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931"/>
  <workbookPr/>
  <mc:AlternateContent xmlns:mc="http://schemas.openxmlformats.org/markup-compatibility/2006">
    <mc:Choice Requires="x15">
      <x15ac:absPath xmlns:x15ac="http://schemas.microsoft.com/office/spreadsheetml/2010/11/ac" url="C:\Users\DELL\学术\"/>
    </mc:Choice>
  </mc:AlternateContent>
  <xr:revisionPtr revIDLastSave="0" documentId="13_ncr:1_{C4F199C4-085C-4BB3-A0CE-F89116FB536E}" xr6:coauthVersionLast="47" xr6:coauthVersionMax="47" xr10:uidLastSave="{00000000-0000-0000-0000-000000000000}"/>
  <bookViews>
    <workbookView xWindow="-110" yWindow="-110" windowWidth="19420" windowHeight="12420" firstSheet="1" activeTab="1" xr2:uid="{00000000-000D-0000-FFFF-FFFF00000000}"/>
  </bookViews>
  <sheets>
    <sheet name="bioshpere_resource_only backup" sheetId="7" state="hidden" r:id="rId1"/>
    <sheet name="bioshpere_resource_only" sheetId="5" r:id="rId2"/>
    <sheet name="bioshpere_resource" sheetId="2" r:id="rId3"/>
    <sheet name="bioshpere3_key" sheetId="6" r:id="rId4"/>
    <sheet name="bioshpere3" sheetId="1" state="hidden" r:id="rId5"/>
    <sheet name="bioshpere3_soil" sheetId="4" state="hidden" r:id="rId6"/>
    <sheet name="Sheet1" sheetId="3" r:id="rId7"/>
  </sheets>
  <externalReferences>
    <externalReference r:id="rId8"/>
  </externalReferences>
  <definedNames>
    <definedName name="_xlnm._FilterDatabase" localSheetId="2" hidden="1">bioshpere_resource!$A$1:$N$4348</definedName>
    <definedName name="_xlnm._FilterDatabase" localSheetId="1" hidden="1">bioshpere_resource_only!$A$1:$Z$452</definedName>
    <definedName name="_xlnm._FilterDatabase" localSheetId="0" hidden="1">'bioshpere_resource_only backup'!$A$1:$X$452</definedName>
    <definedName name="_xlnm._FilterDatabase" localSheetId="4" hidden="1">bioshpere3!$A$1:$M$4442</definedName>
    <definedName name="_xlnm._FilterDatabase" localSheetId="3" hidden="1">bioshpere3_key!$A$1:$M$452</definedName>
    <definedName name="_xlnm._FilterDatabase" localSheetId="5" hidden="1">bioshpere3_soil!$A$1:$M$4433</definedName>
  </definedNames>
  <calcPr calcId="191029"/>
  <fileRecoveryPr repairLoad="1"/>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F35" i="3" l="1"/>
  <c r="F34" i="3"/>
  <c r="D29" i="3"/>
  <c r="D26" i="3"/>
  <c r="C23" i="3" l="1"/>
  <c r="U452" i="7" l="1"/>
  <c r="Q452" i="7"/>
  <c r="X452" i="7" s="1"/>
  <c r="X451" i="7"/>
  <c r="U451" i="7"/>
  <c r="Q451" i="7"/>
  <c r="U450" i="7"/>
  <c r="Q450" i="7"/>
  <c r="X450" i="7" s="1"/>
  <c r="U449" i="7"/>
  <c r="Q449" i="7"/>
  <c r="X449" i="7" s="1"/>
  <c r="U448" i="7"/>
  <c r="Q448" i="7"/>
  <c r="X448" i="7" s="1"/>
  <c r="X447" i="7"/>
  <c r="U447" i="7"/>
  <c r="Q447" i="7"/>
  <c r="U446" i="7"/>
  <c r="Q446" i="7"/>
  <c r="X446" i="7" s="1"/>
  <c r="U445" i="7"/>
  <c r="Q445" i="7"/>
  <c r="X445" i="7" s="1"/>
  <c r="U444" i="7"/>
  <c r="Q444" i="7"/>
  <c r="X444" i="7" s="1"/>
  <c r="X443" i="7"/>
  <c r="U443" i="7"/>
  <c r="Q443" i="7"/>
  <c r="U442" i="7"/>
  <c r="Q442" i="7"/>
  <c r="X442" i="7" s="1"/>
  <c r="U441" i="7"/>
  <c r="Q441" i="7"/>
  <c r="X441" i="7" s="1"/>
  <c r="X440" i="7"/>
  <c r="U440" i="7"/>
  <c r="Q440" i="7"/>
  <c r="X439" i="7"/>
  <c r="U439" i="7"/>
  <c r="Q439" i="7"/>
  <c r="U438" i="7"/>
  <c r="Q438" i="7"/>
  <c r="X438" i="7" s="1"/>
  <c r="U437" i="7"/>
  <c r="Q437" i="7"/>
  <c r="X437" i="7" s="1"/>
  <c r="X436" i="7"/>
  <c r="U436" i="7"/>
  <c r="Q436" i="7"/>
  <c r="X435" i="7"/>
  <c r="U435" i="7"/>
  <c r="Q435" i="7"/>
  <c r="U434" i="7"/>
  <c r="Q434" i="7"/>
  <c r="X434" i="7" s="1"/>
  <c r="U433" i="7"/>
  <c r="Q433" i="7"/>
  <c r="X433" i="7" s="1"/>
  <c r="U432" i="7"/>
  <c r="Q432" i="7"/>
  <c r="X432" i="7" s="1"/>
  <c r="X431" i="7"/>
  <c r="U431" i="7"/>
  <c r="Q431" i="7"/>
  <c r="U430" i="7"/>
  <c r="Q430" i="7"/>
  <c r="X430" i="7" s="1"/>
  <c r="U429" i="7"/>
  <c r="Q429" i="7"/>
  <c r="X429" i="7" s="1"/>
  <c r="U428" i="7"/>
  <c r="Q428" i="7"/>
  <c r="X428" i="7" s="1"/>
  <c r="X427" i="7"/>
  <c r="U427" i="7"/>
  <c r="Q427" i="7"/>
  <c r="U426" i="7"/>
  <c r="Q426" i="7"/>
  <c r="X426" i="7" s="1"/>
  <c r="U425" i="7"/>
  <c r="Q425" i="7"/>
  <c r="X425" i="7" s="1"/>
  <c r="U424" i="7"/>
  <c r="Q424" i="7"/>
  <c r="X424" i="7" s="1"/>
  <c r="X423" i="7"/>
  <c r="U423" i="7"/>
  <c r="Q423" i="7"/>
  <c r="U422" i="7"/>
  <c r="Q422" i="7"/>
  <c r="X422" i="7" s="1"/>
  <c r="U421" i="7"/>
  <c r="Q421" i="7"/>
  <c r="X421" i="7" s="1"/>
  <c r="U420" i="7"/>
  <c r="Q420" i="7"/>
  <c r="X420" i="7" s="1"/>
  <c r="X419" i="7"/>
  <c r="U419" i="7"/>
  <c r="Q419" i="7"/>
  <c r="U418" i="7"/>
  <c r="Q418" i="7"/>
  <c r="X418" i="7" s="1"/>
  <c r="U417" i="7"/>
  <c r="Q417" i="7"/>
  <c r="X417" i="7" s="1"/>
  <c r="U416" i="7"/>
  <c r="Q416" i="7"/>
  <c r="X416" i="7" s="1"/>
  <c r="X415" i="7"/>
  <c r="U415" i="7"/>
  <c r="Q415" i="7"/>
  <c r="U414" i="7"/>
  <c r="Q414" i="7"/>
  <c r="X414" i="7" s="1"/>
  <c r="U413" i="7"/>
  <c r="Q413" i="7"/>
  <c r="X413" i="7" s="1"/>
  <c r="U412" i="7"/>
  <c r="Q412" i="7"/>
  <c r="X412" i="7" s="1"/>
  <c r="X411" i="7"/>
  <c r="U411" i="7"/>
  <c r="Q411" i="7"/>
  <c r="U410" i="7"/>
  <c r="Q410" i="7"/>
  <c r="X410" i="7" s="1"/>
  <c r="U409" i="7"/>
  <c r="Q409" i="7"/>
  <c r="X409" i="7" s="1"/>
  <c r="X408" i="7"/>
  <c r="U408" i="7"/>
  <c r="Q408" i="7"/>
  <c r="X407" i="7"/>
  <c r="U407" i="7"/>
  <c r="Q407" i="7"/>
  <c r="U406" i="7"/>
  <c r="Q406" i="7"/>
  <c r="X406" i="7" s="1"/>
  <c r="U405" i="7"/>
  <c r="Q405" i="7"/>
  <c r="X405" i="7" s="1"/>
  <c r="X404" i="7"/>
  <c r="U404" i="7"/>
  <c r="Q404" i="7"/>
  <c r="X403" i="7"/>
  <c r="U403" i="7"/>
  <c r="Q403" i="7"/>
  <c r="U402" i="7"/>
  <c r="Q402" i="7"/>
  <c r="X402" i="7" s="1"/>
  <c r="U401" i="7"/>
  <c r="Q401" i="7"/>
  <c r="X401" i="7" s="1"/>
  <c r="X400" i="7"/>
  <c r="U400" i="7"/>
  <c r="Q400" i="7"/>
  <c r="X399" i="7"/>
  <c r="U399" i="7"/>
  <c r="Q399" i="7"/>
  <c r="U398" i="7"/>
  <c r="Q398" i="7"/>
  <c r="X398" i="7" s="1"/>
  <c r="U397" i="7"/>
  <c r="Q397" i="7"/>
  <c r="X397" i="7" s="1"/>
  <c r="X396" i="7"/>
  <c r="U396" i="7"/>
  <c r="Q396" i="7"/>
  <c r="X395" i="7"/>
  <c r="U395" i="7"/>
  <c r="Q395" i="7"/>
  <c r="U394" i="7"/>
  <c r="Q394" i="7"/>
  <c r="X394" i="7" s="1"/>
  <c r="U393" i="7"/>
  <c r="Q393" i="7"/>
  <c r="X393" i="7" s="1"/>
  <c r="U392" i="7"/>
  <c r="Q392" i="7"/>
  <c r="X392" i="7" s="1"/>
  <c r="X391" i="7"/>
  <c r="U391" i="7"/>
  <c r="Q391" i="7"/>
  <c r="X390" i="7"/>
  <c r="U390" i="7"/>
  <c r="Q390" i="7"/>
  <c r="U389" i="7"/>
  <c r="Q389" i="7"/>
  <c r="X389" i="7" s="1"/>
  <c r="U388" i="7"/>
  <c r="Q388" i="7"/>
  <c r="X388" i="7" s="1"/>
  <c r="X387" i="7"/>
  <c r="U387" i="7"/>
  <c r="Q387" i="7"/>
  <c r="X386" i="7"/>
  <c r="U386" i="7"/>
  <c r="Q386" i="7"/>
  <c r="U385" i="7"/>
  <c r="Q385" i="7"/>
  <c r="X385" i="7" s="1"/>
  <c r="U384" i="7"/>
  <c r="Q384" i="7"/>
  <c r="X384" i="7" s="1"/>
  <c r="X383" i="7"/>
  <c r="U383" i="7"/>
  <c r="Q383" i="7"/>
  <c r="X382" i="7"/>
  <c r="U382" i="7"/>
  <c r="Q382" i="7"/>
  <c r="U381" i="7"/>
  <c r="Q381" i="7"/>
  <c r="X381" i="7" s="1"/>
  <c r="U380" i="7"/>
  <c r="Q380" i="7"/>
  <c r="X380" i="7" s="1"/>
  <c r="X379" i="7"/>
  <c r="U379" i="7"/>
  <c r="Q379" i="7"/>
  <c r="X378" i="7"/>
  <c r="U378" i="7"/>
  <c r="Q378" i="7"/>
  <c r="U377" i="7"/>
  <c r="Q377" i="7"/>
  <c r="X377" i="7" s="1"/>
  <c r="U376" i="7"/>
  <c r="Q376" i="7"/>
  <c r="X376" i="7" s="1"/>
  <c r="X375" i="7"/>
  <c r="U375" i="7"/>
  <c r="Q375" i="7"/>
  <c r="X374" i="7"/>
  <c r="U374" i="7"/>
  <c r="Q374" i="7"/>
  <c r="U373" i="7"/>
  <c r="Q373" i="7"/>
  <c r="X373" i="7" s="1"/>
  <c r="U372" i="7"/>
  <c r="Q372" i="7"/>
  <c r="X372" i="7" s="1"/>
  <c r="X371" i="7"/>
  <c r="U371" i="7"/>
  <c r="Q371" i="7"/>
  <c r="X370" i="7"/>
  <c r="U370" i="7"/>
  <c r="Q370" i="7"/>
  <c r="U369" i="7"/>
  <c r="Q369" i="7"/>
  <c r="X369" i="7" s="1"/>
  <c r="U368" i="7"/>
  <c r="Q368" i="7"/>
  <c r="X368" i="7" s="1"/>
  <c r="X367" i="7"/>
  <c r="U367" i="7"/>
  <c r="Q367" i="7"/>
  <c r="X366" i="7"/>
  <c r="U366" i="7"/>
  <c r="Q366" i="7"/>
  <c r="U365" i="7"/>
  <c r="Q365" i="7"/>
  <c r="X365" i="7" s="1"/>
  <c r="U364" i="7"/>
  <c r="Q364" i="7"/>
  <c r="X364" i="7" s="1"/>
  <c r="X363" i="7"/>
  <c r="U363" i="7"/>
  <c r="Q363" i="7"/>
  <c r="U362" i="7"/>
  <c r="Q362" i="7"/>
  <c r="X362" i="7" s="1"/>
  <c r="U361" i="7"/>
  <c r="Q361" i="7"/>
  <c r="X361" i="7" s="1"/>
  <c r="U360" i="7"/>
  <c r="Q360" i="7"/>
  <c r="X360" i="7" s="1"/>
  <c r="X359" i="7"/>
  <c r="U359" i="7"/>
  <c r="Q359" i="7"/>
  <c r="U358" i="7"/>
  <c r="Q358" i="7"/>
  <c r="X358" i="7" s="1"/>
  <c r="U357" i="7"/>
  <c r="Q357" i="7"/>
  <c r="X357" i="7" s="1"/>
  <c r="U356" i="7"/>
  <c r="Q356" i="7"/>
  <c r="X356" i="7" s="1"/>
  <c r="X355" i="7"/>
  <c r="U355" i="7"/>
  <c r="Q355" i="7"/>
  <c r="U354" i="7"/>
  <c r="Q354" i="7"/>
  <c r="X354" i="7" s="1"/>
  <c r="U353" i="7"/>
  <c r="Q353" i="7"/>
  <c r="X353" i="7" s="1"/>
  <c r="U352" i="7"/>
  <c r="Q352" i="7"/>
  <c r="X352" i="7" s="1"/>
  <c r="X351" i="7"/>
  <c r="U351" i="7"/>
  <c r="Q351" i="7"/>
  <c r="U350" i="7"/>
  <c r="Q350" i="7"/>
  <c r="X350" i="7" s="1"/>
  <c r="U349" i="7"/>
  <c r="Q349" i="7"/>
  <c r="X349" i="7" s="1"/>
  <c r="U348" i="7"/>
  <c r="Q348" i="7"/>
  <c r="X348" i="7" s="1"/>
  <c r="X347" i="7"/>
  <c r="U347" i="7"/>
  <c r="Q347" i="7"/>
  <c r="U346" i="7"/>
  <c r="Q346" i="7"/>
  <c r="X346" i="7" s="1"/>
  <c r="U345" i="7"/>
  <c r="Q345" i="7"/>
  <c r="X345" i="7" s="1"/>
  <c r="U344" i="7"/>
  <c r="Q344" i="7"/>
  <c r="X344" i="7" s="1"/>
  <c r="X343" i="7"/>
  <c r="U343" i="7"/>
  <c r="Q343" i="7"/>
  <c r="X342" i="7"/>
  <c r="U342" i="7"/>
  <c r="Q342" i="7"/>
  <c r="U341" i="7"/>
  <c r="Q341" i="7"/>
  <c r="X341" i="7" s="1"/>
  <c r="U340" i="7"/>
  <c r="Q340" i="7"/>
  <c r="X340" i="7" s="1"/>
  <c r="X339" i="7"/>
  <c r="U339" i="7"/>
  <c r="Q339" i="7"/>
  <c r="X338" i="7"/>
  <c r="U338" i="7"/>
  <c r="Q338" i="7"/>
  <c r="U337" i="7"/>
  <c r="Q337" i="7"/>
  <c r="X337" i="7" s="1"/>
  <c r="U336" i="7"/>
  <c r="Q336" i="7"/>
  <c r="X336" i="7" s="1"/>
  <c r="X335" i="7"/>
  <c r="U335" i="7"/>
  <c r="Q335" i="7"/>
  <c r="X334" i="7"/>
  <c r="U334" i="7"/>
  <c r="Q334" i="7"/>
  <c r="U333" i="7"/>
  <c r="Q333" i="7"/>
  <c r="X333" i="7" s="1"/>
  <c r="U332" i="7"/>
  <c r="Q332" i="7"/>
  <c r="X332" i="7" s="1"/>
  <c r="X331" i="7"/>
  <c r="U331" i="7"/>
  <c r="Q331" i="7"/>
  <c r="X330" i="7"/>
  <c r="U330" i="7"/>
  <c r="Q330" i="7"/>
  <c r="U329" i="7"/>
  <c r="Q329" i="7"/>
  <c r="X329" i="7" s="1"/>
  <c r="U328" i="7"/>
  <c r="Q328" i="7"/>
  <c r="X328" i="7" s="1"/>
  <c r="X327" i="7"/>
  <c r="U327" i="7"/>
  <c r="Q327" i="7"/>
  <c r="X326" i="7"/>
  <c r="U326" i="7"/>
  <c r="Q326" i="7"/>
  <c r="U325" i="7"/>
  <c r="Q325" i="7"/>
  <c r="X325" i="7" s="1"/>
  <c r="U324" i="7"/>
  <c r="Q324" i="7"/>
  <c r="X324" i="7" s="1"/>
  <c r="X323" i="7"/>
  <c r="U323" i="7"/>
  <c r="Q323" i="7"/>
  <c r="X322" i="7"/>
  <c r="U322" i="7"/>
  <c r="Q322" i="7"/>
  <c r="U321" i="7"/>
  <c r="Q321" i="7"/>
  <c r="X321" i="7" s="1"/>
  <c r="U320" i="7"/>
  <c r="Q320" i="7"/>
  <c r="X320" i="7" s="1"/>
  <c r="X319" i="7"/>
  <c r="U319" i="7"/>
  <c r="Q319" i="7"/>
  <c r="X318" i="7"/>
  <c r="U318" i="7"/>
  <c r="Q318" i="7"/>
  <c r="U317" i="7"/>
  <c r="Q317" i="7"/>
  <c r="X317" i="7" s="1"/>
  <c r="U316" i="7"/>
  <c r="Q316" i="7"/>
  <c r="X316" i="7" s="1"/>
  <c r="X315" i="7"/>
  <c r="U315" i="7"/>
  <c r="Q315" i="7"/>
  <c r="X314" i="7"/>
  <c r="U314" i="7"/>
  <c r="Q314" i="7"/>
  <c r="U313" i="7"/>
  <c r="Q313" i="7"/>
  <c r="X313" i="7" s="1"/>
  <c r="U312" i="7"/>
  <c r="Q312" i="7"/>
  <c r="X312" i="7" s="1"/>
  <c r="X311" i="7"/>
  <c r="U311" i="7"/>
  <c r="Q311" i="7"/>
  <c r="U310" i="7"/>
  <c r="Q310" i="7"/>
  <c r="X310" i="7" s="1"/>
  <c r="U309" i="7"/>
  <c r="Q309" i="7"/>
  <c r="X309" i="7" s="1"/>
  <c r="U308" i="7"/>
  <c r="Q308" i="7"/>
  <c r="X308" i="7" s="1"/>
  <c r="X307" i="7"/>
  <c r="U307" i="7"/>
  <c r="Q307" i="7"/>
  <c r="U306" i="7"/>
  <c r="Q306" i="7"/>
  <c r="X306" i="7" s="1"/>
  <c r="U305" i="7"/>
  <c r="Q305" i="7"/>
  <c r="X305" i="7" s="1"/>
  <c r="U304" i="7"/>
  <c r="Q304" i="7"/>
  <c r="X304" i="7" s="1"/>
  <c r="X303" i="7"/>
  <c r="U303" i="7"/>
  <c r="Q303" i="7"/>
  <c r="U302" i="7"/>
  <c r="Q302" i="7"/>
  <c r="X302" i="7" s="1"/>
  <c r="U301" i="7"/>
  <c r="Q301" i="7"/>
  <c r="X301" i="7" s="1"/>
  <c r="U300" i="7"/>
  <c r="Q300" i="7"/>
  <c r="X300" i="7" s="1"/>
  <c r="X299" i="7"/>
  <c r="U299" i="7"/>
  <c r="Q299" i="7"/>
  <c r="U298" i="7"/>
  <c r="Q298" i="7"/>
  <c r="X298" i="7" s="1"/>
  <c r="U297" i="7"/>
  <c r="Q297" i="7"/>
  <c r="X297" i="7" s="1"/>
  <c r="U296" i="7"/>
  <c r="Q296" i="7"/>
  <c r="X296" i="7" s="1"/>
  <c r="X295" i="7"/>
  <c r="U295" i="7"/>
  <c r="Q295" i="7"/>
  <c r="X294" i="7"/>
  <c r="U294" i="7"/>
  <c r="Q294" i="7"/>
  <c r="U293" i="7"/>
  <c r="Q293" i="7"/>
  <c r="X293" i="7" s="1"/>
  <c r="U292" i="7"/>
  <c r="Q292" i="7"/>
  <c r="X292" i="7" s="1"/>
  <c r="X291" i="7"/>
  <c r="U291" i="7"/>
  <c r="Q291" i="7"/>
  <c r="X290" i="7"/>
  <c r="U290" i="7"/>
  <c r="Q290" i="7"/>
  <c r="U289" i="7"/>
  <c r="Q289" i="7"/>
  <c r="X289" i="7" s="1"/>
  <c r="U288" i="7"/>
  <c r="Q288" i="7"/>
  <c r="X288" i="7" s="1"/>
  <c r="X287" i="7"/>
  <c r="U287" i="7"/>
  <c r="Q287" i="7"/>
  <c r="X286" i="7"/>
  <c r="U286" i="7"/>
  <c r="Q286" i="7"/>
  <c r="U285" i="7"/>
  <c r="Q285" i="7"/>
  <c r="X285" i="7" s="1"/>
  <c r="U284" i="7"/>
  <c r="Q284" i="7"/>
  <c r="X284" i="7" s="1"/>
  <c r="X283" i="7"/>
  <c r="U283" i="7"/>
  <c r="Q283" i="7"/>
  <c r="X282" i="7"/>
  <c r="U282" i="7"/>
  <c r="Q282" i="7"/>
  <c r="U281" i="7"/>
  <c r="Q281" i="7"/>
  <c r="X281" i="7" s="1"/>
  <c r="U280" i="7"/>
  <c r="Q280" i="7"/>
  <c r="X280" i="7" s="1"/>
  <c r="X279" i="7"/>
  <c r="U279" i="7"/>
  <c r="Q279" i="7"/>
  <c r="X278" i="7"/>
  <c r="U278" i="7"/>
  <c r="Q278" i="7"/>
  <c r="U277" i="7"/>
  <c r="Q277" i="7"/>
  <c r="X277" i="7" s="1"/>
  <c r="U276" i="7"/>
  <c r="Q276" i="7"/>
  <c r="X276" i="7" s="1"/>
  <c r="X275" i="7"/>
  <c r="U275" i="7"/>
  <c r="Q275" i="7"/>
  <c r="X274" i="7"/>
  <c r="U274" i="7"/>
  <c r="Q274" i="7"/>
  <c r="U273" i="7"/>
  <c r="Q273" i="7"/>
  <c r="X273" i="7" s="1"/>
  <c r="U272" i="7"/>
  <c r="Q272" i="7"/>
  <c r="X272" i="7" s="1"/>
  <c r="J272" i="7"/>
  <c r="U271" i="7"/>
  <c r="Q271" i="7"/>
  <c r="X271" i="7" s="1"/>
  <c r="X270" i="7"/>
  <c r="U270" i="7"/>
  <c r="Q270" i="7"/>
  <c r="X269" i="7"/>
  <c r="U269" i="7"/>
  <c r="Q269" i="7"/>
  <c r="U268" i="7"/>
  <c r="Q268" i="7"/>
  <c r="X268" i="7" s="1"/>
  <c r="U267" i="7"/>
  <c r="Q267" i="7"/>
  <c r="X267" i="7" s="1"/>
  <c r="X266" i="7"/>
  <c r="U266" i="7"/>
  <c r="Q266" i="7"/>
  <c r="X265" i="7"/>
  <c r="U265" i="7"/>
  <c r="Q265" i="7"/>
  <c r="U264" i="7"/>
  <c r="Q264" i="7"/>
  <c r="X264" i="7" s="1"/>
  <c r="U263" i="7"/>
  <c r="Q263" i="7"/>
  <c r="X263" i="7" s="1"/>
  <c r="X262" i="7"/>
  <c r="U262" i="7"/>
  <c r="Q262" i="7"/>
  <c r="X261" i="7"/>
  <c r="U261" i="7"/>
  <c r="Q261" i="7"/>
  <c r="U260" i="7"/>
  <c r="Q260" i="7"/>
  <c r="X260" i="7" s="1"/>
  <c r="U259" i="7"/>
  <c r="Q259" i="7"/>
  <c r="X259" i="7" s="1"/>
  <c r="X258" i="7"/>
  <c r="U258" i="7"/>
  <c r="Q258" i="7"/>
  <c r="X257" i="7"/>
  <c r="U257" i="7"/>
  <c r="Q257" i="7"/>
  <c r="U256" i="7"/>
  <c r="Q256" i="7"/>
  <c r="X256" i="7" s="1"/>
  <c r="U255" i="7"/>
  <c r="Q255" i="7"/>
  <c r="X255" i="7" s="1"/>
  <c r="X254" i="7"/>
  <c r="U254" i="7"/>
  <c r="Q254" i="7"/>
  <c r="X253" i="7"/>
  <c r="U253" i="7"/>
  <c r="Q253" i="7"/>
  <c r="U252" i="7"/>
  <c r="Q252" i="7"/>
  <c r="X252" i="7" s="1"/>
  <c r="U251" i="7"/>
  <c r="Q251" i="7"/>
  <c r="X251" i="7" s="1"/>
  <c r="X250" i="7"/>
  <c r="U250" i="7"/>
  <c r="Q250" i="7"/>
  <c r="X249" i="7"/>
  <c r="U249" i="7"/>
  <c r="Q249" i="7"/>
  <c r="U248" i="7"/>
  <c r="Q248" i="7"/>
  <c r="X248" i="7" s="1"/>
  <c r="U247" i="7"/>
  <c r="Q247" i="7"/>
  <c r="X247" i="7" s="1"/>
  <c r="X246" i="7"/>
  <c r="U246" i="7"/>
  <c r="Q246" i="7"/>
  <c r="X245" i="7"/>
  <c r="U245" i="7"/>
  <c r="Q245" i="7"/>
  <c r="U244" i="7"/>
  <c r="Q244" i="7"/>
  <c r="X244" i="7" s="1"/>
  <c r="U243" i="7"/>
  <c r="Q243" i="7"/>
  <c r="X243" i="7" s="1"/>
  <c r="X242" i="7"/>
  <c r="U242" i="7"/>
  <c r="Q242" i="7"/>
  <c r="X241" i="7"/>
  <c r="U241" i="7"/>
  <c r="Q241" i="7"/>
  <c r="U240" i="7"/>
  <c r="Q240" i="7"/>
  <c r="X240" i="7" s="1"/>
  <c r="U239" i="7"/>
  <c r="Q239" i="7"/>
  <c r="X239" i="7" s="1"/>
  <c r="X238" i="7"/>
  <c r="U238" i="7"/>
  <c r="Q238" i="7"/>
  <c r="X237" i="7"/>
  <c r="U237" i="7"/>
  <c r="Q237" i="7"/>
  <c r="U236" i="7"/>
  <c r="Q236" i="7"/>
  <c r="X236" i="7" s="1"/>
  <c r="U235" i="7"/>
  <c r="Q235" i="7"/>
  <c r="X235" i="7" s="1"/>
  <c r="X234" i="7"/>
  <c r="U234" i="7"/>
  <c r="Q234" i="7"/>
  <c r="X233" i="7"/>
  <c r="U233" i="7"/>
  <c r="Q233" i="7"/>
  <c r="U232" i="7"/>
  <c r="Q232" i="7"/>
  <c r="X232" i="7" s="1"/>
  <c r="U231" i="7"/>
  <c r="Q231" i="7"/>
  <c r="X231" i="7" s="1"/>
  <c r="X230" i="7"/>
  <c r="U230" i="7"/>
  <c r="Q230" i="7"/>
  <c r="X229" i="7"/>
  <c r="U229" i="7"/>
  <c r="Q229" i="7"/>
  <c r="U228" i="7"/>
  <c r="Q228" i="7"/>
  <c r="X228" i="7" s="1"/>
  <c r="U227" i="7"/>
  <c r="Q227" i="7"/>
  <c r="X227" i="7" s="1"/>
  <c r="X226" i="7"/>
  <c r="U226" i="7"/>
  <c r="Q226" i="7"/>
  <c r="X225" i="7"/>
  <c r="U225" i="7"/>
  <c r="Q225" i="7"/>
  <c r="U224" i="7"/>
  <c r="Q224" i="7"/>
  <c r="X224" i="7" s="1"/>
  <c r="U223" i="7"/>
  <c r="Q223" i="7"/>
  <c r="X223" i="7" s="1"/>
  <c r="X222" i="7"/>
  <c r="U222" i="7"/>
  <c r="Q222" i="7"/>
  <c r="X221" i="7"/>
  <c r="U221" i="7"/>
  <c r="Q221" i="7"/>
  <c r="U220" i="7"/>
  <c r="Q220" i="7"/>
  <c r="X220" i="7" s="1"/>
  <c r="U219" i="7"/>
  <c r="Q219" i="7"/>
  <c r="X219" i="7" s="1"/>
  <c r="X218" i="7"/>
  <c r="U218" i="7"/>
  <c r="Q218" i="7"/>
  <c r="X217" i="7"/>
  <c r="U217" i="7"/>
  <c r="Q217" i="7"/>
  <c r="U216" i="7"/>
  <c r="Q216" i="7"/>
  <c r="X216" i="7" s="1"/>
  <c r="U215" i="7"/>
  <c r="Q215" i="7"/>
  <c r="X215" i="7" s="1"/>
  <c r="X214" i="7"/>
  <c r="U214" i="7"/>
  <c r="Q214" i="7"/>
  <c r="X213" i="7"/>
  <c r="U213" i="7"/>
  <c r="Q213" i="7"/>
  <c r="U212" i="7"/>
  <c r="Q212" i="7"/>
  <c r="X212" i="7" s="1"/>
  <c r="U211" i="7"/>
  <c r="Q211" i="7"/>
  <c r="X211" i="7" s="1"/>
  <c r="X210" i="7"/>
  <c r="U210" i="7"/>
  <c r="Q210" i="7"/>
  <c r="X209" i="7"/>
  <c r="U209" i="7"/>
  <c r="Q209" i="7"/>
  <c r="U208" i="7"/>
  <c r="Q208" i="7"/>
  <c r="X208" i="7" s="1"/>
  <c r="U207" i="7"/>
  <c r="Q207" i="7"/>
  <c r="X207" i="7" s="1"/>
  <c r="X206" i="7"/>
  <c r="U206" i="7"/>
  <c r="Q206" i="7"/>
  <c r="U205" i="7"/>
  <c r="Q205" i="7"/>
  <c r="X205" i="7" s="1"/>
  <c r="U204" i="7"/>
  <c r="Q204" i="7"/>
  <c r="X204" i="7" s="1"/>
  <c r="U203" i="7"/>
  <c r="Q203" i="7"/>
  <c r="X203" i="7" s="1"/>
  <c r="X202" i="7"/>
  <c r="U202" i="7"/>
  <c r="Q202" i="7"/>
  <c r="U201" i="7"/>
  <c r="Q201" i="7"/>
  <c r="X201" i="7" s="1"/>
  <c r="U200" i="7"/>
  <c r="Q200" i="7"/>
  <c r="X200" i="7" s="1"/>
  <c r="U199" i="7"/>
  <c r="Q199" i="7"/>
  <c r="X199" i="7" s="1"/>
  <c r="X198" i="7"/>
  <c r="U198" i="7"/>
  <c r="Q198" i="7"/>
  <c r="X197" i="7"/>
  <c r="U197" i="7"/>
  <c r="Q197" i="7"/>
  <c r="U196" i="7"/>
  <c r="Q196" i="7"/>
  <c r="X196" i="7" s="1"/>
  <c r="U195" i="7"/>
  <c r="Q195" i="7"/>
  <c r="X195" i="7" s="1"/>
  <c r="X194" i="7"/>
  <c r="U194" i="7"/>
  <c r="Q194" i="7"/>
  <c r="X193" i="7"/>
  <c r="U193" i="7"/>
  <c r="Q193" i="7"/>
  <c r="U192" i="7"/>
  <c r="Q192" i="7"/>
  <c r="X192" i="7" s="1"/>
  <c r="U191" i="7"/>
  <c r="Q191" i="7"/>
  <c r="X191" i="7" s="1"/>
  <c r="X190" i="7"/>
  <c r="U190" i="7"/>
  <c r="Q190" i="7"/>
  <c r="X189" i="7"/>
  <c r="U189" i="7"/>
  <c r="Q189" i="7"/>
  <c r="U188" i="7"/>
  <c r="Q188" i="7"/>
  <c r="X188" i="7" s="1"/>
  <c r="U187" i="7"/>
  <c r="Q187" i="7"/>
  <c r="X187" i="7" s="1"/>
  <c r="X186" i="7"/>
  <c r="U186" i="7"/>
  <c r="Q186" i="7"/>
  <c r="X185" i="7"/>
  <c r="U185" i="7"/>
  <c r="Q185" i="7"/>
  <c r="U184" i="7"/>
  <c r="Q184" i="7"/>
  <c r="X184" i="7" s="1"/>
  <c r="U183" i="7"/>
  <c r="Q183" i="7"/>
  <c r="X183" i="7" s="1"/>
  <c r="X182" i="7"/>
  <c r="U182" i="7"/>
  <c r="Q182" i="7"/>
  <c r="U181" i="7"/>
  <c r="Q181" i="7"/>
  <c r="X181" i="7" s="1"/>
  <c r="U180" i="7"/>
  <c r="Q180" i="7"/>
  <c r="X180" i="7" s="1"/>
  <c r="U179" i="7"/>
  <c r="Q179" i="7"/>
  <c r="X179" i="7" s="1"/>
  <c r="X178" i="7"/>
  <c r="U178" i="7"/>
  <c r="Q178" i="7"/>
  <c r="U177" i="7"/>
  <c r="Q177" i="7"/>
  <c r="X177" i="7" s="1"/>
  <c r="U176" i="7"/>
  <c r="Q176" i="7"/>
  <c r="X176" i="7" s="1"/>
  <c r="U175" i="7"/>
  <c r="Q175" i="7"/>
  <c r="X175" i="7" s="1"/>
  <c r="X174" i="7"/>
  <c r="U174" i="7"/>
  <c r="Q174" i="7"/>
  <c r="U173" i="7"/>
  <c r="Q173" i="7"/>
  <c r="X173" i="7" s="1"/>
  <c r="U172" i="7"/>
  <c r="Q172" i="7"/>
  <c r="X172" i="7" s="1"/>
  <c r="U171" i="7"/>
  <c r="Q171" i="7"/>
  <c r="X171" i="7" s="1"/>
  <c r="X170" i="7"/>
  <c r="U170" i="7"/>
  <c r="Q170" i="7"/>
  <c r="U169" i="7"/>
  <c r="Q169" i="7"/>
  <c r="X169" i="7" s="1"/>
  <c r="U168" i="7"/>
  <c r="Q168" i="7"/>
  <c r="X168" i="7" s="1"/>
  <c r="U167" i="7"/>
  <c r="Q167" i="7"/>
  <c r="X167" i="7" s="1"/>
  <c r="X166" i="7"/>
  <c r="U166" i="7"/>
  <c r="Q166" i="7"/>
  <c r="U165" i="7"/>
  <c r="Q165" i="7"/>
  <c r="X165" i="7" s="1"/>
  <c r="U164" i="7"/>
  <c r="Q164" i="7"/>
  <c r="X164" i="7" s="1"/>
  <c r="U163" i="7"/>
  <c r="Q163" i="7"/>
  <c r="X163" i="7" s="1"/>
  <c r="X162" i="7"/>
  <c r="U162" i="7"/>
  <c r="Q162" i="7"/>
  <c r="U161" i="7"/>
  <c r="Q161" i="7"/>
  <c r="X161" i="7" s="1"/>
  <c r="U160" i="7"/>
  <c r="Q160" i="7"/>
  <c r="X160" i="7" s="1"/>
  <c r="X159" i="7"/>
  <c r="U159" i="7"/>
  <c r="Q159" i="7"/>
  <c r="X158" i="7"/>
  <c r="U158" i="7"/>
  <c r="Q158" i="7"/>
  <c r="U157" i="7"/>
  <c r="Q157" i="7"/>
  <c r="X157" i="7" s="1"/>
  <c r="U156" i="7"/>
  <c r="Q156" i="7"/>
  <c r="X156" i="7" s="1"/>
  <c r="J156" i="7"/>
  <c r="U155" i="7"/>
  <c r="Q155" i="7"/>
  <c r="X155" i="7" s="1"/>
  <c r="X154" i="7"/>
  <c r="U154" i="7"/>
  <c r="Q154" i="7"/>
  <c r="X153" i="7"/>
  <c r="U153" i="7"/>
  <c r="Q153" i="7"/>
  <c r="U152" i="7"/>
  <c r="Q152" i="7"/>
  <c r="X152" i="7" s="1"/>
  <c r="U151" i="7"/>
  <c r="Q151" i="7"/>
  <c r="X151" i="7" s="1"/>
  <c r="U150" i="7"/>
  <c r="Q150" i="7"/>
  <c r="X150" i="7" s="1"/>
  <c r="X149" i="7"/>
  <c r="U149" i="7"/>
  <c r="Q149" i="7"/>
  <c r="X148" i="7"/>
  <c r="U148" i="7"/>
  <c r="Q148" i="7"/>
  <c r="U147" i="7"/>
  <c r="Q147" i="7"/>
  <c r="X147" i="7" s="1"/>
  <c r="U146" i="7"/>
  <c r="Q146" i="7"/>
  <c r="X146" i="7" s="1"/>
  <c r="X145" i="7"/>
  <c r="U145" i="7"/>
  <c r="Q145" i="7"/>
  <c r="X144" i="7"/>
  <c r="U144" i="7"/>
  <c r="Q144" i="7"/>
  <c r="U143" i="7"/>
  <c r="Q143" i="7"/>
  <c r="X143" i="7" s="1"/>
  <c r="U142" i="7"/>
  <c r="Q142" i="7"/>
  <c r="X142" i="7" s="1"/>
  <c r="X141" i="7"/>
  <c r="U141" i="7"/>
  <c r="Q141" i="7"/>
  <c r="X140" i="7"/>
  <c r="U140" i="7"/>
  <c r="Q140" i="7"/>
  <c r="U139" i="7"/>
  <c r="Q139" i="7"/>
  <c r="X139" i="7" s="1"/>
  <c r="U138" i="7"/>
  <c r="Q138" i="7"/>
  <c r="X138" i="7" s="1"/>
  <c r="X137" i="7"/>
  <c r="U137" i="7"/>
  <c r="Q137" i="7"/>
  <c r="X136" i="7"/>
  <c r="U136" i="7"/>
  <c r="Q136" i="7"/>
  <c r="U135" i="7"/>
  <c r="Q135" i="7"/>
  <c r="X135" i="7" s="1"/>
  <c r="U134" i="7"/>
  <c r="Q134" i="7"/>
  <c r="X134" i="7" s="1"/>
  <c r="X133" i="7"/>
  <c r="U133" i="7"/>
  <c r="Q133" i="7"/>
  <c r="X132" i="7"/>
  <c r="U132" i="7"/>
  <c r="Q132" i="7"/>
  <c r="U131" i="7"/>
  <c r="Q131" i="7"/>
  <c r="X131" i="7" s="1"/>
  <c r="U130" i="7"/>
  <c r="Q130" i="7"/>
  <c r="X130" i="7" s="1"/>
  <c r="X129" i="7"/>
  <c r="U129" i="7"/>
  <c r="Q129" i="7"/>
  <c r="U128" i="7"/>
  <c r="Q128" i="7"/>
  <c r="X128" i="7" s="1"/>
  <c r="U127" i="7"/>
  <c r="Q127" i="7"/>
  <c r="X127" i="7" s="1"/>
  <c r="U126" i="7"/>
  <c r="Q126" i="7"/>
  <c r="X126" i="7" s="1"/>
  <c r="X125" i="7"/>
  <c r="U125" i="7"/>
  <c r="Q125" i="7"/>
  <c r="U124" i="7"/>
  <c r="Q124" i="7"/>
  <c r="X124" i="7" s="1"/>
  <c r="U123" i="7"/>
  <c r="Q123" i="7"/>
  <c r="X123" i="7" s="1"/>
  <c r="U122" i="7"/>
  <c r="Q122" i="7"/>
  <c r="X122" i="7" s="1"/>
  <c r="X121" i="7"/>
  <c r="U121" i="7"/>
  <c r="Q121" i="7"/>
  <c r="U120" i="7"/>
  <c r="Q120" i="7"/>
  <c r="X120" i="7" s="1"/>
  <c r="U119" i="7"/>
  <c r="Q119" i="7"/>
  <c r="X119" i="7" s="1"/>
  <c r="U118" i="7"/>
  <c r="Q118" i="7"/>
  <c r="X118" i="7" s="1"/>
  <c r="X117" i="7"/>
  <c r="U117" i="7"/>
  <c r="Q117" i="7"/>
  <c r="X116" i="7"/>
  <c r="U116" i="7"/>
  <c r="Q116" i="7"/>
  <c r="U115" i="7"/>
  <c r="Q115" i="7"/>
  <c r="X115" i="7" s="1"/>
  <c r="U114" i="7"/>
  <c r="Q114" i="7"/>
  <c r="X114" i="7" s="1"/>
  <c r="X113" i="7"/>
  <c r="U113" i="7"/>
  <c r="Q113" i="7"/>
  <c r="U112" i="7"/>
  <c r="Q112" i="7"/>
  <c r="X112" i="7" s="1"/>
  <c r="U111" i="7"/>
  <c r="Q111" i="7"/>
  <c r="X111" i="7" s="1"/>
  <c r="X110" i="7"/>
  <c r="U110" i="7"/>
  <c r="Q110" i="7"/>
  <c r="X109" i="7"/>
  <c r="U109" i="7"/>
  <c r="Q109" i="7"/>
  <c r="U108" i="7"/>
  <c r="Q108" i="7"/>
  <c r="X108" i="7" s="1"/>
  <c r="U107" i="7"/>
  <c r="Q107" i="7"/>
  <c r="X107" i="7" s="1"/>
  <c r="X106" i="7"/>
  <c r="U106" i="7"/>
  <c r="Q106" i="7"/>
  <c r="X105" i="7"/>
  <c r="U105" i="7"/>
  <c r="Q105" i="7"/>
  <c r="U104" i="7"/>
  <c r="Q104" i="7"/>
  <c r="X104" i="7" s="1"/>
  <c r="U103" i="7"/>
  <c r="Q103" i="7"/>
  <c r="X103" i="7" s="1"/>
  <c r="X102" i="7"/>
  <c r="U102" i="7"/>
  <c r="Q102" i="7"/>
  <c r="X101" i="7"/>
  <c r="U101" i="7"/>
  <c r="Q101" i="7"/>
  <c r="U100" i="7"/>
  <c r="Q100" i="7"/>
  <c r="X100" i="7" s="1"/>
  <c r="U99" i="7"/>
  <c r="Q99" i="7"/>
  <c r="X99" i="7" s="1"/>
  <c r="X98" i="7"/>
  <c r="U98" i="7"/>
  <c r="Q98" i="7"/>
  <c r="X97" i="7"/>
  <c r="U97" i="7"/>
  <c r="Q97" i="7"/>
  <c r="U96" i="7"/>
  <c r="Q96" i="7"/>
  <c r="X96" i="7" s="1"/>
  <c r="U95" i="7"/>
  <c r="Q95" i="7"/>
  <c r="X95" i="7" s="1"/>
  <c r="X94" i="7"/>
  <c r="U94" i="7"/>
  <c r="Q94" i="7"/>
  <c r="X93" i="7"/>
  <c r="U93" i="7"/>
  <c r="Q93" i="7"/>
  <c r="U92" i="7"/>
  <c r="Q92" i="7"/>
  <c r="X92" i="7" s="1"/>
  <c r="U91" i="7"/>
  <c r="Q91" i="7"/>
  <c r="X91" i="7" s="1"/>
  <c r="X90" i="7"/>
  <c r="U90" i="7"/>
  <c r="Q90" i="7"/>
  <c r="X89" i="7"/>
  <c r="U89" i="7"/>
  <c r="Q89" i="7"/>
  <c r="U88" i="7"/>
  <c r="Q88" i="7"/>
  <c r="X88" i="7" s="1"/>
  <c r="U87" i="7"/>
  <c r="Q87" i="7"/>
  <c r="X87" i="7" s="1"/>
  <c r="X86" i="7"/>
  <c r="U86" i="7"/>
  <c r="Q86" i="7"/>
  <c r="X85" i="7"/>
  <c r="U85" i="7"/>
  <c r="Q85" i="7"/>
  <c r="U84" i="7"/>
  <c r="Q84" i="7"/>
  <c r="X84" i="7" s="1"/>
  <c r="U83" i="7"/>
  <c r="Q83" i="7"/>
  <c r="X83" i="7" s="1"/>
  <c r="X82" i="7"/>
  <c r="U82" i="7"/>
  <c r="Q82" i="7"/>
  <c r="X81" i="7"/>
  <c r="U81" i="7"/>
  <c r="Q81" i="7"/>
  <c r="U80" i="7"/>
  <c r="Q80" i="7"/>
  <c r="X80" i="7" s="1"/>
  <c r="U79" i="7"/>
  <c r="Q79" i="7"/>
  <c r="X79" i="7" s="1"/>
  <c r="X78" i="7"/>
  <c r="U78" i="7"/>
  <c r="Q78" i="7"/>
  <c r="X77" i="7"/>
  <c r="U77" i="7"/>
  <c r="Q77" i="7"/>
  <c r="U76" i="7"/>
  <c r="Q76" i="7"/>
  <c r="X76" i="7" s="1"/>
  <c r="U75" i="7"/>
  <c r="Q75" i="7"/>
  <c r="X75" i="7" s="1"/>
  <c r="X74" i="7"/>
  <c r="U74" i="7"/>
  <c r="Q74" i="7"/>
  <c r="X73" i="7"/>
  <c r="U73" i="7"/>
  <c r="Q73" i="7"/>
  <c r="U72" i="7"/>
  <c r="Q72" i="7"/>
  <c r="X72" i="7" s="1"/>
  <c r="U71" i="7"/>
  <c r="Q71" i="7"/>
  <c r="X71" i="7" s="1"/>
  <c r="X70" i="7"/>
  <c r="U70" i="7"/>
  <c r="Q70" i="7"/>
  <c r="X69" i="7"/>
  <c r="U69" i="7"/>
  <c r="Q69" i="7"/>
  <c r="U68" i="7"/>
  <c r="Q68" i="7"/>
  <c r="X68" i="7" s="1"/>
  <c r="U67" i="7"/>
  <c r="Q67" i="7"/>
  <c r="X67" i="7" s="1"/>
  <c r="X66" i="7"/>
  <c r="U66" i="7"/>
  <c r="Q66" i="7"/>
  <c r="X65" i="7"/>
  <c r="U65" i="7"/>
  <c r="Q65" i="7"/>
  <c r="U64" i="7"/>
  <c r="Q64" i="7"/>
  <c r="X64" i="7" s="1"/>
  <c r="U63" i="7"/>
  <c r="Q63" i="7"/>
  <c r="X63" i="7" s="1"/>
  <c r="X62" i="7"/>
  <c r="U62" i="7"/>
  <c r="Q62" i="7"/>
  <c r="X61" i="7"/>
  <c r="U61" i="7"/>
  <c r="Q61" i="7"/>
  <c r="U60" i="7"/>
  <c r="Q60" i="7"/>
  <c r="X60" i="7" s="1"/>
  <c r="U59" i="7"/>
  <c r="Q59" i="7"/>
  <c r="X59" i="7" s="1"/>
  <c r="X58" i="7"/>
  <c r="U58" i="7"/>
  <c r="Q58" i="7"/>
  <c r="X57" i="7"/>
  <c r="U57" i="7"/>
  <c r="Q57" i="7"/>
  <c r="U56" i="7"/>
  <c r="Q56" i="7"/>
  <c r="X56" i="7" s="1"/>
  <c r="U55" i="7"/>
  <c r="Q55" i="7"/>
  <c r="X55" i="7" s="1"/>
  <c r="U54" i="7"/>
  <c r="Q54" i="7"/>
  <c r="X54" i="7" s="1"/>
  <c r="X53" i="7"/>
  <c r="U53" i="7"/>
  <c r="Q53" i="7"/>
  <c r="U52" i="7"/>
  <c r="Q52" i="7"/>
  <c r="X52" i="7" s="1"/>
  <c r="U51" i="7"/>
  <c r="Q51" i="7"/>
  <c r="X51" i="7" s="1"/>
  <c r="U50" i="7"/>
  <c r="Q50" i="7"/>
  <c r="X50" i="7" s="1"/>
  <c r="X49" i="7"/>
  <c r="U49" i="7"/>
  <c r="Q49" i="7"/>
  <c r="U48" i="7"/>
  <c r="Q48" i="7"/>
  <c r="X48" i="7" s="1"/>
  <c r="U47" i="7"/>
  <c r="Q47" i="7"/>
  <c r="X47" i="7" s="1"/>
  <c r="X46" i="7"/>
  <c r="U46" i="7"/>
  <c r="Q46" i="7"/>
  <c r="X45" i="7"/>
  <c r="U45" i="7"/>
  <c r="Q45" i="7"/>
  <c r="U44" i="7"/>
  <c r="Q44" i="7"/>
  <c r="X44" i="7" s="1"/>
  <c r="U43" i="7"/>
  <c r="Q43" i="7"/>
  <c r="X43" i="7" s="1"/>
  <c r="U42" i="7"/>
  <c r="Q42" i="7"/>
  <c r="X42" i="7" s="1"/>
  <c r="X41" i="7"/>
  <c r="U41" i="7"/>
  <c r="Q41" i="7"/>
  <c r="U40" i="7"/>
  <c r="Q40" i="7"/>
  <c r="X40" i="7" s="1"/>
  <c r="U39" i="7"/>
  <c r="Q39" i="7"/>
  <c r="X39" i="7" s="1"/>
  <c r="U38" i="7"/>
  <c r="Q38" i="7"/>
  <c r="X38" i="7" s="1"/>
  <c r="X37" i="7"/>
  <c r="U37" i="7"/>
  <c r="Q37" i="7"/>
  <c r="U36" i="7"/>
  <c r="Q36" i="7"/>
  <c r="X36" i="7" s="1"/>
  <c r="U35" i="7"/>
  <c r="Q35" i="7"/>
  <c r="X35" i="7" s="1"/>
  <c r="U34" i="7"/>
  <c r="Q34" i="7"/>
  <c r="X34" i="7" s="1"/>
  <c r="X33" i="7"/>
  <c r="U33" i="7"/>
  <c r="Q33" i="7"/>
  <c r="U32" i="7"/>
  <c r="Q32" i="7"/>
  <c r="X32" i="7" s="1"/>
  <c r="U31" i="7"/>
  <c r="Q31" i="7"/>
  <c r="X31" i="7" s="1"/>
  <c r="U30" i="7"/>
  <c r="Q30" i="7"/>
  <c r="X30" i="7" s="1"/>
  <c r="X29" i="7"/>
  <c r="U29" i="7"/>
  <c r="Q29" i="7"/>
  <c r="U28" i="7"/>
  <c r="Q28" i="7"/>
  <c r="X28" i="7" s="1"/>
  <c r="U27" i="7"/>
  <c r="Q27" i="7"/>
  <c r="X27" i="7" s="1"/>
  <c r="U26" i="7"/>
  <c r="Q26" i="7"/>
  <c r="X26" i="7" s="1"/>
  <c r="X25" i="7"/>
  <c r="U25" i="7"/>
  <c r="Q25" i="7"/>
  <c r="U24" i="7"/>
  <c r="Q24" i="7"/>
  <c r="X24" i="7" s="1"/>
  <c r="U23" i="7"/>
  <c r="Q23" i="7"/>
  <c r="X23" i="7" s="1"/>
  <c r="U22" i="7"/>
  <c r="Q22" i="7"/>
  <c r="X22" i="7" s="1"/>
  <c r="X21" i="7"/>
  <c r="U21" i="7"/>
  <c r="Q21" i="7"/>
  <c r="U20" i="7"/>
  <c r="Q20" i="7"/>
  <c r="X20" i="7" s="1"/>
  <c r="U19" i="7"/>
  <c r="Q19" i="7"/>
  <c r="X19" i="7" s="1"/>
  <c r="U18" i="7"/>
  <c r="Q18" i="7"/>
  <c r="X18" i="7" s="1"/>
  <c r="X17" i="7"/>
  <c r="U17" i="7"/>
  <c r="Q17" i="7"/>
  <c r="U16" i="7"/>
  <c r="Q16" i="7"/>
  <c r="X16" i="7" s="1"/>
  <c r="U15" i="7"/>
  <c r="Q15" i="7"/>
  <c r="X15" i="7" s="1"/>
  <c r="U14" i="7"/>
  <c r="Q14" i="7"/>
  <c r="X14" i="7" s="1"/>
  <c r="X13" i="7"/>
  <c r="U13" i="7"/>
  <c r="Q13" i="7"/>
  <c r="U12" i="7"/>
  <c r="Q12" i="7"/>
  <c r="X12" i="7" s="1"/>
  <c r="U11" i="7"/>
  <c r="Q11" i="7"/>
  <c r="X11" i="7" s="1"/>
  <c r="U10" i="7"/>
  <c r="Q10" i="7"/>
  <c r="X10" i="7" s="1"/>
  <c r="X9" i="7"/>
  <c r="U9" i="7"/>
  <c r="Q9" i="7"/>
  <c r="U8" i="7"/>
  <c r="Q8" i="7"/>
  <c r="X8" i="7" s="1"/>
  <c r="U7" i="7"/>
  <c r="Q7" i="7"/>
  <c r="X7" i="7" s="1"/>
  <c r="U6" i="7"/>
  <c r="Q6" i="7"/>
  <c r="X6" i="7" s="1"/>
  <c r="X5" i="7"/>
  <c r="U5" i="7"/>
  <c r="Q5" i="7"/>
  <c r="J5" i="7"/>
  <c r="X4" i="7"/>
  <c r="U4" i="7"/>
  <c r="Q4" i="7"/>
  <c r="X3" i="7"/>
  <c r="U3" i="7"/>
  <c r="Q3" i="7"/>
  <c r="U2" i="7"/>
  <c r="Q2" i="7"/>
  <c r="X2" i="7" s="1"/>
  <c r="U260" i="5" l="1"/>
  <c r="U261" i="5"/>
  <c r="U14" i="5"/>
  <c r="U262" i="5"/>
  <c r="U421" i="5"/>
  <c r="U263" i="5"/>
  <c r="U264" i="5"/>
  <c r="U15" i="5"/>
  <c r="U265" i="5"/>
  <c r="U16" i="5"/>
  <c r="U266" i="5"/>
  <c r="U267" i="5"/>
  <c r="U17" i="5"/>
  <c r="U426" i="5"/>
  <c r="U437" i="5"/>
  <c r="U438" i="5"/>
  <c r="U268" i="5"/>
  <c r="U269" i="5"/>
  <c r="U270" i="5"/>
  <c r="U18" i="5"/>
  <c r="U427" i="5"/>
  <c r="U12" i="5"/>
  <c r="U13" i="5"/>
  <c r="U428" i="5"/>
  <c r="U64" i="5"/>
  <c r="U271" i="5"/>
  <c r="U272" i="5"/>
  <c r="U273" i="5"/>
  <c r="U274" i="5"/>
  <c r="U19" i="5"/>
  <c r="U20" i="5"/>
  <c r="U21" i="5"/>
  <c r="U22" i="5"/>
  <c r="U67" i="5"/>
  <c r="U68" i="5"/>
  <c r="U275" i="5"/>
  <c r="U276" i="5"/>
  <c r="U23" i="5"/>
  <c r="U277" i="5"/>
  <c r="U278" i="5"/>
  <c r="U279" i="5"/>
  <c r="U280" i="5"/>
  <c r="U281" i="5"/>
  <c r="U282" i="5"/>
  <c r="U283" i="5"/>
  <c r="U284" i="5"/>
  <c r="U285" i="5"/>
  <c r="U286" i="5"/>
  <c r="U287" i="5"/>
  <c r="U288" i="5"/>
  <c r="U289" i="5"/>
  <c r="U290" i="5"/>
  <c r="U291" i="5"/>
  <c r="U24" i="5"/>
  <c r="U25" i="5"/>
  <c r="U292" i="5"/>
  <c r="U6" i="5"/>
  <c r="U7" i="5"/>
  <c r="U8" i="5"/>
  <c r="U9" i="5"/>
  <c r="U10" i="5"/>
  <c r="U11" i="5"/>
  <c r="U293" i="5"/>
  <c r="U294" i="5"/>
  <c r="U295" i="5"/>
  <c r="U26" i="5"/>
  <c r="U65" i="5"/>
  <c r="U66" i="5"/>
  <c r="U429" i="5"/>
  <c r="U430" i="5"/>
  <c r="U431" i="5"/>
  <c r="U27" i="5"/>
  <c r="U28" i="5"/>
  <c r="U296" i="5"/>
  <c r="U297" i="5"/>
  <c r="U298" i="5"/>
  <c r="U299" i="5"/>
  <c r="U29" i="5"/>
  <c r="U30" i="5"/>
  <c r="U69" i="5"/>
  <c r="U70" i="5"/>
  <c r="U300" i="5"/>
  <c r="U301" i="5"/>
  <c r="U302" i="5"/>
  <c r="U303" i="5"/>
  <c r="U304" i="5"/>
  <c r="U305" i="5"/>
  <c r="U306" i="5"/>
  <c r="U307" i="5"/>
  <c r="U308" i="5"/>
  <c r="U309" i="5"/>
  <c r="U310" i="5"/>
  <c r="U311" i="5"/>
  <c r="U312" i="5"/>
  <c r="U313" i="5"/>
  <c r="U314" i="5"/>
  <c r="U315" i="5"/>
  <c r="U31" i="5"/>
  <c r="U32" i="5"/>
  <c r="U33" i="5"/>
  <c r="U316" i="5"/>
  <c r="U424" i="5"/>
  <c r="U425" i="5"/>
  <c r="U317" i="5"/>
  <c r="U318" i="5"/>
  <c r="U319" i="5"/>
  <c r="U439" i="5"/>
  <c r="U440" i="5"/>
  <c r="U320" i="5"/>
  <c r="U321" i="5"/>
  <c r="U322" i="5"/>
  <c r="U323" i="5"/>
  <c r="U34" i="5"/>
  <c r="U35" i="5"/>
  <c r="U36" i="5"/>
  <c r="U37" i="5"/>
  <c r="U422" i="5"/>
  <c r="U324" i="5"/>
  <c r="U325" i="5"/>
  <c r="U38" i="5"/>
  <c r="U326" i="5"/>
  <c r="U327" i="5"/>
  <c r="U328" i="5"/>
  <c r="U329" i="5"/>
  <c r="U330" i="5"/>
  <c r="U331" i="5"/>
  <c r="U332" i="5"/>
  <c r="U39" i="5"/>
  <c r="U40" i="5"/>
  <c r="U418" i="5"/>
  <c r="U333" i="5"/>
  <c r="U419" i="5"/>
  <c r="U334" i="5"/>
  <c r="U335" i="5"/>
  <c r="U336" i="5"/>
  <c r="U41" i="5"/>
  <c r="U337" i="5"/>
  <c r="U338" i="5"/>
  <c r="U339" i="5"/>
  <c r="U340" i="5"/>
  <c r="U341" i="5"/>
  <c r="U342" i="5"/>
  <c r="U343" i="5"/>
  <c r="U344" i="5"/>
  <c r="U345" i="5"/>
  <c r="U346" i="5"/>
  <c r="U347" i="5"/>
  <c r="U348" i="5"/>
  <c r="U349" i="5"/>
  <c r="U350" i="5"/>
  <c r="U351" i="5"/>
  <c r="U352" i="5"/>
  <c r="U353" i="5"/>
  <c r="U420" i="5"/>
  <c r="U73" i="5"/>
  <c r="U74" i="5"/>
  <c r="U123" i="5"/>
  <c r="U75" i="5"/>
  <c r="U76" i="5"/>
  <c r="U77" i="5"/>
  <c r="U124" i="5"/>
  <c r="U78" i="5"/>
  <c r="U79" i="5"/>
  <c r="U80" i="5"/>
  <c r="U81" i="5"/>
  <c r="U82" i="5"/>
  <c r="U83" i="5"/>
  <c r="U84" i="5"/>
  <c r="U85" i="5"/>
  <c r="U86" i="5"/>
  <c r="U87" i="5"/>
  <c r="U88" i="5"/>
  <c r="U125" i="5"/>
  <c r="U89" i="5"/>
  <c r="U126" i="5"/>
  <c r="U90" i="5"/>
  <c r="U91" i="5"/>
  <c r="U92" i="5"/>
  <c r="U93" i="5"/>
  <c r="U94" i="5"/>
  <c r="U95" i="5"/>
  <c r="U96" i="5"/>
  <c r="U97" i="5"/>
  <c r="U98" i="5"/>
  <c r="U99" i="5"/>
  <c r="U127" i="5"/>
  <c r="U100" i="5"/>
  <c r="U128" i="5"/>
  <c r="U101" i="5"/>
  <c r="U129" i="5"/>
  <c r="U102" i="5"/>
  <c r="U103" i="5"/>
  <c r="U104" i="5"/>
  <c r="U105" i="5"/>
  <c r="U106" i="5"/>
  <c r="U107" i="5"/>
  <c r="U108" i="5"/>
  <c r="U109" i="5"/>
  <c r="U110" i="5"/>
  <c r="U111" i="5"/>
  <c r="U112" i="5"/>
  <c r="U130" i="5"/>
  <c r="U131" i="5"/>
  <c r="U113" i="5"/>
  <c r="U114" i="5"/>
  <c r="U115" i="5"/>
  <c r="U116" i="5"/>
  <c r="U132" i="5"/>
  <c r="U117" i="5"/>
  <c r="U118" i="5"/>
  <c r="U119" i="5"/>
  <c r="U120" i="5"/>
  <c r="U121" i="5"/>
  <c r="U122" i="5"/>
  <c r="U71" i="5"/>
  <c r="U42" i="5"/>
  <c r="U354" i="5"/>
  <c r="U441" i="5"/>
  <c r="U355" i="5"/>
  <c r="U356" i="5"/>
  <c r="U357" i="5"/>
  <c r="U358" i="5"/>
  <c r="U72" i="5"/>
  <c r="U43" i="5"/>
  <c r="U432" i="5"/>
  <c r="U433" i="5"/>
  <c r="U434" i="5"/>
  <c r="U359" i="5"/>
  <c r="U360" i="5"/>
  <c r="U361" i="5"/>
  <c r="U362" i="5"/>
  <c r="U363" i="5"/>
  <c r="U364" i="5"/>
  <c r="U365" i="5"/>
  <c r="U366" i="5"/>
  <c r="U367" i="5"/>
  <c r="U44" i="5"/>
  <c r="U45" i="5"/>
  <c r="U46" i="5"/>
  <c r="U368" i="5"/>
  <c r="U369" i="5"/>
  <c r="U370" i="5"/>
  <c r="U371" i="5"/>
  <c r="U372" i="5"/>
  <c r="U373" i="5"/>
  <c r="U374" i="5"/>
  <c r="U375" i="5"/>
  <c r="U376" i="5"/>
  <c r="U377" i="5"/>
  <c r="U378" i="5"/>
  <c r="U47" i="5"/>
  <c r="U379" i="5"/>
  <c r="U380" i="5"/>
  <c r="U48" i="5"/>
  <c r="U435" i="5"/>
  <c r="U381" i="5"/>
  <c r="U382" i="5"/>
  <c r="U383" i="5"/>
  <c r="U384" i="5"/>
  <c r="U385" i="5"/>
  <c r="U386" i="5"/>
  <c r="U387" i="5"/>
  <c r="U388" i="5"/>
  <c r="U389" i="5"/>
  <c r="U390" i="5"/>
  <c r="U391" i="5"/>
  <c r="U392" i="5"/>
  <c r="U393" i="5"/>
  <c r="U49" i="5"/>
  <c r="U50" i="5"/>
  <c r="U51" i="5"/>
  <c r="U394" i="5"/>
  <c r="U52" i="5"/>
  <c r="U53" i="5"/>
  <c r="U54" i="5"/>
  <c r="U395" i="5"/>
  <c r="U436" i="5"/>
  <c r="U55" i="5"/>
  <c r="U56" i="5"/>
  <c r="U57" i="5"/>
  <c r="U396" i="5"/>
  <c r="U397" i="5"/>
  <c r="U398" i="5"/>
  <c r="U399" i="5"/>
  <c r="U400" i="5"/>
  <c r="U401" i="5"/>
  <c r="U402" i="5"/>
  <c r="U403" i="5"/>
  <c r="U404" i="5"/>
  <c r="U405" i="5"/>
  <c r="U58" i="5"/>
  <c r="U59" i="5"/>
  <c r="U60" i="5"/>
  <c r="U406" i="5"/>
  <c r="U198" i="5"/>
  <c r="U199" i="5"/>
  <c r="U200" i="5"/>
  <c r="U201" i="5"/>
  <c r="U202" i="5"/>
  <c r="U203" i="5"/>
  <c r="U204" i="5"/>
  <c r="U205" i="5"/>
  <c r="U206" i="5"/>
  <c r="U207" i="5"/>
  <c r="U208" i="5"/>
  <c r="U209" i="5"/>
  <c r="U210" i="5"/>
  <c r="U211" i="5"/>
  <c r="U212" i="5"/>
  <c r="U213" i="5"/>
  <c r="U214" i="5"/>
  <c r="U215" i="5"/>
  <c r="U216" i="5"/>
  <c r="U217" i="5"/>
  <c r="U218" i="5"/>
  <c r="U219" i="5"/>
  <c r="U220" i="5"/>
  <c r="U221" i="5"/>
  <c r="U222" i="5"/>
  <c r="U223" i="5"/>
  <c r="U224" i="5"/>
  <c r="U225" i="5"/>
  <c r="U226" i="5"/>
  <c r="U227" i="5"/>
  <c r="U228" i="5"/>
  <c r="U229" i="5"/>
  <c r="U230" i="5"/>
  <c r="U231" i="5"/>
  <c r="U232" i="5"/>
  <c r="U233" i="5"/>
  <c r="U234" i="5"/>
  <c r="U235" i="5"/>
  <c r="U236" i="5"/>
  <c r="U237" i="5"/>
  <c r="U238" i="5"/>
  <c r="U239" i="5"/>
  <c r="U240" i="5"/>
  <c r="U241" i="5"/>
  <c r="U242" i="5"/>
  <c r="U243" i="5"/>
  <c r="U244" i="5"/>
  <c r="U245" i="5"/>
  <c r="U246" i="5"/>
  <c r="U247" i="5"/>
  <c r="U248" i="5"/>
  <c r="U249" i="5"/>
  <c r="U250" i="5"/>
  <c r="U251" i="5"/>
  <c r="U252" i="5"/>
  <c r="U253" i="5"/>
  <c r="U254" i="5"/>
  <c r="U255" i="5"/>
  <c r="U256" i="5"/>
  <c r="U257" i="5"/>
  <c r="U258" i="5"/>
  <c r="U137" i="5"/>
  <c r="U138" i="5"/>
  <c r="U139" i="5"/>
  <c r="U140" i="5"/>
  <c r="U141" i="5"/>
  <c r="U142" i="5"/>
  <c r="U143" i="5"/>
  <c r="U144" i="5"/>
  <c r="U145" i="5"/>
  <c r="U146" i="5"/>
  <c r="U147" i="5"/>
  <c r="U148" i="5"/>
  <c r="U149" i="5"/>
  <c r="U150" i="5"/>
  <c r="U151" i="5"/>
  <c r="U152" i="5"/>
  <c r="U153" i="5"/>
  <c r="U154" i="5"/>
  <c r="U155" i="5"/>
  <c r="U156" i="5"/>
  <c r="U157" i="5"/>
  <c r="U158" i="5"/>
  <c r="U159" i="5"/>
  <c r="U160" i="5"/>
  <c r="U161" i="5"/>
  <c r="U162" i="5"/>
  <c r="U163" i="5"/>
  <c r="U164" i="5"/>
  <c r="U165" i="5"/>
  <c r="U166" i="5"/>
  <c r="U167" i="5"/>
  <c r="U168" i="5"/>
  <c r="U169" i="5"/>
  <c r="U170" i="5"/>
  <c r="U171" i="5"/>
  <c r="U172" i="5"/>
  <c r="U173" i="5"/>
  <c r="U174" i="5"/>
  <c r="U175" i="5"/>
  <c r="U176" i="5"/>
  <c r="U177" i="5"/>
  <c r="U178" i="5"/>
  <c r="U179" i="5"/>
  <c r="U180" i="5"/>
  <c r="U181" i="5"/>
  <c r="U182" i="5"/>
  <c r="U183" i="5"/>
  <c r="U184" i="5"/>
  <c r="U185" i="5"/>
  <c r="U186" i="5"/>
  <c r="U187" i="5"/>
  <c r="U188" i="5"/>
  <c r="U189" i="5"/>
  <c r="U190" i="5"/>
  <c r="U191" i="5"/>
  <c r="U192" i="5"/>
  <c r="U193" i="5"/>
  <c r="U194" i="5"/>
  <c r="U195" i="5"/>
  <c r="U196" i="5"/>
  <c r="U197" i="5"/>
  <c r="U407" i="5"/>
  <c r="U61" i="5"/>
  <c r="U408" i="5"/>
  <c r="U409" i="5"/>
  <c r="U62" i="5"/>
  <c r="U133" i="5"/>
  <c r="U134" i="5"/>
  <c r="U135" i="5"/>
  <c r="U136" i="5"/>
  <c r="U447" i="5"/>
  <c r="U446" i="5"/>
  <c r="U442" i="5"/>
  <c r="U443" i="5"/>
  <c r="U444" i="5"/>
  <c r="U448" i="5"/>
  <c r="U449" i="5"/>
  <c r="U451" i="5"/>
  <c r="U452" i="5"/>
  <c r="U450" i="5"/>
  <c r="U445" i="5"/>
  <c r="U2" i="5"/>
  <c r="U3" i="5"/>
  <c r="U4" i="5"/>
  <c r="U5" i="5"/>
  <c r="U423" i="5"/>
  <c r="U410" i="5"/>
  <c r="U411" i="5"/>
  <c r="U412" i="5"/>
  <c r="U413" i="5"/>
  <c r="U414" i="5"/>
  <c r="U415" i="5"/>
  <c r="U63" i="5"/>
  <c r="U416" i="5"/>
  <c r="U417" i="5"/>
  <c r="U259" i="5"/>
  <c r="Q260" i="5"/>
  <c r="X260" i="5" s="1"/>
  <c r="Q261" i="5"/>
  <c r="X261" i="5" s="1"/>
  <c r="Q14" i="5"/>
  <c r="X14" i="5" s="1"/>
  <c r="Q262" i="5"/>
  <c r="X262" i="5" s="1"/>
  <c r="Q421" i="5"/>
  <c r="X421" i="5" s="1"/>
  <c r="Q263" i="5"/>
  <c r="X263" i="5" s="1"/>
  <c r="Q264" i="5"/>
  <c r="X264" i="5" s="1"/>
  <c r="Q15" i="5"/>
  <c r="X15" i="5" s="1"/>
  <c r="Q265" i="5"/>
  <c r="X265" i="5" s="1"/>
  <c r="Q16" i="5"/>
  <c r="X16" i="5" s="1"/>
  <c r="Q266" i="5"/>
  <c r="X266" i="5" s="1"/>
  <c r="Q267" i="5"/>
  <c r="X267" i="5" s="1"/>
  <c r="Q17" i="5"/>
  <c r="X17" i="5" s="1"/>
  <c r="Q426" i="5"/>
  <c r="X426" i="5" s="1"/>
  <c r="Q437" i="5"/>
  <c r="X437" i="5" s="1"/>
  <c r="Q438" i="5"/>
  <c r="X438" i="5" s="1"/>
  <c r="Q268" i="5"/>
  <c r="X268" i="5" s="1"/>
  <c r="Q269" i="5"/>
  <c r="X269" i="5" s="1"/>
  <c r="Q270" i="5"/>
  <c r="X270" i="5" s="1"/>
  <c r="Q18" i="5"/>
  <c r="X18" i="5" s="1"/>
  <c r="Q427" i="5"/>
  <c r="X427" i="5" s="1"/>
  <c r="Q12" i="5"/>
  <c r="X12" i="5" s="1"/>
  <c r="Q13" i="5"/>
  <c r="X13" i="5" s="1"/>
  <c r="Q428" i="5"/>
  <c r="X428" i="5" s="1"/>
  <c r="Q64" i="5"/>
  <c r="X64" i="5" s="1"/>
  <c r="Q271" i="5"/>
  <c r="X271" i="5" s="1"/>
  <c r="Q272" i="5"/>
  <c r="X272" i="5" s="1"/>
  <c r="Q273" i="5"/>
  <c r="X273" i="5" s="1"/>
  <c r="Q274" i="5"/>
  <c r="X274" i="5" s="1"/>
  <c r="Q19" i="5"/>
  <c r="X19" i="5" s="1"/>
  <c r="Q20" i="5"/>
  <c r="X20" i="5" s="1"/>
  <c r="Q21" i="5"/>
  <c r="X21" i="5" s="1"/>
  <c r="Q22" i="5"/>
  <c r="X22" i="5" s="1"/>
  <c r="Q67" i="5"/>
  <c r="X67" i="5" s="1"/>
  <c r="Q68" i="5"/>
  <c r="X68" i="5" s="1"/>
  <c r="Q275" i="5"/>
  <c r="X275" i="5" s="1"/>
  <c r="Q276" i="5"/>
  <c r="X276" i="5" s="1"/>
  <c r="Q23" i="5"/>
  <c r="X23" i="5" s="1"/>
  <c r="Q277" i="5"/>
  <c r="X277" i="5" s="1"/>
  <c r="Q278" i="5"/>
  <c r="X278" i="5" s="1"/>
  <c r="Q279" i="5"/>
  <c r="X279" i="5" s="1"/>
  <c r="Q280" i="5"/>
  <c r="X280" i="5" s="1"/>
  <c r="Q281" i="5"/>
  <c r="X281" i="5" s="1"/>
  <c r="Q282" i="5"/>
  <c r="X282" i="5" s="1"/>
  <c r="Q283" i="5"/>
  <c r="X283" i="5" s="1"/>
  <c r="Q284" i="5"/>
  <c r="X284" i="5" s="1"/>
  <c r="Q285" i="5"/>
  <c r="X285" i="5" s="1"/>
  <c r="Q286" i="5"/>
  <c r="X286" i="5" s="1"/>
  <c r="Q287" i="5"/>
  <c r="X287" i="5" s="1"/>
  <c r="Q288" i="5"/>
  <c r="X288" i="5" s="1"/>
  <c r="Q289" i="5"/>
  <c r="X289" i="5" s="1"/>
  <c r="Q290" i="5"/>
  <c r="X290" i="5" s="1"/>
  <c r="Q291" i="5"/>
  <c r="X291" i="5" s="1"/>
  <c r="Q24" i="5"/>
  <c r="X24" i="5" s="1"/>
  <c r="Q25" i="5"/>
  <c r="X25" i="5" s="1"/>
  <c r="Q292" i="5"/>
  <c r="X292" i="5" s="1"/>
  <c r="Q6" i="5"/>
  <c r="X6" i="5" s="1"/>
  <c r="Q7" i="5"/>
  <c r="X7" i="5" s="1"/>
  <c r="Q8" i="5"/>
  <c r="X8" i="5" s="1"/>
  <c r="Q9" i="5"/>
  <c r="X9" i="5" s="1"/>
  <c r="Q10" i="5"/>
  <c r="X10" i="5" s="1"/>
  <c r="Q11" i="5"/>
  <c r="X11" i="5" s="1"/>
  <c r="Q293" i="5"/>
  <c r="X293" i="5" s="1"/>
  <c r="Q294" i="5"/>
  <c r="X294" i="5" s="1"/>
  <c r="Q295" i="5"/>
  <c r="X295" i="5" s="1"/>
  <c r="Q26" i="5"/>
  <c r="X26" i="5" s="1"/>
  <c r="Q65" i="5"/>
  <c r="X65" i="5" s="1"/>
  <c r="Q66" i="5"/>
  <c r="X66" i="5" s="1"/>
  <c r="Q429" i="5"/>
  <c r="X429" i="5" s="1"/>
  <c r="Q430" i="5"/>
  <c r="X430" i="5" s="1"/>
  <c r="Q431" i="5"/>
  <c r="X431" i="5" s="1"/>
  <c r="Q27" i="5"/>
  <c r="X27" i="5" s="1"/>
  <c r="Q28" i="5"/>
  <c r="X28" i="5" s="1"/>
  <c r="Q296" i="5"/>
  <c r="X296" i="5" s="1"/>
  <c r="Q297" i="5"/>
  <c r="X297" i="5" s="1"/>
  <c r="Q298" i="5"/>
  <c r="X298" i="5" s="1"/>
  <c r="Q299" i="5"/>
  <c r="X299" i="5" s="1"/>
  <c r="Q29" i="5"/>
  <c r="X29" i="5" s="1"/>
  <c r="Q30" i="5"/>
  <c r="X30" i="5" s="1"/>
  <c r="Q69" i="5"/>
  <c r="X69" i="5" s="1"/>
  <c r="Q70" i="5"/>
  <c r="X70" i="5" s="1"/>
  <c r="Q300" i="5"/>
  <c r="X300" i="5" s="1"/>
  <c r="Q301" i="5"/>
  <c r="X301" i="5" s="1"/>
  <c r="Q302" i="5"/>
  <c r="X302" i="5" s="1"/>
  <c r="Q303" i="5"/>
  <c r="X303" i="5" s="1"/>
  <c r="Q304" i="5"/>
  <c r="X304" i="5" s="1"/>
  <c r="Q305" i="5"/>
  <c r="X305" i="5" s="1"/>
  <c r="Q306" i="5"/>
  <c r="X306" i="5" s="1"/>
  <c r="Q307" i="5"/>
  <c r="X307" i="5" s="1"/>
  <c r="Q308" i="5"/>
  <c r="X308" i="5" s="1"/>
  <c r="Q309" i="5"/>
  <c r="X309" i="5" s="1"/>
  <c r="Q310" i="5"/>
  <c r="X310" i="5" s="1"/>
  <c r="Q311" i="5"/>
  <c r="X311" i="5" s="1"/>
  <c r="Q312" i="5"/>
  <c r="X312" i="5" s="1"/>
  <c r="Q313" i="5"/>
  <c r="X313" i="5" s="1"/>
  <c r="Q314" i="5"/>
  <c r="X314" i="5" s="1"/>
  <c r="Q315" i="5"/>
  <c r="X315" i="5" s="1"/>
  <c r="Q31" i="5"/>
  <c r="X31" i="5" s="1"/>
  <c r="Q32" i="5"/>
  <c r="X32" i="5" s="1"/>
  <c r="Q33" i="5"/>
  <c r="X33" i="5" s="1"/>
  <c r="Q316" i="5"/>
  <c r="X316" i="5" s="1"/>
  <c r="Q424" i="5"/>
  <c r="X424" i="5" s="1"/>
  <c r="Q425" i="5"/>
  <c r="X425" i="5" s="1"/>
  <c r="Q317" i="5"/>
  <c r="X317" i="5" s="1"/>
  <c r="Q318" i="5"/>
  <c r="X318" i="5" s="1"/>
  <c r="Q319" i="5"/>
  <c r="X319" i="5" s="1"/>
  <c r="Q439" i="5"/>
  <c r="X439" i="5" s="1"/>
  <c r="Q440" i="5"/>
  <c r="X440" i="5" s="1"/>
  <c r="Q320" i="5"/>
  <c r="X320" i="5" s="1"/>
  <c r="Q321" i="5"/>
  <c r="X321" i="5" s="1"/>
  <c r="Q322" i="5"/>
  <c r="X322" i="5" s="1"/>
  <c r="Q323" i="5"/>
  <c r="X323" i="5" s="1"/>
  <c r="Q34" i="5"/>
  <c r="X34" i="5" s="1"/>
  <c r="Q35" i="5"/>
  <c r="X35" i="5" s="1"/>
  <c r="Q36" i="5"/>
  <c r="X36" i="5" s="1"/>
  <c r="Q37" i="5"/>
  <c r="X37" i="5" s="1"/>
  <c r="Q422" i="5"/>
  <c r="X422" i="5" s="1"/>
  <c r="Q324" i="5"/>
  <c r="X324" i="5" s="1"/>
  <c r="Q325" i="5"/>
  <c r="X325" i="5" s="1"/>
  <c r="Q38" i="5"/>
  <c r="X38" i="5" s="1"/>
  <c r="Q326" i="5"/>
  <c r="X326" i="5" s="1"/>
  <c r="Q327" i="5"/>
  <c r="X327" i="5" s="1"/>
  <c r="Q328" i="5"/>
  <c r="X328" i="5" s="1"/>
  <c r="Q329" i="5"/>
  <c r="X329" i="5" s="1"/>
  <c r="Q330" i="5"/>
  <c r="X330" i="5" s="1"/>
  <c r="Q331" i="5"/>
  <c r="X331" i="5" s="1"/>
  <c r="Q332" i="5"/>
  <c r="X332" i="5" s="1"/>
  <c r="Q39" i="5"/>
  <c r="X39" i="5" s="1"/>
  <c r="Q40" i="5"/>
  <c r="X40" i="5" s="1"/>
  <c r="Q418" i="5"/>
  <c r="X418" i="5" s="1"/>
  <c r="Q333" i="5"/>
  <c r="X333" i="5" s="1"/>
  <c r="Q419" i="5"/>
  <c r="X419" i="5" s="1"/>
  <c r="Q334" i="5"/>
  <c r="X334" i="5" s="1"/>
  <c r="Q335" i="5"/>
  <c r="X335" i="5" s="1"/>
  <c r="Q336" i="5"/>
  <c r="X336" i="5" s="1"/>
  <c r="Q41" i="5"/>
  <c r="X41" i="5" s="1"/>
  <c r="Q337" i="5"/>
  <c r="X337" i="5" s="1"/>
  <c r="Q338" i="5"/>
  <c r="X338" i="5" s="1"/>
  <c r="Q339" i="5"/>
  <c r="X339" i="5" s="1"/>
  <c r="Q340" i="5"/>
  <c r="X340" i="5" s="1"/>
  <c r="Q341" i="5"/>
  <c r="X341" i="5" s="1"/>
  <c r="Q342" i="5"/>
  <c r="X342" i="5" s="1"/>
  <c r="Q343" i="5"/>
  <c r="X343" i="5" s="1"/>
  <c r="Q344" i="5"/>
  <c r="X344" i="5" s="1"/>
  <c r="Q345" i="5"/>
  <c r="X345" i="5" s="1"/>
  <c r="Q346" i="5"/>
  <c r="X346" i="5" s="1"/>
  <c r="Q347" i="5"/>
  <c r="X347" i="5" s="1"/>
  <c r="Q348" i="5"/>
  <c r="X348" i="5" s="1"/>
  <c r="Q349" i="5"/>
  <c r="X349" i="5" s="1"/>
  <c r="Q350" i="5"/>
  <c r="X350" i="5" s="1"/>
  <c r="Q351" i="5"/>
  <c r="X351" i="5" s="1"/>
  <c r="Q352" i="5"/>
  <c r="X352" i="5" s="1"/>
  <c r="Q353" i="5"/>
  <c r="X353" i="5" s="1"/>
  <c r="Q420" i="5"/>
  <c r="X420" i="5" s="1"/>
  <c r="Q73" i="5"/>
  <c r="X73" i="5" s="1"/>
  <c r="Q74" i="5"/>
  <c r="X74" i="5" s="1"/>
  <c r="Q123" i="5"/>
  <c r="X123" i="5" s="1"/>
  <c r="Q75" i="5"/>
  <c r="X75" i="5" s="1"/>
  <c r="Q76" i="5"/>
  <c r="X76" i="5" s="1"/>
  <c r="Q77" i="5"/>
  <c r="X77" i="5" s="1"/>
  <c r="Q124" i="5"/>
  <c r="X124" i="5" s="1"/>
  <c r="Q78" i="5"/>
  <c r="X78" i="5" s="1"/>
  <c r="Q79" i="5"/>
  <c r="X79" i="5" s="1"/>
  <c r="Q80" i="5"/>
  <c r="X80" i="5" s="1"/>
  <c r="Q81" i="5"/>
  <c r="X81" i="5" s="1"/>
  <c r="Q82" i="5"/>
  <c r="X82" i="5" s="1"/>
  <c r="Q83" i="5"/>
  <c r="X83" i="5" s="1"/>
  <c r="Q84" i="5"/>
  <c r="X84" i="5" s="1"/>
  <c r="Q85" i="5"/>
  <c r="X85" i="5" s="1"/>
  <c r="Q86" i="5"/>
  <c r="X86" i="5" s="1"/>
  <c r="Q87" i="5"/>
  <c r="X87" i="5" s="1"/>
  <c r="Q88" i="5"/>
  <c r="X88" i="5" s="1"/>
  <c r="Q125" i="5"/>
  <c r="X125" i="5" s="1"/>
  <c r="Q89" i="5"/>
  <c r="X89" i="5" s="1"/>
  <c r="Q126" i="5"/>
  <c r="X126" i="5" s="1"/>
  <c r="Q90" i="5"/>
  <c r="X90" i="5" s="1"/>
  <c r="Q91" i="5"/>
  <c r="X91" i="5" s="1"/>
  <c r="Q92" i="5"/>
  <c r="X92" i="5" s="1"/>
  <c r="Q93" i="5"/>
  <c r="X93" i="5" s="1"/>
  <c r="Q94" i="5"/>
  <c r="X94" i="5" s="1"/>
  <c r="Q95" i="5"/>
  <c r="X95" i="5" s="1"/>
  <c r="Q96" i="5"/>
  <c r="X96" i="5" s="1"/>
  <c r="Q97" i="5"/>
  <c r="X97" i="5" s="1"/>
  <c r="Q98" i="5"/>
  <c r="X98" i="5" s="1"/>
  <c r="Q99" i="5"/>
  <c r="X99" i="5" s="1"/>
  <c r="Q127" i="5"/>
  <c r="X127" i="5" s="1"/>
  <c r="Q100" i="5"/>
  <c r="X100" i="5" s="1"/>
  <c r="Q128" i="5"/>
  <c r="X128" i="5" s="1"/>
  <c r="Q101" i="5"/>
  <c r="X101" i="5" s="1"/>
  <c r="Q129" i="5"/>
  <c r="X129" i="5" s="1"/>
  <c r="Q102" i="5"/>
  <c r="X102" i="5" s="1"/>
  <c r="Q103" i="5"/>
  <c r="X103" i="5" s="1"/>
  <c r="Q104" i="5"/>
  <c r="X104" i="5" s="1"/>
  <c r="Q105" i="5"/>
  <c r="X105" i="5" s="1"/>
  <c r="Q106" i="5"/>
  <c r="X106" i="5" s="1"/>
  <c r="Q107" i="5"/>
  <c r="X107" i="5" s="1"/>
  <c r="Q108" i="5"/>
  <c r="X108" i="5" s="1"/>
  <c r="Q109" i="5"/>
  <c r="X109" i="5" s="1"/>
  <c r="Q110" i="5"/>
  <c r="X110" i="5" s="1"/>
  <c r="Q111" i="5"/>
  <c r="X111" i="5" s="1"/>
  <c r="Q112" i="5"/>
  <c r="X112" i="5" s="1"/>
  <c r="Q130" i="5"/>
  <c r="X130" i="5" s="1"/>
  <c r="Q131" i="5"/>
  <c r="X131" i="5" s="1"/>
  <c r="Q113" i="5"/>
  <c r="X113" i="5" s="1"/>
  <c r="Q114" i="5"/>
  <c r="X114" i="5" s="1"/>
  <c r="Q115" i="5"/>
  <c r="X115" i="5" s="1"/>
  <c r="Q116" i="5"/>
  <c r="X116" i="5" s="1"/>
  <c r="Q132" i="5"/>
  <c r="X132" i="5" s="1"/>
  <c r="Q117" i="5"/>
  <c r="X117" i="5" s="1"/>
  <c r="Q118" i="5"/>
  <c r="X118" i="5" s="1"/>
  <c r="Q119" i="5"/>
  <c r="X119" i="5" s="1"/>
  <c r="Q120" i="5"/>
  <c r="X120" i="5" s="1"/>
  <c r="Q121" i="5"/>
  <c r="X121" i="5" s="1"/>
  <c r="Q122" i="5"/>
  <c r="X122" i="5" s="1"/>
  <c r="Q71" i="5"/>
  <c r="X71" i="5" s="1"/>
  <c r="Q42" i="5"/>
  <c r="X42" i="5" s="1"/>
  <c r="Q354" i="5"/>
  <c r="X354" i="5" s="1"/>
  <c r="Q441" i="5"/>
  <c r="X441" i="5" s="1"/>
  <c r="Q355" i="5"/>
  <c r="X355" i="5" s="1"/>
  <c r="Q356" i="5"/>
  <c r="X356" i="5" s="1"/>
  <c r="Q357" i="5"/>
  <c r="X357" i="5" s="1"/>
  <c r="Q358" i="5"/>
  <c r="X358" i="5" s="1"/>
  <c r="Q72" i="5"/>
  <c r="X72" i="5" s="1"/>
  <c r="Q43" i="5"/>
  <c r="X43" i="5" s="1"/>
  <c r="Q432" i="5"/>
  <c r="X432" i="5" s="1"/>
  <c r="Q433" i="5"/>
  <c r="X433" i="5" s="1"/>
  <c r="Q434" i="5"/>
  <c r="X434" i="5" s="1"/>
  <c r="Q359" i="5"/>
  <c r="X359" i="5" s="1"/>
  <c r="Q360" i="5"/>
  <c r="X360" i="5" s="1"/>
  <c r="Q361" i="5"/>
  <c r="X361" i="5" s="1"/>
  <c r="Q362" i="5"/>
  <c r="X362" i="5" s="1"/>
  <c r="Q363" i="5"/>
  <c r="X363" i="5" s="1"/>
  <c r="Q364" i="5"/>
  <c r="X364" i="5" s="1"/>
  <c r="Q365" i="5"/>
  <c r="X365" i="5" s="1"/>
  <c r="Q366" i="5"/>
  <c r="X366" i="5" s="1"/>
  <c r="Q367" i="5"/>
  <c r="X367" i="5" s="1"/>
  <c r="Q44" i="5"/>
  <c r="X44" i="5" s="1"/>
  <c r="Q45" i="5"/>
  <c r="X45" i="5" s="1"/>
  <c r="Q46" i="5"/>
  <c r="X46" i="5" s="1"/>
  <c r="Q368" i="5"/>
  <c r="X368" i="5" s="1"/>
  <c r="Q369" i="5"/>
  <c r="X369" i="5" s="1"/>
  <c r="Q370" i="5"/>
  <c r="X370" i="5" s="1"/>
  <c r="Q371" i="5"/>
  <c r="X371" i="5" s="1"/>
  <c r="Q372" i="5"/>
  <c r="X372" i="5" s="1"/>
  <c r="Q373" i="5"/>
  <c r="X373" i="5" s="1"/>
  <c r="Q374" i="5"/>
  <c r="X374" i="5" s="1"/>
  <c r="Q375" i="5"/>
  <c r="X375" i="5" s="1"/>
  <c r="Q376" i="5"/>
  <c r="X376" i="5" s="1"/>
  <c r="Q377" i="5"/>
  <c r="X377" i="5" s="1"/>
  <c r="Q378" i="5"/>
  <c r="X378" i="5" s="1"/>
  <c r="Q47" i="5"/>
  <c r="X47" i="5" s="1"/>
  <c r="Q379" i="5"/>
  <c r="X379" i="5" s="1"/>
  <c r="Q380" i="5"/>
  <c r="X380" i="5" s="1"/>
  <c r="Q48" i="5"/>
  <c r="X48" i="5" s="1"/>
  <c r="Q435" i="5"/>
  <c r="X435" i="5" s="1"/>
  <c r="Q381" i="5"/>
  <c r="X381" i="5" s="1"/>
  <c r="Q382" i="5"/>
  <c r="X382" i="5" s="1"/>
  <c r="Q383" i="5"/>
  <c r="X383" i="5" s="1"/>
  <c r="Q384" i="5"/>
  <c r="X384" i="5" s="1"/>
  <c r="Q385" i="5"/>
  <c r="X385" i="5" s="1"/>
  <c r="Q386" i="5"/>
  <c r="X386" i="5" s="1"/>
  <c r="Q387" i="5"/>
  <c r="X387" i="5" s="1"/>
  <c r="Q388" i="5"/>
  <c r="X388" i="5" s="1"/>
  <c r="Q389" i="5"/>
  <c r="X389" i="5" s="1"/>
  <c r="Q390" i="5"/>
  <c r="X390" i="5" s="1"/>
  <c r="Q391" i="5"/>
  <c r="X391" i="5" s="1"/>
  <c r="Q392" i="5"/>
  <c r="X392" i="5" s="1"/>
  <c r="Q393" i="5"/>
  <c r="X393" i="5" s="1"/>
  <c r="Q49" i="5"/>
  <c r="X49" i="5" s="1"/>
  <c r="Q50" i="5"/>
  <c r="X50" i="5" s="1"/>
  <c r="Q51" i="5"/>
  <c r="X51" i="5" s="1"/>
  <c r="Q394" i="5"/>
  <c r="X394" i="5" s="1"/>
  <c r="Q52" i="5"/>
  <c r="X52" i="5" s="1"/>
  <c r="Q53" i="5"/>
  <c r="X53" i="5" s="1"/>
  <c r="Q54" i="5"/>
  <c r="X54" i="5" s="1"/>
  <c r="Q395" i="5"/>
  <c r="X395" i="5" s="1"/>
  <c r="Q436" i="5"/>
  <c r="X436" i="5" s="1"/>
  <c r="Q55" i="5"/>
  <c r="X55" i="5" s="1"/>
  <c r="Q56" i="5"/>
  <c r="X56" i="5" s="1"/>
  <c r="Q57" i="5"/>
  <c r="X57" i="5" s="1"/>
  <c r="Q396" i="5"/>
  <c r="X396" i="5" s="1"/>
  <c r="Q397" i="5"/>
  <c r="X397" i="5" s="1"/>
  <c r="Q398" i="5"/>
  <c r="X398" i="5" s="1"/>
  <c r="Q399" i="5"/>
  <c r="X399" i="5" s="1"/>
  <c r="Q400" i="5"/>
  <c r="X400" i="5" s="1"/>
  <c r="Q401" i="5"/>
  <c r="X401" i="5" s="1"/>
  <c r="Q402" i="5"/>
  <c r="X402" i="5" s="1"/>
  <c r="Q403" i="5"/>
  <c r="X403" i="5" s="1"/>
  <c r="Q404" i="5"/>
  <c r="X404" i="5" s="1"/>
  <c r="Q405" i="5"/>
  <c r="X405" i="5" s="1"/>
  <c r="Q58" i="5"/>
  <c r="X58" i="5" s="1"/>
  <c r="Q59" i="5"/>
  <c r="X59" i="5" s="1"/>
  <c r="Q60" i="5"/>
  <c r="X60" i="5" s="1"/>
  <c r="Q406" i="5"/>
  <c r="X406" i="5" s="1"/>
  <c r="Q198" i="5"/>
  <c r="X198" i="5" s="1"/>
  <c r="Q199" i="5"/>
  <c r="X199" i="5" s="1"/>
  <c r="Q200" i="5"/>
  <c r="X200" i="5" s="1"/>
  <c r="Q201" i="5"/>
  <c r="X201" i="5" s="1"/>
  <c r="Q202" i="5"/>
  <c r="X202" i="5" s="1"/>
  <c r="Q203" i="5"/>
  <c r="X203" i="5" s="1"/>
  <c r="Q204" i="5"/>
  <c r="X204" i="5" s="1"/>
  <c r="Q205" i="5"/>
  <c r="X205" i="5" s="1"/>
  <c r="Q206" i="5"/>
  <c r="X206" i="5" s="1"/>
  <c r="Q207" i="5"/>
  <c r="X207" i="5" s="1"/>
  <c r="Q208" i="5"/>
  <c r="X208" i="5" s="1"/>
  <c r="Q209" i="5"/>
  <c r="X209" i="5" s="1"/>
  <c r="Q210" i="5"/>
  <c r="X210" i="5" s="1"/>
  <c r="Q211" i="5"/>
  <c r="X211" i="5" s="1"/>
  <c r="Q212" i="5"/>
  <c r="X212" i="5" s="1"/>
  <c r="Q213" i="5"/>
  <c r="X213" i="5" s="1"/>
  <c r="Q214" i="5"/>
  <c r="X214" i="5" s="1"/>
  <c r="Q215" i="5"/>
  <c r="X215" i="5" s="1"/>
  <c r="Q216" i="5"/>
  <c r="X216" i="5" s="1"/>
  <c r="Q217" i="5"/>
  <c r="X217" i="5" s="1"/>
  <c r="Q218" i="5"/>
  <c r="X218" i="5" s="1"/>
  <c r="Q219" i="5"/>
  <c r="X219" i="5" s="1"/>
  <c r="Q220" i="5"/>
  <c r="X220" i="5" s="1"/>
  <c r="Q221" i="5"/>
  <c r="X221" i="5" s="1"/>
  <c r="Q222" i="5"/>
  <c r="X222" i="5" s="1"/>
  <c r="Q223" i="5"/>
  <c r="X223" i="5" s="1"/>
  <c r="Q224" i="5"/>
  <c r="X224" i="5" s="1"/>
  <c r="Q225" i="5"/>
  <c r="X225" i="5" s="1"/>
  <c r="Q226" i="5"/>
  <c r="X226" i="5" s="1"/>
  <c r="Q227" i="5"/>
  <c r="X227" i="5" s="1"/>
  <c r="Q228" i="5"/>
  <c r="X228" i="5" s="1"/>
  <c r="Q229" i="5"/>
  <c r="X229" i="5" s="1"/>
  <c r="Q230" i="5"/>
  <c r="X230" i="5" s="1"/>
  <c r="Q231" i="5"/>
  <c r="X231" i="5" s="1"/>
  <c r="Q232" i="5"/>
  <c r="X232" i="5" s="1"/>
  <c r="Q233" i="5"/>
  <c r="X233" i="5" s="1"/>
  <c r="Q234" i="5"/>
  <c r="X234" i="5" s="1"/>
  <c r="Q235" i="5"/>
  <c r="X235" i="5" s="1"/>
  <c r="Q236" i="5"/>
  <c r="X236" i="5" s="1"/>
  <c r="Q237" i="5"/>
  <c r="X237" i="5" s="1"/>
  <c r="Q238" i="5"/>
  <c r="X238" i="5" s="1"/>
  <c r="Q239" i="5"/>
  <c r="X239" i="5" s="1"/>
  <c r="Q240" i="5"/>
  <c r="X240" i="5" s="1"/>
  <c r="Q241" i="5"/>
  <c r="X241" i="5" s="1"/>
  <c r="Q242" i="5"/>
  <c r="X242" i="5" s="1"/>
  <c r="Q243" i="5"/>
  <c r="X243" i="5" s="1"/>
  <c r="Q244" i="5"/>
  <c r="X244" i="5" s="1"/>
  <c r="Q245" i="5"/>
  <c r="X245" i="5" s="1"/>
  <c r="Q246" i="5"/>
  <c r="X246" i="5" s="1"/>
  <c r="Q247" i="5"/>
  <c r="X247" i="5" s="1"/>
  <c r="Q248" i="5"/>
  <c r="X248" i="5" s="1"/>
  <c r="Q249" i="5"/>
  <c r="X249" i="5" s="1"/>
  <c r="Q250" i="5"/>
  <c r="X250" i="5" s="1"/>
  <c r="Q251" i="5"/>
  <c r="X251" i="5" s="1"/>
  <c r="Q252" i="5"/>
  <c r="X252" i="5" s="1"/>
  <c r="Q253" i="5"/>
  <c r="X253" i="5" s="1"/>
  <c r="Q254" i="5"/>
  <c r="X254" i="5" s="1"/>
  <c r="Q255" i="5"/>
  <c r="X255" i="5" s="1"/>
  <c r="Q256" i="5"/>
  <c r="X256" i="5" s="1"/>
  <c r="Q257" i="5"/>
  <c r="X257" i="5" s="1"/>
  <c r="Q258" i="5"/>
  <c r="X258" i="5" s="1"/>
  <c r="Q137" i="5"/>
  <c r="X137" i="5" s="1"/>
  <c r="Q138" i="5"/>
  <c r="X138" i="5" s="1"/>
  <c r="Q139" i="5"/>
  <c r="X139" i="5" s="1"/>
  <c r="Q140" i="5"/>
  <c r="X140" i="5" s="1"/>
  <c r="Q141" i="5"/>
  <c r="X141" i="5" s="1"/>
  <c r="Q142" i="5"/>
  <c r="X142" i="5" s="1"/>
  <c r="Q143" i="5"/>
  <c r="X143" i="5" s="1"/>
  <c r="Q144" i="5"/>
  <c r="X144" i="5" s="1"/>
  <c r="Q145" i="5"/>
  <c r="X145" i="5" s="1"/>
  <c r="Q146" i="5"/>
  <c r="X146" i="5" s="1"/>
  <c r="Q147" i="5"/>
  <c r="X147" i="5" s="1"/>
  <c r="Q148" i="5"/>
  <c r="X148" i="5" s="1"/>
  <c r="Q149" i="5"/>
  <c r="X149" i="5" s="1"/>
  <c r="Q150" i="5"/>
  <c r="X150" i="5" s="1"/>
  <c r="Q151" i="5"/>
  <c r="X151" i="5" s="1"/>
  <c r="Q152" i="5"/>
  <c r="X152" i="5" s="1"/>
  <c r="Q153" i="5"/>
  <c r="X153" i="5" s="1"/>
  <c r="Q154" i="5"/>
  <c r="X154" i="5" s="1"/>
  <c r="Q155" i="5"/>
  <c r="X155" i="5" s="1"/>
  <c r="Q156" i="5"/>
  <c r="X156" i="5" s="1"/>
  <c r="Q157" i="5"/>
  <c r="X157" i="5" s="1"/>
  <c r="Q158" i="5"/>
  <c r="X158" i="5" s="1"/>
  <c r="Q159" i="5"/>
  <c r="X159" i="5" s="1"/>
  <c r="Q160" i="5"/>
  <c r="X160" i="5" s="1"/>
  <c r="Q161" i="5"/>
  <c r="X161" i="5" s="1"/>
  <c r="Q162" i="5"/>
  <c r="X162" i="5" s="1"/>
  <c r="Q163" i="5"/>
  <c r="X163" i="5" s="1"/>
  <c r="Q164" i="5"/>
  <c r="X164" i="5" s="1"/>
  <c r="Q165" i="5"/>
  <c r="X165" i="5" s="1"/>
  <c r="Q166" i="5"/>
  <c r="X166" i="5" s="1"/>
  <c r="Q167" i="5"/>
  <c r="X167" i="5" s="1"/>
  <c r="Q168" i="5"/>
  <c r="X168" i="5" s="1"/>
  <c r="Q169" i="5"/>
  <c r="X169" i="5" s="1"/>
  <c r="Q170" i="5"/>
  <c r="X170" i="5" s="1"/>
  <c r="Q171" i="5"/>
  <c r="X171" i="5" s="1"/>
  <c r="Q172" i="5"/>
  <c r="X172" i="5" s="1"/>
  <c r="Q173" i="5"/>
  <c r="X173" i="5" s="1"/>
  <c r="Q174" i="5"/>
  <c r="X174" i="5" s="1"/>
  <c r="Q175" i="5"/>
  <c r="X175" i="5" s="1"/>
  <c r="Q176" i="5"/>
  <c r="X176" i="5" s="1"/>
  <c r="Q177" i="5"/>
  <c r="X177" i="5" s="1"/>
  <c r="Q178" i="5"/>
  <c r="X178" i="5" s="1"/>
  <c r="Q179" i="5"/>
  <c r="X179" i="5" s="1"/>
  <c r="Q180" i="5"/>
  <c r="X180" i="5" s="1"/>
  <c r="Q181" i="5"/>
  <c r="X181" i="5" s="1"/>
  <c r="Q182" i="5"/>
  <c r="X182" i="5" s="1"/>
  <c r="Q183" i="5"/>
  <c r="X183" i="5" s="1"/>
  <c r="Q184" i="5"/>
  <c r="X184" i="5" s="1"/>
  <c r="Q185" i="5"/>
  <c r="X185" i="5" s="1"/>
  <c r="Q186" i="5"/>
  <c r="X186" i="5" s="1"/>
  <c r="Q187" i="5"/>
  <c r="X187" i="5" s="1"/>
  <c r="Q188" i="5"/>
  <c r="X188" i="5" s="1"/>
  <c r="Q189" i="5"/>
  <c r="X189" i="5" s="1"/>
  <c r="Q190" i="5"/>
  <c r="X190" i="5" s="1"/>
  <c r="Q191" i="5"/>
  <c r="X191" i="5" s="1"/>
  <c r="Q192" i="5"/>
  <c r="X192" i="5" s="1"/>
  <c r="Q193" i="5"/>
  <c r="X193" i="5" s="1"/>
  <c r="Q194" i="5"/>
  <c r="X194" i="5" s="1"/>
  <c r="Q195" i="5"/>
  <c r="X195" i="5" s="1"/>
  <c r="Q196" i="5"/>
  <c r="X196" i="5" s="1"/>
  <c r="Q197" i="5"/>
  <c r="X197" i="5" s="1"/>
  <c r="Q407" i="5"/>
  <c r="X407" i="5" s="1"/>
  <c r="Q61" i="5"/>
  <c r="X61" i="5" s="1"/>
  <c r="Q408" i="5"/>
  <c r="X408" i="5" s="1"/>
  <c r="Q409" i="5"/>
  <c r="X409" i="5" s="1"/>
  <c r="Q62" i="5"/>
  <c r="X62" i="5" s="1"/>
  <c r="Q133" i="5"/>
  <c r="X133" i="5" s="1"/>
  <c r="Q134" i="5"/>
  <c r="X134" i="5" s="1"/>
  <c r="Q135" i="5"/>
  <c r="X135" i="5" s="1"/>
  <c r="Q136" i="5"/>
  <c r="X136" i="5" s="1"/>
  <c r="Q447" i="5"/>
  <c r="X447" i="5" s="1"/>
  <c r="Q446" i="5"/>
  <c r="X446" i="5" s="1"/>
  <c r="Q442" i="5"/>
  <c r="X442" i="5" s="1"/>
  <c r="Q443" i="5"/>
  <c r="X443" i="5" s="1"/>
  <c r="Q444" i="5"/>
  <c r="X444" i="5" s="1"/>
  <c r="Q448" i="5"/>
  <c r="X448" i="5" s="1"/>
  <c r="Q449" i="5"/>
  <c r="X449" i="5" s="1"/>
  <c r="Q451" i="5"/>
  <c r="X451" i="5" s="1"/>
  <c r="Q452" i="5"/>
  <c r="X452" i="5" s="1"/>
  <c r="Q450" i="5"/>
  <c r="X450" i="5" s="1"/>
  <c r="Q445" i="5"/>
  <c r="X445" i="5" s="1"/>
  <c r="Q2" i="5"/>
  <c r="X2" i="5" s="1"/>
  <c r="Q3" i="5"/>
  <c r="X3" i="5" s="1"/>
  <c r="Q4" i="5"/>
  <c r="X4" i="5" s="1"/>
  <c r="Q5" i="5"/>
  <c r="X5" i="5" s="1"/>
  <c r="Q423" i="5"/>
  <c r="X423" i="5" s="1"/>
  <c r="Q410" i="5"/>
  <c r="X410" i="5" s="1"/>
  <c r="Q411" i="5"/>
  <c r="X411" i="5" s="1"/>
  <c r="Q412" i="5"/>
  <c r="X412" i="5" s="1"/>
  <c r="Q413" i="5"/>
  <c r="X413" i="5" s="1"/>
  <c r="Q414" i="5"/>
  <c r="X414" i="5" s="1"/>
  <c r="Q415" i="5"/>
  <c r="X415" i="5" s="1"/>
  <c r="Q63" i="5"/>
  <c r="X63" i="5" s="1"/>
  <c r="Q416" i="5"/>
  <c r="X416" i="5" s="1"/>
  <c r="Q417" i="5"/>
  <c r="X417" i="5" s="1"/>
  <c r="Q259" i="5"/>
  <c r="X259" i="5" s="1"/>
  <c r="J452" i="6"/>
  <c r="I452" i="6"/>
  <c r="J451" i="6"/>
  <c r="I451" i="6"/>
  <c r="J450" i="6"/>
  <c r="I450" i="6"/>
  <c r="J449" i="6"/>
  <c r="I449" i="6"/>
  <c r="J448" i="6"/>
  <c r="I448" i="6"/>
  <c r="J447" i="6"/>
  <c r="I447" i="6"/>
  <c r="J446" i="6"/>
  <c r="I446" i="6"/>
  <c r="J445" i="6"/>
  <c r="I445" i="6"/>
  <c r="J444" i="6"/>
  <c r="I444" i="6"/>
  <c r="J443" i="6"/>
  <c r="I443" i="6"/>
  <c r="J442" i="6"/>
  <c r="I442" i="6"/>
  <c r="J441" i="6"/>
  <c r="I441" i="6"/>
  <c r="J440" i="6"/>
  <c r="I440" i="6"/>
  <c r="J439" i="6"/>
  <c r="I439" i="6"/>
  <c r="J438" i="6"/>
  <c r="I438" i="6"/>
  <c r="J437" i="6"/>
  <c r="I437" i="6"/>
  <c r="J436" i="6"/>
  <c r="I436" i="6"/>
  <c r="J435" i="6"/>
  <c r="I435" i="6"/>
  <c r="J434" i="6"/>
  <c r="I434" i="6"/>
  <c r="J433" i="6"/>
  <c r="I433" i="6"/>
  <c r="J432" i="6"/>
  <c r="I432" i="6"/>
  <c r="J431" i="6"/>
  <c r="I431" i="6"/>
  <c r="J430" i="6"/>
  <c r="I430" i="6"/>
  <c r="J429" i="6"/>
  <c r="I429" i="6"/>
  <c r="J428" i="6"/>
  <c r="I428" i="6"/>
  <c r="J427" i="6"/>
  <c r="I427" i="6"/>
  <c r="J426" i="6"/>
  <c r="I426" i="6"/>
  <c r="J425" i="6"/>
  <c r="I425" i="6"/>
  <c r="J424" i="6"/>
  <c r="I424" i="6"/>
  <c r="J423" i="6"/>
  <c r="I423" i="6"/>
  <c r="J422" i="6"/>
  <c r="I422" i="6"/>
  <c r="J421" i="6"/>
  <c r="I421" i="6"/>
  <c r="J420" i="6"/>
  <c r="I420" i="6"/>
  <c r="J419" i="6"/>
  <c r="I419" i="6"/>
  <c r="J418" i="6"/>
  <c r="I418" i="6"/>
  <c r="J417" i="6"/>
  <c r="I417" i="6"/>
  <c r="J416" i="6"/>
  <c r="I416" i="6"/>
  <c r="J415" i="6"/>
  <c r="I415" i="6"/>
  <c r="J414" i="6"/>
  <c r="I414" i="6"/>
  <c r="J413" i="6"/>
  <c r="I413" i="6"/>
  <c r="J412" i="6"/>
  <c r="I412" i="6"/>
  <c r="J411" i="6"/>
  <c r="I411" i="6"/>
  <c r="J410" i="6"/>
  <c r="I410" i="6"/>
  <c r="J409" i="6"/>
  <c r="I409" i="6"/>
  <c r="J408" i="6"/>
  <c r="I408" i="6"/>
  <c r="J407" i="6"/>
  <c r="I407" i="6"/>
  <c r="J406" i="6"/>
  <c r="I406" i="6"/>
  <c r="J405" i="6"/>
  <c r="I405" i="6"/>
  <c r="J404" i="6"/>
  <c r="I404" i="6"/>
  <c r="J403" i="6"/>
  <c r="I403" i="6"/>
  <c r="J402" i="6"/>
  <c r="I402" i="6"/>
  <c r="J401" i="6"/>
  <c r="I401" i="6"/>
  <c r="J400" i="6"/>
  <c r="I400" i="6"/>
  <c r="J399" i="6"/>
  <c r="I399" i="6"/>
  <c r="J398" i="6"/>
  <c r="I398" i="6"/>
  <c r="J397" i="6"/>
  <c r="I397" i="6"/>
  <c r="J396" i="6"/>
  <c r="I396" i="6"/>
  <c r="J395" i="6"/>
  <c r="I395" i="6"/>
  <c r="J394" i="6"/>
  <c r="I394" i="6"/>
  <c r="J393" i="6"/>
  <c r="I393" i="6"/>
  <c r="J392" i="6"/>
  <c r="I392" i="6"/>
  <c r="J391" i="6"/>
  <c r="I391" i="6"/>
  <c r="J390" i="6"/>
  <c r="I390" i="6"/>
  <c r="J389" i="6"/>
  <c r="I389" i="6"/>
  <c r="J388" i="6"/>
  <c r="I388" i="6"/>
  <c r="J387" i="6"/>
  <c r="I387" i="6"/>
  <c r="J386" i="6"/>
  <c r="I386" i="6"/>
  <c r="J385" i="6"/>
  <c r="I385" i="6"/>
  <c r="J384" i="6"/>
  <c r="I384" i="6"/>
  <c r="J383" i="6"/>
  <c r="I383" i="6"/>
  <c r="J382" i="6"/>
  <c r="I382" i="6"/>
  <c r="J381" i="6"/>
  <c r="I381" i="6"/>
  <c r="J380" i="6"/>
  <c r="I380" i="6"/>
  <c r="J379" i="6"/>
  <c r="I379" i="6"/>
  <c r="J378" i="6"/>
  <c r="I378" i="6"/>
  <c r="J377" i="6"/>
  <c r="I377" i="6"/>
  <c r="J376" i="6"/>
  <c r="I376" i="6"/>
  <c r="J375" i="6"/>
  <c r="I375" i="6"/>
  <c r="J374" i="6"/>
  <c r="I374" i="6"/>
  <c r="J373" i="6"/>
  <c r="I373" i="6"/>
  <c r="J372" i="6"/>
  <c r="I372" i="6"/>
  <c r="J371" i="6"/>
  <c r="I371" i="6"/>
  <c r="J370" i="6"/>
  <c r="I370" i="6"/>
  <c r="J369" i="6"/>
  <c r="I369" i="6"/>
  <c r="J368" i="6"/>
  <c r="I368" i="6"/>
  <c r="J367" i="6"/>
  <c r="I367" i="6"/>
  <c r="J366" i="6"/>
  <c r="I366" i="6"/>
  <c r="J365" i="6"/>
  <c r="I365" i="6"/>
  <c r="J364" i="6"/>
  <c r="I364" i="6"/>
  <c r="J363" i="6"/>
  <c r="I363" i="6"/>
  <c r="J362" i="6"/>
  <c r="I362" i="6"/>
  <c r="J361" i="6"/>
  <c r="I361" i="6"/>
  <c r="J360" i="6"/>
  <c r="I360" i="6"/>
  <c r="J359" i="6"/>
  <c r="I359" i="6"/>
  <c r="J358" i="6"/>
  <c r="I358" i="6"/>
  <c r="J357" i="6"/>
  <c r="I357" i="6"/>
  <c r="J356" i="6"/>
  <c r="I356" i="6"/>
  <c r="J355" i="6"/>
  <c r="I355" i="6"/>
  <c r="J354" i="6"/>
  <c r="I354" i="6"/>
  <c r="J353" i="6"/>
  <c r="I353" i="6"/>
  <c r="J352" i="6"/>
  <c r="I352" i="6"/>
  <c r="J351" i="6"/>
  <c r="I351" i="6"/>
  <c r="J350" i="6"/>
  <c r="I350" i="6"/>
  <c r="J349" i="6"/>
  <c r="I349" i="6"/>
  <c r="J348" i="6"/>
  <c r="I348" i="6"/>
  <c r="J347" i="6"/>
  <c r="I347" i="6"/>
  <c r="J346" i="6"/>
  <c r="I346" i="6"/>
  <c r="J345" i="6"/>
  <c r="I345" i="6"/>
  <c r="J344" i="6"/>
  <c r="I344" i="6"/>
  <c r="J343" i="6"/>
  <c r="I343" i="6"/>
  <c r="J342" i="6"/>
  <c r="I342" i="6"/>
  <c r="J341" i="6"/>
  <c r="I341" i="6"/>
  <c r="J340" i="6"/>
  <c r="I340" i="6"/>
  <c r="J339" i="6"/>
  <c r="I339" i="6"/>
  <c r="J338" i="6"/>
  <c r="I338" i="6"/>
  <c r="J337" i="6"/>
  <c r="I337" i="6"/>
  <c r="J336" i="6"/>
  <c r="I336" i="6"/>
  <c r="J335" i="6"/>
  <c r="I335" i="6"/>
  <c r="J334" i="6"/>
  <c r="I334" i="6"/>
  <c r="J333" i="6"/>
  <c r="I333" i="6"/>
  <c r="J332" i="6"/>
  <c r="I332" i="6"/>
  <c r="J331" i="6"/>
  <c r="I331" i="6"/>
  <c r="J330" i="6"/>
  <c r="I330" i="6"/>
  <c r="J329" i="6"/>
  <c r="I329" i="6"/>
  <c r="J328" i="6"/>
  <c r="I328" i="6"/>
  <c r="J327" i="6"/>
  <c r="I327" i="6"/>
  <c r="J326" i="6"/>
  <c r="I326" i="6"/>
  <c r="J325" i="6"/>
  <c r="I325" i="6"/>
  <c r="J324" i="6"/>
  <c r="I324" i="6"/>
  <c r="J323" i="6"/>
  <c r="I323" i="6"/>
  <c r="J322" i="6"/>
  <c r="I322" i="6"/>
  <c r="J321" i="6"/>
  <c r="I321" i="6"/>
  <c r="J320" i="6"/>
  <c r="I320" i="6"/>
  <c r="J319" i="6"/>
  <c r="I319" i="6"/>
  <c r="J318" i="6"/>
  <c r="I318" i="6"/>
  <c r="J317" i="6"/>
  <c r="I317" i="6"/>
  <c r="J316" i="6"/>
  <c r="I316" i="6"/>
  <c r="J315" i="6"/>
  <c r="I315" i="6"/>
  <c r="J314" i="6"/>
  <c r="I314" i="6"/>
  <c r="J313" i="6"/>
  <c r="I313" i="6"/>
  <c r="J312" i="6"/>
  <c r="I312" i="6"/>
  <c r="J311" i="6"/>
  <c r="I311" i="6"/>
  <c r="J310" i="6"/>
  <c r="I310" i="6"/>
  <c r="J309" i="6"/>
  <c r="I309" i="6"/>
  <c r="J308" i="6"/>
  <c r="I308" i="6"/>
  <c r="J307" i="6"/>
  <c r="I307" i="6"/>
  <c r="J306" i="6"/>
  <c r="I306" i="6"/>
  <c r="J305" i="6"/>
  <c r="I305" i="6"/>
  <c r="J304" i="6"/>
  <c r="I304" i="6"/>
  <c r="J303" i="6"/>
  <c r="I303" i="6"/>
  <c r="J302" i="6"/>
  <c r="I302" i="6"/>
  <c r="J301" i="6"/>
  <c r="I301" i="6"/>
  <c r="J300" i="6"/>
  <c r="I300" i="6"/>
  <c r="J299" i="6"/>
  <c r="I299" i="6"/>
  <c r="J298" i="6"/>
  <c r="I298" i="6"/>
  <c r="J297" i="6"/>
  <c r="I297" i="6"/>
  <c r="J296" i="6"/>
  <c r="I296" i="6"/>
  <c r="J295" i="6"/>
  <c r="I295" i="6"/>
  <c r="J294" i="6"/>
  <c r="I294" i="6"/>
  <c r="J293" i="6"/>
  <c r="I293" i="6"/>
  <c r="J292" i="6"/>
  <c r="I292" i="6"/>
  <c r="J291" i="6"/>
  <c r="I291" i="6"/>
  <c r="J290" i="6"/>
  <c r="I290" i="6"/>
  <c r="J289" i="6"/>
  <c r="I289" i="6"/>
  <c r="J288" i="6"/>
  <c r="I288" i="6"/>
  <c r="J287" i="6"/>
  <c r="I287" i="6"/>
  <c r="J286" i="6"/>
  <c r="I286" i="6"/>
  <c r="J285" i="6"/>
  <c r="I285" i="6"/>
  <c r="J284" i="6"/>
  <c r="I284" i="6"/>
  <c r="J283" i="6"/>
  <c r="I283" i="6"/>
  <c r="J282" i="6"/>
  <c r="I282" i="6"/>
  <c r="J281" i="6"/>
  <c r="I281" i="6"/>
  <c r="J280" i="6"/>
  <c r="I280" i="6"/>
  <c r="J279" i="6"/>
  <c r="I279" i="6"/>
  <c r="J278" i="6"/>
  <c r="I278" i="6"/>
  <c r="J277" i="6"/>
  <c r="I277" i="6"/>
  <c r="J276" i="6"/>
  <c r="I276" i="6"/>
  <c r="J275" i="6"/>
  <c r="I275" i="6"/>
  <c r="J274" i="6"/>
  <c r="I274" i="6"/>
  <c r="J273" i="6"/>
  <c r="I273" i="6"/>
  <c r="J272" i="6"/>
  <c r="I272" i="6"/>
  <c r="J271" i="6"/>
  <c r="I271" i="6"/>
  <c r="J270" i="6"/>
  <c r="I270" i="6"/>
  <c r="J269" i="6"/>
  <c r="I269" i="6"/>
  <c r="J268" i="6"/>
  <c r="I268" i="6"/>
  <c r="J267" i="6"/>
  <c r="I267" i="6"/>
  <c r="J266" i="6"/>
  <c r="I266" i="6"/>
  <c r="J265" i="6"/>
  <c r="I265" i="6"/>
  <c r="J264" i="6"/>
  <c r="I264" i="6"/>
  <c r="J263" i="6"/>
  <c r="I263" i="6"/>
  <c r="J262" i="6"/>
  <c r="I262" i="6"/>
  <c r="J261" i="6"/>
  <c r="I261" i="6"/>
  <c r="J260" i="6"/>
  <c r="I260" i="6"/>
  <c r="J259" i="6"/>
  <c r="I259" i="6"/>
  <c r="J258" i="6"/>
  <c r="I258" i="6"/>
  <c r="J257" i="6"/>
  <c r="I257" i="6"/>
  <c r="J256" i="6"/>
  <c r="I256" i="6"/>
  <c r="J255" i="6"/>
  <c r="I255" i="6"/>
  <c r="J254" i="6"/>
  <c r="I254" i="6"/>
  <c r="J253" i="6"/>
  <c r="I253" i="6"/>
  <c r="J252" i="6"/>
  <c r="I252" i="6"/>
  <c r="J251" i="6"/>
  <c r="I251" i="6"/>
  <c r="J250" i="6"/>
  <c r="I250" i="6"/>
  <c r="J249" i="6"/>
  <c r="I249" i="6"/>
  <c r="J248" i="6"/>
  <c r="I248" i="6"/>
  <c r="J247" i="6"/>
  <c r="I247" i="6"/>
  <c r="J246" i="6"/>
  <c r="I246" i="6"/>
  <c r="J245" i="6"/>
  <c r="I245" i="6"/>
  <c r="J244" i="6"/>
  <c r="I244" i="6"/>
  <c r="J243" i="6"/>
  <c r="I243" i="6"/>
  <c r="J242" i="6"/>
  <c r="I242" i="6"/>
  <c r="J241" i="6"/>
  <c r="I241" i="6"/>
  <c r="J240" i="6"/>
  <c r="I240" i="6"/>
  <c r="J239" i="6"/>
  <c r="I239" i="6"/>
  <c r="J238" i="6"/>
  <c r="I238" i="6"/>
  <c r="J237" i="6"/>
  <c r="I237" i="6"/>
  <c r="J236" i="6"/>
  <c r="I236" i="6"/>
  <c r="J235" i="6"/>
  <c r="I235" i="6"/>
  <c r="J234" i="6"/>
  <c r="I234" i="6"/>
  <c r="J233" i="6"/>
  <c r="I233" i="6"/>
  <c r="J232" i="6"/>
  <c r="I232" i="6"/>
  <c r="J231" i="6"/>
  <c r="I231" i="6"/>
  <c r="J230" i="6"/>
  <c r="I230" i="6"/>
  <c r="J229" i="6"/>
  <c r="I229" i="6"/>
  <c r="J228" i="6"/>
  <c r="I228" i="6"/>
  <c r="J227" i="6"/>
  <c r="I227" i="6"/>
  <c r="J226" i="6"/>
  <c r="I226" i="6"/>
  <c r="J225" i="6"/>
  <c r="I225" i="6"/>
  <c r="J224" i="6"/>
  <c r="I224" i="6"/>
  <c r="J223" i="6"/>
  <c r="I223" i="6"/>
  <c r="J222" i="6"/>
  <c r="I222" i="6"/>
  <c r="J221" i="6"/>
  <c r="I221" i="6"/>
  <c r="J220" i="6"/>
  <c r="I220" i="6"/>
  <c r="J219" i="6"/>
  <c r="I219" i="6"/>
  <c r="J218" i="6"/>
  <c r="I218" i="6"/>
  <c r="J217" i="6"/>
  <c r="I217" i="6"/>
  <c r="J216" i="6"/>
  <c r="I216" i="6"/>
  <c r="J215" i="6"/>
  <c r="I215" i="6"/>
  <c r="J214" i="6"/>
  <c r="I214" i="6"/>
  <c r="J213" i="6"/>
  <c r="I213" i="6"/>
  <c r="J212" i="6"/>
  <c r="I212" i="6"/>
  <c r="J211" i="6"/>
  <c r="I211" i="6"/>
  <c r="J210" i="6"/>
  <c r="I210" i="6"/>
  <c r="J209" i="6"/>
  <c r="I209" i="6"/>
  <c r="J208" i="6"/>
  <c r="I208" i="6"/>
  <c r="J207" i="6"/>
  <c r="I207" i="6"/>
  <c r="J206" i="6"/>
  <c r="I206" i="6"/>
  <c r="J205" i="6"/>
  <c r="I205" i="6"/>
  <c r="J204" i="6"/>
  <c r="I204" i="6"/>
  <c r="J203" i="6"/>
  <c r="I203" i="6"/>
  <c r="J202" i="6"/>
  <c r="I202" i="6"/>
  <c r="J201" i="6"/>
  <c r="I201" i="6"/>
  <c r="J200" i="6"/>
  <c r="I200" i="6"/>
  <c r="J199" i="6"/>
  <c r="I199" i="6"/>
  <c r="J198" i="6"/>
  <c r="I198" i="6"/>
  <c r="J197" i="6"/>
  <c r="I197" i="6"/>
  <c r="J196" i="6"/>
  <c r="I196" i="6"/>
  <c r="J195" i="6"/>
  <c r="I195" i="6"/>
  <c r="J194" i="6"/>
  <c r="I194" i="6"/>
  <c r="J193" i="6"/>
  <c r="I193" i="6"/>
  <c r="J192" i="6"/>
  <c r="I192" i="6"/>
  <c r="J191" i="6"/>
  <c r="I191" i="6"/>
  <c r="J190" i="6"/>
  <c r="I190" i="6"/>
  <c r="J189" i="6"/>
  <c r="I189" i="6"/>
  <c r="J188" i="6"/>
  <c r="I188" i="6"/>
  <c r="J187" i="6"/>
  <c r="I187" i="6"/>
  <c r="J186" i="6"/>
  <c r="I186" i="6"/>
  <c r="J185" i="6"/>
  <c r="I185" i="6"/>
  <c r="J184" i="6"/>
  <c r="I184" i="6"/>
  <c r="J183" i="6"/>
  <c r="I183" i="6"/>
  <c r="J182" i="6"/>
  <c r="I182" i="6"/>
  <c r="J181" i="6"/>
  <c r="I181" i="6"/>
  <c r="J180" i="6"/>
  <c r="I180" i="6"/>
  <c r="J179" i="6"/>
  <c r="I179" i="6"/>
  <c r="J178" i="6"/>
  <c r="I178" i="6"/>
  <c r="J177" i="6"/>
  <c r="I177" i="6"/>
  <c r="J176" i="6"/>
  <c r="I176" i="6"/>
  <c r="J175" i="6"/>
  <c r="I175" i="6"/>
  <c r="J174" i="6"/>
  <c r="I174" i="6"/>
  <c r="J173" i="6"/>
  <c r="I173" i="6"/>
  <c r="J172" i="6"/>
  <c r="I172" i="6"/>
  <c r="J171" i="6"/>
  <c r="I171" i="6"/>
  <c r="J170" i="6"/>
  <c r="I170" i="6"/>
  <c r="J169" i="6"/>
  <c r="I169" i="6"/>
  <c r="J168" i="6"/>
  <c r="I168" i="6"/>
  <c r="J167" i="6"/>
  <c r="I167" i="6"/>
  <c r="J166" i="6"/>
  <c r="I166" i="6"/>
  <c r="J165" i="6"/>
  <c r="I165" i="6"/>
  <c r="J164" i="6"/>
  <c r="I164" i="6"/>
  <c r="J163" i="6"/>
  <c r="I163" i="6"/>
  <c r="J162" i="6"/>
  <c r="I162" i="6"/>
  <c r="J161" i="6"/>
  <c r="I161" i="6"/>
  <c r="J160" i="6"/>
  <c r="I160" i="6"/>
  <c r="J159" i="6"/>
  <c r="I159" i="6"/>
  <c r="J158" i="6"/>
  <c r="I158" i="6"/>
  <c r="J157" i="6"/>
  <c r="I157" i="6"/>
  <c r="J156" i="6"/>
  <c r="I156" i="6"/>
  <c r="J155" i="6"/>
  <c r="I155" i="6"/>
  <c r="J154" i="6"/>
  <c r="I154" i="6"/>
  <c r="J153" i="6"/>
  <c r="I153" i="6"/>
  <c r="J152" i="6"/>
  <c r="I152" i="6"/>
  <c r="J151" i="6"/>
  <c r="I151" i="6"/>
  <c r="J150" i="6"/>
  <c r="I150" i="6"/>
  <c r="J149" i="6"/>
  <c r="I149" i="6"/>
  <c r="J148" i="6"/>
  <c r="I148" i="6"/>
  <c r="J147" i="6"/>
  <c r="I147" i="6"/>
  <c r="J146" i="6"/>
  <c r="I146" i="6"/>
  <c r="J145" i="6"/>
  <c r="I145" i="6"/>
  <c r="J144" i="6"/>
  <c r="I144" i="6"/>
  <c r="J143" i="6"/>
  <c r="I143" i="6"/>
  <c r="J142" i="6"/>
  <c r="I142" i="6"/>
  <c r="J141" i="6"/>
  <c r="I141" i="6"/>
  <c r="J140" i="6"/>
  <c r="I140" i="6"/>
  <c r="J139" i="6"/>
  <c r="I139" i="6"/>
  <c r="J138" i="6"/>
  <c r="I138" i="6"/>
  <c r="J137" i="6"/>
  <c r="I137" i="6"/>
  <c r="J136" i="6"/>
  <c r="I136" i="6"/>
  <c r="J135" i="6"/>
  <c r="I135" i="6"/>
  <c r="J134" i="6"/>
  <c r="I134" i="6"/>
  <c r="J133" i="6"/>
  <c r="I133" i="6"/>
  <c r="J132" i="6"/>
  <c r="I132" i="6"/>
  <c r="J131" i="6"/>
  <c r="I131" i="6"/>
  <c r="J130" i="6"/>
  <c r="I130" i="6"/>
  <c r="J129" i="6"/>
  <c r="I129" i="6"/>
  <c r="J128" i="6"/>
  <c r="I128" i="6"/>
  <c r="J127" i="6"/>
  <c r="I127" i="6"/>
  <c r="J126" i="6"/>
  <c r="I126" i="6"/>
  <c r="J125" i="6"/>
  <c r="I125" i="6"/>
  <c r="J124" i="6"/>
  <c r="I124" i="6"/>
  <c r="J123" i="6"/>
  <c r="I123" i="6"/>
  <c r="J122" i="6"/>
  <c r="I122" i="6"/>
  <c r="J121" i="6"/>
  <c r="I121" i="6"/>
  <c r="J120" i="6"/>
  <c r="I120" i="6"/>
  <c r="J119" i="6"/>
  <c r="I119" i="6"/>
  <c r="J118" i="6"/>
  <c r="I118" i="6"/>
  <c r="J117" i="6"/>
  <c r="I117" i="6"/>
  <c r="J116" i="6"/>
  <c r="I116" i="6"/>
  <c r="J115" i="6"/>
  <c r="I115" i="6"/>
  <c r="J114" i="6"/>
  <c r="I114" i="6"/>
  <c r="J113" i="6"/>
  <c r="I113" i="6"/>
  <c r="J112" i="6"/>
  <c r="I112" i="6"/>
  <c r="J111" i="6"/>
  <c r="I111" i="6"/>
  <c r="J110" i="6"/>
  <c r="I110" i="6"/>
  <c r="J109" i="6"/>
  <c r="I109" i="6"/>
  <c r="J108" i="6"/>
  <c r="I108" i="6"/>
  <c r="J107" i="6"/>
  <c r="I107" i="6"/>
  <c r="J106" i="6"/>
  <c r="I106" i="6"/>
  <c r="J105" i="6"/>
  <c r="I105" i="6"/>
  <c r="J104" i="6"/>
  <c r="I104" i="6"/>
  <c r="J103" i="6"/>
  <c r="I103" i="6"/>
  <c r="J102" i="6"/>
  <c r="I102" i="6"/>
  <c r="J101" i="6"/>
  <c r="I101" i="6"/>
  <c r="J100" i="6"/>
  <c r="I100" i="6"/>
  <c r="J99" i="6"/>
  <c r="I99" i="6"/>
  <c r="J98" i="6"/>
  <c r="I98" i="6"/>
  <c r="J97" i="6"/>
  <c r="I97" i="6"/>
  <c r="J96" i="6"/>
  <c r="I96" i="6"/>
  <c r="J95" i="6"/>
  <c r="I95" i="6"/>
  <c r="J94" i="6"/>
  <c r="I94" i="6"/>
  <c r="J93" i="6"/>
  <c r="I93" i="6"/>
  <c r="J92" i="6"/>
  <c r="I92" i="6"/>
  <c r="J91" i="6"/>
  <c r="I91" i="6"/>
  <c r="J90" i="6"/>
  <c r="I90" i="6"/>
  <c r="J89" i="6"/>
  <c r="I89" i="6"/>
  <c r="J88" i="6"/>
  <c r="I88" i="6"/>
  <c r="J87" i="6"/>
  <c r="I87" i="6"/>
  <c r="J86" i="6"/>
  <c r="I86" i="6"/>
  <c r="J85" i="6"/>
  <c r="I85" i="6"/>
  <c r="J84" i="6"/>
  <c r="I84" i="6"/>
  <c r="J83" i="6"/>
  <c r="I83" i="6"/>
  <c r="J82" i="6"/>
  <c r="I82" i="6"/>
  <c r="J81" i="6"/>
  <c r="I81" i="6"/>
  <c r="J80" i="6"/>
  <c r="I80" i="6"/>
  <c r="J79" i="6"/>
  <c r="I79" i="6"/>
  <c r="J78" i="6"/>
  <c r="I78" i="6"/>
  <c r="J77" i="6"/>
  <c r="I77" i="6"/>
  <c r="J76" i="6"/>
  <c r="I76" i="6"/>
  <c r="J75" i="6"/>
  <c r="I75" i="6"/>
  <c r="J74" i="6"/>
  <c r="I74" i="6"/>
  <c r="J73" i="6"/>
  <c r="I73" i="6"/>
  <c r="J72" i="6"/>
  <c r="I72" i="6"/>
  <c r="J71" i="6"/>
  <c r="I71" i="6"/>
  <c r="J70" i="6"/>
  <c r="I70" i="6"/>
  <c r="J69" i="6"/>
  <c r="I69" i="6"/>
  <c r="J68" i="6"/>
  <c r="I68" i="6"/>
  <c r="J67" i="6"/>
  <c r="I67" i="6"/>
  <c r="J66" i="6"/>
  <c r="I66" i="6"/>
  <c r="J65" i="6"/>
  <c r="I65" i="6"/>
  <c r="J64" i="6"/>
  <c r="I64" i="6"/>
  <c r="J63" i="6"/>
  <c r="I63" i="6"/>
  <c r="J62" i="6"/>
  <c r="I62" i="6"/>
  <c r="J61" i="6"/>
  <c r="I61" i="6"/>
  <c r="J60" i="6"/>
  <c r="I60" i="6"/>
  <c r="J59" i="6"/>
  <c r="I59" i="6"/>
  <c r="J58" i="6"/>
  <c r="I58" i="6"/>
  <c r="J57" i="6"/>
  <c r="I57" i="6"/>
  <c r="J56" i="6"/>
  <c r="I56" i="6"/>
  <c r="J55" i="6"/>
  <c r="I55" i="6"/>
  <c r="J54" i="6"/>
  <c r="I54" i="6"/>
  <c r="J53" i="6"/>
  <c r="I53" i="6"/>
  <c r="J52" i="6"/>
  <c r="I52" i="6"/>
  <c r="J51" i="6"/>
  <c r="I51" i="6"/>
  <c r="J50" i="6"/>
  <c r="I50" i="6"/>
  <c r="J49" i="6"/>
  <c r="I49" i="6"/>
  <c r="J48" i="6"/>
  <c r="I48" i="6"/>
  <c r="J47" i="6"/>
  <c r="I47" i="6"/>
  <c r="J46" i="6"/>
  <c r="I46" i="6"/>
  <c r="J45" i="6"/>
  <c r="I45" i="6"/>
  <c r="J44" i="6"/>
  <c r="I44" i="6"/>
  <c r="J43" i="6"/>
  <c r="I43" i="6"/>
  <c r="J42" i="6"/>
  <c r="I42" i="6"/>
  <c r="J41" i="6"/>
  <c r="I41" i="6"/>
  <c r="J40" i="6"/>
  <c r="I40" i="6"/>
  <c r="J39" i="6"/>
  <c r="I39" i="6"/>
  <c r="J38" i="6"/>
  <c r="I38" i="6"/>
  <c r="J37" i="6"/>
  <c r="I37" i="6"/>
  <c r="J36" i="6"/>
  <c r="I36" i="6"/>
  <c r="J35" i="6"/>
  <c r="I35" i="6"/>
  <c r="J34" i="6"/>
  <c r="I34" i="6"/>
  <c r="J33" i="6"/>
  <c r="I33" i="6"/>
  <c r="J32" i="6"/>
  <c r="I32" i="6"/>
  <c r="J31" i="6"/>
  <c r="I31" i="6"/>
  <c r="J30" i="6"/>
  <c r="I30" i="6"/>
  <c r="J29" i="6"/>
  <c r="I29" i="6"/>
  <c r="J28" i="6"/>
  <c r="I28" i="6"/>
  <c r="J27" i="6"/>
  <c r="I27" i="6"/>
  <c r="J26" i="6"/>
  <c r="I26" i="6"/>
  <c r="J25" i="6"/>
  <c r="I25" i="6"/>
  <c r="J24" i="6"/>
  <c r="I24" i="6"/>
  <c r="J23" i="6"/>
  <c r="I23" i="6"/>
  <c r="J22" i="6"/>
  <c r="I22" i="6"/>
  <c r="J21" i="6"/>
  <c r="I21" i="6"/>
  <c r="J20" i="6"/>
  <c r="I20" i="6"/>
  <c r="J19" i="6"/>
  <c r="I19" i="6"/>
  <c r="J18" i="6"/>
  <c r="I18" i="6"/>
  <c r="J17" i="6"/>
  <c r="I17" i="6"/>
  <c r="J16" i="6"/>
  <c r="I16" i="6"/>
  <c r="J15" i="6"/>
  <c r="I15" i="6"/>
  <c r="J14" i="6"/>
  <c r="I14" i="6"/>
  <c r="J13" i="6"/>
  <c r="I13" i="6"/>
  <c r="J12" i="6"/>
  <c r="I12" i="6"/>
  <c r="J11" i="6"/>
  <c r="I11" i="6"/>
  <c r="J10" i="6"/>
  <c r="I10" i="6"/>
  <c r="J9" i="6"/>
  <c r="I9" i="6"/>
  <c r="J8" i="6"/>
  <c r="I8" i="6"/>
  <c r="J7" i="6"/>
  <c r="I7" i="6"/>
  <c r="J6" i="6"/>
  <c r="I6" i="6"/>
  <c r="J5" i="6"/>
  <c r="I5" i="6"/>
  <c r="J4" i="6"/>
  <c r="I4" i="6"/>
  <c r="J3" i="6"/>
  <c r="I3" i="6"/>
  <c r="J2" i="6"/>
  <c r="I2" i="6"/>
  <c r="J420" i="5" l="1"/>
  <c r="J50" i="5"/>
  <c r="J14" i="5"/>
  <c r="J490" i="2"/>
  <c r="J39" i="2"/>
  <c r="J2697" i="2"/>
  <c r="Q3974" i="1" l="1"/>
  <c r="Q3975" i="1"/>
  <c r="Q3976" i="1"/>
  <c r="Q3977" i="1"/>
  <c r="Q3978" i="1"/>
  <c r="Q3979" i="1"/>
  <c r="Q3980" i="1"/>
  <c r="Q3981" i="1"/>
  <c r="Q3982" i="1"/>
  <c r="Q3983" i="1"/>
  <c r="Q3984" i="1"/>
  <c r="Q3985" i="1"/>
  <c r="Q3986" i="1"/>
  <c r="Q3987" i="1"/>
  <c r="Q3988" i="1"/>
  <c r="Q3989" i="1"/>
  <c r="Q3990" i="1"/>
  <c r="Q3991" i="1"/>
  <c r="Q3992" i="1"/>
  <c r="Q3993" i="1"/>
  <c r="Q3994" i="1"/>
  <c r="Q3995" i="1"/>
  <c r="Q3996" i="1"/>
  <c r="Q3997" i="1"/>
  <c r="Q3998" i="1"/>
  <c r="Q3999" i="1"/>
  <c r="Q4000" i="1"/>
  <c r="Q4001" i="1"/>
  <c r="Q4002" i="1"/>
  <c r="Q4003" i="1"/>
  <c r="Q4004" i="1"/>
  <c r="Q4005" i="1"/>
  <c r="Q4006" i="1"/>
  <c r="Q4007" i="1"/>
  <c r="Q4008" i="1"/>
  <c r="Q4009" i="1"/>
  <c r="Q4010" i="1"/>
  <c r="Q4011" i="1"/>
  <c r="Q4012" i="1"/>
  <c r="Q4013" i="1"/>
  <c r="Q4014" i="1"/>
  <c r="Q4015" i="1"/>
  <c r="Q4016" i="1"/>
  <c r="Q4017" i="1"/>
  <c r="Q4018" i="1"/>
  <c r="Q4019" i="1"/>
  <c r="Q4020" i="1"/>
  <c r="Q4021" i="1"/>
  <c r="Q4022" i="1"/>
  <c r="Q4023" i="1"/>
  <c r="Q4024" i="1"/>
  <c r="Q4025" i="1"/>
  <c r="Q4026" i="1"/>
  <c r="Q4027" i="1"/>
  <c r="Q4028" i="1"/>
  <c r="Q4029" i="1"/>
  <c r="Q4030" i="1"/>
  <c r="Q4031" i="1"/>
  <c r="Q4032" i="1"/>
  <c r="Q4033" i="1"/>
  <c r="Q4034" i="1"/>
  <c r="Q4035" i="1"/>
  <c r="Q4036" i="1"/>
  <c r="Q4037" i="1"/>
  <c r="Q4038" i="1"/>
  <c r="Q4039" i="1"/>
  <c r="Q4040" i="1"/>
  <c r="Q4041" i="1"/>
  <c r="Q4042" i="1"/>
  <c r="Q4043" i="1"/>
  <c r="Q4044" i="1"/>
  <c r="Q4045" i="1"/>
  <c r="Q4046" i="1"/>
  <c r="Q4047" i="1"/>
  <c r="Q4048" i="1"/>
  <c r="Q4049" i="1"/>
  <c r="Q4050" i="1"/>
  <c r="Q4051" i="1"/>
  <c r="Q4052" i="1"/>
  <c r="Q4053" i="1"/>
  <c r="Q4054" i="1"/>
  <c r="Q4055" i="1"/>
  <c r="Q4056" i="1"/>
  <c r="Q4057" i="1"/>
  <c r="Q4058" i="1"/>
  <c r="Q4059" i="1"/>
  <c r="Q4060" i="1"/>
  <c r="Q4061" i="1"/>
  <c r="Q4062" i="1"/>
  <c r="Q4063" i="1"/>
  <c r="Q4064" i="1"/>
  <c r="Q4065" i="1"/>
  <c r="Q4066" i="1"/>
  <c r="Q4067" i="1"/>
  <c r="Q4068" i="1"/>
  <c r="Q4069" i="1"/>
  <c r="Q4070" i="1"/>
  <c r="Q4071" i="1"/>
  <c r="Q4072" i="1"/>
  <c r="Q4073" i="1"/>
  <c r="Q4074" i="1"/>
  <c r="Q4075" i="1"/>
  <c r="Q4076" i="1"/>
  <c r="Q4077" i="1"/>
  <c r="Q4078" i="1"/>
  <c r="Q4079" i="1"/>
  <c r="Q4080" i="1"/>
  <c r="Q4081" i="1"/>
  <c r="Q4082" i="1"/>
  <c r="Q4083" i="1"/>
  <c r="Q4084" i="1"/>
  <c r="Q4085" i="1"/>
  <c r="Q4086" i="1"/>
  <c r="Q4087" i="1"/>
  <c r="Q4088" i="1"/>
  <c r="Q4089" i="1"/>
  <c r="Q4090" i="1"/>
  <c r="Q4091" i="1"/>
  <c r="Q4092" i="1"/>
  <c r="Q4093" i="1"/>
  <c r="Q4094" i="1"/>
  <c r="Q4095" i="1"/>
  <c r="Q4096" i="1"/>
  <c r="Q4097" i="1"/>
  <c r="Q4098" i="1"/>
  <c r="Q4099" i="1"/>
  <c r="Q4100" i="1"/>
  <c r="Q4101" i="1"/>
  <c r="Q4102" i="1"/>
  <c r="Q4103" i="1"/>
  <c r="Q4104" i="1"/>
  <c r="Q4105" i="1"/>
  <c r="Q4106" i="1"/>
  <c r="Q4107" i="1"/>
  <c r="Q4108" i="1"/>
  <c r="Q4109" i="1"/>
  <c r="Q4110" i="1"/>
  <c r="Q4111" i="1"/>
  <c r="Q4112" i="1"/>
  <c r="Q4113" i="1"/>
  <c r="Q4114" i="1"/>
  <c r="Q4115" i="1"/>
  <c r="Q4116" i="1"/>
  <c r="Q4117" i="1"/>
  <c r="Q4118" i="1"/>
  <c r="Q4119" i="1"/>
  <c r="Q4120" i="1"/>
  <c r="Q4121" i="1"/>
  <c r="Q4122" i="1"/>
  <c r="Q4123" i="1"/>
  <c r="Q4124" i="1"/>
  <c r="Q4125" i="1"/>
  <c r="Q4126" i="1"/>
  <c r="Q4127" i="1"/>
  <c r="Q4128" i="1"/>
  <c r="Q4129" i="1"/>
  <c r="Q4130" i="1"/>
  <c r="Q4131" i="1"/>
  <c r="Q4132" i="1"/>
  <c r="Q4133" i="1"/>
  <c r="Q4134" i="1"/>
  <c r="Q4135" i="1"/>
  <c r="Q4136" i="1"/>
  <c r="Q4137" i="1"/>
  <c r="Q4138" i="1"/>
  <c r="Q4139" i="1"/>
  <c r="Q4140" i="1"/>
  <c r="Q4141" i="1"/>
  <c r="Q4142" i="1"/>
  <c r="Q4143" i="1"/>
  <c r="Q4144" i="1"/>
  <c r="Q4145" i="1"/>
  <c r="Q4146" i="1"/>
  <c r="Q4147" i="1"/>
  <c r="Q4148" i="1"/>
  <c r="Q4149" i="1"/>
  <c r="Q4150" i="1"/>
  <c r="Q4151" i="1"/>
  <c r="Q4152" i="1"/>
  <c r="Q4153" i="1"/>
  <c r="Q4154" i="1"/>
  <c r="Q4155" i="1"/>
  <c r="Q4156" i="1"/>
  <c r="Q4157" i="1"/>
  <c r="Q4158" i="1"/>
  <c r="Q4159" i="1"/>
  <c r="Q4160" i="1"/>
  <c r="Q4161" i="1"/>
  <c r="Q4162" i="1"/>
  <c r="Q4163" i="1"/>
  <c r="Q4164" i="1"/>
  <c r="Q4165" i="1"/>
  <c r="Q4166" i="1"/>
  <c r="Q4167" i="1"/>
  <c r="Q4168" i="1"/>
  <c r="Q4169" i="1"/>
  <c r="Q4170" i="1"/>
  <c r="Q4171" i="1"/>
  <c r="Q4172" i="1"/>
  <c r="Q4173" i="1"/>
  <c r="Q4174" i="1"/>
  <c r="Q4175" i="1"/>
  <c r="Q4176" i="1"/>
  <c r="Q4177" i="1"/>
  <c r="Q4178" i="1"/>
  <c r="Q4179" i="1"/>
  <c r="Q4180" i="1"/>
  <c r="Q4181" i="1"/>
  <c r="Q4182" i="1"/>
  <c r="Q4183" i="1"/>
  <c r="Q4184" i="1"/>
  <c r="Q4185" i="1"/>
  <c r="Q4186" i="1"/>
  <c r="Q4187" i="1"/>
  <c r="Q4188" i="1"/>
  <c r="Q4189" i="1"/>
  <c r="Q4190" i="1"/>
  <c r="Q4191" i="1"/>
  <c r="Q4192" i="1"/>
  <c r="Q4193" i="1"/>
  <c r="Q4194" i="1"/>
  <c r="Q4195" i="1"/>
  <c r="Q4196" i="1"/>
  <c r="Q4197" i="1"/>
  <c r="Q4198" i="1"/>
  <c r="Q4199" i="1"/>
  <c r="Q4200" i="1"/>
  <c r="Q4201" i="1"/>
  <c r="Q4202" i="1"/>
  <c r="Q4203" i="1"/>
  <c r="Q4204" i="1"/>
  <c r="Q4205" i="1"/>
  <c r="Q4206" i="1"/>
  <c r="Q4207" i="1"/>
  <c r="Q4208" i="1"/>
  <c r="Q4209" i="1"/>
  <c r="Q4210" i="1"/>
  <c r="Q4211" i="1"/>
  <c r="Q4212" i="1"/>
  <c r="Q4213" i="1"/>
  <c r="Q4214" i="1"/>
  <c r="Q4215" i="1"/>
  <c r="Q4216" i="1"/>
  <c r="Q4217" i="1"/>
  <c r="Q4218" i="1"/>
  <c r="Q4219" i="1"/>
  <c r="Q4220" i="1"/>
  <c r="Q4221" i="1"/>
  <c r="Q4222" i="1"/>
  <c r="Q4223" i="1"/>
  <c r="Q4224" i="1"/>
  <c r="Q4225" i="1"/>
  <c r="Q4226" i="1"/>
  <c r="Q4227" i="1"/>
  <c r="Q4228" i="1"/>
  <c r="Q4229" i="1"/>
  <c r="Q4230" i="1"/>
  <c r="Q4231" i="1"/>
  <c r="Q4232" i="1"/>
  <c r="Q4233" i="1"/>
  <c r="Q4234" i="1"/>
  <c r="Q4235" i="1"/>
  <c r="Q4236" i="1"/>
  <c r="Q4237" i="1"/>
  <c r="Q4238" i="1"/>
  <c r="Q4239" i="1"/>
  <c r="Q4240" i="1"/>
  <c r="Q4241" i="1"/>
  <c r="Q4242" i="1"/>
  <c r="Q4243" i="1"/>
  <c r="Q4244" i="1"/>
  <c r="Q4245" i="1"/>
  <c r="Q4246" i="1"/>
  <c r="Q4247" i="1"/>
  <c r="Q4248" i="1"/>
  <c r="Q4249" i="1"/>
  <c r="Q4250" i="1"/>
  <c r="Q4251" i="1"/>
  <c r="Q4252" i="1"/>
  <c r="Q4253" i="1"/>
  <c r="Q4254" i="1"/>
  <c r="Q4255" i="1"/>
  <c r="Q4256" i="1"/>
  <c r="Q4257" i="1"/>
  <c r="Q4258" i="1"/>
  <c r="Q4259" i="1"/>
  <c r="Q4260" i="1"/>
  <c r="Q4261" i="1"/>
  <c r="Q4262" i="1"/>
  <c r="Q4263" i="1"/>
  <c r="Q4264" i="1"/>
  <c r="Q4265" i="1"/>
  <c r="Q4266" i="1"/>
  <c r="Q4267" i="1"/>
  <c r="Q4268" i="1"/>
  <c r="Q4269" i="1"/>
  <c r="Q4270" i="1"/>
  <c r="Q4271" i="1"/>
  <c r="Q4272" i="1"/>
  <c r="Q4273" i="1"/>
  <c r="Q4274" i="1"/>
  <c r="Q4275" i="1"/>
  <c r="Q4276" i="1"/>
  <c r="Q4277" i="1"/>
  <c r="Q4278" i="1"/>
  <c r="Q4279" i="1"/>
  <c r="Q4280" i="1"/>
  <c r="Q4281" i="1"/>
  <c r="Q4282" i="1"/>
  <c r="Q4283" i="1"/>
  <c r="Q4284" i="1"/>
  <c r="Q4285" i="1"/>
  <c r="Q4286" i="1"/>
  <c r="Q4287" i="1"/>
  <c r="Q4288" i="1"/>
  <c r="Q4289" i="1"/>
  <c r="Q4290" i="1"/>
  <c r="Q4291" i="1"/>
  <c r="Q4292" i="1"/>
  <c r="Q4293" i="1"/>
  <c r="Q4294" i="1"/>
  <c r="Q4295" i="1"/>
  <c r="Q4296" i="1"/>
  <c r="Q4297" i="1"/>
  <c r="Q4298" i="1"/>
  <c r="Q4299" i="1"/>
  <c r="Q4300" i="1"/>
  <c r="Q4301" i="1"/>
  <c r="Q4302" i="1"/>
  <c r="Q4303" i="1"/>
  <c r="Q4304" i="1"/>
  <c r="Q4305" i="1"/>
  <c r="Q4306" i="1"/>
  <c r="Q4307" i="1"/>
  <c r="Q4308" i="1"/>
  <c r="Q4309" i="1"/>
  <c r="Q4310" i="1"/>
  <c r="Q4311" i="1"/>
  <c r="Q4312" i="1"/>
  <c r="Q4313" i="1"/>
  <c r="Q4314" i="1"/>
  <c r="Q4315" i="1"/>
  <c r="Q4316" i="1"/>
  <c r="Q4317" i="1"/>
  <c r="Q4318" i="1"/>
  <c r="Q4319" i="1"/>
  <c r="Q4320" i="1"/>
  <c r="Q4321" i="1"/>
  <c r="Q4322" i="1"/>
  <c r="Q4323" i="1"/>
  <c r="Q4324" i="1"/>
  <c r="Q4325" i="1"/>
  <c r="Q4326" i="1"/>
  <c r="Q4327" i="1"/>
  <c r="Q4328" i="1"/>
  <c r="Q4329" i="1"/>
  <c r="Q4330" i="1"/>
  <c r="Q4331" i="1"/>
  <c r="Q4332" i="1"/>
  <c r="Q4333" i="1"/>
  <c r="Q4334" i="1"/>
  <c r="Q4335" i="1"/>
  <c r="Q4336" i="1"/>
  <c r="Q4337" i="1"/>
  <c r="Q4338" i="1"/>
  <c r="Q4339" i="1"/>
  <c r="Q4340" i="1"/>
  <c r="Q4341" i="1"/>
  <c r="Q4342" i="1"/>
  <c r="Q4343" i="1"/>
  <c r="Q4344" i="1"/>
  <c r="Q4345" i="1"/>
  <c r="Q4346" i="1"/>
  <c r="Q4347" i="1"/>
  <c r="Q4348" i="1"/>
  <c r="Q4349" i="1"/>
  <c r="Q4350" i="1"/>
  <c r="Q4351" i="1"/>
  <c r="Q4352" i="1"/>
  <c r="Q4353" i="1"/>
  <c r="Q4354" i="1"/>
  <c r="Q4355" i="1"/>
  <c r="Q4356" i="1"/>
  <c r="Q4357" i="1"/>
  <c r="Q4358" i="1"/>
  <c r="Q4359" i="1"/>
  <c r="Q4360" i="1"/>
  <c r="Q4361" i="1"/>
  <c r="Q4362" i="1"/>
  <c r="Q4363" i="1"/>
  <c r="Q4364" i="1"/>
  <c r="Q4365" i="1"/>
  <c r="Q4366" i="1"/>
  <c r="Q4367" i="1"/>
  <c r="Q4368" i="1"/>
  <c r="Q4369" i="1"/>
  <c r="Q4370" i="1"/>
  <c r="Q4371" i="1"/>
  <c r="Q4372" i="1"/>
  <c r="Q4373" i="1"/>
  <c r="Q4374" i="1"/>
  <c r="Q4375" i="1"/>
  <c r="Q4376" i="1"/>
  <c r="Q4377" i="1"/>
  <c r="Q4378" i="1"/>
  <c r="Q4379" i="1"/>
  <c r="Q4380" i="1"/>
  <c r="Q4381" i="1"/>
  <c r="Q4382" i="1"/>
  <c r="Q4383" i="1"/>
  <c r="Q4384" i="1"/>
  <c r="Q4385" i="1"/>
  <c r="Q4386" i="1"/>
  <c r="Q4387" i="1"/>
  <c r="Q4388" i="1"/>
  <c r="Q4389" i="1"/>
  <c r="Q4390" i="1"/>
  <c r="Q4391" i="1"/>
  <c r="Q4392" i="1"/>
  <c r="Q4393" i="1"/>
  <c r="Q4394" i="1"/>
  <c r="Q4395" i="1"/>
  <c r="Q4396" i="1"/>
  <c r="Q4397" i="1"/>
  <c r="Q4398" i="1"/>
  <c r="Q4399" i="1"/>
  <c r="Q4400" i="1"/>
  <c r="Q4401" i="1"/>
  <c r="Q4402" i="1"/>
  <c r="Q4403" i="1"/>
  <c r="Q4404" i="1"/>
  <c r="Q4405" i="1"/>
  <c r="Q4406" i="1"/>
  <c r="Q4407" i="1"/>
  <c r="Q4408" i="1"/>
  <c r="Q4409" i="1"/>
  <c r="Q4410" i="1"/>
  <c r="Q4411" i="1"/>
  <c r="Q4412" i="1"/>
  <c r="Q4413" i="1"/>
  <c r="Q4414" i="1"/>
  <c r="Q4415" i="1"/>
  <c r="Q4416" i="1"/>
  <c r="Q4417" i="1"/>
  <c r="Q4418" i="1"/>
  <c r="Q4419" i="1"/>
  <c r="Q4420" i="1"/>
  <c r="Q4421" i="1"/>
  <c r="Q4422" i="1"/>
  <c r="Q4423" i="1"/>
  <c r="Q3973" i="1"/>
  <c r="H3597" i="1"/>
  <c r="H3596" i="1"/>
  <c r="H3595" i="1"/>
  <c r="H3594" i="1"/>
  <c r="H3593" i="1"/>
  <c r="H1118" i="1"/>
  <c r="D8" i="3" l="1"/>
  <c r="F7" i="3" s="1"/>
  <c r="F5" i="3"/>
  <c r="F4" i="3"/>
  <c r="H4428" i="4"/>
  <c r="H4410" i="4"/>
  <c r="H4409" i="4"/>
  <c r="H4383" i="4"/>
  <c r="H4382" i="4"/>
  <c r="H4381" i="4"/>
  <c r="H4380" i="4"/>
  <c r="H4378" i="4"/>
  <c r="H4304" i="4"/>
  <c r="H4291" i="4"/>
  <c r="H4289" i="4"/>
  <c r="H4288" i="4"/>
  <c r="H4287" i="4"/>
  <c r="H4286" i="4"/>
  <c r="H4222" i="4"/>
  <c r="H4221" i="4"/>
  <c r="H4220" i="4"/>
  <c r="H4219" i="4"/>
  <c r="H4212" i="4"/>
  <c r="H4207" i="4"/>
  <c r="H4196" i="4"/>
  <c r="H4195" i="4"/>
  <c r="H4192" i="4"/>
  <c r="H4190" i="4"/>
  <c r="H4189" i="4"/>
  <c r="H4187" i="4"/>
  <c r="H4178" i="4"/>
  <c r="H4177" i="4"/>
  <c r="H4162" i="4"/>
  <c r="H4156" i="4"/>
  <c r="H4153" i="4"/>
  <c r="H4151" i="4"/>
  <c r="H4150" i="4"/>
  <c r="P4150" i="1" s="1"/>
  <c r="H4149" i="4"/>
  <c r="H4145" i="4"/>
  <c r="H4143" i="4"/>
  <c r="H4141" i="4"/>
  <c r="H4140" i="4"/>
  <c r="H4139" i="4"/>
  <c r="H4101" i="4"/>
  <c r="H4099" i="4"/>
  <c r="H4098" i="4"/>
  <c r="H4097" i="4"/>
  <c r="H4083" i="4"/>
  <c r="H4082" i="4"/>
  <c r="H4081" i="4"/>
  <c r="H4080" i="4"/>
  <c r="J4043" i="4"/>
  <c r="H4026" i="4"/>
  <c r="H4024" i="4"/>
  <c r="H4022" i="4"/>
  <c r="H4020" i="4"/>
  <c r="H4013" i="4"/>
  <c r="H4012" i="4"/>
  <c r="H4007" i="4"/>
  <c r="H4004" i="4"/>
  <c r="H4002" i="4"/>
  <c r="H3998" i="4"/>
  <c r="H3989" i="4"/>
  <c r="H3988" i="4"/>
  <c r="H3987" i="4"/>
  <c r="P3987" i="1" s="1"/>
  <c r="H3986" i="4"/>
  <c r="H3969" i="4"/>
  <c r="H3967" i="4"/>
  <c r="H3965" i="4"/>
  <c r="H3964" i="4"/>
  <c r="H3963" i="4"/>
  <c r="H3944" i="4"/>
  <c r="H3940" i="4"/>
  <c r="P3940" i="1" s="1"/>
  <c r="H3924" i="4"/>
  <c r="H3923" i="4"/>
  <c r="H3922" i="4"/>
  <c r="H3921" i="4"/>
  <c r="H3919" i="4"/>
  <c r="H3916" i="4"/>
  <c r="H3895" i="4"/>
  <c r="H3883" i="4"/>
  <c r="P3883" i="1" s="1"/>
  <c r="H3863" i="4"/>
  <c r="P3863" i="1" s="1"/>
  <c r="H3862" i="4"/>
  <c r="H3861" i="4"/>
  <c r="H3860" i="4"/>
  <c r="P3860" i="1" s="1"/>
  <c r="H3853" i="4"/>
  <c r="H3852" i="4"/>
  <c r="H3851" i="4"/>
  <c r="H3839" i="4"/>
  <c r="H3828" i="4"/>
  <c r="P3828" i="1" s="1"/>
  <c r="H3821" i="4"/>
  <c r="H3778" i="4"/>
  <c r="H3777" i="4"/>
  <c r="H3776" i="4"/>
  <c r="H3775" i="4"/>
  <c r="H3768" i="4"/>
  <c r="H3767" i="4"/>
  <c r="H3766" i="4"/>
  <c r="H3765" i="4"/>
  <c r="H3714" i="4"/>
  <c r="H3691" i="4"/>
  <c r="H3690" i="4"/>
  <c r="H3688" i="4"/>
  <c r="H3687" i="4"/>
  <c r="H3684" i="4"/>
  <c r="H3683" i="4"/>
  <c r="H3661" i="4"/>
  <c r="H3659" i="4"/>
  <c r="H3658" i="4"/>
  <c r="H3657" i="4"/>
  <c r="H3656" i="4"/>
  <c r="H3642" i="4"/>
  <c r="H3641" i="4"/>
  <c r="H3639" i="4"/>
  <c r="H3638" i="4"/>
  <c r="H3631" i="4"/>
  <c r="H3629" i="4"/>
  <c r="H3621" i="4"/>
  <c r="P3621" i="1" s="1"/>
  <c r="H3620" i="4"/>
  <c r="H3619" i="4"/>
  <c r="H3618" i="4"/>
  <c r="P3618" i="1" s="1"/>
  <c r="H3609" i="4"/>
  <c r="H3601" i="4"/>
  <c r="H3600" i="4"/>
  <c r="H3599" i="4"/>
  <c r="H3598" i="4"/>
  <c r="H3588" i="4"/>
  <c r="H3559" i="4"/>
  <c r="H3558" i="4"/>
  <c r="H3485" i="4"/>
  <c r="H3484" i="4"/>
  <c r="H3483" i="4"/>
  <c r="H3481" i="4"/>
  <c r="P3481" i="1" s="1"/>
  <c r="H3477" i="4"/>
  <c r="H3476" i="4"/>
  <c r="H3475" i="4"/>
  <c r="H3474" i="4"/>
  <c r="H3473" i="4"/>
  <c r="H3469" i="4"/>
  <c r="H3467" i="4"/>
  <c r="H3466" i="4"/>
  <c r="P3466" i="1" s="1"/>
  <c r="H3464" i="4"/>
  <c r="H3463" i="4"/>
  <c r="H3462" i="4"/>
  <c r="H3461" i="4"/>
  <c r="P3461" i="1" s="1"/>
  <c r="H3460" i="4"/>
  <c r="H3459" i="4"/>
  <c r="H3456" i="4"/>
  <c r="H3454" i="4"/>
  <c r="P3454" i="1" s="1"/>
  <c r="H3453" i="4"/>
  <c r="H3448" i="4"/>
  <c r="H3447" i="4"/>
  <c r="H3445" i="4"/>
  <c r="H3431" i="4"/>
  <c r="H3430" i="4"/>
  <c r="H3428" i="4"/>
  <c r="H3404" i="4"/>
  <c r="P3404" i="1" s="1"/>
  <c r="H3393" i="4"/>
  <c r="H3391" i="4"/>
  <c r="H3388" i="4"/>
  <c r="H3375" i="4"/>
  <c r="H3374" i="4"/>
  <c r="H3362" i="4"/>
  <c r="H3343" i="4"/>
  <c r="H3342" i="4"/>
  <c r="H3341" i="4"/>
  <c r="H3340" i="4"/>
  <c r="H3339" i="4"/>
  <c r="H3332" i="4"/>
  <c r="P3332" i="1" s="1"/>
  <c r="H3331" i="4"/>
  <c r="H3330" i="4"/>
  <c r="H3329" i="4"/>
  <c r="H3328" i="4"/>
  <c r="H3310" i="4"/>
  <c r="H3292" i="4"/>
  <c r="H3291" i="4"/>
  <c r="H3290" i="4"/>
  <c r="P3290" i="1" s="1"/>
  <c r="H3289" i="4"/>
  <c r="H3231" i="4"/>
  <c r="H3230" i="4"/>
  <c r="H3229" i="4"/>
  <c r="H3228" i="4"/>
  <c r="H3227" i="4"/>
  <c r="H3226" i="4"/>
  <c r="H3186" i="4"/>
  <c r="H3184" i="4"/>
  <c r="H3183" i="4"/>
  <c r="H3182" i="4"/>
  <c r="H3159" i="4"/>
  <c r="P3159" i="1" s="1"/>
  <c r="H3157" i="4"/>
  <c r="H3156" i="4"/>
  <c r="H3149" i="4"/>
  <c r="H3148" i="4"/>
  <c r="P3148" i="1" s="1"/>
  <c r="H3131" i="4"/>
  <c r="H3127" i="4"/>
  <c r="H3124" i="4"/>
  <c r="H3104" i="4"/>
  <c r="H3101" i="4"/>
  <c r="H3098" i="4"/>
  <c r="H3097" i="4"/>
  <c r="H3080" i="4"/>
  <c r="H3078" i="4"/>
  <c r="H3028" i="4"/>
  <c r="H3027" i="4"/>
  <c r="H3025" i="4"/>
  <c r="H3024" i="4"/>
  <c r="H3023" i="4"/>
  <c r="H3022" i="4"/>
  <c r="H3018" i="4"/>
  <c r="H2990" i="4"/>
  <c r="H2988" i="4"/>
  <c r="H2987" i="4"/>
  <c r="H2974" i="4"/>
  <c r="P2974" i="1" s="1"/>
  <c r="H2927" i="4"/>
  <c r="H2919" i="4"/>
  <c r="H2900" i="4"/>
  <c r="H2889" i="4"/>
  <c r="H2888" i="4"/>
  <c r="H2887" i="4"/>
  <c r="H2886" i="4"/>
  <c r="H2874" i="4"/>
  <c r="H2867" i="4"/>
  <c r="H2863" i="4"/>
  <c r="H2862" i="4"/>
  <c r="H2851" i="4"/>
  <c r="H2849" i="4"/>
  <c r="H2841" i="4"/>
  <c r="H2808" i="4"/>
  <c r="H2806" i="4"/>
  <c r="H2805" i="4"/>
  <c r="H2802" i="4"/>
  <c r="H2798" i="4"/>
  <c r="H2796" i="4"/>
  <c r="P2796" i="1" s="1"/>
  <c r="H2793" i="4"/>
  <c r="H2791" i="4"/>
  <c r="H2783" i="4"/>
  <c r="H2714" i="4"/>
  <c r="H2713" i="4"/>
  <c r="H2711" i="4"/>
  <c r="H2708" i="4"/>
  <c r="H2706" i="4"/>
  <c r="H2573" i="4"/>
  <c r="H2572" i="4"/>
  <c r="H2570" i="4"/>
  <c r="H2569" i="4"/>
  <c r="H2568" i="4"/>
  <c r="H2567" i="4"/>
  <c r="H2566" i="4"/>
  <c r="H2563" i="4"/>
  <c r="H2561" i="4"/>
  <c r="H2560" i="4"/>
  <c r="H2559" i="4"/>
  <c r="H2558" i="4"/>
  <c r="H2551" i="4"/>
  <c r="H2550" i="4"/>
  <c r="H2549" i="4"/>
  <c r="H2547" i="4"/>
  <c r="H2541" i="4"/>
  <c r="H2540" i="4"/>
  <c r="H2539" i="4"/>
  <c r="H2538" i="4"/>
  <c r="H2537" i="4"/>
  <c r="H2536" i="4"/>
  <c r="H2534" i="4"/>
  <c r="H2532" i="4"/>
  <c r="P2532" i="1" s="1"/>
  <c r="H2527" i="4"/>
  <c r="H2501" i="4"/>
  <c r="H2500" i="4"/>
  <c r="H2499" i="4"/>
  <c r="H2498" i="4"/>
  <c r="H2492" i="4"/>
  <c r="H2491" i="4"/>
  <c r="H2490" i="4"/>
  <c r="H2489" i="4"/>
  <c r="H2486" i="4"/>
  <c r="H2485" i="4"/>
  <c r="H2469" i="4"/>
  <c r="H2454" i="4"/>
  <c r="H2453" i="4"/>
  <c r="H2452" i="4"/>
  <c r="H2434" i="4"/>
  <c r="H2431" i="4"/>
  <c r="H2430" i="4"/>
  <c r="H2429" i="4"/>
  <c r="H2404" i="4"/>
  <c r="H2400" i="4"/>
  <c r="H2352" i="4"/>
  <c r="H2351" i="4"/>
  <c r="H2350" i="4"/>
  <c r="P2350" i="1" s="1"/>
  <c r="H2349" i="4"/>
  <c r="H2348" i="4"/>
  <c r="H2296" i="4"/>
  <c r="H2295" i="4"/>
  <c r="H2294" i="4"/>
  <c r="H2293" i="4"/>
  <c r="H2292" i="4"/>
  <c r="H2291" i="4"/>
  <c r="H2234" i="4"/>
  <c r="H2226" i="4"/>
  <c r="H2215" i="4"/>
  <c r="H2212" i="4"/>
  <c r="H2209" i="4"/>
  <c r="H2208" i="4"/>
  <c r="H2206" i="4"/>
  <c r="H2204" i="4"/>
  <c r="H2197" i="4"/>
  <c r="H2077" i="4"/>
  <c r="H2076" i="4"/>
  <c r="H2075" i="4"/>
  <c r="H2058" i="4"/>
  <c r="H2057" i="4"/>
  <c r="H2050" i="4"/>
  <c r="H2024" i="4"/>
  <c r="H2023" i="4"/>
  <c r="H2022" i="4"/>
  <c r="H2021" i="4"/>
  <c r="H2014" i="4"/>
  <c r="H2013" i="4"/>
  <c r="H2001" i="4"/>
  <c r="H1999" i="4"/>
  <c r="H1996" i="4"/>
  <c r="H1989" i="4"/>
  <c r="H1982" i="4"/>
  <c r="H1980" i="4"/>
  <c r="H1979" i="4"/>
  <c r="H1939" i="4"/>
  <c r="H1938" i="4"/>
  <c r="H1936" i="4"/>
  <c r="H1935" i="4"/>
  <c r="H1932" i="4"/>
  <c r="H1930" i="4"/>
  <c r="H1929" i="4"/>
  <c r="H1928" i="4"/>
  <c r="H1927" i="4"/>
  <c r="H1926" i="4"/>
  <c r="H1924" i="4"/>
  <c r="H1923" i="4"/>
  <c r="H1910" i="4"/>
  <c r="H1909" i="4"/>
  <c r="H1908" i="4"/>
  <c r="H1885" i="4"/>
  <c r="H1877" i="4"/>
  <c r="H1874" i="4"/>
  <c r="H1872" i="4"/>
  <c r="H1870" i="4"/>
  <c r="H1866" i="4"/>
  <c r="H1864" i="4"/>
  <c r="H1863" i="4"/>
  <c r="H1860" i="4"/>
  <c r="H1858" i="4"/>
  <c r="H1857" i="4"/>
  <c r="H1856" i="4"/>
  <c r="H1855" i="4"/>
  <c r="H1854" i="4"/>
  <c r="H1853" i="4"/>
  <c r="H1852" i="4"/>
  <c r="H1851" i="4"/>
  <c r="H1850" i="4"/>
  <c r="H1848" i="4"/>
  <c r="H1847" i="4"/>
  <c r="H1846" i="4"/>
  <c r="H1845" i="4"/>
  <c r="H1844" i="4"/>
  <c r="H1842" i="4"/>
  <c r="H1841" i="4"/>
  <c r="H1840" i="4"/>
  <c r="H1839" i="4"/>
  <c r="H1838" i="4"/>
  <c r="H1836" i="4"/>
  <c r="P1836" i="1" s="1"/>
  <c r="H1835" i="4"/>
  <c r="H1834" i="4"/>
  <c r="H1833" i="4"/>
  <c r="H1832" i="4"/>
  <c r="P1832" i="1" s="1"/>
  <c r="H1831" i="4"/>
  <c r="H1830" i="4"/>
  <c r="H1758" i="4"/>
  <c r="H1757" i="4"/>
  <c r="H1755" i="4"/>
  <c r="H1752" i="4"/>
  <c r="H1581" i="4"/>
  <c r="H1577" i="4"/>
  <c r="H1574" i="4"/>
  <c r="H1573" i="4"/>
  <c r="H1572" i="4"/>
  <c r="H1564" i="4"/>
  <c r="H1563" i="4"/>
  <c r="H1558" i="4"/>
  <c r="H1557" i="4"/>
  <c r="H1556" i="4"/>
  <c r="P1556" i="1" s="1"/>
  <c r="H1546" i="4"/>
  <c r="H1545" i="4"/>
  <c r="H1544" i="4"/>
  <c r="H1542" i="4"/>
  <c r="P1542" i="1" s="1"/>
  <c r="H1524" i="4"/>
  <c r="H1521" i="4"/>
  <c r="H1497" i="4"/>
  <c r="H1496" i="4"/>
  <c r="H1495" i="4"/>
  <c r="H1494" i="4"/>
  <c r="H1487" i="4"/>
  <c r="H1486" i="4"/>
  <c r="P1486" i="1" s="1"/>
  <c r="H1485" i="4"/>
  <c r="H1442" i="4"/>
  <c r="H1439" i="4"/>
  <c r="H1437" i="4"/>
  <c r="H1436" i="4"/>
  <c r="H1434" i="4"/>
  <c r="H1431" i="4"/>
  <c r="H1429" i="4"/>
  <c r="H1422" i="4"/>
  <c r="H1418" i="4"/>
  <c r="H1415" i="4"/>
  <c r="H1414" i="4"/>
  <c r="H1385" i="4"/>
  <c r="H1383" i="4"/>
  <c r="H1382" i="4"/>
  <c r="H1381" i="4"/>
  <c r="H1380" i="4"/>
  <c r="H1379" i="4"/>
  <c r="H1373" i="4"/>
  <c r="H1372" i="4"/>
  <c r="P1372" i="1" s="1"/>
  <c r="H1370" i="4"/>
  <c r="H1363" i="4"/>
  <c r="H1362" i="4"/>
  <c r="H1360" i="4"/>
  <c r="H1343" i="4"/>
  <c r="H1342" i="4"/>
  <c r="H1341" i="4"/>
  <c r="H1340" i="4"/>
  <c r="H1338" i="4"/>
  <c r="H1335" i="4"/>
  <c r="H1332" i="4"/>
  <c r="H1331" i="4"/>
  <c r="H1330" i="4"/>
  <c r="H1329" i="4"/>
  <c r="H1328" i="4"/>
  <c r="H1326" i="4"/>
  <c r="H1325" i="4"/>
  <c r="H1323" i="4"/>
  <c r="H1321" i="4"/>
  <c r="H1319" i="4"/>
  <c r="H1318" i="4"/>
  <c r="H1317" i="4"/>
  <c r="H1303" i="4"/>
  <c r="H1302" i="4"/>
  <c r="H1282" i="4"/>
  <c r="H1281" i="4"/>
  <c r="H1175" i="4"/>
  <c r="H1173" i="4"/>
  <c r="H1172" i="4"/>
  <c r="H1171" i="4"/>
  <c r="H1170" i="4"/>
  <c r="H1169" i="4"/>
  <c r="H1168" i="4"/>
  <c r="H1166" i="4"/>
  <c r="H1164" i="4"/>
  <c r="H1118" i="4"/>
  <c r="P1118" i="1" s="1"/>
  <c r="H1117" i="4"/>
  <c r="H1116" i="4"/>
  <c r="H1115" i="4"/>
  <c r="H1114" i="4"/>
  <c r="H1113" i="4"/>
  <c r="H1111" i="4"/>
  <c r="H1108" i="4"/>
  <c r="H1083" i="4"/>
  <c r="H1055" i="4"/>
  <c r="H1054" i="4"/>
  <c r="H1034" i="4"/>
  <c r="H1021" i="4"/>
  <c r="H1020" i="4"/>
  <c r="H1019" i="4"/>
  <c r="H1018" i="4"/>
  <c r="H1017" i="4"/>
  <c r="P1017" i="1" s="1"/>
  <c r="H1009" i="4"/>
  <c r="H1008" i="4"/>
  <c r="H1007" i="4"/>
  <c r="H1005" i="4"/>
  <c r="H935" i="4"/>
  <c r="H933" i="4"/>
  <c r="H925" i="4"/>
  <c r="H924" i="4"/>
  <c r="H923" i="4"/>
  <c r="H916" i="4"/>
  <c r="H915" i="4"/>
  <c r="H913" i="4"/>
  <c r="H912" i="4"/>
  <c r="H911" i="4"/>
  <c r="H910" i="4"/>
  <c r="H908" i="4"/>
  <c r="H907" i="4"/>
  <c r="H906" i="4"/>
  <c r="H905" i="4"/>
  <c r="H892" i="4"/>
  <c r="H891" i="4"/>
  <c r="H890" i="4"/>
  <c r="H889" i="4"/>
  <c r="H888" i="4"/>
  <c r="H877" i="4"/>
  <c r="H876" i="4"/>
  <c r="H875" i="4"/>
  <c r="H874" i="4"/>
  <c r="P874" i="1" s="1"/>
  <c r="H873" i="4"/>
  <c r="H870" i="4"/>
  <c r="H869" i="4"/>
  <c r="H867" i="4"/>
  <c r="H866" i="4"/>
  <c r="H863" i="4"/>
  <c r="H862" i="4"/>
  <c r="H861" i="4"/>
  <c r="H860" i="4"/>
  <c r="H859" i="4"/>
  <c r="H857" i="4"/>
  <c r="H856" i="4"/>
  <c r="H855" i="4"/>
  <c r="H854" i="4"/>
  <c r="H853" i="4"/>
  <c r="H852" i="4"/>
  <c r="H851" i="4"/>
  <c r="H850" i="4"/>
  <c r="H848" i="4"/>
  <c r="H847" i="4"/>
  <c r="H846" i="4"/>
  <c r="H844" i="4"/>
  <c r="H843" i="4"/>
  <c r="H842" i="4"/>
  <c r="H841" i="4"/>
  <c r="H840" i="4"/>
  <c r="H839" i="4"/>
  <c r="H838" i="4"/>
  <c r="H837" i="4"/>
  <c r="H836" i="4"/>
  <c r="H835" i="4"/>
  <c r="H834" i="4"/>
  <c r="H833" i="4"/>
  <c r="H832" i="4"/>
  <c r="H831" i="4"/>
  <c r="H830" i="4"/>
  <c r="H829" i="4"/>
  <c r="H828" i="4"/>
  <c r="H827" i="4"/>
  <c r="H826" i="4"/>
  <c r="H791" i="4"/>
  <c r="H790" i="4"/>
  <c r="H789" i="4"/>
  <c r="H788" i="4"/>
  <c r="H787" i="4"/>
  <c r="H786" i="4"/>
  <c r="H785" i="4"/>
  <c r="H784" i="4"/>
  <c r="H783" i="4"/>
  <c r="H781" i="4"/>
  <c r="H780" i="4"/>
  <c r="H777" i="4"/>
  <c r="H776" i="4"/>
  <c r="H775" i="4"/>
  <c r="H774" i="4"/>
  <c r="H773" i="4"/>
  <c r="H772" i="4"/>
  <c r="H771" i="4"/>
  <c r="H770" i="4"/>
  <c r="H769" i="4"/>
  <c r="H768" i="4"/>
  <c r="H767" i="4"/>
  <c r="H766" i="4"/>
  <c r="H765" i="4"/>
  <c r="H764" i="4"/>
  <c r="H762" i="4"/>
  <c r="H761" i="4"/>
  <c r="H760" i="4"/>
  <c r="H759" i="4"/>
  <c r="H758" i="4"/>
  <c r="H757" i="4"/>
  <c r="H756" i="4"/>
  <c r="H755" i="4"/>
  <c r="H754" i="4"/>
  <c r="H753" i="4"/>
  <c r="H752" i="4"/>
  <c r="H751" i="4"/>
  <c r="H750" i="4"/>
  <c r="H749" i="4"/>
  <c r="H748" i="4"/>
  <c r="H747" i="4"/>
  <c r="H746" i="4"/>
  <c r="H745" i="4"/>
  <c r="H744" i="4"/>
  <c r="H743" i="4"/>
  <c r="H742" i="4"/>
  <c r="H741" i="4"/>
  <c r="H740" i="4"/>
  <c r="H739" i="4"/>
  <c r="H738" i="4"/>
  <c r="H737" i="4"/>
  <c r="H736" i="4"/>
  <c r="H735" i="4"/>
  <c r="H734" i="4"/>
  <c r="H733" i="4"/>
  <c r="H732" i="4"/>
  <c r="H731" i="4"/>
  <c r="H730" i="4"/>
  <c r="H729" i="4"/>
  <c r="H728" i="4"/>
  <c r="H726" i="4"/>
  <c r="H725" i="4"/>
  <c r="H724" i="4"/>
  <c r="H723" i="4"/>
  <c r="H721" i="4"/>
  <c r="H720" i="4"/>
  <c r="H719" i="4"/>
  <c r="H703" i="4"/>
  <c r="H702" i="4"/>
  <c r="H701" i="4"/>
  <c r="H700" i="4"/>
  <c r="H699" i="4"/>
  <c r="H698" i="4"/>
  <c r="H697" i="4"/>
  <c r="H696" i="4"/>
  <c r="H695" i="4"/>
  <c r="H694" i="4"/>
  <c r="H693" i="4"/>
  <c r="H692" i="4"/>
  <c r="H647" i="4"/>
  <c r="H646" i="4"/>
  <c r="H645" i="4"/>
  <c r="H643" i="4"/>
  <c r="H641" i="4"/>
  <c r="H640" i="4"/>
  <c r="H639" i="4"/>
  <c r="H618" i="4"/>
  <c r="H617" i="4"/>
  <c r="H616" i="4"/>
  <c r="H615" i="4"/>
  <c r="H614" i="4"/>
  <c r="H613" i="4"/>
  <c r="P613" i="1" s="1"/>
  <c r="H612" i="4"/>
  <c r="H611" i="4"/>
  <c r="H610" i="4"/>
  <c r="H608" i="4"/>
  <c r="H607" i="4"/>
  <c r="H534" i="4"/>
  <c r="H533" i="4"/>
  <c r="H532" i="4"/>
  <c r="H531" i="4"/>
  <c r="H530" i="4"/>
  <c r="H529" i="4"/>
  <c r="H528" i="4"/>
  <c r="H527" i="4"/>
  <c r="H526" i="4"/>
  <c r="H525" i="4"/>
  <c r="H524" i="4"/>
  <c r="H523" i="4"/>
  <c r="H522" i="4"/>
  <c r="H521" i="4"/>
  <c r="H520" i="4"/>
  <c r="H519" i="4"/>
  <c r="H517" i="4"/>
  <c r="H516" i="4"/>
  <c r="H515" i="4"/>
  <c r="P515" i="1" s="1"/>
  <c r="H514" i="4"/>
  <c r="H513" i="4"/>
  <c r="H511" i="4"/>
  <c r="H510" i="4"/>
  <c r="H509" i="4"/>
  <c r="H508" i="4"/>
  <c r="H507" i="4"/>
  <c r="H506" i="4"/>
  <c r="P506" i="1" s="1"/>
  <c r="H505" i="4"/>
  <c r="H504" i="4"/>
  <c r="H503" i="4"/>
  <c r="H502" i="4"/>
  <c r="P502" i="1" s="1"/>
  <c r="H490" i="4"/>
  <c r="H475" i="4"/>
  <c r="H473" i="4"/>
  <c r="H472" i="4"/>
  <c r="H471" i="4"/>
  <c r="H470" i="4"/>
  <c r="H469" i="4"/>
  <c r="H468" i="4"/>
  <c r="H467" i="4"/>
  <c r="H466" i="4"/>
  <c r="H465" i="4"/>
  <c r="H464" i="4"/>
  <c r="H463" i="4"/>
  <c r="H461" i="4"/>
  <c r="H460" i="4"/>
  <c r="H459" i="4"/>
  <c r="H457" i="4"/>
  <c r="H456" i="4"/>
  <c r="H423" i="4"/>
  <c r="H422" i="4"/>
  <c r="H421" i="4"/>
  <c r="H420" i="4"/>
  <c r="H418" i="4"/>
  <c r="H417" i="4"/>
  <c r="H416" i="4"/>
  <c r="H415" i="4"/>
  <c r="H414" i="4"/>
  <c r="H413" i="4"/>
  <c r="H412" i="4"/>
  <c r="H411" i="4"/>
  <c r="H410" i="4"/>
  <c r="H409" i="4"/>
  <c r="H408" i="4"/>
  <c r="H407" i="4"/>
  <c r="H406" i="4"/>
  <c r="H404" i="4"/>
  <c r="H403" i="4"/>
  <c r="H402" i="4"/>
  <c r="H401" i="4"/>
  <c r="H400" i="4"/>
  <c r="H399" i="4"/>
  <c r="H398" i="4"/>
  <c r="H397" i="4"/>
  <c r="H395" i="4"/>
  <c r="H394" i="4"/>
  <c r="H393" i="4"/>
  <c r="H391" i="4"/>
  <c r="H389" i="4"/>
  <c r="H388" i="4"/>
  <c r="H387" i="4"/>
  <c r="H386" i="4"/>
  <c r="H385" i="4"/>
  <c r="P385" i="1" s="1"/>
  <c r="H384" i="4"/>
  <c r="H382" i="4"/>
  <c r="H381" i="4"/>
  <c r="H380" i="4"/>
  <c r="H379" i="4"/>
  <c r="H378" i="4"/>
  <c r="H377" i="4"/>
  <c r="H376" i="4"/>
  <c r="H375" i="4"/>
  <c r="H374" i="4"/>
  <c r="H373" i="4"/>
  <c r="H372" i="4"/>
  <c r="H371" i="4"/>
  <c r="H369" i="4"/>
  <c r="H368" i="4"/>
  <c r="H366" i="4"/>
  <c r="H365" i="4"/>
  <c r="H364" i="4"/>
  <c r="H363" i="4"/>
  <c r="H362" i="4"/>
  <c r="H361" i="4"/>
  <c r="H360" i="4"/>
  <c r="H359" i="4"/>
  <c r="H358" i="4"/>
  <c r="H357" i="4"/>
  <c r="H356" i="4"/>
  <c r="H355" i="4"/>
  <c r="H354" i="4"/>
  <c r="H352" i="4"/>
  <c r="H351" i="4"/>
  <c r="H350" i="4"/>
  <c r="H349" i="4"/>
  <c r="H348" i="4"/>
  <c r="H347" i="4"/>
  <c r="H346" i="4"/>
  <c r="H345" i="4"/>
  <c r="H344" i="4"/>
  <c r="H343" i="4"/>
  <c r="H342" i="4"/>
  <c r="H341" i="4"/>
  <c r="H340" i="4"/>
  <c r="H339" i="4"/>
  <c r="H338" i="4"/>
  <c r="H337" i="4"/>
  <c r="H336" i="4"/>
  <c r="H335" i="4"/>
  <c r="H334" i="4"/>
  <c r="H331" i="4"/>
  <c r="H330" i="4"/>
  <c r="H302" i="4"/>
  <c r="H301" i="4"/>
  <c r="H298" i="4"/>
  <c r="H297" i="4"/>
  <c r="H296" i="4"/>
  <c r="H288" i="4"/>
  <c r="H287" i="4"/>
  <c r="H286" i="4"/>
  <c r="H269" i="4"/>
  <c r="H268" i="4"/>
  <c r="H267" i="4"/>
  <c r="H266" i="4"/>
  <c r="H265" i="4"/>
  <c r="H264" i="4"/>
  <c r="H263" i="4"/>
  <c r="H262" i="4"/>
  <c r="H259" i="4"/>
  <c r="H258" i="4"/>
  <c r="H257" i="4"/>
  <c r="H256" i="4"/>
  <c r="H255" i="4"/>
  <c r="H253" i="4"/>
  <c r="H252" i="4"/>
  <c r="H251" i="4"/>
  <c r="H249" i="4"/>
  <c r="H248" i="4"/>
  <c r="H247" i="4"/>
  <c r="H246" i="4"/>
  <c r="H245" i="4"/>
  <c r="H244" i="4"/>
  <c r="H243" i="4"/>
  <c r="H242" i="4"/>
  <c r="H241" i="4"/>
  <c r="H240" i="4"/>
  <c r="H238" i="4"/>
  <c r="H237" i="4"/>
  <c r="H235" i="4"/>
  <c r="H234" i="4"/>
  <c r="H233" i="4"/>
  <c r="H232" i="4"/>
  <c r="H231" i="4"/>
  <c r="H230" i="4"/>
  <c r="H229" i="4"/>
  <c r="H228" i="4"/>
  <c r="H227" i="4"/>
  <c r="H226" i="4"/>
  <c r="H225" i="4"/>
  <c r="H223" i="4"/>
  <c r="H222" i="4"/>
  <c r="H221" i="4"/>
  <c r="H220" i="4"/>
  <c r="H219" i="4"/>
  <c r="H218" i="4"/>
  <c r="H217" i="4"/>
  <c r="H216" i="4"/>
  <c r="H215" i="4"/>
  <c r="H214" i="4"/>
  <c r="H213" i="4"/>
  <c r="H212" i="4"/>
  <c r="H211" i="4"/>
  <c r="H210" i="4"/>
  <c r="H209" i="4"/>
  <c r="H208" i="4"/>
  <c r="H207" i="4"/>
  <c r="H206" i="4"/>
  <c r="H204" i="4"/>
  <c r="H203" i="4"/>
  <c r="H202" i="4"/>
  <c r="H201" i="4"/>
  <c r="H200" i="4"/>
  <c r="H199" i="4"/>
  <c r="H198" i="4"/>
  <c r="H197" i="4"/>
  <c r="H196" i="4"/>
  <c r="H195" i="4"/>
  <c r="H194" i="4"/>
  <c r="H193" i="4"/>
  <c r="H192" i="4"/>
  <c r="H191" i="4"/>
  <c r="H190" i="4"/>
  <c r="H189" i="4"/>
  <c r="H188" i="4"/>
  <c r="H187" i="4"/>
  <c r="H186" i="4"/>
  <c r="H185" i="4"/>
  <c r="H184" i="4"/>
  <c r="H183" i="4"/>
  <c r="H182" i="4"/>
  <c r="H181" i="4"/>
  <c r="H180" i="4"/>
  <c r="H179" i="4"/>
  <c r="H178" i="4"/>
  <c r="H177" i="4"/>
  <c r="H176" i="4"/>
  <c r="H175" i="4"/>
  <c r="H174" i="4"/>
  <c r="H173" i="4"/>
  <c r="H172" i="4"/>
  <c r="H171" i="4"/>
  <c r="H169" i="4"/>
  <c r="H168" i="4"/>
  <c r="H167" i="4"/>
  <c r="H166" i="4"/>
  <c r="H165" i="4"/>
  <c r="H164" i="4"/>
  <c r="H163" i="4"/>
  <c r="H161" i="4"/>
  <c r="H160" i="4"/>
  <c r="H159" i="4"/>
  <c r="H158" i="4"/>
  <c r="H157" i="4"/>
  <c r="H155" i="4"/>
  <c r="H154" i="4"/>
  <c r="H153" i="4"/>
  <c r="H152" i="4"/>
  <c r="H151" i="4"/>
  <c r="H149" i="4"/>
  <c r="H148" i="4"/>
  <c r="H147" i="4"/>
  <c r="H145" i="4"/>
  <c r="H144" i="4"/>
  <c r="H143" i="4"/>
  <c r="H142" i="4"/>
  <c r="H141" i="4"/>
  <c r="H140" i="4"/>
  <c r="H139" i="4"/>
  <c r="H138" i="4"/>
  <c r="H137" i="4"/>
  <c r="H136" i="4"/>
  <c r="H135" i="4"/>
  <c r="H134" i="4"/>
  <c r="H133" i="4"/>
  <c r="H132" i="4"/>
  <c r="H131" i="4"/>
  <c r="H130" i="4"/>
  <c r="H129" i="4"/>
  <c r="H126" i="4"/>
  <c r="H125" i="4"/>
  <c r="H123" i="4"/>
  <c r="H122" i="4"/>
  <c r="H120" i="4"/>
  <c r="H119" i="4"/>
  <c r="H117" i="4"/>
  <c r="H116" i="4"/>
  <c r="H114" i="4"/>
  <c r="H113" i="4"/>
  <c r="H112" i="4"/>
  <c r="H111" i="4"/>
  <c r="H110" i="4"/>
  <c r="H109" i="4"/>
  <c r="H107" i="4"/>
  <c r="H106" i="4"/>
  <c r="H105" i="4"/>
  <c r="H104" i="4"/>
  <c r="H103" i="4"/>
  <c r="H102" i="4"/>
  <c r="H99" i="4"/>
  <c r="H98" i="4"/>
  <c r="H97" i="4"/>
  <c r="H96" i="4"/>
  <c r="H95" i="4"/>
  <c r="H94" i="4"/>
  <c r="H93" i="4"/>
  <c r="H92" i="4"/>
  <c r="H91" i="4"/>
  <c r="H90" i="4"/>
  <c r="H89" i="4"/>
  <c r="H88" i="4"/>
  <c r="H87" i="4"/>
  <c r="H86" i="4"/>
  <c r="H85" i="4"/>
  <c r="H84" i="4"/>
  <c r="H83" i="4"/>
  <c r="H82" i="4"/>
  <c r="H81" i="4"/>
  <c r="H80" i="4"/>
  <c r="H79" i="4"/>
  <c r="H78" i="4"/>
  <c r="H77" i="4"/>
  <c r="H76" i="4"/>
  <c r="H75" i="4"/>
  <c r="H74" i="4"/>
  <c r="H72" i="4"/>
  <c r="H71" i="4"/>
  <c r="H70" i="4"/>
  <c r="H69" i="4"/>
  <c r="H68" i="4"/>
  <c r="H67" i="4"/>
  <c r="H66" i="4"/>
  <c r="H65" i="4"/>
  <c r="H64" i="4"/>
  <c r="H62" i="4"/>
  <c r="H61" i="4"/>
  <c r="H59" i="4"/>
  <c r="H58" i="4"/>
  <c r="H57" i="4"/>
  <c r="H56" i="4"/>
  <c r="H55" i="4"/>
  <c r="H53" i="4"/>
  <c r="H52" i="4"/>
  <c r="H51" i="4"/>
  <c r="H49" i="4"/>
  <c r="H48" i="4"/>
  <c r="H47" i="4"/>
  <c r="H46" i="4"/>
  <c r="H45" i="4"/>
  <c r="H44" i="4"/>
  <c r="H43" i="4"/>
  <c r="H42" i="4"/>
  <c r="H41" i="4"/>
  <c r="H40" i="4"/>
  <c r="H39" i="4"/>
  <c r="H38" i="4"/>
  <c r="H37" i="4"/>
  <c r="H36" i="4"/>
  <c r="H35" i="4"/>
  <c r="H33" i="4"/>
  <c r="H32" i="4"/>
  <c r="H31" i="4"/>
  <c r="H30" i="4"/>
  <c r="H29" i="4"/>
  <c r="H28" i="4"/>
  <c r="H27" i="4"/>
  <c r="H26" i="4"/>
  <c r="H25" i="4"/>
  <c r="H24" i="4"/>
  <c r="H23" i="4"/>
  <c r="H22" i="4"/>
  <c r="H21" i="4"/>
  <c r="H20" i="4"/>
  <c r="H17" i="4"/>
  <c r="H16" i="4"/>
  <c r="H15" i="4"/>
  <c r="H14" i="4"/>
  <c r="H13" i="4"/>
  <c r="H12" i="4"/>
  <c r="H11" i="4"/>
  <c r="H10" i="4"/>
  <c r="H9" i="4"/>
  <c r="H8" i="4"/>
  <c r="H7" i="4"/>
  <c r="H6" i="4"/>
  <c r="H5" i="4"/>
  <c r="H4" i="4"/>
  <c r="H3" i="4"/>
  <c r="H2" i="4"/>
  <c r="H3961" i="1"/>
  <c r="H3945" i="1"/>
  <c r="P4410" i="1" s="1"/>
  <c r="H3944" i="1"/>
  <c r="P4409" i="1" s="1"/>
  <c r="H3933" i="1"/>
  <c r="H3932" i="1"/>
  <c r="H3931" i="1"/>
  <c r="H3930" i="1"/>
  <c r="H3929" i="1"/>
  <c r="H3928" i="1"/>
  <c r="H3927" i="1"/>
  <c r="H3926" i="1"/>
  <c r="H3925" i="1"/>
  <c r="H3924" i="1"/>
  <c r="H3923" i="1"/>
  <c r="H3922" i="1"/>
  <c r="H3921" i="1"/>
  <c r="P4381" i="1" s="1"/>
  <c r="H3920" i="1"/>
  <c r="P4380" i="1" s="1"/>
  <c r="H3919" i="1"/>
  <c r="H3918" i="1"/>
  <c r="P4378" i="1" s="1"/>
  <c r="H3850" i="1"/>
  <c r="H3849" i="1"/>
  <c r="H3848" i="1"/>
  <c r="H3847" i="1"/>
  <c r="H3846" i="1"/>
  <c r="H3845" i="1"/>
  <c r="H3844" i="1"/>
  <c r="H3843" i="1"/>
  <c r="H3842" i="1"/>
  <c r="H3841" i="1"/>
  <c r="H3840" i="1"/>
  <c r="H3839" i="1"/>
  <c r="P4289" i="1"/>
  <c r="H3838" i="1"/>
  <c r="H3837" i="1"/>
  <c r="P4288" i="1" s="1"/>
  <c r="H3836" i="1"/>
  <c r="H3835" i="1"/>
  <c r="H3834" i="1"/>
  <c r="H3833" i="1"/>
  <c r="H3832" i="1"/>
  <c r="H3831" i="1"/>
  <c r="H3830" i="1"/>
  <c r="H3784" i="1"/>
  <c r="H3783" i="1"/>
  <c r="H3782" i="1"/>
  <c r="H3781" i="1"/>
  <c r="H3780" i="1"/>
  <c r="H3779" i="1"/>
  <c r="P4222" i="1" s="1"/>
  <c r="P4221" i="1"/>
  <c r="H3778" i="1"/>
  <c r="P3778" i="1" s="1"/>
  <c r="H3777" i="1"/>
  <c r="H3776" i="1"/>
  <c r="P4219" i="1" s="1"/>
  <c r="H3775" i="1"/>
  <c r="P3775" i="1" s="1"/>
  <c r="H3774" i="1"/>
  <c r="H3773" i="1"/>
  <c r="H3772" i="1"/>
  <c r="H3771" i="1"/>
  <c r="H3770" i="1"/>
  <c r="P4212" i="1" s="1"/>
  <c r="H3768" i="1"/>
  <c r="H3767" i="1"/>
  <c r="H3766" i="1"/>
  <c r="P4207" i="1" s="1"/>
  <c r="H3765" i="1"/>
  <c r="H3764" i="1"/>
  <c r="H3763" i="1"/>
  <c r="H3762" i="1"/>
  <c r="H3761" i="1"/>
  <c r="H3760" i="1"/>
  <c r="H3759" i="1"/>
  <c r="H3758" i="1"/>
  <c r="H3757" i="1"/>
  <c r="H3756" i="1"/>
  <c r="H3755" i="1"/>
  <c r="H3754" i="1"/>
  <c r="H3753" i="1"/>
  <c r="H3752" i="1"/>
  <c r="P4192" i="1" s="1"/>
  <c r="H3751" i="1"/>
  <c r="H3750" i="1"/>
  <c r="H3749" i="1"/>
  <c r="P4189" i="1" s="1"/>
  <c r="H3748" i="1"/>
  <c r="H3747" i="1"/>
  <c r="H3746" i="1"/>
  <c r="H3745" i="1"/>
  <c r="H3739" i="1"/>
  <c r="H3738" i="1"/>
  <c r="H3737" i="1"/>
  <c r="P4177" i="1" s="1"/>
  <c r="H3725" i="1"/>
  <c r="H3719" i="1"/>
  <c r="P4156" i="1" s="1"/>
  <c r="H3718" i="1"/>
  <c r="H3717" i="1"/>
  <c r="H3716" i="1"/>
  <c r="P4153" i="1" s="1"/>
  <c r="H3715" i="1"/>
  <c r="H3714" i="1"/>
  <c r="P4151" i="1" s="1"/>
  <c r="H3713" i="1"/>
  <c r="H3712" i="1"/>
  <c r="P4149" i="1" s="1"/>
  <c r="H3711" i="1"/>
  <c r="H3710" i="1"/>
  <c r="H3709" i="1"/>
  <c r="P4145" i="1" s="1"/>
  <c r="H3708" i="1"/>
  <c r="H3707" i="1"/>
  <c r="P4143" i="1" s="1"/>
  <c r="H3706" i="1"/>
  <c r="H3705" i="1"/>
  <c r="H3704" i="1"/>
  <c r="P4139" i="1" s="1"/>
  <c r="H3678" i="1"/>
  <c r="H3677" i="1"/>
  <c r="H3676" i="1"/>
  <c r="H3675" i="1"/>
  <c r="H3674" i="1"/>
  <c r="H3673" i="1"/>
  <c r="H3672" i="1"/>
  <c r="H3671" i="1"/>
  <c r="H3670" i="1"/>
  <c r="H3669" i="1"/>
  <c r="H3668" i="1"/>
  <c r="P4101" i="1" s="1"/>
  <c r="H3667" i="1"/>
  <c r="H3666" i="1"/>
  <c r="P4097" i="1"/>
  <c r="H3665" i="1"/>
  <c r="H3664" i="1"/>
  <c r="H3663" i="1"/>
  <c r="H3662" i="1"/>
  <c r="H3661" i="1"/>
  <c r="P3661" i="1" s="1"/>
  <c r="H3660" i="1"/>
  <c r="H3659" i="1"/>
  <c r="H3658" i="1"/>
  <c r="H3657" i="1"/>
  <c r="H3656" i="1"/>
  <c r="H3655" i="1"/>
  <c r="P4083" i="1"/>
  <c r="H3654" i="1"/>
  <c r="H3653" i="1"/>
  <c r="H3652" i="1"/>
  <c r="H3651" i="1"/>
  <c r="P4080" i="1" s="1"/>
  <c r="J3973" i="1"/>
  <c r="H3605" i="1"/>
  <c r="H3604" i="1"/>
  <c r="H3603" i="1"/>
  <c r="H3602" i="1"/>
  <c r="H3601" i="1"/>
  <c r="P4024" i="1" s="1"/>
  <c r="H3600" i="1"/>
  <c r="P3600" i="1" s="1"/>
  <c r="P4022" i="1"/>
  <c r="H3599" i="1"/>
  <c r="H3598" i="1"/>
  <c r="P4020" i="1" s="1"/>
  <c r="H3592" i="1"/>
  <c r="H3591" i="1"/>
  <c r="P4012" i="1" s="1"/>
  <c r="H3590" i="1"/>
  <c r="H3589" i="1"/>
  <c r="P4007" i="1" s="1"/>
  <c r="H3588" i="1"/>
  <c r="H3587" i="1"/>
  <c r="H3586" i="1"/>
  <c r="P4004" i="1" s="1"/>
  <c r="H3585" i="1"/>
  <c r="H3584" i="1"/>
  <c r="H3583" i="1"/>
  <c r="H3582" i="1"/>
  <c r="H3581" i="1"/>
  <c r="H3580" i="1"/>
  <c r="H3579" i="1"/>
  <c r="H3578" i="1"/>
  <c r="H3577" i="1"/>
  <c r="H3576" i="1"/>
  <c r="H3575" i="1"/>
  <c r="P3989" i="1"/>
  <c r="H3574" i="1"/>
  <c r="H3573" i="1"/>
  <c r="P3988" i="1" s="1"/>
  <c r="H3572" i="1"/>
  <c r="H3571" i="1"/>
  <c r="P3986" i="1" s="1"/>
  <c r="H3570" i="1"/>
  <c r="H3569" i="1"/>
  <c r="H3568" i="1"/>
  <c r="H3567" i="1"/>
  <c r="H3566" i="1"/>
  <c r="H3565" i="1"/>
  <c r="H3564" i="1"/>
  <c r="H3563" i="1"/>
  <c r="H3562" i="1"/>
  <c r="H3561" i="1"/>
  <c r="H3560" i="1"/>
  <c r="H3559" i="1"/>
  <c r="H3558" i="1"/>
  <c r="H3557" i="1"/>
  <c r="H3556" i="1"/>
  <c r="H3555" i="1"/>
  <c r="P3969" i="1" s="1"/>
  <c r="H3554" i="1"/>
  <c r="P3967" i="1" s="1"/>
  <c r="H3553" i="1"/>
  <c r="H3552" i="1"/>
  <c r="P3964" i="1" s="1"/>
  <c r="P3963" i="1"/>
  <c r="H3551" i="1"/>
  <c r="H3550" i="1"/>
  <c r="H3549" i="1"/>
  <c r="H3548" i="1"/>
  <c r="H3547" i="1"/>
  <c r="H3546" i="1"/>
  <c r="H3545" i="1"/>
  <c r="H3544" i="1"/>
  <c r="H3543" i="1"/>
  <c r="H3542" i="1"/>
  <c r="H3541" i="1"/>
  <c r="H3540" i="1"/>
  <c r="H3539" i="1"/>
  <c r="H3538" i="1"/>
  <c r="H3537" i="1"/>
  <c r="H3536" i="1"/>
  <c r="H3535" i="1"/>
  <c r="H3534" i="1"/>
  <c r="H3533" i="1"/>
  <c r="P3944" i="1" s="1"/>
  <c r="H3532" i="1"/>
  <c r="H3531" i="1"/>
  <c r="H3530" i="1"/>
  <c r="H3514" i="1"/>
  <c r="H3513" i="1"/>
  <c r="H3512" i="1"/>
  <c r="H3511" i="1"/>
  <c r="H3510" i="1"/>
  <c r="H3509" i="1"/>
  <c r="H3508" i="1"/>
  <c r="H3507" i="1"/>
  <c r="H3506" i="1"/>
  <c r="P3916" i="1" s="1"/>
  <c r="H3505" i="1"/>
  <c r="H3504" i="1"/>
  <c r="H3503" i="1"/>
  <c r="H3502" i="1"/>
  <c r="H3501" i="1"/>
  <c r="H3500" i="1"/>
  <c r="H3499" i="1"/>
  <c r="H3498" i="1"/>
  <c r="H3497" i="1"/>
  <c r="H3496" i="1"/>
  <c r="H3485" i="1"/>
  <c r="P3895" i="1" s="1"/>
  <c r="H3479" i="1"/>
  <c r="H3478" i="1"/>
  <c r="H3477" i="1"/>
  <c r="P3477" i="1" s="1"/>
  <c r="H3476" i="1"/>
  <c r="H3475" i="1"/>
  <c r="P3475" i="1" s="1"/>
  <c r="H3474" i="1"/>
  <c r="H3473" i="1"/>
  <c r="P3473" i="1" s="1"/>
  <c r="P3862" i="1"/>
  <c r="P3861" i="1"/>
  <c r="H3447" i="1"/>
  <c r="H3446" i="1"/>
  <c r="P3852" i="1" s="1"/>
  <c r="P3851" i="1"/>
  <c r="H3445" i="1"/>
  <c r="H3434" i="1"/>
  <c r="P3839" i="1"/>
  <c r="H3433" i="1"/>
  <c r="H3432" i="1"/>
  <c r="H3418" i="1"/>
  <c r="P3821" i="1" s="1"/>
  <c r="H3373" i="1"/>
  <c r="P3768" i="1" s="1"/>
  <c r="H3372" i="1"/>
  <c r="H3371" i="1"/>
  <c r="H3370" i="1"/>
  <c r="H3324" i="1"/>
  <c r="H3318" i="1"/>
  <c r="H3317" i="1"/>
  <c r="H3316" i="1"/>
  <c r="H3315" i="1"/>
  <c r="H3314" i="1"/>
  <c r="H3313" i="1"/>
  <c r="H3312" i="1"/>
  <c r="H3311" i="1"/>
  <c r="H3310" i="1"/>
  <c r="H3309" i="1"/>
  <c r="H3308" i="1"/>
  <c r="H3307" i="1"/>
  <c r="H3306" i="1"/>
  <c r="H3305" i="1"/>
  <c r="H3304" i="1"/>
  <c r="H3303" i="1"/>
  <c r="P3691" i="1" s="1"/>
  <c r="H3302" i="1"/>
  <c r="H3301" i="1"/>
  <c r="P3688" i="1" s="1"/>
  <c r="P3687" i="1"/>
  <c r="H3300" i="1"/>
  <c r="H3299" i="1"/>
  <c r="H3298" i="1"/>
  <c r="H3297" i="1"/>
  <c r="H3296" i="1"/>
  <c r="H3280" i="1"/>
  <c r="H3279" i="1"/>
  <c r="H3278" i="1"/>
  <c r="H3277" i="1"/>
  <c r="H3276" i="1"/>
  <c r="H3275" i="1"/>
  <c r="H3274" i="1"/>
  <c r="H3273" i="1"/>
  <c r="H3272" i="1"/>
  <c r="H3271" i="1"/>
  <c r="P3642" i="1"/>
  <c r="P3638" i="1"/>
  <c r="H3249" i="1"/>
  <c r="P3631" i="1" s="1"/>
  <c r="H3248" i="1"/>
  <c r="H3247" i="1"/>
  <c r="H3246" i="1"/>
  <c r="P3620" i="1"/>
  <c r="P3619" i="1"/>
  <c r="H3231" i="1"/>
  <c r="P3231" i="1" s="1"/>
  <c r="H3230" i="1"/>
  <c r="H3229" i="1"/>
  <c r="H3228" i="1"/>
  <c r="H3227" i="1"/>
  <c r="H3226" i="1"/>
  <c r="P3226" i="1" s="1"/>
  <c r="H3225" i="1"/>
  <c r="H3224" i="1"/>
  <c r="H3223" i="1"/>
  <c r="H3222" i="1"/>
  <c r="H3221" i="1"/>
  <c r="H3220" i="1"/>
  <c r="H3219" i="1"/>
  <c r="H3218" i="1"/>
  <c r="H3217" i="1"/>
  <c r="H3216" i="1"/>
  <c r="H3215" i="1"/>
  <c r="H3214" i="1"/>
  <c r="H3212" i="1"/>
  <c r="H3211" i="1"/>
  <c r="H3210" i="1"/>
  <c r="H3209" i="1"/>
  <c r="H3183" i="1"/>
  <c r="H3182" i="1"/>
  <c r="H3120" i="1"/>
  <c r="H3119" i="1"/>
  <c r="P3484" i="1" s="1"/>
  <c r="P3483" i="1"/>
  <c r="H3118" i="1"/>
  <c r="H3117" i="1"/>
  <c r="H3116" i="1"/>
  <c r="H3115" i="1"/>
  <c r="H3114" i="1"/>
  <c r="H3113" i="1"/>
  <c r="H3112" i="1"/>
  <c r="H3111" i="1"/>
  <c r="H3110" i="1"/>
  <c r="H3109" i="1"/>
  <c r="H3108" i="1"/>
  <c r="P3469" i="1"/>
  <c r="H3107" i="1"/>
  <c r="H3106" i="1"/>
  <c r="H3105" i="1"/>
  <c r="P3467" i="1" s="1"/>
  <c r="H3104" i="1"/>
  <c r="H3103" i="1"/>
  <c r="H3102" i="1"/>
  <c r="P3463" i="1" s="1"/>
  <c r="H3101" i="1"/>
  <c r="P3462" i="1" s="1"/>
  <c r="H3100" i="1"/>
  <c r="H3099" i="1"/>
  <c r="P3460" i="1" s="1"/>
  <c r="H3098" i="1"/>
  <c r="P3459" i="1" s="1"/>
  <c r="H3095" i="1"/>
  <c r="P3456" i="1" s="1"/>
  <c r="H3094" i="1"/>
  <c r="H3093" i="1"/>
  <c r="H3092" i="1"/>
  <c r="H3091" i="1"/>
  <c r="H3090" i="1"/>
  <c r="H3089" i="1"/>
  <c r="P3448" i="1"/>
  <c r="H3088" i="1"/>
  <c r="H3087" i="1"/>
  <c r="H3086" i="1"/>
  <c r="H3085" i="1"/>
  <c r="H3084" i="1"/>
  <c r="H3083" i="1"/>
  <c r="H3072" i="1"/>
  <c r="P3430" i="1"/>
  <c r="H3071" i="1"/>
  <c r="H3070" i="1"/>
  <c r="P3428" i="1" s="1"/>
  <c r="H3069" i="1"/>
  <c r="H3068" i="1"/>
  <c r="H3067" i="1"/>
  <c r="H3066" i="1"/>
  <c r="H3065" i="1"/>
  <c r="H3064" i="1"/>
  <c r="H3063" i="1"/>
  <c r="H3062" i="1"/>
  <c r="H3061" i="1"/>
  <c r="H3060" i="1"/>
  <c r="H3059" i="1"/>
  <c r="H3058" i="1"/>
  <c r="H3057" i="1"/>
  <c r="H3056" i="1"/>
  <c r="H3055" i="1"/>
  <c r="P3055" i="1" s="1"/>
  <c r="H3054" i="1"/>
  <c r="H3053" i="1"/>
  <c r="H3052" i="1"/>
  <c r="H3051" i="1"/>
  <c r="H3050" i="1"/>
  <c r="H3049" i="1"/>
  <c r="H3048" i="1"/>
  <c r="H3047" i="1"/>
  <c r="H3046" i="1"/>
  <c r="H3045" i="1"/>
  <c r="H3044" i="1"/>
  <c r="H3043" i="1"/>
  <c r="H3042" i="1"/>
  <c r="H3041" i="1"/>
  <c r="H3040" i="1"/>
  <c r="H3039" i="1"/>
  <c r="P3393" i="1"/>
  <c r="H3038" i="1"/>
  <c r="H3037" i="1"/>
  <c r="H3036" i="1"/>
  <c r="P3391" i="1" s="1"/>
  <c r="H3035" i="1"/>
  <c r="H3034" i="1"/>
  <c r="H3033" i="1"/>
  <c r="P3388" i="1" s="1"/>
  <c r="H3032" i="1"/>
  <c r="H3031" i="1"/>
  <c r="H3030" i="1"/>
  <c r="H3029" i="1"/>
  <c r="H3028" i="1"/>
  <c r="H3027" i="1"/>
  <c r="H3026" i="1"/>
  <c r="H3025" i="1"/>
  <c r="H3024" i="1"/>
  <c r="H3023" i="1"/>
  <c r="H3022" i="1"/>
  <c r="H3021" i="1"/>
  <c r="H3020" i="1"/>
  <c r="P3020" i="1" s="1"/>
  <c r="H3019" i="1"/>
  <c r="H3018" i="1"/>
  <c r="H3017" i="1"/>
  <c r="H3016" i="1"/>
  <c r="H3015" i="1"/>
  <c r="H3014" i="1"/>
  <c r="H3013" i="1"/>
  <c r="H3012" i="1"/>
  <c r="H3011" i="1"/>
  <c r="P3011" i="1" s="1"/>
  <c r="H3010" i="1"/>
  <c r="P3362" i="1" s="1"/>
  <c r="H3009" i="1"/>
  <c r="P3009" i="1" s="1"/>
  <c r="H3008" i="1"/>
  <c r="P3008" i="1" s="1"/>
  <c r="H3007" i="1"/>
  <c r="H3006" i="1"/>
  <c r="H3005" i="1"/>
  <c r="H3004" i="1"/>
  <c r="H3003" i="1"/>
  <c r="H3002" i="1"/>
  <c r="H3001" i="1"/>
  <c r="P3001" i="1" s="1"/>
  <c r="H3000" i="1"/>
  <c r="P3000" i="1" s="1"/>
  <c r="H2999" i="1"/>
  <c r="P2999" i="1" s="1"/>
  <c r="H2998" i="1"/>
  <c r="P2998" i="1" s="1"/>
  <c r="H2997" i="1"/>
  <c r="H2996" i="1"/>
  <c r="H2995" i="1"/>
  <c r="P3343" i="1"/>
  <c r="H2994" i="1"/>
  <c r="H2993" i="1"/>
  <c r="P3342" i="1" s="1"/>
  <c r="H2992" i="1"/>
  <c r="H2991" i="1"/>
  <c r="P3340" i="1" s="1"/>
  <c r="P3339" i="1"/>
  <c r="H2990" i="1"/>
  <c r="H2984" i="1"/>
  <c r="H2983" i="1"/>
  <c r="P3330" i="1"/>
  <c r="H2982" i="1"/>
  <c r="H2981" i="1"/>
  <c r="P3329" i="1" s="1"/>
  <c r="H2980" i="1"/>
  <c r="H2964" i="1"/>
  <c r="P3292" i="1"/>
  <c r="P3291" i="1"/>
  <c r="H2897" i="1"/>
  <c r="H2896" i="1"/>
  <c r="H2895" i="1"/>
  <c r="H2894" i="1"/>
  <c r="H2893" i="1"/>
  <c r="H2892" i="1"/>
  <c r="H2891" i="1"/>
  <c r="H2890" i="1"/>
  <c r="H2889" i="1"/>
  <c r="H2888" i="1"/>
  <c r="H2887" i="1"/>
  <c r="P2887" i="1" s="1"/>
  <c r="H2886" i="1"/>
  <c r="P2886" i="1" s="1"/>
  <c r="H2885" i="1"/>
  <c r="H2884" i="1"/>
  <c r="H2883" i="1"/>
  <c r="H2882" i="1"/>
  <c r="H2881" i="1"/>
  <c r="H2880" i="1"/>
  <c r="H2879" i="1"/>
  <c r="H2878" i="1"/>
  <c r="H2877" i="1"/>
  <c r="H2876" i="1"/>
  <c r="H2875" i="1"/>
  <c r="H2874" i="1"/>
  <c r="H2873" i="1"/>
  <c r="H2872" i="1"/>
  <c r="H2871" i="1"/>
  <c r="H2870" i="1"/>
  <c r="H2869" i="1"/>
  <c r="H2868" i="1"/>
  <c r="H2867" i="1"/>
  <c r="P2867" i="1" s="1"/>
  <c r="H2866" i="1"/>
  <c r="H2865" i="1"/>
  <c r="H2864" i="1"/>
  <c r="H2863" i="1"/>
  <c r="H2862" i="1"/>
  <c r="H2861" i="1"/>
  <c r="H2860" i="1"/>
  <c r="H2859" i="1"/>
  <c r="H2858" i="1"/>
  <c r="H2857" i="1"/>
  <c r="P3184" i="1" s="1"/>
  <c r="H2856" i="1"/>
  <c r="H2855" i="1"/>
  <c r="H2854" i="1"/>
  <c r="H2853" i="1"/>
  <c r="H2852" i="1"/>
  <c r="H2851" i="1"/>
  <c r="H2850" i="1"/>
  <c r="H2849" i="1"/>
  <c r="H2848" i="1"/>
  <c r="H2847" i="1"/>
  <c r="H2846" i="1"/>
  <c r="H2845" i="1"/>
  <c r="H2844" i="1"/>
  <c r="H2843" i="1"/>
  <c r="H2842" i="1"/>
  <c r="H2841" i="1"/>
  <c r="H2840" i="1"/>
  <c r="H2839" i="1"/>
  <c r="H2838" i="1"/>
  <c r="H2837" i="1"/>
  <c r="H2836" i="1"/>
  <c r="H2835" i="1"/>
  <c r="H2834" i="1"/>
  <c r="H2833" i="1"/>
  <c r="H2832" i="1"/>
  <c r="H2831" i="1"/>
  <c r="P3157" i="1" s="1"/>
  <c r="H2830" i="1"/>
  <c r="P3156" i="1" s="1"/>
  <c r="H2829" i="1"/>
  <c r="H2828" i="1"/>
  <c r="H2827" i="1"/>
  <c r="H2826" i="1"/>
  <c r="H2825" i="1"/>
  <c r="H2824" i="1"/>
  <c r="P3149" i="1" s="1"/>
  <c r="H2823" i="1"/>
  <c r="H2807" i="1"/>
  <c r="P2807" i="1" s="1"/>
  <c r="H2804" i="1"/>
  <c r="P3127" i="1" s="1"/>
  <c r="P3126" i="1"/>
  <c r="H2802" i="1"/>
  <c r="H2801" i="1"/>
  <c r="P3124" i="1" s="1"/>
  <c r="H2800" i="1"/>
  <c r="H2793" i="1"/>
  <c r="H2792" i="1"/>
  <c r="H2791" i="1"/>
  <c r="P2791" i="1" s="1"/>
  <c r="H2790" i="1"/>
  <c r="H2789" i="1"/>
  <c r="H2788" i="1"/>
  <c r="H2787" i="1"/>
  <c r="H2786" i="1"/>
  <c r="H2785" i="1"/>
  <c r="H2784" i="1"/>
  <c r="H2783" i="1"/>
  <c r="P2783" i="1" s="1"/>
  <c r="H2782" i="1"/>
  <c r="H2781" i="1"/>
  <c r="H2780" i="1"/>
  <c r="H2779" i="1"/>
  <c r="H2778" i="1"/>
  <c r="P3097" i="1" s="1"/>
  <c r="H2762" i="1"/>
  <c r="H2761" i="1"/>
  <c r="H2760" i="1"/>
  <c r="H2715" i="1"/>
  <c r="H2714" i="1"/>
  <c r="H2713" i="1"/>
  <c r="H2712" i="1"/>
  <c r="H2711" i="1"/>
  <c r="H2710" i="1"/>
  <c r="H2706" i="1"/>
  <c r="H2705" i="1"/>
  <c r="H2704" i="1"/>
  <c r="H2703" i="1"/>
  <c r="H2702" i="1"/>
  <c r="H2701" i="1"/>
  <c r="P3010" i="1"/>
  <c r="H2680" i="1"/>
  <c r="H2678" i="1"/>
  <c r="P2988" i="1" s="1"/>
  <c r="H2677" i="1"/>
  <c r="P2987" i="1" s="1"/>
  <c r="H2666" i="1"/>
  <c r="H2665" i="1"/>
  <c r="H2659" i="1"/>
  <c r="H2658" i="1"/>
  <c r="H2657" i="1"/>
  <c r="H2656" i="1"/>
  <c r="H2655" i="1"/>
  <c r="H2654" i="1"/>
  <c r="H2653" i="1"/>
  <c r="H2652" i="1"/>
  <c r="H2651" i="1"/>
  <c r="H2650" i="1"/>
  <c r="H2649" i="1"/>
  <c r="P2952" i="1"/>
  <c r="P2951" i="1"/>
  <c r="P2950" i="1"/>
  <c r="P2949" i="1"/>
  <c r="H2638" i="1"/>
  <c r="H2637" i="1"/>
  <c r="H2636" i="1"/>
  <c r="H2635" i="1"/>
  <c r="H2634" i="1"/>
  <c r="H2633" i="1"/>
  <c r="H2632" i="1"/>
  <c r="H2631" i="1"/>
  <c r="H2630" i="1"/>
  <c r="H2629" i="1"/>
  <c r="H2628" i="1"/>
  <c r="H2627" i="1"/>
  <c r="H2626" i="1"/>
  <c r="H2625" i="1"/>
  <c r="H2624" i="1"/>
  <c r="H2623" i="1"/>
  <c r="H2622" i="1"/>
  <c r="H2621" i="1"/>
  <c r="H2620" i="1"/>
  <c r="H2619" i="1"/>
  <c r="H2618" i="1"/>
  <c r="H2617" i="1"/>
  <c r="P2919" i="1"/>
  <c r="H2616" i="1"/>
  <c r="H2615" i="1"/>
  <c r="H2614" i="1"/>
  <c r="H2613" i="1"/>
  <c r="H2612" i="1"/>
  <c r="H2611" i="1"/>
  <c r="H2600" i="1"/>
  <c r="P2900" i="1" s="1"/>
  <c r="H2574" i="1"/>
  <c r="H2573" i="1"/>
  <c r="P2573" i="1" s="1"/>
  <c r="H2572" i="1"/>
  <c r="H2571" i="1"/>
  <c r="H2570" i="1"/>
  <c r="P2570" i="1" s="1"/>
  <c r="H2569" i="1"/>
  <c r="H2568" i="1"/>
  <c r="H2567" i="1"/>
  <c r="H2566" i="1"/>
  <c r="H2565" i="1"/>
  <c r="H2564" i="1"/>
  <c r="H2563" i="1"/>
  <c r="H2562" i="1"/>
  <c r="H2561" i="1"/>
  <c r="H2560" i="1"/>
  <c r="H2559" i="1"/>
  <c r="H2558" i="1"/>
  <c r="H2557" i="1"/>
  <c r="H2556" i="1"/>
  <c r="H2555" i="1"/>
  <c r="H2554" i="1"/>
  <c r="H2553" i="1"/>
  <c r="H2552" i="1"/>
  <c r="H2551" i="1"/>
  <c r="H2550" i="1"/>
  <c r="P2550" i="1" s="1"/>
  <c r="H2549" i="1"/>
  <c r="H2548" i="1"/>
  <c r="H2547" i="1"/>
  <c r="H2546" i="1"/>
  <c r="H2545" i="1"/>
  <c r="H2544" i="1"/>
  <c r="H2543" i="1"/>
  <c r="P2817" i="1"/>
  <c r="P2816" i="1"/>
  <c r="P2815" i="1"/>
  <c r="P2814" i="1"/>
  <c r="P2808" i="1"/>
  <c r="H2512" i="1"/>
  <c r="H2510" i="1"/>
  <c r="H2509" i="1"/>
  <c r="P2805" i="1" s="1"/>
  <c r="H2508" i="1"/>
  <c r="H2507" i="1"/>
  <c r="H2506" i="1"/>
  <c r="H2505" i="1"/>
  <c r="P2798" i="1" s="1"/>
  <c r="H2504" i="1"/>
  <c r="H2503" i="1"/>
  <c r="H2502" i="1"/>
  <c r="H2501" i="1"/>
  <c r="P2501" i="1" s="1"/>
  <c r="H2500" i="1"/>
  <c r="H2499" i="1"/>
  <c r="H2498" i="1"/>
  <c r="H2492" i="1"/>
  <c r="H2491" i="1"/>
  <c r="H2459" i="1"/>
  <c r="H2458" i="1"/>
  <c r="H2457" i="1"/>
  <c r="P2457" i="1" s="1"/>
  <c r="H2456" i="1"/>
  <c r="H2455" i="1"/>
  <c r="H2454" i="1"/>
  <c r="H2453" i="1"/>
  <c r="H2452" i="1"/>
  <c r="H2451" i="1"/>
  <c r="H2450" i="1"/>
  <c r="H2449" i="1"/>
  <c r="H2448" i="1"/>
  <c r="H2447" i="1"/>
  <c r="H2446" i="1"/>
  <c r="H2445" i="1"/>
  <c r="H2444" i="1"/>
  <c r="H2443" i="1"/>
  <c r="H2442" i="1"/>
  <c r="H2441" i="1"/>
  <c r="H2440" i="1"/>
  <c r="H2439" i="1"/>
  <c r="H2438" i="1"/>
  <c r="H2437" i="1"/>
  <c r="H2436" i="1"/>
  <c r="H2435" i="1"/>
  <c r="H2434" i="1"/>
  <c r="H2433" i="1"/>
  <c r="H2432" i="1"/>
  <c r="H2431" i="1"/>
  <c r="H2430" i="1"/>
  <c r="H2429" i="1"/>
  <c r="H2428" i="1"/>
  <c r="H2427" i="1"/>
  <c r="H2426" i="1"/>
  <c r="H2425" i="1"/>
  <c r="H2424" i="1"/>
  <c r="H2423" i="1"/>
  <c r="P2708" i="1" s="1"/>
  <c r="H2422" i="1"/>
  <c r="H2330" i="1"/>
  <c r="H2329" i="1"/>
  <c r="H2328" i="1"/>
  <c r="H2327" i="1"/>
  <c r="H2326" i="1"/>
  <c r="H2325" i="1"/>
  <c r="H2324" i="1"/>
  <c r="H2323" i="1"/>
  <c r="H2322" i="1"/>
  <c r="H2321" i="1"/>
  <c r="H2320" i="1"/>
  <c r="H2319" i="1"/>
  <c r="H2318" i="1"/>
  <c r="H2317" i="1"/>
  <c r="H2316" i="1"/>
  <c r="H2315" i="1"/>
  <c r="H2314" i="1"/>
  <c r="H2313" i="1"/>
  <c r="H2312" i="1"/>
  <c r="H2311" i="1"/>
  <c r="H2310" i="1"/>
  <c r="H2309" i="1"/>
  <c r="H2308" i="1"/>
  <c r="H2307" i="1"/>
  <c r="H2306" i="1"/>
  <c r="H2305" i="1"/>
  <c r="H2304" i="1"/>
  <c r="H2303" i="1"/>
  <c r="H2302" i="1"/>
  <c r="H2301" i="1"/>
  <c r="P2301" i="1" s="1"/>
  <c r="H2300" i="1"/>
  <c r="P2300" i="1" s="1"/>
  <c r="H2299" i="1"/>
  <c r="P2299" i="1" s="1"/>
  <c r="H2298" i="1"/>
  <c r="H2297" i="1"/>
  <c r="H2296" i="1"/>
  <c r="H2295" i="1"/>
  <c r="H2294" i="1"/>
  <c r="P2294" i="1" s="1"/>
  <c r="H2293" i="1"/>
  <c r="H2292" i="1"/>
  <c r="P2292" i="1" s="1"/>
  <c r="H2291" i="1"/>
  <c r="H2290" i="1"/>
  <c r="H2289" i="1"/>
  <c r="H2288" i="1"/>
  <c r="H2287" i="1"/>
  <c r="H2286" i="1"/>
  <c r="H2285" i="1"/>
  <c r="H2284" i="1"/>
  <c r="H2283" i="1"/>
  <c r="H2282" i="1"/>
  <c r="H2281" i="1"/>
  <c r="H2280" i="1"/>
  <c r="H2279" i="1"/>
  <c r="H2278" i="1"/>
  <c r="H2277" i="1"/>
  <c r="P2549" i="1" s="1"/>
  <c r="H2276" i="1"/>
  <c r="H2275" i="1"/>
  <c r="H2274" i="1"/>
  <c r="H2273" i="1"/>
  <c r="H2272" i="1"/>
  <c r="H2271" i="1"/>
  <c r="H2270" i="1"/>
  <c r="H2269" i="1"/>
  <c r="P2540" i="1" s="1"/>
  <c r="H2268" i="1"/>
  <c r="P2539" i="1" s="1"/>
  <c r="H2267" i="1"/>
  <c r="H2266" i="1"/>
  <c r="H2265" i="1"/>
  <c r="P2536" i="1" s="1"/>
  <c r="H2264" i="1"/>
  <c r="P2534" i="1" s="1"/>
  <c r="H2263" i="1"/>
  <c r="H2262" i="1"/>
  <c r="H2261" i="1"/>
  <c r="H2260" i="1"/>
  <c r="H2259" i="1"/>
  <c r="H2258" i="1"/>
  <c r="H2257" i="1"/>
  <c r="H2256" i="1"/>
  <c r="H2250" i="1"/>
  <c r="H2249" i="1"/>
  <c r="H2248" i="1"/>
  <c r="H2247" i="1"/>
  <c r="H2246" i="1"/>
  <c r="H2245" i="1"/>
  <c r="H2244" i="1"/>
  <c r="P2244" i="1" s="1"/>
  <c r="H2243" i="1"/>
  <c r="P2243" i="1" s="1"/>
  <c r="H2242" i="1"/>
  <c r="P2242" i="1" s="1"/>
  <c r="H2241" i="1"/>
  <c r="P2241" i="1" s="1"/>
  <c r="H2240" i="1"/>
  <c r="H2239" i="1"/>
  <c r="H2238" i="1"/>
  <c r="H2237" i="1"/>
  <c r="H2236" i="1"/>
  <c r="H2235" i="1"/>
  <c r="H2234" i="1"/>
  <c r="H2233" i="1"/>
  <c r="H2232" i="1"/>
  <c r="H2231" i="1"/>
  <c r="H2230" i="1"/>
  <c r="H2229" i="1"/>
  <c r="H2228" i="1"/>
  <c r="H2227" i="1"/>
  <c r="H2226" i="1"/>
  <c r="H2225" i="1"/>
  <c r="H2224" i="1"/>
  <c r="H2223" i="1"/>
  <c r="P2489" i="1" s="1"/>
  <c r="H2221" i="1"/>
  <c r="P2486" i="1" s="1"/>
  <c r="H2220" i="1"/>
  <c r="P2485" i="1" s="1"/>
  <c r="P2479" i="1"/>
  <c r="P2478" i="1"/>
  <c r="P2477" i="1"/>
  <c r="P2475" i="1"/>
  <c r="H2205" i="1"/>
  <c r="H2191" i="1"/>
  <c r="H2190" i="1"/>
  <c r="H2189" i="1"/>
  <c r="H2188" i="1"/>
  <c r="H2187" i="1"/>
  <c r="H2186" i="1"/>
  <c r="H2185" i="1"/>
  <c r="H2184" i="1"/>
  <c r="H2183" i="1"/>
  <c r="H2182" i="1"/>
  <c r="H2181" i="1"/>
  <c r="H2180" i="1"/>
  <c r="H2179" i="1"/>
  <c r="H2178" i="1"/>
  <c r="H2177" i="1"/>
  <c r="H2176" i="1"/>
  <c r="H2175" i="1"/>
  <c r="H2174" i="1"/>
  <c r="H2173" i="1"/>
  <c r="H2172" i="1"/>
  <c r="H2171" i="1"/>
  <c r="H2170" i="1"/>
  <c r="H2169" i="1"/>
  <c r="H2168" i="1"/>
  <c r="H2167" i="1"/>
  <c r="H2166" i="1"/>
  <c r="H2165" i="1"/>
  <c r="H2147" i="1"/>
  <c r="H2146" i="1"/>
  <c r="H2145" i="1"/>
  <c r="H2144" i="1"/>
  <c r="H2143" i="1"/>
  <c r="H2142" i="1"/>
  <c r="P2400" i="1" s="1"/>
  <c r="P2352" i="1"/>
  <c r="H2101" i="1"/>
  <c r="H2100" i="1"/>
  <c r="P2351" i="1" s="1"/>
  <c r="H2099" i="1"/>
  <c r="H2098" i="1"/>
  <c r="P2349" i="1" s="1"/>
  <c r="H2097" i="1"/>
  <c r="P2348" i="1" s="1"/>
  <c r="H2096" i="1"/>
  <c r="H2095" i="1"/>
  <c r="H2094" i="1"/>
  <c r="H2093" i="1"/>
  <c r="H2092" i="1"/>
  <c r="H2091" i="1"/>
  <c r="H2090" i="1"/>
  <c r="H2089" i="1"/>
  <c r="H2088" i="1"/>
  <c r="H2087" i="1"/>
  <c r="H2086" i="1"/>
  <c r="H2085" i="1"/>
  <c r="H2084" i="1"/>
  <c r="H2083" i="1"/>
  <c r="H2082" i="1"/>
  <c r="H2081" i="1"/>
  <c r="H2080" i="1"/>
  <c r="H2079" i="1"/>
  <c r="H2078" i="1"/>
  <c r="H2077" i="1"/>
  <c r="H2050" i="1"/>
  <c r="H2049" i="1"/>
  <c r="H2048" i="1"/>
  <c r="H2047" i="1"/>
  <c r="H2046" i="1"/>
  <c r="H2045" i="1"/>
  <c r="H1995" i="1"/>
  <c r="H1994" i="1"/>
  <c r="H1993" i="1"/>
  <c r="H1992" i="1"/>
  <c r="H1991" i="1"/>
  <c r="H1990" i="1"/>
  <c r="H1989" i="1"/>
  <c r="H1988" i="1"/>
  <c r="P1988" i="1" s="1"/>
  <c r="H1987" i="1"/>
  <c r="H1986" i="1"/>
  <c r="H1985" i="1"/>
  <c r="H1984" i="1"/>
  <c r="H1983" i="1"/>
  <c r="H1982" i="1"/>
  <c r="H1981" i="1"/>
  <c r="H1980" i="1"/>
  <c r="P2215" i="1" s="1"/>
  <c r="H1979" i="1"/>
  <c r="H1978" i="1"/>
  <c r="H1977" i="1"/>
  <c r="H1976" i="1"/>
  <c r="H1975" i="1"/>
  <c r="H1974" i="1"/>
  <c r="H1973" i="1"/>
  <c r="P2208" i="1" s="1"/>
  <c r="H1972" i="1"/>
  <c r="P2206" i="1"/>
  <c r="H1971" i="1"/>
  <c r="H1970" i="1"/>
  <c r="H1969" i="1"/>
  <c r="H1963" i="1"/>
  <c r="P2197" i="1" s="1"/>
  <c r="P2137" i="1"/>
  <c r="H1862" i="1"/>
  <c r="H1861" i="1"/>
  <c r="H1860" i="1"/>
  <c r="H1859" i="1"/>
  <c r="H1858" i="1"/>
  <c r="H1857" i="1"/>
  <c r="H1856" i="1"/>
  <c r="P2076" i="1" s="1"/>
  <c r="H1855" i="1"/>
  <c r="H1854" i="1"/>
  <c r="H1853" i="1"/>
  <c r="H1852" i="1"/>
  <c r="H1851" i="1"/>
  <c r="H1850" i="1"/>
  <c r="H1849" i="1"/>
  <c r="H1848" i="1"/>
  <c r="H1847" i="1"/>
  <c r="H1846" i="1"/>
  <c r="H1845" i="1"/>
  <c r="H1844" i="1"/>
  <c r="P1844" i="1" s="1"/>
  <c r="H1843" i="1"/>
  <c r="H1842" i="1"/>
  <c r="H1841" i="1"/>
  <c r="H1840" i="1"/>
  <c r="H1839" i="1"/>
  <c r="H1838" i="1"/>
  <c r="P2057" i="1" s="1"/>
  <c r="P2056" i="1"/>
  <c r="H1831" i="1"/>
  <c r="P2033" i="1"/>
  <c r="P2032" i="1"/>
  <c r="P2031" i="1"/>
  <c r="P2030" i="1"/>
  <c r="H1806" i="1"/>
  <c r="H1805" i="1"/>
  <c r="P2023" i="1" s="1"/>
  <c r="H1804" i="1"/>
  <c r="P2022" i="1" s="1"/>
  <c r="H1803" i="1"/>
  <c r="P2021" i="1" s="1"/>
  <c r="H1797" i="1"/>
  <c r="H1796" i="1"/>
  <c r="H1795" i="1"/>
  <c r="H1794" i="1"/>
  <c r="H1793" i="1"/>
  <c r="H1792" i="1"/>
  <c r="H1791" i="1"/>
  <c r="H1790" i="1"/>
  <c r="H1789" i="1"/>
  <c r="H1788" i="1"/>
  <c r="H1787" i="1"/>
  <c r="H1786" i="1"/>
  <c r="H1785" i="1"/>
  <c r="P2001" i="1"/>
  <c r="H1784" i="1"/>
  <c r="H1783" i="1"/>
  <c r="H1782" i="1"/>
  <c r="P1999" i="1" s="1"/>
  <c r="H1779" i="1"/>
  <c r="H1773" i="1"/>
  <c r="H1766" i="1"/>
  <c r="H1764" i="1"/>
  <c r="H1763" i="1"/>
  <c r="H1762" i="1"/>
  <c r="H1761" i="1"/>
  <c r="H1760" i="1"/>
  <c r="H1759" i="1"/>
  <c r="H1758" i="1"/>
  <c r="H1757" i="1"/>
  <c r="H1756" i="1"/>
  <c r="H1755" i="1"/>
  <c r="H1754" i="1"/>
  <c r="H1753" i="1"/>
  <c r="H1752" i="1"/>
  <c r="H1751" i="1"/>
  <c r="H1750" i="1"/>
  <c r="H1749" i="1"/>
  <c r="H1748" i="1"/>
  <c r="H1747" i="1"/>
  <c r="H1746" i="1"/>
  <c r="H1745" i="1"/>
  <c r="H1744" i="1"/>
  <c r="H1743" i="1"/>
  <c r="H1742" i="1"/>
  <c r="H1741" i="1"/>
  <c r="H1740" i="1"/>
  <c r="H1739" i="1"/>
  <c r="H1738" i="1"/>
  <c r="H1737" i="1"/>
  <c r="H1736" i="1"/>
  <c r="H1735" i="1"/>
  <c r="H1734" i="1"/>
  <c r="H1733" i="1"/>
  <c r="H1732" i="1"/>
  <c r="H1731" i="1"/>
  <c r="H1730" i="1"/>
  <c r="H1729" i="1"/>
  <c r="H1728" i="1"/>
  <c r="H1727" i="1"/>
  <c r="H1726" i="1"/>
  <c r="P1938" i="1" s="1"/>
  <c r="H1725" i="1"/>
  <c r="H1724" i="1"/>
  <c r="P1936" i="1" s="1"/>
  <c r="H1723" i="1"/>
  <c r="H1722" i="1"/>
  <c r="H1721" i="1"/>
  <c r="H1720" i="1"/>
  <c r="P1932" i="1" s="1"/>
  <c r="H1719" i="1"/>
  <c r="H1718" i="1"/>
  <c r="P1930" i="1" s="1"/>
  <c r="P1929" i="1"/>
  <c r="H1717" i="1"/>
  <c r="H1716" i="1"/>
  <c r="H1715" i="1"/>
  <c r="H1714" i="1"/>
  <c r="P1926" i="1" s="1"/>
  <c r="P1924" i="1"/>
  <c r="H1713" i="1"/>
  <c r="H1712" i="1"/>
  <c r="H1701" i="1"/>
  <c r="P1909" i="1"/>
  <c r="H1700" i="1"/>
  <c r="H1699" i="1"/>
  <c r="P1908" i="1" s="1"/>
  <c r="P1900" i="1"/>
  <c r="P1899" i="1"/>
  <c r="P1898" i="1"/>
  <c r="P1897" i="1"/>
  <c r="H1680" i="1"/>
  <c r="H1674" i="1"/>
  <c r="H1673" i="1"/>
  <c r="H1672" i="1"/>
  <c r="H1671" i="1"/>
  <c r="H1670" i="1"/>
  <c r="P1874" i="1" s="1"/>
  <c r="H1669" i="1"/>
  <c r="H1668" i="1"/>
  <c r="P1872" i="1" s="1"/>
  <c r="H1667" i="1"/>
  <c r="H1666" i="1"/>
  <c r="H1665" i="1"/>
  <c r="H1664" i="1"/>
  <c r="H1663" i="1"/>
  <c r="H1662" i="1"/>
  <c r="H1661" i="1"/>
  <c r="P1864" i="1" s="1"/>
  <c r="P1863" i="1"/>
  <c r="H1660" i="1"/>
  <c r="H1659" i="1"/>
  <c r="H1658" i="1"/>
  <c r="H1657" i="1"/>
  <c r="H1656" i="1"/>
  <c r="H1655" i="1"/>
  <c r="H1654" i="1"/>
  <c r="H1653" i="1"/>
  <c r="H1652" i="1"/>
  <c r="H1651" i="1"/>
  <c r="H1650" i="1"/>
  <c r="H1649" i="1"/>
  <c r="H1648" i="1"/>
  <c r="H1647" i="1"/>
  <c r="P1847" i="1" s="1"/>
  <c r="H1646" i="1"/>
  <c r="H1645" i="1"/>
  <c r="H1644" i="1"/>
  <c r="H1643" i="1"/>
  <c r="H1642" i="1"/>
  <c r="H1641" i="1"/>
  <c r="H1640" i="1"/>
  <c r="H1639" i="1"/>
  <c r="P1839" i="1" s="1"/>
  <c r="H1638" i="1"/>
  <c r="H1637" i="1"/>
  <c r="H1636" i="1"/>
  <c r="P1835" i="1" s="1"/>
  <c r="H1635" i="1"/>
  <c r="P1834" i="1" s="1"/>
  <c r="H1634" i="1"/>
  <c r="P1833" i="1" s="1"/>
  <c r="H1633" i="1"/>
  <c r="H1632" i="1"/>
  <c r="P1830" i="1"/>
  <c r="H1631" i="1"/>
  <c r="H1630" i="1"/>
  <c r="H1629" i="1"/>
  <c r="H1628" i="1"/>
  <c r="H1627" i="1"/>
  <c r="H1626" i="1"/>
  <c r="H1625" i="1"/>
  <c r="H1624" i="1"/>
  <c r="H1623" i="1"/>
  <c r="H1622" i="1"/>
  <c r="H1621" i="1"/>
  <c r="H1620" i="1"/>
  <c r="H1619" i="1"/>
  <c r="H1618" i="1"/>
  <c r="H1617" i="1"/>
  <c r="H1616" i="1"/>
  <c r="H1615" i="1"/>
  <c r="H1614" i="1"/>
  <c r="H1613" i="1"/>
  <c r="H1612" i="1"/>
  <c r="H1611" i="1"/>
  <c r="H1610" i="1"/>
  <c r="H1609" i="1"/>
  <c r="H1608" i="1"/>
  <c r="H1607" i="1"/>
  <c r="H1606" i="1"/>
  <c r="H1605" i="1"/>
  <c r="H1604" i="1"/>
  <c r="H1603" i="1"/>
  <c r="H1602" i="1"/>
  <c r="H1601" i="1"/>
  <c r="H1600" i="1"/>
  <c r="H1599" i="1"/>
  <c r="H1598" i="1"/>
  <c r="H1597" i="1"/>
  <c r="H1596" i="1"/>
  <c r="H1594" i="1"/>
  <c r="H1593" i="1"/>
  <c r="H1592" i="1"/>
  <c r="H1591" i="1"/>
  <c r="H1590" i="1"/>
  <c r="H1589" i="1"/>
  <c r="H1588" i="1"/>
  <c r="H1587" i="1"/>
  <c r="H1586" i="1"/>
  <c r="H1585" i="1"/>
  <c r="H1579" i="1"/>
  <c r="H1578" i="1"/>
  <c r="H1577" i="1"/>
  <c r="H1576" i="1"/>
  <c r="H1575" i="1"/>
  <c r="H1574" i="1"/>
  <c r="H1573" i="1"/>
  <c r="H1572" i="1"/>
  <c r="H1571" i="1"/>
  <c r="H1570" i="1"/>
  <c r="H1569" i="1"/>
  <c r="H1568" i="1"/>
  <c r="H1567" i="1"/>
  <c r="H1566" i="1"/>
  <c r="H1565" i="1"/>
  <c r="H1564" i="1"/>
  <c r="H1563" i="1"/>
  <c r="H1442" i="1"/>
  <c r="H1441" i="1"/>
  <c r="H1440" i="1"/>
  <c r="H1439" i="1"/>
  <c r="P1439" i="1" s="1"/>
  <c r="H1438" i="1"/>
  <c r="H1437" i="1"/>
  <c r="H1436" i="1"/>
  <c r="H1435" i="1"/>
  <c r="H1434" i="1"/>
  <c r="H1433" i="1"/>
  <c r="H1432" i="1"/>
  <c r="H1431" i="1"/>
  <c r="H1430" i="1"/>
  <c r="H1429" i="1"/>
  <c r="H1428" i="1"/>
  <c r="H1427" i="1"/>
  <c r="H1426" i="1"/>
  <c r="H1425" i="1"/>
  <c r="H1424" i="1"/>
  <c r="H1423" i="1"/>
  <c r="H1422" i="1"/>
  <c r="H1421" i="1"/>
  <c r="H1420" i="1"/>
  <c r="H1419" i="1"/>
  <c r="H1418" i="1"/>
  <c r="H1417" i="1"/>
  <c r="H1416" i="1"/>
  <c r="H1415" i="1"/>
  <c r="H1414" i="1"/>
  <c r="H1413" i="1"/>
  <c r="H1412" i="1"/>
  <c r="H1411" i="1"/>
  <c r="H1410" i="1"/>
  <c r="P1581" i="1" s="1"/>
  <c r="H1409" i="1"/>
  <c r="H1408" i="1"/>
  <c r="H1407" i="1"/>
  <c r="H1406" i="1"/>
  <c r="H1405" i="1"/>
  <c r="H1404" i="1"/>
  <c r="H1403" i="1"/>
  <c r="H1402" i="1"/>
  <c r="H1401" i="1"/>
  <c r="H1394" i="1"/>
  <c r="H1393" i="1"/>
  <c r="P1563" i="1" s="1"/>
  <c r="P1561" i="1"/>
  <c r="H1388" i="1"/>
  <c r="P1558" i="1" s="1"/>
  <c r="H1387" i="1"/>
  <c r="P1557" i="1" s="1"/>
  <c r="H1386" i="1"/>
  <c r="H1379" i="1"/>
  <c r="P1546" i="1" s="1"/>
  <c r="H1378" i="1"/>
  <c r="P1545" i="1" s="1"/>
  <c r="H1377" i="1"/>
  <c r="P1544" i="1" s="1"/>
  <c r="H1376" i="1"/>
  <c r="H1363" i="1"/>
  <c r="P1363" i="1" s="1"/>
  <c r="H1362" i="1"/>
  <c r="H1361" i="1"/>
  <c r="H1360" i="1"/>
  <c r="H1358" i="1"/>
  <c r="H1357" i="1"/>
  <c r="H1356" i="1"/>
  <c r="H1355" i="1"/>
  <c r="H1354" i="1"/>
  <c r="H1353" i="1"/>
  <c r="H1352" i="1"/>
  <c r="H1351" i="1"/>
  <c r="H1350" i="1"/>
  <c r="H1349" i="1"/>
  <c r="H1346" i="1"/>
  <c r="H1345" i="1"/>
  <c r="H1344" i="1"/>
  <c r="H1343" i="1"/>
  <c r="H1342" i="1"/>
  <c r="H1341" i="1"/>
  <c r="P1497" i="1" s="1"/>
  <c r="H1340" i="1"/>
  <c r="H1339" i="1"/>
  <c r="H1338" i="1"/>
  <c r="P1494" i="1" s="1"/>
  <c r="H1337" i="1"/>
  <c r="H1336" i="1"/>
  <c r="H1335" i="1"/>
  <c r="P1335" i="1" s="1"/>
  <c r="H1334" i="1"/>
  <c r="H1333" i="1"/>
  <c r="H1332" i="1"/>
  <c r="P1487" i="1" s="1"/>
  <c r="H1331" i="1"/>
  <c r="H1330" i="1"/>
  <c r="P1485" i="1" s="1"/>
  <c r="H1329" i="1"/>
  <c r="H1328" i="1"/>
  <c r="H1327" i="1"/>
  <c r="H1326" i="1"/>
  <c r="H1325" i="1"/>
  <c r="H1324" i="1"/>
  <c r="H1323" i="1"/>
  <c r="H1322" i="1"/>
  <c r="H1321" i="1"/>
  <c r="H1320" i="1"/>
  <c r="H1319" i="1"/>
  <c r="H1318" i="1"/>
  <c r="H1317" i="1"/>
  <c r="H1316" i="1"/>
  <c r="H1315" i="1"/>
  <c r="H1314" i="1"/>
  <c r="H1313" i="1"/>
  <c r="H1312" i="1"/>
  <c r="H1311" i="1"/>
  <c r="H1310" i="1"/>
  <c r="H1309" i="1"/>
  <c r="H1308" i="1"/>
  <c r="H1307" i="1"/>
  <c r="H1306" i="1"/>
  <c r="H1305" i="1"/>
  <c r="H1304" i="1"/>
  <c r="H1303" i="1"/>
  <c r="H1302" i="1"/>
  <c r="H1301" i="1"/>
  <c r="H1300" i="1"/>
  <c r="H1299" i="1"/>
  <c r="H1298" i="1"/>
  <c r="H1297" i="1"/>
  <c r="H1296" i="1"/>
  <c r="H1295" i="1"/>
  <c r="H1294" i="1"/>
  <c r="H1293" i="1"/>
  <c r="P1442" i="1"/>
  <c r="H1292" i="1"/>
  <c r="H1291" i="1"/>
  <c r="H1290" i="1"/>
  <c r="H1289" i="1"/>
  <c r="H1288" i="1"/>
  <c r="H1287" i="1"/>
  <c r="H1286" i="1"/>
  <c r="H1285" i="1"/>
  <c r="H1284" i="1"/>
  <c r="H1283" i="1"/>
  <c r="H1282" i="1"/>
  <c r="H1281" i="1"/>
  <c r="H1280" i="1"/>
  <c r="H1279" i="1"/>
  <c r="H1278" i="1"/>
  <c r="H1277" i="1"/>
  <c r="H1276" i="1"/>
  <c r="H1275" i="1"/>
  <c r="H1274" i="1"/>
  <c r="H1273" i="1"/>
  <c r="H1272" i="1"/>
  <c r="H1271" i="1"/>
  <c r="H1270" i="1"/>
  <c r="H1269" i="1"/>
  <c r="H1268" i="1"/>
  <c r="H1267" i="1"/>
  <c r="H1266" i="1"/>
  <c r="H1265" i="1"/>
  <c r="H1264" i="1"/>
  <c r="H1263" i="1"/>
  <c r="H1262" i="1"/>
  <c r="H1261" i="1"/>
  <c r="H1260" i="1"/>
  <c r="H1259" i="1"/>
  <c r="H1258" i="1"/>
  <c r="H1257" i="1"/>
  <c r="H1256" i="1"/>
  <c r="H1255" i="1"/>
  <c r="H1254" i="1"/>
  <c r="H1253" i="1"/>
  <c r="H1252" i="1"/>
  <c r="H1251" i="1"/>
  <c r="H1250" i="1"/>
  <c r="H1249" i="1"/>
  <c r="H1248" i="1"/>
  <c r="H1247" i="1"/>
  <c r="H1246" i="1"/>
  <c r="H1245" i="1"/>
  <c r="H1244" i="1"/>
  <c r="H1243" i="1"/>
  <c r="H1242" i="1"/>
  <c r="H1241" i="1"/>
  <c r="P1385" i="1" s="1"/>
  <c r="H1240" i="1"/>
  <c r="H1239" i="1"/>
  <c r="P1383" i="1" s="1"/>
  <c r="H1238" i="1"/>
  <c r="P1382" i="1" s="1"/>
  <c r="H1237" i="1"/>
  <c r="H1236" i="1"/>
  <c r="P1380" i="1" s="1"/>
  <c r="H1235" i="1"/>
  <c r="P1235" i="1" s="1"/>
  <c r="H1229" i="1"/>
  <c r="P1373" i="1" s="1"/>
  <c r="H1227" i="1"/>
  <c r="P1370" i="1"/>
  <c r="H1226" i="1"/>
  <c r="H1225" i="1"/>
  <c r="H1224" i="1"/>
  <c r="H1222" i="1"/>
  <c r="H1221" i="1"/>
  <c r="H1220" i="1"/>
  <c r="H1219" i="1"/>
  <c r="H1218" i="1"/>
  <c r="H1217" i="1"/>
  <c r="H1216" i="1"/>
  <c r="H1215" i="1"/>
  <c r="H1214" i="1"/>
  <c r="H1213" i="1"/>
  <c r="H1212" i="1"/>
  <c r="H1211" i="1"/>
  <c r="H1210" i="1"/>
  <c r="H1209" i="1"/>
  <c r="H1208" i="1"/>
  <c r="H1207" i="1"/>
  <c r="H1206" i="1"/>
  <c r="H1205" i="1"/>
  <c r="H1204" i="1"/>
  <c r="H1203" i="1"/>
  <c r="H1202" i="1"/>
  <c r="H1201" i="1"/>
  <c r="H1200" i="1"/>
  <c r="H1199" i="1"/>
  <c r="H1197" i="1"/>
  <c r="H1196" i="1"/>
  <c r="H1195" i="1"/>
  <c r="H1194" i="1"/>
  <c r="H1193" i="1"/>
  <c r="H1192" i="1"/>
  <c r="H1191" i="1"/>
  <c r="H1190" i="1"/>
  <c r="H1189" i="1"/>
  <c r="H1188" i="1"/>
  <c r="H1187" i="1"/>
  <c r="H1186" i="1"/>
  <c r="H1185" i="1"/>
  <c r="P1323" i="1" s="1"/>
  <c r="H1184" i="1"/>
  <c r="P1184" i="1" s="1"/>
  <c r="H1183" i="1"/>
  <c r="H1182" i="1"/>
  <c r="P1182" i="1" s="1"/>
  <c r="H1181" i="1"/>
  <c r="H1180" i="1"/>
  <c r="H1177" i="1"/>
  <c r="H1176" i="1"/>
  <c r="H1175" i="1"/>
  <c r="H1174" i="1"/>
  <c r="H1173" i="1"/>
  <c r="H1172" i="1"/>
  <c r="H1171" i="1"/>
  <c r="H1170" i="1"/>
  <c r="P1170" i="1" s="1"/>
  <c r="H1169" i="1"/>
  <c r="H1168" i="1"/>
  <c r="H1167" i="1"/>
  <c r="P1303" i="1" s="1"/>
  <c r="H1166" i="1"/>
  <c r="H1165" i="1"/>
  <c r="H1164" i="1"/>
  <c r="H1163" i="1"/>
  <c r="H1162" i="1"/>
  <c r="H1161" i="1"/>
  <c r="H1160" i="1"/>
  <c r="H1159" i="1"/>
  <c r="H1158" i="1"/>
  <c r="H1157" i="1"/>
  <c r="H1156" i="1"/>
  <c r="H1155" i="1"/>
  <c r="H1154" i="1"/>
  <c r="H1153" i="1"/>
  <c r="H1152" i="1"/>
  <c r="H1151" i="1"/>
  <c r="H1150" i="1"/>
  <c r="H1149" i="1"/>
  <c r="P1234" i="1"/>
  <c r="H1054" i="1"/>
  <c r="H1053" i="1"/>
  <c r="H1052" i="1"/>
  <c r="H1051" i="1"/>
  <c r="H1050" i="1"/>
  <c r="H1049" i="1"/>
  <c r="H1048" i="1"/>
  <c r="P1048" i="1" s="1"/>
  <c r="H1047" i="1"/>
  <c r="H1046" i="1"/>
  <c r="H1045" i="1"/>
  <c r="H1044" i="1"/>
  <c r="H1043" i="1"/>
  <c r="P1138" i="1"/>
  <c r="P1136" i="1"/>
  <c r="P1135" i="1"/>
  <c r="P1134" i="1"/>
  <c r="P1122" i="1"/>
  <c r="P1121" i="1"/>
  <c r="P1120" i="1"/>
  <c r="P1119" i="1"/>
  <c r="H1001" i="1"/>
  <c r="H1000" i="1"/>
  <c r="P1117" i="1" s="1"/>
  <c r="H999" i="1"/>
  <c r="P1116" i="1" s="1"/>
  <c r="H998" i="1"/>
  <c r="P1115" i="1" s="1"/>
  <c r="H997" i="1"/>
  <c r="H996" i="1"/>
  <c r="P1113" i="1" s="1"/>
  <c r="H995" i="1"/>
  <c r="H994" i="1"/>
  <c r="P1111" i="1" s="1"/>
  <c r="H993" i="1"/>
  <c r="P1108" i="1"/>
  <c r="H992" i="1"/>
  <c r="H971" i="1"/>
  <c r="H945" i="1"/>
  <c r="H944" i="1"/>
  <c r="H926" i="1"/>
  <c r="H925" i="1"/>
  <c r="P1034" i="1" s="1"/>
  <c r="P1031" i="1"/>
  <c r="P1030" i="1"/>
  <c r="P1029" i="1"/>
  <c r="P1028" i="1"/>
  <c r="H913" i="1"/>
  <c r="H912" i="1"/>
  <c r="P1020" i="1" s="1"/>
  <c r="H911" i="1"/>
  <c r="P1019" i="1" s="1"/>
  <c r="H910" i="1"/>
  <c r="P1018" i="1" s="1"/>
  <c r="H909" i="1"/>
  <c r="H903" i="1"/>
  <c r="H902" i="1"/>
  <c r="P1007" i="1"/>
  <c r="H901" i="1"/>
  <c r="H900" i="1"/>
  <c r="H899" i="1"/>
  <c r="H898" i="1"/>
  <c r="H897" i="1"/>
  <c r="H896" i="1"/>
  <c r="H895" i="1"/>
  <c r="H894" i="1"/>
  <c r="H893" i="1"/>
  <c r="H892" i="1"/>
  <c r="H891" i="1"/>
  <c r="H890" i="1"/>
  <c r="H839" i="1"/>
  <c r="H838" i="1"/>
  <c r="P933" i="1" s="1"/>
  <c r="H837" i="1"/>
  <c r="H831" i="1"/>
  <c r="H830" i="1"/>
  <c r="H829" i="1"/>
  <c r="H828" i="1"/>
  <c r="H822" i="1"/>
  <c r="H821" i="1"/>
  <c r="H820" i="1"/>
  <c r="P820" i="1" s="1"/>
  <c r="H819" i="1"/>
  <c r="H818" i="1"/>
  <c r="H817" i="1"/>
  <c r="P817" i="1" s="1"/>
  <c r="H816" i="1"/>
  <c r="P816" i="1" s="1"/>
  <c r="H815" i="1"/>
  <c r="H814" i="1"/>
  <c r="H813" i="1"/>
  <c r="H812" i="1"/>
  <c r="H811" i="1"/>
  <c r="H810" i="1"/>
  <c r="H809" i="1"/>
  <c r="H808" i="1"/>
  <c r="H807" i="1"/>
  <c r="H806" i="1"/>
  <c r="H805" i="1"/>
  <c r="H804" i="1"/>
  <c r="H803" i="1"/>
  <c r="H802" i="1"/>
  <c r="H801" i="1"/>
  <c r="H800" i="1"/>
  <c r="H799" i="1"/>
  <c r="H798" i="1"/>
  <c r="H797" i="1"/>
  <c r="H786" i="1"/>
  <c r="P877" i="1" s="1"/>
  <c r="P876" i="1"/>
  <c r="H785" i="1"/>
  <c r="H784" i="1"/>
  <c r="P875" i="1" s="1"/>
  <c r="H783" i="1"/>
  <c r="H782" i="1"/>
  <c r="H781" i="1"/>
  <c r="H780" i="1"/>
  <c r="H779" i="1"/>
  <c r="H778" i="1"/>
  <c r="H777" i="1"/>
  <c r="H776" i="1"/>
  <c r="H775" i="1"/>
  <c r="H774" i="1"/>
  <c r="H773" i="1"/>
  <c r="H772" i="1"/>
  <c r="H771" i="1"/>
  <c r="H770" i="1"/>
  <c r="H769" i="1"/>
  <c r="H768" i="1"/>
  <c r="H767" i="1"/>
  <c r="H766" i="1"/>
  <c r="H765" i="1"/>
  <c r="P850" i="1" s="1"/>
  <c r="H764" i="1"/>
  <c r="P848" i="1" s="1"/>
  <c r="H763" i="1"/>
  <c r="P847" i="1" s="1"/>
  <c r="H762" i="1"/>
  <c r="H761" i="1"/>
  <c r="P844" i="1" s="1"/>
  <c r="H760" i="1"/>
  <c r="P843" i="1" s="1"/>
  <c r="H759" i="1"/>
  <c r="H758" i="1"/>
  <c r="H757" i="1"/>
  <c r="P840" i="1" s="1"/>
  <c r="H756" i="1"/>
  <c r="H755" i="1"/>
  <c r="H754" i="1"/>
  <c r="P837" i="1" s="1"/>
  <c r="H753" i="1"/>
  <c r="H752" i="1"/>
  <c r="H751" i="1"/>
  <c r="H750" i="1"/>
  <c r="H749" i="1"/>
  <c r="H748" i="1"/>
  <c r="H747" i="1"/>
  <c r="H746" i="1"/>
  <c r="H745" i="1"/>
  <c r="H744" i="1"/>
  <c r="H743" i="1"/>
  <c r="P819" i="1"/>
  <c r="P796" i="1"/>
  <c r="P794" i="1"/>
  <c r="P793" i="1"/>
  <c r="P792" i="1"/>
  <c r="H714" i="1"/>
  <c r="H713" i="1"/>
  <c r="H712" i="1"/>
  <c r="P712" i="1" s="1"/>
  <c r="H711" i="1"/>
  <c r="P711" i="1" s="1"/>
  <c r="H710" i="1"/>
  <c r="P710" i="1" s="1"/>
  <c r="H709" i="1"/>
  <c r="P709" i="1" s="1"/>
  <c r="H708" i="1"/>
  <c r="H707" i="1"/>
  <c r="H706" i="1"/>
  <c r="H705" i="1"/>
  <c r="H704" i="1"/>
  <c r="H703" i="1"/>
  <c r="H702" i="1"/>
  <c r="H701" i="1"/>
  <c r="H700" i="1"/>
  <c r="H699" i="1"/>
  <c r="H698" i="1"/>
  <c r="H697" i="1"/>
  <c r="H696" i="1"/>
  <c r="H695" i="1"/>
  <c r="H694" i="1"/>
  <c r="H693" i="1"/>
  <c r="H692" i="1"/>
  <c r="H691" i="1"/>
  <c r="H690" i="1"/>
  <c r="H689" i="1"/>
  <c r="H688" i="1"/>
  <c r="H687" i="1"/>
  <c r="H686" i="1"/>
  <c r="H685" i="1"/>
  <c r="H684" i="1"/>
  <c r="H683" i="1"/>
  <c r="H682" i="1"/>
  <c r="H681" i="1"/>
  <c r="H680" i="1"/>
  <c r="H679" i="1"/>
  <c r="H678" i="1"/>
  <c r="H677" i="1"/>
  <c r="H676" i="1"/>
  <c r="H675" i="1"/>
  <c r="H674" i="1"/>
  <c r="H673" i="1"/>
  <c r="H672" i="1"/>
  <c r="H671" i="1"/>
  <c r="P671" i="1" s="1"/>
  <c r="H670" i="1"/>
  <c r="P670" i="1" s="1"/>
  <c r="H669" i="1"/>
  <c r="P669" i="1" s="1"/>
  <c r="H668" i="1"/>
  <c r="P668" i="1" s="1"/>
  <c r="H667" i="1"/>
  <c r="H666" i="1"/>
  <c r="H665" i="1"/>
  <c r="P738" i="1" s="1"/>
  <c r="H664" i="1"/>
  <c r="H663" i="1"/>
  <c r="H662" i="1"/>
  <c r="H661" i="1"/>
  <c r="H660" i="1"/>
  <c r="H659" i="1"/>
  <c r="H658" i="1"/>
  <c r="P731" i="1" s="1"/>
  <c r="H657" i="1"/>
  <c r="P730" i="1" s="1"/>
  <c r="P729" i="1"/>
  <c r="H656" i="1"/>
  <c r="H655" i="1"/>
  <c r="H654" i="1"/>
  <c r="P726" i="1" s="1"/>
  <c r="H653" i="1"/>
  <c r="H652" i="1"/>
  <c r="H651" i="1"/>
  <c r="H650" i="1"/>
  <c r="H649" i="1"/>
  <c r="H648" i="1"/>
  <c r="P719" i="1" s="1"/>
  <c r="H633" i="1"/>
  <c r="H632" i="1"/>
  <c r="P632" i="1" s="1"/>
  <c r="H631" i="1"/>
  <c r="P631" i="1" s="1"/>
  <c r="H630" i="1"/>
  <c r="H629" i="1"/>
  <c r="P629" i="1" s="1"/>
  <c r="H628" i="1"/>
  <c r="P628" i="1" s="1"/>
  <c r="H627" i="1"/>
  <c r="H626" i="1"/>
  <c r="H625" i="1"/>
  <c r="H624" i="1"/>
  <c r="H623" i="1"/>
  <c r="H622" i="1"/>
  <c r="H577" i="1"/>
  <c r="H576" i="1"/>
  <c r="H575" i="1"/>
  <c r="P645" i="1" s="1"/>
  <c r="H574" i="1"/>
  <c r="P643" i="1" s="1"/>
  <c r="H572" i="1"/>
  <c r="H571" i="1"/>
  <c r="H570" i="1"/>
  <c r="P639" i="1" s="1"/>
  <c r="H555" i="1"/>
  <c r="H554" i="1"/>
  <c r="H553" i="1"/>
  <c r="H552" i="1"/>
  <c r="H551" i="1"/>
  <c r="H550" i="1"/>
  <c r="H549" i="1"/>
  <c r="P612" i="1" s="1"/>
  <c r="H548" i="1"/>
  <c r="H547" i="1"/>
  <c r="H546" i="1"/>
  <c r="H545" i="1"/>
  <c r="P606" i="1"/>
  <c r="H483" i="1"/>
  <c r="P483" i="1" s="1"/>
  <c r="H482" i="1"/>
  <c r="P482" i="1" s="1"/>
  <c r="H481" i="1"/>
  <c r="P481" i="1" s="1"/>
  <c r="H480" i="1"/>
  <c r="H479" i="1"/>
  <c r="H478" i="1"/>
  <c r="H477" i="1"/>
  <c r="H476" i="1"/>
  <c r="H475" i="1"/>
  <c r="H474" i="1"/>
  <c r="H473" i="1"/>
  <c r="H472" i="1"/>
  <c r="H471" i="1"/>
  <c r="H470" i="1"/>
  <c r="H469" i="1"/>
  <c r="H468" i="1"/>
  <c r="H467" i="1"/>
  <c r="H466" i="1"/>
  <c r="P466" i="1" s="1"/>
  <c r="H465" i="1"/>
  <c r="H464" i="1"/>
  <c r="P514" i="1" s="1"/>
  <c r="H463" i="1"/>
  <c r="H462" i="1"/>
  <c r="P511" i="1" s="1"/>
  <c r="H461" i="1"/>
  <c r="H460" i="1"/>
  <c r="H459" i="1"/>
  <c r="P508" i="1" s="1"/>
  <c r="H458" i="1"/>
  <c r="P507" i="1" s="1"/>
  <c r="H457" i="1"/>
  <c r="H456" i="1"/>
  <c r="P505" i="1" s="1"/>
  <c r="P504" i="1"/>
  <c r="H455" i="1"/>
  <c r="H454" i="1"/>
  <c r="P503" i="1" s="1"/>
  <c r="H453" i="1"/>
  <c r="H442" i="1"/>
  <c r="P484" i="1"/>
  <c r="H427" i="1"/>
  <c r="H426" i="1"/>
  <c r="H425" i="1"/>
  <c r="H424" i="1"/>
  <c r="H423" i="1"/>
  <c r="H422" i="1"/>
  <c r="H421" i="1"/>
  <c r="H420" i="1"/>
  <c r="H419" i="1"/>
  <c r="H418" i="1"/>
  <c r="H417" i="1"/>
  <c r="H416" i="1"/>
  <c r="H415" i="1"/>
  <c r="H414" i="1"/>
  <c r="H413" i="1"/>
  <c r="H412" i="1"/>
  <c r="H411" i="1"/>
  <c r="P438" i="1"/>
  <c r="P437" i="1"/>
  <c r="P436" i="1"/>
  <c r="P435" i="1"/>
  <c r="H380" i="1"/>
  <c r="H379" i="1"/>
  <c r="H378" i="1"/>
  <c r="H377" i="1"/>
  <c r="H376" i="1"/>
  <c r="H375" i="1"/>
  <c r="H374" i="1"/>
  <c r="H373" i="1"/>
  <c r="H372" i="1"/>
  <c r="H371" i="1"/>
  <c r="H370" i="1"/>
  <c r="H369" i="1"/>
  <c r="H368" i="1"/>
  <c r="H367" i="1"/>
  <c r="H366" i="1"/>
  <c r="H365" i="1"/>
  <c r="H364" i="1"/>
  <c r="H363" i="1"/>
  <c r="H362" i="1"/>
  <c r="H361" i="1"/>
  <c r="H360" i="1"/>
  <c r="H359" i="1"/>
  <c r="H358" i="1"/>
  <c r="H357" i="1"/>
  <c r="H356" i="1"/>
  <c r="H355" i="1"/>
  <c r="H354" i="1"/>
  <c r="H353" i="1"/>
  <c r="H352" i="1"/>
  <c r="H351" i="1"/>
  <c r="H350" i="1"/>
  <c r="P388" i="1" s="1"/>
  <c r="H349" i="1"/>
  <c r="P387" i="1" s="1"/>
  <c r="H348" i="1"/>
  <c r="P386" i="1" s="1"/>
  <c r="H347" i="1"/>
  <c r="H346" i="1"/>
  <c r="H345" i="1"/>
  <c r="H344" i="1"/>
  <c r="H343" i="1"/>
  <c r="H342" i="1"/>
  <c r="H341" i="1"/>
  <c r="H340" i="1"/>
  <c r="H339" i="1"/>
  <c r="H338" i="1"/>
  <c r="H337" i="1"/>
  <c r="H336" i="1"/>
  <c r="H335" i="1"/>
  <c r="H334" i="1"/>
  <c r="H333" i="1"/>
  <c r="H332" i="1"/>
  <c r="H331" i="1"/>
  <c r="H330" i="1"/>
  <c r="H329" i="1"/>
  <c r="H328" i="1"/>
  <c r="H327" i="1"/>
  <c r="H326" i="1"/>
  <c r="H325" i="1"/>
  <c r="H324" i="1"/>
  <c r="H323" i="1"/>
  <c r="H322" i="1"/>
  <c r="H321" i="1"/>
  <c r="H320" i="1"/>
  <c r="H319" i="1"/>
  <c r="H318" i="1"/>
  <c r="H317" i="1"/>
  <c r="H316" i="1"/>
  <c r="H315" i="1"/>
  <c r="H314" i="1"/>
  <c r="H313" i="1"/>
  <c r="H312" i="1"/>
  <c r="P312" i="1" s="1"/>
  <c r="H311" i="1"/>
  <c r="P311" i="1" s="1"/>
  <c r="H310" i="1"/>
  <c r="H309" i="1"/>
  <c r="P309" i="1" s="1"/>
  <c r="H308" i="1"/>
  <c r="P308" i="1" s="1"/>
  <c r="H307" i="1"/>
  <c r="H306" i="1"/>
  <c r="H305" i="1"/>
  <c r="H304" i="1"/>
  <c r="H303" i="1"/>
  <c r="H302" i="1"/>
  <c r="H301" i="1"/>
  <c r="H300" i="1"/>
  <c r="H299" i="1"/>
  <c r="P331" i="1" s="1"/>
  <c r="H298" i="1"/>
  <c r="P330" i="1" s="1"/>
  <c r="H272" i="1"/>
  <c r="H271" i="1"/>
  <c r="H270" i="1"/>
  <c r="H269" i="1"/>
  <c r="P297" i="1" s="1"/>
  <c r="H268" i="1"/>
  <c r="P296" i="1" s="1"/>
  <c r="H262" i="1"/>
  <c r="P288" i="1" s="1"/>
  <c r="H261" i="1"/>
  <c r="H260" i="1"/>
  <c r="H244" i="1"/>
  <c r="H243" i="1"/>
  <c r="H242" i="1"/>
  <c r="H241" i="1"/>
  <c r="H240" i="1"/>
  <c r="H239" i="1"/>
  <c r="H238" i="1"/>
  <c r="H237" i="1"/>
  <c r="H236" i="1"/>
  <c r="H235" i="1"/>
  <c r="H234" i="1"/>
  <c r="H233" i="1"/>
  <c r="H232" i="1"/>
  <c r="H231" i="1"/>
  <c r="H230" i="1"/>
  <c r="H229" i="1"/>
  <c r="H228" i="1"/>
  <c r="H227" i="1"/>
  <c r="H226" i="1"/>
  <c r="H225" i="1"/>
  <c r="H224" i="1"/>
  <c r="H223" i="1"/>
  <c r="H222" i="1"/>
  <c r="H221" i="1"/>
  <c r="H220" i="1"/>
  <c r="H219" i="1"/>
  <c r="H218" i="1"/>
  <c r="P238" i="1" s="1"/>
  <c r="H217" i="1"/>
  <c r="P237" i="1" s="1"/>
  <c r="H216" i="1"/>
  <c r="H215" i="1"/>
  <c r="H214" i="1"/>
  <c r="H213" i="1"/>
  <c r="H212" i="1"/>
  <c r="H211" i="1"/>
  <c r="H210" i="1"/>
  <c r="H209" i="1"/>
  <c r="H208" i="1"/>
  <c r="H207" i="1"/>
  <c r="H206" i="1"/>
  <c r="H205" i="1"/>
  <c r="H204" i="1"/>
  <c r="H203" i="1"/>
  <c r="H202" i="1"/>
  <c r="H201" i="1"/>
  <c r="H200" i="1"/>
  <c r="H199" i="1"/>
  <c r="H198" i="1"/>
  <c r="H197" i="1"/>
  <c r="H196" i="1"/>
  <c r="H195" i="1"/>
  <c r="H194" i="1"/>
  <c r="H193" i="1"/>
  <c r="H192" i="1"/>
  <c r="H191" i="1"/>
  <c r="H190" i="1"/>
  <c r="H189" i="1"/>
  <c r="H188" i="1"/>
  <c r="H187" i="1"/>
  <c r="H186" i="1"/>
  <c r="H185" i="1"/>
  <c r="H184" i="1"/>
  <c r="H183" i="1"/>
  <c r="H182" i="1"/>
  <c r="H181" i="1"/>
  <c r="H180" i="1"/>
  <c r="H179" i="1"/>
  <c r="H178" i="1"/>
  <c r="H177" i="1"/>
  <c r="H176" i="1"/>
  <c r="H175" i="1"/>
  <c r="H174" i="1"/>
  <c r="H173" i="1"/>
  <c r="H172" i="1"/>
  <c r="H171" i="1"/>
  <c r="H170" i="1"/>
  <c r="H169" i="1"/>
  <c r="H168" i="1"/>
  <c r="H167" i="1"/>
  <c r="H166" i="1"/>
  <c r="H165" i="1"/>
  <c r="H164" i="1"/>
  <c r="H163" i="1"/>
  <c r="H162" i="1"/>
  <c r="H161" i="1"/>
  <c r="H160" i="1"/>
  <c r="H159" i="1"/>
  <c r="H158" i="1"/>
  <c r="H157" i="1"/>
  <c r="H156" i="1"/>
  <c r="H155" i="1"/>
  <c r="H154" i="1"/>
  <c r="H153" i="1"/>
  <c r="H152" i="1"/>
  <c r="H151" i="1"/>
  <c r="H150" i="1"/>
  <c r="H149" i="1"/>
  <c r="H148" i="1"/>
  <c r="P148" i="1" s="1"/>
  <c r="H147" i="1"/>
  <c r="H146" i="1"/>
  <c r="H145" i="1"/>
  <c r="H144" i="1"/>
  <c r="H143" i="1"/>
  <c r="H142" i="1"/>
  <c r="H141" i="1"/>
  <c r="H140" i="1"/>
  <c r="H139" i="1"/>
  <c r="H138" i="1"/>
  <c r="H137" i="1"/>
  <c r="H136" i="1"/>
  <c r="H135" i="1"/>
  <c r="H134" i="1"/>
  <c r="H133" i="1"/>
  <c r="H132" i="1"/>
  <c r="H131" i="1"/>
  <c r="H130" i="1"/>
  <c r="H129" i="1"/>
  <c r="H128" i="1"/>
  <c r="H127" i="1"/>
  <c r="H126" i="1"/>
  <c r="H125" i="1"/>
  <c r="H124" i="1"/>
  <c r="H123" i="1"/>
  <c r="H122" i="1"/>
  <c r="H121" i="1"/>
  <c r="H120" i="1"/>
  <c r="H119" i="1"/>
  <c r="H118" i="1"/>
  <c r="H117" i="1"/>
  <c r="H116" i="1"/>
  <c r="H115" i="1"/>
  <c r="H114" i="1"/>
  <c r="H113" i="1"/>
  <c r="H112" i="1"/>
  <c r="H111" i="1"/>
  <c r="H110" i="1"/>
  <c r="H109" i="1"/>
  <c r="H108" i="1"/>
  <c r="H107" i="1"/>
  <c r="H106" i="1"/>
  <c r="H105" i="1"/>
  <c r="H104" i="1"/>
  <c r="H103" i="1"/>
  <c r="H102" i="1"/>
  <c r="H101" i="1"/>
  <c r="H100" i="1"/>
  <c r="H99" i="1"/>
  <c r="H98" i="1"/>
  <c r="H97" i="1"/>
  <c r="H96" i="1"/>
  <c r="H95" i="1"/>
  <c r="H94" i="1"/>
  <c r="H93" i="1"/>
  <c r="H92" i="1"/>
  <c r="H91" i="1"/>
  <c r="H90" i="1"/>
  <c r="H89" i="1"/>
  <c r="H88" i="1"/>
  <c r="H87" i="1"/>
  <c r="H86" i="1"/>
  <c r="H85" i="1"/>
  <c r="H84" i="1"/>
  <c r="H83" i="1"/>
  <c r="H82" i="1"/>
  <c r="H81" i="1"/>
  <c r="H80" i="1"/>
  <c r="H79" i="1"/>
  <c r="H78" i="1"/>
  <c r="H77" i="1"/>
  <c r="H76" i="1"/>
  <c r="H75" i="1"/>
  <c r="H74" i="1"/>
  <c r="H73" i="1"/>
  <c r="H72" i="1"/>
  <c r="H71" i="1"/>
  <c r="H70" i="1"/>
  <c r="H69" i="1"/>
  <c r="H68" i="1"/>
  <c r="H67" i="1"/>
  <c r="H66" i="1"/>
  <c r="H65" i="1"/>
  <c r="H64" i="1"/>
  <c r="H63" i="1"/>
  <c r="H62" i="1"/>
  <c r="H61" i="1"/>
  <c r="H60" i="1"/>
  <c r="H59" i="1"/>
  <c r="H58" i="1"/>
  <c r="H57" i="1"/>
  <c r="H56" i="1"/>
  <c r="H55" i="1"/>
  <c r="H54" i="1"/>
  <c r="H53" i="1"/>
  <c r="H52" i="1"/>
  <c r="H51" i="1"/>
  <c r="H50" i="1"/>
  <c r="H49" i="1"/>
  <c r="H48" i="1"/>
  <c r="H47" i="1"/>
  <c r="H46" i="1"/>
  <c r="H45" i="1"/>
  <c r="H44" i="1"/>
  <c r="H43" i="1"/>
  <c r="H42" i="1"/>
  <c r="H41" i="1"/>
  <c r="H40" i="1"/>
  <c r="H39" i="1"/>
  <c r="H38" i="1"/>
  <c r="H37" i="1"/>
  <c r="H36" i="1"/>
  <c r="H35" i="1"/>
  <c r="H34" i="1"/>
  <c r="H33" i="1"/>
  <c r="H32" i="1"/>
  <c r="H31" i="1"/>
  <c r="H30" i="1"/>
  <c r="H29" i="1"/>
  <c r="H28" i="1"/>
  <c r="H27" i="1"/>
  <c r="H26" i="1"/>
  <c r="H25" i="1"/>
  <c r="H24" i="1"/>
  <c r="H23" i="1"/>
  <c r="H22" i="1"/>
  <c r="H21" i="1"/>
  <c r="H20" i="1"/>
  <c r="H19" i="1"/>
  <c r="H18" i="1"/>
  <c r="H17" i="1"/>
  <c r="H16" i="1"/>
  <c r="H15" i="1"/>
  <c r="H14" i="1"/>
  <c r="H13" i="1"/>
  <c r="H12" i="1"/>
  <c r="H11" i="1"/>
  <c r="H10" i="1"/>
  <c r="H9" i="1"/>
  <c r="P4" i="1" s="1"/>
  <c r="H8" i="1"/>
  <c r="P3" i="1" s="1"/>
  <c r="H7" i="1"/>
  <c r="P2" i="1" s="1"/>
  <c r="P608" i="1" l="1"/>
  <c r="P723" i="1"/>
  <c r="P1114" i="1"/>
  <c r="P1928" i="1"/>
  <c r="P2014" i="1"/>
  <c r="P2889" i="1"/>
  <c r="P3445" i="1"/>
  <c r="P4141" i="1"/>
  <c r="P1302" i="1"/>
  <c r="P1326" i="1"/>
  <c r="P1564" i="1"/>
  <c r="P2204" i="1"/>
  <c r="P2404" i="1"/>
  <c r="P2806" i="1"/>
  <c r="P4304" i="1"/>
  <c r="P1083" i="1"/>
  <c r="P1496" i="1"/>
  <c r="P3186" i="1"/>
  <c r="P3229" i="1"/>
  <c r="P4002" i="1"/>
  <c r="P3641" i="1"/>
  <c r="P3965" i="1"/>
  <c r="P4013" i="1"/>
  <c r="P4026" i="1"/>
  <c r="P4162" i="1"/>
  <c r="P4287" i="1"/>
  <c r="P4190" i="1"/>
  <c r="P4286" i="1"/>
  <c r="P4178" i="1"/>
  <c r="P4187" i="1"/>
  <c r="P4291" i="1"/>
  <c r="P4098" i="1"/>
  <c r="P4383" i="1"/>
  <c r="P3639" i="1"/>
  <c r="P1021" i="1"/>
  <c r="P1885" i="1"/>
  <c r="P1923" i="1"/>
  <c r="P3684" i="1"/>
  <c r="P4099" i="1"/>
  <c r="P3289" i="1"/>
  <c r="P3588" i="1"/>
  <c r="P3659" i="1"/>
  <c r="P3919" i="1"/>
  <c r="P3923" i="1"/>
  <c r="P2863" i="1"/>
  <c r="P3227" i="1"/>
  <c r="P3230" i="1"/>
  <c r="P3476" i="1"/>
  <c r="P3714" i="1"/>
  <c r="P3922" i="1"/>
  <c r="P2293" i="1"/>
  <c r="P2452" i="1"/>
  <c r="P2491" i="1"/>
  <c r="P2500" i="1"/>
  <c r="P2862" i="1"/>
  <c r="P3022" i="1"/>
  <c r="P3599" i="1"/>
  <c r="P3098" i="1"/>
  <c r="P2572" i="1"/>
  <c r="P3183" i="1"/>
  <c r="P2234" i="1"/>
  <c r="P2430" i="1"/>
  <c r="P2454" i="1"/>
  <c r="P3182" i="1"/>
  <c r="P692" i="1"/>
  <c r="P104" i="1"/>
  <c r="P1418" i="1"/>
  <c r="P1422" i="1"/>
  <c r="P1982" i="1"/>
  <c r="P2050" i="1"/>
  <c r="P2298" i="1"/>
  <c r="P2429" i="1"/>
  <c r="P2453" i="1"/>
  <c r="P2492" i="1"/>
  <c r="P1318" i="1"/>
  <c r="P1342" i="1"/>
  <c r="P2077" i="1"/>
  <c r="P1851" i="1"/>
  <c r="P2226" i="1"/>
  <c r="P2561" i="1"/>
  <c r="P1282" i="1"/>
  <c r="P1341" i="1"/>
  <c r="P2802" i="1"/>
  <c r="P925" i="1"/>
  <c r="P1054" i="1"/>
  <c r="P1236" i="1"/>
  <c r="P1343" i="1"/>
  <c r="P1573" i="1"/>
  <c r="P2560" i="1"/>
  <c r="P2568" i="1"/>
  <c r="P1325" i="1"/>
  <c r="P1415" i="1"/>
  <c r="P1757" i="1"/>
  <c r="P2841" i="1"/>
  <c r="P766" i="1"/>
  <c r="P1164" i="1"/>
  <c r="P1321" i="1"/>
  <c r="P1329" i="1"/>
  <c r="P1338" i="1"/>
  <c r="P1431" i="1"/>
  <c r="P1572" i="1"/>
  <c r="P1758" i="1"/>
  <c r="P336" i="1"/>
  <c r="P1317" i="1"/>
  <c r="P1436" i="1"/>
  <c r="P1980" i="1"/>
  <c r="P2711" i="1"/>
  <c r="P1166" i="1"/>
  <c r="P1185" i="1"/>
  <c r="P1362" i="1"/>
  <c r="P1755" i="1"/>
  <c r="P1853" i="1"/>
  <c r="P1857" i="1"/>
  <c r="P2566" i="1"/>
  <c r="P2990" i="1"/>
  <c r="P3027" i="1"/>
  <c r="P302" i="1"/>
  <c r="P378" i="1"/>
  <c r="P456" i="1"/>
  <c r="P1171" i="1"/>
  <c r="P1175" i="1"/>
  <c r="P1186" i="1"/>
  <c r="P1281" i="1"/>
  <c r="P1845" i="1"/>
  <c r="P1850" i="1"/>
  <c r="P2296" i="1"/>
  <c r="P2559" i="1"/>
  <c r="P2567" i="1"/>
  <c r="P3023" i="1"/>
  <c r="P3028" i="1"/>
  <c r="P1752" i="1"/>
  <c r="P1838" i="1"/>
  <c r="P1842" i="1"/>
  <c r="P1846" i="1"/>
  <c r="P2551" i="1"/>
  <c r="P3776" i="1"/>
  <c r="P149" i="1"/>
  <c r="P463" i="1"/>
  <c r="H1359" i="1"/>
  <c r="P1521" i="1" s="1"/>
  <c r="P3767" i="1"/>
  <c r="P3559" i="1"/>
  <c r="P182" i="1"/>
  <c r="P693" i="1"/>
  <c r="P1332" i="1"/>
  <c r="P1340" i="1"/>
  <c r="P40" i="1"/>
  <c r="P53" i="1"/>
  <c r="P298" i="1"/>
  <c r="P765" i="1"/>
  <c r="P1319" i="1"/>
  <c r="P1360" i="1"/>
  <c r="P1414" i="1"/>
  <c r="P1841" i="1"/>
  <c r="P2291" i="1"/>
  <c r="P2295" i="1"/>
  <c r="P2499" i="1"/>
  <c r="P2547" i="1"/>
  <c r="P2563" i="1"/>
  <c r="P2569" i="1"/>
  <c r="P2714" i="1"/>
  <c r="P3018" i="1"/>
  <c r="P3474" i="1"/>
  <c r="P3777" i="1"/>
  <c r="P3921" i="1"/>
  <c r="P3656" i="1"/>
  <c r="P184" i="1"/>
  <c r="P200" i="1"/>
  <c r="P234" i="1"/>
  <c r="P460" i="1"/>
  <c r="P464" i="1"/>
  <c r="P1379" i="1"/>
  <c r="P1437" i="1"/>
  <c r="P1574" i="1"/>
  <c r="P1831" i="1"/>
  <c r="P1840" i="1"/>
  <c r="P1852" i="1"/>
  <c r="P1856" i="1"/>
  <c r="P3447" i="1"/>
  <c r="P3765" i="1"/>
  <c r="P335" i="1"/>
  <c r="P465" i="1"/>
  <c r="P1238" i="1"/>
  <c r="P1328" i="1"/>
  <c r="P1434" i="1"/>
  <c r="P1848" i="1"/>
  <c r="P3601" i="1"/>
  <c r="P2888" i="1"/>
  <c r="P3328" i="1"/>
  <c r="P3558" i="1"/>
  <c r="P3658" i="1"/>
  <c r="P57" i="1"/>
  <c r="P169" i="1"/>
  <c r="P228" i="1"/>
  <c r="P286" i="1"/>
  <c r="P846" i="1"/>
  <c r="P923" i="1"/>
  <c r="P1055" i="1"/>
  <c r="P1168" i="1"/>
  <c r="P1172" i="1"/>
  <c r="P1330" i="1"/>
  <c r="P1495" i="1"/>
  <c r="P1524" i="1"/>
  <c r="P1854" i="1"/>
  <c r="P1910" i="1"/>
  <c r="P1927" i="1"/>
  <c r="P1939" i="1"/>
  <c r="P2013" i="1"/>
  <c r="P2058" i="1"/>
  <c r="P2498" i="1"/>
  <c r="P2713" i="1"/>
  <c r="P2793" i="1"/>
  <c r="P2849" i="1"/>
  <c r="P3078" i="1"/>
  <c r="P3131" i="1"/>
  <c r="P3228" i="1"/>
  <c r="P3310" i="1"/>
  <c r="P3331" i="1"/>
  <c r="P3341" i="1"/>
  <c r="P3374" i="1"/>
  <c r="P3431" i="1"/>
  <c r="P3453" i="1"/>
  <c r="P3485" i="1"/>
  <c r="P3598" i="1"/>
  <c r="P3609" i="1"/>
  <c r="P3657" i="1"/>
  <c r="P3690" i="1"/>
  <c r="P3766" i="1"/>
  <c r="P3853" i="1"/>
  <c r="P3924" i="1"/>
  <c r="P3998" i="1"/>
  <c r="P4081" i="1"/>
  <c r="P4140" i="1"/>
  <c r="P4195" i="1"/>
  <c r="P1169" i="1"/>
  <c r="P2024" i="1"/>
  <c r="P2469" i="1"/>
  <c r="P2490" i="1"/>
  <c r="P2558" i="1"/>
  <c r="P2874" i="1"/>
  <c r="P3080" i="1"/>
  <c r="P3104" i="1"/>
  <c r="P4082" i="1"/>
  <c r="P4220" i="1"/>
  <c r="P354" i="1"/>
  <c r="P468" i="1"/>
  <c r="P1381" i="1"/>
  <c r="P1855" i="1"/>
  <c r="P1860" i="1"/>
  <c r="P1935" i="1"/>
  <c r="P2212" i="1"/>
  <c r="P44" i="1"/>
  <c r="P48" i="1"/>
  <c r="P641" i="1"/>
  <c r="P732" i="1"/>
  <c r="P1173" i="1"/>
  <c r="P1331" i="1"/>
  <c r="P1429" i="1"/>
  <c r="P1979" i="1"/>
  <c r="P2075" i="1"/>
  <c r="P2434" i="1"/>
  <c r="P2851" i="1"/>
  <c r="P3375" i="1"/>
  <c r="P3629" i="1"/>
  <c r="P4382" i="1"/>
  <c r="P647" i="1"/>
  <c r="P826" i="1"/>
  <c r="P842" i="1"/>
  <c r="P1577" i="1"/>
  <c r="P1870" i="1"/>
  <c r="P1996" i="1"/>
  <c r="P2538" i="1"/>
  <c r="P2706" i="1"/>
  <c r="P3025" i="1"/>
  <c r="P4196" i="1"/>
  <c r="P1877" i="1"/>
  <c r="P1989" i="1"/>
  <c r="P2431" i="1"/>
  <c r="P2527" i="1"/>
  <c r="P1858" i="1"/>
  <c r="P1866" i="1"/>
  <c r="P2209" i="1"/>
  <c r="P2537" i="1"/>
  <c r="P2541" i="1"/>
  <c r="P2927" i="1"/>
  <c r="P3024" i="1"/>
  <c r="P3101" i="1"/>
  <c r="P3464" i="1"/>
  <c r="P3683" i="1"/>
  <c r="F6" i="3"/>
  <c r="F3" i="3"/>
</calcChain>
</file>

<file path=xl/sharedStrings.xml><?xml version="1.0" encoding="utf-8"?>
<sst xmlns="http://schemas.openxmlformats.org/spreadsheetml/2006/main" count="108346" uniqueCount="8566">
  <si>
    <t>CAS number</t>
  </si>
  <si>
    <t>categories</t>
  </si>
  <si>
    <t>code</t>
  </si>
  <si>
    <t>database</t>
  </si>
  <si>
    <t>location</t>
  </si>
  <si>
    <t>name</t>
  </si>
  <si>
    <t>type</t>
  </si>
  <si>
    <t>unit</t>
  </si>
  <si>
    <t>comment</t>
  </si>
  <si>
    <t>('water', 'ocean')</t>
  </si>
  <si>
    <t>752a43f7-3ae7-471e-b479-9bb0ac8e97c9</t>
  </si>
  <si>
    <t>biosphere3</t>
  </si>
  <si>
    <t>Herbicides, unspecified</t>
  </si>
  <si>
    <t>emission</t>
  </si>
  <si>
    <t>kilogram</t>
  </si>
  <si>
    <t>000533-74-4</t>
  </si>
  <si>
    <t>('soil', 'agricultural')</t>
  </si>
  <si>
    <t>b383d294-1771-5b63-b912-8de9e9e7f1d6</t>
  </si>
  <si>
    <t>Dazomet</t>
  </si>
  <si>
    <t>007439-89-6</t>
  </si>
  <si>
    <t>db364689-e1a3-4629-8835-e6c59d6daf09</t>
  </si>
  <si>
    <t>Iron</t>
  </si>
  <si>
    <t>007440-66-6</t>
  </si>
  <si>
    <t>('air', 'low population density, long-term')</t>
  </si>
  <si>
    <t>8f871bab-96dc-49d9-bf08-12cdd0715901</t>
  </si>
  <si>
    <t>Zinc</t>
  </si>
  <si>
    <t>('air', 'non-urban air or from high stacks')</t>
  </si>
  <si>
    <t>4f446a20-f1a5-4bde-a7a0-441315db1833</t>
  </si>
  <si>
    <t>Esfenvalerate</t>
  </si>
  <si>
    <t>013967-48-1</t>
  </si>
  <si>
    <t>('air', 'lower stratosphere + upper troposphere')</t>
  </si>
  <si>
    <t>60152e95-1e70-4a32-907e-34c13cc3c616</t>
  </si>
  <si>
    <t>Ruthenium-106</t>
  </si>
  <si>
    <t>kilo Becquerel</t>
  </si>
  <si>
    <t>('natural resource', 'biotic')</t>
  </si>
  <si>
    <t>c5035ce2-5ee5-431f-a287-4b25da42be74</t>
  </si>
  <si>
    <t>Peat, in ground</t>
  </si>
  <si>
    <t>natural resource</t>
  </si>
  <si>
    <t>biomass on ground 地表生物质资源</t>
  </si>
  <si>
    <t>resource from ground</t>
  </si>
  <si>
    <t>34550110-0552-46d2-b07d-6b9599892278</t>
  </si>
  <si>
    <t>Actinides, radioactive, unspecified</t>
  </si>
  <si>
    <t>000552-16-9</t>
  </si>
  <si>
    <t>('air', 'urban air close to ground')</t>
  </si>
  <si>
    <t>90d374f1-b739-45b2-a734-d6bdd8c8dc9c</t>
  </si>
  <si>
    <t>2-Nitrobenzoic acid</t>
  </si>
  <si>
    <t>000143-07-7</t>
  </si>
  <si>
    <t>('water',)</t>
  </si>
  <si>
    <t>4dc5b593-5953-57de-b908-c3c34a558f40</t>
  </si>
  <si>
    <t>Lauric acid</t>
  </si>
  <si>
    <t>000124-38-9</t>
  </si>
  <si>
    <t>('natural resource', 'in air')</t>
  </si>
  <si>
    <t>cc6a1abb-b123-4ca6-8f16-38209df609be</t>
  </si>
  <si>
    <t>Carbon dioxide, in air</t>
  </si>
  <si>
    <t>carbon dioxide in air</t>
  </si>
  <si>
    <t>014163-25-8</t>
  </si>
  <si>
    <t>4af1e88c-f848-4b3e-8a58-20c14de505d9</t>
  </si>
  <si>
    <t>Argon-41</t>
  </si>
  <si>
    <t>014798-04-0</t>
  </si>
  <si>
    <t>('natural resource', 'in ground')</t>
  </si>
  <si>
    <t>6df9ea09-115a-4678-9f30-d92c877a46ec</t>
  </si>
  <si>
    <t>Anhydrite, in ground</t>
  </si>
  <si>
    <t>element aggregate in ground  地源聚合物</t>
  </si>
  <si>
    <t>014798-08-4</t>
  </si>
  <si>
    <t>cb7d14ab-f2f3-4dff-83a6-8803f7018301</t>
  </si>
  <si>
    <t>Barium-140</t>
  </si>
  <si>
    <t>000079-10-7</t>
  </si>
  <si>
    <t>10bb4bbd-818f-4dd1-a5bd-5105c43bc32f</t>
  </si>
  <si>
    <t>Acrylic acid</t>
  </si>
  <si>
    <t>000108-90-7</t>
  </si>
  <si>
    <t>('water', 'ground-')</t>
  </si>
  <si>
    <t>fb413172-7a53-458d-8bda-3a68d75f3421</t>
  </si>
  <si>
    <t>Benzene, chloro-</t>
  </si>
  <si>
    <t>007440-32-6</t>
  </si>
  <si>
    <t>f8f772bc-7204-4fda-aa97-080fd0f1b34c</t>
  </si>
  <si>
    <t>Titanium</t>
  </si>
  <si>
    <t>000107-31-3</t>
  </si>
  <si>
    <t>2563243b-9991-4fb4-bfe7-4239c25de7db</t>
  </si>
  <si>
    <t>Methyl formate</t>
  </si>
  <si>
    <t>007553-56-2</t>
  </si>
  <si>
    <t>f9923ae7-bdab-44d8-897c-44310aea76b7</t>
  </si>
  <si>
    <t>Iodine</t>
  </si>
  <si>
    <t>007727-34-7</t>
  </si>
  <si>
    <t>c13beafb-2aed-4a52-b09a-78d28913b6ce</t>
  </si>
  <si>
    <t>Barite, 15% in crude ore, in ground</t>
  </si>
  <si>
    <t>d287d8b2-c666-47c1-9f06-70859a070120</t>
  </si>
  <si>
    <t>Cerium-141</t>
  </si>
  <si>
    <t>136426-54-5</t>
  </si>
  <si>
    <t>d1812c3b-7f5e-4ce3-80b2-e599642168cf</t>
  </si>
  <si>
    <t>Fluquinconazole</t>
  </si>
  <si>
    <t>('water', 'surface water')</t>
  </si>
  <si>
    <t>43b60c00-8156-49a1-9a9d-f68ccca0d000</t>
  </si>
  <si>
    <t>Radioactive species, alpha emitters</t>
  </si>
  <si>
    <t>000075-04-7</t>
  </si>
  <si>
    <t>715d35c1-548c-43e2-a023-b31eba3a2849</t>
  </si>
  <si>
    <t>Ethylamine</t>
  </si>
  <si>
    <t>ac3a8914-35f0-4c34-a956-f26b3a053e4a</t>
  </si>
  <si>
    <t>Basalt, in ground</t>
  </si>
  <si>
    <t>071048-69-6</t>
  </si>
  <si>
    <t>('water', 'ground-, long-term')</t>
  </si>
  <si>
    <t>c11c3c69-ec4d-47ee-8a57-a856c82ee3cb</t>
  </si>
  <si>
    <t>Thiocyanate, ion</t>
  </si>
  <si>
    <t>eead2933-c2be-4a53-a0bd-bd33b67e4145</t>
  </si>
  <si>
    <t>Borax, in ground</t>
  </si>
  <si>
    <t>000067-66-3</t>
  </si>
  <si>
    <t>d08cd491-53a2-4b2c-a385-08c76cf09e6b</t>
  </si>
  <si>
    <t>Chloroform</t>
  </si>
  <si>
    <t>5aa8cb32-2784-46a4-8383-9cf89ce6bac1</t>
  </si>
  <si>
    <t>Xenon-135m</t>
  </si>
  <si>
    <t>013397-26-7</t>
  </si>
  <si>
    <t>99ee393d-4bd1-4cc8-b0a0-d956865fb7bf</t>
  </si>
  <si>
    <t>Calcite, in ground</t>
  </si>
  <si>
    <t>378784-45-3</t>
  </si>
  <si>
    <t>f6e3282a-7111-49ca-bdc4-854b4b884d92</t>
  </si>
  <si>
    <t>Technetium-99m</t>
  </si>
  <si>
    <t>007637-07-2</t>
  </si>
  <si>
    <t>be248928-14cd-4478-978c-13c040c1c4a9</t>
  </si>
  <si>
    <t>Boron trifluoride</t>
  </si>
  <si>
    <t>000141-53-7</t>
  </si>
  <si>
    <t>5760329d-2fcb-4021-b9fa-878460c1c1f2</t>
  </si>
  <si>
    <t>Sodium formate</t>
  </si>
  <si>
    <t>b3701449-fe4b-4513-b4a4-065e62f03e5c</t>
  </si>
  <si>
    <t>000096-14-0</t>
  </si>
  <si>
    <t>d25a3860-4be0-4fb3-ae03-2a4f04d2aa6f</t>
  </si>
  <si>
    <t>2-Methyl pentane</t>
  </si>
  <si>
    <t>63c262e9-5fd4-4160-98aa-cb0b3d0dc2d7</t>
  </si>
  <si>
    <t>Cyhalothrin</t>
  </si>
  <si>
    <t>14e8ce09-acbd-4b33-abb8-e09416363971</t>
  </si>
  <si>
    <t>c5f5aeb8-7558-4a0c-9594-27621b9cfbc5</t>
  </si>
  <si>
    <t>Chrysotile, in ground</t>
  </si>
  <si>
    <t>007440-61-1</t>
  </si>
  <si>
    <t>16cd83f0-c5c0-4b6f-8dd0-26d4e3b9a017</t>
  </si>
  <si>
    <t>Uranium-238</t>
  </si>
  <si>
    <t>000120-36-5</t>
  </si>
  <si>
    <t>bb472a88-f118-4e3c-9305-3f206aaa8a41</t>
  </si>
  <si>
    <t>Dichlorprop</t>
  </si>
  <si>
    <t>000287-92-3</t>
  </si>
  <si>
    <t>87a6d2cc-251c-4a98-9bac-255e97637ccf</t>
  </si>
  <si>
    <t>Cyclopentane</t>
  </si>
  <si>
    <t>bd254636-6538-4bcf-b0e5-62a2e8252b57</t>
  </si>
  <si>
    <t>Dissolved solids</t>
  </si>
  <si>
    <t>007704-34-9</t>
  </si>
  <si>
    <t>('soil', 'forestry')</t>
  </si>
  <si>
    <t>599e7856-605e-47eb-b780-ab039f2d4006</t>
  </si>
  <si>
    <t>Sulfur</t>
  </si>
  <si>
    <t>000098-82-8</t>
  </si>
  <si>
    <t>36bc473e-7f7c-4447-967d-18af3d5220bc</t>
  </si>
  <si>
    <t>Cumene</t>
  </si>
  <si>
    <t>007440-33-7</t>
  </si>
  <si>
    <t>7673fea9-b4ab-403e-b011-f1fb5a74ea2a</t>
  </si>
  <si>
    <t>Tungsten</t>
  </si>
  <si>
    <t>014133-76-7</t>
  </si>
  <si>
    <t>e698f4e1-012c-4a19-887e-9a154619f08d</t>
  </si>
  <si>
    <t>Technetium-99</t>
  </si>
  <si>
    <t>007440-22-4</t>
  </si>
  <si>
    <t>c6462d84-caa9-425a-a923-45238690c6f3</t>
  </si>
  <si>
    <t>Silver</t>
  </si>
  <si>
    <t>78259cf2-1bb2-41ec-941c-9d70909df094</t>
  </si>
  <si>
    <t>013967-71-0</t>
  </si>
  <si>
    <t>aa7f8d81-9670-4a5c-af68-b50fbe247958</t>
  </si>
  <si>
    <t>Zirconium-95</t>
  </si>
  <si>
    <t>5bf42116-d991-4688-bf12-e3a6d9330b68</t>
  </si>
  <si>
    <t>Carboxylic acids, unspecified</t>
  </si>
  <si>
    <t>000075-15-0</t>
  </si>
  <si>
    <t>14b6726a-44bf-4ad4-b933-02470d84c22a</t>
  </si>
  <si>
    <t>Carbon disulfide</t>
  </si>
  <si>
    <t>013968-53-1</t>
  </si>
  <si>
    <t>9b24671c-b053-43aa-b93a-f2c16e251e63</t>
  </si>
  <si>
    <t>Ruthenium-103</t>
  </si>
  <si>
    <t>000067-64-1</t>
  </si>
  <si>
    <t>e91093c9-20df-49c5-8960-eabf05af6832</t>
  </si>
  <si>
    <t>Acetone</t>
  </si>
  <si>
    <t>1551f1cd-7cb7-4f68-a628-cb9301323c7b</t>
  </si>
  <si>
    <t>Radon-222</t>
  </si>
  <si>
    <t>000108-59-8</t>
  </si>
  <si>
    <t>32bd196f-401c-4ece-bc45-a3b5ab7fd6fc</t>
  </si>
  <si>
    <t>Dimethyl malonate</t>
  </si>
  <si>
    <t>e22e8f39-d8f2-4702-bed3-0b95babb7788</t>
  </si>
  <si>
    <t>Particulates, &gt; 10 um</t>
  </si>
  <si>
    <t>7538ab50-2ef6-4e49-880d-48d5b283a79b</t>
  </si>
  <si>
    <t>Oils, unspecified</t>
  </si>
  <si>
    <t>028249-77-6</t>
  </si>
  <si>
    <t>5d02269c-1130-47a5-aa86-00d79802dc88</t>
  </si>
  <si>
    <t>Thiobencarb</t>
  </si>
  <si>
    <t>8b31d489-c85c-4cd6-bd7b-fc5599acc168</t>
  </si>
  <si>
    <t>000076-14-2</t>
  </si>
  <si>
    <t>3b30d058-02ef-4ed2-b357-5fc1a45c63e7</t>
  </si>
  <si>
    <t>Ethane, 1,2-dichloro-1,1,2,2-tetrafluoro-, CFC-114</t>
  </si>
  <si>
    <t>010028-17-8</t>
  </si>
  <si>
    <t>('air',)</t>
  </si>
  <si>
    <t>22043b06-1981-45a5-bfbb-20ae6f253191</t>
  </si>
  <si>
    <t>Hydrogen-3, Tritium</t>
  </si>
  <si>
    <t>000127-18-4</t>
  </si>
  <si>
    <t>a74ded48-233e-4bd2-9406-a36d8e623489</t>
  </si>
  <si>
    <t>Ethene, tetrachloro-</t>
  </si>
  <si>
    <t>000056-23-5</t>
  </si>
  <si>
    <t>cba21953-176c-445a-beb1-010509ab0feb</t>
  </si>
  <si>
    <t>Methane, tetrachloro-, R-10</t>
  </si>
  <si>
    <t>007782-49-2</t>
  </si>
  <si>
    <t>('soil', 'industrial')</t>
  </si>
  <si>
    <t>56a24912-2d66-4124-87d8-f760c2fe3973</t>
  </si>
  <si>
    <t>Selenium</t>
  </si>
  <si>
    <t>d88b5aeb-d589-4847-b2d4-80ba6a227ab7</t>
  </si>
  <si>
    <t>000124-40-3</t>
  </si>
  <si>
    <t>43398c2a-4ceb-4c7f-8ffc-37d2b78e22a3</t>
  </si>
  <si>
    <t>Dimethylamine</t>
  </si>
  <si>
    <t>007440-44-0</t>
  </si>
  <si>
    <t>7f8fd1ca-0412-4b2e-90fd-a9d294d947a3</t>
  </si>
  <si>
    <t>Carbon</t>
  </si>
  <si>
    <t>007429-90-5</t>
  </si>
  <si>
    <t>ff65658c-2d39-44a2-b23e-7ec3c644f064</t>
  </si>
  <si>
    <t>Aluminium</t>
  </si>
  <si>
    <t>014683-10-4</t>
  </si>
  <si>
    <t>8cd82962-d90f-409a-b3c1-961d5365d338</t>
  </si>
  <si>
    <t>Antimony-124</t>
  </si>
  <si>
    <t>141112-29-0</t>
  </si>
  <si>
    <t>90f7c1f9-e57e-4806-a154-5be9a6e1ac2e</t>
  </si>
  <si>
    <t>Isoxaflutole</t>
  </si>
  <si>
    <t>109293-98-3</t>
  </si>
  <si>
    <t>cc667a3d-e88b-42f7-b265-461b7d66837f</t>
  </si>
  <si>
    <t>Diflufenzopyr-sodium</t>
  </si>
  <si>
    <t>000506-87-6</t>
  </si>
  <si>
    <t>15c4a3e0-bd82-4acd-a8fd-58aba60dd9fc</t>
  </si>
  <si>
    <t>Ammonium carbonate</t>
  </si>
  <si>
    <t>0f333e4d-e5ad-49e8-b24f-875456125ad4</t>
  </si>
  <si>
    <t>Disinfectants, unspecified</t>
  </si>
  <si>
    <t>000057-13-6</t>
  </si>
  <si>
    <t>a88305cb-b50a-45fe-9646-f83fb2798b89</t>
  </si>
  <si>
    <t>Urea</t>
  </si>
  <si>
    <t>007440-36-0</t>
  </si>
  <si>
    <t>83cf77ca-867b-4eef-b0f0-78d71b3d91d5</t>
  </si>
  <si>
    <t>Antimony</t>
  </si>
  <si>
    <t>d90a3903-d98e-4750-9dc4-647f2c6af3ec</t>
  </si>
  <si>
    <t>Thiodicarb</t>
  </si>
  <si>
    <t>000111-46-6</t>
  </si>
  <si>
    <t>e1cc645c-9d74-40ff-a4b0-b0591d8717e5</t>
  </si>
  <si>
    <t>Diethylene glycol</t>
  </si>
  <si>
    <t>022537-48-0</t>
  </si>
  <si>
    <t>62fcd384-906d-474f-a84b-9f944b78f804</t>
  </si>
  <si>
    <t>Cadmium, ion</t>
  </si>
  <si>
    <t>000107-13-1</t>
  </si>
  <si>
    <t>981ea86a-b527-4e29-b092-f16d2cd57e45</t>
  </si>
  <si>
    <t>Acrylonitrile</t>
  </si>
  <si>
    <t>011141-17-6</t>
  </si>
  <si>
    <t>49cf6a32-97db-5cf4-b1d6-47ea6fd1e4c8</t>
  </si>
  <si>
    <t>Azadirachtin</t>
  </si>
  <si>
    <t>000083-32-9</t>
  </si>
  <si>
    <t>99c07b66-c039-4896-866d-06abdaa9d46a</t>
  </si>
  <si>
    <t>Acenaphthene</t>
  </si>
  <si>
    <t>017341-25-2</t>
  </si>
  <si>
    <t>01248058-8a0f-40f6-8555-13ec37c7931d</t>
  </si>
  <si>
    <t>Sodium</t>
  </si>
  <si>
    <t>0086-73-7</t>
  </si>
  <si>
    <t>e145d4fa-5ac7-4435-8f4d-de807fbe1a31</t>
  </si>
  <si>
    <t>Fluorene</t>
  </si>
  <si>
    <t>15545dca-018d-4f7f-aa1f-796b707180af</t>
  </si>
  <si>
    <t>Cinnabar, in ground</t>
  </si>
  <si>
    <t>001302-78-9</t>
  </si>
  <si>
    <t>93806a54-46f5-409c-99c5-4144a1e73b5d</t>
  </si>
  <si>
    <t>Clay, bentonite, in ground</t>
  </si>
  <si>
    <t>mix ore 中其他组分及其化学成分未知，氮含量不确定度较大，故忽略</t>
  </si>
  <si>
    <t>08a570d6-99a9-477b-8099-77fc2a8afafa</t>
  </si>
  <si>
    <t>001918-00-9</t>
  </si>
  <si>
    <t>44b7826f-6f4c-44f3-81eb-ad3426073fae</t>
  </si>
  <si>
    <t>Dicamba</t>
  </si>
  <si>
    <t>014808-79-8</t>
  </si>
  <si>
    <t>bfc0bf1c-e5e2-4702-a502-08c892031837</t>
  </si>
  <si>
    <t>Sulfate</t>
  </si>
  <si>
    <t>00193-39-5</t>
  </si>
  <si>
    <t>1cde30ef-8a5b-46eb-9e7a-22a532fd6d2e</t>
  </si>
  <si>
    <t>Indeno(1,2,3-cd)pyrene</t>
  </si>
  <si>
    <t>017be306-b88a-4d3a-a906-b8734b72b6fb</t>
  </si>
  <si>
    <t>000117-81-7</t>
  </si>
  <si>
    <t>1b454b03-a601-4d88-8c7c-21d971de9480</t>
  </si>
  <si>
    <t>Phthalate, dioctyl-</t>
  </si>
  <si>
    <t>26328cc0-eaef-49b4-9c42-2396313bbb5e</t>
  </si>
  <si>
    <t>Curium alpha</t>
  </si>
  <si>
    <t>f7519ca9-5ffc-41c3-a33e-806da82cfc0e</t>
  </si>
  <si>
    <t>Clay, unspecified, in ground</t>
  </si>
  <si>
    <t>015438-31-0</t>
  </si>
  <si>
    <t>9b6d6f07-ebc6-447d-a3c0-f2017d77d852</t>
  </si>
  <si>
    <t>Iron, ion</t>
  </si>
  <si>
    <t>000075-43-4</t>
  </si>
  <si>
    <t>04a6edb8-624a-484e-8f85-d771657adae7</t>
  </si>
  <si>
    <t>Methane, dichlorofluoro-, HCFC-21</t>
  </si>
  <si>
    <t>000120-83-2</t>
  </si>
  <si>
    <t>5b951316-f3b3-4dfc-81e9-d3cc155ec831</t>
  </si>
  <si>
    <t>Phenol, 2,4-dichloro</t>
  </si>
  <si>
    <t>007790-94-5</t>
  </si>
  <si>
    <t>e6a2b657-56ef-48b2-a62c-03d1980bc3f1</t>
  </si>
  <si>
    <t>Chlorosulfonic acid</t>
  </si>
  <si>
    <t>077501-63-4</t>
  </si>
  <si>
    <t>8c823f73-5fc6-4334-8a96-651365e7b542</t>
  </si>
  <si>
    <t>Lactofen</t>
  </si>
  <si>
    <t>000123-38-6</t>
  </si>
  <si>
    <t>737857df-4504-4068-9a5f-67e9ff53ec30</t>
  </si>
  <si>
    <t>Propanal</t>
  </si>
  <si>
    <t>794a9d6b-1ed0-486b-a6a9-d8a575c0aa9a</t>
  </si>
  <si>
    <t>Fosetyl</t>
  </si>
  <si>
    <t>013983-27-2</t>
  </si>
  <si>
    <t>b8c4cd64-27cd-43ca-ac5e-011ebdbee7ec</t>
  </si>
  <si>
    <t>Krypton-85</t>
  </si>
  <si>
    <t>002749-11-3</t>
  </si>
  <si>
    <t>22d1d385-5aa4-404d-8c14-2680ce4accb0</t>
  </si>
  <si>
    <t>2-Aminopropanol</t>
  </si>
  <si>
    <t>019287-45-7</t>
  </si>
  <si>
    <t>251b1db4-29e6-4312-bc30-ef7ae34aaaa3</t>
  </si>
  <si>
    <t>Diborane</t>
  </si>
  <si>
    <t>ec72c523-9e1a-466a-98c3-e4098e90fd27</t>
  </si>
  <si>
    <t>Colemanite, in ground</t>
  </si>
  <si>
    <t>9877ce00-65f8-4c0c-9fcf-92aa53a2c9c0</t>
  </si>
  <si>
    <t>Diatomite, in ground</t>
  </si>
  <si>
    <t>000547-64-8</t>
  </si>
  <si>
    <t>a3b906e7-7466-4500-8636-f1a4c2950eb8</t>
  </si>
  <si>
    <t>Methyl lactate</t>
  </si>
  <si>
    <t>46a9723a-aca5-4b66-9367-47412ec9e3a0</t>
  </si>
  <si>
    <t>Manganese-54</t>
  </si>
  <si>
    <t>014269-63-7</t>
  </si>
  <si>
    <t>7bc25bb7-caa5-45cf-bbf0-889879173590</t>
  </si>
  <si>
    <t>Thorium-230</t>
  </si>
  <si>
    <t>773583cc-a2f6-4912-87b5-0555aeb4e0fc</t>
  </si>
  <si>
    <t>000074-86-2</t>
  </si>
  <si>
    <t>1a13d6e7-45c9-427a-a3c9-38887ce7b86a</t>
  </si>
  <si>
    <t>Ethyne</t>
  </si>
  <si>
    <t>000108-38-3</t>
  </si>
  <si>
    <t>b793793a-fc48-409c-9d5a-441777c82ba5</t>
  </si>
  <si>
    <t>m-Xylene</t>
  </si>
  <si>
    <t>6c833956-6302-47c3-8abc-7ecae92266fb</t>
  </si>
  <si>
    <t>016389-88-1</t>
  </si>
  <si>
    <t>c7aee986-b7d8-4ad9-ad45-1ac0d68e6b78</t>
  </si>
  <si>
    <t>Dolomite, in ground</t>
  </si>
  <si>
    <t>mix ore 中其他组分及其化学成分未知，氮含量不确定度较大，故忽略；或mix ore 中其他组分已在其他bioshpere flow中得到计算</t>
  </si>
  <si>
    <t>007439-97-6</t>
  </si>
  <si>
    <t>5ec9c16a-959d-44cd-be7d-a935727d2151</t>
  </si>
  <si>
    <t>Mercury</t>
  </si>
  <si>
    <t>000106-97-8</t>
  </si>
  <si>
    <t>66ff5d22-17e2-4112-b486-3ea4e0191fba</t>
  </si>
  <si>
    <t>Butane</t>
  </si>
  <si>
    <t>000067-56-1</t>
  </si>
  <si>
    <t>adf4ac5e-7edd-4ca3-9adb-0b50903a71c1</t>
  </si>
  <si>
    <t>Methanol</t>
  </si>
  <si>
    <t>000079-04-9</t>
  </si>
  <si>
    <t>dcfaa97f-8eb6-4aa4-822f-2b0dc3e89df9</t>
  </si>
  <si>
    <t>Chloroacetyl chloride</t>
  </si>
  <si>
    <t>000075-89-5</t>
  </si>
  <si>
    <t>b42ad523-227d-4774-bcc6-a5f4f7ba2bb2</t>
  </si>
  <si>
    <t>Methyl amine</t>
  </si>
  <si>
    <t>000999-97-3</t>
  </si>
  <si>
    <t>5bd325f2-8c4b-4e1f-bb84-2f58900f4d51</t>
  </si>
  <si>
    <t>Hexamethyldisilizane</t>
  </si>
  <si>
    <t>3cc27705-f130-4e46-9de0-a1ca0ae1f7c6</t>
  </si>
  <si>
    <t>014995-61-0</t>
  </si>
  <si>
    <t>7b836e07-985e-4962-8835-dc378299b12f</t>
  </si>
  <si>
    <t>Krypton-88</t>
  </si>
  <si>
    <t>('air', 'indoor')</t>
  </si>
  <si>
    <t>05f6e226-0593-46f5-a788-01fa306e66ad</t>
  </si>
  <si>
    <t>Carbon monoxide, from soil or biomass stock</t>
  </si>
  <si>
    <t>007439-95-4</t>
  </si>
  <si>
    <t>581ddcdf-82b7-4f87-83ee-761a44fea7f7</t>
  </si>
  <si>
    <t>Magnesium</t>
  </si>
  <si>
    <t>000071-41-0</t>
  </si>
  <si>
    <t>048baf1e-6cdc-44a5-92e2-32d15ff54885</t>
  </si>
  <si>
    <t>1-Pentanol</t>
  </si>
  <si>
    <t>000098-87-3</t>
  </si>
  <si>
    <t>42d936bf-348c-47f9-8812-fdea739d9060</t>
  </si>
  <si>
    <t>Benzal chloride</t>
  </si>
  <si>
    <t>529aa6a5-092a-4b55-8e09-c56393808b5c</t>
  </si>
  <si>
    <t>057646-30-7</t>
  </si>
  <si>
    <t>dffa1f8e-2d99-5795-8317-7e33cc369f77</t>
  </si>
  <si>
    <t>Furalaxyl</t>
  </si>
  <si>
    <t>068956-56-9</t>
  </si>
  <si>
    <t>96bec6ea-fd71-48a1-ae8b-87a7b818eb77</t>
  </si>
  <si>
    <t>Terpenes</t>
  </si>
  <si>
    <t>000118-92-3</t>
  </si>
  <si>
    <t>412022a7-3c01-4e3c-92c8-d710927ed17a</t>
  </si>
  <si>
    <t>Anthranilic acid</t>
  </si>
  <si>
    <t>014380-61-1</t>
  </si>
  <si>
    <t>73f834fe-b8e1-4600-933b-364668952321</t>
  </si>
  <si>
    <t>Hypochlorite</t>
  </si>
  <si>
    <t>c9b97088-efc6-43c1-8d26-f78d6cdbb50b</t>
  </si>
  <si>
    <t>Polychlorinated biphenyls</t>
  </si>
  <si>
    <t>000075-72-9</t>
  </si>
  <si>
    <t>b9c1ac70-e2eb-4fcd-bc63-befa92866af5</t>
  </si>
  <si>
    <t>Methane, chlorotrifluoro-, CFC-13</t>
  </si>
  <si>
    <t>068476-25-5</t>
  </si>
  <si>
    <t>26296ec9-ff93-41e6-bbbf-6175af04284d</t>
  </si>
  <si>
    <t>Feldspar, in ground</t>
  </si>
  <si>
    <t>007440-02-0</t>
  </si>
  <si>
    <t>('soil',)</t>
  </si>
  <si>
    <t>2bcad3b3-5305-481c-a166-ad5e6eac2675</t>
  </si>
  <si>
    <t>Nickel</t>
  </si>
  <si>
    <t>007440-41-7</t>
  </si>
  <si>
    <t>162b7095-c497-4b3c-a290-01ebe4bc9a08</t>
  </si>
  <si>
    <t>Beryllium</t>
  </si>
  <si>
    <t>000121-43-7</t>
  </si>
  <si>
    <t>d5a6fcba-b958-4b06-b193-b712eeb65cf4</t>
  </si>
  <si>
    <t>Methyl borate</t>
  </si>
  <si>
    <t>013981-38-9</t>
  </si>
  <si>
    <t>2e969e9b-f2e9-4fcc-8962-13a755dc8302</t>
  </si>
  <si>
    <t>Cobalt-58</t>
  </si>
  <si>
    <t>016887-00-6</t>
  </si>
  <si>
    <t>6d25e386-4ef9-4d40-85c6-e694f523a4da</t>
  </si>
  <si>
    <t>Chloride</t>
  </si>
  <si>
    <t>727835b8-c650-4d46-882f-35b2a366b559</t>
  </si>
  <si>
    <t>b0758e8e-691c-4c96-8a90-4784c47cd962</t>
  </si>
  <si>
    <t>f9952327-7cac-4b05-84cb-e96a3f0f239b</t>
  </si>
  <si>
    <t>000071-55-6</t>
  </si>
  <si>
    <t>f8ee4881-a003-4e18-aa2a-d9daf97d76f7</t>
  </si>
  <si>
    <t>Ethane, 1,1,1-trichloro-, HCFC-140</t>
  </si>
  <si>
    <t>e555f589-ec29-468d-a35d-346dc45cdd84</t>
  </si>
  <si>
    <t>130498-29-2</t>
  </si>
  <si>
    <t>6d74bab2-969f-419c-a2dc-4dde50cf2553</t>
  </si>
  <si>
    <t>PAH, polycyclic aromatic hydrocarbons</t>
  </si>
  <si>
    <t>014542-23-5</t>
  </si>
  <si>
    <t>de2d220b-9fe8-4c39-bef7-a76c00d6ff33</t>
  </si>
  <si>
    <t>Fluorspar, 92%, in ground</t>
  </si>
  <si>
    <t>000050-32-8</t>
  </si>
  <si>
    <t>5e13c2ab-5466-4ff5-816d-702dfdf25f76</t>
  </si>
  <si>
    <t>Benzo(a)pyrene</t>
  </si>
  <si>
    <t>007440-42-8</t>
  </si>
  <si>
    <t>0fbca534-f355-4477-b29f-7b5fc2fbce64</t>
  </si>
  <si>
    <t>Boron</t>
  </si>
  <si>
    <t>007440-43-9</t>
  </si>
  <si>
    <t>b03642f4-8fa3-44df-ba91-7bcf5677d9a7</t>
  </si>
  <si>
    <t>Cadmium</t>
  </si>
  <si>
    <t>00091-20-3</t>
  </si>
  <si>
    <t>7346ba9f-476c-4343-9f37-d1bb174eed6d</t>
  </si>
  <si>
    <t>Naphtalene</t>
  </si>
  <si>
    <t>000123-51-3</t>
  </si>
  <si>
    <t>f9f1397d-ddd2-4568-9f32-6cac992f0c1e</t>
  </si>
  <si>
    <t>3-Methyl-1-butanol</t>
  </si>
  <si>
    <t>013982-39-3</t>
  </si>
  <si>
    <t>4aed2261-0461-4014-be23-cf83de76a3b4</t>
  </si>
  <si>
    <t>Zinc-65</t>
  </si>
  <si>
    <t>24594cef-c50b-4e02-a5e3-c40cb06fea18</t>
  </si>
  <si>
    <t>Krypton-89</t>
  </si>
  <si>
    <t>013966-31-9</t>
  </si>
  <si>
    <t>a04ea618-06a0-45b4-b116-a49603ba70ea</t>
  </si>
  <si>
    <t>76c531f2-f8bd-412a-a38e-dee955cce8f2</t>
  </si>
  <si>
    <t>Strontium-90</t>
  </si>
  <si>
    <t>73a06727-fec3-4d8d-8de5-ef1a0cc2c280</t>
  </si>
  <si>
    <t>Acephate</t>
  </si>
  <si>
    <t>000075-56-9</t>
  </si>
  <si>
    <t>738d4e72-bfb8-44ca-8d2d-3fd67fdbf59a</t>
  </si>
  <si>
    <t>Propylene oxide</t>
  </si>
  <si>
    <t>000088-72-2</t>
  </si>
  <si>
    <t>61adbbe0-009c-4820-b38b-a2c3c42b918e</t>
  </si>
  <si>
    <t>o-Nitrotoluene</t>
  </si>
  <si>
    <t>75b31763-0b3b-449f-84b8-12c6ada70903</t>
  </si>
  <si>
    <t>Borate</t>
  </si>
  <si>
    <t>714958de-a211-4a3c-8dce-848ccb79b094</t>
  </si>
  <si>
    <t>000123-86-4</t>
  </si>
  <si>
    <t>7198aaf8-0acc-428d-8da0-558911e24f95</t>
  </si>
  <si>
    <t>Butyl acetate</t>
  </si>
  <si>
    <t>e429b852-e421-4fcb-8a9b-b0241863bfb2</t>
  </si>
  <si>
    <t>020461-54-5</t>
  </si>
  <si>
    <t>b5fae91e-cff0-4513-a997-cdb6922f1ab4</t>
  </si>
  <si>
    <t>Iodide</t>
  </si>
  <si>
    <t>007439-92-1</t>
  </si>
  <si>
    <t>837083ce-41cd-49f3-a849-d79564dac238</t>
  </si>
  <si>
    <t>Lead</t>
  </si>
  <si>
    <t>000115-29-7</t>
  </si>
  <si>
    <t>69da88e0-7fb1-4223-bb2d-b6e86e2af891</t>
  </si>
  <si>
    <t>Endosulfan</t>
  </si>
  <si>
    <t>007789-75-5</t>
  </si>
  <si>
    <t>0fa4f51e-b0dc-5d11-84d3-b32f0f3c88d5</t>
  </si>
  <si>
    <t>Fluorspar, in ground</t>
  </si>
  <si>
    <t>007440-57-5</t>
  </si>
  <si>
    <t>09f25c1d-3f19-428a-9167-cbd2d8857490</t>
  </si>
  <si>
    <t>Gold</t>
  </si>
  <si>
    <t>4e2078f2-3ac3-46d1-8ee8-a23c8d1909ed</t>
  </si>
  <si>
    <t>000101-84-8</t>
  </si>
  <si>
    <t>1d8560a8-23e0-57f0-ade2-69103c953de8</t>
  </si>
  <si>
    <t>Diphenylether-compound</t>
  </si>
  <si>
    <t>013981-15-2</t>
  </si>
  <si>
    <t>8e11a840-d41d-46eb-8e53-a5b3009c1910</t>
  </si>
  <si>
    <t>Curium-244</t>
  </si>
  <si>
    <t>43b2649e-26f8-400d-bc0a-a0667e850915</t>
  </si>
  <si>
    <t>Gangue, bauxite, in ground</t>
  </si>
  <si>
    <t>d134df3d-b37d-4c58-9913-b1653cdca3cc</t>
  </si>
  <si>
    <t>d8688397-6dfd-4144-8137-0130e62f9079</t>
  </si>
  <si>
    <t>81170b91-3f8b-425d-b927-ac6b6466b689</t>
  </si>
  <si>
    <t>000074-89-5</t>
  </si>
  <si>
    <t>be13179a-7e8b-57f8-9852-137ce88a1525</t>
  </si>
  <si>
    <t>Methylamine</t>
  </si>
  <si>
    <t>000075-73-0</t>
  </si>
  <si>
    <t>e59a199f-d4ed-4d43-82b1-71c4a8fae867</t>
  </si>
  <si>
    <t>Methane, tetrafluoro-, R-14</t>
  </si>
  <si>
    <t>000300-76-5</t>
  </si>
  <si>
    <t>f72b4424-929b-4c74-99e4-60b0ad364995</t>
  </si>
  <si>
    <t>Naled</t>
  </si>
  <si>
    <t>013966-00-2</t>
  </si>
  <si>
    <t>d566d1cb-8e97-40a2-84a1-98f558ecd941</t>
  </si>
  <si>
    <t>Potassium-40</t>
  </si>
  <si>
    <t>83e7f0f5-6cf8-4a66-bbd6-def720e8a01b</t>
  </si>
  <si>
    <t>Tellurium-123m</t>
  </si>
  <si>
    <t>33d0fe96-541c-4ac2-9dd6-51b44dc39676</t>
  </si>
  <si>
    <t>Antimony-125</t>
  </si>
  <si>
    <t>000078-48-8</t>
  </si>
  <si>
    <t>9f6d9658-e3f7-4c8b-96da-bfec6511ae7d</t>
  </si>
  <si>
    <t>Tribufos</t>
  </si>
  <si>
    <t>016672-87-0</t>
  </si>
  <si>
    <t>a212914e-f8ba-49eb-9ceb-63e286053f2d</t>
  </si>
  <si>
    <t>Ethephon</t>
  </si>
  <si>
    <t>0d218f74-181d-49b6-978c-8af836611102</t>
  </si>
  <si>
    <t>Gangue, in ground</t>
  </si>
  <si>
    <t>af3b0f01-3f06-46c7-a3b7-66bfec083264</t>
  </si>
  <si>
    <t>0f8120d4-3365-4301-871c-b5d9716b008e</t>
  </si>
  <si>
    <t>a4375a18-172c-4f82-90b7-bca972f75548</t>
  </si>
  <si>
    <t>Granite, in ground</t>
  </si>
  <si>
    <t>238f8ea9-98df-41dc-ab93-ea5b549a0b96</t>
  </si>
  <si>
    <t>Gravel, in ground</t>
  </si>
  <si>
    <t>142891-20-1</t>
  </si>
  <si>
    <t>c0f2ec91-162c-4706-b08c-9aa212fbe176</t>
  </si>
  <si>
    <t>Cinidon-ethyl</t>
  </si>
  <si>
    <t>000075-31-0</t>
  </si>
  <si>
    <t>f72fe27e-d3bf-45f7-8950-542c72cb4502</t>
  </si>
  <si>
    <t>Isopropylamine</t>
  </si>
  <si>
    <t>a7ea85d9-b9d1-4054-ba58-4e6bf4d858d0</t>
  </si>
  <si>
    <t>Molybdenum-99</t>
  </si>
  <si>
    <t>007440-51-9</t>
  </si>
  <si>
    <t>66da73e8-49bd-4171-9fcd-b5e85854aeda</t>
  </si>
  <si>
    <t>000630-08-0</t>
  </si>
  <si>
    <t>ba2f3f82-c93a-47a5-822a-37ec97495275</t>
  </si>
  <si>
    <t>Carbon monoxide, fossil</t>
  </si>
  <si>
    <t>035256-85-0</t>
  </si>
  <si>
    <t>3d92a9a3-8942-4ed9-8522-fe027656e9e9</t>
  </si>
  <si>
    <t>Tebutam</t>
  </si>
  <si>
    <t>b1991748-2151-4b51-8cdb-a8b4203677dc</t>
  </si>
  <si>
    <t>007681-52-9</t>
  </si>
  <si>
    <t>aa416529-bb87-40a1-bbbc-3772a7ff7848</t>
  </si>
  <si>
    <t>Sodium hypochlorite</t>
  </si>
  <si>
    <t>014158-27-1</t>
  </si>
  <si>
    <t>91bafb36-540f-4ef2-803f-c0f2be2119e1</t>
  </si>
  <si>
    <t>Strontium-89</t>
  </si>
  <si>
    <t>007790-93-4</t>
  </si>
  <si>
    <t>b12d380e-4a5a-40a7-89da-76a6c3b97bd2</t>
  </si>
  <si>
    <t>Chlorate</t>
  </si>
  <si>
    <t>000075-59-2</t>
  </si>
  <si>
    <t>664cfb50-d657-4c95-8778-f4fb7a6fe361</t>
  </si>
  <si>
    <t>Tetramethyl ammonium hydroxide</t>
  </si>
  <si>
    <t>189278-12-4</t>
  </si>
  <si>
    <t>19c48bf5-6116-5941-877a-ad23501dedb1</t>
  </si>
  <si>
    <t>Proquinazid</t>
  </si>
  <si>
    <t>6bc9e39e-bfc5-4929-88d9-863684901143</t>
  </si>
  <si>
    <t>007440-70-2</t>
  </si>
  <si>
    <t>e681e6ba-2d66-4f17-8812-e8c74bdcf7e8</t>
  </si>
  <si>
    <t>Calcium</t>
  </si>
  <si>
    <t>78ef06c6-9fd3-4237-b077-48c932547412</t>
  </si>
  <si>
    <t>Solids, inorganic</t>
  </si>
  <si>
    <t>007440-48-4</t>
  </si>
  <si>
    <t>33627701-feca-434d-a192-674a450eaaf7</t>
  </si>
  <si>
    <t>Cobalt</t>
  </si>
  <si>
    <t>aeb30261-e0d7-4c02-9f00-3c5df948a553</t>
  </si>
  <si>
    <t>129-00-0</t>
  </si>
  <si>
    <t>8b48b5cf-853c-4970-840d-5d9c5fb3caac</t>
  </si>
  <si>
    <t>Pyrene</t>
  </si>
  <si>
    <t>013397-24-5</t>
  </si>
  <si>
    <t>11a2a7b1-ab2f-47b8-9e29-6f33d5207fa6</t>
  </si>
  <si>
    <t>Gypsum, in ground</t>
  </si>
  <si>
    <t>ddb14297-53e4-44c2-907c-47b27074ecaf</t>
  </si>
  <si>
    <t>Iodine-131</t>
  </si>
  <si>
    <t>000076-15-3</t>
  </si>
  <si>
    <t>6f8ce7a4-d66a-4593-9314-51778aa09d4b</t>
  </si>
  <si>
    <t>Ethane, chloropentafluoro-, CFC-115</t>
  </si>
  <si>
    <t>ee540366-b970-46af-94d8-4c253ded5577</t>
  </si>
  <si>
    <t>Kaolinite, 24% in crude ore, in ground</t>
  </si>
  <si>
    <t>120068-37-3</t>
  </si>
  <si>
    <t>b7cd268b-1b52-45f1-91fe-cd51bf59d21d</t>
  </si>
  <si>
    <t>Fipronil</t>
  </si>
  <si>
    <t>94e22edc-fe4b-4bab-9a09-a081595389cc</t>
  </si>
  <si>
    <t>001912-24-9</t>
  </si>
  <si>
    <t>fed759dd-dac7-4d8a-abd1-886fd858b654</t>
  </si>
  <si>
    <t>Atrazine</t>
  </si>
  <si>
    <t>36e53653-1338-42c7-816c-f6667809e0b1</t>
  </si>
  <si>
    <t>000075-64-9</t>
  </si>
  <si>
    <t>62641c03-c0b7-4e16-ba51-41d4b731c291</t>
  </si>
  <si>
    <t>t-Butylamine</t>
  </si>
  <si>
    <t>010045-97-3</t>
  </si>
  <si>
    <t>6fccbcea-27bd-4368-8db2-7ce5aa3b0c80</t>
  </si>
  <si>
    <t>Cesium-137</t>
  </si>
  <si>
    <t>000087-86-5</t>
  </si>
  <si>
    <t>ebca692a-4ef2-5ca0-86c9-435f9071b7ed</t>
  </si>
  <si>
    <t>Phenol, pentachloro-</t>
  </si>
  <si>
    <t>128639-02-1</t>
  </si>
  <si>
    <t>d07867e3-66a8-4454-babd-78dc7f9a21f8</t>
  </si>
  <si>
    <t>Carfentrazone ethyl ester</t>
  </si>
  <si>
    <t>000208-96-8</t>
  </si>
  <si>
    <t>15b58430-7bd4-4c6c-967e-514538c85b8d</t>
  </si>
  <si>
    <t>Acenaphthylene</t>
  </si>
  <si>
    <t>007782-50-5</t>
  </si>
  <si>
    <t>c76ddd9e-fd9c-47c5-9b95-ad924146f0bb</t>
  </si>
  <si>
    <t>Chlorine</t>
  </si>
  <si>
    <t>000137-42-8</t>
  </si>
  <si>
    <t>00acb9f0-1640-4f8c-89ef-d857e1428be0</t>
  </si>
  <si>
    <t>Metam-sodium</t>
  </si>
  <si>
    <t>007440-47-3</t>
  </si>
  <si>
    <t>e7881581-21b3-4f5c-bd63-6b0684b5e712</t>
  </si>
  <si>
    <t>Chromium</t>
  </si>
  <si>
    <t>000062-53-3</t>
  </si>
  <si>
    <t>79def65c-bd77-4fb2-a1df-f4dba98ada8f</t>
  </si>
  <si>
    <t>Aniline</t>
  </si>
  <si>
    <t>007439-98-7</t>
  </si>
  <si>
    <t>5fa36ce3-aed0-443b-a09d-4cdf25b41995</t>
  </si>
  <si>
    <t>Molybdenum</t>
  </si>
  <si>
    <t>5c91a905-8d1d-4b84-b207-9b6332b4425e</t>
  </si>
  <si>
    <t>013684-56-5</t>
  </si>
  <si>
    <t>6b9bd023-b581-4dfe-8eca-069a4d646dfb</t>
  </si>
  <si>
    <t>Desmedipham</t>
  </si>
  <si>
    <t>300bed66-a3c8-46cf-92c2-92d28dff9f91</t>
  </si>
  <si>
    <t>009004-57-3</t>
  </si>
  <si>
    <t>779f93e2-bbb4-4a06-a46a-ce636fe59a62</t>
  </si>
  <si>
    <t>Ethyl cellulose</t>
  </si>
  <si>
    <t>000075-09-2</t>
  </si>
  <si>
    <t>75c80de0-a0fa-45e2-9f7b-f6fa4e4431e1</t>
  </si>
  <si>
    <t>Methane, dichloro-, HCC-30</t>
  </si>
  <si>
    <t>2e972b23-f14e-477d-9360-7a88a35f0501</t>
  </si>
  <si>
    <t>007439-91-0</t>
  </si>
  <si>
    <t>d9a421af-6952-4cae-82c3-26db427db3c4</t>
  </si>
  <si>
    <t>Lanthanum</t>
  </si>
  <si>
    <t>19696f8c-c5e9-4444-a0e8-3e8782748237</t>
  </si>
  <si>
    <t>35b4d818-1019-413b-b99d-d351d8a67ac4</t>
  </si>
  <si>
    <t>007440-28-0</t>
  </si>
  <si>
    <t>7da26881-518f-4b1b-87bf-7d1f633a7c1a</t>
  </si>
  <si>
    <t>Thallium</t>
  </si>
  <si>
    <t>000534-52-1</t>
  </si>
  <si>
    <t>f48cca2b-fa69-4457-a5eb-5d848432afb8</t>
  </si>
  <si>
    <t>DNOC</t>
  </si>
  <si>
    <t>000074-82-8</t>
  </si>
  <si>
    <t>baf58fc9-573c-419c-8c16-831ac03203b9</t>
  </si>
  <si>
    <t>Methane, non-fossil</t>
  </si>
  <si>
    <t>99fd89e9-829f-4998-9ac0-85da6442fd02</t>
  </si>
  <si>
    <t>Chlorfenvinphos</t>
  </si>
  <si>
    <t>43bc4fc0-bfeb-46d6-b3de-f69c3ccd622a</t>
  </si>
  <si>
    <t>015751-81-2</t>
  </si>
  <si>
    <t>b3246e33-004e-4eb8-98fa-0729b62b6aca</t>
  </si>
  <si>
    <t>Xenon-138</t>
  </si>
  <si>
    <t>000075-75-2</t>
  </si>
  <si>
    <t>1e2636dd-752e-4148-bdeb-d3e9abb4775e</t>
  </si>
  <si>
    <t>Methanesulfonic acid</t>
  </si>
  <si>
    <t>0dc0bbb0-1141-4dff-b6a2-8bd5368e14af</t>
  </si>
  <si>
    <t>79507960-3ff9-473b-9343-2dad237426e1</t>
  </si>
  <si>
    <t>fd9e2be1-a651-4c40-b0bb-e7daa4f56ad4</t>
  </si>
  <si>
    <t>Chloropicrin</t>
  </si>
  <si>
    <t>001310-58-3</t>
  </si>
  <si>
    <t>a817ad04-5b8f-48cd-a2e7-2c798a65f0a7</t>
  </si>
  <si>
    <t>Potassium hydroxide</t>
  </si>
  <si>
    <t>7c44db6f-bf0e-4a63-bd94-d376ec941786</t>
  </si>
  <si>
    <t>ac98d2a4-4985-49f9-b4e2-fc896ef145b6</t>
  </si>
  <si>
    <t>Uranium-234</t>
  </si>
  <si>
    <t>007440-16-6</t>
  </si>
  <si>
    <t>7c651713-83f5-56e1-a67f-37b828684f3d</t>
  </si>
  <si>
    <t>Rhodium</t>
  </si>
  <si>
    <t>bb6ef77c-b33e-48b2-b24d-1a5724ed5083</t>
  </si>
  <si>
    <t>e38bceb5-e847-472a-9ea9-1885d958a6b5</t>
  </si>
  <si>
    <t>378784-67-9</t>
  </si>
  <si>
    <t>b6349d15-124b-473b-86b5-da63e0060c1a</t>
  </si>
  <si>
    <t>Xenon-131m</t>
  </si>
  <si>
    <t>ff5b7e31-3118-40f5-9b82-f65018442d77</t>
  </si>
  <si>
    <t>Dichromate</t>
  </si>
  <si>
    <t>fa39136e-1ef6-43c1-af68-104da104568d</t>
  </si>
  <si>
    <t>000100-52-7</t>
  </si>
  <si>
    <t>4c08620f-1001-43b2-a42c-e02163ac41a3</t>
  </si>
  <si>
    <t>Benzaldehyde</t>
  </si>
  <si>
    <t>e00fd1b8-6eb9-43c2-b6b1-2f6a7d37f981</t>
  </si>
  <si>
    <t>78457869-af20-404f-a3bf-bad384fc177b</t>
  </si>
  <si>
    <t>001318-74-7</t>
  </si>
  <si>
    <t>81ff5c0b-c44f-534e-a55e-8fc017e33dd2</t>
  </si>
  <si>
    <t>Kaolinite, in ground</t>
  </si>
  <si>
    <t>bfa26b15-5340-441e-acb4-0bb19a4028d3</t>
  </si>
  <si>
    <t>Hydrocarbons, aliphatic, alkanes, unspecified</t>
  </si>
  <si>
    <t>19e97bd6-d0ae-4208-bd77-d58e5d46d827</t>
  </si>
  <si>
    <t>7bddbf65-6f39-4ae1-bddf-d8d4632c8efe</t>
  </si>
  <si>
    <t>Quizalofop-p-ethyl</t>
  </si>
  <si>
    <t>014234-35-6</t>
  </si>
  <si>
    <t>fa194dc5-ad5d-4c1e-a8f4-9fedba38fe8d</t>
  </si>
  <si>
    <t>e64254e3-07d3-4330-b6de-6a858f108124</t>
  </si>
  <si>
    <t>000076-13-1</t>
  </si>
  <si>
    <t>9b132374-dce2-4ce0-86aa-53201b30f617</t>
  </si>
  <si>
    <t>Ethane, 1,1,2-trichloro-1,2,2-trifluoro-, CFC-113</t>
  </si>
  <si>
    <t>013982-63-3</t>
  </si>
  <si>
    <t>d65a94b4-0479-42cc-8274-2db66e1e6aeb</t>
  </si>
  <si>
    <t>Radium-226</t>
  </si>
  <si>
    <t>259cf8d6-6ea8-4ccf-84b7-23c930a5b2b3</t>
  </si>
  <si>
    <t>Carbon dioxide, to soil or biomass stock</t>
  </si>
  <si>
    <t>000513-35-9</t>
  </si>
  <si>
    <t>b5a8e697-f5ac-413f-828c-51f6aace2e36</t>
  </si>
  <si>
    <t>2-Methyl-2-butene</t>
  </si>
  <si>
    <t>007664-39-3</t>
  </si>
  <si>
    <t>24541c8c-9f11-49ae-9de5-456f238a3f5e</t>
  </si>
  <si>
    <t>Hydrogen fluoride</t>
  </si>
  <si>
    <t>7480ea64-2bb7-4e80-9062-fd24a84335c1</t>
  </si>
  <si>
    <t>c308f812-7e5a-483a-ac1f-1f5742a53784</t>
  </si>
  <si>
    <t>Hydrocarbons, aromatic</t>
  </si>
  <si>
    <t>d37d4cea-4096-4303-8d9d-96e48b8f9ff0</t>
  </si>
  <si>
    <t>a861cfae-a310-4e9d-b9eb-5d555c9a684c#asTech</t>
  </si>
  <si>
    <t>GLO</t>
  </si>
  <si>
    <t>Formaldehyde # asTech</t>
  </si>
  <si>
    <t>process</t>
  </si>
  <si>
    <t>6da0e891-3648-43a5-b0cf-f1872c57db8d</t>
  </si>
  <si>
    <t>014567-64-7</t>
  </si>
  <si>
    <t>38eff837-5465-47a9-a1c9-e1edd70922ef</t>
  </si>
  <si>
    <t>Kieserite, 25% in crude ore, in ground</t>
  </si>
  <si>
    <t>72958cbe-6609-46c2-bbfa-ee4ab826ca12</t>
  </si>
  <si>
    <t>Aerosols, radioactive, unspecified</t>
  </si>
  <si>
    <t>6d023c39-c04e-4305-b2e4-adc89b53e708</t>
  </si>
  <si>
    <t>fc59a5a4-2297-4457-a9e0-482ba0eed18a</t>
  </si>
  <si>
    <t>Formate</t>
  </si>
  <si>
    <t>000098-95-3</t>
  </si>
  <si>
    <t>1753af55-cfa1-4fb2-a059-33594a759982</t>
  </si>
  <si>
    <t>Nitrobenzene</t>
  </si>
  <si>
    <t>b8c794de-ac20-47f6-ae87-84d91e95da93</t>
  </si>
  <si>
    <t>Sulfate, ion</t>
  </si>
  <si>
    <t>025606-41-1</t>
  </si>
  <si>
    <t>c1ad9058-6019-4835-ab47-d3e3f35b94d9</t>
  </si>
  <si>
    <t>Propamocarb HCl</t>
  </si>
  <si>
    <t>007726-95-6</t>
  </si>
  <si>
    <t>77c46f0e-c8c0-4bc3-992c-2a9725d49f70</t>
  </si>
  <si>
    <t>Bromine</t>
  </si>
  <si>
    <t>000074-83-9</t>
  </si>
  <si>
    <t>09e231fa-b1c2-4d63-9c57-7ea0e2210858</t>
  </si>
  <si>
    <t>Methane, bromo-, Halon 1001</t>
  </si>
  <si>
    <t>000095-47-6</t>
  </si>
  <si>
    <t>4b841af5-7061-4e59-89d4-cace8bc364e1</t>
  </si>
  <si>
    <t>o-Xylene</t>
  </si>
  <si>
    <t>8ae4d8bb-3e4b-4825-8325-94696d7a64fd</t>
  </si>
  <si>
    <t>f3380341-7f76-5423-9704-c25ccf777a39</t>
  </si>
  <si>
    <t>Kieserite, in ground</t>
  </si>
  <si>
    <t>057837-19-1</t>
  </si>
  <si>
    <t>08f3db43-3185-4d9d-846a-404e27928eaf</t>
  </si>
  <si>
    <t>Metalaxil</t>
  </si>
  <si>
    <t>5df5cb9f-812c-4ce8-ab1c-df6ab4d31900</t>
  </si>
  <si>
    <t>000110-54-3</t>
  </si>
  <si>
    <t>e55802e0-4678-42df-978e-e18aa552c33e</t>
  </si>
  <si>
    <t>Hexane</t>
  </si>
  <si>
    <t>4bc2ecf7-fbc3-4c74-81f6-30f9f4425d30</t>
  </si>
  <si>
    <t>010098-97-2</t>
  </si>
  <si>
    <t>1f8e9158-d59b-4991-872f-5a3f622979a7</t>
  </si>
  <si>
    <t>014798-03-9</t>
  </si>
  <si>
    <t>130cedc6-f6ed-4f1b-bd1e-881177f79e74</t>
  </si>
  <si>
    <t>Ammonium, ion</t>
  </si>
  <si>
    <t>000108-11-2</t>
  </si>
  <si>
    <t>179c3a4c-4d0c-4928-b099-2652fac747cd</t>
  </si>
  <si>
    <t>4-Methyl-2-pentanol</t>
  </si>
  <si>
    <t>131860-33-8</t>
  </si>
  <si>
    <t>e69b028e-e549-4869-ae4a-b85ef8bcb7a9</t>
  </si>
  <si>
    <t>Azoxystrobin</t>
  </si>
  <si>
    <t>000107-06-2</t>
  </si>
  <si>
    <t>cab70244-9e25-42d3-b31e-ddabfd3eeb67</t>
  </si>
  <si>
    <t>Ethane, 1,2-dichloro-</t>
  </si>
  <si>
    <t>000074-85-1</t>
  </si>
  <si>
    <t>fe8f6da1-2dc8-4df8-8aea-d0675be0dfcf</t>
  </si>
  <si>
    <t>Ethene</t>
  </si>
  <si>
    <t>001310-73-2</t>
  </si>
  <si>
    <t>834e7547-a8ea-4765-a76e-357612ba65c4</t>
  </si>
  <si>
    <t>Sodium hydroxide</t>
  </si>
  <si>
    <t>2e0c9efa-d55c-49db-8be3-0376d5921ff4</t>
  </si>
  <si>
    <t>000071-36-3</t>
  </si>
  <si>
    <t>efc4290c-1404-4e01-8b5e-e75c6d90615c</t>
  </si>
  <si>
    <t>Butanol</t>
  </si>
  <si>
    <t>9e7d019f-c8c0-4631-9bbb-ced3e081c90d</t>
  </si>
  <si>
    <t>56d00bcd-9da1-4486-bfe6-10dc0f1d4575</t>
  </si>
  <si>
    <t>b3ebdcc3-c588-4997-95d2-9785b26b34e1</t>
  </si>
  <si>
    <t>000115-07-1</t>
  </si>
  <si>
    <t>64165202-4870-47d0-8602-b85e5d672865</t>
  </si>
  <si>
    <t>Propene</t>
  </si>
  <si>
    <t>8bdedc25-af46-4c46-9b3a-670d0c177d8f</t>
  </si>
  <si>
    <t>Fresh water (obsolete)</t>
  </si>
  <si>
    <t>cubic meter</t>
  </si>
  <si>
    <t>86fb18d4-a425-407a-94bc-194254e4d7d7</t>
  </si>
  <si>
    <t>Laterite, in ground</t>
  </si>
  <si>
    <t>c864aa15-0abc-41ad-9889-348106e485d8</t>
  </si>
  <si>
    <t>dfbe093a-f470-4ae7-a207-50444f1f23f1</t>
  </si>
  <si>
    <t>Heat, waste</t>
  </si>
  <si>
    <t>megajoule</t>
  </si>
  <si>
    <t>626dd1d8-5355-40cb-8569-9c87c2c6ab18</t>
  </si>
  <si>
    <t>Hydrocarbons, chlorinated</t>
  </si>
  <si>
    <t>013981-50-5</t>
  </si>
  <si>
    <t>1070d47d-3834-423e-9603-3626ecc162d8</t>
  </si>
  <si>
    <t>Cobalt-57</t>
  </si>
  <si>
    <t>000074-98-6</t>
  </si>
  <si>
    <t>3a6c936c-0276-4f11-9d98-1bd011387a6e</t>
  </si>
  <si>
    <t>Propane</t>
  </si>
  <si>
    <t>02381700-f27e-4ffa-b58f-e7309ad7f9e7</t>
  </si>
  <si>
    <t>918bd76b-ab1e-406c-b7c5-fb248b89b5b8</t>
  </si>
  <si>
    <t>013967-74-3</t>
  </si>
  <si>
    <t>c9e7bf95-483c-469c-8d21-9012f926b3b0</t>
  </si>
  <si>
    <t>c4e01cfb-2f50-52d5-8177-1518ad8b7bea</t>
  </si>
  <si>
    <t>Chloride, ion</t>
  </si>
  <si>
    <t>001746-01-6</t>
  </si>
  <si>
    <t>082903e4-45d8-4078-94cb-736b15279277</t>
  </si>
  <si>
    <t>Dioxins, measured as 2,3,7,8-tetrachlorodibenzo-p-dioxin</t>
  </si>
  <si>
    <t>0437e787-ef47-4a50-b11f-df7c743e860c</t>
  </si>
  <si>
    <t>f09c1931-85fb-4f50-be9d-15d5c0f5e11e</t>
  </si>
  <si>
    <t>007446-11-9</t>
  </si>
  <si>
    <t>3268d8df-59cc-4740-a89f-dee8355ad7c3</t>
  </si>
  <si>
    <t>Sulfur trioxide</t>
  </si>
  <si>
    <t>013981-28-7</t>
  </si>
  <si>
    <t>b03fcc8f-b010-459d-b021-e832cff01700</t>
  </si>
  <si>
    <t>Lanthanum-140</t>
  </si>
  <si>
    <t>010098-91-6</t>
  </si>
  <si>
    <t>38e5e4ff-5bf1-4337-a314-737bd7ce7cdb</t>
  </si>
  <si>
    <t>Yttrium-90</t>
  </si>
  <si>
    <t>015541-45-4</t>
  </si>
  <si>
    <t>506fe866-1081-4152-a19d-b50825f99d83</t>
  </si>
  <si>
    <t>Bromate</t>
  </si>
  <si>
    <t>7705f0e1-5b14-44f4-b330-1245b5c7fc08</t>
  </si>
  <si>
    <t>d24f41d7-279e-4f5a-9ac9-00f726dc3bcc</t>
  </si>
  <si>
    <t>9d508263-9cfd-444a-b1de-73f2bcf39c02</t>
  </si>
  <si>
    <t>Hydrocarbons, unspecified</t>
  </si>
  <si>
    <t>3e5d7d91-67d7-4afb-91dd-36fab58e4685#asTech</t>
  </si>
  <si>
    <t>PAH, polycyclic aromatic hydrocarbons # asTech</t>
  </si>
  <si>
    <t>000546-93-0</t>
  </si>
  <si>
    <t>d2bf022d-9cbf-4f19-a8ec-7f507746942b</t>
  </si>
  <si>
    <t>Magnesite, 60% in crude ore, in ground</t>
  </si>
  <si>
    <t>a79be2ee-ac83-4328-a136-a34ba1f99089</t>
  </si>
  <si>
    <t>a4bab069-74a9-5b4c-8d6e-5ca984cd9ecd</t>
  </si>
  <si>
    <t>Magnesite, in ground</t>
  </si>
  <si>
    <t>000106-99-0</t>
  </si>
  <si>
    <t>0315d855-dff2-44af-bb37-1b855df53d69</t>
  </si>
  <si>
    <t>Butadiene</t>
  </si>
  <si>
    <t>5666353e-2db2-41d3-8414-404709151422</t>
  </si>
  <si>
    <t>Metamorphous rock, graphite containing, in ground</t>
  </si>
  <si>
    <t>079538-32-2</t>
  </si>
  <si>
    <t>2a46d676-6d14-4541-8cbf-e29d9996c76d</t>
  </si>
  <si>
    <t>Tefluthrin</t>
  </si>
  <si>
    <t>28b7568a-4238-47ff-8b95-2b97ba55c6f3</t>
  </si>
  <si>
    <t>Xenon-133m</t>
  </si>
  <si>
    <t>091465-08-6</t>
  </si>
  <si>
    <t>6bc58b2a-8d1c-4ebf-a0e7-76bb59ff462a</t>
  </si>
  <si>
    <t>Lambda-cyhalothrin</t>
  </si>
  <si>
    <t>000079-11-8</t>
  </si>
  <si>
    <t>c8bd2194-b2fc-47c3-bd0b-3341e4b23970</t>
  </si>
  <si>
    <t>Chloroacetic acid</t>
  </si>
  <si>
    <t>d7cadc9a-f42c-4711-a8e2-0b626c0a4c7a</t>
  </si>
  <si>
    <t>Olivine, in ground</t>
  </si>
  <si>
    <t>000079-09-4</t>
  </si>
  <si>
    <t>374b89b9-1abe-4557-aff3-fb772bffe01b</t>
  </si>
  <si>
    <t>Propionic acid</t>
  </si>
  <si>
    <t>000144-21-8</t>
  </si>
  <si>
    <t>9d32dff3-1e0e-44e1-8dab-2534399d5353</t>
  </si>
  <si>
    <t>DSMA</t>
  </si>
  <si>
    <t>8b9be7e6-c6c3-42d2-a92d-24e584b23ea7</t>
  </si>
  <si>
    <t>010198-40-0</t>
  </si>
  <si>
    <t>83fa5f74-baa4-46d3-a8b4-ada4379b70a3</t>
  </si>
  <si>
    <t>Cobalt-60</t>
  </si>
  <si>
    <t>09a68c14-01f6-4dee-ba29-8b7f400b72b5</t>
  </si>
  <si>
    <t>Perlite, in ground</t>
  </si>
  <si>
    <t>063837-33-2</t>
  </si>
  <si>
    <t>eadd3ab8-f53b-5106-9a54-fdd09b0dd2dd</t>
  </si>
  <si>
    <t>Diofenolan</t>
  </si>
  <si>
    <t>f202452b-5aff-45e6-9001-5fb0a2de7992</t>
  </si>
  <si>
    <t>4402f445-984c-4728-be22-6f9aea1146b9</t>
  </si>
  <si>
    <t>Pumice, in ground</t>
  </si>
  <si>
    <t>5064da53-d4ec-44ee-ba23-b20a4f8c4964</t>
  </si>
  <si>
    <t>018540-29-9</t>
  </si>
  <si>
    <t>abbd3b09-a7ec-435a-9d01-34cf8581739e</t>
  </si>
  <si>
    <t>Chromium VI</t>
  </si>
  <si>
    <t>007732-18-5</t>
  </si>
  <si>
    <t>f977a02e-3564-4798-843c-9fb9a18bc18b</t>
  </si>
  <si>
    <t>Water</t>
  </si>
  <si>
    <t>055512-33-9</t>
  </si>
  <si>
    <t>46bce580-a40e-4bb4-a835-083a519f3b50</t>
  </si>
  <si>
    <t>Pyridate</t>
  </si>
  <si>
    <t>007440-29-1</t>
  </si>
  <si>
    <t>c93b5919-6b01-46c9-8510-cc94d1712168</t>
  </si>
  <si>
    <t>Thorium</t>
  </si>
  <si>
    <t>014996-02-2</t>
  </si>
  <si>
    <t>f3e5bff4-5bdf-55d7-8dd9-3cac7b09e57f</t>
  </si>
  <si>
    <t>2cf249bc-1557-41e1-81e8-866d06e3413c</t>
  </si>
  <si>
    <t>512364ac-5bba-4b77-8712-981247617519</t>
  </si>
  <si>
    <t>007664-38-2</t>
  </si>
  <si>
    <t>5d0058e0-ad1b-4c15-b0ff-a665bb04154f</t>
  </si>
  <si>
    <t>Phosphoric acid</t>
  </si>
  <si>
    <t>000078-93-3</t>
  </si>
  <si>
    <t>811e5fae-807b-4ba1-8fbe-67e0b088c73c</t>
  </si>
  <si>
    <t>Methyl ethyl ketone</t>
  </si>
  <si>
    <t>007723-14-0</t>
  </si>
  <si>
    <t>b6e2f7f4-6b2e-4b3e-be1f-67626cb8205d</t>
  </si>
  <si>
    <t>Phosphorus</t>
  </si>
  <si>
    <t>bc13f992-b93e-4ef3-921a-2898e7674a7c</t>
  </si>
  <si>
    <t>Radioactive species, other beta emitters</t>
  </si>
  <si>
    <t>2813518d-c4a8-4a8d-9542-f1882ec27c1c</t>
  </si>
  <si>
    <t>103055-07-8</t>
  </si>
  <si>
    <t>7ffda147-f556-5470-8db7-5be5c15472c2</t>
  </si>
  <si>
    <t>Lufenuron</t>
  </si>
  <si>
    <t>24da5f03-1b1e-4a60-a925-248122c9d2a0</t>
  </si>
  <si>
    <t>007440-62-2</t>
  </si>
  <si>
    <t>591b0a62-8064-4697-86ed-47bfa1f8b5e6</t>
  </si>
  <si>
    <t>Vanadium</t>
  </si>
  <si>
    <t>6b000ac5-e791-4ca8-ad17-a72d2ca6eca7</t>
  </si>
  <si>
    <t>Lead-210</t>
  </si>
  <si>
    <t>024307-26-4</t>
  </si>
  <si>
    <t>6008086f-5522-493a-8bfe-60e6d0d53b34</t>
  </si>
  <si>
    <t>Mepiquat chloride</t>
  </si>
  <si>
    <t>e0346157-1f0e-4bf9-b234-78fead761e18</t>
  </si>
  <si>
    <t>007727-37-9</t>
  </si>
  <si>
    <t>dcfe0815-6fa3-4e1d-a55e-155b29904f1d</t>
  </si>
  <si>
    <t>Nitrogen</t>
  </si>
  <si>
    <t>001309-36-0</t>
  </si>
  <si>
    <t>c73e75dc-c02d-4192-ab43-faf29c119fae</t>
  </si>
  <si>
    <t>Pyrite, in ground</t>
  </si>
  <si>
    <t>4b0d68e7-37bc-4184-93b5-91b70c62e585</t>
  </si>
  <si>
    <t>014854-26-3</t>
  </si>
  <si>
    <t>aaceb467-2e6a-464e-9a0f-2545e31850ba</t>
  </si>
  <si>
    <t>Pyrolusite, in ground</t>
  </si>
  <si>
    <t>000420-04-2</t>
  </si>
  <si>
    <t>10e3b4c5-7c8f-58eb-9606-9a1a0a96598a</t>
  </si>
  <si>
    <t>Cyanamide</t>
  </si>
  <si>
    <t>423ef039-6057-4f63-94bd-e9410d024bd0</t>
  </si>
  <si>
    <t>Sand, unspecified, in ground</t>
  </si>
  <si>
    <t>014280-30-9</t>
  </si>
  <si>
    <t>8f6f8a9b-a240-4f27-82e8-99340be4918f</t>
  </si>
  <si>
    <t>Hydroxide</t>
  </si>
  <si>
    <t>008002-74-2</t>
  </si>
  <si>
    <t>c955fc32-da91-468e-8f65-5aca2c8aa4cc</t>
  </si>
  <si>
    <t>Paraffins</t>
  </si>
  <si>
    <t>2f38ead0-f60f-4a9b-a7ca-31219c1a2f65</t>
  </si>
  <si>
    <t>2ef1d3db-baba-4948-bd9c-eb91e4a36228</t>
  </si>
  <si>
    <t>4f1d83f7-671d-4865-b42a-e6f01661ec17</t>
  </si>
  <si>
    <t>022541-77-1</t>
  </si>
  <si>
    <t>ed1fd27e-014a-41cf-842f-7b2022b0be79</t>
  </si>
  <si>
    <t>Vanadium, ion</t>
  </si>
  <si>
    <t>07798b07-13be-41f9-b754-5b389695cf78</t>
  </si>
  <si>
    <t>aec794cd-e559-46f6-a2a0-7f4ef195144c</t>
  </si>
  <si>
    <t>012069-32-8</t>
  </si>
  <si>
    <t>8aaf5a8b-b753-4d4b-8fe7-2f4969147738</t>
  </si>
  <si>
    <t>Boron carbide</t>
  </si>
  <si>
    <t>8c283de2-50d3-40c8-8bff-1e172c3398f8</t>
  </si>
  <si>
    <t>33fd8342-58e7-45c9-ad92-0951c002c403</t>
  </si>
  <si>
    <t>000096-48-0</t>
  </si>
  <si>
    <t>189372b3-0e83-4ee0-bf62-b65925068657</t>
  </si>
  <si>
    <t>Butyrolactone</t>
  </si>
  <si>
    <t>1ae07e12-290e-4ee2-a032-d3075e161c53</t>
  </si>
  <si>
    <t>a93012b9-5223-4716-842b-23d4bb53119f</t>
  </si>
  <si>
    <t>014701-22-5</t>
  </si>
  <si>
    <t>e030108f-2125-4bcb-a73b-ad72130fcca3</t>
  </si>
  <si>
    <t>Nickel, ion</t>
  </si>
  <si>
    <t>4ddc40ac-2b6a-4f7f-8f8a-db439b443263</t>
  </si>
  <si>
    <t>000109-66-0</t>
  </si>
  <si>
    <t>2f052025-4072-4d8e-b22d-68d50bfb260c</t>
  </si>
  <si>
    <t>Pentane</t>
  </si>
  <si>
    <t>9e9b6792-40e6-4d62-a3e0-ebebc0c65166</t>
  </si>
  <si>
    <t>Shale, in ground</t>
  </si>
  <si>
    <t>010025-78-2</t>
  </si>
  <si>
    <t>4a44767e-63a3-4ba3-8f9e-a193f5b39a61</t>
  </si>
  <si>
    <t>Trichlorosilane</t>
  </si>
  <si>
    <t>d40b90a8-c469-41ec-b5ea-f80386859a82</t>
  </si>
  <si>
    <t>000071-23-8</t>
  </si>
  <si>
    <t>1f5c895e-f17c-4e2e-ba55-368273bdcf21</t>
  </si>
  <si>
    <t>Propanol</t>
  </si>
  <si>
    <t>6f020607-b818-408d-a4b0-2c6465a6826d</t>
  </si>
  <si>
    <t>Cerium-144</t>
  </si>
  <si>
    <t>871b6f07-de14-48d4-b4aa-7745872c7e9a</t>
  </si>
  <si>
    <t>134c89a1-e244-4664-945c-5ebf5f394297</t>
  </si>
  <si>
    <t>VOC, volatile organic compounds, unspecified origin</t>
  </si>
  <si>
    <t>7ee1a767-185e-444b-913d-6acbfdbab3bd</t>
  </si>
  <si>
    <t>013233-32-4</t>
  </si>
  <si>
    <t>de9eee06-aa4b-4842-a43f-70be12e969da</t>
  </si>
  <si>
    <t>Radium-224</t>
  </si>
  <si>
    <t>2df5a2fe-1ab2-48e7-a9a6-1085703b17be</t>
  </si>
  <si>
    <t>001330-20-7</t>
  </si>
  <si>
    <t>5c234628-ab1e-4284-ae2b-f1c2f6883f71</t>
  </si>
  <si>
    <t>Xylene</t>
  </si>
  <si>
    <t>007440-17-7</t>
  </si>
  <si>
    <t>82bb882b-572f-4af0-b35b-4c846ee49dda</t>
  </si>
  <si>
    <t>Rubidium</t>
  </si>
  <si>
    <t>016984-48-8</t>
  </si>
  <si>
    <t>7ae3e6e8-75e6-4566-b18f-6d848086c4e5</t>
  </si>
  <si>
    <t>Fluoride</t>
  </si>
  <si>
    <t>8aa45af3-ff38-4330-9870-81fd360db53b</t>
  </si>
  <si>
    <t>Krypton-85m</t>
  </si>
  <si>
    <t>080060-09-9</t>
  </si>
  <si>
    <t>a73ffbcf-6f62-5acd-b7b8-b91a45120152</t>
  </si>
  <si>
    <t>Diafenthiuron</t>
  </si>
  <si>
    <t>111991-09-4</t>
  </si>
  <si>
    <t>504672ba-784f-4c87-bf3e-ede17992e4a2</t>
  </si>
  <si>
    <t>Nicosulfuron</t>
  </si>
  <si>
    <t>010599-90-3</t>
  </si>
  <si>
    <t>890c5bad-2446-483f-bc18-e8e514d866f2</t>
  </si>
  <si>
    <t>Chloramine</t>
  </si>
  <si>
    <t>58f84a38-ca67-490c-8ed7-219c42dcc52d</t>
  </si>
  <si>
    <t>125116-23-6</t>
  </si>
  <si>
    <t>1defe52a-bc9b-4c03-90fb-91bd35f6ce49</t>
  </si>
  <si>
    <t>Metconazole</t>
  </si>
  <si>
    <t>000110-80-5</t>
  </si>
  <si>
    <t>2d17bb2f-2072-4a7a-a672-9550a97c14f5</t>
  </si>
  <si>
    <t>Ethylene glycol monoethyl ether</t>
  </si>
  <si>
    <t>1584734d-c5c8-42a5-aa51-0f6a92a9cc0d</t>
  </si>
  <si>
    <t>7d516937-c4b6-4a10-bfd3-83c48802008c</t>
  </si>
  <si>
    <t>017804-35-2</t>
  </si>
  <si>
    <t>a25e7873-b0fd-46eb-81da-e49d84c2ac25</t>
  </si>
  <si>
    <t>Benomyl</t>
  </si>
  <si>
    <t>669778e5-b6e1-4c0d-8500-864563a74110</t>
  </si>
  <si>
    <t>000079-20-9</t>
  </si>
  <si>
    <t>ba38866f-4480-48a7-9e22-92a16fc3e9c5</t>
  </si>
  <si>
    <t>Methyl acetate</t>
  </si>
  <si>
    <t>000075-44-5</t>
  </si>
  <si>
    <t>53b9f77b-7336-5c15-9e01-62a25d3e3d75</t>
  </si>
  <si>
    <t>Phosgene</t>
  </si>
  <si>
    <t>0a11b30c-b502-414a-8b73-31375233cc17</t>
  </si>
  <si>
    <t>014762-78-8</t>
  </si>
  <si>
    <t>fbd71c32-a7ce-4e35-a0c0-b52f2b84a772</t>
  </si>
  <si>
    <t>90a31971-00a7-4493-a920-6df37926a047</t>
  </si>
  <si>
    <t>094051-08-8</t>
  </si>
  <si>
    <t>be206401-d803-4b14-8319-53b916e9beef</t>
  </si>
  <si>
    <t>Quizalofop-P</t>
  </si>
  <si>
    <t>be910644-7322-4873-8fd2-b97b1bebe149</t>
  </si>
  <si>
    <t>095737-68-1</t>
  </si>
  <si>
    <t>abcbc5ab-2f85-4da1-9bf0-5db48390a6ea</t>
  </si>
  <si>
    <t>Pyriproxyfen</t>
  </si>
  <si>
    <t>007447-40-7</t>
  </si>
  <si>
    <t>46b2ddbc-a5b9-451b-842f-3d89d0614d2e</t>
  </si>
  <si>
    <t>Potassium chloride</t>
  </si>
  <si>
    <t>6cf5c7e9-f3c2-4185-82bb-b5a1278651da</t>
  </si>
  <si>
    <t>4cb5fe3d-123b-4ae3-8ead-e3825fddf58e</t>
  </si>
  <si>
    <t>000050-00-0</t>
  </si>
  <si>
    <t>22b0b296-d066-4159-a44b-69fdb17dc802</t>
  </si>
  <si>
    <t>Formaldehyde</t>
  </si>
  <si>
    <t>4bb72252-3059-4ce8-889e-eccba21664ff</t>
  </si>
  <si>
    <t>b1cb0241-be95-4d53-88a7-8ffeaa1245f9</t>
  </si>
  <si>
    <t>273b51ae-dcc4-45c6-b8da-f6ba0313edf8</t>
  </si>
  <si>
    <t>429b04bf-fbdb-4416-b5b8-aa2d0e202a98</t>
  </si>
  <si>
    <t>074738-17-3</t>
  </si>
  <si>
    <t>d317b7de-adc0-478c-8c7f-9d6d0f476e97</t>
  </si>
  <si>
    <t>Fenpiclonil</t>
  </si>
  <si>
    <t>d18c4258-de90-4c4b-8a63-7c92335716ae</t>
  </si>
  <si>
    <t>Fenoxycarb</t>
  </si>
  <si>
    <t>007647-14-5</t>
  </si>
  <si>
    <t>0b9159dd-305d-4add-802f-f7b780ed0289</t>
  </si>
  <si>
    <t>Sodium chloride, in ground</t>
  </si>
  <si>
    <t>021087-64-9</t>
  </si>
  <si>
    <t>171aebab-b5e0-493f-8776-43e1a694666f</t>
  </si>
  <si>
    <t>Metribuzin</t>
  </si>
  <si>
    <t>013981-52-7</t>
  </si>
  <si>
    <t>6d8bddf2-fb89-466b-bbb5-0a3b4ee5df81</t>
  </si>
  <si>
    <t>Polonium-210</t>
  </si>
  <si>
    <t>fe65f7e4-ee5b-4a6f-9d60-6c2f829dca3f</t>
  </si>
  <si>
    <t>1fc409bc-b8e7-48b2-92d5-2ced4aa7bae2</t>
  </si>
  <si>
    <t>Sodium, ion</t>
  </si>
  <si>
    <t>014380-75-7</t>
  </si>
  <si>
    <t>21ada84c-f5c9-49cc-9df1-0ca996091370</t>
  </si>
  <si>
    <t>Promethium-147</t>
  </si>
  <si>
    <t>0f907765-2a94-48a8-8978-55a2757d3e24</t>
  </si>
  <si>
    <t>5cf8884f-62a7-4cc0-8d5a-efe89beac559</t>
  </si>
  <si>
    <t>8c7101c8-0542-4e61-b847-c97237b86022</t>
  </si>
  <si>
    <t>135158-54-2</t>
  </si>
  <si>
    <t>5b834f01-a5dd-5d6c-94cb-2f5d262d3ccf</t>
  </si>
  <si>
    <t>Acibenzolar-S-methyl</t>
  </si>
  <si>
    <t>025167-67-3</t>
  </si>
  <si>
    <t>767a703f-842a-4b30-87f5-ca62b338a51d</t>
  </si>
  <si>
    <t>Butene</t>
  </si>
  <si>
    <t>087820-88-0</t>
  </si>
  <si>
    <t>ad83a9b9-77ce-4a23-852d-d606ec7f8ffb</t>
  </si>
  <si>
    <t>Tralkoxydim</t>
  </si>
  <si>
    <t>007631-99-4</t>
  </si>
  <si>
    <t>a2a4f255-ad47-4cf8-b6a9-e10885d61407</t>
  </si>
  <si>
    <t>Sodium nitrate, in ground</t>
  </si>
  <si>
    <t>5bbcdc6d-b1a7-4b63-b625-76060c767de7</t>
  </si>
  <si>
    <t>Sodium sulphate, various forms, in ground</t>
  </si>
  <si>
    <t>007440-24-6</t>
  </si>
  <si>
    <t>070f9c6e-584d-40ed-8b07-6b1f7f75dd3f</t>
  </si>
  <si>
    <t>Strontium</t>
  </si>
  <si>
    <t>023713-49-7</t>
  </si>
  <si>
    <t>541b633c-17a3-4047-bce6-0c0e4fdb7c10</t>
  </si>
  <si>
    <t>Zinc, ion</t>
  </si>
  <si>
    <t>4eb24f81-0468-4b92-bae3-8b12dfc90438</t>
  </si>
  <si>
    <t>000075-21-8</t>
  </si>
  <si>
    <t>43a411aa-8f29-4744-bc56-1deaa8105338</t>
  </si>
  <si>
    <t>Ethylene oxide</t>
  </si>
  <si>
    <t>000109-67-1</t>
  </si>
  <si>
    <t>ccfea48e-0aec-4573-8ed1-fb7c0f1b14ae</t>
  </si>
  <si>
    <t>1-Pentene</t>
  </si>
  <si>
    <t>b001715e-60e4-4f1d-949d-1acfab65bd8f</t>
  </si>
  <si>
    <t>007439-96-5</t>
  </si>
  <si>
    <t>583eec00-1480-4cd7-8670-31eaf94053ad</t>
  </si>
  <si>
    <t>Manganese-55</t>
  </si>
  <si>
    <t>5324b57a-96f1-4dc3-9dc5-544881960f4f</t>
  </si>
  <si>
    <t>Spodumene, in ground</t>
  </si>
  <si>
    <t>2e518059-747c-4ff1-8da3-17134c547ac2</t>
  </si>
  <si>
    <t>Uranium</t>
  </si>
  <si>
    <t>000078-79-5</t>
  </si>
  <si>
    <t>e5e50f39-ab65-4ed0-84c3-93707e85f4d4</t>
  </si>
  <si>
    <t>Isoprene</t>
  </si>
  <si>
    <t>2ce73c7e-01b7-4fc0-a995-0e3785d5277d</t>
  </si>
  <si>
    <t>d8fc7282-04be-4c6f-ba85-60b0444af8ae</t>
  </si>
  <si>
    <t>000109-89-7</t>
  </si>
  <si>
    <t>7e241410-2dec-4320-baf0-cebc3b52e2ca</t>
  </si>
  <si>
    <t>Diethylamine</t>
  </si>
  <si>
    <t>14378-12-2</t>
  </si>
  <si>
    <t>d5b20a8b-48ac-4dcf-9f6e-dd5da5248c05</t>
  </si>
  <si>
    <t>Steatite, in ground</t>
  </si>
  <si>
    <t>010544-72-6</t>
  </si>
  <si>
    <t>4cd94f47-0da2-5c4a-bfae-013bacbcf648</t>
  </si>
  <si>
    <t>Dinitrogen tetroxide</t>
  </si>
  <si>
    <t>30614997-3952-4e2a-bde2-4bce2cada098</t>
  </si>
  <si>
    <t>34cbdeb9-6462-4938-a048-881a9f7e6978</t>
  </si>
  <si>
    <t>ca04300a-8338-4601-ba7c-66c10a4f6322</t>
  </si>
  <si>
    <t>015262-20-1</t>
  </si>
  <si>
    <t>4ea9bb4f-e4ab-45d7-beb5-dc07fc1c685a</t>
  </si>
  <si>
    <t>Radium-228</t>
  </si>
  <si>
    <t>16bb633b-6a05-4f1a-8bab-9f4c121df099</t>
  </si>
  <si>
    <t>2e51caef-d635-4d0d-bcee-fb0c58fa5435</t>
  </si>
  <si>
    <t>Xenon-137</t>
  </si>
  <si>
    <t>017040-19-6</t>
  </si>
  <si>
    <t>dae66465-5c82-5b83-b400-2ec6e25b078a</t>
  </si>
  <si>
    <t>Demeton-S-methylsulfon</t>
  </si>
  <si>
    <t>ce312691-69ee-4cdb-9bd6-f717955b94b8</t>
  </si>
  <si>
    <t>3e0034cd-21d6-4582-9fbf-09c26edd05df</t>
  </si>
  <si>
    <t>Stibnite, in ground</t>
  </si>
  <si>
    <t>014797-65-0</t>
  </si>
  <si>
    <t>9a98be81-7711-4a1b-adc0-8e65acf05d62</t>
  </si>
  <si>
    <t>Nitrite</t>
  </si>
  <si>
    <t>6ab08314-53e1-4c4b-963f-3c6e6970273d</t>
  </si>
  <si>
    <t>5074e239-b510-49aa-928c-fcdb462481d8</t>
  </si>
  <si>
    <t>014119-32-5</t>
  </si>
  <si>
    <t>0e2c8aa9-56be-4e7f-8f10-34f1baa70c0a</t>
  </si>
  <si>
    <t>Plutonium-241</t>
  </si>
  <si>
    <t>fa0d6d19-f82c-4e51-bfad-43a187f6662b</t>
  </si>
  <si>
    <t>865f863b-8d32-47fa-94db-ee56dc6bb923</t>
  </si>
  <si>
    <t>38d8a2a4-1334-4488-9282-271cd532c39a</t>
  </si>
  <si>
    <t>46b5bff3-38d3-417c-89c1-aa69cce3ab50</t>
  </si>
  <si>
    <t>Methyl pentane</t>
  </si>
  <si>
    <t>3e5d7d91-67d7-4afb-91dd-36fab58e4685</t>
  </si>
  <si>
    <t>856f0506-79b3-42c1-8faa-3e9f8699c28d</t>
  </si>
  <si>
    <t>e42a8077-1363-40a9-a943-cfcf78e6b52e</t>
  </si>
  <si>
    <t>000090-43-7</t>
  </si>
  <si>
    <t>5357f101-f2df-5f6e-b534-f1705b597773</t>
  </si>
  <si>
    <t>2-Phenylphenol</t>
  </si>
  <si>
    <t>012408-02-5</t>
  </si>
  <si>
    <t>645f66af-4b28-4b61-82fb-f30012cab42f</t>
  </si>
  <si>
    <t>Acidity, unspecified</t>
  </si>
  <si>
    <t>d80610f2-df83-4e2a-9dc3-f74fced6577f</t>
  </si>
  <si>
    <t>Sylvite, 25 % in sylvinite, in ground</t>
  </si>
  <si>
    <t>b1e13de6-e0a4-56b6-b096-7ab1171d60e3</t>
  </si>
  <si>
    <t>Sylvite, in ground</t>
  </si>
  <si>
    <t>2451f9df-0596-49ec-8380-08e4ad75a153</t>
  </si>
  <si>
    <t>000064-19-7</t>
  </si>
  <si>
    <t>e9acbffd-7211-42e2-9f3a-cd9556e21132</t>
  </si>
  <si>
    <t>Acetic acid</t>
  </si>
  <si>
    <t>6f0b8b7c-3888-4174-b7e3-916d42d678ee</t>
  </si>
  <si>
    <t>66eab6b4-6ba0-436f-ad18-331ec0ddca20</t>
  </si>
  <si>
    <t>98eb1d16-9d7a-4716-9be4-1449341a832f</t>
  </si>
  <si>
    <t>a912f450-5233-489b-a2e9-8c029fab480f</t>
  </si>
  <si>
    <t>26997b2a-7acf-445b-b07e-d6736fd4ac81</t>
  </si>
  <si>
    <t>Radiation, electromagnetic</t>
  </si>
  <si>
    <t>000057-12-5</t>
  </si>
  <si>
    <t>921df5eb-cde6-40ea-8744-c02746db0a3c</t>
  </si>
  <si>
    <t>Cyanide</t>
  </si>
  <si>
    <t>375bc95e-6596-4aa1-9716-80ff51b9da77</t>
  </si>
  <si>
    <t>91861063-1826-4860-9957-7c5bde5817a6</t>
  </si>
  <si>
    <t>Salt water (obsolete)</t>
  </si>
  <si>
    <t>014762-75-5</t>
  </si>
  <si>
    <t>6e7276bb-64f5-4421-8696-b0103b687ddd</t>
  </si>
  <si>
    <t>Carbon-14</t>
  </si>
  <si>
    <t>002227-17-0</t>
  </si>
  <si>
    <t>922b0101-eec3-5d41-b2d2-b2eebea5ab50</t>
  </si>
  <si>
    <t>Dienochlor</t>
  </si>
  <si>
    <t>60823a33-948a-4d5f-a07a-b9085202935d</t>
  </si>
  <si>
    <t>014807-96-6</t>
  </si>
  <si>
    <t>bc97531c-12d8-4113-bcb2-663a47d12d0f</t>
  </si>
  <si>
    <t>Talc, in ground</t>
  </si>
  <si>
    <t>5ac961f0-8e53-42ff-b13f-1a7fb9133868</t>
  </si>
  <si>
    <t>98af3079-fb76-488d-8afe-713814e14d36</t>
  </si>
  <si>
    <t>d17f1c53-ff95-4005-9f1b-131ca9791cdb</t>
  </si>
  <si>
    <t>000108-95-2</t>
  </si>
  <si>
    <t>d8b6c259-4e1a-4482-8eed-237cde14f346</t>
  </si>
  <si>
    <t>Phenol</t>
  </si>
  <si>
    <t>a703733d-fabc-487b-826a-06c11ac4c0c6</t>
  </si>
  <si>
    <t>Nitrogen, organic bound</t>
  </si>
  <si>
    <t>000071-43-2</t>
  </si>
  <si>
    <t>8476d82a-4a17-4c08-8339-efd46c6518e7</t>
  </si>
  <si>
    <t>Benzene</t>
  </si>
  <si>
    <t>2cbfe861-7436-4a43-8892-f057320dc57d</t>
  </si>
  <si>
    <t>288c4e8a-d371-4bc1-b45b-c4b0cefd400e</t>
  </si>
  <si>
    <t>Methane, from soil or biomass stock</t>
  </si>
  <si>
    <t>dfcd04d5-e7d9-4965-b62a-f272f40831f1</t>
  </si>
  <si>
    <t>01f511e2-7030-45f0-abb7-c24a4fae698b</t>
  </si>
  <si>
    <t>000834-12-8</t>
  </si>
  <si>
    <t>e1327ebe-ac90-4d12-8787-09649213ce63</t>
  </si>
  <si>
    <t>Ametryn</t>
  </si>
  <si>
    <t>90a94ea5-bca4-483d-a591-2e886c0ff47f</t>
  </si>
  <si>
    <t>TiO2, 54% in ilmenite, 18% in crude ore, in ground</t>
  </si>
  <si>
    <t>4cadbc9f-0472-4bb9-a942-df5b90e37878</t>
  </si>
  <si>
    <t>05bd7a83-0c53-4e95-b1eb-1140742f4176</t>
  </si>
  <si>
    <t>Iodine-129</t>
  </si>
  <si>
    <t>53fc7ec9-1b3f-4d89-ade6-8ca2934c1695</t>
  </si>
  <si>
    <t>c52555d3-077e-4970-9089-f5d30ab1212e</t>
  </si>
  <si>
    <t>014119-15-4</t>
  </si>
  <si>
    <t>f8f82656-be38-4879-a28e-8d4c33d09f04</t>
  </si>
  <si>
    <t>010024-97-2</t>
  </si>
  <si>
    <t>20185046-64bb-4c09-a8e7-e8a9e144ca98</t>
  </si>
  <si>
    <t>Dinitrogen monoxide</t>
  </si>
  <si>
    <t>81305cda-63f1-4c1a-99c6-2c2568550ec4</t>
  </si>
  <si>
    <t>141776-32-1</t>
  </si>
  <si>
    <t>6a9afa4e-3b29-4695-b742-56c893060dd3</t>
  </si>
  <si>
    <t>Sulfosulfuron</t>
  </si>
  <si>
    <t>bd70c699-1ea1-4bb1-b23d-bc771d7d6311</t>
  </si>
  <si>
    <t>958272cf-f09a-4941-9f99-199739645b93</t>
  </si>
  <si>
    <t>078587-05-0</t>
  </si>
  <si>
    <t>3d4852a3-6ef9-5e64-be70-6d65df0c9337</t>
  </si>
  <si>
    <t>Hexythiazox</t>
  </si>
  <si>
    <t>013463-67-7</t>
  </si>
  <si>
    <t>78cd4852-e7b9-4301-adf7-51e730b0356a</t>
  </si>
  <si>
    <t>TiO2, 54% in ilmenite, 2.6% in crude ore, in ground</t>
  </si>
  <si>
    <t>000131-11-3</t>
  </si>
  <si>
    <t>4a1542d8-5f0e-488e-90d1-658d40c41695</t>
  </si>
  <si>
    <t>Phthalate, dimethyl-</t>
  </si>
  <si>
    <t>324c68b1-5c09-4080-bb88-dd8b6c0f796d</t>
  </si>
  <si>
    <t>000074-87-3</t>
  </si>
  <si>
    <t>246c87af-4495-4977-8d39-eae397c1c8f1</t>
  </si>
  <si>
    <t>Methane, monochloro-, R-40</t>
  </si>
  <si>
    <t>007647-01-0</t>
  </si>
  <si>
    <t>50f3bc1e-fafc-44a2-9800-4468d8c3b643</t>
  </si>
  <si>
    <t>Hydrogen chloride</t>
  </si>
  <si>
    <t>060207-90-1</t>
  </si>
  <si>
    <t>c1e943d6-a301-431d-ab72-779b5589deaf</t>
  </si>
  <si>
    <t>Propiconazole</t>
  </si>
  <si>
    <t>013966-29-5</t>
  </si>
  <si>
    <t>521cd1c6-03bb-4608-8f6f-8bc289a11306</t>
  </si>
  <si>
    <t>144651-06-9</t>
  </si>
  <si>
    <t>224c984f-5232-53d7-be57-5fece5b26323</t>
  </si>
  <si>
    <t>Oxasulfuron</t>
  </si>
  <si>
    <t>000302-01-2</t>
  </si>
  <si>
    <t>141996d0-f260-4ef3-ad9a-809c54690595</t>
  </si>
  <si>
    <t>Hydrazine</t>
  </si>
  <si>
    <t>126535-15-7</t>
  </si>
  <si>
    <t>8638150a-6413-4a26-9a97-c9fc2bbef19b</t>
  </si>
  <si>
    <t>Triflusulfuron-methyl</t>
  </si>
  <si>
    <t>001317-80-2</t>
  </si>
  <si>
    <t>ec0fa5ce-51b4-4792-a8e8-c4ee668eddc3</t>
  </si>
  <si>
    <t>TiO2, 95% in rutile, 0.40% in crude ore, in ground</t>
  </si>
  <si>
    <t>d41ee922-fa80-45e3-a317-3e9b72ee385d</t>
  </si>
  <si>
    <t>Oils, non-fossil</t>
  </si>
  <si>
    <t>4e054ec3-6e16-4544-8ef8-69b22414adf6</t>
  </si>
  <si>
    <t>72f14baf-d36c-4f8e-8c17-5304a995f00a</t>
  </si>
  <si>
    <t>DOC, Dissolved Organic Carbon</t>
  </si>
  <si>
    <t>d0696f95-6cb3-453b-b849-c99ba9c90c28</t>
  </si>
  <si>
    <t>Ulexite, in ground</t>
  </si>
  <si>
    <t>b066708e-5bab-45ee-9244-e1be2fa5b5f3</t>
  </si>
  <si>
    <t>Hydrocarbons, aliphatic, unsaturated</t>
  </si>
  <si>
    <t>134ef10a-4423-4250-9331-08f654b0900d</t>
  </si>
  <si>
    <t>9a366c85-61a0-48bd-8af0-a2a96b327bc1</t>
  </si>
  <si>
    <t>bea19217-6a28-4711-8142-2e71090c0b46</t>
  </si>
  <si>
    <t>Vermiculite, in ground</t>
  </si>
  <si>
    <t>38f4e3d4-1c23-4af8-a2af-7d897083ccb7</t>
  </si>
  <si>
    <t>000100-42-5</t>
  </si>
  <si>
    <t>581e3c82-2cae-4450-b490-c3216347cb07</t>
  </si>
  <si>
    <t>Styrene</t>
  </si>
  <si>
    <t>000118-74-1</t>
  </si>
  <si>
    <t>373c3829-2b94-5cf4-8104-1cf516c20361</t>
  </si>
  <si>
    <t>Benzene, hexachloro-</t>
  </si>
  <si>
    <t>e69dfe04-4b45-4e87-a6ce-08b1af61ca22</t>
  </si>
  <si>
    <t>014255-04-0</t>
  </si>
  <si>
    <t>00e73fdb-98df-4a03-8290-79931cddfd12</t>
  </si>
  <si>
    <t>623ae1fb-a694-4327-9c6f-4ea35c536100</t>
  </si>
  <si>
    <t>Insecticides, unspecified</t>
  </si>
  <si>
    <t>f6432a5a-eb35-4395-9909-5d0e17296681</t>
  </si>
  <si>
    <t>001314-23-4</t>
  </si>
  <si>
    <t>e07b4402-abe3-4346-8c42-051c5983bd1e</t>
  </si>
  <si>
    <t>Zirconia, as baddeleyite, in ground</t>
  </si>
  <si>
    <t>000107-10-8</t>
  </si>
  <si>
    <t>3b25024e-0347-411b-9315-c85f74e3b3ed</t>
  </si>
  <si>
    <t>Propylamine</t>
  </si>
  <si>
    <t>696e997b-bc1e-44c2-9145-e93163c97c61</t>
  </si>
  <si>
    <t>a998fad5-65bc-4ea9-905b-df4d5e667358</t>
  </si>
  <si>
    <t>36270548-9316-424b-9aeb-e0de134b0be1</t>
  </si>
  <si>
    <t>000110-63-4</t>
  </si>
  <si>
    <t>d835b7aa-288b-4b3a-966b-3f64f36ed220</t>
  </si>
  <si>
    <t>1,4-Butanediol</t>
  </si>
  <si>
    <t>49c42751-1b0b-4ab1-8e70-032e991ce6fd</t>
  </si>
  <si>
    <t>000064-17-5</t>
  </si>
  <si>
    <t>379a827c-3290-4810-9689-b9e892945836</t>
  </si>
  <si>
    <t>Ethanol</t>
  </si>
  <si>
    <t>000112-27-6</t>
  </si>
  <si>
    <t>58eea1e4-bf8e-409c-9d92-4b3d90d85ae0</t>
  </si>
  <si>
    <t>Triethylene glycol</t>
  </si>
  <si>
    <t>000117-15-3</t>
  </si>
  <si>
    <t>c6d0e9b0-aadb-407b-9f39-8fbab93ffa55</t>
  </si>
  <si>
    <t>Ethylene diamine</t>
  </si>
  <si>
    <t>c28194ca-3ebc-4f8b-a456-f133e8d0aaee</t>
  </si>
  <si>
    <t>007440-50-8</t>
  </si>
  <si>
    <t>88cde01c-df69-40bb-9b14-6eac71bea5b8</t>
  </si>
  <si>
    <t>Copper</t>
  </si>
  <si>
    <t>cb16ed3f-19b5-45c6-b504-b2be562d0002</t>
  </si>
  <si>
    <t>079241-46-6</t>
  </si>
  <si>
    <t>82f5987e-39bf-4055-8f4e-ea3a1882306f</t>
  </si>
  <si>
    <t>Fluazifop-P-butyl</t>
  </si>
  <si>
    <t>a0fec60d-3f74-48bf-a2d2-58c30fc13e53</t>
  </si>
  <si>
    <t>001333-74-0</t>
  </si>
  <si>
    <t>b301fa9a-ba60-4eac-8ccc-6ccbdf099b35</t>
  </si>
  <si>
    <t>Hydrogen</t>
  </si>
  <si>
    <t>('natural resource', 'in water')</t>
  </si>
  <si>
    <t>55219a64-a6ed-4675-9210-7ed14c82a05f</t>
  </si>
  <si>
    <t>Fish, demersal, in ocean</t>
  </si>
  <si>
    <t>fish resources, ocean, demersal</t>
  </si>
  <si>
    <t>f21b8022-f20d-4752-8cd6-728f56cf9c43</t>
  </si>
  <si>
    <t>968495ec-1000-438a-9e11-467776ebb54e</t>
  </si>
  <si>
    <t>Carbon monoxide, non-fossil</t>
  </si>
  <si>
    <t>cfd4f0cb-8f13-4d7b-a3a7-ea454aa7643a</t>
  </si>
  <si>
    <t>0ebdb68a-f50d-4b0c-ad4b-3a1104d8b454</t>
  </si>
  <si>
    <t>000075-77-4</t>
  </si>
  <si>
    <t>fa442f6a-4fc6-4c57-942b-c84c6c41c8b4</t>
  </si>
  <si>
    <t>Chlorosilane, trimethyl-</t>
  </si>
  <si>
    <t>014109-32-1</t>
  </si>
  <si>
    <t>66c00128-8ffd-43c2-9933-e1a9866d2b60</t>
  </si>
  <si>
    <t>Cadmium-109</t>
  </si>
  <si>
    <t>000075-01-4</t>
  </si>
  <si>
    <t>2256cd1c-760f-43b0-aa1c-5229ba199150</t>
  </si>
  <si>
    <t>Ethene, chloro-</t>
  </si>
  <si>
    <t>9ee7f4ab-b826-47ae-8623-e138f944b42e</t>
  </si>
  <si>
    <t>d22719d0-8afd-45d3-b9eb-222112f84cc7</t>
  </si>
  <si>
    <t>Fish, pelagic, in ocean</t>
  </si>
  <si>
    <t>fish resources, ocean, pelagic</t>
  </si>
  <si>
    <t>5f16e477-6c5d-4c10-98df-97d47e584351</t>
  </si>
  <si>
    <t>024c9722-1e88-412b-8c4b-10c532be8dca</t>
  </si>
  <si>
    <t>Coal, brown, in ground</t>
  </si>
  <si>
    <t>fossil fuels in ground  地源化石资源</t>
  </si>
  <si>
    <t>9bbae55a-35de-4eff-a219-814a9fec5ac2</t>
  </si>
  <si>
    <t>016065-83-1</t>
  </si>
  <si>
    <t>d98f0ec0-bf19-4c90-a457-a8593dec497f</t>
  </si>
  <si>
    <t>Chromium, ion</t>
  </si>
  <si>
    <t>dc90db73-6f27-403d-baf1-cb7e0b6cae31</t>
  </si>
  <si>
    <t>007440-05-3</t>
  </si>
  <si>
    <t>f8f45bf4-3126-41ac-918f-944a028c2ac8</t>
  </si>
  <si>
    <t>Palladium</t>
  </si>
  <si>
    <t>007440-31-5</t>
  </si>
  <si>
    <t>c67e3ba8-ddce-4931-b4b0-f4f9a56ccf40</t>
  </si>
  <si>
    <t>Tin</t>
  </si>
  <si>
    <t>9d6cb18b-db4b-4fe6-8449-2830536751e9</t>
  </si>
  <si>
    <t>c407952d-43b2-49c4-a756-26e5e76bfbbf</t>
  </si>
  <si>
    <t>8b5d5c1d-c786-4367-94f0-fae42cd3ac0a</t>
  </si>
  <si>
    <t>050471-44-8</t>
  </si>
  <si>
    <t>7db70809-e30b-4633-992e-2cfe03891907</t>
  </si>
  <si>
    <t>Vinclozolin</t>
  </si>
  <si>
    <t>9abf6146-4e6a-4307-ba5e-0fb533746c8d</t>
  </si>
  <si>
    <t>b6d0042d-0ef8-49ed-9162-a07ff1ccf750</t>
  </si>
  <si>
    <t>Coal, hard, unspecified, in ground</t>
  </si>
  <si>
    <t>036734-19-7</t>
  </si>
  <si>
    <t>299f371a-61c1-4ea2-8c38-901aa74acf7d</t>
  </si>
  <si>
    <t>Iprodion</t>
  </si>
  <si>
    <t>1dcae348-9373-4ff6-96f0-1a444fa96587</t>
  </si>
  <si>
    <t>Acifluorfen</t>
  </si>
  <si>
    <t>b350979f-1ec0-4f66-8f30-c0a216ae5455</t>
  </si>
  <si>
    <t>8bc09c04-2190-4ee2-9ee2-ae988ccd4e0c</t>
  </si>
  <si>
    <t>Energy, geothermal, converted</t>
  </si>
  <si>
    <t>broad-sense energy</t>
  </si>
  <si>
    <t>007440-07-5</t>
  </si>
  <si>
    <t>a9336e5c-85b9-4f12-b177-92b9bb5bdd35</t>
  </si>
  <si>
    <t>Plutonium-alpha</t>
  </si>
  <si>
    <t>041198-08-7</t>
  </si>
  <si>
    <t>cab8d859-018a-4919-9324-f3febdea35e0</t>
  </si>
  <si>
    <t>Profenofos</t>
  </si>
  <si>
    <t>007440-06-4</t>
  </si>
  <si>
    <t>f29a1f6e-0c76-4074-ba64-dcb724b2de9c</t>
  </si>
  <si>
    <t>Platinum</t>
  </si>
  <si>
    <t>001634-04-4</t>
  </si>
  <si>
    <t>a793710a-1990-4e65-a95e-cfbbc5332355</t>
  </si>
  <si>
    <t>t-Butyl methyl ether</t>
  </si>
  <si>
    <t>007664-41-7</t>
  </si>
  <si>
    <t>b9660786-7a4e-408f-9474-f58877b329a6</t>
  </si>
  <si>
    <t>Ammonia</t>
  </si>
  <si>
    <t>32d98afc-e42b-46f6-b53e-9c949875ab20</t>
  </si>
  <si>
    <t>000110-82-7</t>
  </si>
  <si>
    <t>5512f026-b3a9-419a-b787-c0be0b39be1c</t>
  </si>
  <si>
    <t>Cyclohexane</t>
  </si>
  <si>
    <t>73a1b292-e31d-4100-a413-304795a3656f</t>
  </si>
  <si>
    <t>01c12fca-ad8b-4902-8b48-2d5afe3d3a0f</t>
  </si>
  <si>
    <t>Energy, gross calorific value, in biomass</t>
  </si>
  <si>
    <t>f276d4ca-b1ad-4575-9442-e35b5e3b618b</t>
  </si>
  <si>
    <t>051218-45-2</t>
  </si>
  <si>
    <t>05f078ed-c834-45e3-aea0-05609ca93b4c</t>
  </si>
  <si>
    <t>Metolachlor</t>
  </si>
  <si>
    <t>71-52-3</t>
  </si>
  <si>
    <t>8812d43d-8302-4adc-95da-8338976e56a6</t>
  </si>
  <si>
    <t>Hydrogen carbonate</t>
  </si>
  <si>
    <t>014265-45-3</t>
  </si>
  <si>
    <t>ad0ce2f1-e6ca-4ab4-a9e7-b9c0137a8e00</t>
  </si>
  <si>
    <t>Sulfite</t>
  </si>
  <si>
    <t>57655806-a54e-47ca-a8d2-9881813b7afa</t>
  </si>
  <si>
    <t>013967-70-9</t>
  </si>
  <si>
    <t>9d9246d4-0ce3-4b47-8491-cf62e562ad38</t>
  </si>
  <si>
    <t>Cesium-134</t>
  </si>
  <si>
    <t>80e632a0-29e1-4032-b410-e707d0b3519b</t>
  </si>
  <si>
    <t>000133-06-2</t>
  </si>
  <si>
    <t>718a3fe1-6ad8-42b6-8869-db317e79c03d</t>
  </si>
  <si>
    <t>Captan</t>
  </si>
  <si>
    <t>70d467b6-115e-43c5-add2-441de9411348</t>
  </si>
  <si>
    <t>BOD5, Biological Oxygen Demand</t>
  </si>
  <si>
    <t>c796eed5-8e5d-43bb-8dd9-feaae3e90511</t>
  </si>
  <si>
    <t>8842042d-7f07-45f8-bf43-fa83833d75de</t>
  </si>
  <si>
    <t>Energy, gross calorific value, in biomass, primary forest</t>
  </si>
  <si>
    <t>015046-84-1</t>
  </si>
  <si>
    <t>f51ec3db-deb0-4766-9b33-6991155b0251</t>
  </si>
  <si>
    <t>003812-32-6</t>
  </si>
  <si>
    <t>f4268d83-c423-4369-b9f1-34736ca4e983</t>
  </si>
  <si>
    <t>Carbonate</t>
  </si>
  <si>
    <t>b24b66e6-633c-49bf-a6ce-1e81da0715ce</t>
  </si>
  <si>
    <t>838c3d7c-6f9a-4f52-a867-4d5a15510ca6</t>
  </si>
  <si>
    <t>e2ce19fb-c975-4002-ac3d-719f10990871</t>
  </si>
  <si>
    <t>000067-63-0</t>
  </si>
  <si>
    <t>cbf58f64-9286-406f-8dcb-ef1d81eec980</t>
  </si>
  <si>
    <t>2-Propanol</t>
  </si>
  <si>
    <t>06a2e2b7-0c98-4a77-8cc9-84349e2f3fcf</t>
  </si>
  <si>
    <t>f9f12076-1cdf-4a3d-a70d-eab640038144</t>
  </si>
  <si>
    <t>105512-06-9</t>
  </si>
  <si>
    <t>29fba89c-b900-4160-a5f1-129916933bca</t>
  </si>
  <si>
    <t>Clodinafop-propargyl</t>
  </si>
  <si>
    <t>57c71b25-4663-4fad-9167-7ce5be3e8268</t>
  </si>
  <si>
    <t>Energy, kinetic (in wind), converted</t>
  </si>
  <si>
    <t>055335-06-3</t>
  </si>
  <si>
    <t>e44fd74a-5967-4e79-bad0-08e7363b630c</t>
  </si>
  <si>
    <t>Triclopyr</t>
  </si>
  <si>
    <t>014596-12-4</t>
  </si>
  <si>
    <t>128e3b2b-08f7-4777-a984-0e3685e745ef</t>
  </si>
  <si>
    <t>Iron-59</t>
  </si>
  <si>
    <t>5ce378a0-b48d-471c-977d-79681521efde</t>
  </si>
  <si>
    <t>d2d4b344-3c58-4b0c-868a-ac0bdb2027dc</t>
  </si>
  <si>
    <t>071626-11-4</t>
  </si>
  <si>
    <t>fb4c5bda-c9ea-5b77-b296-406722e35441</t>
  </si>
  <si>
    <t>Benalaxyl</t>
  </si>
  <si>
    <t>48430c70-95e0-4036-9854-72cc772ac8b2</t>
  </si>
  <si>
    <t>000079-15-2</t>
  </si>
  <si>
    <t>fa47e330-a448-485c-8f5e-294a0c740711</t>
  </si>
  <si>
    <t>N-Bromoacetamide</t>
  </si>
  <si>
    <t>007783-06-4</t>
  </si>
  <si>
    <t>a2d4ebed-c96c-47c9-b469-018dd1ae58ce</t>
  </si>
  <si>
    <t>Hydrogen sulfide</t>
  </si>
  <si>
    <t>b0106679-8469-46f6-b989-559222745bd6</t>
  </si>
  <si>
    <t>007719-12-2</t>
  </si>
  <si>
    <t>c5344661-1f7c-46c1-ae59-2da67d710d63</t>
  </si>
  <si>
    <t>Phosphorus trichloride</t>
  </si>
  <si>
    <t>63974d2c-11f3-45eb-be9c-726261b04d85</t>
  </si>
  <si>
    <t>634463b6-08b4-487a-b0af-4e19fbe8bca2</t>
  </si>
  <si>
    <t>014797-55-8</t>
  </si>
  <si>
    <t>43c700bb-0b3b-4fb1-8bd1-3d1da82b6844</t>
  </si>
  <si>
    <t>Nitrate</t>
  </si>
  <si>
    <t>a1201fc1-a799-4832-940b-a0b247f2cf42</t>
  </si>
  <si>
    <t>701cda28-4722-431c-b52f-05a735ef5ed3</t>
  </si>
  <si>
    <t>17b87359-36f1-4ad3-a019-73e40fc2efc7</t>
  </si>
  <si>
    <t>Flufenacet</t>
  </si>
  <si>
    <t>54b35742-21ff-4454-8a3d-f31577e308b3</t>
  </si>
  <si>
    <t>c0dd7ccd-9e7a-42b3-b899-dfd18c2150ca</t>
  </si>
  <si>
    <t>Energy, potential (in hydropower reservoir), converted</t>
  </si>
  <si>
    <t>588356df-f3b4-43a7-a76e-c47175a7eae0</t>
  </si>
  <si>
    <t>fa260f53-4850-4585-9b67-5cdbc603c5ef</t>
  </si>
  <si>
    <t>971a80fe-44e3-4b15-8d17-412c1e55acb6</t>
  </si>
  <si>
    <t>0f440cc0-0f74-446d-99d6-8ff0e97a2444</t>
  </si>
  <si>
    <t>a7ff17d4-d3fe-4a70-9f2e-392b34630772</t>
  </si>
  <si>
    <t>Energy, solar, converted</t>
  </si>
  <si>
    <t>051338-27-3</t>
  </si>
  <si>
    <t>0f02d06c-c44d-4681-a677-eff6aa3cd7e0</t>
  </si>
  <si>
    <t>Diclofop-methyl</t>
  </si>
  <si>
    <t>88d06db9-59a1-4719-9174-afeb1fa4026a</t>
  </si>
  <si>
    <t>Oil, crude, in ground</t>
  </si>
  <si>
    <t>cfe43cd8-3356-4d29-bb02-5b9c9ede0aec</t>
  </si>
  <si>
    <t>f1b48f46-77aa-4dba-bd83-87e220816f42</t>
  </si>
  <si>
    <t>3a08acee-6c03-4335-b14f-4b51a2945a6f</t>
  </si>
  <si>
    <t>a5f7045e-4f1f-4cdb-88ac-1a8e8e0232dd</t>
  </si>
  <si>
    <t>fb13070e-06f1-4964-832f-a23945b880cc</t>
  </si>
  <si>
    <t>Protactinium-234</t>
  </si>
  <si>
    <t>b9291c72-4b1d-4275-8068-4c707dc3ce33</t>
  </si>
  <si>
    <t>000075-37-6</t>
  </si>
  <si>
    <t>9cf9bf0e-86fe-42c0-90cc-bfed96fbdc8f</t>
  </si>
  <si>
    <t>Ethane, 1,1-difluoro-, HFC-152a</t>
  </si>
  <si>
    <t>007440-34-8</t>
  </si>
  <si>
    <t>7781bd84-0ca4-5bf1-8fc5-15cdc1fb0796</t>
  </si>
  <si>
    <t>Actinium, in ground</t>
  </si>
  <si>
    <t>metal in ground  地源金属元素</t>
  </si>
  <si>
    <t>001318-16-7</t>
  </si>
  <si>
    <t>8bc65fca-548d-4831-b102-391bbdd6bc8c</t>
  </si>
  <si>
    <t>Aluminium, 24% in bauxite, 11% in crude ore, in ground</t>
  </si>
  <si>
    <t>c6ce1ad0-d8da-41d0-8db1-cabc3760b422</t>
  </si>
  <si>
    <t>18fb2184-d78e-467f-9eac-116bd534739f</t>
  </si>
  <si>
    <t>Pesticides, unspecified</t>
  </si>
  <si>
    <t>015165-67-0</t>
  </si>
  <si>
    <t>02dd7309-b7c2-47bb-82c8-09345be9c2bb</t>
  </si>
  <si>
    <t>Dichlorprop-P</t>
  </si>
  <si>
    <t>4407dc37-09ec-4d52-b65a-9c3f0a88306d</t>
  </si>
  <si>
    <t>a45cd247-3532-4e27-bddc-b519fdb5e08f</t>
  </si>
  <si>
    <t>Aluminium, in ground</t>
  </si>
  <si>
    <t>('social',)</t>
  </si>
  <si>
    <t>65567eed-ca09-4df6-8d17-0a1c994e8ad4</t>
  </si>
  <si>
    <t>residual wood, dry</t>
  </si>
  <si>
    <t>social</t>
  </si>
  <si>
    <t>bedc1f3e-71d2-4bb9-9699-c77603031f81</t>
  </si>
  <si>
    <t>Diflubenzuron</t>
  </si>
  <si>
    <t>bc3d3e8d-249a-4e6d-85e8-3a003ca32776</t>
  </si>
  <si>
    <t>caffa231-9312-46b9-bbdf-c2782d225ef0</t>
  </si>
  <si>
    <t>Chromium-51</t>
  </si>
  <si>
    <t>47262180-8308-5d4c-9332-c77617e032ef</t>
  </si>
  <si>
    <t>Antimony, in ground</t>
  </si>
  <si>
    <t>8216fc31-15a1-4d33-858f-e09650b14c63</t>
  </si>
  <si>
    <t>066441-23-4</t>
  </si>
  <si>
    <t>b700cb75-eeff-444c-aabc-ea4dbd7a630e</t>
  </si>
  <si>
    <t>Fenoxaprop ethyl ester</t>
  </si>
  <si>
    <t>8a422b03-1055-4bc8-b439-27bf8d7eef57</t>
  </si>
  <si>
    <t>007775-09-9</t>
  </si>
  <si>
    <t>fc86ce94-df2b-4156-a61d-65fc66a2a9a1</t>
  </si>
  <si>
    <t>Sodium chlorate</t>
  </si>
  <si>
    <t>059d4f43-8764-4b5e-95eb-c94df9913a55</t>
  </si>
  <si>
    <t>000115-10-6</t>
  </si>
  <si>
    <t>f2d8ab10-7974-4038-9339-b8a204d26331</t>
  </si>
  <si>
    <t>Dimethyl ether</t>
  </si>
  <si>
    <t>001593-77-7</t>
  </si>
  <si>
    <t>b488c953-3543-565b-8b09-01cca445813a</t>
  </si>
  <si>
    <t>Dodemorph</t>
  </si>
  <si>
    <t>007440-38-2</t>
  </si>
  <si>
    <t>e16fd15c-0ebc-55ba-8d3b-9704f13663cb</t>
  </si>
  <si>
    <t>Arsenic, in ground</t>
  </si>
  <si>
    <t>175013-18-0</t>
  </si>
  <si>
    <t>c7328f5c-abaa-4786-a9ef-6706a9108382</t>
  </si>
  <si>
    <t>Pyraclostrobin (prop)</t>
  </si>
  <si>
    <t>ab046420-da89-48e5-9e05-2a2b703eb2fe</t>
  </si>
  <si>
    <t>007440-68-8</t>
  </si>
  <si>
    <t>e58cbe2f-15da-5fbe-8899-d632e3cbdfe9</t>
  </si>
  <si>
    <t>Astatine, in ground</t>
  </si>
  <si>
    <t>bcac684a-8868-4cd3-9063-3275dc831f91</t>
  </si>
  <si>
    <t>000075-05-8</t>
  </si>
  <si>
    <t>3cee5838-69ba-44f9-bc30-84f82bff2dd9</t>
  </si>
  <si>
    <t>Acetonitrile</t>
  </si>
  <si>
    <t>7440-39-3</t>
  </si>
  <si>
    <t>240177d8-6f3b-43f5-8d1e-0c18114dfa02</t>
  </si>
  <si>
    <t>Barium, in ground</t>
  </si>
  <si>
    <t>174d35ab-9974-4e6c-bbaf-180f4ccc36bf</t>
  </si>
  <si>
    <t>68f7bc03-0665-55a1-bd99-96530eab30e2</t>
  </si>
  <si>
    <t>Beryllium, in ground</t>
  </si>
  <si>
    <t>8844a749-f21f-4968-bff9-c4d970efe790</t>
  </si>
  <si>
    <t>2cbb504a-ce2f-40e9-9d38-e130e95a1242</t>
  </si>
  <si>
    <t>121552-61-2</t>
  </si>
  <si>
    <t>b45f25fe-a5bb-42ac-9859-304bf6ccfd83</t>
  </si>
  <si>
    <t>Cyprodinil</t>
  </si>
  <si>
    <t>60d424f7-d5a9-4549-9540-da06684bc3bb</t>
  </si>
  <si>
    <t>000075-50-3</t>
  </si>
  <si>
    <t>8e0afcd9-9955-41d4-8ad0-397a38f82dca</t>
  </si>
  <si>
    <t>Trimethylamine</t>
  </si>
  <si>
    <t>007783-61-1</t>
  </si>
  <si>
    <t>ee7b9d2a-a8d7-4df3-ad61-7dd51a39480d</t>
  </si>
  <si>
    <t>Silicon tetrafluoride</t>
  </si>
  <si>
    <t>001194-65-6</t>
  </si>
  <si>
    <t>bf6156c6-3abd-4875-86d2-b64f557c9e5d</t>
  </si>
  <si>
    <t>Dichlobenil</t>
  </si>
  <si>
    <t>748f22a9-eba4-4726-bef5-92c7442ce189</t>
  </si>
  <si>
    <t>bdce3a7c-e008-4391-be26-285f71a02453</t>
  </si>
  <si>
    <t>000096-33-3</t>
  </si>
  <si>
    <t>6994b171-4ce1-4877-9c17-c206180fcea3</t>
  </si>
  <si>
    <t>Methyl acrylate</t>
  </si>
  <si>
    <t>b821ad93-ba6a-4d74-b6ae-ca12cd9563d7</t>
  </si>
  <si>
    <t>1c87de06-e58f-4684-a54c-d29f1a251a87</t>
  </si>
  <si>
    <t>014834-67-4</t>
  </si>
  <si>
    <t>4bcc53d8-d8ff-4cb1-bf38-e823d46618ed</t>
  </si>
  <si>
    <t>Iodine-133</t>
  </si>
  <si>
    <t>000141-43-5</t>
  </si>
  <si>
    <t>54fbc219-056c-4156-ae4f-f3a5d598665f</t>
  </si>
  <si>
    <t>Monoethanolamine</t>
  </si>
  <si>
    <t>000075-08-1</t>
  </si>
  <si>
    <t>b3d98733-ae64-474b-b68d-ba681c24c32d</t>
  </si>
  <si>
    <t>Ethane thiol</t>
  </si>
  <si>
    <t>b04daef0-4ca6-43e4-8841-4eb95a8a0e6f</t>
  </si>
  <si>
    <t>84aa799e-9d98-4d34-85e0-516d28ab1be9</t>
  </si>
  <si>
    <t>b43924b1-3715-48b2-aa20-78f67b3f6e0e</t>
  </si>
  <si>
    <t>007440-69-9</t>
  </si>
  <si>
    <t>0124b342-4bdd-5cbf-ba2a-dce8a259755c</t>
  </si>
  <si>
    <t>Bismuth, in ground</t>
  </si>
  <si>
    <t>4278f8fe-d3ac-4744-8386-7c8030f7386c</t>
  </si>
  <si>
    <t>621b1cf1-9b47-4c44-b71e-ebeb9afd9bbc</t>
  </si>
  <si>
    <t>Cadmium, 0.30% in sulfide, Cd 0.18%, Pb, Zn, Ag, In, in ground</t>
  </si>
  <si>
    <t>7880e65c-0321-4295-ba55-3186ad36e489</t>
  </si>
  <si>
    <t>7440-43-9</t>
  </si>
  <si>
    <t>bf377e4f-3a95-4ce2-a9ba-66ee31f00f60</t>
  </si>
  <si>
    <t>Cadmium, in ground</t>
  </si>
  <si>
    <t>ebc4c2a3-c004-4053-8048-f41fdd9324c8</t>
  </si>
  <si>
    <t>Arsenic</t>
  </si>
  <si>
    <t>007440-46-2</t>
  </si>
  <si>
    <t>0e2f5e72-a754-5a14-bce5-6f8d66276d82</t>
  </si>
  <si>
    <t>Caesium, in ground</t>
  </si>
  <si>
    <t>000075-10-5</t>
  </si>
  <si>
    <t>151212b4-079b-43a2-96d5-a6eef59166ac</t>
  </si>
  <si>
    <t>Methane, difluoro-, HFC-32</t>
  </si>
  <si>
    <t>007440-59-7</t>
  </si>
  <si>
    <t>76c79f4e-3cda-428e-b8f0-0ba8bbf272b6</t>
  </si>
  <si>
    <t>Helium</t>
  </si>
  <si>
    <t>00207-08-9</t>
  </si>
  <si>
    <t>e0d8e366-5778-4dc2-aefd-2eb2e40f4066</t>
  </si>
  <si>
    <t>Benzo(k)fluoranthene</t>
  </si>
  <si>
    <t>51c35cf0-3417-4d42-936f-9a6fd7a2638a</t>
  </si>
  <si>
    <t>Suspended solids, unspecified</t>
  </si>
  <si>
    <t>000075-12-7</t>
  </si>
  <si>
    <t>ee602d07-f56e-4f9a-9362-c3dbd45897c0</t>
  </si>
  <si>
    <t>Formamide</t>
  </si>
  <si>
    <t>007440-45-1</t>
  </si>
  <si>
    <t>7a636bea-94c0-4774-a791-2512b7fbda94</t>
  </si>
  <si>
    <t>Cerium, 24% in bastnasite, 2.4% in crude ore, in ground</t>
  </si>
  <si>
    <t>4057f8b4-f20a-59c9-9bb7-fdeaf5ad106d</t>
  </si>
  <si>
    <t>Cerium, in ground</t>
  </si>
  <si>
    <t>da1157e2-7593-4dfd-80dd-a3449b37a4d8</t>
  </si>
  <si>
    <t>0015315d-a2b8-4b72-8e60-0d34a72e6de8</t>
  </si>
  <si>
    <t>ccb169c3-8aae-4727-89bb-a7dd122946f3</t>
  </si>
  <si>
    <t>Particulates, &gt; 2.5 um, and &lt; 10um</t>
  </si>
  <si>
    <t>007783-54-2</t>
  </si>
  <si>
    <t>4c097625-506e-4dfc-a170-75fda90cf7cb</t>
  </si>
  <si>
    <t>Nitrogen fluoride</t>
  </si>
  <si>
    <t>9264841b-f371-46e6-8a99-6cdfe2831c77</t>
  </si>
  <si>
    <t>b0546417-3064-4878-bd6f-2da75cefdf63</t>
  </si>
  <si>
    <t>Manganese</t>
  </si>
  <si>
    <t>000075-00-3</t>
  </si>
  <si>
    <t>f3f34697-7231-4575-aaf5-e35b972d329a</t>
  </si>
  <si>
    <t>Monochloroethane</t>
  </si>
  <si>
    <t>258263a0-6be3-4439-bd84-efee0498b849</t>
  </si>
  <si>
    <t>6d9d5607-330d-4f8d-95bb-e6280c9dad6c</t>
  </si>
  <si>
    <t>Rotenone</t>
  </si>
  <si>
    <t>7722209c-9953-4e3d-9854-5eaf36e147f8</t>
  </si>
  <si>
    <t>efe94e38-a449-4817-94c1-7aedf1022714</t>
  </si>
  <si>
    <t>d68bd053-2f8c-4890-a0fd-771f4be30c14</t>
  </si>
  <si>
    <t>5a04372c-ac1c-45a8-b386-b0fa174c09da</t>
  </si>
  <si>
    <t>ef6dd09f-bddc-49b4-a207-dbaec2f07bb5</t>
  </si>
  <si>
    <t>Chromium, 25.5% in chromite, 11.6% in crude ore, in ground</t>
  </si>
  <si>
    <t>000076-05-1</t>
  </si>
  <si>
    <t>f38210d0-4566-4497-b270-662028efc0c6</t>
  </si>
  <si>
    <t>Acetic acid, trifluoro-</t>
  </si>
  <si>
    <t>007440-39-3</t>
  </si>
  <si>
    <t>99cd88f6-16b7-4b28-895c-2f42101f634b</t>
  </si>
  <si>
    <t>Barium</t>
  </si>
  <si>
    <t>ffe3e89e-e0c1-4665-a6e5-2404c131fe32</t>
  </si>
  <si>
    <t>de875382-6ef2-454c-b828-2c3a5080d39c</t>
  </si>
  <si>
    <t>18aa2daa-0188-4328-b24b-1ad1398ecf81</t>
  </si>
  <si>
    <t>014234-28-7</t>
  </si>
  <si>
    <t>e3446a6f-92f1-480f-915d-375a269009c1</t>
  </si>
  <si>
    <t>Tellurium-132</t>
  </si>
  <si>
    <t>119446-68-3</t>
  </si>
  <si>
    <t>5458bee1-0c04-445c-b617-a7315d6a2b9f</t>
  </si>
  <si>
    <t>Difenoconazole</t>
  </si>
  <si>
    <t>9ffcc5df-8eb2-43f1-9915-b1cdcb853162</t>
  </si>
  <si>
    <t>e189e2d4-3d3f-4ada-b302-91611784311f</t>
  </si>
  <si>
    <t>Chromium, in ground</t>
  </si>
  <si>
    <t>6abf9e1a-c33e-49ae-aeae-ab84cee7d2ab</t>
  </si>
  <si>
    <t>000079-00-5</t>
  </si>
  <si>
    <t>b32061b1-8d24-4663-b10d-0a1c705f2937</t>
  </si>
  <si>
    <t>Ethane, 1,1,2-trichloro-</t>
  </si>
  <si>
    <t>6185fd6b-02a7-4db5-a5dd-f4b7445f9ce5</t>
  </si>
  <si>
    <t>Fungicides, unspecified</t>
  </si>
  <si>
    <t>014265-44-2</t>
  </si>
  <si>
    <t>329fc7d8-4011-4327-84e4-34ff76f0e42d</t>
  </si>
  <si>
    <t>Phosphate</t>
  </si>
  <si>
    <t>92fab0ed-7e96-4b70-8e97-e9738f8bcce6</t>
  </si>
  <si>
    <t>86-73-7</t>
  </si>
  <si>
    <t>dbe2c062-5692-4282-aa6c-e75f4d718077</t>
  </si>
  <si>
    <t>bf75c125-b39c-49d3-b06e-83153db03bd8</t>
  </si>
  <si>
    <t>21f7d520-f329-4592-8880-949a08773371</t>
  </si>
  <si>
    <t>032809-16-8</t>
  </si>
  <si>
    <t>364cef97-0380-4d40-8b47-35e073f0c54f</t>
  </si>
  <si>
    <t>Procymidone</t>
  </si>
  <si>
    <t>cce10142-69c4-4a72-a010-ac6b6abad1d3</t>
  </si>
  <si>
    <t>ae70ca6c-807a-482b-9ddc-e449b4893fe3</t>
  </si>
  <si>
    <t>fe4613d7-1ed8-427d-9b06-c8e8f4f5e1b1</t>
  </si>
  <si>
    <t>8e159def-c94d-4400-bde2-9b936315d183</t>
  </si>
  <si>
    <t>008006-14-2</t>
  </si>
  <si>
    <t>3ed5f377-344f-423a-b5ec-9a9a1162b944</t>
  </si>
  <si>
    <t>Gas, mine, off-gas, process, coal mining</t>
  </si>
  <si>
    <t>4f46f2a8-545c-44d8-a40d-3e49571dcd51</t>
  </si>
  <si>
    <t>0561e8f7-bb2b-45b7-b4ab-e750f6842981</t>
  </si>
  <si>
    <t>Chlorinated solvents, unspecified</t>
  </si>
  <si>
    <t>88170f48-29c2-4dcf-9042-8b9d6efb088c</t>
  </si>
  <si>
    <t>000141-78-6</t>
  </si>
  <si>
    <t>43a7aa3a-a34d-467a-943f-4a263ebe8df3</t>
  </si>
  <si>
    <t>Ethyl acetate</t>
  </si>
  <si>
    <t>7c337428-fb1b-45c7-bbb2-2ee4d29e17ba</t>
  </si>
  <si>
    <t>Gas, natural, in ground</t>
  </si>
  <si>
    <t>51254820-3456-4373-b7b4-056cf7b16e01</t>
  </si>
  <si>
    <t>02e8658e-3c88-404c-865d-4d4934661ea6</t>
  </si>
  <si>
    <t>Cobalt, Co 5.0E-2%, in mixed ore, in ground</t>
  </si>
  <si>
    <t>d0779a5e-6969-4144-954e-ceb81fb83f15</t>
  </si>
  <si>
    <t>Cobalt, in ground</t>
  </si>
  <si>
    <t>083130-01-2</t>
  </si>
  <si>
    <t>9c9aaf0f-c200-5d24-8f5e-0406c6ff20d6</t>
  </si>
  <si>
    <t>Alanycarb</t>
  </si>
  <si>
    <t>120928-09-8</t>
  </si>
  <si>
    <t>920caf13-5e85-5d24-b3f0-91ce30502344</t>
  </si>
  <si>
    <t>Fenazaquin</t>
  </si>
  <si>
    <t>000078-83-1</t>
  </si>
  <si>
    <t>76e532b3-25c7-487e-894c-5bf306cdd012</t>
  </si>
  <si>
    <t>2-Methyl-1-propanol</t>
  </si>
  <si>
    <t>dca43ede-b779-47a7-b2e7-cb4e7b12c3da</t>
  </si>
  <si>
    <t>010025-87-3</t>
  </si>
  <si>
    <t>140821a2-66bf-5600-9934-889cbf313c1e</t>
  </si>
  <si>
    <t>Phosphorus oxychloride</t>
  </si>
  <si>
    <t>000108-88-3</t>
  </si>
  <si>
    <t>39946c56-cdf6-4a22-9ac9-1cd333b65533</t>
  </si>
  <si>
    <t>Toluene</t>
  </si>
  <si>
    <t>c3669e9f-cbb6-44cf-b6f8-b0779b92e2bd</t>
  </si>
  <si>
    <t>1088a788-1a99-4127-834e-d29c1fe47c74</t>
  </si>
  <si>
    <t>d627e8fd-3663-4aa6-b9de-e926003700dd</t>
  </si>
  <si>
    <t>47367f49-cc19-46a1-9b51-c7ceed075bff</t>
  </si>
  <si>
    <t>8a049876-3082-49ab-af0a-511ef7d331a9</t>
  </si>
  <si>
    <t>Niobium-95</t>
  </si>
  <si>
    <t>5e09ac47-20a5-46d5-a360-60586cf30478</t>
  </si>
  <si>
    <t>1aee4aa7-32e0-48e7-a6b5-73d8acf672d3</t>
  </si>
  <si>
    <t>Copper, 0.52% in sulfide, Cu 0.27% and Mo 8.2E-3% in crude ore, in ground</t>
  </si>
  <si>
    <t>a0544534-e298-46a9-bbd2-949902ac1487</t>
  </si>
  <si>
    <t>Flurochloridone</t>
  </si>
  <si>
    <t>9cec94a2-e7fe-43f4-82f4-293c477f86dc</t>
  </si>
  <si>
    <t>000100-51-6</t>
  </si>
  <si>
    <t>7c73768b-438b-4374-a4c1-486d35b4cb76</t>
  </si>
  <si>
    <t>Benzyl alcohol</t>
  </si>
  <si>
    <t>51fb4920-7f49-47ba-b02f-9574accf731d</t>
  </si>
  <si>
    <t>2712fe5f-0d3c-4c8e-8bc4-26c604413849</t>
  </si>
  <si>
    <t>014835-21-3</t>
  </si>
  <si>
    <t>88af0a76-5bd7-4e99-a14e-9cf2608abef0</t>
  </si>
  <si>
    <t>014701-21-4</t>
  </si>
  <si>
    <t>71cfe87c-ab80-421e-adba-afb7d5bd0861</t>
  </si>
  <si>
    <t>Silver, ion</t>
  </si>
  <si>
    <t>000306-83-2</t>
  </si>
  <si>
    <t>050da0cd-2957-45a9-ae7a-ace372083fe5</t>
  </si>
  <si>
    <t>Ethane, 2,2-dichloro-1,1,1-trifluoro-, HCFC-123</t>
  </si>
  <si>
    <t>f7007d99-8704-476c-8c49-4e6dc18931a6</t>
  </si>
  <si>
    <t>014392-02-0</t>
  </si>
  <si>
    <t>0539c713-83e6-49d1-8738-1ba43e8bc2f8</t>
  </si>
  <si>
    <t>011104-93-1</t>
  </si>
  <si>
    <t>77357947-ccc5-438e-9996-95e65e1e1bce</t>
  </si>
  <si>
    <t>Nitrogen oxides</t>
  </si>
  <si>
    <t>008018-01-7</t>
  </si>
  <si>
    <t>4f6390e3-bca5-4d3b-aead-7d63f2534440</t>
  </si>
  <si>
    <t>Mancozeb</t>
  </si>
  <si>
    <t>8b2d16fd-5147-4382-afbc-3a7ed73a4f82</t>
  </si>
  <si>
    <t>Uranium alpha</t>
  </si>
  <si>
    <t>ac84dcb0-8ff0-4aa5-a9c4-f6c5129f6f86</t>
  </si>
  <si>
    <t>10f2525f-b35b-4d8a-ad99-03acf1afce6b</t>
  </si>
  <si>
    <t>1b35070a-eb57-4f0f-a27f-5ba181ff0d4d</t>
  </si>
  <si>
    <t>Copper, 0.59% in sulfide, Cu 0.22% and Mo 8.2E-3% in crude ore, in ground</t>
  </si>
  <si>
    <t>cf733396-30c8-4525-a4d9-a2d7b13b6fa1</t>
  </si>
  <si>
    <t>000608-93-5</t>
  </si>
  <si>
    <t>0cc9c42e-7ebf-4f34-b90f-cc3f6b5aa9a6</t>
  </si>
  <si>
    <t>Benzene, pentachloro-</t>
  </si>
  <si>
    <t>26b5c174-e20e-430a-a4b1-44de4af8b40f</t>
  </si>
  <si>
    <t>e17ab5b1-0e70-409c-b7fd-0a01e6a26de3</t>
  </si>
  <si>
    <t>Thorium-232</t>
  </si>
  <si>
    <t>7b87ce50-ede0-40fa-a3ee-5f72553af0e7</t>
  </si>
  <si>
    <t>4ba71de1-43c2-42fe-b477-93423ad2213c</t>
  </si>
  <si>
    <t>fb96e4da-d810-45a0-8b8a-c8f7bb17df38</t>
  </si>
  <si>
    <t>c8214570-8e2d-4ccf-b9d7-aabc17068d4e</t>
  </si>
  <si>
    <t>6b9753b0-7284-4dd1-891b-01ba9f3fe5f7</t>
  </si>
  <si>
    <t>5c9ec415-12f1-4390-bcff-3ff0fcd7ba73</t>
  </si>
  <si>
    <t>Hydrocarbons, aliphatic, alkanes, cyclic</t>
  </si>
  <si>
    <t>24145938-f9e3-40ea-ab06-409187ca5d26</t>
  </si>
  <si>
    <t>19988f5b-a9a6-48f3-9e8e-150b66a1bf12</t>
  </si>
  <si>
    <t>Copper, 0.97% in sulfide, Cu 0.36% and Mo 4.1E-2% in crude ore, in ground</t>
  </si>
  <si>
    <t>000100-41-4</t>
  </si>
  <si>
    <t>9b60f739-1e89-4e4f-a786-a8086058e656</t>
  </si>
  <si>
    <t>Benzene, ethyl-</t>
  </si>
  <si>
    <t>9ee52c9a-194b-476f-a0ff-0aba3759e2a0</t>
  </si>
  <si>
    <t>8b7dc667-f04e-492c-a161-80b1482126b0</t>
  </si>
  <si>
    <t>100784-20-1</t>
  </si>
  <si>
    <t>b59aad72-50dd-4938-93bd-9ed99ab720af</t>
  </si>
  <si>
    <t>Halosulfuron-methyl</t>
  </si>
  <si>
    <t>008003-34-7</t>
  </si>
  <si>
    <t>19d4089d-11a2-520c-84a0-b307ec625a0c</t>
  </si>
  <si>
    <t>Pyrethrine</t>
  </si>
  <si>
    <t>d3ac53b1-17d5-40e7-b51d-422e16316404</t>
  </si>
  <si>
    <t>16e15fb4-aee8-42b8-a303-70d61a9b723a</t>
  </si>
  <si>
    <t>077b92b0-0610-48ba-9ff8-55c13e98364b</t>
  </si>
  <si>
    <t>015065-10-8</t>
  </si>
  <si>
    <t>7ec73b1e-a2ac-40e0-83ee-422c4a7cbb78</t>
  </si>
  <si>
    <t>Thorium-234</t>
  </si>
  <si>
    <t>79df5650-160a-4ab7-a14f-cc8162877f4a</t>
  </si>
  <si>
    <t>Copper, 0.99% in sulfide, Cu 0.36% and Mo 8.2E-3% in crude ore, in ground</t>
  </si>
  <si>
    <t>33b38ccb-593b-4b11-b965-10d747ba3556</t>
  </si>
  <si>
    <t>NMVOC, non-methane volatile organic compounds, unspecified origin</t>
  </si>
  <si>
    <t>42d33bc4-cdea-4b1d-896c-090e792183be</t>
  </si>
  <si>
    <t>010043-35-3</t>
  </si>
  <si>
    <t>3d07d5f0-4ee5-4803-a5a3-6ad8f89bf4b1</t>
  </si>
  <si>
    <t>Boric acid</t>
  </si>
  <si>
    <t>163520-33-0</t>
  </si>
  <si>
    <t>b3e6eedb-e295-56df-accf-0471bf42746f</t>
  </si>
  <si>
    <t>Isoxadifen-ethyl</t>
  </si>
  <si>
    <t>81801aa8-01a0-41ac-8c3e-4bbda8dd1381</t>
  </si>
  <si>
    <t>082657-04-3</t>
  </si>
  <si>
    <t>f2efe6b2-21ae-4ed0-aacf-2a6d41d8e801</t>
  </si>
  <si>
    <t>Bifenthrin</t>
  </si>
  <si>
    <t>013967-76-5</t>
  </si>
  <si>
    <t>a53100b0-d453-4dad-b885-3728482d5c55</t>
  </si>
  <si>
    <t>000110-03-2</t>
  </si>
  <si>
    <t>2649e223-09c0-5ced-9604-6cd6332e7cf9</t>
  </si>
  <si>
    <t>Dimethyl hexanediol</t>
  </si>
  <si>
    <t>8114f79d-41eb-42f2-99d8-159db57d3bcb</t>
  </si>
  <si>
    <t>d3a1c5ec-009f-475d-8db5-9d619ba2f62f</t>
  </si>
  <si>
    <t>000075-07-0</t>
  </si>
  <si>
    <t>d4256abf-9f73-4373-b1c0-a9532663ba58</t>
  </si>
  <si>
    <t>Acetaldehyde</t>
  </si>
  <si>
    <t>9115356e-a534-4329-9ec6-d9208720241b</t>
  </si>
  <si>
    <t>015100-28-4</t>
  </si>
  <si>
    <t>d1954c78-79d4-494e-9a96-39e8c2215fc9</t>
  </si>
  <si>
    <t>014391-76-5</t>
  </si>
  <si>
    <t>1329e7f0-ff40-45e2-8e46-a2192b87e407</t>
  </si>
  <si>
    <t>Silver-110</t>
  </si>
  <si>
    <t>013982-04-2</t>
  </si>
  <si>
    <t>f9075059-92a7-4056-aece-d85a8bd6b2b9</t>
  </si>
  <si>
    <t>Sodium-24</t>
  </si>
  <si>
    <t>c6e880ea-daa3-4001-9210-3211d974d0f1</t>
  </si>
  <si>
    <t>ed5ace5c-a203-4816-b33b-9fe0c5f0f519</t>
  </si>
  <si>
    <t>Copper, 1.13% in sulfide, Cu 0.76% and Ni 0.76% in crude ore, in ground</t>
  </si>
  <si>
    <t>f5d022f1-c26d-4044-ac88-d7c5bbff83c4</t>
  </si>
  <si>
    <t>0ba582f8-3360-441a-a93c-ea15e87f7b0c</t>
  </si>
  <si>
    <t>cc62a17a-3209-4f53-af36-b28d60fa1741</t>
  </si>
  <si>
    <t>31998285-fb5c-411d-b853-ce78be2a0b49</t>
  </si>
  <si>
    <t>Copper, 1.18% in sulfide, Cu 0.39% and Mo 8.2E-3% in crude ore, in ground</t>
  </si>
  <si>
    <t>11b6407e-a10b-477f-8dfd-53cb425f62b0</t>
  </si>
  <si>
    <t>01b9f1e8-4423-5393-ba63-2067935bdb13</t>
  </si>
  <si>
    <t>Copper, 1.25% in sulfide, Cu 0.24% and Zn 0,1% in crude ore, in ground</t>
  </si>
  <si>
    <t>20f74678-e826-4a98-a625-5b3e7bc7b9c1</t>
  </si>
  <si>
    <t>4764f5f1-69bc-4ebb-b7c6-6b54c251056e</t>
  </si>
  <si>
    <t>35df5fe0-c90d-43b4-a35a-3d97022114d2</t>
  </si>
  <si>
    <t>c8f18160-6937-4bb9-ad0c-dffa942ca41e</t>
  </si>
  <si>
    <t>Copper, 1.42% in sulfide, Cu 0.81% and Mo 8.2E-3% in crude ore, in ground</t>
  </si>
  <si>
    <t>17ae628d-e769-4aa3-a20e-9f9bad222bf2</t>
  </si>
  <si>
    <t>fe976683-7080-4a79-8538-810793d21c53</t>
  </si>
  <si>
    <t>242b4a08-f6ff-496d-ae0f-bf8f8bc77692</t>
  </si>
  <si>
    <t>b569dc97-52fe-4e39-9627-183b1002c287</t>
  </si>
  <si>
    <t>Copper, 2.19% in sulfide, Cu 1.83% and Mo 8.2E-3% in crude ore, in ground</t>
  </si>
  <si>
    <t>016961-83-4</t>
  </si>
  <si>
    <t>8bd0fbe9-8a4f-4367-bf7e-5cc52bc80185</t>
  </si>
  <si>
    <t>Fluosilicic acid</t>
  </si>
  <si>
    <t>000095-50-1</t>
  </si>
  <si>
    <t>06a42317-47bd-481d-b5ce-e091843497c6</t>
  </si>
  <si>
    <t>Benzene, dichloro</t>
  </si>
  <si>
    <t>004658-28-0</t>
  </si>
  <si>
    <t>3f3d97d7-6ecb-5b48-8bb1-2bada023950e</t>
  </si>
  <si>
    <t>Aziprotryne</t>
  </si>
  <si>
    <t>785e9314-ccf6-4229-98c5-37881d624fc9</t>
  </si>
  <si>
    <t>f9749677-9c9f-4678-ab55-c607dfdc2cb9</t>
  </si>
  <si>
    <t>Carbon dioxide, fossil</t>
  </si>
  <si>
    <t>010311-84-9</t>
  </si>
  <si>
    <t>6d152ed1-32a4-5165-a477-c4ae1341681b</t>
  </si>
  <si>
    <t>Dialifor</t>
  </si>
  <si>
    <t>41e246e0-9011-4749-8eb0-8b4e31ed1ec2</t>
  </si>
  <si>
    <t>704399e3-cf6b-483d-84f5-466e91a9d17c</t>
  </si>
  <si>
    <t>Copper, Cu 0.2%, in mixed ore, in ground</t>
  </si>
  <si>
    <t>936015d2-e29c-4c0e-a4d0-cb3680e14452</t>
  </si>
  <si>
    <t>Fluazifop</t>
  </si>
  <si>
    <t>4b22b04e-4cfa-4a8c-b1da-6cd436d03ef6</t>
  </si>
  <si>
    <t>1b4da243-3412-4425-b44e-dea22e7ebd43</t>
  </si>
  <si>
    <t>001071-83-6</t>
  </si>
  <si>
    <t>3850d44e-8919-47bc-9c0a-51ccc4ec9d9f</t>
  </si>
  <si>
    <t>Glyphosate</t>
  </si>
  <si>
    <t>f40d6828-f6de-43cd-9b93-e78813bdd140</t>
  </si>
  <si>
    <t>8d28a5b3-1b1c-41e9-9eba-90c607aad7db</t>
  </si>
  <si>
    <t>672719d0-6686-4b8e-891c-0f90e5fd8667</t>
  </si>
  <si>
    <t>Curium-242</t>
  </si>
  <si>
    <t>4877b7b5-0ac1-47f7-96bd-677179544c9f</t>
  </si>
  <si>
    <t>6446e9ba-9cdd-410e-aae3-41d71d971750</t>
  </si>
  <si>
    <t>Acrylate, ion</t>
  </si>
  <si>
    <t>cefa3637-739c-5e9f-99a6-2456e6a44772</t>
  </si>
  <si>
    <t>5afa470c-ab8c-4ec3-8a18-5c0bed973571</t>
  </si>
  <si>
    <t>Copper, Cu 0.38%, in mixed ore, in ground</t>
  </si>
  <si>
    <t>017493-86-6</t>
  </si>
  <si>
    <t>d8f9ccf6-fd32-4348-83c0-1cee724af9ae</t>
  </si>
  <si>
    <t>Copper, ion</t>
  </si>
  <si>
    <t>000554-13-2</t>
  </si>
  <si>
    <t>b905c8b8-a681-4c0b-8f38-baa5999e2da6</t>
  </si>
  <si>
    <t>Lithium carbonate</t>
  </si>
  <si>
    <t>4f684798-3870-45a1-b5f2-aa3444c0b8d6</t>
  </si>
  <si>
    <t>Copper, Cu 6.8E-1%, in mixed ore, in ground</t>
  </si>
  <si>
    <t>4ce23896-a82f-49f1-a8e3-8848734805a3</t>
  </si>
  <si>
    <t>e06e2e1e-ad87-49e2-a184-f2d1c48b7b46</t>
  </si>
  <si>
    <t>6b7a3386-4aa7-4e58-9450-41130dbfa099</t>
  </si>
  <si>
    <t>Lenacil</t>
  </si>
  <si>
    <t>013a65bf-5b9e-4621-bd60-14909fd4cbc6</t>
  </si>
  <si>
    <t>9f884326-b503-4451-9259-b52f3001bbb8</t>
  </si>
  <si>
    <t>081406-37-3</t>
  </si>
  <si>
    <t>6be19c27-bbb9-4c2d-9831-fc7a035052a5</t>
  </si>
  <si>
    <t>Starane</t>
  </si>
  <si>
    <t>1e904267-caa3-40e6-a3a0-fc104489770b</t>
  </si>
  <si>
    <t>7ce704ce-2a44-448b-b198-f00bf5928b4b</t>
  </si>
  <si>
    <t>002551-62-4</t>
  </si>
  <si>
    <t>c7c769bb-89b9-4459-afed-e3acecd39339</t>
  </si>
  <si>
    <t>Sulfur hexafluoride</t>
  </si>
  <si>
    <t>e61443a5-41b6-4407-a1cd-116bdfb38a67</t>
  </si>
  <si>
    <t>Organic carbon</t>
  </si>
  <si>
    <t>103361-09-7</t>
  </si>
  <si>
    <t>a1693936-2774-4f31-8e5b-c513a5870015</t>
  </si>
  <si>
    <t>Flumioxazin</t>
  </si>
  <si>
    <t>144550-36-7</t>
  </si>
  <si>
    <t>c4ab841c-b243-45fe-b5f9-258a00016fc9</t>
  </si>
  <si>
    <t>Iodosulfuron-methyl-sodium</t>
  </si>
  <si>
    <t>23868338-42bc-4baf-a9e2-8e84ff8c92f1</t>
  </si>
  <si>
    <t>014274-82-9</t>
  </si>
  <si>
    <t>75f898f6-1051-486f-bb82-af34e02a8f8b</t>
  </si>
  <si>
    <t>Thorium-228</t>
  </si>
  <si>
    <t>006aa3f7-59ba-450f-aa45-a2b2d1752647</t>
  </si>
  <si>
    <t>001918-02-1</t>
  </si>
  <si>
    <t>83d5b12c-781b-463a-81a2-cdc5918f75cf</t>
  </si>
  <si>
    <t>Picloram</t>
  </si>
  <si>
    <t>000050-21-5</t>
  </si>
  <si>
    <t>8c12756d-7419-4926-8aaa-d84900407527</t>
  </si>
  <si>
    <t>Lactic acid</t>
  </si>
  <si>
    <t>ba785aad-0ee5-4bba-b049-e32bc31670cb</t>
  </si>
  <si>
    <t>9c706cff-cb82-4207-a589-95896e04dc08</t>
  </si>
  <si>
    <t>acd68ded-df6f-4a5f-b95d-bbbf2567c735</t>
  </si>
  <si>
    <t>001582-09-8</t>
  </si>
  <si>
    <t>91b452dc-ddbd-40a4-9281-33303109495e</t>
  </si>
  <si>
    <t>Trifluralin</t>
  </si>
  <si>
    <t>015117-96-1</t>
  </si>
  <si>
    <t>a48a7aca-da79-4d39-a40c-f7efa97d7444</t>
  </si>
  <si>
    <t>Uranium-235</t>
  </si>
  <si>
    <t>000075-63-8</t>
  </si>
  <si>
    <t>18ddd879-5496-4419-8ab7-e0d3864d977d</t>
  </si>
  <si>
    <t>Methane, bromotrifluoro-, Halon 1301</t>
  </si>
  <si>
    <t>479edec6-763c-49fc-83f8-49780f08cf29</t>
  </si>
  <si>
    <t>87f683ed-44ae-41a6-b4bc-230622f8cfef</t>
  </si>
  <si>
    <t>54cd1c73-b17c-4061-aa54-f67b198a059d</t>
  </si>
  <si>
    <t>079277-27-3</t>
  </si>
  <si>
    <t>4bafafca-ff89-46aa-9aaf-c93667df13a4</t>
  </si>
  <si>
    <t>Thifensulfuron-methyl</t>
  </si>
  <si>
    <t>0bd4b5ea-feb6-47d4-a657-c5b33b26fded</t>
  </si>
  <si>
    <t>000095-49-8</t>
  </si>
  <si>
    <t>3400c608-5098-4f36-8d72-e5a20e0a5c39</t>
  </si>
  <si>
    <t>Toluene, 2-chloro</t>
  </si>
  <si>
    <t>000123-33-1</t>
  </si>
  <si>
    <t>863ebe6d-0f48-4c32-94df-a6369f963a2e</t>
  </si>
  <si>
    <t>Maleic hydrazide</t>
  </si>
  <si>
    <t>a9ac40a0-9bea-4c48-afa7-66aa6eb90624</t>
  </si>
  <si>
    <t>Copper, in ground</t>
  </si>
  <si>
    <t>1ef5e6f5-06fb-41af-9f73-af85a3f0220d</t>
  </si>
  <si>
    <t>b7a3b260-ac8d-43e2-b549-34bb5b82b533</t>
  </si>
  <si>
    <t>73b7f080-b7ae-417c-b740-b4c9eabfb35a</t>
  </si>
  <si>
    <t>Cu, Cu 3.2E+0%, Pt 2.5E-4%, Pd 7.3E-4%, Rh 2.0E-5%, Ni 2.3E+0% in ore, in ground</t>
  </si>
  <si>
    <t>a65308df-73ac-4aa8-88f0-319743a50293</t>
  </si>
  <si>
    <t>007440-21-3</t>
  </si>
  <si>
    <t>ce88a9b6-0afa-4f68-9b32-8c3438bf4025</t>
  </si>
  <si>
    <t>Silicon</t>
  </si>
  <si>
    <t>002163-69-1</t>
  </si>
  <si>
    <t>a81c4e28-346e-54bb-8519-049315b30e1b</t>
  </si>
  <si>
    <t>Cycluron</t>
  </si>
  <si>
    <t>737c3221-1456-4c6b-8605-6ac00dc88b2e</t>
  </si>
  <si>
    <t>eee7f4df-d621-439a-a89a-edf2d761d848</t>
  </si>
  <si>
    <t>8508a83c-6a37-4159-93cc-21a2645390ab</t>
  </si>
  <si>
    <t>Cu, Cu 5.2E-2%, Pt 4.8E-4%, Pd 2.0E-4%, Rh 2.4E-5%, Ni 3.7E-2% in ore, in ground</t>
  </si>
  <si>
    <t>99585564-bfce-4845-9aaa-2f24b8f26a41</t>
  </si>
  <si>
    <t>555aed47-6c62-4cbe-b9b8-d01229284c8a</t>
  </si>
  <si>
    <t>538fe63d-1b39-4aab-b50c-427dd4c0552b</t>
  </si>
  <si>
    <t>387d26ab-2af6-4f26-acf5-9f674f977896</t>
  </si>
  <si>
    <t>5ffb3576-740f-41ba-814f-8538d83a4b3b</t>
  </si>
  <si>
    <t>63965114-82ca-4aea-be4d-19e8b6374040</t>
  </si>
  <si>
    <t>Pyraclostrobin</t>
  </si>
  <si>
    <t>fbfabc26-84d9-46cd-9d1b-1a0060325b64</t>
  </si>
  <si>
    <t>007446-09-5</t>
  </si>
  <si>
    <t>6ce44f77-d181-4396-8fa2-2276eeeb4c08</t>
  </si>
  <si>
    <t>Sulfur dioxide</t>
  </si>
  <si>
    <t>69a6c884-39be-444f-a67c-7436a5e66de2</t>
  </si>
  <si>
    <t>235b2f02-ff98-4da9-82e2-e4246c7b7990</t>
  </si>
  <si>
    <t>007429-91-6</t>
  </si>
  <si>
    <t>9e28eac3-49f9-5a0d-a8d0-dc4e071ad9e6</t>
  </si>
  <si>
    <t>Dysprosium, in ground</t>
  </si>
  <si>
    <t>e8c62990-85c7-4f16-ab5f-76a5fc28a2a5</t>
  </si>
  <si>
    <t>Radioactive species, Nuclides, unspecified</t>
  </si>
  <si>
    <t>201afd00-a74f-4ede-bbf7-770e39ed6471</t>
  </si>
  <si>
    <t>662c6aea-3c5b-4205-a3e0-942f29af03c4</t>
  </si>
  <si>
    <t>Oryzalin</t>
  </si>
  <si>
    <t>78c3efe4-421c-4d30-82e4-b97ac5124993</t>
  </si>
  <si>
    <t>e2128dc4-e065-4030-81b3-c978d7bc48ec</t>
  </si>
  <si>
    <t>000094-81-5</t>
  </si>
  <si>
    <t>7edf2b3a-762e-40ce-85e3-6716d8222e47</t>
  </si>
  <si>
    <t>MCPB</t>
  </si>
  <si>
    <t>a89fab33-8e9b-4683-9da5-8ebd9c293f49</t>
  </si>
  <si>
    <t>8d61ea5d-fbc7-48e6-aaf1-c0cefd0d6f79</t>
  </si>
  <si>
    <t>110488-70-5</t>
  </si>
  <si>
    <t>23f4021a-5b2d-4e16-ba87-76e871b32392</t>
  </si>
  <si>
    <t>Dimethomorph</t>
  </si>
  <si>
    <t>8734eb08-50cf-4f5a-8d1a-db76d38efe3c</t>
  </si>
  <si>
    <t>TOC, Total Organic Carbon</t>
  </si>
  <si>
    <t>007440-52-0</t>
  </si>
  <si>
    <t>110a04f0-af53-5499-b22e-79b1b91e5a66</t>
  </si>
  <si>
    <t>Erbium, in ground</t>
  </si>
  <si>
    <t>10555050-586c-46b7-848e-9d90324d104b</t>
  </si>
  <si>
    <t>6c95c917-d232-4c5b-9721-8b2841e6671c</t>
  </si>
  <si>
    <t>3b6e56fc-e148-44f1-b489-8c2ff91ebe81</t>
  </si>
  <si>
    <t>e385da6d-8c5a-42ff-a8fe-d18943079774</t>
  </si>
  <si>
    <t>43a00521-4880-4891-8a5d-f8e0a64f5bce</t>
  </si>
  <si>
    <t>007440-53-1</t>
  </si>
  <si>
    <t>7c954971-4bce-41db-9e8b-2b2f049539d7</t>
  </si>
  <si>
    <t>Europium, 0.06% in bastnasite, 0.006% in crude ore, in ground</t>
  </si>
  <si>
    <t>080443-41-0</t>
  </si>
  <si>
    <t>69349323-70b7-41d0-aeef-a29b49a89f85</t>
  </si>
  <si>
    <t>Tebuconazole</t>
  </si>
  <si>
    <t>957d4d94-9f88-4f40-9755-cfc3918882bb</t>
  </si>
  <si>
    <t>1727b41d-377e-43cd-bc01-9eaba946eccb</t>
  </si>
  <si>
    <t>111988-49-9</t>
  </si>
  <si>
    <t>53f7bad5-fba1-54ca-94af-7abfbc18d21e</t>
  </si>
  <si>
    <t>Thiacloprid</t>
  </si>
  <si>
    <t>000080-46-6</t>
  </si>
  <si>
    <t>bf8de5ea-9e54-573e-a0b1-676df1b766e0</t>
  </si>
  <si>
    <t>P-tert-amylphenol</t>
  </si>
  <si>
    <t>a805071f-ce96-4d72-bdd5-4334d9aa3c23</t>
  </si>
  <si>
    <t>6febab32-a2a8-475e-811f-89912f921dd2</t>
  </si>
  <si>
    <t>57c27ba7-a61a-4932-8cd5-095c88ff0245</t>
  </si>
  <si>
    <t>3d73ec21-de4d-5b68-b504-4ef59e15bd0e</t>
  </si>
  <si>
    <t>Europium, in ground</t>
  </si>
  <si>
    <t>ce9fd912-233a-4807-a33e-0323b1e4a7a2</t>
  </si>
  <si>
    <t>e47fcb9f-ef2f-4047-b902-37363ea5345c</t>
  </si>
  <si>
    <t>074223-64-6</t>
  </si>
  <si>
    <t>c2c2b2c4-0a30-4c79-8d1f-0735a95a8962</t>
  </si>
  <si>
    <t>Metsulfuron-methyl</t>
  </si>
  <si>
    <t>77fc7d6f-d243-428d-a4f1-19e08364e9da</t>
  </si>
  <si>
    <t>Permethrin</t>
  </si>
  <si>
    <t>007440-67-7</t>
  </si>
  <si>
    <t>c13fc7a0-f240-468b-aaf6-e781743a46d5</t>
  </si>
  <si>
    <t>Zirconium</t>
  </si>
  <si>
    <t>898c1c27-5cc0-4713-89f6-1ab864aadc44</t>
  </si>
  <si>
    <t>a97ba30e-898d-4e73-bd62-ec8f636659c2</t>
  </si>
  <si>
    <t>c5a05d85-646d-4c61-860c-5558eb1990f4</t>
  </si>
  <si>
    <t>007440-54-2</t>
  </si>
  <si>
    <t>b878ca93-d699-421e-a4b6-f694dc627062</t>
  </si>
  <si>
    <t>Gadolinium, 0.15% in bastnasite, 0.015% in crude ore, in ground</t>
  </si>
  <si>
    <t>a46a250e-297d-43e9-b1c4-052cdcfb79c5</t>
  </si>
  <si>
    <t>f9727bf8-d8e3-432c-8feb-2dc43da4c37d</t>
  </si>
  <si>
    <t>013360-45-7</t>
  </si>
  <si>
    <t>4cf834bb-0a24-5503-b163-12688b35af1e</t>
  </si>
  <si>
    <t>Chlorbromuron</t>
  </si>
  <si>
    <t>a3d2b663-84af-4885-88d9-765624269efa</t>
  </si>
  <si>
    <t>f55e2203-ef91-50bf-8f5a-119bb210522c</t>
  </si>
  <si>
    <t>Gadolinium, in ground</t>
  </si>
  <si>
    <t>007440-55-3</t>
  </si>
  <si>
    <t>e2c5109f-9a68-4828-b824-eb2193864803</t>
  </si>
  <si>
    <t>Gallium, 0.014% in bauxite, in ground</t>
  </si>
  <si>
    <t>378784-92-0</t>
  </si>
  <si>
    <t>d369cba2-e0a7-4d98-8227-05657cf1479f</t>
  </si>
  <si>
    <t>055bf521-b162-4172-b7db-da4df197d671</t>
  </si>
  <si>
    <t>9c54d6d2-16c9-40c1-86e4-57246f1e5820</t>
  </si>
  <si>
    <t>Fomesafen</t>
  </si>
  <si>
    <t>0878c1c6-4c1d-4f90-a2de-a9383855d5c6</t>
  </si>
  <si>
    <t>Gallium, in ground</t>
  </si>
  <si>
    <t>007440-56-4</t>
  </si>
  <si>
    <t>d3e547dc-1a29-5ece-8dbb-bd9c0ad3cc46</t>
  </si>
  <si>
    <t>Germanium, in ground</t>
  </si>
  <si>
    <t>000075-68-3</t>
  </si>
  <si>
    <t>95b6f6da-49f9-413d-8ff5-5342d6cff588</t>
  </si>
  <si>
    <t>Ethane, 1-chloro-1,1-difluoro-, HCFC-142b</t>
  </si>
  <si>
    <t>056573-85-4</t>
  </si>
  <si>
    <t>f4498c00-c870-40fb-a2b3-49b6f522d324</t>
  </si>
  <si>
    <t>Tributyltin compounds</t>
  </si>
  <si>
    <t>3b1ecf8e-1d2c-4330-81da-a79f9068976d#asTech</t>
  </si>
  <si>
    <t>Toluene # asTech</t>
  </si>
  <si>
    <t>bd7b7cdb-34ff-422c-b994-6f0fe77a901f</t>
  </si>
  <si>
    <t>Chlorides, unspecified</t>
  </si>
  <si>
    <t>fc9f9a81-c4b9-4dce-bc20-9f04e05ca2f1</t>
  </si>
  <si>
    <t>000075-71-8</t>
  </si>
  <si>
    <t>c0e8ec60-a5ae-432e-97a5-cf76b6247a00</t>
  </si>
  <si>
    <t>Methane, dichlorodifluoro-, CFC-12</t>
  </si>
  <si>
    <t>d4049741-cef2-4edd-a3af-9728b9e3a568</t>
  </si>
  <si>
    <t>eba59fd6-f37e-41dc-9ca3-c7ea22d602c7</t>
  </si>
  <si>
    <t>Carbon dioxide, non-fossil</t>
  </si>
  <si>
    <t>87b5dd85-5e90-4720-8214-60f74775f59a</t>
  </si>
  <si>
    <t>28955c40-9925-47d2-9770-dc18a4bba82a</t>
  </si>
  <si>
    <t>6edcc2df-88a3-48e1-83d8-ffc38d31c35b</t>
  </si>
  <si>
    <t>60b67dea-a332-4d8d-968b-df8f3df6088a</t>
  </si>
  <si>
    <t>Gold, Au 1.0E-7%, in mixed ore, in ground</t>
  </si>
  <si>
    <t>e94f4bf3-3e8a-4aa1-a9c9-799218337fc6</t>
  </si>
  <si>
    <t>ff741136-d6ee-444a-a15b-3b308e376db8</t>
  </si>
  <si>
    <t>Gold, Au 1.1E-4%, Ag 4.2E-3%, in ore, in ground</t>
  </si>
  <si>
    <t>b7d33401-f34b-4571-a10d-82f7b38b32ea</t>
  </si>
  <si>
    <t>42f51ad5-6190-4641-b961-f411310554e9</t>
  </si>
  <si>
    <t>007664-93-9</t>
  </si>
  <si>
    <t>99c65c6a-6871-40ba-af79-5bd6851688e4</t>
  </si>
  <si>
    <t>Sulfuric acid</t>
  </si>
  <si>
    <t>cf2cfb56-f662-45cc-b124-3917573c37c0</t>
  </si>
  <si>
    <t>0c5de0d2-eb1e-4afe-a8de-b600d899516f</t>
  </si>
  <si>
    <t>12051b95-831a-49c0-9a70-fbc0e8fb9af9</t>
  </si>
  <si>
    <t>013071-79-9</t>
  </si>
  <si>
    <t>15057e97-7b47-405e-8222-6ed5cf4e0087</t>
  </si>
  <si>
    <t>Terbufos</t>
  </si>
  <si>
    <t>7cd1d217-70a7-4452-abc4-3b1100763d6d</t>
  </si>
  <si>
    <t>Gold, Au 1.3E-4%, Ag 4.6E-5%, in ore, in ground</t>
  </si>
  <si>
    <t>5ff293fa-85f0-4d44-b63b-00f651316fad</t>
  </si>
  <si>
    <t>110895-43-7</t>
  </si>
  <si>
    <t>58db0688-dd63-5506-a03e-0345b9a9294b</t>
  </si>
  <si>
    <t>Triazamate</t>
  </si>
  <si>
    <t>a8896ed6-4c9d-4b06-a356-49d8cdd9e9d7</t>
  </si>
  <si>
    <t>Gold, Au 1.4E-4%, in ore, in ground</t>
  </si>
  <si>
    <t>79a87f98-0b00-4e7e-86f8-70667307f696</t>
  </si>
  <si>
    <t>35d1dff5-b535-4628-9826-4a8fce08a1f2</t>
  </si>
  <si>
    <t>abb87cf5-9e30-4d02-987c-7643510b7013</t>
  </si>
  <si>
    <t>000079-01-6</t>
  </si>
  <si>
    <t>0e7c1a7b-cd98-4f8d-a619-a687d3e2cb48</t>
  </si>
  <si>
    <t>Ethene, trichloro-</t>
  </si>
  <si>
    <t>1a796dc4-5dcb-40da-a609-3a5a40655fad</t>
  </si>
  <si>
    <t>e2d58f90-9aac-4ac4-87f7-bbd6cfc358e3</t>
  </si>
  <si>
    <t>cfecebe1-1e13-458d-85bc-d40a9f934927</t>
  </si>
  <si>
    <t>16ddda12-daf4-460c-83fb-c361bdbbc9e9</t>
  </si>
  <si>
    <t>Gold, Au 1.8E-4%, in mixed ore, in ground</t>
  </si>
  <si>
    <t>2d65a3f7-2a10-4a10-ac9e-a0cc7cd57979</t>
  </si>
  <si>
    <t>Gold, Au 2.1E-4%, Ag 2.1E-4%, in ore, in ground</t>
  </si>
  <si>
    <t>c161d9b4-2237-4053-b549-9e0cfc201e0d</t>
  </si>
  <si>
    <t>95268685-7bea-4883-a412-119d7e88372c</t>
  </si>
  <si>
    <t>Gold, Au 4.3E-4%, in ore, in ground</t>
  </si>
  <si>
    <t>5842fca1-f1ce-41c7-9191-ff0860343f7e</t>
  </si>
  <si>
    <t>177406-68-7</t>
  </si>
  <si>
    <t>e49a8d07-023a-543e-aa22-424643e01a24</t>
  </si>
  <si>
    <t>Benthiavalicarb-isopropyl</t>
  </si>
  <si>
    <t>10319ea8-90db-4340-be33-b7182dca01db</t>
  </si>
  <si>
    <t>20bc9500-2e2f-4cba-9332-8ea17d362aba</t>
  </si>
  <si>
    <t>2dfff11a-db89-40be-a64c-83db726cc1be</t>
  </si>
  <si>
    <t>d069e5a1-c3c0-4513-9fa5-ff3ebe687ea7</t>
  </si>
  <si>
    <t>049a1473-3a62-4121-982b-5d15d0f2c683</t>
  </si>
  <si>
    <t>8c888d2b-d608-4dac-bad5-1c2a17050838</t>
  </si>
  <si>
    <t>Gold, Au 4.9E-5%, in ore, in ground</t>
  </si>
  <si>
    <t>44d3e792-7c9e-48ab-9de9-acfa2e097f26</t>
  </si>
  <si>
    <t>79607917-9e12-4292-b289-21ff2b36e04b</t>
  </si>
  <si>
    <t>000094-74-6</t>
  </si>
  <si>
    <t>fc3c75dc-e39c-463b-8b26-96cfc0ed4b47</t>
  </si>
  <si>
    <t>MCPA</t>
  </si>
  <si>
    <t>072178-02-0</t>
  </si>
  <si>
    <t>cc05b490-fe4b-47ac-893c-951b0f359285</t>
  </si>
  <si>
    <t>087130-20-9</t>
  </si>
  <si>
    <t>bd6facb4-c818-5e08-9260-a077eb711497</t>
  </si>
  <si>
    <t>Diethofencarb</t>
  </si>
  <si>
    <t>960c0f37-f34c-4fc1-b77c-22d8b35fd8d5</t>
  </si>
  <si>
    <t>fa66acff-55f2-4ca8-9392-4d436613b2fb</t>
  </si>
  <si>
    <t>36c96aed-9335-4564-8cdd-46f01a13700c</t>
  </si>
  <si>
    <t>7ddfe455-20e9-4aea-b903-79a35289ca45</t>
  </si>
  <si>
    <t>2e18b480-7449-4800-85bd-c8ad0e649c03</t>
  </si>
  <si>
    <t>d6c7644f-0d7c-4bb3-b8bb-686ebede951e</t>
  </si>
  <si>
    <t>Gold, Au 5.4E-4%, Ag 1.5E-5%, in ore, in ground</t>
  </si>
  <si>
    <t>014809-68-8</t>
  </si>
  <si>
    <t>959d46ab-6a28-48da-9584-7aa4909230f7</t>
  </si>
  <si>
    <t>Krypton-87</t>
  </si>
  <si>
    <t>0f9f3e17-eb81-4adb-8170-049bc6b66728</t>
  </si>
  <si>
    <t>007440-20-2</t>
  </si>
  <si>
    <t>2853753b-084a-4962-bc19-c32d3a52ac2d</t>
  </si>
  <si>
    <t>Scandium</t>
  </si>
  <si>
    <t>6b29d83a-c43c-484c-8e73-474a8a22d71e</t>
  </si>
  <si>
    <t>6c977009-5c4e-4901-a4c1-ab20389cb972</t>
  </si>
  <si>
    <t>473826ae-125a-4b02-8c8e-c84322491d80</t>
  </si>
  <si>
    <t>cacfd448-6c2d-4061-9363-fd506b979f25</t>
  </si>
  <si>
    <t>3a6c936c-0276-4f11-9d98-1bd011387a6e#asTech</t>
  </si>
  <si>
    <t>Propane # asTech</t>
  </si>
  <si>
    <t>251ad87f-5bfb-4eb5-8a00-5050e1782263</t>
  </si>
  <si>
    <t>dd5947e9-128a-4c51-85eb-c4eb70aaa6a8</t>
  </si>
  <si>
    <t>090717-03-6</t>
  </si>
  <si>
    <t>9d62f34e-56df-4c48-ba0f-3a50008f29be</t>
  </si>
  <si>
    <t>Quinmerac</t>
  </si>
  <si>
    <t>4d466648-95dd-4866-97ad-6008746d32ab</t>
  </si>
  <si>
    <t>3eece329-cf79-4167-93c2-b8d7d7eb5058</t>
  </si>
  <si>
    <t>Gold, Au 6.7E-4%, in ore, in ground</t>
  </si>
  <si>
    <t>0a4d49cc-8a90-4ca2-8417-468951ae232b</t>
  </si>
  <si>
    <t>000156-62-7</t>
  </si>
  <si>
    <t>cc69ce7f-ffa0-51b2-8e95-ce0619a1054b</t>
  </si>
  <si>
    <t>Calcium cyanamide</t>
  </si>
  <si>
    <t>498c8296-8f0c-4aa9-869b-78bb6c299c3a</t>
  </si>
  <si>
    <t>f25e1900-11a4-4a01-b01b-f8f69d2d321e</t>
  </si>
  <si>
    <t>19e10755-75cf-4518-98c3-624201ac089f</t>
  </si>
  <si>
    <t>4fb0979b-8311-4615-9e98-393d25a9c0bc</t>
  </si>
  <si>
    <t>729eac4f-0339-4d0f-8956-a71ebe20a527</t>
  </si>
  <si>
    <t>016893-85-9</t>
  </si>
  <si>
    <t>a2833212-0bc8-54a8-ad0e-1eb00f82cc4a</t>
  </si>
  <si>
    <t>Sodium fluorosilicate</t>
  </si>
  <si>
    <t>6bdb666d-e227-4f57-9b1d-d25009d3c44b</t>
  </si>
  <si>
    <t>4f5aad55-54d2-4628-a509-b28ef1929bb4</t>
  </si>
  <si>
    <t>Gold, Au 6.8E-4%, Ag 1.5E-4%, in ore, in ground</t>
  </si>
  <si>
    <t>b9b68c0c-053e-41de-ab72-8dfe1c3f5755</t>
  </si>
  <si>
    <t>5dbca6b8-877c-42dc-9668-aefa62834ade</t>
  </si>
  <si>
    <t>a66849fd-060a-40b5-bd9d-04caa632b75c</t>
  </si>
  <si>
    <t>10ee01aa-ebd3-4232-bdbd-50a32218b70f</t>
  </si>
  <si>
    <t>cec4a04d-562a-4a38-a98f-5fb3d07eea6b</t>
  </si>
  <si>
    <t>d5649872-502b-4d23-b882-26d74a9fc4b4</t>
  </si>
  <si>
    <t>000107-02-8</t>
  </si>
  <si>
    <t>d896ced7-a107-4017-b284-d95a8ef3e735</t>
  </si>
  <si>
    <t>Acrolein</t>
  </si>
  <si>
    <t>5e883a00-04e6-4d96-8dce-12d7117c6635</t>
  </si>
  <si>
    <t>002008-39-1</t>
  </si>
  <si>
    <t>0eba8639-12c1-40ce-b1b6-e3394ec94dc0</t>
  </si>
  <si>
    <t>2,4-D amines</t>
  </si>
  <si>
    <t>83142883-f04b-4724-ad8b-9528983c6511</t>
  </si>
  <si>
    <t>5dfb74d2-fa15-4f2d-bf7c-5aa45a41ec7f</t>
  </si>
  <si>
    <t>1869fd74-ed68-4814-9596-12315b1e810d</t>
  </si>
  <si>
    <t>a274b5ea-20b3-4216-b3bd-94ac589f1eaf</t>
  </si>
  <si>
    <t>096bf756-c3fa-4470-9059-ac1b059081e0</t>
  </si>
  <si>
    <t>b5d896e4-5035-4cf9-b06a-353a95ca2623</t>
  </si>
  <si>
    <t>982b0510-96ac-4bcb-a758-e98006b95f4d</t>
  </si>
  <si>
    <t>d28f9d42-5df5-41c3-be59-fdfa7ff57112</t>
  </si>
  <si>
    <t>Gold, Au 7.1E-4%, in ore, in ground</t>
  </si>
  <si>
    <t>9b83f2bb-7d61-4e55-b37a-443f164c5f30</t>
  </si>
  <si>
    <t>a794b444-2b77-4449-8592-0efda101b0c2</t>
  </si>
  <si>
    <t>Paraquat</t>
  </si>
  <si>
    <t>2f2450fa-6720-4b59-9876-10a9ee843958</t>
  </si>
  <si>
    <t>67a1322b-6798-46a8-be95-03fe92d8e779</t>
  </si>
  <si>
    <t>f9abb851-8731-4c5b-b057-863996a1f94a</t>
  </si>
  <si>
    <t>1258b87f-6a94-4c0f-a51a-cef98a3bf534</t>
  </si>
  <si>
    <t>20750a37-320b-48cb-9fd4-366a86fcd6d6</t>
  </si>
  <si>
    <t>007722-84-1</t>
  </si>
  <si>
    <t>2fd1f829-b1c3-4464-bc13-315d40387228</t>
  </si>
  <si>
    <t>Hydrogen peroxide</t>
  </si>
  <si>
    <t>a5506f4b-113f-4713-95c3-c819dde6e48b</t>
  </si>
  <si>
    <t>022541-75-9</t>
  </si>
  <si>
    <t>2beb46d1-2d1d-48ca-bf95-f0668fed29bf</t>
  </si>
  <si>
    <t>Titanium, ion</t>
  </si>
  <si>
    <t>001563-66-2</t>
  </si>
  <si>
    <t>3c054a6e-2f9c-4e5e-9231-c61bc85a250a</t>
  </si>
  <si>
    <t>Carbofuran</t>
  </si>
  <si>
    <t>3ebed407-1756-4880-8d8e-3b4da32bff8d</t>
  </si>
  <si>
    <t>d68ebacc-8799-48f8-aab6-d366b851690b</t>
  </si>
  <si>
    <t>cf12e6aa-1e5a-40d0-90d6-1ca8e58e9b89</t>
  </si>
  <si>
    <t>9b2f96e6-564c-4fdb-ace4-077b2d2fd132</t>
  </si>
  <si>
    <t>acbae70a-5450-448f-9038-c403cb496e1a</t>
  </si>
  <si>
    <t>ef7bc7b8-f85b-4687-9cb1-eb60384650fa</t>
  </si>
  <si>
    <t>016872-11-0</t>
  </si>
  <si>
    <t>969e148a-eeb1-4d37-b388-8cee13212281</t>
  </si>
  <si>
    <t>Fluoboric acid</t>
  </si>
  <si>
    <t>014374-79-9</t>
  </si>
  <si>
    <t>84e56689-d3d4-4f9b-831d-e4e83046ce2c</t>
  </si>
  <si>
    <t>Antimony-122</t>
  </si>
  <si>
    <t>7d0a70b2-a645-49a1-baa2-26b1c782f17c</t>
  </si>
  <si>
    <t>07279b73-709f-4ac2-a9e1-82fbd01ce301</t>
  </si>
  <si>
    <t>7f6cdfb5-f4ec-458f-9e57-c7e6849cfe99</t>
  </si>
  <si>
    <t>392a6b72-ff68-44ab-9d43-84295ddc307b</t>
  </si>
  <si>
    <t>7529a948-b5ac-4eb9-8349-2a3677b8fe14</t>
  </si>
  <si>
    <t>b90c9726-20b9-4d44-b169-368273e9a3d4</t>
  </si>
  <si>
    <t>e7edd471-6c72-42b0-8c2b-8dc9f1959c63</t>
  </si>
  <si>
    <t>000886-50-0</t>
  </si>
  <si>
    <t>64027a69-77eb-5b11-ae61-81f27161bf7e</t>
  </si>
  <si>
    <t>Terbutryn</t>
  </si>
  <si>
    <t>149979-41-9</t>
  </si>
  <si>
    <t>7d685caf-34cf-5466-b048-6841a368dcee</t>
  </si>
  <si>
    <t>Tepraloxydim</t>
  </si>
  <si>
    <t>000074-84-0</t>
  </si>
  <si>
    <t>823106de-a29a-481f-8647-728a19b9294d</t>
  </si>
  <si>
    <t>Ethane</t>
  </si>
  <si>
    <t>bce77a75-c399-4fa6-94ab-90d0e704ebde</t>
  </si>
  <si>
    <t>061213-25-0</t>
  </si>
  <si>
    <t>831f48fc-ca00-4534-9ede-730190b3bee0</t>
  </si>
  <si>
    <t>Fluorochloridone</t>
  </si>
  <si>
    <t>d21da01e-f96f-4db5-9746-7b70db8a1f2c</t>
  </si>
  <si>
    <t>cf3d3dbc-0e4b-402d-92a1-8ea6b4869ed5</t>
  </si>
  <si>
    <t>Gold, Au 9.7E-4%, in mixed ore, in ground</t>
  </si>
  <si>
    <t>00120-12-7</t>
  </si>
  <si>
    <t>9af49586-3387-4fe6-874c-f67d9fe87bd3</t>
  </si>
  <si>
    <t>Anthracene</t>
  </si>
  <si>
    <t>60207-90-1</t>
  </si>
  <si>
    <t>9bebedc1-d722-4dcd-bf4a-0f25da82eaa6</t>
  </si>
  <si>
    <t>c7d38707-3b22-4fb1-b001-0c8cad496a60</t>
  </si>
  <si>
    <t>Gold, Au 9.7E-5%, Ag 7.6E-5%, in ore, in ground</t>
  </si>
  <si>
    <t>d080e6a4-42c6-484e-b5d7-d74693aec7d9</t>
  </si>
  <si>
    <t>Gold, in ground</t>
  </si>
  <si>
    <t>edf9fe90-37ee-4d8b-af9b-2e959422abfd</t>
  </si>
  <si>
    <t>68824a06-2815-4202-9f12-efec86f8df89</t>
  </si>
  <si>
    <t>a72a45ee-395a-4d25-b893-9d183e43e76e</t>
  </si>
  <si>
    <t>70c436a2-c304-4405-9230-dcfbb7b11dde</t>
  </si>
  <si>
    <t>46e6f5f7-6541-494f-a9bb-66918fb5d592</t>
  </si>
  <si>
    <t>AOX, Adsorbable Organic Halogen as Cl</t>
  </si>
  <si>
    <t>007440-58-6</t>
  </si>
  <si>
    <t>1836d8db-abda-5275-8445-4904f7a8f91d</t>
  </si>
  <si>
    <t>Hafnium, in ground</t>
  </si>
  <si>
    <t>fc1c42ce-a759-49fa-b987-f1ec5e503db1#asTech</t>
  </si>
  <si>
    <t>Water, cooling, unspecified natural origin # asTech</t>
  </si>
  <si>
    <t>98d3f159-b420-4e43-aab5-4fd093b82429</t>
  </si>
  <si>
    <t>9126f418-0dec-4f1d-ac58-573cfa544ed0</t>
  </si>
  <si>
    <t>106325-08-0</t>
  </si>
  <si>
    <t>1afedfb8-dfbd-4722-a5fc-f678c593d907</t>
  </si>
  <si>
    <t>Epoxiconazole</t>
  </si>
  <si>
    <t>b082e84d-001a-4154-be49-5851cfa68ddf</t>
  </si>
  <si>
    <t>c76c611f-3653-46c0-a91a-ff8ba8bee15b</t>
  </si>
  <si>
    <t>5fcc7fe2-9834-4cc7-82d3-766d083f6235</t>
  </si>
  <si>
    <t>641ba62d-63a4-451c-bff0-aa5c08965393</t>
  </si>
  <si>
    <t>522e7ef4-82f0-4c8c-be63-ec23415f39ce</t>
  </si>
  <si>
    <t>2a7b68ff-f12a-44c6-8b31-71ec91d29889</t>
  </si>
  <si>
    <t>008077-30-3</t>
  </si>
  <si>
    <t>2bf2965d-d5ce-5e65-ad9d-b0b636c70b20</t>
  </si>
  <si>
    <t>Barium sulfide</t>
  </si>
  <si>
    <t>017428-41-0</t>
  </si>
  <si>
    <t>1f607ae2-b42d-4411-90b8-e9bbac66a554</t>
  </si>
  <si>
    <t>Arsenic, ion</t>
  </si>
  <si>
    <t>5b6d2405-8e33-4edd-9f51-41cdf1935d66</t>
  </si>
  <si>
    <t>153719-23-4</t>
  </si>
  <si>
    <t>9a8e2785-9175-4818-83ae-fc394e2d695a</t>
  </si>
  <si>
    <t>Thiamethoxam</t>
  </si>
  <si>
    <t>21806f1e-a21a-43f7-82b1-00dd5c42fe3f</t>
  </si>
  <si>
    <t>007440-60-0</t>
  </si>
  <si>
    <t>f2f53dc8-8e09-511f-8dd2-4bae3625ba27</t>
  </si>
  <si>
    <t>Holmium, in ground</t>
  </si>
  <si>
    <t>007440-74-6</t>
  </si>
  <si>
    <t>e5cbe371-d33e-46ef-a832-a176f5e28520</t>
  </si>
  <si>
    <t>Indium, 0.005% in sulfide, In 0.003%, Pb, Zn, Ag, Cd, in ground</t>
  </si>
  <si>
    <t>123343-16-8</t>
  </si>
  <si>
    <t>c6b0b28d-dddf-4610-b62e-971d328fae57</t>
  </si>
  <si>
    <t>Pyrithiobac sodium salt</t>
  </si>
  <si>
    <t>069327-76-0</t>
  </si>
  <si>
    <t>63e44a83-eb3d-44b6-9e2f-41b1b088d93d</t>
  </si>
  <si>
    <t>Buprofezin</t>
  </si>
  <si>
    <t>087392-12-9</t>
  </si>
  <si>
    <t>317c9f65-0142-5fa0-99da-98a5c7d639dd</t>
  </si>
  <si>
    <t>S-metolachlor</t>
  </si>
  <si>
    <t>992bd199-894d-4be6-9837-d85e8e5b3f45</t>
  </si>
  <si>
    <t>b411ec8b-c60a-4235-a3b2-8bf8443cbc55</t>
  </si>
  <si>
    <t>cd6866e7-6710-49cf-a2ea-d9be8950af14</t>
  </si>
  <si>
    <t>06c8168d-a28d-4e23-9505-a0fb462f9367</t>
  </si>
  <si>
    <t>095617-09-7</t>
  </si>
  <si>
    <t>5229d225-38a2-4ec9-a7ed-4fd906a57c76</t>
  </si>
  <si>
    <t>Fenoxaprop</t>
  </si>
  <si>
    <t>88f99b72-03aa-4ed5-a3b7-33791ef70932</t>
  </si>
  <si>
    <t>Sethoxydim</t>
  </si>
  <si>
    <t>0b0d8098-ecbf-4020-afd6-4bcf9db686ce</t>
  </si>
  <si>
    <t>7c335b9c-a403-47a8-bb6d-2e7d3c3a230e</t>
  </si>
  <si>
    <t>6cd4ed76-161a-4d90-b275-dc74704ffd1d</t>
  </si>
  <si>
    <t>86b8d6ec-2f99-4f25-a1aa-394807abdb90</t>
  </si>
  <si>
    <t>e40fb8b9-a290-44df-9d22-71a164f0c2d9</t>
  </si>
  <si>
    <t>2a1c80de-a083-470b-80dd-ba11a5aeea8c</t>
  </si>
  <si>
    <t>120923-37-7</t>
  </si>
  <si>
    <t>feb606a8-c259-4169-9652-6b38467739f7</t>
  </si>
  <si>
    <t>Amidosulfuron</t>
  </si>
  <si>
    <t>19108dfd-9b70-4fca-bac5-d523f8b5d3c0</t>
  </si>
  <si>
    <t>f792a1df-81cb-4c95-8c4a-e0626701e619</t>
  </si>
  <si>
    <t>3844f446-ded5-4727-8421-17a00ef4eba7</t>
  </si>
  <si>
    <t>b50cbca2-b548-44e2-8acd-afa34d55e055</t>
  </si>
  <si>
    <t>4d93311d-5fc2-4f86-ab4f-b223ee9350e5</t>
  </si>
  <si>
    <t>bac53020-1fed-4119-9242-33e4a2597560</t>
  </si>
  <si>
    <t>c1bcea7e-26d9-4714-950b-c425d78179fa</t>
  </si>
  <si>
    <t>000354-33-6</t>
  </si>
  <si>
    <t>84386543-b148-465b-9265-ad638c12e263</t>
  </si>
  <si>
    <t>Ethane, pentafluoro-, HFC-125</t>
  </si>
  <si>
    <t>000593-70-4</t>
  </si>
  <si>
    <t>46ecffe9-d6c6-4763-b575-dd73d5bdd727</t>
  </si>
  <si>
    <t>Methane, chloro-fluoro-, HCFC-31</t>
  </si>
  <si>
    <t>fd3fbe1e-b25a-463b-9e2e-56770a985b74</t>
  </si>
  <si>
    <t>a850e6de-a007-432f-be7f-ce6e2cf1f2ae</t>
  </si>
  <si>
    <t>a6386bef-e154-4862-967c-f3767d7f9a2a</t>
  </si>
  <si>
    <t>070dc6b3-0976-45a0-803e-0a87d7e96959</t>
  </si>
  <si>
    <t>3626a6e4-e594-44f2-b2cc-24ac1c9b6f07</t>
  </si>
  <si>
    <t>b39670dc-16e3-485e-b477-c54c996d7516</t>
  </si>
  <si>
    <t>4573f0c9-0fdd-413f-ae74-e27290f40743</t>
  </si>
  <si>
    <t>210880-92-5</t>
  </si>
  <si>
    <t>1541559e-1e25-5d7b-9d0b-dc45386e7c1c</t>
  </si>
  <si>
    <t>Clothianidin</t>
  </si>
  <si>
    <t>d2885a24-b728-4832-8638-15697630eff9</t>
  </si>
  <si>
    <t>08b681c9-b5fc-46c8-beb5-5ee8bf31cef9</t>
  </si>
  <si>
    <t>053467-11-1</t>
  </si>
  <si>
    <t>99e1284e-58fc-4652-bc24-b796b858b24e</t>
  </si>
  <si>
    <t>2,4-D ester</t>
  </si>
  <si>
    <t>e65a9c58-21f1-48b6-b738-d05a8f10e5f3</t>
  </si>
  <si>
    <t>8e7d8523-2761-4eb1-a55a-958be4b0d23b</t>
  </si>
  <si>
    <t>000060-35-5</t>
  </si>
  <si>
    <t>eb23cf3a-b866-458d-94b3-9aee4145fcc9</t>
  </si>
  <si>
    <t>Acetamide</t>
  </si>
  <si>
    <t>122836-35-5</t>
  </si>
  <si>
    <t>7ab9afec-40e0-41b0-82b1-6cb15c84e949</t>
  </si>
  <si>
    <t>Sulfentrazone</t>
  </si>
  <si>
    <t>000075-69-4</t>
  </si>
  <si>
    <t>33a69662-583b-45b8-8cb9-94f59fca9133</t>
  </si>
  <si>
    <t>Methane, trichlorofluoro-, CFC-11</t>
  </si>
  <si>
    <t>13331e67-6006-48c4-bdb4-340c12010036</t>
  </si>
  <si>
    <t>397c6564-d1c4-41f5-a4ff-4832874f397f</t>
  </si>
  <si>
    <t>e6367875-dd2b-4d12-8d03-94cf2e607815</t>
  </si>
  <si>
    <t>a2dbe034-4c91-4cc6-9845-81d9698b9f2d</t>
  </si>
  <si>
    <t>922d8e44-3fcc-4663-be51-0892915596a0</t>
  </si>
  <si>
    <t>79e99a7d-9cda-407e-9503-da5419f604b4</t>
  </si>
  <si>
    <t>7aaf1a4e-f72f-5dc6-b999-de4e99948eb8</t>
  </si>
  <si>
    <t>Indium, in ground</t>
  </si>
  <si>
    <t>85466e0f-e5b5-4084-9338-59e317f7cb09</t>
  </si>
  <si>
    <t>Lithium</t>
  </si>
  <si>
    <t>0b5b83a4-ef85-4db6-a739-79f8e00d5dac</t>
  </si>
  <si>
    <t>b4c2f1fd-079a-4afc-8acb-67d1c4465c00</t>
  </si>
  <si>
    <t>4e1c58e6-4eb7-4ca6-8db9-6c4a6932bc1f</t>
  </si>
  <si>
    <t>fe3bd0b5-0401-48da-bcfd-23d5e462b940</t>
  </si>
  <si>
    <t>4446c2d0-1bc1-422f-9b97-0867d5602dbb</t>
  </si>
  <si>
    <t>7d3f7498-3596-478a-9fa1-72201ef94082</t>
  </si>
  <si>
    <t>002164-17-2</t>
  </si>
  <si>
    <t>ff904733-0b42-4928-a984-b231b8ff1823</t>
  </si>
  <si>
    <t>Fluometuron</t>
  </si>
  <si>
    <t>66611217-6711-4b3a-8966-4ab2b7107ca6</t>
  </si>
  <si>
    <t>000111-30-8</t>
  </si>
  <si>
    <t>b6edb30e-cdf4-48ab-95d5-4f52de17f68e</t>
  </si>
  <si>
    <t>Glutaraldehyde</t>
  </si>
  <si>
    <t>007439-88-5</t>
  </si>
  <si>
    <t>cdf6212a-1fed-5c8f-b204-04b6ae233893</t>
  </si>
  <si>
    <t>Iridium, in ground</t>
  </si>
  <si>
    <t>8b531ec0-ca7a-49cd-bef0-56f110112f34</t>
  </si>
  <si>
    <t>378253-15-7</t>
  </si>
  <si>
    <t>3a426398-ce2c-4803-aabf-d00b8bc1c277</t>
  </si>
  <si>
    <t>a0399529-bdc0-49bc-a09b-9aea421fbd34</t>
  </si>
  <si>
    <t>4909973f-d10f-41aa-bf17-68f1d9dd21bc</t>
  </si>
  <si>
    <t>c4028889-1082-4e18-a563-df3fa555828a</t>
  </si>
  <si>
    <t>000060-29-7</t>
  </si>
  <si>
    <t>22524a35-32c0-482a-82f7-49724ad1c595</t>
  </si>
  <si>
    <t>Diethyl ether</t>
  </si>
  <si>
    <t>2cc8dc8a-e6fb-4486-a840-4bdc1bc71e9b</t>
  </si>
  <si>
    <t>835d0907-a668-4d92-b6b6-7b56fa343713</t>
  </si>
  <si>
    <t>096182-53-5</t>
  </si>
  <si>
    <t>57d8084d-08e2-4212-9abf-3f051bee142e</t>
  </si>
  <si>
    <t>Tebupirimphos</t>
  </si>
  <si>
    <t>fc121a47-0538-406f-a335-edd1aac9fae6</t>
  </si>
  <si>
    <t>090cc44a-7ca1-46fc-98bf-5bc6f5afb0a6</t>
  </si>
  <si>
    <t>016940-66-2</t>
  </si>
  <si>
    <t>71725af2-93f4-4746-a117-7108be9b4d27</t>
  </si>
  <si>
    <t>Sodium tetrahydridoborate</t>
  </si>
  <si>
    <t>002837-89-0</t>
  </si>
  <si>
    <t>9b7e5cbf-e1eb-420d-ad43-248df23457ee</t>
  </si>
  <si>
    <t>Ethane, 2-chloro-1,1,1,2-tetrafluoro-, HCFC-124</t>
  </si>
  <si>
    <t>caeb15fa-9711-4d37-99a2-d12c7823b8bc</t>
  </si>
  <si>
    <t>ca53777e-d36e-4db0-95ce-009f1d8593b8</t>
  </si>
  <si>
    <t>7da45a0b-0dcf-413c-8de0-44d8ebca9e6e</t>
  </si>
  <si>
    <t>f563b90e-a300-4403-b278-d2fdcd73e5a7</t>
  </si>
  <si>
    <t>fc91fc6f-596e-424a-9ee4-4432d718a66f</t>
  </si>
  <si>
    <t>700969dc-4def-4093-98a0-adbb65771fcd</t>
  </si>
  <si>
    <t>31c4d160-b21e-41b3-b9c1-3d7a72377653</t>
  </si>
  <si>
    <t>a765d3a1-65c6-4544-8487-b3104b937568</t>
  </si>
  <si>
    <t>b78e77cb-7636-4420-855e-17239984f8b3</t>
  </si>
  <si>
    <t>0fc1db69-f50d-4a88-b9d8-1446e691063c</t>
  </si>
  <si>
    <t>f77aacc3-2c22-4bda-99ab-fe1110a1b891</t>
  </si>
  <si>
    <t>Iron, 46% in ore, 25% in crude ore, in ground</t>
  </si>
  <si>
    <t>80d316d2-631d-4642-8100-28aa63ec7a79</t>
  </si>
  <si>
    <t>847e2add-25db-48d1-bb50-6411e82a94c5</t>
  </si>
  <si>
    <t>ffaaffd3-5deb-4508-9e5f-e47f551ac2b8</t>
  </si>
  <si>
    <t>Cyfluthrin</t>
  </si>
  <si>
    <t>89ca077d-583d-4293-8d32-248f12bd3e5b</t>
  </si>
  <si>
    <t>8dba66e2-0f2e-4038-84ef-1e40b4f573a6</t>
  </si>
  <si>
    <t>42901ad7-4be5-47d9-82cd-380ca34281c1</t>
  </si>
  <si>
    <t>b34d0551-cb9a-4d3f-95ad-2cdb380d5cd1</t>
  </si>
  <si>
    <t>99c56f25-9ebb-4e6a-a3e2-e4dc61e9d697</t>
  </si>
  <si>
    <t>Iron, 72% in magnetite, 14% in crude ore, in ground</t>
  </si>
  <si>
    <t>82c27b2a-69a8-4b1e-ad4e-4de9475630c6</t>
  </si>
  <si>
    <t>57cb82d2-19f4-4491-8ffc-f65f9ff7b418</t>
  </si>
  <si>
    <t>22b18b15-712c-4475-a6a3-e245da9252b6</t>
  </si>
  <si>
    <t>9e3b8604-439e-426d-86e9-b6b296ed8e74</t>
  </si>
  <si>
    <t>541a823c-0aad-4dc4-9123-d4af4647d942</t>
  </si>
  <si>
    <t>5d830756-4153-4cc9-ade4-69f8c19e150f</t>
  </si>
  <si>
    <t>001717-00-6</t>
  </si>
  <si>
    <t>8c193650-c4ae-4e9a-b25b-eaa7b2b9ea2d</t>
  </si>
  <si>
    <t>Ethane, 1,1-dichloro-1-fluoro-, HCFC-141b</t>
  </si>
  <si>
    <t>994129c0-37ba-464f-a222-a8231715dae2</t>
  </si>
  <si>
    <t>082c37bb-a9f2-46e7-97de-5a023050ab7a</t>
  </si>
  <si>
    <t>8ce3ff02-7a1e-48e3-881e-3248b944f28a</t>
  </si>
  <si>
    <t>Iron, in ground</t>
  </si>
  <si>
    <t>59570d74-fac9-446d-88a7-5c5b0a6139a7</t>
  </si>
  <si>
    <t>Cesium</t>
  </si>
  <si>
    <t>aeefa758-5f4f-4bb4-a28a-4075e81f2fde</t>
  </si>
  <si>
    <t>('economic', 'primary production factor')</t>
  </si>
  <si>
    <t>df1b2a34-1788-4555-b991-f8ff67c66998</t>
  </si>
  <si>
    <t>Labour cost</t>
  </si>
  <si>
    <t>economic</t>
  </si>
  <si>
    <t>EUR2005</t>
  </si>
  <si>
    <t>经济（货币）作为调动社会资本增加人民福祉的手段，其氮流动体现在其指导下具体的生物圈物质消耗排放与环境排放中</t>
  </si>
  <si>
    <t>85fa4541-289d-4e24-9664-09efa68fe470</t>
  </si>
  <si>
    <t>4c6fd60b-f60f-46b6-b2b7-3885dac5785d</t>
  </si>
  <si>
    <t>02a7b111-6538-4496-a7cc-e03ea5b649bf</t>
  </si>
  <si>
    <t>ff84efc6-1bd8-4eda-a7e6-1531be49bf89</t>
  </si>
  <si>
    <t>000096-49-1</t>
  </si>
  <si>
    <t>5b7d620e-2238-5ec9-888a-6999218b6974</t>
  </si>
  <si>
    <t>1,3-Dioxolan-2-one</t>
  </si>
  <si>
    <t>000085-68-7</t>
  </si>
  <si>
    <t>21707ec1-bc38-4b1c-ac8b-0a2b3f7d5ec9</t>
  </si>
  <si>
    <t>Phthalate, butyl-benzyl-</t>
  </si>
  <si>
    <t>0a75cbfb-253f-4378-874b-8fb1c9cfef60</t>
  </si>
  <si>
    <t>00129-00-0</t>
  </si>
  <si>
    <t>b397980f-62a4-4b0f-a05c-7c5c0e634aec</t>
  </si>
  <si>
    <t>aab8f6d7-c672-425c-8637-1f1e1402a1db</t>
  </si>
  <si>
    <t>23eaa36d-add4-4219-961e-ca7104dc0de9</t>
  </si>
  <si>
    <t>d61418f3-c1a4-4b95-807c-06b7e1fa2915</t>
  </si>
  <si>
    <t>Lanthanum, 7.2% in bastnasite, 0.72% in crude ore, in ground</t>
  </si>
  <si>
    <t>ef7b0b7e-16e2-4e14-af28-94d9dd3c675d</t>
  </si>
  <si>
    <t>104040-78-0</t>
  </si>
  <si>
    <t>1516ec05-1677-553a-9ce7-748002246ecc</t>
  </si>
  <si>
    <t>Flazasulfuron</t>
  </si>
  <si>
    <t>6fb4d755-f17a-4d1e-a5ce-aad7829ef61f</t>
  </si>
  <si>
    <t>85403ceb-612c-494a-bcab-901946278f58</t>
  </si>
  <si>
    <t>086479-06-3</t>
  </si>
  <si>
    <t>29ed3a9c-84ee-530d-8ba7-bf8e0d2fe754</t>
  </si>
  <si>
    <t>Hexaflumuron</t>
  </si>
  <si>
    <t>901a459c-9a1c-46a0-a785-6ec01a33b04f</t>
  </si>
  <si>
    <t>576d7e08-4dd0-473b-b62f-86cbfda51651</t>
  </si>
  <si>
    <t>bfc66f26-0b11-4e6e-9e8c-2bfde24dc23c</t>
  </si>
  <si>
    <t>400852-66-6</t>
  </si>
  <si>
    <t>a4550604-95b4-5226-a87c-7d3fba511b41</t>
  </si>
  <si>
    <t>Mesosulfuron</t>
  </si>
  <si>
    <t>fdf090d7-ee05-4f33-8b7f-5504c718c3cd</t>
  </si>
  <si>
    <t>8653eab9-c010-4d0b-ae9f-71694cb5291f</t>
  </si>
  <si>
    <t>7e66a41c-d311-4949-bdd8-eef09cdcfa47</t>
  </si>
  <si>
    <t>176598c1-699c-5dd8-8c33-d269ff7f5edd</t>
  </si>
  <si>
    <t>Lanthanum, in ground</t>
  </si>
  <si>
    <t>046887e9-5de9-44c0-8461-3c6da8e9e4b1</t>
  </si>
  <si>
    <t>ce2ceed1-2503-4566-8175-f4456dbac42b</t>
  </si>
  <si>
    <t>Alpha-cypermethrin</t>
  </si>
  <si>
    <t>10026-04-7</t>
  </si>
  <si>
    <t>55f0f584-45ca-4bc3-af11-098164f471e6</t>
  </si>
  <si>
    <t>Silicon tetrachloride</t>
  </si>
  <si>
    <t>9bb73c31-c01d-4384-b567-15c1544ae581</t>
  </si>
  <si>
    <t>7d28533b-a7ad-4acc-914a-f534829b2e78</t>
  </si>
  <si>
    <t>01d052a5-9c4b-4c3a-8593-2e651c0a5bdf</t>
  </si>
  <si>
    <t>000075-36-5</t>
  </si>
  <si>
    <t>d1528862-956f-4441-b2ac-cce8ae963805</t>
  </si>
  <si>
    <t>Acetyl chloride</t>
  </si>
  <si>
    <t>d068f3e2-b033-417b-a359-ca4f25da9731</t>
  </si>
  <si>
    <t>f2d5f01a-3e16-4a6c-a3dc-f6ee9a728957</t>
  </si>
  <si>
    <t>e0336c9b-a0ff-4ae3-b8bb-ca1e46bbbc11</t>
  </si>
  <si>
    <t>4f701354-38fd-40b0-8c90-4c1df36ec45a</t>
  </si>
  <si>
    <t>Lead, 5.0% in sulfide, Pb 3.0%, Zn, Ag, Cd, In, in ground</t>
  </si>
  <si>
    <t>013121-70-5</t>
  </si>
  <si>
    <t>3be7b00e-61f9-5b00-8ca4-4e497692bda1</t>
  </si>
  <si>
    <t>Cyhexatin</t>
  </si>
  <si>
    <t>111479-05-1</t>
  </si>
  <si>
    <t>89107893-d6a6-4b60-b17e-7f4542461dfd</t>
  </si>
  <si>
    <t>Propaquizafop</t>
  </si>
  <si>
    <t>6a05e007-ce7e-4dd3-8cb7-54585031b8b5</t>
  </si>
  <si>
    <t>53b87932-00c8-4bf4-b519-ecd3c401ed4d</t>
  </si>
  <si>
    <t>3ff3231e-3c38-5a47-a6fd-821d11c599e0</t>
  </si>
  <si>
    <t>Elemental carbon</t>
  </si>
  <si>
    <t>7439-92-1</t>
  </si>
  <si>
    <t>fbcb9c7a-eea7-4694-ba6c-568e01d28883</t>
  </si>
  <si>
    <t>Lead, in ground</t>
  </si>
  <si>
    <t>8e98345c-5524-473d-9b23-437ac336f21a</t>
  </si>
  <si>
    <t>fc81e3b6-8538-4e74-9303-26cf397f19cb</t>
  </si>
  <si>
    <t>415f43c0-3908-418d-95cd-fca46ec371b9</t>
  </si>
  <si>
    <t>175217-20-6</t>
  </si>
  <si>
    <t>1417474c-bf73-4ffc-9eff-94a994bf76a8</t>
  </si>
  <si>
    <t>Silthiofam</t>
  </si>
  <si>
    <t>4b1709c7-df14-45be-a233-621c76d0b57f</t>
  </si>
  <si>
    <t>014995-62-1</t>
  </si>
  <si>
    <t>91a6d437-29ac-4b52-829c-094543c025c1</t>
  </si>
  <si>
    <t>Xenon-135</t>
  </si>
  <si>
    <t>51f0e6bf-5824-4247-a0f0-7766035da159</t>
  </si>
  <si>
    <t>000231-36-7</t>
  </si>
  <si>
    <t>063a0cee-aa71-4ea6-85ca-045c74ca1a66</t>
  </si>
  <si>
    <t>Diquat</t>
  </si>
  <si>
    <t>2d9f9c6b-8dca-4641-8ff9-53cb8beabd13</t>
  </si>
  <si>
    <t>Lead, Pb 0.014%, in mixed ore, in ground</t>
  </si>
  <si>
    <t>3f49a574-0d24-47ba-a669-c4f2f5be5f13</t>
  </si>
  <si>
    <t>4df0eac4-44bb-46b6-b588-e3513a1ead2f</t>
  </si>
  <si>
    <t>Lead, Pb 3.6E-1%, in mixed ore, in ground</t>
  </si>
  <si>
    <t>007439-93-2</t>
  </si>
  <si>
    <t>a9ad523f-b721-4f07-ad9f-584053f3454d</t>
  </si>
  <si>
    <t>Lithium, 0.15% in brine, in ground</t>
  </si>
  <si>
    <t>bc878fc6-d8a0-462f-91e1-11fb93b7928d</t>
  </si>
  <si>
    <t>e4526360-b2a1-4e77-9f00-57dbfe228bde</t>
  </si>
  <si>
    <t>a5e13836-93f3-4a63-8e5e-944ac627bced</t>
  </si>
  <si>
    <t>3635d239-8c0f-4ebf-bc6c-07ca00bbc14c</t>
  </si>
  <si>
    <t>281e1011-f121-4d5b-ad4d-22d562b2c2cd</t>
  </si>
  <si>
    <t>024203-36-9</t>
  </si>
  <si>
    <t>297cc04f-e215-433c-ae3b-d1e34464c785</t>
  </si>
  <si>
    <t>Potassium, ion</t>
  </si>
  <si>
    <t>007601-89-0</t>
  </si>
  <si>
    <t>c8e91ad0-a019-492d-87d6-5885a8d1258d</t>
  </si>
  <si>
    <t>Sodium perchlorate</t>
  </si>
  <si>
    <t>15a335be-9a71-431f-a0b0-56585fbafe5e</t>
  </si>
  <si>
    <t>000145-73-3</t>
  </si>
  <si>
    <t>97afe0e8-be32-431e-94ea-a1fa5d156c76</t>
  </si>
  <si>
    <t>Endothall</t>
  </si>
  <si>
    <t>ce8a4102-a9fe-4823-a6c0-7cc35b6ce07e</t>
  </si>
  <si>
    <t>87af2811-8d7f-490b-81b4-312ef7662604</t>
  </si>
  <si>
    <t>000108-83-8</t>
  </si>
  <si>
    <t>7d58b774-db61-4a8f-9072-d051c494a64f</t>
  </si>
  <si>
    <t>Diisobutyl ketone</t>
  </si>
  <si>
    <t>7d2c1cdd-a64a-5936-a577-5b82db0c0d1b</t>
  </si>
  <si>
    <t>Lithium, in ground</t>
  </si>
  <si>
    <t>da3d541f-0063-4ddf-9b0d-7ba7b8cb6ec7</t>
  </si>
  <si>
    <t>010588-01-9</t>
  </si>
  <si>
    <t>a57bf693-7ffa-409d-919c-c806e34a4c67</t>
  </si>
  <si>
    <t>Sodium dichromate</t>
  </si>
  <si>
    <t>95886a55-63a7-4e2e-8120-6cd2e6afbbfc</t>
  </si>
  <si>
    <t>6366d4ec-5ffc-4488-be51-0c239cdf535d</t>
  </si>
  <si>
    <t>85807a72-053a-48bf-8604-47b242211d1f</t>
  </si>
  <si>
    <t>Chlorimuron-ethyl</t>
  </si>
  <si>
    <t>b52924d8-e53f-4bd4-bb9e-1902db1784b2</t>
  </si>
  <si>
    <t>Clethodim</t>
  </si>
  <si>
    <t>17d135a5-2367-40d1-864b-fe817cd2284e</t>
  </si>
  <si>
    <t>93989f96-b679-44b6-8cd2-f768fa3d3152</t>
  </si>
  <si>
    <t>ca793a60-fdf5-4e53-9d75-b279d4a7e7c4</t>
  </si>
  <si>
    <t>000372-09-8</t>
  </si>
  <si>
    <t>b3ebd051-6ad4-4741-abf3-b55cad059e2c</t>
  </si>
  <si>
    <t>Cyanoacetic acid</t>
  </si>
  <si>
    <t>47bee45d-6d2b-48a6-a0c8-fcb8debc7f5d</t>
  </si>
  <si>
    <t>eb15dd66-43ee-4161-ac90-2cd6d19ca72d</t>
  </si>
  <si>
    <t>1f3c2297-d652-468d-82e8-4fd59bf5b5b8</t>
  </si>
  <si>
    <t>175baa64-d985-4c5e-84ef-67cc3a1cf952</t>
  </si>
  <si>
    <t>000439-94-3</t>
  </si>
  <si>
    <t>d9a2f8e5-f04a-5ffa-8c75-8133ac7f525c</t>
  </si>
  <si>
    <t>Lutetium, in ground</t>
  </si>
  <si>
    <t>752d138f-3723-42c1-bf5c-ca5316809c4c</t>
  </si>
  <si>
    <t>Magnesium, 0.13% in water</t>
  </si>
  <si>
    <t>b6e43995-389d-4353-a5ad-6957ab1ae048</t>
  </si>
  <si>
    <t>460716f9-f5b8-4ee0-8198-545b24822124</t>
  </si>
  <si>
    <t>beb69352-568e-4a33-b9d4-3b5bfafc85bd</t>
  </si>
  <si>
    <t>000064-18-6</t>
  </si>
  <si>
    <t>8a785cc5-93c6-47f3-a1ff-b2d37ef5b8a5</t>
  </si>
  <si>
    <t>Formic acid</t>
  </si>
  <si>
    <t>78fd90f7-351f-4de0-a743-a0c69f53bba3</t>
  </si>
  <si>
    <t>e4ef0139-8f7a-4541-a2fb-8316558eb296</t>
  </si>
  <si>
    <t>41608b3b-1057-4205-a0bc-0618e5af7e1b</t>
  </si>
  <si>
    <t>d7e798b0-18c9-495e-a590-e3fc7d5491ba</t>
  </si>
  <si>
    <t>007782-41-4</t>
  </si>
  <si>
    <t>1c389e81-9f9d-4e52-a6e9-11cc6b73d90d</t>
  </si>
  <si>
    <t>Fluorine</t>
  </si>
  <si>
    <t>dbf49708-ee0c-44f2-8662-5edd89ad472b</t>
  </si>
  <si>
    <t>163515-14-8</t>
  </si>
  <si>
    <t>349ae04f-3802-53d3-840e-a98334b3e3ba</t>
  </si>
  <si>
    <t>Dimethenamid-P</t>
  </si>
  <si>
    <t>114311-32-9</t>
  </si>
  <si>
    <t>f5613910-92ec-4bf3-9585-926749432289</t>
  </si>
  <si>
    <t>Imazamox</t>
  </si>
  <si>
    <t>9325957a-bee5-4f2d-8bd1-458729c5e49e</t>
  </si>
  <si>
    <t>d761f94e-517d-41cf-89fa-17dc72f7a69b</t>
  </si>
  <si>
    <t>d5e8cbd5-5b1f-4289-bdee-41f5b48b8732</t>
  </si>
  <si>
    <t>9e5823ad-9d9b-4b98-b627-e39611b6a8bd</t>
  </si>
  <si>
    <t>Magnesium, in ground</t>
  </si>
  <si>
    <t>96dba537-69a1-4aec-a754-c90d0ca48ccf</t>
  </si>
  <si>
    <t>fa89c354-2263-4ed2-ac56-99946be5c665</t>
  </si>
  <si>
    <t>0017271e-7df5-40bc-833a-36110c1fe5d5</t>
  </si>
  <si>
    <t>9b20a822-25a5-4edf-8eff-a3bd963c9577</t>
  </si>
  <si>
    <t>000420-46-2</t>
  </si>
  <si>
    <t>5eb2d548-1694-496d-b3bd-a439984fca7d</t>
  </si>
  <si>
    <t>Ethane, 1,1,1-trifluoro-, HFC-143a</t>
  </si>
  <si>
    <t>220257a9-c1c8-428d-8c35-db8b849d3db0</t>
  </si>
  <si>
    <t>4f7ebc48-dbe2-4dd9-be92-e81f22520694</t>
  </si>
  <si>
    <t>2460f868-54a9-404c-bec8-c809a44ae72c</t>
  </si>
  <si>
    <t>490108ce-351c-4540-b988-e7022f4eeec9</t>
  </si>
  <si>
    <t>53225326-6737-4c40-86d4-87893525fd1a</t>
  </si>
  <si>
    <t>021564-17-0</t>
  </si>
  <si>
    <t>723a8b35-613c-4dbb-91af-ed3c06e273cc</t>
  </si>
  <si>
    <t>TCMTB</t>
  </si>
  <si>
    <t>34837fe3-4332-493c-86bb-95a207d9c234</t>
  </si>
  <si>
    <t>96b0e9d0-5bfc-4113-ac30-c9b8a310b534</t>
  </si>
  <si>
    <t>74eb3f02-09ec-46ce-8ee8-d67d0900136b</t>
  </si>
  <si>
    <t>961ccd56-2eee-4f57-bb18-fc4362b49000</t>
  </si>
  <si>
    <t>COD, Chemical Oxygen Demand</t>
  </si>
  <si>
    <t>081591-81-3</t>
  </si>
  <si>
    <t>4518a791-f5dd-4ee2-ab87-2f8ffca6b230</t>
  </si>
  <si>
    <t>Sulfosate</t>
  </si>
  <si>
    <t>b2dc8668-86de-4207-b20e-dc81dea63c98</t>
  </si>
  <si>
    <t>2cfc5ba4-3db2-4193-9e81-b61e75ba1706</t>
  </si>
  <si>
    <t>48aa661d-be05-4c24-94fe-8d6feb3dcb31</t>
  </si>
  <si>
    <t>247f3d96-7da2-5adf-a399-65745bc042fb</t>
  </si>
  <si>
    <t>Magnesium, in water</t>
  </si>
  <si>
    <t>2d4b8ec1-8d53-4e62-8a11-ebc45909b02e</t>
  </si>
  <si>
    <t>ab79f4bd-b0cd-40f3-b3e1-20bf24802730</t>
  </si>
  <si>
    <t>4c54be62-05f1-4201-940d-f161537be704</t>
  </si>
  <si>
    <t>16167d62-361c-4ed9-bfeb-3ad4545e794c</t>
  </si>
  <si>
    <t>23cb10a4-6228-4ce4-9fb5-7043bc31faec</t>
  </si>
  <si>
    <t>630a48ab-c9f7-4bf0-9efd-9f865934c2c8</t>
  </si>
  <si>
    <t>e7140812-ce3d-49f5-97b0-2fef538217a5</t>
  </si>
  <si>
    <t>de30c59a-c312-4a4e-8025-df5aa48c83e3</t>
  </si>
  <si>
    <t>2b3cf153-0dd6-4b79-b0d4-b4df832f3a7e</t>
  </si>
  <si>
    <t>Chlorpyrifos methyl</t>
  </si>
  <si>
    <t>2baa4381-b781-4f5e-90de-508b0fa3fd1f</t>
  </si>
  <si>
    <t>165aaeac-93d1-4afd-adf2-e3d6c0eaf629</t>
  </si>
  <si>
    <t>007601-54-9</t>
  </si>
  <si>
    <t>094310bb-49db-5b2d-ae1b-e7b4ffca1d03</t>
  </si>
  <si>
    <t>Trisodium phosphate</t>
  </si>
  <si>
    <t>018496-25-8</t>
  </si>
  <si>
    <t>f7ef52c3-1fc7-4c2f-b002-83fab5a50a7f</t>
  </si>
  <si>
    <t>Sulfide</t>
  </si>
  <si>
    <t>c3b659e5-35f1-408c-8cb5-b5f9b295c76e</t>
  </si>
  <si>
    <t>d9de01f7-815c-4946-b10f-02972805260a</t>
  </si>
  <si>
    <t>668-34-8</t>
  </si>
  <si>
    <t>ad5a58d5-6ccd-4693-96f4-e56554a81269</t>
  </si>
  <si>
    <t>Triphenyltin</t>
  </si>
  <si>
    <t>e8475907-2081-4fd5-9526-bfcef88380db</t>
  </si>
  <si>
    <t>e93ba406-3df8-4e34-be54-0d556b2bb629</t>
  </si>
  <si>
    <t>003813-05-6</t>
  </si>
  <si>
    <t>e4369d6b-1c65-455b-bce2-8b74636a3c80</t>
  </si>
  <si>
    <t>Benazolin</t>
  </si>
  <si>
    <t>cc0815ac-dd64-48f1-adc4-2c798b2a437c</t>
  </si>
  <si>
    <t>56bfa732-8223-4091-9bbf-1dc47185a785</t>
  </si>
  <si>
    <t>885c00c7-2c39-40d7-b4cb-d658038ee40a</t>
  </si>
  <si>
    <t>9841f5a4-027e-4dbf-87fe-f0bcf56b91ab</t>
  </si>
  <si>
    <t>9f9f1f14-6eee-4067-b4a5-80e75fc7b295</t>
  </si>
  <si>
    <t>Manganese, 35.7% in sedimentary deposit, 14.2% in crude ore, in ground</t>
  </si>
  <si>
    <t>cfce0b1a-2873-46fa-8e12-afb5a4213886</t>
  </si>
  <si>
    <t>f0e28a62-ddf9-4c93-af81-676a58c3f2d4</t>
  </si>
  <si>
    <t>f78de285-5fdc-4d33-92bb-d2ecea2b8641</t>
  </si>
  <si>
    <t>aa567547-9821-456a-8412-e726735eeb29</t>
  </si>
  <si>
    <t>7439-96-5</t>
  </si>
  <si>
    <t>c2586875-bb56-4b1e-84c5-5ff255a1108b</t>
  </si>
  <si>
    <t>Manganese, in ground</t>
  </si>
  <si>
    <t>099105-77-8</t>
  </si>
  <si>
    <t>ed833edc-cec9-54c1-9bd8-1579ff25ff75</t>
  </si>
  <si>
    <t>Sulcotrione</t>
  </si>
  <si>
    <t>a7284b4f-39ea-40a8-8207-91e77c455a08</t>
  </si>
  <si>
    <t>ea70cc93-c68c-4228-8b8e-1b189b4c705c</t>
  </si>
  <si>
    <t>af7f6412-a55f-4799-b7bc-a3f69d0cc8cb</t>
  </si>
  <si>
    <t>000142-84-7</t>
  </si>
  <si>
    <t>9a1e90d7-af5d-41ab-bf7b-d4d4248d9e24</t>
  </si>
  <si>
    <t>Dipropylamine</t>
  </si>
  <si>
    <t>007803-51-2</t>
  </si>
  <si>
    <t>ed975027-d31b-429b-ae6b-70b70df7bf5b</t>
  </si>
  <si>
    <t>Phosphine</t>
  </si>
  <si>
    <t>2b178c09-89d4-49be-afbb-ec21bc158d9c</t>
  </si>
  <si>
    <t>54c743a4-5438-4f3c-8e84-89b3e6ec0cc0</t>
  </si>
  <si>
    <t>50cbb355-9a33-4e15-986a-c95c40931638</t>
  </si>
  <si>
    <t>009a49e8-09a7-4432-9cb9-f2dd18e8f922</t>
  </si>
  <si>
    <t>38d7e9ef-5bea-4233-aa48-760785d060ed</t>
  </si>
  <si>
    <t>2cc93e0a-c655-4628-bea6-243d8240b5a4</t>
  </si>
  <si>
    <t>c1666cdb-dfd8-4060-9e2a-3ded00878a2d</t>
  </si>
  <si>
    <t>66d62655-2b96-4e07-84f6-721f4a3e3ec7</t>
  </si>
  <si>
    <t>145701-23-1</t>
  </si>
  <si>
    <t>0015ec22-72cb-4af1-8c7b-0ba0d041553c</t>
  </si>
  <si>
    <t>Florasulam</t>
  </si>
  <si>
    <t>fdd3a558-5d4d-4ca0-b0a5-950051dc92da</t>
  </si>
  <si>
    <t>5f7aad3d-566c-4d0d-ad59-e765f971aa0f</t>
  </si>
  <si>
    <t>Methane, fossil</t>
  </si>
  <si>
    <t>7545531d-dfc2-446d-9d9b-a0a3dfaa25df</t>
  </si>
  <si>
    <t>ae7a3110-d355-4c01-8a92-02616b28ee29</t>
  </si>
  <si>
    <t>140923-17-7</t>
  </si>
  <si>
    <t>4ab7bb85-d6b6-5adc-9ccd-b0ebc9fd11ad</t>
  </si>
  <si>
    <t>Iprovalicarb</t>
  </si>
  <si>
    <t>000075-28-5</t>
  </si>
  <si>
    <t>3dba0484-8e84-4a42-ad11-665d589b56bc</t>
  </si>
  <si>
    <t>Isobutane</t>
  </si>
  <si>
    <t>b02991d4-c180-4b16-8035-ac38f4a64b87</t>
  </si>
  <si>
    <t>de8ff400-b20e-4f36-a2c4-ec848b07c84f</t>
  </si>
  <si>
    <t>d18ec0cf-b4d2-43e6-abe2-19170a40659a</t>
  </si>
  <si>
    <t>fbf6ab3a-74e3-4cbe-b61d-959728bdce46</t>
  </si>
  <si>
    <t>284a896f-2aca-496e-9ab2-845525fbbc53</t>
  </si>
  <si>
    <t>9da5c6d0-92f0-4a7c-933b-7e14d980975a</t>
  </si>
  <si>
    <t>040843-25-2</t>
  </si>
  <si>
    <t>009f3374-e604-4e24-88f5-d785cd93aac7</t>
  </si>
  <si>
    <t>Diclofop</t>
  </si>
  <si>
    <t>0650f48f-c6c9-44ae-ac49-c3bae05220c3</t>
  </si>
  <si>
    <t>d56ddb2e-5087-4118-8359-64fb6cb513f9</t>
  </si>
  <si>
    <t>f873299d-0675-4fdc-ad01-c5a4b951b583</t>
  </si>
  <si>
    <t>03e91172-fca0-47f3-9014-22ae3136251b</t>
  </si>
  <si>
    <t>7439-97-6</t>
  </si>
  <si>
    <t>54b9cbd0-65df-4fd3-8a19-dd3b8eccc619</t>
  </si>
  <si>
    <t>Mercury, in ground</t>
  </si>
  <si>
    <t>a71b27f2-3bcb-4bcc-a0c6-b6a123f0b42e</t>
  </si>
  <si>
    <t>f4acd7b6-e3a1-44d9-b3ce-4abcf440f6fc</t>
  </si>
  <si>
    <t>4a6af581-af93-4d79-9f45-a5c43f463bbb</t>
  </si>
  <si>
    <t>017341-24-1</t>
  </si>
  <si>
    <t>09cf7c11-0269-4fc1-a5f3-47121a7882d3</t>
  </si>
  <si>
    <t>Lithium, ion</t>
  </si>
  <si>
    <t>022537-50-4</t>
  </si>
  <si>
    <t>60a6702f-20ad-444f-a6df-f6374f1e3183</t>
  </si>
  <si>
    <t>Tin, ion</t>
  </si>
  <si>
    <t>489cdf1b-997d-4425-a56e-491c24b89e29</t>
  </si>
  <si>
    <t>eba895b4-a7a4-4b63-bd95-0239b3db7730</t>
  </si>
  <si>
    <t>2061c1e1-6a81-47ad-8a1d-81dd30783f2c</t>
  </si>
  <si>
    <t>06874cbb-2daf-4981-a55e-2c38be5b7277</t>
  </si>
  <si>
    <t>Molybdenum, 0.010% in sulfide, Mo 8.2E-3% and Cu 1.83% in crude ore, in ground</t>
  </si>
  <si>
    <t>237ca6bc-2f0a-4416-a0e3-bd512f038f2e</t>
  </si>
  <si>
    <t>005234-68-4</t>
  </si>
  <si>
    <t>1e7ae105-f032-4d62-b169-788cd6b9b384</t>
  </si>
  <si>
    <t>Carboxin</t>
  </si>
  <si>
    <t>002303-17-5</t>
  </si>
  <si>
    <t>c5c25aa6-d630-40bd-bed7-4e718c877ef4</t>
  </si>
  <si>
    <t>Tri-allate</t>
  </si>
  <si>
    <t>1652c2e3-c6c5-49e1-9ad1-34c188087ca6</t>
  </si>
  <si>
    <t>932d7913-eb64-484c-b2ec-7aae36e29017</t>
  </si>
  <si>
    <t>5514ccd2-469f-4074-9905-529154e7f742</t>
  </si>
  <si>
    <t>Molybdenum, 0.014% in sulfide, Mo 8.2E-3% and Cu 0.81% in crude ore, in ground</t>
  </si>
  <si>
    <t>57f4185b-38de-46af-a759-9333e0ba29c5</t>
  </si>
  <si>
    <t>cc415ec5-ef9b-4239-b423-32906818e457</t>
  </si>
  <si>
    <t>1b7a743b-f3ab-4a26-9f83-7012ee6cc2f3</t>
  </si>
  <si>
    <t>d4bb55d3-8165-466b-b502-d4b25fae104b</t>
  </si>
  <si>
    <t>856c9aa2-c20c-49a8-9417-c71bdb5f17b0</t>
  </si>
  <si>
    <t>099129-21-2</t>
  </si>
  <si>
    <t>873d28d3-e53b-46a6-aaa0-63b923f0a56c</t>
  </si>
  <si>
    <t>ac8571b8-b00b-479d-93cf-b9374feaee05</t>
  </si>
  <si>
    <t>Molybdenum, 0.016% in sulfide, Mo 8.2E-3% and Cu 0.27% in crude ore, in ground</t>
  </si>
  <si>
    <t>eb53bdf4-5b02-40fa-a1cb-318e207e7eec</t>
  </si>
  <si>
    <t>8a3e8643-00f3-4a90-8ed3-a9561debcf05</t>
  </si>
  <si>
    <t>6d69a034-5e39-4181-a1e8-00932c086908</t>
  </si>
  <si>
    <t>b1c36287-329c-49f0-93c2-68246d34007c</t>
  </si>
  <si>
    <t>44f28e11-061d-44fd-8f25-dc62a9f1fa57</t>
  </si>
  <si>
    <t>69c7318c-95eb-4d72-85f4-82e11e6df3a3</t>
  </si>
  <si>
    <t>068694-11-1</t>
  </si>
  <si>
    <t>3f5e282e-245b-570a-81e9-c41e6aee952b</t>
  </si>
  <si>
    <t>Triflumizole</t>
  </si>
  <si>
    <t>73eed463-4986-4d81-8bae-60dae5be49d0</t>
  </si>
  <si>
    <t>129c8923-0927-4aef-bdac-7373b2898606</t>
  </si>
  <si>
    <t>010552-74-6</t>
  </si>
  <si>
    <t>90917976-dfa0-56d0-8937-fec6deaf00b4</t>
  </si>
  <si>
    <t>Nitrothal-isopropyl</t>
  </si>
  <si>
    <t>000137-30-4</t>
  </si>
  <si>
    <t>fb4f9b12-7ec0-59aa-8087-c6115d1fcd31</t>
  </si>
  <si>
    <t>Ziram</t>
  </si>
  <si>
    <t>000084-74-2</t>
  </si>
  <si>
    <t>77241bc4-5911-40b8-927c-9bf5755c6634</t>
  </si>
  <si>
    <t>Phthalate, dibutyl-</t>
  </si>
  <si>
    <t>1f96681c-1f2c-433e-8c60-45b66dc3ec01</t>
  </si>
  <si>
    <t>00218-01-9</t>
  </si>
  <si>
    <t>531c5bca-0304-4c3f-a058-c60371df26fb</t>
  </si>
  <si>
    <t>Chrysene</t>
  </si>
  <si>
    <t>4809b1f7-9973-476f-90cc-465067d834f3</t>
  </si>
  <si>
    <t>8d179ea0-7b52-441e-954b-b5349d66340f</t>
  </si>
  <si>
    <t>153233-91-1</t>
  </si>
  <si>
    <t>c206c730-0860-54af-9a6e-484c653647fd</t>
  </si>
  <si>
    <t>Etoxazole</t>
  </si>
  <si>
    <t>000075-13-8</t>
  </si>
  <si>
    <t>b465eb7f-dfe9-4057-ad17-c451d58fd753</t>
  </si>
  <si>
    <t>Isocyanic acid</t>
  </si>
  <si>
    <t>d4291dd5-dae8-47fa-bf06-466fcecbc210</t>
  </si>
  <si>
    <t>a76cf135-2be1-4e53-9423-9211acd100f1</t>
  </si>
  <si>
    <t>Molybdenum, 0.022% in sulfide, Mo 8.2E-3% and Cu 0.22% in crude ore, in ground</t>
  </si>
  <si>
    <t>30fed59d-d722-482f-be4f-f3d93bdd2527</t>
  </si>
  <si>
    <t>Molybdenum, 0.022% in sulfide, Mo 8.2E-3% and Cu 0.36% in crude ore, in ground</t>
  </si>
  <si>
    <t>8b36dc51-b9d4-4141-96d9-9183f6198a20</t>
  </si>
  <si>
    <t>fe807c9d-7e35-4500-9511-25b92cd6fe53</t>
  </si>
  <si>
    <t>dc6dbdaa-9f13-43a8-8af5-6603688c6ad0</t>
  </si>
  <si>
    <t>1ed87d8c-afc2-47f1-af5a-df78ed6bad83</t>
  </si>
  <si>
    <t>2404b41a-2eed-4e9d-8ab6-783946fdf5d6</t>
  </si>
  <si>
    <t>168316-95-8</t>
  </si>
  <si>
    <t>f7340d88-d66b-45c8-89af-251646b2c12e</t>
  </si>
  <si>
    <t>Spinosad</t>
  </si>
  <si>
    <t>fdb29dc7-261d-4f8f-8e7d-c73899480bf8</t>
  </si>
  <si>
    <t>719def62-0941-4264-bc54-97093d847d7a</t>
  </si>
  <si>
    <t>Molybdenum, 0.025% in sulfide, Mo 8.2E-3% and Cu 0.39% in crude ore, in ground</t>
  </si>
  <si>
    <t>698d08b4-fee6-40d4-93dd-24a28d48df45</t>
  </si>
  <si>
    <t>23c39061-9fdb-4753-8aaa-893a8cad4a4e</t>
  </si>
  <si>
    <t>4f9a751e-5992-40a9-bbd6-18f337ac66c8</t>
  </si>
  <si>
    <t>b2208d0f-61a7-4813-9861-af03bf496a05</t>
  </si>
  <si>
    <t>17bd5f8c-bd48-4cfc-80c0-1aa251f4bf43</t>
  </si>
  <si>
    <t>ebc5f04e-ae40-49b1-b07b-495f67e26c28</t>
  </si>
  <si>
    <t>eda28c96-8899-4d84-bf18-35c3f1de518e</t>
  </si>
  <si>
    <t>Molybdenum, 0.11% in sulfide, Mo 4.1E-2% and Cu 0.36% in crude ore, in ground</t>
  </si>
  <si>
    <t>37d35fd0-7f07-4b9b-92eb-de3c27050172</t>
  </si>
  <si>
    <t>13d898ac-b9be-4723-a153-565e2a9144ac</t>
  </si>
  <si>
    <t>47d20967-a49a-4fb3-881d-51956520449e</t>
  </si>
  <si>
    <t>e5a3dff5-72dc-5287-893c-597dd4a19566</t>
  </si>
  <si>
    <t>Molybdenum, in ground</t>
  </si>
  <si>
    <t>ea5789d9-c0f9-4aeb-9df9-0caaf211534b</t>
  </si>
  <si>
    <t>007440-00-8</t>
  </si>
  <si>
    <t>c970e81e-1c4e-4f21-814c-0c25444f41d2</t>
  </si>
  <si>
    <t>Neodymium, 4% in bastnasite, 0.4% in crude ore, in ground</t>
  </si>
  <si>
    <t>525f6850-5f34-447c-9132-cde666d12b52</t>
  </si>
  <si>
    <t>('natural resource', 'land')</t>
  </si>
  <si>
    <t>c5aafa60-495c-461c-a1d4-b262a34c45b9</t>
  </si>
  <si>
    <t>Occupation, annual crop</t>
  </si>
  <si>
    <t>square meter-year</t>
  </si>
  <si>
    <t>land occupation, surface</t>
  </si>
  <si>
    <t>49c594c6-b6a8-42a3-95c5-cca812fda80b</t>
  </si>
  <si>
    <t>db5aeca7-a390-4f6e-ad8b-9b4deeba5fae</t>
  </si>
  <si>
    <t>7956039f-1181-42ab-b03b-ba9992733394</t>
  </si>
  <si>
    <t>Occupation, annual crop, flooded crop</t>
  </si>
  <si>
    <t>4c0a6227-af22-45cb-b75b-b276ce0e4d47</t>
  </si>
  <si>
    <t>e3cfaa07-9b68-4461-a06f-a0e4e59d41d3</t>
  </si>
  <si>
    <t>fc0b5c85-3b49-42c2-a3fd-db7e57b696e3</t>
  </si>
  <si>
    <t>f3cc1709-0e3c-4598-8ac9-825f969bf919</t>
  </si>
  <si>
    <t>2cbe35d9-052c-4fe8-8eb2-08769f10b2c7</t>
  </si>
  <si>
    <t>d761d96f-d236-4131-89c8-ad3269d02a6b</t>
  </si>
  <si>
    <t>099607-70-2</t>
  </si>
  <si>
    <t>50eebfd4-1b99-45d6-a149-68a6d4568cb4</t>
  </si>
  <si>
    <t>Cloquintocet-mexyl</t>
  </si>
  <si>
    <t>95589041-7176-4e15-9578-fa6a4066955f</t>
  </si>
  <si>
    <t>c4a82f46-381f-474c-a362-3363064b9c33</t>
  </si>
  <si>
    <t>Occupation, annual crop, irrigated</t>
  </si>
  <si>
    <t>0b0ea9d1-9c54-4e23-bcfc-1b8fc2cf0358</t>
  </si>
  <si>
    <t>aeb3e625-906a-4993-9f02-785f8cfd1ea5</t>
  </si>
  <si>
    <t>fcd292e0-69dd-4093-9cd4-ff2e0b8c9b69</t>
  </si>
  <si>
    <t>014797-73-0</t>
  </si>
  <si>
    <t>de333139-a26f-42de-ba1b-c7c24c2964bc</t>
  </si>
  <si>
    <t>Perchlorate, ion</t>
  </si>
  <si>
    <t>009006-42-2</t>
  </si>
  <si>
    <t>4412a76b-eb71-4fd3-afc9-6871a58cae5f</t>
  </si>
  <si>
    <t>Metiram</t>
  </si>
  <si>
    <t>106040-48-6</t>
  </si>
  <si>
    <t>395bf19a-d3e3-4185-9bee-141fdbfd6afe</t>
  </si>
  <si>
    <t>Tribenuron</t>
  </si>
  <si>
    <t>072619-32-0</t>
  </si>
  <si>
    <t>a058168e-9a1e-5126-80b6-2d202e746835</t>
  </si>
  <si>
    <t>Haloxyfop-P-methyl</t>
  </si>
  <si>
    <t>8d8e393e-39c4-44e1-b424-8eeefcd33560</t>
  </si>
  <si>
    <t>febe9ac2-ab48-4351-97cb-afcea765d411</t>
  </si>
  <si>
    <t>ca828b6a-5c31-4cce-941e-cc7c1900e6fe</t>
  </si>
  <si>
    <t>12c7671c-e4aa-46c6-93c5-b6f9ac1c453b</t>
  </si>
  <si>
    <t>Occupation, annual crop, irrigated, extensive</t>
  </si>
  <si>
    <t>000142-82-5</t>
  </si>
  <si>
    <t>248223f5-4e00-4b0d-9652-76a9c39ce414</t>
  </si>
  <si>
    <t>Heptane</t>
  </si>
  <si>
    <t>9fd128fe-d8c5-476f-af42-2795d5f5d227</t>
  </si>
  <si>
    <t>Occupation, annual crop, irrigated, intensive</t>
  </si>
  <si>
    <t>9ea11aea-7cb7-4b38-b936-a42c2a4bac97</t>
  </si>
  <si>
    <t>67abf374-4b8d-426b-8664-e4246535ba8b</t>
  </si>
  <si>
    <t>295060ba-3c3d-45e4-99ca-e17b1204b553</t>
  </si>
  <si>
    <t>58c3cf9c-f673-4897-9429-672bbb211e81</t>
  </si>
  <si>
    <t>15e54d5b-aba2-40a6-9aa8-aa2b8c432129</t>
  </si>
  <si>
    <t>014596-10-2</t>
  </si>
  <si>
    <t>ce11d77b-c85a-4f03-816e-714dcda260ea</t>
  </si>
  <si>
    <t>Americium-241</t>
  </si>
  <si>
    <t>e4ff4151-febe-4c3f-bfaf-924d6f7bf101</t>
  </si>
  <si>
    <t>5457df7d-0461-407c-9f09-0338dbff77ef</t>
  </si>
  <si>
    <t>1b0a8570-eab4-46c2-9b67-c9b918e75676</t>
  </si>
  <si>
    <t>Occupation, annual crop, non-irrigated, extensive</t>
  </si>
  <si>
    <t>0ee028c3-80c7-4377-97b1-81f1a732be2c</t>
  </si>
  <si>
    <t>c6310f81-3859-4c5c-990a-4662ba179693</t>
  </si>
  <si>
    <t>334f3d29-ec7d-4ca4-9e65-524c64c6649c</t>
  </si>
  <si>
    <t>3dee24fc-5892-4f6e-9996-28b5f36fd07a</t>
  </si>
  <si>
    <t>137f2ebc-8f8b-41fc-9ff6-d32f42565d56</t>
  </si>
  <si>
    <t>a110815e-69d2-43bd-8bf8-4e842e5895e3</t>
  </si>
  <si>
    <t>Terbacil</t>
  </si>
  <si>
    <t>098730-04-2</t>
  </si>
  <si>
    <t>886726f4-d8bc-566b-96dd-c02ccdd235dd</t>
  </si>
  <si>
    <t>Benoxacor</t>
  </si>
  <si>
    <t>014234-29-8</t>
  </si>
  <si>
    <t>f577fd0b-1d06-40cb-9c9f-682d12b9515f</t>
  </si>
  <si>
    <t>Cesium-136</t>
  </si>
  <si>
    <t>81057475-9f8a-47ff-8c0b-ce702467fa72</t>
  </si>
  <si>
    <t>e063ee9c-9850-42b5-b01e-4cc9b5ad7152</t>
  </si>
  <si>
    <t>Occupation, annual crop, non-irrigated, intensive</t>
  </si>
  <si>
    <t>eebb4011-af1d-4a45-8bc5-a20b6c06fbf4</t>
  </si>
  <si>
    <t>378784-49-7</t>
  </si>
  <si>
    <t>de9ce04f-b751-484f-a8a2-740d98138bf6</t>
  </si>
  <si>
    <t>ec8789e5-d140-4ca8-b7ef-b3abfd044414</t>
  </si>
  <si>
    <t>8a1ce588-d2b5-4fd6-a6db-16378c8f6d06</t>
  </si>
  <si>
    <t>e945c333-2e8f-4b70-a53e-77f01fa443bd</t>
  </si>
  <si>
    <t>4e4a98f5-1db6-4314-a3bd-c098bf410e7e</t>
  </si>
  <si>
    <t>1002-53-5</t>
  </si>
  <si>
    <t>9b84ef84-a567-48de-8dd5-24726bc6688d</t>
  </si>
  <si>
    <t>Dibutyltin</t>
  </si>
  <si>
    <t>10d26189-a688-4859-8aa9-525e058a07f0</t>
  </si>
  <si>
    <t>e6360e00-79a2-455e-ac9d-2e3159736771</t>
  </si>
  <si>
    <t>3aaf9017-0d8a-42aa-9a60-cbc39e994e73</t>
  </si>
  <si>
    <t>f7882aae-499b-42ab-8fa0-b4e20b609cc0</t>
  </si>
  <si>
    <t>a4403b63-270d-4995-a249-8e31763ce5d7</t>
  </si>
  <si>
    <t>e67ada08-e113-4e05-b0a4-029a72e199a0</t>
  </si>
  <si>
    <t>8c173ca1-5f74-4a6e-89e5-dd18e0f18d1a</t>
  </si>
  <si>
    <t>Occupation, arable land, unspecified use</t>
  </si>
  <si>
    <t>019ad37a-2728-455e-aa8d-c921d26c3cc7</t>
  </si>
  <si>
    <t>fdb1b2d0-f537-401e-b845-1d93da512174</t>
  </si>
  <si>
    <t>Occupation, arable, conservation tillage (obsolete)</t>
  </si>
  <si>
    <t>square meter</t>
  </si>
  <si>
    <t>7a65d41a-561b-4090-bd81-13672abce16f</t>
  </si>
  <si>
    <t>94eb8352-8af0-4929-b883-864b27fcfc96</t>
  </si>
  <si>
    <t>8f1b69d9-fc00-4b46-99f9-7a57fd71dad2</t>
  </si>
  <si>
    <t>c9028b09-c12d-421b-9944-7d145e196ebc</t>
  </si>
  <si>
    <t>2257e9f9-f38c-494b-b99f-f49b4768b4b9</t>
  </si>
  <si>
    <t>ba401f02-e0d6-4629-804b-20e122115377</t>
  </si>
  <si>
    <t>d46ae140-6502-4335-ab1c-9d6eab19ce78</t>
  </si>
  <si>
    <t>0486ee88-c74a-479e-aa6f-2fbc4a96378d</t>
  </si>
  <si>
    <t>f3254744-2459-4052-92cc-e6284c9c883b</t>
  </si>
  <si>
    <t>44230d0d-f11f-473e-8b43-75656dcac834</t>
  </si>
  <si>
    <t>6b44284d-6941-4ae6-815e-ce87f5b603bb</t>
  </si>
  <si>
    <t>000148-24-3</t>
  </si>
  <si>
    <t>3d071bc4-855b-52d7-baa8-2cacbf536777</t>
  </si>
  <si>
    <t>8-Quinolinol</t>
  </si>
  <si>
    <t>cdce48e7-8c92-4214-b948-cc46a4700fe6</t>
  </si>
  <si>
    <t>fef0090b-9f73-41a9-ab2d-1cccb266ce2f</t>
  </si>
  <si>
    <t>000094-82-6</t>
  </si>
  <si>
    <t>05136060-b6a6-4383-ae42-6ca90aeec59a</t>
  </si>
  <si>
    <t>2,4-DB</t>
  </si>
  <si>
    <t>000298-02-2</t>
  </si>
  <si>
    <t>24d49070-45df-4627-84fa-2d8adeca255b</t>
  </si>
  <si>
    <t>Phorate</t>
  </si>
  <si>
    <t>4a838a42-fa78-4b0a-92f9-588a3660809b</t>
  </si>
  <si>
    <t>57860159-5626-4f15-89b5-13b357797d71</t>
  </si>
  <si>
    <t>819b2984-a9f6-4086-922d-5aa0be96dfdb</t>
  </si>
  <si>
    <t>85a764f2-a810-4b20-bc86-a45604262fda</t>
  </si>
  <si>
    <t>000110-00-9</t>
  </si>
  <si>
    <t>a5856dc0-2980-41cc-a93f-a1699fcf4890</t>
  </si>
  <si>
    <t>Furan</t>
  </si>
  <si>
    <t>001929-88-0</t>
  </si>
  <si>
    <t>98b2ed3c-a7e3-5e67-93e4-44c1a77c587c</t>
  </si>
  <si>
    <t>Benzthiazuron</t>
  </si>
  <si>
    <t>e489cce4-a80f-417d-9ae6-9fc14cc7dd49</t>
  </si>
  <si>
    <t>Occupation, arable, conventional tillage (obsolete)</t>
  </si>
  <si>
    <t>b8d738ce-98cd-4487-88f9-686209bd1376</t>
  </si>
  <si>
    <t>d14eb0da-95fd-46c3-90db-55ca33d78701</t>
  </si>
  <si>
    <t>781bfb14-d34f-4f99-9d15-d67171d6fc24</t>
  </si>
  <si>
    <t>Zeta-cypermethrin</t>
  </si>
  <si>
    <t>023135-22-0</t>
  </si>
  <si>
    <t>aaa7a82f-7d09-48ed-8f08-8eb3c7eeb928</t>
  </si>
  <si>
    <t>Oxamyl</t>
  </si>
  <si>
    <t>2b185e1c-282d-40df-86c9-99de81830782</t>
  </si>
  <si>
    <t>f2d84834-d0b3-42e5-b41a-f04cc80337a4</t>
  </si>
  <si>
    <t>78a0fa8b-3e30-45c2-ad50-290c3b608c84</t>
  </si>
  <si>
    <t>064902-72-3</t>
  </si>
  <si>
    <t>4dbacf72-5a37-407e-9f02-1e618e58075a</t>
  </si>
  <si>
    <t>Chlorsulfuron</t>
  </si>
  <si>
    <t>cbad8aa1-0cfe-47c0-b7d5-7b58c433e601</t>
  </si>
  <si>
    <t>6da40876-a6ab-459e-ba17-9a5e3d4da146</t>
  </si>
  <si>
    <t>232b8aaa-06a6-4940-b725-46470bc82864</t>
  </si>
  <si>
    <t>d6fba50b-3691-4101-9dae-6b7935cd1cd0</t>
  </si>
  <si>
    <t>81e07a67-28e0-4392-a553-d86e54a9b8a9</t>
  </si>
  <si>
    <t>Occupation, arable, reduced tillage (obsolete)</t>
  </si>
  <si>
    <t>134ec0d7-3701-473c-a1a1-1982fd48ef4d</t>
  </si>
  <si>
    <t>010028-15-6</t>
  </si>
  <si>
    <t>2058d91e-bb9f-4fce-8e53-131825b14a23</t>
  </si>
  <si>
    <t>Ozone</t>
  </si>
  <si>
    <t>d5c40848-fc29-47fa-90a4-46db64a45a4e</t>
  </si>
  <si>
    <t>04f42988-6207-4d09-a91f-155be8d27eb0</t>
  </si>
  <si>
    <t>4e64908e-9098-40e2-b7f5-f314c49c3d66</t>
  </si>
  <si>
    <t>05909c8c-153e-4969-aaa8-e735054b8ee2</t>
  </si>
  <si>
    <t>c991a302-884f-4882-a094-e1b8f1d4c6b0</t>
  </si>
  <si>
    <t>Occupation, bare area (non-use)</t>
  </si>
  <si>
    <t>bb656df7-0d8a-427c-b58c-02962e50df57</t>
  </si>
  <si>
    <t>66020d27-7ae4-4e59-83a3-89214b72c40a</t>
  </si>
  <si>
    <t>002797-51-5</t>
  </si>
  <si>
    <t>f9ba52c4-ffe0-53fc-9724-6c1daebcbc1c</t>
  </si>
  <si>
    <t>2-Amino-3-chloro-1,4-naphthoquinone</t>
  </si>
  <si>
    <t>000101-05-3</t>
  </si>
  <si>
    <t>dc941853-32f2-5a2b-87de-0cc7d6ce3a13</t>
  </si>
  <si>
    <t>Anilazine</t>
  </si>
  <si>
    <t>4cff006f-c6df-42a8-9dee-cc064f14326e</t>
  </si>
  <si>
    <t>03a1f7e6-f18b-4d49-b40b-5f52d1d9fb5c</t>
  </si>
  <si>
    <t>45acd8c0-657f-46d3-8026-4b3c9fadaeb6</t>
  </si>
  <si>
    <t>d5ca33b3-f101-4371-b684-c720463ae2ab</t>
  </si>
  <si>
    <t>0d7ef054-35e2-4d02-9113-574d7f022631</t>
  </si>
  <si>
    <t>d961f86b-e36b-4ac6-8cd4-b253e496de79</t>
  </si>
  <si>
    <t>Aldehydes, unspecified</t>
  </si>
  <si>
    <t>57bdb443-d4a6-423d-8024-959b8261d02e</t>
  </si>
  <si>
    <t>208465-21-8</t>
  </si>
  <si>
    <t>6248aeed-1ce1-49ee-be1c-3471ebf0a82e</t>
  </si>
  <si>
    <t>Mesosulfuron-methyl (prop)</t>
  </si>
  <si>
    <t>31a3e44c-4098-461e-aba2-f79540e05087</t>
  </si>
  <si>
    <t>20839113-fbf2-4d2f-bab8-66861f86bc60</t>
  </si>
  <si>
    <t>982b0510-96ac-4bcb-a758-e98006b95f4d#asTech</t>
  </si>
  <si>
    <t>Butane # asTech</t>
  </si>
  <si>
    <t>1ccc25c5-f5c0-4deb-b34a-965ccbaa4caa</t>
  </si>
  <si>
    <t>378784-91-9</t>
  </si>
  <si>
    <t>e61544d9-cf2f-4001-a855-9a014c2972ac</t>
  </si>
  <si>
    <t>7672267f-4541-4c9a-9ca0-ec2f41b95cbc</t>
  </si>
  <si>
    <t>061c7a46-3728-48fa-8240-7a8841e6ca6f</t>
  </si>
  <si>
    <t>1cb0b78b-6fd5-4193-8144-d47478920ced</t>
  </si>
  <si>
    <t>0985a2b2-b411-4c95-a955-1aa5bb64bd08</t>
  </si>
  <si>
    <t>963be8ca-e43d-4f8d-a97b-d8982035ffbc</t>
  </si>
  <si>
    <t>4b6b9b76-3199-4bd0-b11d-f8f2efbeac4e</t>
  </si>
  <si>
    <t>Occupation, construction site</t>
  </si>
  <si>
    <t>5d691e58-2074-4661-8525-d98a173e1c99</t>
  </si>
  <si>
    <t>5eafb840-6f50-418d-98bd-27b86f75613c</t>
  </si>
  <si>
    <t>7ae387da-8a0f-4931-97d4-49e93c0f5482</t>
  </si>
  <si>
    <t>002436-73-9</t>
  </si>
  <si>
    <t>a5a8cee4-65ed-5e02-a1d1-9f81d88223c8</t>
  </si>
  <si>
    <t>Ioxynil methyl ester</t>
  </si>
  <si>
    <t>62859da4-f3c5-417b-a575-8b00d8d658b1</t>
  </si>
  <si>
    <t>016118-49-3</t>
  </si>
  <si>
    <t>21f84442-7dc8-492a-8253-867dd1caf8d6</t>
  </si>
  <si>
    <t>Carbetamide</t>
  </si>
  <si>
    <t>084087-01-4</t>
  </si>
  <si>
    <t>658441e6-f7a0-4ce5-bbe7-329a2a9e31c8</t>
  </si>
  <si>
    <t>Quinclorac</t>
  </si>
  <si>
    <t>f0cc0453-32c0-48f5-b8d4-fc87d100b8d9</t>
  </si>
  <si>
    <t>2cfea267-9965-411e-9381-4d32835b4ffe</t>
  </si>
  <si>
    <t>ba5fc0b6-770b-4da1-9b3f-e3b5087f07cd</t>
  </si>
  <si>
    <t>Sulfur oxides</t>
  </si>
  <si>
    <t>5d631176-844b-4533-9282-92d5561e5518</t>
  </si>
  <si>
    <t>6fa8a7df-bd00-4b65-82bd-23b6a4cffe6a</t>
  </si>
  <si>
    <t>693921ef-e02d-4072-add0-55aa4631b213</t>
  </si>
  <si>
    <t>2a613b0f-cc83-4039-aebb-1e95810ec106</t>
  </si>
  <si>
    <t>3a285c11-632b-4106-8e15-3ac4a0da78de</t>
  </si>
  <si>
    <t>5d615a38-6d0a-4f3a-8973-69b333b6e814</t>
  </si>
  <si>
    <t>Occupation, cropland fallow (non-use)</t>
  </si>
  <si>
    <t>081334-34-1</t>
  </si>
  <si>
    <t>a72e7983-329f-4fb7-9b05-77efe97717e4</t>
  </si>
  <si>
    <t>Imazapyr</t>
  </si>
  <si>
    <t>a3833724-a816-4c9e-b6fd-ac43e8aeedc2</t>
  </si>
  <si>
    <t>65bafee0-9f42-4788-af33-4df48d0e7f65</t>
  </si>
  <si>
    <t>22698b26-ab11-43eb-a48f-3e46863555cc</t>
  </si>
  <si>
    <t>000076-16-4</t>
  </si>
  <si>
    <t>df5dd437-2e12-4af6-8f7a-9c8224857dc5</t>
  </si>
  <si>
    <t>Ethane, hexafluoro-, HFC-116</t>
  </si>
  <si>
    <t>9542444c-7c7a-48e2-bc9c-9c7c34fb7b3e</t>
  </si>
  <si>
    <t>e1bd008f-c3c2-47f1-ab60-35e1a842acc0</t>
  </si>
  <si>
    <t>487b617a-40fc-4968-bfac-91cbe400f163</t>
  </si>
  <si>
    <t>1eaa9ea4-40b8-414a-b198-5626400372e1</t>
  </si>
  <si>
    <t>Occupation, dump site</t>
  </si>
  <si>
    <t>2169a4c1-3198-48ed-92f4-4fa22ed44739</t>
  </si>
  <si>
    <t>20d0fc73-b9ce-4001-ac15-893b30ed10a3</t>
  </si>
  <si>
    <t>087674-68-8</t>
  </si>
  <si>
    <t>206b98e7-9df1-4aa1-896e-dc5aa93e9844</t>
  </si>
  <si>
    <t>Dimethenamid</t>
  </si>
  <si>
    <t>4649902d-edc5-4d34-ae55-59993fe732d9</t>
  </si>
  <si>
    <t>12d6029e-3801-42ee-a1bc-1ebf936884fc</t>
  </si>
  <si>
    <t>2460ff3a-b368-4224-9c0d-0900fd29608f</t>
  </si>
  <si>
    <t>ffbe8447-6d78-46dd-8378-47019a82ce82</t>
  </si>
  <si>
    <t>8e30c990-5ed4-4f94-9d0e-2f5e4ff1a1f9</t>
  </si>
  <si>
    <t>8222627a-0ca1-4632-894c-94d0e21064a1</t>
  </si>
  <si>
    <t>Occupation, field margin/hedgerow</t>
  </si>
  <si>
    <t>87883a4e-1e3e-4c9d-90c0-f1bea36f8014</t>
  </si>
  <si>
    <t>a0f10b49-f9e6-4195-95af-bbc1ba417944</t>
  </si>
  <si>
    <t>071283-80-2</t>
  </si>
  <si>
    <t>b6e37022-cef7-4b2a-9e1e-f6ae4a0503e7</t>
  </si>
  <si>
    <t>Fenoxaprop-P ethyl ester</t>
  </si>
  <si>
    <t>b59faa48-28a7-485e-b8c1-6284dff23282</t>
  </si>
  <si>
    <t>141517-21-7</t>
  </si>
  <si>
    <t>ef6afe08-6ffb-402f-bb61-6984d3f9a81a</t>
  </si>
  <si>
    <t>Trifloxystrobin</t>
  </si>
  <si>
    <t>2ffd26c6-0d3d-4379-9da2-2b578807a14b</t>
  </si>
  <si>
    <t>15bdfe3d-58b7-4cf3-a8db-0b16a8b9949b</t>
  </si>
  <si>
    <t>001790f3-fd86-4a0d-a2a1-06c7099d90c8</t>
  </si>
  <si>
    <t>aca1714f-0040-4a65-a73a-0e38aa9f50f4</t>
  </si>
  <si>
    <t>Occupation, forest, intensive</t>
  </si>
  <si>
    <t>077501-90-7</t>
  </si>
  <si>
    <t>64a6c54a-9c47-4969-bc91-aed7f314ea03</t>
  </si>
  <si>
    <t>Fluoroglycofen-ethyl</t>
  </si>
  <si>
    <t>000759-94-4</t>
  </si>
  <si>
    <t>fd950a9b-db9f-41c9-a8b0-d61f152f6ef2</t>
  </si>
  <si>
    <t>EPTC</t>
  </si>
  <si>
    <t>5ca10fd5-fb77-43ad-969f-c47808244801</t>
  </si>
  <si>
    <t>84b11d12-a078-44e7-9d6e-7675a0e23c4d</t>
  </si>
  <si>
    <t>Occupation, forest, secondary (non-use)</t>
  </si>
  <si>
    <t>8d0ca1a5-6a40-4eda-861a-a0fccdc81b19</t>
  </si>
  <si>
    <t>421bac85-d0d7-4ace-84d1-14865baabd3c</t>
  </si>
  <si>
    <t>b3fd01ce-4eb3-461f-8639-4c7aa166f40e</t>
  </si>
  <si>
    <t>b91d0527-9a01-4a86-b420-c62b70629ba4</t>
  </si>
  <si>
    <t>Occupation, forest, unspecified</t>
  </si>
  <si>
    <t>2b8a0f87-bd2a-4b10-8dd9-714487f59fc9</t>
  </si>
  <si>
    <t>Occupation, grassland, natural (non-use)</t>
  </si>
  <si>
    <t>b4b9964c-0ab6-4eae-a434-85d27f5ff3ae</t>
  </si>
  <si>
    <t>57af157e-2054-407d-949b-8cc9c2aa4655</t>
  </si>
  <si>
    <t>848a6c6a-76b7-42ad-90ce-ad2494fd5bd3</t>
  </si>
  <si>
    <t>409f6c8a-95df-4e86-8306-5439bd0643c8</t>
  </si>
  <si>
    <t>0e066010-5511-4ce5-b7ff-446e58417a65</t>
  </si>
  <si>
    <t>af83b42f-a4e6-4457-be74-46a87798f82a</t>
  </si>
  <si>
    <t>51e99a55-bcdb-4d18-9484-6de4b142e09d</t>
  </si>
  <si>
    <t>5c9d8310-f7e1-4e98-8e73-7eece0435676</t>
  </si>
  <si>
    <t>e780232c-898f-4606-8d21-f8589801ebe6</t>
  </si>
  <si>
    <t>Occupation, grassland, natural, for livestock grazing</t>
  </si>
  <si>
    <t>db907ff7-6cf0-4f88-9376-116262dfad6d</t>
  </si>
  <si>
    <t>079622-59-6</t>
  </si>
  <si>
    <t>c9125373-0841-4515-9eaf-1bf9a49d51f8</t>
  </si>
  <si>
    <t>Fluazinam</t>
  </si>
  <si>
    <t>64f81516-52e1-4ce6-a22c-84d3f7cc9a53</t>
  </si>
  <si>
    <t>d2d93101-7555-4c77-b4b8-ddac7f6eba50</t>
  </si>
  <si>
    <t>a259eb99-e741-49e6-8b3f-8985c018be28</t>
  </si>
  <si>
    <t>000106-94-5</t>
  </si>
  <si>
    <t>f2e4394f-61bb-5493-983d-d3d5b7b96a41</t>
  </si>
  <si>
    <t>Bromopropane</t>
  </si>
  <si>
    <t>009002-91-9</t>
  </si>
  <si>
    <t>597847df-518f-4bd6-ae50-1de01f2761a4</t>
  </si>
  <si>
    <t>Metaldehyde</t>
  </si>
  <si>
    <t>6b479ea3-eb47-4860-8778-b0ed9bc672fa</t>
  </si>
  <si>
    <t>540-84-1</t>
  </si>
  <si>
    <t>5e98fd60-8da0-4006-9729-4d2797f96302</t>
  </si>
  <si>
    <t>2,2,4-Trimethyl pentane</t>
  </si>
  <si>
    <t>36232f4b-681c-4872-8e68-ed58383b4ea3</t>
  </si>
  <si>
    <t>84cd61aa-92a0-40d1-aad5-e9e5c0d4c93e</t>
  </si>
  <si>
    <t>69c7d771-04fc-499e-84f8-6c7b923b8ced</t>
  </si>
  <si>
    <t>Occupation, heterogeneous, agricultural</t>
  </si>
  <si>
    <t>073e0dba-bc0b-4c76-89e2-2988f2b49459</t>
  </si>
  <si>
    <t>066841-25-6</t>
  </si>
  <si>
    <t>04279d50-d748-4d84-b004-8c90ccb044e2</t>
  </si>
  <si>
    <t>Tralomethrin</t>
  </si>
  <si>
    <t>044b9b1d-0406-4da9-bc8a-f180176e7ed9</t>
  </si>
  <si>
    <t>931f666b-6665-48a5-8fb0-7beced65c144</t>
  </si>
  <si>
    <t>034205-21-5</t>
  </si>
  <si>
    <t>d0193bc5-365b-4a30-b30e-34ede49d069a</t>
  </si>
  <si>
    <t>Dimefuron</t>
  </si>
  <si>
    <t>00053-70-3</t>
  </si>
  <si>
    <t>904546ce-acb5-4cc3-9dda-950c7dc54328</t>
  </si>
  <si>
    <t>Dibenz(a,h)anthracene</t>
  </si>
  <si>
    <t>48cb6314-1cbe-4ab1-9374-00720b682531</t>
  </si>
  <si>
    <t>2195d86f-e4c8-4e86-9f18-b5b065b1df7e</t>
  </si>
  <si>
    <t>7bf443c4-fb77-459f-ba07-63283e4559ba</t>
  </si>
  <si>
    <t>025057-89-0</t>
  </si>
  <si>
    <t>9288c80d-c5b0-485d-9b12-1f4122363db4</t>
  </si>
  <si>
    <t>Bentazone</t>
  </si>
  <si>
    <t>1ad3b0dc-fce4-416b-9851-f29d12cce55a</t>
  </si>
  <si>
    <t>001689-84-5</t>
  </si>
  <si>
    <t>e24da787-41ae-4aa3-b13b-36862b5fd10e</t>
  </si>
  <si>
    <t>Bromoxynil</t>
  </si>
  <si>
    <t>000353-59-3</t>
  </si>
  <si>
    <t>816c43d1-bc30-4a72-81db-08cb6be4da4f</t>
  </si>
  <si>
    <t>Methane, bromochlorodifluoro-, Halon 1211</t>
  </si>
  <si>
    <t>b5a65bff-51e0-40e4-b50e-36d07a87919a</t>
  </si>
  <si>
    <t>19b6e569-85a4-4ea9-a590-d61a21e3c846</t>
  </si>
  <si>
    <t>cbe3d924-dd94-4208-bdbc-9aed29bbc770</t>
  </si>
  <si>
    <t>acb9b748-3464-4c0d-9055-639c420e4dc3</t>
  </si>
  <si>
    <t>Net operating surplus</t>
  </si>
  <si>
    <t>经济（货币）作为调动社会资本增加人民福祉的手段，其氮流动体现在具体的其指导下的生物圈物质消耗排放与环境排放中</t>
  </si>
  <si>
    <t>f522291f-df84-496b-90c9-433bc6a66a5b</t>
  </si>
  <si>
    <t>0098b967-2131-43d2-b684-254583fbadc7</t>
  </si>
  <si>
    <t>bd64a010-0115-47ca-942f-cbdac1d26b87</t>
  </si>
  <si>
    <t>Noble gases, radioactive, unspecified</t>
  </si>
  <si>
    <t>cf8e8ae6-d6ea-4e8f-912d-5445e45e2f8d</t>
  </si>
  <si>
    <t>7a2d7097-20c4-4b5f-b2ee-bcfc2ba1378f</t>
  </si>
  <si>
    <t>000067-72-1</t>
  </si>
  <si>
    <t>a9362d7a-627f-414b-96c2-e61e56c77fb8</t>
  </si>
  <si>
    <t>Ethane, hexachloro-</t>
  </si>
  <si>
    <t>9cda96ce-e1cf-4192-8614-52be32d200f4</t>
  </si>
  <si>
    <t>fe9c3a98-a6d2-452d-a9a4-a13e64f1b95b</t>
  </si>
  <si>
    <t>Occupation, industrial area</t>
  </si>
  <si>
    <t>282d4a11-f053-47cf-89a4-aafa3184d61d</t>
  </si>
  <si>
    <t>604f9273-f26b-46be-83a7-3a65280011d1</t>
  </si>
  <si>
    <t>a081288c-e279-4af3-9319-8b6fd878a9e4</t>
  </si>
  <si>
    <t>3563bb9d-4020-4635-890b-6de95036911f</t>
  </si>
  <si>
    <t>Fluazifop-p-butyl</t>
  </si>
  <si>
    <t>1a217018-e3e5-499c-9eb5-5aacb9e6ae9a</t>
  </si>
  <si>
    <t>007440-09-7</t>
  </si>
  <si>
    <t>b717518e-b8b6-44fa-a8e1-f9fde2436caf</t>
  </si>
  <si>
    <t>Potassium</t>
  </si>
  <si>
    <t>2fff3bda-1eec-4166-9969-bc9e757c8e8e</t>
  </si>
  <si>
    <t>b71d0281-e4b2-4831-a2bd-aed221d2a15f</t>
  </si>
  <si>
    <t>42411268-27a7-4276-9896-e47900fa0606</t>
  </si>
  <si>
    <t>468bebea-17ee-49d3-b11d-c603d91c67c8</t>
  </si>
  <si>
    <t>1011-95-6</t>
  </si>
  <si>
    <t>8892f038-c4cf-4166-adeb-df61c4e32af0</t>
  </si>
  <si>
    <t>Diphenyltin</t>
  </si>
  <si>
    <t>da1157e2-7593-4dfd-80dd-a3449b37a4d8#asTech</t>
  </si>
  <si>
    <t>Methane, non-fossil # asTech</t>
  </si>
  <si>
    <t>147b91df-513b-4784-923a-180c2a5b1434</t>
  </si>
  <si>
    <t>38439e6a-ce6d-40cc-b78d-97c09d87e7d7</t>
  </si>
  <si>
    <t>37c36adc-7728-4081-81f3-6cc2da7c9f9f</t>
  </si>
  <si>
    <t>Neptunium-237</t>
  </si>
  <si>
    <t>010043-66-0</t>
  </si>
  <si>
    <t>618c3a74-5b36-4d8a-b94f-26b8270448f8</t>
  </si>
  <si>
    <t>826677aa-8347-4494-85da-a26fe3e1e824</t>
  </si>
  <si>
    <t>98693cdf-d9fc-43ed-bfe6-78dfe5742d33</t>
  </si>
  <si>
    <t>e5824519-f945-4b2c-a81b-677290021b8a</t>
  </si>
  <si>
    <t>Occupation, inland waterbody, unspecified</t>
  </si>
  <si>
    <t>6fae9979-43ec-4675-8714-671731b4e283</t>
  </si>
  <si>
    <t>91955aba-6ebc-4413-9342-f0298860b4aa</t>
  </si>
  <si>
    <t>77db8bd1-5a69-465c-b51f-7b27fbb574a5</t>
  </si>
  <si>
    <t>c126f8a0-6bc4-42e6-9220-d6ccfef3f2ed</t>
  </si>
  <si>
    <t>b10faa87-2c1d-4f6e-aa65-9f80b376939a</t>
  </si>
  <si>
    <t>9dd01d5b-3677-4822-9cd4-36d21b0e23d1</t>
  </si>
  <si>
    <t>0d4989fd-00e3-4522-905f-2ab6a1bd5677</t>
  </si>
  <si>
    <t>007784-42-1</t>
  </si>
  <si>
    <t>c03dae87-d4f6-4521-b15a-18ef2cbe9ed0</t>
  </si>
  <si>
    <t>Arsine</t>
  </si>
  <si>
    <t>6bd1ea0d-0fbb-46cd-a6b4-e699febbf4e8</t>
  </si>
  <si>
    <t>014bd81b-88c7-4a81-b872-201dcbfb8bbf</t>
  </si>
  <si>
    <t>95ad40ec-c34b-49fc-a7dc-0e13172ac105</t>
  </si>
  <si>
    <t>0795345f-c7ae-410c-ad25-1845784c75f5</t>
  </si>
  <si>
    <t>68ba42b2-62fc-49c1-b9d6-e3bda8b179ec</t>
  </si>
  <si>
    <t>276e755c-ed57-466a-b555-4658c791f385</t>
  </si>
  <si>
    <t>69dfa439-8e4e-4cae-bb0c-85a8aa8b9a73</t>
  </si>
  <si>
    <t>Occupation, lake, artificial</t>
  </si>
  <si>
    <t>38a622c6-f086-4763-a952-7c6b3b1c42ba</t>
  </si>
  <si>
    <t>d02904aa-dc1a-43f2-86ce-b41aa9cab47c</t>
  </si>
  <si>
    <t>8c690557-25ce-48f2-91b9-58126e82aaf6</t>
  </si>
  <si>
    <t>5896c761-4e02-4573-8747-c4bbf73162c0</t>
  </si>
  <si>
    <t>3ea439c3-64aa-4c90-a265-188350e7a4a6</t>
  </si>
  <si>
    <t>012427-38-2</t>
  </si>
  <si>
    <t>d689f35b-5ebf-4b87-bb12-c4e316219275</t>
  </si>
  <si>
    <t>Maneb</t>
  </si>
  <si>
    <t>dccaaabc-673d-40bb-a030-1fd0543a3a2a</t>
  </si>
  <si>
    <t>f7fc4f19-e01f-4909-aab5-f7612354e7a0</t>
  </si>
  <si>
    <t>e070bd24-fd16-4963-8f4d-78bb4c402400</t>
  </si>
  <si>
    <t>acc39720-dda7-4b3a-80c7-c6394cad4191</t>
  </si>
  <si>
    <t>8a970585-5ce2-4226-b60d-df1c34649a56</t>
  </si>
  <si>
    <t>77ff1fec-e163-4377-acac-b00c8aa94391</t>
  </si>
  <si>
    <t>f8ba8266-7f00-47b8-9ef0-bc81a8728d09</t>
  </si>
  <si>
    <t>Occupation, lake, natural (non-use)</t>
  </si>
  <si>
    <t>013994-20-2</t>
  </si>
  <si>
    <t>65729ea1-eadb-4ca8-a573-1069a3d5f891</t>
  </si>
  <si>
    <t>818cee9e-231c-4b53-8ed2-47a0001802d5</t>
  </si>
  <si>
    <t>c09f409d-a35b-435e-974b-ae527b8546d5</t>
  </si>
  <si>
    <t>c2109686-6a9f-40b7-bf55-55b967833e34</t>
  </si>
  <si>
    <t>701bb0ed-ad5e-4628-ac7d-99baa8c5d650</t>
  </si>
  <si>
    <t>83bafcf1-2f2e-4a32-89a0-f1f16ca10626</t>
  </si>
  <si>
    <t>7a59e8d5-cd11-4ee7-b1ca-30979d2b0b3a</t>
  </si>
  <si>
    <t>379ba5c9-5c3a-43d0-8e2d-605ad9c39e46</t>
  </si>
  <si>
    <t>Occupation, mineral extraction site</t>
  </si>
  <si>
    <t>9fb84b6b-8396-4190-80f0-fc8cbc97b107</t>
  </si>
  <si>
    <t>035367-38-5</t>
  </si>
  <si>
    <t>b918120c-5dd9-4a28-86ee-9b05a42bdd01</t>
  </si>
  <si>
    <t>e4a9cefa-7a99-406f-8b32-3e001ca82d31</t>
  </si>
  <si>
    <t>ffd4940c-b652-4622-b7d0-d4d861b083c3</t>
  </si>
  <si>
    <t>4e1f0bb0-2703-4303-bf86-972d810612cf</t>
  </si>
  <si>
    <t>921762d7-dcd5-4419-8936-07358034702d</t>
  </si>
  <si>
    <t>41c97929-4fc4-4c35-bdf8-f999e4b492fd</t>
  </si>
  <si>
    <t>b45082cf-2816-46b9-816c-c4036d727804</t>
  </si>
  <si>
    <t>f918799d-98d3-5d5d-b02f-480b340d038c</t>
  </si>
  <si>
    <t>50e083ba-5784-4801-8011-164a14c61b5a</t>
  </si>
  <si>
    <t>19f84b2e-e6ff-4351-ba3a-8b650fc20d14</t>
  </si>
  <si>
    <t>Occupation, pasture, man made, extensive</t>
  </si>
  <si>
    <t>d9977222-46f1-447f-8d65-f34f060b1087</t>
  </si>
  <si>
    <t>2ec209eb-22f1-47ca-8d32-c11dc4a92d0d</t>
  </si>
  <si>
    <t>3a3489d9-0d1f-4fb1-910a-1fdc7f1e4f71</t>
  </si>
  <si>
    <t>002439-10-3</t>
  </si>
  <si>
    <t>03f3255b-efb7-5a1e-8288-0a5e7bfbe791</t>
  </si>
  <si>
    <t>Dodine</t>
  </si>
  <si>
    <t>bcbf2ad9-c338-4e11-be56-9e07113dafb3</t>
  </si>
  <si>
    <t>fa8dc41a-ffc4-4665-af39-7c813795183a</t>
  </si>
  <si>
    <t>416ebc48-7199-43a0-bc57-f7f6c951fff0</t>
  </si>
  <si>
    <t>c89708f7-cb6c-4691-b8cc-cf2cb03b14a6</t>
  </si>
  <si>
    <t>e8783a01-d3f5-4c08-b7b0-12af0f33c20d</t>
  </si>
  <si>
    <t>1eb1b94c-e9d8-47ab-969b-9cca920157d8</t>
  </si>
  <si>
    <t>b311427f-0de3-4190-84a5-05c8460c62d1</t>
  </si>
  <si>
    <t>8494ed3c-0416-4aa5-b100-51a2b2bcadbd</t>
  </si>
  <si>
    <t>e9007a6f-7244-44d4-a561-91ae1b6c6cfc</t>
  </si>
  <si>
    <t>Occupation, permanent crop</t>
  </si>
  <si>
    <t>f5e7e615-4160-4df9-b39b-7463eaed77c7</t>
  </si>
  <si>
    <t>d28f10c4-a8d0-4891-b7a4-362e12360079</t>
  </si>
  <si>
    <t>76b09afe-52b9-4ecc-b97a-00b49ad8ed1a</t>
  </si>
  <si>
    <t>370447a7-70d1-47bd-8577-0a32c4f53570</t>
  </si>
  <si>
    <t>e75faf77-8341-4223-8b46-72391fd0f312</t>
  </si>
  <si>
    <t>ab9fef9d-1b47-4d79-a28a-0132dfa18020</t>
  </si>
  <si>
    <t>591de726-f2c7-43ba-8e22-15fd08acc8dc</t>
  </si>
  <si>
    <t>745503c2-768d-4f2c-b63c-bb75c1c5419c</t>
  </si>
  <si>
    <t>b353e7d2-5b94-4b6e-a3e5-de0a10bef851</t>
  </si>
  <si>
    <t>3209b4a6-9e83-42f3-afad-39c62dc2d333</t>
  </si>
  <si>
    <t>079983-71-4</t>
  </si>
  <si>
    <t>94ba16db-16b4-4652-b121-8682c317db58</t>
  </si>
  <si>
    <t>Hexaconazole</t>
  </si>
  <si>
    <t>717f38a4-02d7-4af5-b1a8-24931ad12275</t>
  </si>
  <si>
    <t>d2312bc4-af11-445f-aa07-20d95b2794bd</t>
  </si>
  <si>
    <t>8000fc7d-edfe-4970-9224-a4c05281d46b</t>
  </si>
  <si>
    <t>1e060d5a-cd41-4f30-9c93-272403b7e004</t>
  </si>
  <si>
    <t>2e1ac281-307a-409d-9b75-abd4db38a1e0</t>
  </si>
  <si>
    <t>e47a779e-8fcb-4d0e-bcff-b9b14a5be827</t>
  </si>
  <si>
    <t>8732d8b5-7f41-498c-be37-5bcd7a802ee6</t>
  </si>
  <si>
    <t>4c0d236e-e50f-409e-b84b-b053da3394fa</t>
  </si>
  <si>
    <t>f19d8e53-09ab-45fa-a7c1-f7da101dab3e</t>
  </si>
  <si>
    <t>001746-81-2</t>
  </si>
  <si>
    <t>340eb8e4-5282-4862-8840-35fcc50e3505</t>
  </si>
  <si>
    <t>Monolinuron</t>
  </si>
  <si>
    <t>0c150bb4-fd1a-43f8-b6c9-5dfda8dadb6c</t>
  </si>
  <si>
    <t>7e7d6ebb-8c9c-4ecb-b64b-23a8c2c908c4</t>
  </si>
  <si>
    <t>Occupation, permanent crop, irrigated, extensive</t>
  </si>
  <si>
    <t>7fb8e798-1c30-4bfb-ba1a-66602300cd1b</t>
  </si>
  <si>
    <t>3afbc2d8-1b51-4d43-87a7-e68291c1e999</t>
  </si>
  <si>
    <t>Occupation, permanent crop, irrigated, intensive</t>
  </si>
  <si>
    <t>89ee008f-477e-4580-bd8e-8bf50fc9e080</t>
  </si>
  <si>
    <t>94413eda-8562-4a3e-9ab7-92dfb5554cb2</t>
  </si>
  <si>
    <t>024e919d-91ee-47c7-9f0b-ebe851cc61fb</t>
  </si>
  <si>
    <t>007727-43-7</t>
  </si>
  <si>
    <t>9c8ad71b-7d45-46f9-85eb-ae0fcb0eeeab</t>
  </si>
  <si>
    <t>Barite</t>
  </si>
  <si>
    <t>117428-22-5</t>
  </si>
  <si>
    <t>1a7fba0e-91a3-4ac2-a58e-44575eeed078</t>
  </si>
  <si>
    <t>Picoxystrobin</t>
  </si>
  <si>
    <t>01e16652-6f42-42f4-a23d-d10f166aaec9</t>
  </si>
  <si>
    <t>42ac7dee-8152-4874-a742-c1c432792a3a</t>
  </si>
  <si>
    <t>060207-31-0</t>
  </si>
  <si>
    <t>0f74b213-664e-5da8-b700-bf2c01a9c57a</t>
  </si>
  <si>
    <t>Azaconazol</t>
  </si>
  <si>
    <t>230c08c9-70b7-4d28-a649-f5f85fbc3162</t>
  </si>
  <si>
    <t>021725-46-2</t>
  </si>
  <si>
    <t>05bfed24-3408-42a2-9208-daec1538905d</t>
  </si>
  <si>
    <t>Cyanazine</t>
  </si>
  <si>
    <t>c54e6fd5-a896-4b6c-9247-7f599c851bf1</t>
  </si>
  <si>
    <t>85365e41-8102-4f9b-afb7-d7d7e6e07249</t>
  </si>
  <si>
    <t>c4503380-1045-4670-a7da-fe5dcce56699</t>
  </si>
  <si>
    <t>ba781ac6-cdf1-4a09-86b5-76b19ed3438b</t>
  </si>
  <si>
    <t>1d8ba55c-e60b-45ef-8e66-d947d8e7a01f</t>
  </si>
  <si>
    <t>7dd7bc0f-dff1-4564-8b74-eb40ca335b8f</t>
  </si>
  <si>
    <t>2a042136-80fd-4c1c-8996-65a7985497d3</t>
  </si>
  <si>
    <t>Cyclohexane (for all cycloalkanes)</t>
  </si>
  <si>
    <t>9d99096b-4e70-452b-9e3b-b2296613bc0f</t>
  </si>
  <si>
    <t>9541a975-800f-4fed-9edf-28f6e411a015</t>
  </si>
  <si>
    <t>890c2697-3463-4466-bebb-aecc1e1e730b</t>
  </si>
  <si>
    <t>d3709c7e-7c61-45a4-92e4-f7cf95ebe3a2</t>
  </si>
  <si>
    <t>c1b91234-6f24-417b-8309-46111d09c457</t>
  </si>
  <si>
    <t>18636f13-f552-4136-a353-3b5a8e5f87d1</t>
  </si>
  <si>
    <t>Occupation, permanent crop, non-irrigated</t>
  </si>
  <si>
    <t>4e079e10-cee0-4afe-bf91-e7d8b23f6a94</t>
  </si>
  <si>
    <t>f318deb8-ac36-47c0-bb00-e3022b583c7e</t>
  </si>
  <si>
    <t>Occupation, permanent crop, non-irrigated, extensive</t>
  </si>
  <si>
    <t>a1af6718-19fc-4727-b640-cda0ac7481fc</t>
  </si>
  <si>
    <t>56e7c4ee-29a0-4d90-a44d-ee7e7faade83</t>
  </si>
  <si>
    <t>b15d845f-810e-4614-8633-af8bab2014ee</t>
  </si>
  <si>
    <t>ef06f2a4-4b8c-4740-9e06-0c2126d1839a</t>
  </si>
  <si>
    <t>4f5a338d-a56a-417d-ae4d-cfd6f51a4729</t>
  </si>
  <si>
    <t>Flumiclorac-pentyl</t>
  </si>
  <si>
    <t>257eacb9-96fe-4a3d-961a-f5e6c7823ff0</t>
  </si>
  <si>
    <t>409f0e6f-f0a5-4011-8f85-938e9a078f92</t>
  </si>
  <si>
    <t>8af1b210-ae85-4b60-9644-d5d180075037</t>
  </si>
  <si>
    <t>c9461a73-d00a-4fc7-a890-a9eda6af3185</t>
  </si>
  <si>
    <t>Occupation, permanent crop, non-irrigated, intensive</t>
  </si>
  <si>
    <t>7e769b3e-03fb-4b53-be15-85a910dcfea9</t>
  </si>
  <si>
    <t>c14ea750-4a9f-41fa-bcc1-4a1d84466f43</t>
  </si>
  <si>
    <t>Occupation, river, artificial</t>
  </si>
  <si>
    <t>f28d5dfb-632d-469b-b0c2-a55ce78155ff</t>
  </si>
  <si>
    <t>d54bb4f8-e6d9-46dc-a8ae-e70d5d8562c2</t>
  </si>
  <si>
    <t>Occupation, river, natural (non-use)</t>
  </si>
  <si>
    <t>919aa517-c05d-4bcc-9070-422b8e16d9a9</t>
  </si>
  <si>
    <t>0eae6018-d930-452a-82a0-e4190dd09794</t>
  </si>
  <si>
    <t>fa1a376f-567a-47b2-98e9-b3e5a5e4d224</t>
  </si>
  <si>
    <t>002312-35-8</t>
  </si>
  <si>
    <t>6b3026ac-76b1-493d-bbcc-1281ac24905e</t>
  </si>
  <si>
    <t>Propargite</t>
  </si>
  <si>
    <t>56ce80e5-9a77-4a80-ad65-6208db560be5</t>
  </si>
  <si>
    <t>8fc441e0-0d97-46b9-b84b-ed2689d9014a</t>
  </si>
  <si>
    <t>8f62b772-7c20-4b8f-9bf8-5c02509a45a2</t>
  </si>
  <si>
    <t>284d6491-de2c-4124-95db-7732cbb5136c</t>
  </si>
  <si>
    <t>777160e1-99a9-4a03-b189-8c1af57ee560</t>
  </si>
  <si>
    <t>abaa29b9-41e6-46ed-9f88-806bd93ca915</t>
  </si>
  <si>
    <t>70c4c6d8-ed81-4763-ae6d-39e54ef0b1fa</t>
  </si>
  <si>
    <t>Occupation, seabed, drilling and mining</t>
  </si>
  <si>
    <t>a7f661f4-da39-4571-a48b-a8d61314ce1b</t>
  </si>
  <si>
    <t>173584-44-6</t>
  </si>
  <si>
    <t>faa118a7-50b6-4ea9-94bb-40a55a0e39f2</t>
  </si>
  <si>
    <t>Indoxacarb</t>
  </si>
  <si>
    <t>013981-16-3</t>
  </si>
  <si>
    <t>be1642be-ad24-46e2-8539-a74fc11d637d</t>
  </si>
  <si>
    <t>Plutonium-238</t>
  </si>
  <si>
    <t>65a6b1d7-ced3-4ae3-9789-c82060af6b2f</t>
  </si>
  <si>
    <t>0ec92f76-932f-4407-bd4f-eb9aa426e099</t>
  </si>
  <si>
    <t>Cyhalothrin, gamma-</t>
  </si>
  <si>
    <t>9c8a834a-23d4-54e6-9ecf-2855d468f208</t>
  </si>
  <si>
    <t>109c3ee9-b9df-4c11-bd77-b8571773d9ad</t>
  </si>
  <si>
    <t>f322122f-3059-4cfb-8754-efc82548e7f0</t>
  </si>
  <si>
    <t>0267272f-ea07-498a-9723-43583f115b46</t>
  </si>
  <si>
    <t>c7be600c-e8ef-4e50-b092-1f9a3aa47706</t>
  </si>
  <si>
    <t>0b94989b-2551-4069-bb11-4f9f48988cad</t>
  </si>
  <si>
    <t>432a3326-73f8-4752-bc4d-06b7b4b1243c</t>
  </si>
  <si>
    <t>b37294bd-947d-4f35-b9e6-3eb259c05ff5</t>
  </si>
  <si>
    <t>000463-58-1</t>
  </si>
  <si>
    <t>476ff60f-c2a2-43d6-bbe7-b4c4eea6960a</t>
  </si>
  <si>
    <t>Carbonyl sulfide</t>
  </si>
  <si>
    <t>adfb11ec-7a41-47da-abc2-c92c59810e50</t>
  </si>
  <si>
    <t>41f45128-cebe-4ece-aafa-7406a5c98775</t>
  </si>
  <si>
    <t>c43cede7-18e7-49a4-aaf1-574975584a1b</t>
  </si>
  <si>
    <t>e3de5903-aa75-4d7b-a804-2c75248b4c6d</t>
  </si>
  <si>
    <t>a4f6341b-1762-4222-9024-bfd91f63588f</t>
  </si>
  <si>
    <t>9ada9c2e-9817-42fe-88ba-3c18aba85585</t>
  </si>
  <si>
    <t>470558a5-494c-4298-8cf8-9a64900b8d65</t>
  </si>
  <si>
    <t>1febb3ea-a4ee-4b7d-a6e7-0c4b6da28188</t>
  </si>
  <si>
    <t>116255-48-2</t>
  </si>
  <si>
    <t>5c049e3f-9246-47d0-ad60-7caaad814b2e</t>
  </si>
  <si>
    <t>Bromuconazole</t>
  </si>
  <si>
    <t>9db06277-b6d9-4c48-8cfb-de342e928a50</t>
  </si>
  <si>
    <t>Occupation, seabed, infrastructure</t>
  </si>
  <si>
    <t>3d59d864-b6c3-4315-ab21-2c2ba2119ad1</t>
  </si>
  <si>
    <t>18452b50-8c57-41d2-bbdd-37996c455771</t>
  </si>
  <si>
    <t>000075-46-7</t>
  </si>
  <si>
    <t>8f87dcf1-0177-4d62-bea0-a5dd8647ef8c</t>
  </si>
  <si>
    <t>Methane, trifluoro-, HFC-23</t>
  </si>
  <si>
    <t>d9da59f1-695d-465b-959d-1cff9d86d923</t>
  </si>
  <si>
    <t>fc2371dc-5bff-41f6-a155-697fbf727b56</t>
  </si>
  <si>
    <t>20d4d821-f4f7-4017-8810-f822fcdf619e</t>
  </si>
  <si>
    <t>8a4e7925-a486-467c-a255-f8a1ec5040de</t>
  </si>
  <si>
    <t>eeaeefc1-0af9-45e5-99a8-2333a387f0ae</t>
  </si>
  <si>
    <t>89721e33-60fa-4447-bfc6-2f27d44a7893</t>
  </si>
  <si>
    <t>b9f74a13-1d9c-444e-ba61-1ea1abac70b7</t>
  </si>
  <si>
    <t>b98c02c6-89bb-4dd2-8d68-6af6758db3d9</t>
  </si>
  <si>
    <t>64836dd0-8b0f-41ba-a7d3-be54358fc4b3</t>
  </si>
  <si>
    <t>68ba2022-830e-45fb-8c85-b35e94754ae9</t>
  </si>
  <si>
    <t>21e46cb8-6233-4c99-bac3-c41d2ab99498</t>
  </si>
  <si>
    <t>Particulates, &lt; 2.5 um</t>
  </si>
  <si>
    <t>681a6b38-cc7c-4968-aedc-80ce8033a101</t>
  </si>
  <si>
    <t>76e1a3ec-8bf5-4eae-92f0-1020ccd46e61</t>
  </si>
  <si>
    <t>Occupation, seabed, natural (non-use)</t>
  </si>
  <si>
    <t>c40a3efb-7988-40f1-be9b-a1d8c9a4c5a0</t>
  </si>
  <si>
    <t>6006f0fd-a887-4969-8604-85f31be0b420</t>
  </si>
  <si>
    <t>5716c728-bd33-414d-8691-16e5534f5d37</t>
  </si>
  <si>
    <t>32cd0492-c0cb-4898-a2b1-675eedc5b688</t>
  </si>
  <si>
    <t>5e13c2ab-5466-4ff5-816d-702dfdf25f76#asTech</t>
  </si>
  <si>
    <t>Benzo(a)pyrene # asTech</t>
  </si>
  <si>
    <t>bc069d24-fbbd-4c05-8b6e-4089dc8249ae</t>
  </si>
  <si>
    <t>c74226fa-4297-44ff-8caa-6b3cfd6dd67a</t>
  </si>
  <si>
    <t>97f92a10-ea74-463f-a9d7-3c852b6aab4c</t>
  </si>
  <si>
    <t>10b69d7a-018d-44c6-9a5e-e67fc9475b86</t>
  </si>
  <si>
    <t>a61637db-d0a5-40c3-8969-e0b03509b667</t>
  </si>
  <si>
    <t>9f5bfac4-cbb6-4b38-afb9-cf563fc5ca15</t>
  </si>
  <si>
    <t>3d20d2fc-2e7e-4c8c-a77d-91bd822a1dfe</t>
  </si>
  <si>
    <t>250dd08a-ee61-4a2b-86f8-b21e9ebe6ed9</t>
  </si>
  <si>
    <t>f6979c44-2a8a-4730-a4b4-376d5539dcd0</t>
  </si>
  <si>
    <t>0a6ae675-cdf2-475d-b4ef-486e78757d65</t>
  </si>
  <si>
    <t>0ff15165-d761-48c9-9814-2d1dcdd56857</t>
  </si>
  <si>
    <t>365dffb2-9e7a-44fa-a512-8c851fc7094c</t>
  </si>
  <si>
    <t>9808cb2d-f1d8-41c2-9a8d-74d5092b27ec</t>
  </si>
  <si>
    <t>9310f497-3205-4717-aaa8-1a94c321f7d8</t>
  </si>
  <si>
    <t>d45eed0a-e60a-46bb-a769-494f037c71bc</t>
  </si>
  <si>
    <t>039300-45-3</t>
  </si>
  <si>
    <t>bb1cedf9-5abb-5c7b-afe0-04df6165f9a0</t>
  </si>
  <si>
    <t>Dinocap</t>
  </si>
  <si>
    <t>51f80fcc-8eb0-4912-afbd-e9b9861e45a4</t>
  </si>
  <si>
    <t>029973-13-5</t>
  </si>
  <si>
    <t>45378c0a-fc57-56ac-a0f2-4263250874ba</t>
  </si>
  <si>
    <t>Ethiofencarb</t>
  </si>
  <si>
    <t>e4e9febc-07c1-403d-8d3a-6707bb4d96e6#asTech</t>
  </si>
  <si>
    <t>Carbon dioxide, from soil or biomass stock # asTech</t>
  </si>
  <si>
    <t>9783014c-4ec6-4c9c-84d7-d34c8b390a0b</t>
  </si>
  <si>
    <t>c63b5ff6-0ca1-44a0-92ba-f634fb8373ad</t>
  </si>
  <si>
    <t>b1cbafef-4c5a-4b5f-9dfa-e49047f5f043</t>
  </si>
  <si>
    <t>ac07bb4a-a492-45b3-9a07-4ab9b8959374</t>
  </si>
  <si>
    <t>7238734e-18ef-4759-914d-61e9ed11bd4e</t>
  </si>
  <si>
    <t>000082-68-8</t>
  </si>
  <si>
    <t>99f78a2c-48e3-492c-aa5a-ed0c2f24a1a0</t>
  </si>
  <si>
    <t>Quintozene</t>
  </si>
  <si>
    <t>85d539e7-6193-4f24-90b1-a2c83820df66</t>
  </si>
  <si>
    <t>e0401210-0377-4670-84af-12247ca20bed</t>
  </si>
  <si>
    <t>ccc02a20-bda2-4862-bb95-2da1db7ad49e</t>
  </si>
  <si>
    <t>1f130425-11f9-4ec2-8d2f-d282acaacf5c</t>
  </si>
  <si>
    <t>000106-89-8</t>
  </si>
  <si>
    <t>ebbb166e-83da-4a83-b8d2-678f871ffce7</t>
  </si>
  <si>
    <t>Epichlorohydrin</t>
  </si>
  <si>
    <t>80ef64e4-312c-485a-be3d-30856adc0c11</t>
  </si>
  <si>
    <t>000108-10-1</t>
  </si>
  <si>
    <t>a6dd536a-5443-4c23-bb5e-60f0fa68af13</t>
  </si>
  <si>
    <t>4-Methyl-2-pentanone</t>
  </si>
  <si>
    <t>0bc097f2-00ee-416f-a275-2c05d1e6d482</t>
  </si>
  <si>
    <t>06ee87f5-4946-4ecd-9615-b4723595fbaf</t>
  </si>
  <si>
    <t>7af0b1a6-2e8f-407a-8ac7-b02a2023155b</t>
  </si>
  <si>
    <t>Occupation, seabed, unspecified</t>
  </si>
  <si>
    <t>36b303da-afe4-449b-92ac-b16226cbadd5</t>
  </si>
  <si>
    <t>000075-45-6</t>
  </si>
  <si>
    <t>9b505d7c-4239-40e0-9dbe-55d38f3b85b3</t>
  </si>
  <si>
    <t>Methane, chlorodifluoro-, HCFC-22</t>
  </si>
  <si>
    <t>bd02a7ec-dcb5-4609-bc96-cc7a96601ce2</t>
  </si>
  <si>
    <t>062a6faf-b1a5-4a6a-aa02-47ae3ec566a8</t>
  </si>
  <si>
    <t>Occupation, traffic area, rail network</t>
  </si>
  <si>
    <t>956c5f83-65c8-4607-9749-147cfb9c8f70</t>
  </si>
  <si>
    <t>Occupation, traffic area, rail/road embankment</t>
  </si>
  <si>
    <t>f0d1c319-249f-4a89-b0e7-3a5a90a54036</t>
  </si>
  <si>
    <t>eef42847-3015-4f62-97d1-83ea112707f3</t>
  </si>
  <si>
    <t>4f777e05-70f9-4a18-a406-d8232325073f</t>
  </si>
  <si>
    <t>024959-67-9</t>
  </si>
  <si>
    <t>72b26150-457e-47b6-a77c-987c2e76f704</t>
  </si>
  <si>
    <t>Bromide</t>
  </si>
  <si>
    <t>6e8a87bf-baea-4cd9-a967-932e750968d1</t>
  </si>
  <si>
    <t>1fee3bdb-480b-4194-b3d7-0e4bd2814c33</t>
  </si>
  <si>
    <t>b6ecaa32-6ab5-4060-b641-45a2bf7beded</t>
  </si>
  <si>
    <t>490b267b-f429-4d9a-ac79-224e37fb4d58</t>
  </si>
  <si>
    <t>081777-89-1</t>
  </si>
  <si>
    <t>7120eec5-cf9a-4c69-83f2-f1a58813754c</t>
  </si>
  <si>
    <t>Clomazone</t>
  </si>
  <si>
    <t>96db42b8-64e4-4a84-9b16-cd8f73c615d6</t>
  </si>
  <si>
    <t>26efe47c-92a5-4dea-b4d0-eac13e418a58</t>
  </si>
  <si>
    <t>Occupation, traffic area, road network</t>
  </si>
  <si>
    <t>021645-51-2</t>
  </si>
  <si>
    <t>7b192eb2-644e-544a-9299-4a79cb4dd479</t>
  </si>
  <si>
    <t>Aluminium hydroxide</t>
  </si>
  <si>
    <t>37d7d60d-3682-4da4-aa64-99c51b5d524b</t>
  </si>
  <si>
    <t>e19658ac-3c4a-4cde-90ab-9dc6f569b02b</t>
  </si>
  <si>
    <t>5fa6e9b8-8314-4d9d-afaf-bc6ee580d76c</t>
  </si>
  <si>
    <t>bdd362be-db9c-4232-90e7-c11dee030e82</t>
  </si>
  <si>
    <t>ed1e2680-f3f7-4f86-bbd3-78819f6c2f1c</t>
  </si>
  <si>
    <t>094125-34-5</t>
  </si>
  <si>
    <t>04cd03b8-8206-4d3a-a910-59ffc0550c2c</t>
  </si>
  <si>
    <t>Prosulfuron</t>
  </si>
  <si>
    <t>f1f38546-77eb-41ae-8810-bfcf66aa6a18</t>
  </si>
  <si>
    <t>000056-38-2</t>
  </si>
  <si>
    <t>e7d1072e-68ab-4fb4-b141-feb865e3082d</t>
  </si>
  <si>
    <t>Parathion</t>
  </si>
  <si>
    <t>c8de8312-39d5-4d3f-aba2-4daf8572738b</t>
  </si>
  <si>
    <t>27804c78-5eee-47f9-9a91-1f6126ccfe45</t>
  </si>
  <si>
    <t>d4e0a632-ee78-49c4-8547-ccee3e85c4cb</t>
  </si>
  <si>
    <t>1a6a1429-fd97-48cb-b7b7-3433f2fb16f9</t>
  </si>
  <si>
    <t>421d36f5-2678-4c1b-ba10-6b43521f0859</t>
  </si>
  <si>
    <t>Flumetsulam</t>
  </si>
  <si>
    <t>926fdcf3-6c44-44e2-acb6-159060ac65cf</t>
  </si>
  <si>
    <t>08e8878b-4069-4b49-8bca-0dd7c9b44b71</t>
  </si>
  <si>
    <t>9c8c0e5d-5315-44b9-81e6-e447e5cb869c</t>
  </si>
  <si>
    <t>016316-03-3</t>
  </si>
  <si>
    <t>8d04e67c-b6a6-45dc-bce8-5deeb20720f3</t>
  </si>
  <si>
    <t>c49fb4cd-eed0-4438-9052-9612473cdbae</t>
  </si>
  <si>
    <t>c7cb5880-4219-4051-9357-10fdd08c6f2b</t>
  </si>
  <si>
    <t>Occupation, unspecified</t>
  </si>
  <si>
    <t>ef90b8a8-d053-4927-9efe-841d9e1f3a5e</t>
  </si>
  <si>
    <t>7d52629e-a31d-4774-8cc9-3f60541a3c56</t>
  </si>
  <si>
    <t>ed38a7d2-ffa5-4c28-9aea-dd9df0d1898b</t>
  </si>
  <si>
    <t>e8787b5e-d927-446d-81a9-f56977bbfeb4</t>
  </si>
  <si>
    <t>Carbon dioxide, from soil or biomass stock</t>
  </si>
  <si>
    <t>183aa819-941d-48b4-9d47-7e725d1813bb</t>
  </si>
  <si>
    <t>3c5a2d44-0206-427c-b34e-3b871077bd40</t>
  </si>
  <si>
    <t>c975a4d6-eb2f-4607-9ddd-27577a37e3ba</t>
  </si>
  <si>
    <t>14ee3991-b63b-47bc-989f-0f4db81f7c72</t>
  </si>
  <si>
    <t>16316600-f12a-410b-8726-3faee64de60a</t>
  </si>
  <si>
    <t>e9eb024b-6fba-4dce-b280-9415b2ba4695</t>
  </si>
  <si>
    <t>e8ee3fc4-2890-4d6a-a1df-40c4b48d698b</t>
  </si>
  <si>
    <t>095266-40-3</t>
  </si>
  <si>
    <t>51c7daf4-14e1-45e9-aa67-051c4ddcd9da</t>
  </si>
  <si>
    <t>Trinexapac-ethyl</t>
  </si>
  <si>
    <t>06699be8-f522-427e-89b5-8ad948a39ecb</t>
  </si>
  <si>
    <t>1c5a7322-9261-4d59-a692-adde6c12de92</t>
  </si>
  <si>
    <t>8f371d76-4cd1-4670-83c4-ae2b3b3355c6</t>
  </si>
  <si>
    <t>2cba713d-ab0b-44cb-babb-f8cac262554f</t>
  </si>
  <si>
    <t>62b1a76d-22be-4076-ab47-58597e621ea3</t>
  </si>
  <si>
    <t>9798359e-a3ee-4362-a038-23a188582c6e</t>
  </si>
  <si>
    <t>2f19a0af-a516-4f89-88ba-4c6b7cd52650</t>
  </si>
  <si>
    <t>0822b867-9dca-4d5a-93c3-319d39b592cd</t>
  </si>
  <si>
    <t>Chlorpyrifos</t>
  </si>
  <si>
    <t>3b4db191-9634-4a01-a873-f3cb234785e4</t>
  </si>
  <si>
    <t>Occupation, urban, continuously built</t>
  </si>
  <si>
    <t>6e769b2f-11ce-4ec1-ad99-a27c93361e72</t>
  </si>
  <si>
    <t>084332-86-5</t>
  </si>
  <si>
    <t>262ae9a3-596c-50cc-8cb4-29663f758d7f</t>
  </si>
  <si>
    <t>Chlozolinate</t>
  </si>
  <si>
    <t>73b225ab-ddc4-4a38-9ed0-ceedee987424</t>
  </si>
  <si>
    <t>0131a35d-1d37-46ee-aed2-5ca12ac07ad4</t>
  </si>
  <si>
    <t>066230-04-4</t>
  </si>
  <si>
    <t>59177170-590b-4d94-833a-e23d899f422e</t>
  </si>
  <si>
    <t>d350156f-e614-4206-9949-02de6f45f5ab</t>
  </si>
  <si>
    <t>041394-05-2</t>
  </si>
  <si>
    <t>fbebc389-bce6-4540-8869-50076139f370</t>
  </si>
  <si>
    <t>Metamitron</t>
  </si>
  <si>
    <t>deec5cec-4d8d-492a-9b0c-eab92dd55af8</t>
  </si>
  <si>
    <t>1a5850a0-0069-4b73-bb91-7a61e8d45ae5</t>
  </si>
  <si>
    <t>ae0d4a92-45f4-4293-9fdd-2bbe078bc75f</t>
  </si>
  <si>
    <t>0af26a55-d357-469f-abad-8ced785cb4fb</t>
  </si>
  <si>
    <t>56ec994a-eb96-42e8-93eb-4970e30e6362</t>
  </si>
  <si>
    <t>Occupation, urban, discontinuously built</t>
  </si>
  <si>
    <t>190d9910-5d04-4c97-abea-3b39682b7ed6</t>
  </si>
  <si>
    <t>Occupation, urban, green area</t>
  </si>
  <si>
    <t>70aa745b-8bc5-4433-b2f5-d1da652ba166</t>
  </si>
  <si>
    <t>Occupation, urban/industrial fallow (non-use)</t>
  </si>
  <si>
    <t>031895-21-3</t>
  </si>
  <si>
    <t>2c25d5de-bb2f-5fff-bb42-f7177e88e84e</t>
  </si>
  <si>
    <t>Thiocyclam</t>
  </si>
  <si>
    <t>54dfbd2f-8218-4f2f-87f8-d928d8056e8e</t>
  </si>
  <si>
    <t>Occupation, wetland, coastal (non-use)</t>
  </si>
  <si>
    <t>24acc516-974c-4ff3-b7e1-5950b8d37206</t>
  </si>
  <si>
    <t>6592e729-c2a4-4d33-86ca-5b86cdf7cdc7</t>
  </si>
  <si>
    <t>db1e4137-27a3-4b89-99af-42a18271c144</t>
  </si>
  <si>
    <t>Occupation, wetland, inland (non-use)</t>
  </si>
  <si>
    <t>3277a622-8234-4c73-ba22-526cf9a0fccc</t>
  </si>
  <si>
    <t>cb7e3e15-ab58-4ef4-8cd0-361511d3b5fe</t>
  </si>
  <si>
    <t>15fd8f0f-c3c2-4f63-b8d0-86793a22aacd</t>
  </si>
  <si>
    <t>5d368100-b1bc-4456-8420-e469edccf349</t>
  </si>
  <si>
    <t>9e80f7cd-47fa-4c7f-8f2c-bdb9731b3196</t>
  </si>
  <si>
    <t>Occupation, annual crop, greenhouse</t>
  </si>
  <si>
    <t>land occupation, vloume</t>
  </si>
  <si>
    <t>4841a0fe-c250-4a39-94a1-1bc31426c0f1</t>
  </si>
  <si>
    <t>013181-17-4</t>
  </si>
  <si>
    <t>0a366c38-2c07-56e8-b03f-e97f0080daa1</t>
  </si>
  <si>
    <t>Bromofenoxim</t>
  </si>
  <si>
    <t>a6889a22-e99e-42ea-85cd-4a68d7975dcd</t>
  </si>
  <si>
    <t>Occupation, annual crop, non-irrigated</t>
  </si>
  <si>
    <t>c26d4716-ce1e-43da-a662-cd9498b1e8bc</t>
  </si>
  <si>
    <t>5efff566-462f-4ded-b5b4-6761cf50c376</t>
  </si>
  <si>
    <t>4295ed5b-9824-4bbf-97a4-fc4cabd87f0d</t>
  </si>
  <si>
    <t>1510adf1-ba02-42af-bca5-f1e0afc58092</t>
  </si>
  <si>
    <t>71a6ea76-6642-4573-bed2-c1884e6792fd</t>
  </si>
  <si>
    <t>2925111b-3464-4e34-9d02-b73c1c033e91</t>
  </si>
  <si>
    <t>Occupation, forest, extensive</t>
  </si>
  <si>
    <t>05d248c7-0159-49c6-88f8-bd4aa70f4894</t>
  </si>
  <si>
    <t>000584-79-2</t>
  </si>
  <si>
    <t>94ef8014-0cb7-510b-af99-c3bdb8a6486a</t>
  </si>
  <si>
    <t>Allethrin</t>
  </si>
  <si>
    <t>edc41c91-7e10-41df-8c75-d4850a2e5eb9</t>
  </si>
  <si>
    <t>df0ba4e1-ab58-4e03-ac9e-05c76ebfa7ec</t>
  </si>
  <si>
    <t>101205-02-1</t>
  </si>
  <si>
    <t>111c5f0c-3dda-4b7c-a5e2-aaada6ab6f79</t>
  </si>
  <si>
    <t>Cycloxydim</t>
  </si>
  <si>
    <t>19b55ff9-4964-45d1-95b6-e24d7f4ffbd3</t>
  </si>
  <si>
    <t>16addd86-288b-419a-8217-75e4197c5f9d</t>
  </si>
  <si>
    <t>419bd741-384e-41ba-a432-5ad25e006a45</t>
  </si>
  <si>
    <t>000301-12-2</t>
  </si>
  <si>
    <t>83cc3810-ac58-40a3-97af-04a855d4c809</t>
  </si>
  <si>
    <t>Oxydemeton-methyl</t>
  </si>
  <si>
    <t>34698efa-71c8-4fec-9a43-6529f45887ac</t>
  </si>
  <si>
    <t>e620a933-c348-4e7e-8893-ab0a0f681c7e</t>
  </si>
  <si>
    <t>f9055607-c571-4903-85a8-7c20e3790c43</t>
  </si>
  <si>
    <t>64a408f9-a93b-47c8-863e-3e239fb1b118</t>
  </si>
  <si>
    <t>651bd1c1-458e-4585-94e1-46409196de89</t>
  </si>
  <si>
    <t>37f69770-85d0-4af3-a612-41e9d314f5bb</t>
  </si>
  <si>
    <t>e9a52ea8-864d-4ed7-94dd-64bef4cae2cd</t>
  </si>
  <si>
    <t>9102514a-4cd5-4560-a1bf-b8fe57d8c303</t>
  </si>
  <si>
    <t>42eeb663-34dc-4394-8a07-e4d8e45a7e2d</t>
  </si>
  <si>
    <t>58c8f0ec-455b-4bc1-b6fb-5d6976619b55</t>
  </si>
  <si>
    <t>4ccf69ef-e377-4cac-b188-5c9c58cefa56</t>
  </si>
  <si>
    <t>7b8fc21a-ef18-4dfc-a261-ad68a2f1ebb5</t>
  </si>
  <si>
    <t>754028fd-e650-4804-922e-694a764ba578</t>
  </si>
  <si>
    <t>e8bd2edd-f937-49f6-9e8b-9f445278775e</t>
  </si>
  <si>
    <t>2e7b6bd9-c3af-498f-8d33-b172fc82c688</t>
  </si>
  <si>
    <t>000811-97-2</t>
  </si>
  <si>
    <t>647ae26f-f2fe-44cb-ac81-39bb7736f28e</t>
  </si>
  <si>
    <t>Ethane, 1,1,1,2-tetrafluoro-, HFC-134a</t>
  </si>
  <si>
    <t>8e037b16-1a38-4220-996e-9f11e89ff194</t>
  </si>
  <si>
    <t>5d22e791-8399-414a-8adb-35615026d06c</t>
  </si>
  <si>
    <t>003347-22-6</t>
  </si>
  <si>
    <t>31913320-21f3-4cc2-b09a-a15ac9b65f5e</t>
  </si>
  <si>
    <t>Dithianon</t>
  </si>
  <si>
    <t>0f923637-e322-44d8-9ff2-9c765d75e253</t>
  </si>
  <si>
    <t>Occupation, forest, primary (non-use)</t>
  </si>
  <si>
    <t>fbd2b356-9016-441d-ac95-3cb51495ea26</t>
  </si>
  <si>
    <t>000298-04-4</t>
  </si>
  <si>
    <t>9c649513-6b8d-4c6d-bb74-927cc1c8fc8d</t>
  </si>
  <si>
    <t>Disulfoton</t>
  </si>
  <si>
    <t>e87f039d-d9ce-4242-ac18-c9284cc80f3d</t>
  </si>
  <si>
    <t>59ded913-17fe-4b3e-80cb-79b97cdbef9a</t>
  </si>
  <si>
    <t>Occupation, pasture, man made</t>
  </si>
  <si>
    <t>41067ac7-bf36-47ef-a19f-683d9b758a28</t>
  </si>
  <si>
    <t>c4bc70e8-d445-4ca4-bc89-fc93819791e3</t>
  </si>
  <si>
    <t>31ba993d-f8aa-44c0-bae1-b6c2081144f6</t>
  </si>
  <si>
    <t>0a5e8a67-f9ae-48b3-bfa7-e9d37c30a191</t>
  </si>
  <si>
    <t>37fdd960-4e85-47a1-9f27-098c412fc956</t>
  </si>
  <si>
    <t>001305-62-0</t>
  </si>
  <si>
    <t>411d78df-01f8-4a5f-8d13-92670620b934</t>
  </si>
  <si>
    <t>Calcium hydroxide</t>
  </si>
  <si>
    <t>17a98e7f-a8fd-431d-9bb6-6c4bf3fc5517</t>
  </si>
  <si>
    <t>413615-35-7</t>
  </si>
  <si>
    <t>40018f22-3bae-5e4e-a987-41b1a85ee1eb</t>
  </si>
  <si>
    <t>Benthiavalicarb</t>
  </si>
  <si>
    <t>98b723d4-3362-4b38-8b1e-1bedacfd5e27</t>
  </si>
  <si>
    <t>Occupation, pasture, man made, intensive</t>
  </si>
  <si>
    <t>98fc8cad-e186-4353-8ffb-92ddae8cc685</t>
  </si>
  <si>
    <t>Thifensulfuron</t>
  </si>
  <si>
    <t>3d36c0c1-aff6-4ec3-ba35-18831b9ef85e</t>
  </si>
  <si>
    <t>7c034422-6b7a-49c8-afcf-d02cadce9cd5</t>
  </si>
  <si>
    <t>Quizalofop-ethyl</t>
  </si>
  <si>
    <t>7fdb9a7d-34b2-4427-9692-f69206e67250</t>
  </si>
  <si>
    <t>ed1aff41-0bfc-48b8-8250-840c0a2f6961</t>
  </si>
  <si>
    <t>f4ce8a13-0159-48e3-a773-669d75e9fd78</t>
  </si>
  <si>
    <t>a5e23523-af52-4472-910d-d13ea022ceea</t>
  </si>
  <si>
    <t>104206-82-8</t>
  </si>
  <si>
    <t>8b1020ea-0714-40df-8ea9-450e26963a43</t>
  </si>
  <si>
    <t>Mesotrione</t>
  </si>
  <si>
    <t>040487-42-1</t>
  </si>
  <si>
    <t>9cbbd44e-bc02-4586-9d58-e223db6f5e24</t>
  </si>
  <si>
    <t>Pendimethalin</t>
  </si>
  <si>
    <t>6e61b542-5681-44f4-afcb-e30368bca420</t>
  </si>
  <si>
    <t>e98b9661-2844-49dc-9ae4-855b9912c700</t>
  </si>
  <si>
    <t>6d89125e-e9b7-4d7e-a1fc-ada45dbd8815</t>
  </si>
  <si>
    <t>000950-37-8</t>
  </si>
  <si>
    <t>10cf973e-9a4c-53a6-83e9-c2293909374d</t>
  </si>
  <si>
    <t>Methidathion</t>
  </si>
  <si>
    <t>1896b498-8d13-4f58-8c17-21fe57740158</t>
  </si>
  <si>
    <t>Occupation, permanent crop, irrigated</t>
  </si>
  <si>
    <t>8e123669-94d3-41d8-9480-a79211fe7c43</t>
  </si>
  <si>
    <t>793f8194-88c0-4315-b59e-58de48ba6ce4</t>
  </si>
  <si>
    <t>b1dc1428-e198-464d-a434-a7e6d880f041</t>
  </si>
  <si>
    <t>013494-80-9</t>
  </si>
  <si>
    <t>c6379349-6cf0-54c9-8bfe-2ec812501fda</t>
  </si>
  <si>
    <t>Tellurium</t>
  </si>
  <si>
    <t>ada3ecfe-8244-4389-bcce-e83ca4f66e09</t>
  </si>
  <si>
    <t>16ff2790-3c88-4761-bb09-b91d981d2c30</t>
  </si>
  <si>
    <t>454c61fd-c52b-4a04-9731-f141bb7b5264</t>
  </si>
  <si>
    <t>fc4ff051-df48-4071-9f34-2242d9110ef0</t>
  </si>
  <si>
    <t>7dd051f1-c653-44d9-90e4-828f144253c3</t>
  </si>
  <si>
    <t>Hydrochloric acid</t>
  </si>
  <si>
    <t>b358f425-ecda-41d2-ba94-e9f37d863c84</t>
  </si>
  <si>
    <t>a93b1c8a-f6f3-4cfa-b83d-a655ff57ef6e</t>
  </si>
  <si>
    <t>2bbffe32-86bd-485c-95a2-844bbfd42840</t>
  </si>
  <si>
    <t>6f1e995b-5915-4363-bd2c-d1e76ee446e0</t>
  </si>
  <si>
    <t>c199261c-8234-43c5-b906-5b67707e4395</t>
  </si>
  <si>
    <t>Occupation, shrub land, sclerophyllous</t>
  </si>
  <si>
    <t>481c0dd4-3ab2-47b5-94c4-b990e8a9dde5</t>
  </si>
  <si>
    <t>90ba480e-f2f2-4ee8-8299-da906df00058</t>
  </si>
  <si>
    <t>Acrinathrin</t>
  </si>
  <si>
    <t>58a3086e-3ded-4751-a313-05608f725081</t>
  </si>
  <si>
    <t>1a19ad61-abd0-4d42-9828-8fae315c0b06</t>
  </si>
  <si>
    <t>9fea3fb1-f305-408d-8549-d008533800e3</t>
  </si>
  <si>
    <t>a916ca1b-4ece-4630-a563-ae3253efc04f</t>
  </si>
  <si>
    <t>817ebb8a-027d-4e4f-89c1-fe5548abcd0b</t>
  </si>
  <si>
    <t>Occupation, snow and ice (non-use)</t>
  </si>
  <si>
    <t>9036f1b8-4be6-4d97-96d8-c504acdfa2f0</t>
  </si>
  <si>
    <t>061259d7-7bcc-4298-af3a-63d084191988</t>
  </si>
  <si>
    <t>Occupation, unspecified, natural (non-use)</t>
  </si>
  <si>
    <t>db0c855c-e9ef-58d9-97cc-960e646fc882</t>
  </si>
  <si>
    <t>Neodymium, in ground</t>
  </si>
  <si>
    <t>32451556-ee07-4e36-bd8a-09f8847f9c83</t>
  </si>
  <si>
    <t>edd62398-8916-4183-9615-65afce26518a</t>
  </si>
  <si>
    <t>f6266ac7-9608-47f2-bc91-3857eb366446</t>
  </si>
  <si>
    <t>fb005c47-7b90-41f3-a5ca-f0eb11db354a</t>
  </si>
  <si>
    <t>714732d3-61e1-4bad-a4e3-a4f3573d8bc6</t>
  </si>
  <si>
    <t>e0a9f6c3-eee7-4a77-82fd-6a64af73a790</t>
  </si>
  <si>
    <t>3189f4ab-348e-4207-be3d-59c2b6f8a63f</t>
  </si>
  <si>
    <t>0d7f8b87-12f4-4e83-a5a2-854e2f2b47de</t>
  </si>
  <si>
    <t>Ni, Ni 2.3E+0%, Pt 2.5E-4%, Pd 7.3E-4%, Rh 2.0E-5%, Cu 3.2E+0% in ore, in ground</t>
  </si>
  <si>
    <t>03c9b5ac-a8f1-4a10-a0a5-b01f699545d1</t>
  </si>
  <si>
    <t>5403d20f-0a41-44c0-8c17-9f13a99888f9</t>
  </si>
  <si>
    <t>49b29466-706e-42c3-ac8c-f89f9530cb60</t>
  </si>
  <si>
    <t>142459-58-3</t>
  </si>
  <si>
    <t>e9889638-ea4c-45b8-90fa-3201b43191e3</t>
  </si>
  <si>
    <t>e8fc62ba-678e-4706-97d2-b79d83e227d5</t>
  </si>
  <si>
    <t>3bbc78d0-08c4-48ef-a863-704e32fddcb3</t>
  </si>
  <si>
    <t>f27bfe65-f053-4d7b-8af3-aed2548dc8c1</t>
  </si>
  <si>
    <t>febbfa6e-44d4-42a0-abcd-aec8a428f75e</t>
  </si>
  <si>
    <t>Ni, Ni 3.7E-2%, Pt 4.8E-4%, Pd 2.0E-4%, Rh 2.4E-5%, Cu 5.2E-2% in ore, in ground</t>
  </si>
  <si>
    <t>dab33577-e9d4-4f6d-b141-a456521d4c1b</t>
  </si>
  <si>
    <t>b88999ec-84fd-462d-9dec-7e20a4636a58</t>
  </si>
  <si>
    <t>3d719c07-ec27-4971-b7cc-4bcf17d77dd3</t>
  </si>
  <si>
    <t>e5d3a0ba-404d-4aff-98ce-30bbf6474436</t>
  </si>
  <si>
    <t>2df9d4e0-f095-4089-be46-1c1acbcf3a09</t>
  </si>
  <si>
    <t>dc78690a-2b0a-49fc-8272-b811fb25ff6c</t>
  </si>
  <si>
    <t>4f061396-da10-49b3-a7ac-ac1d2eb49fa1</t>
  </si>
  <si>
    <t>28febdb5-59ae-41c3-8709-43edb165f74e</t>
  </si>
  <si>
    <t>52a00fec-4289-485c-a56e-380de43e1b97</t>
  </si>
  <si>
    <t>59281544-7c5a-4101-a972-10118e8df6aa</t>
  </si>
  <si>
    <t>38321e66-f6ab-4908-b26f-c17267559bc5</t>
  </si>
  <si>
    <t>Argon-40</t>
  </si>
  <si>
    <t>015545-48-9</t>
  </si>
  <si>
    <t>e8bc4c9e-c34f-4983-aea0-2433f3397a3a</t>
  </si>
  <si>
    <t>Chlorotoluron</t>
  </si>
  <si>
    <t>23b6a72b-f926-40e3-b88a-0fb565d36de1</t>
  </si>
  <si>
    <t>Methyl parathion</t>
  </si>
  <si>
    <t>86c6e6cd-c2f5-4977-bad6-ce9cd48cf721</t>
  </si>
  <si>
    <t>Nickel, 1.13% in sulfide, Ni 0.76% and Cu 0.76% in crude ore, in ground</t>
  </si>
  <si>
    <t>e47e4e5f-6528-413d-a8fb-1cd1875fbd73</t>
  </si>
  <si>
    <t>Nickel, 1.98% in silicates, 1.04% in crude ore, in ground</t>
  </si>
  <si>
    <t>551ee803-cf94-4b0a-8a99-e19378207281</t>
  </si>
  <si>
    <t>b00950bc-99cb-4ee2-bbc0-5f878ea170c3</t>
  </si>
  <si>
    <t>1dcf6b74-c474-420b-81ca-0b8d3d4f28d7</t>
  </si>
  <si>
    <t>9ba627f4-3a6c-4dd6-8598-4e1639fbd85a</t>
  </si>
  <si>
    <t>002163-80-6</t>
  </si>
  <si>
    <t>ef4884eb-c75d-4ef8-9170-11b20401cbca</t>
  </si>
  <si>
    <t>MSMA</t>
  </si>
  <si>
    <t>d493b514-f36d-482f-a978-63b5a1889bc2</t>
  </si>
  <si>
    <t>000058-89-9</t>
  </si>
  <si>
    <t>649b8bdc-5bc4-4d94-a587-e381b2b61079</t>
  </si>
  <si>
    <t>Lindane</t>
  </si>
  <si>
    <t>974213ef-1ba0-40e5-bc7b-52ef099e9e09</t>
  </si>
  <si>
    <t>Nickel, in ground</t>
  </si>
  <si>
    <t>d9224532-4d6d-4400-8a78-83fca1649548</t>
  </si>
  <si>
    <t>ab4a11c8-14f8-40f1-8c4e-888347bb2546</t>
  </si>
  <si>
    <t>f09c3144-a268-4bed-8ca2-63005b6ef75f</t>
  </si>
  <si>
    <t>Nickel, Ni 2.5E+0%, in mixed ore, in ground</t>
  </si>
  <si>
    <t>c05a4d81-570d-4393-8dc7-f0fdf06094a0</t>
  </si>
  <si>
    <t>ba317646-ea99-4060-838f-7933b10f0033</t>
  </si>
  <si>
    <t>af60ad28-ce2b-4ea0-9277-983538e1a739</t>
  </si>
  <si>
    <t>Chromium IV</t>
  </si>
  <si>
    <t>5ccb5873-69d5-41fb-b527-282fb91c04a7</t>
  </si>
  <si>
    <t>edef6579-93cd-4971-98ac-4241071af450</t>
  </si>
  <si>
    <t>00205-99-2</t>
  </si>
  <si>
    <t>10df31ce-d6ad-42b6-8fb2-9dfdb588e9ec</t>
  </si>
  <si>
    <t>Benzo(b)fluoranthene</t>
  </si>
  <si>
    <t>2f8952b0-c90c-4e3d-b546-52b862fc8f11</t>
  </si>
  <si>
    <t>021b8f30-26ac-4012-880a-69bfd65bfed4</t>
  </si>
  <si>
    <t>50deb561-3de9-4b25-9b61-1695ad2dd136</t>
  </si>
  <si>
    <t>51377cff-3c04-5717-8961-6819901a3e90</t>
  </si>
  <si>
    <t>9e8d685c-9948-4dc0-9c0b-d5c511e14d05</t>
  </si>
  <si>
    <t>007440-03-1</t>
  </si>
  <si>
    <t>8de8befc-efa2-5d07-a58b-b29ea97a3f41</t>
  </si>
  <si>
    <t>Niobium, in ground</t>
  </si>
  <si>
    <t>14059c6a-2b32-4818-a9dc-93b8f21df2b3</t>
  </si>
  <si>
    <t>183f9856-03ab-464d-9366-8ef62077b510</t>
  </si>
  <si>
    <t>1dfddbaf-11aa-4001-89e7-1303b3a95e02</t>
  </si>
  <si>
    <t>a7ce2d61-decb-4076-baf1-774c4039b4e3</t>
  </si>
  <si>
    <t>147150-35-4</t>
  </si>
  <si>
    <t>d0431945-ea71-4257-9be6-78a849cd5440</t>
  </si>
  <si>
    <t>Cloransulam-methyl</t>
  </si>
  <si>
    <t>0bd0f9e3-d311-4673-b431-d079399a7151</t>
  </si>
  <si>
    <t>c2e854f9-fe22-4fe7-9083-cf6d0a8c7254</t>
  </si>
  <si>
    <t>007440-04-2</t>
  </si>
  <si>
    <t>221d3aa1-6443-5d83-aad7-72929641bd0f</t>
  </si>
  <si>
    <t>Osmium, in ground</t>
  </si>
  <si>
    <t>eadc37a4-8b1e-4dd2-8f4a-39d89d5f39ba</t>
  </si>
  <si>
    <t>1b4810ed-4537-4cca-83ef-5af8a04668a7</t>
  </si>
  <si>
    <t>51961868-5152-47af-8e3c-45f31dae6519</t>
  </si>
  <si>
    <t>10102-44-0</t>
  </si>
  <si>
    <t>399b496b-b590-4c48-ba34-0e8f18b5baff</t>
  </si>
  <si>
    <t>Nitrogen dioxide</t>
  </si>
  <si>
    <t>013684-63-4</t>
  </si>
  <si>
    <t>50fb73f7-935a-4cf8-81a0-ff3ca0ea35f9</t>
  </si>
  <si>
    <t>Phenmedipham</t>
  </si>
  <si>
    <t>002275-23-2</t>
  </si>
  <si>
    <t>eec1217a-7365-51c4-98ce-be7b617bb6d1</t>
  </si>
  <si>
    <t>Vamidothion</t>
  </si>
  <si>
    <t>55ff8efa-cc35-407c-b5b4-b63781da2183</t>
  </si>
  <si>
    <t>df748e50-40b4-4574-a055-c06ff2d60373</t>
  </si>
  <si>
    <t>e60edb16-3c74-415b-9aff-a22a6f49fecb</t>
  </si>
  <si>
    <t>521f6650-daec-4724-b40b-bf7fea17ceb2</t>
  </si>
  <si>
    <t>033d3a16-e1a2-4ce8-8769-f4ea867801ca</t>
  </si>
  <si>
    <t>000309-00-2</t>
  </si>
  <si>
    <t>594fdc19-25cd-4c22-b3f3-58b1f2f42965</t>
  </si>
  <si>
    <t>Aldrin</t>
  </si>
  <si>
    <t>edc69c63-a776-4dbf-acbf-e0368914980a</t>
  </si>
  <si>
    <t>Palladium, in ground</t>
  </si>
  <si>
    <t>d482b568-0604-4433-87b2-1340f7a17512</t>
  </si>
  <si>
    <t>327212ad-eac9-49f2-afc3-26520e60c951</t>
  </si>
  <si>
    <t>08b928d8-1812-4e0b-b057-4bcaaba24865</t>
  </si>
  <si>
    <t>138261-41-3</t>
  </si>
  <si>
    <t>10507b66-45a2-4f20-ae9c-609e8b4d07c8</t>
  </si>
  <si>
    <t>Imidacloprid</t>
  </si>
  <si>
    <t>9beb60a3-3a8c-4345-9a0e-107eec2f709f</t>
  </si>
  <si>
    <t>e13ce12b-b03a-48bd-b928-185000edf7bb</t>
  </si>
  <si>
    <t>07f704a2-2746-4364-bcfd-606cefc30715</t>
  </si>
  <si>
    <t>27db07bb-7d5b-4e63-8f16-401781188148</t>
  </si>
  <si>
    <t>e29dddef-173f-4a4b-8265-b3d1703bc204</t>
  </si>
  <si>
    <t>cb29369f-6e3a-42b2-868c-1da562585995</t>
  </si>
  <si>
    <t>5967eadd-dc30-43a2-b195-edcc48350447</t>
  </si>
  <si>
    <t>0485e80e-e793-4ec8-b50b-5ac6c2e6206f</t>
  </si>
  <si>
    <t>669ab0eb-c020-4b98-bfe4-e0989013121a</t>
  </si>
  <si>
    <t>Palladium, Pd 1.6E-6%, in mixed ore, in ground</t>
  </si>
  <si>
    <t>207-08-9</t>
  </si>
  <si>
    <t>cc5f1637-8aa5-442f-a8c6-43c8739944a0</t>
  </si>
  <si>
    <t>4b8ac2cb-3fa6-4047-a9ab-183d9e63ccac</t>
  </si>
  <si>
    <t>Pd, Pd 2.0E-4%, Pt 4.8E-4%, Rh 2.4E-5%, Ni 3.7E-2%, Cu 5.2E-2% in ore, in ground</t>
  </si>
  <si>
    <t>d8828724-dd1e-451e-ba90-47a4abe63d45</t>
  </si>
  <si>
    <t>78ed3462-c627-458e-889e-6b6a6dcdebeb</t>
  </si>
  <si>
    <t>456b8003-1508-4000-a53c-752e02023445</t>
  </si>
  <si>
    <t>bf112355-f868-42b8-8f39-6f2901cc38b9</t>
  </si>
  <si>
    <t>7f62f535-e81a-476c-9c39-4d59f289db1a</t>
  </si>
  <si>
    <t>535bbc83-033b-42fe-9a68-8dc9eb420385</t>
  </si>
  <si>
    <t>Pd, Pd 7.3E-4%, Pt 2.5E-4%, Rh 2.0E-5%, Ni 2.3E+0%, Cu 3.2E+0% in ore, in ground</t>
  </si>
  <si>
    <t>d13b2665-505d-49e2-8edd-dc966b0342af</t>
  </si>
  <si>
    <t>Platinum, in ground</t>
  </si>
  <si>
    <t>0e0554ad-f6aa-472e-88e0-489f19bec2bb</t>
  </si>
  <si>
    <t>Diquat dibromide</t>
  </si>
  <si>
    <t>f78331c1-2f23-4661-b37e-c51c9eea5384</t>
  </si>
  <si>
    <t>77152ee4-bf01-4720-a95f-19bde9bdcda8</t>
  </si>
  <si>
    <t>Imazaquin</t>
  </si>
  <si>
    <t>c5cc0625-6e01-4639-b053-5d1d9d22a53c</t>
  </si>
  <si>
    <t>16fcd4f9-0bb8-4b84-8334-3ffb1a17aa74</t>
  </si>
  <si>
    <t>004685-14-7</t>
  </si>
  <si>
    <t>e170546d-a672-4840-bd7a-1c7f8b627286</t>
  </si>
  <si>
    <t>148477-71-8</t>
  </si>
  <si>
    <t>4bfde0c0-e613-5241-b586-f8145e5d65e4</t>
  </si>
  <si>
    <t>Spirodiclofen</t>
  </si>
  <si>
    <t>ada09403-d5f2-4496-9201-a6dcca0b1717</t>
  </si>
  <si>
    <t>0eca2efa-6bc8-40c9-9721-84f53d3ca94b</t>
  </si>
  <si>
    <t>ca389e38-d086-4527-914c-9c09ea14ae4d</t>
  </si>
  <si>
    <t>53578c58-7cd6-4623-9dd5-2c275bdc9f38</t>
  </si>
  <si>
    <t>b1fca66f-8e83-469a-a7b5-018e14d5d545</t>
  </si>
  <si>
    <t>5b33703d-d6a1-4bde-88e7-3b90b4d45550</t>
  </si>
  <si>
    <t>7ab5611b-c200-464f-8edf-b7b59ca1889d</t>
  </si>
  <si>
    <t>206-44-0</t>
  </si>
  <si>
    <t>d57ab983-120a-448b-a681-b876e1addecf</t>
  </si>
  <si>
    <t>Fluoranthene</t>
  </si>
  <si>
    <t>06d4812b-6937-4d64-8517-b69aabce3648</t>
  </si>
  <si>
    <t>bae57811-0343-41be-97cf-2c74279dd638</t>
  </si>
  <si>
    <t>48725db0-ff99-4074-90a0-bb22165432bb</t>
  </si>
  <si>
    <t>1f37ae35-463b-476c-9cde-d3e049fa7680</t>
  </si>
  <si>
    <t>f2cdedb9-7723-4308-b2ef-ad20c93018af</t>
  </si>
  <si>
    <t>68be4a67-89e0-4cfe-a089-fa8706de230e</t>
  </si>
  <si>
    <t>Platinum, Pt 4.7E-7%, in mixed ore, in ground</t>
  </si>
  <si>
    <t>9645e02f-855a-4b9f-8baf-f34a08fa80c4</t>
  </si>
  <si>
    <t>3822809c-cc03-469d-ac2a-9f85842f8440</t>
  </si>
  <si>
    <t>35c746fb-2d4a-4d06-9955-1973ce67b74e</t>
  </si>
  <si>
    <t>19ff96c2-6796-44e3-ab85-3635e8cb7e89</t>
  </si>
  <si>
    <t>8df6a0bc-e255-4091-b8d2-61fdda79fdd0</t>
  </si>
  <si>
    <t>d157416d-db9b-4f88-a7f3-a9a5f1ea88f2</t>
  </si>
  <si>
    <t>da5c6969-8f16-4d53-a424-d87ff6ab1470</t>
  </si>
  <si>
    <t>007440-08-6</t>
  </si>
  <si>
    <t>0407ec6b-8635-57d0-b250-b06e53b28d32</t>
  </si>
  <si>
    <t>Polonium, in ground</t>
  </si>
  <si>
    <t>3c9f4830-91f4-4a22-bd83-c9439b41106c</t>
  </si>
  <si>
    <t>928f64ab-0d84-4923-802f-1fa42ea251f2</t>
  </si>
  <si>
    <t>Folpet</t>
  </si>
  <si>
    <t>36609913-7c42-457a-89cc-00e2d9f0f867</t>
  </si>
  <si>
    <t>7440-09-7</t>
  </si>
  <si>
    <t>e373f7b4-42e9-4cc7-a73c-f87bec88008b</t>
  </si>
  <si>
    <t>Potassium, in ground</t>
  </si>
  <si>
    <t>ed63abd0-7cc6-4825-8759-b367e560fe95</t>
  </si>
  <si>
    <t>9ca5a400-6313-491f-a72a-8f36d8230944</t>
  </si>
  <si>
    <t>Net tax</t>
  </si>
  <si>
    <t>007440-10-0</t>
  </si>
  <si>
    <t>909bc093-18b2-4a7e-8131-16f68eebc193</t>
  </si>
  <si>
    <t>Praseodymium, 0.42% in bastnasite, 0.042% in crude ore, in ground</t>
  </si>
  <si>
    <t>b5b4a44b-1d45-447f-b2b0-400d1069c733</t>
  </si>
  <si>
    <t>bfdd1d3e-33dd-4aa0-b5fc-eeff8a2c72e2</t>
  </si>
  <si>
    <t>0e1c17ae-8144-4714-a7cd-786a5480f423</t>
  </si>
  <si>
    <t>071efe89-12e0-4ff8-80d1-4e6cf1e37233</t>
  </si>
  <si>
    <t>051276-47-2</t>
  </si>
  <si>
    <t>b7a0a14a-b0b2-4aeb-923f-5c2ec1251dd5</t>
  </si>
  <si>
    <t>Glufosinate</t>
  </si>
  <si>
    <t>79240a49-80cf-4be4-b5c2-bfdd3f4aa249</t>
  </si>
  <si>
    <t>03bd55c6-c37d-4205-aaa2-3c1f3759a0cd</t>
  </si>
  <si>
    <t>066332-96-5</t>
  </si>
  <si>
    <t>df260d38-1369-4524-a83a-bbd8ace56681</t>
  </si>
  <si>
    <t>Flutolanil</t>
  </si>
  <si>
    <t>b1945566-c8ad-4d48-9135-c39eedde1e63</t>
  </si>
  <si>
    <t>35da65ff-7287-571d-b859-13d398ac5182</t>
  </si>
  <si>
    <t>Praseodymium, in ground</t>
  </si>
  <si>
    <t>b50d8d03-7e88-4b29-9d10-67bbe01bdbc6</t>
  </si>
  <si>
    <t>007440-13-3</t>
  </si>
  <si>
    <t>a99250bc-bf0c-5d06-8fe3-ec126461c616</t>
  </si>
  <si>
    <t>Protactinium, in ground</t>
  </si>
  <si>
    <t>3250f566-58bc-46d3-ab88-1d2e23ca3e1b</t>
  </si>
  <si>
    <t>Pt, Pt 2.5E-4%, Pd 7.3E-4%, Rh 2.0E-5%, Ni 2.3E+0%, Cu 3.2E+0% in ore, in ground</t>
  </si>
  <si>
    <t>000063-25-2</t>
  </si>
  <si>
    <t>ea348137-f175-4ec7-a6a8-a4854260659a</t>
  </si>
  <si>
    <t>Carbaryl</t>
  </si>
  <si>
    <t>c6976591-c1f2-4c53-b9ff-182db73f0a7f</t>
  </si>
  <si>
    <t>e259263c-d1f1-449f-bb9b-73c6d0a32a00</t>
  </si>
  <si>
    <t>6eebb3c4-306f-4dc4-afb1-2c8fdf0c64ff</t>
  </si>
  <si>
    <t>f4a1e10b-ed51-433e-a2f5-2a99f231a5e5</t>
  </si>
  <si>
    <t>28bca51a-6cc7-46af-961a-fd2b675a1376</t>
  </si>
  <si>
    <t>516606eb-99f6-4e8c-b99a-6b439aaed48c</t>
  </si>
  <si>
    <t>0db53406-fb79-497d-a9e7-fc2c8d425b81</t>
  </si>
  <si>
    <t>74a0aabb-e11b-4f3b-8921-45e447b33393</t>
  </si>
  <si>
    <t>636a8446-9899-43a6-b4bf-213f25d69c88</t>
  </si>
  <si>
    <t>Pt, Pt 4.8E-4%, Pd 2.0E-4%, Rh 2.4E-5%, Ni 3.7E-2%, Cu 5.2E-2% in ore, in ground</t>
  </si>
  <si>
    <t>53a12896-8a5b-40b6-81ff-24379f17a050</t>
  </si>
  <si>
    <t>2cfb7e90-7484-48e3-9885-a7f097965ec3</t>
  </si>
  <si>
    <t>034256-82-1</t>
  </si>
  <si>
    <t>92ee2fc1-238c-465d-9887-418af42db9c7</t>
  </si>
  <si>
    <t>Acetochlor</t>
  </si>
  <si>
    <t>dd1bbaa1-d1f1-4584-aeb2-6f02bfb04e87</t>
  </si>
  <si>
    <t>f7c6455a-51e5-4aba-8361-99b98d47c47b</t>
  </si>
  <si>
    <t>48adac6a-94d3-4a65-901b-e60824c01a65</t>
  </si>
  <si>
    <t>a3724600-89c1-4f35-97c9-0de3adbadc8b</t>
  </si>
  <si>
    <t>2e2a9226-1d5a-4adf-aa0f-6a4b9499e8d7</t>
  </si>
  <si>
    <t>bd1ea45b-ac3c-4f6d-8383-a48339227ee2</t>
  </si>
  <si>
    <t>ed8da356-ed40-4a35-8de4-57aee1d3c279</t>
  </si>
  <si>
    <t>50f528ca-45e7-42d0-b399-998ea63ddabf</t>
  </si>
  <si>
    <t>7829233b-ad9f-493d-97f5-735f5035cc71</t>
  </si>
  <si>
    <t>7aba10bb-f9e0-4537-a3df-00bd5216e31a</t>
  </si>
  <si>
    <t>b13777bb-a8b6-4be4-8f6b-675ac75f31b2</t>
  </si>
  <si>
    <t>007440-14-4</t>
  </si>
  <si>
    <t>6cc66c8e-d3e5-5be8-aa77-d98156305121</t>
  </si>
  <si>
    <t>Radium, in ground</t>
  </si>
  <si>
    <t>514de41e-c977-4ae7-8fe8-86a29791fee4</t>
  </si>
  <si>
    <t>39d1390a-ded6-41cb-a536-d47510bf2fbc</t>
  </si>
  <si>
    <t>7005a356-23d8-4d38-9dbc-fa75401b400e</t>
  </si>
  <si>
    <t>Rh, Rh 2.0E-5%, Pt 2.5E-4%, Pd 7.3E-4%, Ni 2.3E+0%, Cu 3.2E+0% in ore, in ground</t>
  </si>
  <si>
    <t>9586cdf1-31b4-4c3a-97ce-197d8335ebd2</t>
  </si>
  <si>
    <t>7ce56135-2ca5-4fba-ad52-d62a34bfeb35</t>
  </si>
  <si>
    <t>031a15fd-8cd2-49f5-ada6-526313c6e457</t>
  </si>
  <si>
    <t>16f40b1c-f7c8-4100-9916-81a260493951</t>
  </si>
  <si>
    <t>4b09c2cb-937f-43a5-a3f8-b20ff8f047d3</t>
  </si>
  <si>
    <t>725c7923-0ed8-43e5-b485-fad7e34bef08</t>
  </si>
  <si>
    <t>8812d57e-ae84-497e-a778-e5c318120205</t>
  </si>
  <si>
    <t>f012d2d5-ebb4-4531-8285-0b98af3dcbd4</t>
  </si>
  <si>
    <t>e62cf4c6-73a6-42b8-b0da-88aeac40e6ae</t>
  </si>
  <si>
    <t>cf719b78-9834-4649-a1dd-8554c366c83f</t>
  </si>
  <si>
    <t>016752-77-5</t>
  </si>
  <si>
    <t>6a45c705-855a-416d-8459-5fb6521b9b73</t>
  </si>
  <si>
    <t>Methomyl</t>
  </si>
  <si>
    <t>b605b6eb-8760-4142-b741-2844b00ccbb1</t>
  </si>
  <si>
    <t>77887584-ddca-4920-952c-3609730e0c13</t>
  </si>
  <si>
    <t>4d8131df-07d8-475b-ae7c-8fe4b80fb8e0</t>
  </si>
  <si>
    <t>21f77eaa-6f3e-426d-8932-fde33cd936d6</t>
  </si>
  <si>
    <t>843fd145-61ac-4fa7-a608-ce4ac4d88d49</t>
  </si>
  <si>
    <t>0b9698ec-8b52-4986-8f9f-ad30915aa00c</t>
  </si>
  <si>
    <t>77fd3c56-5c3e-4070-93fa-de03fa455d47</t>
  </si>
  <si>
    <t>024579-73-5</t>
  </si>
  <si>
    <t>22fbf3b0-06cf-53c7-b38b-64dfcdef37f8</t>
  </si>
  <si>
    <t>Propamocarb</t>
  </si>
  <si>
    <t>8b03ef98-860a-4870-a598-199cd9679f67</t>
  </si>
  <si>
    <t>de444dc0-5964-4501-8367-50ba53bfc6b9</t>
  </si>
  <si>
    <t>088283-41-4</t>
  </si>
  <si>
    <t>d5946f74-8384-5bb7-93f3-50d5f794e02a</t>
  </si>
  <si>
    <t>Pyrifenox</t>
  </si>
  <si>
    <t>79b3f708-dd3f-4ccb-9121-a4cdd46e0dc4</t>
  </si>
  <si>
    <t>o-Dichlorobenzene</t>
  </si>
  <si>
    <t>007287-19-6</t>
  </si>
  <si>
    <t>7000de19-18c4-4bfd-90a2-9b1f2346eb99</t>
  </si>
  <si>
    <t>Prometryn</t>
  </si>
  <si>
    <t>c4d10bd2-09da-4082-8cb3-022c92c53221</t>
  </si>
  <si>
    <t>014932-42-4</t>
  </si>
  <si>
    <t>7c31a919-91bf-4617-993c-bd980a3cfc3b</t>
  </si>
  <si>
    <t>Xenon-133</t>
  </si>
  <si>
    <t>1f4afa32-a9a2-40da-8396-104452cb637f</t>
  </si>
  <si>
    <t>8e70c356-ceaa-4f83-8a06-55ec5eadd14a</t>
  </si>
  <si>
    <t>98f28ebe-22c0-4d0b-a2a2-2fcf910a91dd</t>
  </si>
  <si>
    <t>075e433b-4be4-448e-9510-9a5029c1ce94</t>
  </si>
  <si>
    <t>5128d076-e7a6-4bba-9a3a-432b2bce31fd</t>
  </si>
  <si>
    <t>d380bac0-e4c5-430a-b75f-ace6b50a3e30</t>
  </si>
  <si>
    <t>aecf5a99-a578-4321-884b-0a198a531507</t>
  </si>
  <si>
    <t>88a02d30-d9fe-4dc1-b1e5-e95745df0956</t>
  </si>
  <si>
    <t>d60f27da-703f-4c04-bad4-7e978a375205</t>
  </si>
  <si>
    <t>85727faa-6607-4834-a34c-45a742a24c29</t>
  </si>
  <si>
    <t>f7553ef8-e4f3-4b9c-98be-81fa36315648</t>
  </si>
  <si>
    <t>000148-79-8</t>
  </si>
  <si>
    <t>c5094d89-50ee-5a7a-8ff3-cf50b218ef2b</t>
  </si>
  <si>
    <t>Thiabendazole</t>
  </si>
  <si>
    <t>99dfc9b6-7e98-4751-9a50-39d19cbe6d5a</t>
  </si>
  <si>
    <t>f7360584-688a-4b6f-bc4a-db00a1e7b022</t>
  </si>
  <si>
    <t>Rh, Rh 2.4E-5%, Pt 4.8E-4%, Pd 2.0E-4%, Ni 3.7E-2%, Cu 5.2E-2% in ore, in ground</t>
  </si>
  <si>
    <t>007440-15-5</t>
  </si>
  <si>
    <t>a3930b4d-74da-4489-9a50-d175c25d4fe8</t>
  </si>
  <si>
    <t>Rhenium, in crude ore, in ground</t>
  </si>
  <si>
    <t>a2e6fb74-b047-5697-b5dd-e28cc68f29e6</t>
  </si>
  <si>
    <t>Rhenium, in ground</t>
  </si>
  <si>
    <t>47859760-4329-4dde-9c61-2e7a2401d3c5</t>
  </si>
  <si>
    <t>45afb543-bc53-471e-8fc9-6ed3a5775071</t>
  </si>
  <si>
    <t>8550871d-518d-4031-b924-9fe0f56a84d6</t>
  </si>
  <si>
    <t>4803f22f-6950-489b-914d-fa953a8081f6</t>
  </si>
  <si>
    <t>Rhodium, in ground</t>
  </si>
  <si>
    <t>40229ebf-9346-4f20-910a-f8ea3bd88d44</t>
  </si>
  <si>
    <t>80325322-b088-42a1-887e-613aa8de111b</t>
  </si>
  <si>
    <t>e9935076-7617-4f7d-82dc-e0b842f4a78e</t>
  </si>
  <si>
    <t>0a0a8657-0cc0-4132-a31b-cb4b0a0f3f3a</t>
  </si>
  <si>
    <t>Propachlor</t>
  </si>
  <si>
    <t>ba2da2fe-3420-45d1-9d1b-58b9e99714eb</t>
  </si>
  <si>
    <t>Rhodium, Rh 1.6E-7%, in mixed ore, in ground</t>
  </si>
  <si>
    <t>e43a270f-4f88-4789-a0b8-7aba56677743</t>
  </si>
  <si>
    <t>d03809fd-dae9-4771-aec0-934a40bbb7e5</t>
  </si>
  <si>
    <t>52be5a94-fe48-4ec3-b694-44d08262bbad</t>
  </si>
  <si>
    <t>Glufosinate ammonium</t>
  </si>
  <si>
    <t>88eaa159-4194-49eb-9905-9b937e644fb8</t>
  </si>
  <si>
    <t>21b46c65-491e-40a9-ac74-5877af997d7c</t>
  </si>
  <si>
    <t>c4db66cb-0449-4c8c-ab90-efc3329e62df</t>
  </si>
  <si>
    <t>b2663551-c9e2-446c-88e1-0a87435667dc</t>
  </si>
  <si>
    <t>Pyrimethanil</t>
  </si>
  <si>
    <t>5ad58fcc-e9ba-4155-a3c9-e4ffb3065a6f</t>
  </si>
  <si>
    <t>2d97af62-5de1-4105-8e35-23604c1e9a3e</t>
  </si>
  <si>
    <t>cfa50eaf-a817-4352-b9fe-aa834240d269</t>
  </si>
  <si>
    <t>f3a3227c-39f4-4383-8007-8b3b0c33467a</t>
  </si>
  <si>
    <t>c9a8073a-8a19-5b9b-a120-7d549563b67b</t>
  </si>
  <si>
    <t>a1ecc854-a399-4b01-bae2-3a88b12ed44f</t>
  </si>
  <si>
    <t>1e19d86e-968d-4428-984f-70bfd843a8f4</t>
  </si>
  <si>
    <t>b0aacabb-9b90-419d-844b-a2ed64ead80e</t>
  </si>
  <si>
    <t>6ce302db-96b8-4a21-9237-050ecde39aee</t>
  </si>
  <si>
    <t>dd05bdcf-c6e9-4027-9282-24ed986c4b80</t>
  </si>
  <si>
    <t>965244c8-43ad-4629-91df-43c845d391e5</t>
  </si>
  <si>
    <t>3d73d6c8-145c-48c5-aabe-17b4279c66e0</t>
  </si>
  <si>
    <t>010605-21-7</t>
  </si>
  <si>
    <t>bc0a4d1f-3ada-4dd8-8ab4-97dc45db3295</t>
  </si>
  <si>
    <t>Carbendazim</t>
  </si>
  <si>
    <t>4394c871-7245-4bfc-8e9d-9a875e81b7ee</t>
  </si>
  <si>
    <t>9c2a7dc9-8b1f-46ba-bc16-0d761a4f6016</t>
  </si>
  <si>
    <t>00d2fef1-e4d4-4a16-8e81-b8cc514e4c25</t>
  </si>
  <si>
    <t>df8d7d19-797a-5677-8136-88d31d9d0305</t>
  </si>
  <si>
    <t>Rubidium, in ground</t>
  </si>
  <si>
    <t>5f29e18d-ace2-466c-831e-be1aee84323a</t>
  </si>
  <si>
    <t>01174955-d4f9-4825-9188-791b79abc8e1</t>
  </si>
  <si>
    <t>ef4566f0-60d5-4bbe-a2cb-7268a81fecd4</t>
  </si>
  <si>
    <t>e4d0d0b9-a68d-4c1b-ad8f-77f18a767d0d</t>
  </si>
  <si>
    <t>bd086aa3-312a-47af-a7b2-04fddbf8f01e</t>
  </si>
  <si>
    <t>f14b59ff-d438-442d-8bad-b53694b8263a</t>
  </si>
  <si>
    <t>84f7125c-2ada-4bb1-abc6-554c40d1eeed</t>
  </si>
  <si>
    <t>97596ee2-074c-4d93-84b3-9eeae7e0475e</t>
  </si>
  <si>
    <t>f7ffe5fc-0bb1-4b41-87de-ed914fa637f1</t>
  </si>
  <si>
    <t>Bromacil</t>
  </si>
  <si>
    <t>497e2e7c-0e1a-4b9f-a94e-d63d5e49dcf8</t>
  </si>
  <si>
    <t>02703daf-fde4-489a-b7e5-523e46151312</t>
  </si>
  <si>
    <t>e6137e6e-84a6-4fa1-a5bf-47c8153d7c05</t>
  </si>
  <si>
    <t>2,4-D</t>
  </si>
  <si>
    <t>e9bf9e2d-4bd1-4679-86ff-e34f6b750ea0</t>
  </si>
  <si>
    <t>002136-79-0</t>
  </si>
  <si>
    <t>c5a71ba0-3eee-5b52-a75b-829c650a05d4</t>
  </si>
  <si>
    <t>Chlorthal</t>
  </si>
  <si>
    <t>989fb36e-b530-46b4-88c2-a28d9f1efa7b</t>
  </si>
  <si>
    <t>9f826bcb-5efc-4977-93f2-8415e3f957df</t>
  </si>
  <si>
    <t>9a12a4c4-c03e-43fb-a448-4d911f539e64</t>
  </si>
  <si>
    <t>c7ef04b7-15e1-5cb9-a2c8-93d15d4e36a4</t>
  </si>
  <si>
    <t>Ruthenium, in ground</t>
  </si>
  <si>
    <t>d3f2bf47-65db-4bc7-8334-eb5107e7585a</t>
  </si>
  <si>
    <t>074115-24-5</t>
  </si>
  <si>
    <t>e5d2097d-8edd-52d6-80fd-b449548e416f</t>
  </si>
  <si>
    <t>Clofentezine</t>
  </si>
  <si>
    <t>007440-19-9</t>
  </si>
  <si>
    <t>f46130cc-dbd4-4a3b-a537-5efbcd89063f</t>
  </si>
  <si>
    <t>Samarium, 0.3% in bastnasite, 0.03% in crude ore, in ground</t>
  </si>
  <si>
    <t>2566a811-5c71-4cef-9c90-cd3840cd707b</t>
  </si>
  <si>
    <t>91f6386a-af2e-4bbb-a05c-62e4483b1bcf</t>
  </si>
  <si>
    <t>ec420d84-577b-402e-bd90-f8a4b2310135</t>
  </si>
  <si>
    <t>b8fc2875-a1ce-4a7c-a73d-6ba5b26319d3</t>
  </si>
  <si>
    <t>55d3e6b8-8b05-4ba4-b2f2-be761c3541aa</t>
  </si>
  <si>
    <t>081335-77-5</t>
  </si>
  <si>
    <t>3bf44c34-e91e-449a-878c-9a6e8220cb63</t>
  </si>
  <si>
    <t>Imazethapyr</t>
  </si>
  <si>
    <t>f87e0478-9ba4-4d6b-a1ca-5667d07f3465</t>
  </si>
  <si>
    <t>2bb2d63d-ad12-442f-af58-009b08ce2df4</t>
  </si>
  <si>
    <t>68f64fd1-01f5-43b4-b191-0aebfffcf293</t>
  </si>
  <si>
    <t>cf791833-26bc-5207-a9bd-6ddcd8ac7625</t>
  </si>
  <si>
    <t>Samarium, in ground</t>
  </si>
  <si>
    <t>5041394a-2d8f-4f9c-b399-a9f3a54ff235</t>
  </si>
  <si>
    <t>77c7dcf8-1d10-4725-9f8f-bcdccaed0836</t>
  </si>
  <si>
    <t>a90f1d06-243f-4d12-8779-50fbf8d4ad5b</t>
  </si>
  <si>
    <t>7f9f9b59-35a0-584d-ad5e-07da01dde768</t>
  </si>
  <si>
    <t>Scandium, in ground</t>
  </si>
  <si>
    <t>c0b35c79-b073-40b6-931b-dfac9703acae</t>
  </si>
  <si>
    <t>6c0719de-1bd9-4ae5-a0c6-37a58bad4ba1</t>
  </si>
  <si>
    <t>6ed91be2-eb3f-4676-957c-60de03d8e536</t>
  </si>
  <si>
    <t>f77c5e36-ee47-4437-b757-03139bb1d6d6</t>
  </si>
  <si>
    <t>034622-58-7</t>
  </si>
  <si>
    <t>365010c0-d4dd-4281-a1a7-7e2302c4105f</t>
  </si>
  <si>
    <t>Orbencarb</t>
  </si>
  <si>
    <t>2f1d0962-be5d-4e6d-9c9b-0846722d9c65</t>
  </si>
  <si>
    <t>68ab2496-c441-4102-a3fa-0d71a24106ab</t>
  </si>
  <si>
    <t>098967-40-9</t>
  </si>
  <si>
    <t>e401b1cf-f424-4837-a5f0-410514498b58</t>
  </si>
  <si>
    <t>1eefb686-03de-4dc8-933a-e3b7459438da</t>
  </si>
  <si>
    <t>b9fa401a-d878-4369-a241-89ab0a32a33a</t>
  </si>
  <si>
    <t>0217e70b-e467-4ec6-8800-09d011b7e689</t>
  </si>
  <si>
    <t>73ec59d7-a227-407f-963a-fd9c61b4d172</t>
  </si>
  <si>
    <t>6296baee-87bd-4e6e-bd20-c1578b7a7247</t>
  </si>
  <si>
    <t>d70b4182-d633-4178-84c0-8854f5f6594b</t>
  </si>
  <si>
    <t>e3dabe3a-e385-496d-8c84-288d45356c79</t>
  </si>
  <si>
    <t>3a53d5b5-bc5a-4c94-b507-f94169a58f23</t>
  </si>
  <si>
    <t>c37ff1f2-c2de-4d31-a875-8b6265ab97bf</t>
  </si>
  <si>
    <t>ef049021-80ac-4f0f-aae8-eccf398a1af5</t>
  </si>
  <si>
    <t>bac00b68-32e7-4f0b-8319-fc36fe9dcd1c</t>
  </si>
  <si>
    <t>5ce634de-b810-4533-9efb-719c38fe7c09</t>
  </si>
  <si>
    <t>0d213eaa-6dec-4669-b75e-4afeb06ac31d</t>
  </si>
  <si>
    <t>055283-68-6</t>
  </si>
  <si>
    <t>b028ffea-ecff-4f0e-a2b0-a84eb647cdae</t>
  </si>
  <si>
    <t>Ethalfluralin</t>
  </si>
  <si>
    <t>1ec6c4b4-ee5f-4788-8683-c95a84d6d63c</t>
  </si>
  <si>
    <t>5f47f918-1c32-5870-b992-db91f843ff34</t>
  </si>
  <si>
    <t>Selenium, in ground</t>
  </si>
  <si>
    <t>370e587f-58ad-4bc7-ad35-9605b6dcd138</t>
  </si>
  <si>
    <t>6910bf7d-d956-41bf-bb93-db5d565f0ef0</t>
  </si>
  <si>
    <t>39f248d5-dd9b-4460-8f34-3415dc3f3e43</t>
  </si>
  <si>
    <t>041483-43-6</t>
  </si>
  <si>
    <t>b1e47fb9-ec5a-58df-918a-83909d93e6e8</t>
  </si>
  <si>
    <t>Bupirimate</t>
  </si>
  <si>
    <t>c15f6c4d-bf7a-4a7c-91c6-53aad6a630a8</t>
  </si>
  <si>
    <t>Silver, 0.007% in sulfide, Ag 0.004%, Pb, Zn, Cd, In, in ground</t>
  </si>
  <si>
    <t>bc153c00-6c93-412f-aadc-750f2fc6f9c7</t>
  </si>
  <si>
    <t>Silver, 0.01% in crude ore, in ground</t>
  </si>
  <si>
    <t>9314fbdb-a2c7-466b-bb6c-61c89f09df51</t>
  </si>
  <si>
    <t>7d65e225-0ca3-4467-82f8-a8c09d66eac0</t>
  </si>
  <si>
    <t>006923-22-4</t>
  </si>
  <si>
    <t>33456751-d78b-465d-8635-52d71e77cf54</t>
  </si>
  <si>
    <t>Monocrotophos</t>
  </si>
  <si>
    <t>14946240-b1ee-412c-b900-ed5728a4e684</t>
  </si>
  <si>
    <t>Silver, 3.2ppm in sulfide, Ag 1.2ppm, Cu and Te, in crude ore, in ground</t>
  </si>
  <si>
    <t>ed8c57b5-6012-4f21-8b70-92a85923786a</t>
  </si>
  <si>
    <t>Silver, Ag 1.5E-4%, Au 6.8E-4%, in ore, in ground</t>
  </si>
  <si>
    <t>3cea246d-706f-4280-ac52-3c7590e8fa7f</t>
  </si>
  <si>
    <t>8244db98-b33f-4f4e-98e5-39dd130a1713</t>
  </si>
  <si>
    <t>400330af-871b-4e34-b5cd-4a34eda6fc40</t>
  </si>
  <si>
    <t>4925cde1-9f43-43d3-bcf1-4865b8de6634</t>
  </si>
  <si>
    <t>adfff256-b19a-4083-9783-ffbc7a7cb437</t>
  </si>
  <si>
    <t>Silver, Ag 1.5E-5%, Au 5.4E-4%, in ore, in ground</t>
  </si>
  <si>
    <t>71d27d29-04f2-421a-981f-5c5c2b00486f</t>
  </si>
  <si>
    <t>afcbd980-14c2-4e1d-a0aa-5f6464e5c76b</t>
  </si>
  <si>
    <t>20c6c6d7-904c-4d33-923e-80e8ae7ee199</t>
  </si>
  <si>
    <t>45ed0c16-0e34-45f1-8bf9-3b1ce8489e73</t>
  </si>
  <si>
    <t>Silver, Ag 1.8E-6%, in mixed ore, in ground</t>
  </si>
  <si>
    <t>014127-61-8</t>
  </si>
  <si>
    <t>ac066c02-b403-407b-a1f0-b29ad0f8188f</t>
  </si>
  <si>
    <t>Calcium, ion</t>
  </si>
  <si>
    <t>3616e7c0-d323-4dc7-96aa-e06ac7fd808b</t>
  </si>
  <si>
    <t>181274-17-9</t>
  </si>
  <si>
    <t>4a786a72-4967-453c-b752-2cb1eaf73a0b</t>
  </si>
  <si>
    <t>Flucarbazone sodium salt</t>
  </si>
  <si>
    <t>b87016c6-ac91-4414-98ce-fb665e0a6d2e</t>
  </si>
  <si>
    <t>135591-00-3</t>
  </si>
  <si>
    <t>8ebbd256-8114-4438-98c9-bbed994c140b</t>
  </si>
  <si>
    <t>Mefenpyr</t>
  </si>
  <si>
    <t>b328d33e-9a9f-407d-a767-5c64ccdc163f</t>
  </si>
  <si>
    <t>6ed06a59-4fd1-422e-a397-4c3274596701</t>
  </si>
  <si>
    <t>130bbacf-e7c7-4ffd-b109-4d576f1d02c1</t>
  </si>
  <si>
    <t>ab9983bf-92f0-4e39-81b2-09c874a002cc</t>
  </si>
  <si>
    <t>b10642d6-cd29-4cf0-9ebe-755902c9a3ae</t>
  </si>
  <si>
    <t>Myclobutanil</t>
  </si>
  <si>
    <t>ae28c923-a4a3-4f00-b862-1ae6e748efb9</t>
  </si>
  <si>
    <t>e51e73a4-bc86-40a4-bdf7-83192b3618a3</t>
  </si>
  <si>
    <t>2e2c0b46-41cf-4be8-9a92-246aecc58608</t>
  </si>
  <si>
    <t>4569028c-d2d9-4937-bd92-44a6c72e2b1b</t>
  </si>
  <si>
    <t>d02343bd-b00d-4fb3-9bda-2e8183f3b012</t>
  </si>
  <si>
    <t>Silver, Ag 2.1E-4%, Au 2.1E-4%, in ore, in ground</t>
  </si>
  <si>
    <t>349a76e2-a467-439f-a179-76d16b656ed1</t>
  </si>
  <si>
    <t>a9ec0c9b-982a-4329-99ae-dab1f9fb62d3</t>
  </si>
  <si>
    <t>0bb66845-6ccf-4648-b565-2e704989d7c0</t>
  </si>
  <si>
    <t>31f8976a-6f7d-487e-a850-eb495dbf0351</t>
  </si>
  <si>
    <t>d0bb3bc2-13e8-422e-acf0-ee5cc1e5e7be</t>
  </si>
  <si>
    <t>92259b90-6f92-42ec-b3f2-30775167aff7</t>
  </si>
  <si>
    <t>f714e13b-86ef-4cd2-8248-2495f1a2d2e4</t>
  </si>
  <si>
    <t>8e2a5517-13ff-4423-b1ec-3632b0a72bf5</t>
  </si>
  <si>
    <t>d1c0567e-ff1a-4cb7-a4f0-de28b2d99b63</t>
  </si>
  <si>
    <t>2bf4e40e-ed11-457a-ae60-53a5cc43fdc7</t>
  </si>
  <si>
    <t>3dd549fd-825c-4ceb-a5f9-2988d322dc5d</t>
  </si>
  <si>
    <t>4aecbaff-32ae-4655-9587-db9337d0d350</t>
  </si>
  <si>
    <t>3301e59e-2f7b-46bd-b185-32ef8caac4ea</t>
  </si>
  <si>
    <t>Benfluralin</t>
  </si>
  <si>
    <t>d76320f7-6761-4864-92a6-660fa3453ffa</t>
  </si>
  <si>
    <t>Silver, Ag 4.2E-3%, Au 1.1E-4%, in ore, in ground</t>
  </si>
  <si>
    <t>2c931139-2463-4abd-9dc0-3523477499db</t>
  </si>
  <si>
    <t>e157e3dd-88b9-4256-ab2e-ff82e7b8d088</t>
  </si>
  <si>
    <t>4530576f-7f93-4c43-b13e-8cd2da98f501</t>
  </si>
  <si>
    <t>2a51889e-9264-45df-9753-64c25a755d9e</t>
  </si>
  <si>
    <t>bce93346-6a23-4531-981c-90ef717aabda</t>
  </si>
  <si>
    <t>002310-17-0</t>
  </si>
  <si>
    <t>7f839ecb-5ff0-580e-afd2-ac24373c38a2</t>
  </si>
  <si>
    <t>Phosalone</t>
  </si>
  <si>
    <t>b748f6f1-7061-4243-89c7-3f2d01dcec07</t>
  </si>
  <si>
    <t>6f70e7c7-ef61-4489-b4f3-157e7e8541ef</t>
  </si>
  <si>
    <t>Silver, Ag 4.6E-5%, Au 1.3E-4%, in ore, in ground</t>
  </si>
  <si>
    <t>339edacb-b552-4ac4-b5ed-db6192e1925a</t>
  </si>
  <si>
    <t>393d0862-04cc-45ae-8d08-9dc2a4461b35</t>
  </si>
  <si>
    <t>52645-53-1</t>
  </si>
  <si>
    <t>54759564-e002-427d-836f-ad2a84cb7417</t>
  </si>
  <si>
    <t>6a9ef0ac-2a82-492b-90f7-7f8d09995bbc</t>
  </si>
  <si>
    <t>101c756f-d7af-4c18-826f-2144b6a54f5f</t>
  </si>
  <si>
    <t>03606bd1-8f71-4667-9b93-4f5e3b28249e</t>
  </si>
  <si>
    <t>ef475b50-9cd0-4e7c-9c59-07868fe16e91</t>
  </si>
  <si>
    <t>0795345f-c7ae-410c-ad25-1845784c75f5#asTech</t>
  </si>
  <si>
    <t>Methane, fossil # asTech</t>
  </si>
  <si>
    <t>e4020f30-9370-4f8d-854b-a342d4d6419c</t>
  </si>
  <si>
    <t>9dc481e4-e4cd-4cb1-a03e-d539f774e958</t>
  </si>
  <si>
    <t>383f5952-45f7-4703-854e-41cd7f9cd8da</t>
  </si>
  <si>
    <t>9df20e91-df67-4d1e-9f8a-c9b725823de4</t>
  </si>
  <si>
    <t>7f4b72f2-fcd8-481f-9931-eb2cde502add</t>
  </si>
  <si>
    <t>5884b91e-d758-4fb4-9bf0-6cf87093cdb2</t>
  </si>
  <si>
    <t>eaa3e9d4-68d6-4267-a7a5-48b141c3861e</t>
  </si>
  <si>
    <t>Silver, Ag 5.4E-3%, in mixed ore, in ground</t>
  </si>
  <si>
    <t>13fb54aa-a54a-48de-b2ec-b9165dea111d</t>
  </si>
  <si>
    <t>781dda0c-ffeb-4664-9667-7506ce6269b9</t>
  </si>
  <si>
    <t>Silver, Ag 7.6E-5%, Au 9.7E-5%, in ore, in ground</t>
  </si>
  <si>
    <t>123312-89-0</t>
  </si>
  <si>
    <t>066a904d-beba-47a4-a153-3981ca3554e0</t>
  </si>
  <si>
    <t>Pymetrozine</t>
  </si>
  <si>
    <t>5ac2254e-6b60-45f5-a700-6e0b93f411c8</t>
  </si>
  <si>
    <t>db945649-d0d5-4818-ab81-dc8579469a05</t>
  </si>
  <si>
    <t>cfaa80f4-8e19-4fd6-942a-eaea14812896</t>
  </si>
  <si>
    <t>Silver, Ag 9.7E-4%, in mixed ore, in ground</t>
  </si>
  <si>
    <t>000050-99-7</t>
  </si>
  <si>
    <t>c082af51-1644-52fc-b49d-5b6c65eb1865</t>
  </si>
  <si>
    <t>Glucose</t>
  </si>
  <si>
    <t>03758df7-503a-400e-bc7b-ec05825761a5</t>
  </si>
  <si>
    <t>dda7146e-2494-4214-9ce4-cbdef097b024</t>
  </si>
  <si>
    <t>33aaa517-2f57-4b13-be01-910469b03567</t>
  </si>
  <si>
    <t>e61a0e03-2c01-4895-89af-4702b1f53480</t>
  </si>
  <si>
    <t>7440-22-4</t>
  </si>
  <si>
    <t>361a64cb-ab76-4a72-9ea1-c07d6a20c124</t>
  </si>
  <si>
    <t>Silver, in ground</t>
  </si>
  <si>
    <t>a0e98cdc-79cd-4073-9713-c1a48238883a</t>
  </si>
  <si>
    <t>1eb118df-d768-4084-b843-a1a04628e837</t>
  </si>
  <si>
    <t>7440-23-5</t>
  </si>
  <si>
    <t>fab932d4-0a58-491c-9d7f-294d07a7953d</t>
  </si>
  <si>
    <t>Sodium, in ground</t>
  </si>
  <si>
    <t>51f57752-1155-4835-9cbe-95c73f06f2a9</t>
  </si>
  <si>
    <t>131807-57-3</t>
  </si>
  <si>
    <t>b2cf7804-89b9-5028-8c6e-d26363eda17a</t>
  </si>
  <si>
    <t>Famoxadone</t>
  </si>
  <si>
    <t>015299-99-7</t>
  </si>
  <si>
    <t>9122eb15-12c8-4621-a036-209f6c06e3fb</t>
  </si>
  <si>
    <t>Napropamide</t>
  </si>
  <si>
    <t>cf931265-6fad-44f1-a6ab-3c53dd21f9c3</t>
  </si>
  <si>
    <t>7440-24-6</t>
  </si>
  <si>
    <t>0f1b21d0-2780-4742-87f2-28fb21a44db5</t>
  </si>
  <si>
    <t>Strontium, in ground</t>
  </si>
  <si>
    <t>f16fa1da-e426-4820-bf9d-71595c22283b</t>
  </si>
  <si>
    <t>e8e0b8c1-ad10-4d32-8167-10dc8c67f59c</t>
  </si>
  <si>
    <t>d00c7ea5-29e7-445c-b20e-672d421f3ea4</t>
  </si>
  <si>
    <t>Tebufenpyrad</t>
  </si>
  <si>
    <t>f2e74872-f56d-4e49-8dfd-1428c6fbd59c</t>
  </si>
  <si>
    <t>b61b560b-4fbb-51f8-a9f9-8c05de27115f</t>
  </si>
  <si>
    <t>d4b61c6c-a620-4a91-afc6-ca87ef97b55a</t>
  </si>
  <si>
    <t>d157416d-db9b-4f88-a7f3-a9a5f1ea88f2#asTech</t>
  </si>
  <si>
    <t>Acetic acid # asTech</t>
  </si>
  <si>
    <t>f84a6dac-bc6e-4efc-bdb0-a0f2a0231d0f</t>
  </si>
  <si>
    <t>c56df4f7-c9e9-4892-a045-4b2fb93ff297</t>
  </si>
  <si>
    <t>295c9740-6fdb-4676-9eb8-15e3786f713d</t>
  </si>
  <si>
    <t>7ee2d61b-1f0d-4835-bd85-4a9e2e545000</t>
  </si>
  <si>
    <t>41f8e37d-b842-4d30-a23c-c938e70a4659</t>
  </si>
  <si>
    <t>d6626dfb-3ac8-4169-9e75-54c41ef2a582</t>
  </si>
  <si>
    <t>000088-85-7</t>
  </si>
  <si>
    <t>1eb38c24-2814-4c8e-bfdc-13467bab783c</t>
  </si>
  <si>
    <t>Dinoseb</t>
  </si>
  <si>
    <t>099b36ab-4c03-4587-87f4-2f81e337afb8</t>
  </si>
  <si>
    <t>022481-48-7</t>
  </si>
  <si>
    <t>b613b3b0-a98d-4b7a-a908-999ccfe1452d</t>
  </si>
  <si>
    <t>Radon-220</t>
  </si>
  <si>
    <t>1c84549b-9317-44b8-ad79-29c587e43bd3</t>
  </si>
  <si>
    <t>663ca947-9c87-4fb3-885f-f65789a93671</t>
  </si>
  <si>
    <t>19b0229f-7cda-4154-baee-c1b1efef532a</t>
  </si>
  <si>
    <t>bc86067c-20e8-46e7-8419-de1eee73ccdd</t>
  </si>
  <si>
    <t>0e2e2f54-225f-4782-bfda-99bedacebee5</t>
  </si>
  <si>
    <t>58fabee9-b4b6-48ee-857a-e16ed31bb354</t>
  </si>
  <si>
    <t>15f9ebbb-b1b5-4bf7-88c6-d99424f5eced</t>
  </si>
  <si>
    <t>b967e1bf-f09b-4c89-8740-ace21db47bba</t>
  </si>
  <si>
    <t>6986913c-284b-4173-95fe-4a242498b1bc</t>
  </si>
  <si>
    <t>cf88e72e-13bc-416c-ac41-7d4b24bda86a</t>
  </si>
  <si>
    <t>4ac2ffc3-312e-4e2d-88c4-2630d4a73d8c</t>
  </si>
  <si>
    <t>2cfcbe85-0dfd-4414-8683-ecc74392346c</t>
  </si>
  <si>
    <t>007440-25-7</t>
  </si>
  <si>
    <t>5f1d740e-804d-4080-8ef9-aeaa0d8e1115</t>
  </si>
  <si>
    <t>Tantalum, 81.9% in tantalite, 1.6E-4% in crude ore, in ground</t>
  </si>
  <si>
    <t>013356-08-6</t>
  </si>
  <si>
    <t>4ddf1403-314c-51c2-bc3e-f84dbe39c9c3</t>
  </si>
  <si>
    <t>Fenbutatin oxide</t>
  </si>
  <si>
    <t>a69a8754-58be-4460-9363-60bc3c84894e</t>
  </si>
  <si>
    <t>e2f205c4-2146-4578-8cd4-e6f309521ef4</t>
  </si>
  <si>
    <t>6d7ac032-ed65-49b2-b621-d3922038cf27</t>
  </si>
  <si>
    <t>3d3321d4-8082-4e31-a4be-6c9789f8701d</t>
  </si>
  <si>
    <t>775fdf03-b0bb-5c25-b14d-107231d5b2f0</t>
  </si>
  <si>
    <t>Tantalum, in ground</t>
  </si>
  <si>
    <t>1fd12487-3082-4e34-b211-8ba77d1f51f6</t>
  </si>
  <si>
    <t>e651d762-8bf6-45a3-ba3c-33e1539f714f</t>
  </si>
  <si>
    <t>127277-53-6</t>
  </si>
  <si>
    <t>2e718246-b4f2-44e3-bcc5-2ce3496d2db6</t>
  </si>
  <si>
    <t>Prohexadione-calcium</t>
  </si>
  <si>
    <t>1982d665-0aef-4909-876a-f0e6b74220b8</t>
  </si>
  <si>
    <t>cec0687d-7d44-4e80-ae2f-428c2664d66d</t>
  </si>
  <si>
    <t>f532985c-90b7-46fc-aac9-b039b40e22f1</t>
  </si>
  <si>
    <t>039515-41-8</t>
  </si>
  <si>
    <t>88575e69-d9c0-40be-ba7d-39073b7e621e</t>
  </si>
  <si>
    <t>Fenpropathrin</t>
  </si>
  <si>
    <t>12c12a5e-847f-4a94-be3b-21f14ff429fe</t>
  </si>
  <si>
    <t>3caec0e2-2d07-4463-abae-bef6a0d4bbdb</t>
  </si>
  <si>
    <t>a5e0860b-7e2b-4870-ae00-0ed150fb8ae3</t>
  </si>
  <si>
    <t>6d9e9a11-4d99-4489-a0ab-4cd1b6b8eaef</t>
  </si>
  <si>
    <t>a0950325-06dc-5ca0-84b6-983c9e6ccf74</t>
  </si>
  <si>
    <t>Trichloroethylene</t>
  </si>
  <si>
    <t>0f196b13-68bf-4deb-9fcd-ce7080618320</t>
  </si>
  <si>
    <t>26202571-16f9-48c3-bf4d-e9c189f43b2c</t>
  </si>
  <si>
    <t>68e32537-beae-41c2-be72-74df4d273c11</t>
  </si>
  <si>
    <t>7a81cd45-7f4c-40b3-989c-6a65f42df999</t>
  </si>
  <si>
    <t>Tellurium, 0.5ppm in sulfide, Te 0.2ppm, Cu and Ag, in crude ore, in ground</t>
  </si>
  <si>
    <t>16d8a28a-bf21-46ff-ae18-6da39e53fa17</t>
  </si>
  <si>
    <t>0d30fcbb-9262-4026-8e0d-119fb12a04b0</t>
  </si>
  <si>
    <t>1653bf60-f682-4088-b02d-6dc44eae2786</t>
  </si>
  <si>
    <t>697e8ecf-bdbe-4857-92c9-e01960c91db7</t>
  </si>
  <si>
    <t>25f52995-fc88-44ab-b11c-f93e35020d01</t>
  </si>
  <si>
    <t>7b6da1f2-e191-5a77-ae06-af96201f5803</t>
  </si>
  <si>
    <t>Tellurium, in ground</t>
  </si>
  <si>
    <t>0b316831-20fd-4f73-bfcf-c19e3485fc1f</t>
  </si>
  <si>
    <t>2c9e7fba-dd57-4294-8a5e-2aa489930f69</t>
  </si>
  <si>
    <t>8bb37e69-9292-4af4-ba62-a55f00ac8f16</t>
  </si>
  <si>
    <t>374726-62-2</t>
  </si>
  <si>
    <t>12e2fffe-08cd-451c-ad46-0b0a5db3c9ba</t>
  </si>
  <si>
    <t>Mandipropamid</t>
  </si>
  <si>
    <t>3ea5684a-6d64-4f96-8c09-1d90f997c9d4</t>
  </si>
  <si>
    <t>f3760828-91d3-4477-97fa-eaf4cd98dd43</t>
  </si>
  <si>
    <t>9990b51b-7023-4700-bca0-1a32ef921f74</t>
  </si>
  <si>
    <t>ae8a126c-b807-4e88-88e8-e7f46d098301</t>
  </si>
  <si>
    <t>e2380d91-f278-41ee-9926-15272a7d1443</t>
  </si>
  <si>
    <t>7a35cc5e-9093-4ef6-bf78-37221ebcb1bb</t>
  </si>
  <si>
    <t>f6a4bdb1-d67e-4c00-adf3-df344701bde9</t>
  </si>
  <si>
    <t>103c41ab-69e6-4af9-9b4a-cbd3e2858c0d</t>
  </si>
  <si>
    <t>47a8b1b4-d9f3-4dee-b47a-dac7e75cccbc</t>
  </si>
  <si>
    <t>f7236656-9c75-47c1-8435-26283fd5d58b</t>
  </si>
  <si>
    <t>061789-30-8</t>
  </si>
  <si>
    <t>e888a409-63ef-5a7f-aea9-92bac7f51c8c</t>
  </si>
  <si>
    <t>Potassium soap</t>
  </si>
  <si>
    <t>0a7de246-d762-4210-8656-56e1f26249b6</t>
  </si>
  <si>
    <t>007440-27-9</t>
  </si>
  <si>
    <t>6ec6a8a8-4c94-5bc5-93c5-62928fcf3935</t>
  </si>
  <si>
    <t>Terbium, in ground</t>
  </si>
  <si>
    <t>ecc90a90-aec5-4ffc-88ba-e29a3e9884ac</t>
  </si>
  <si>
    <t>354e2cd7-e68f-400a-a318-a33c33f9e83c</t>
  </si>
  <si>
    <t>2406-68-0</t>
  </si>
  <si>
    <t>cff46201-bfb0-486c-8f70-277a413c58a1</t>
  </si>
  <si>
    <t>Monophenyltin</t>
  </si>
  <si>
    <t>746ad09d-3f01-40ed-9802-cb274bd4fb40</t>
  </si>
  <si>
    <t>b26b758d-85cc-41b8-872c-3683caa638d1</t>
  </si>
  <si>
    <t>39153cb9-a8fe-4fc8-beef-1bf1edceb8e7</t>
  </si>
  <si>
    <t>fe85df5c-5587-4a5f-a33b-c6e2b240e238</t>
  </si>
  <si>
    <t>55640730-a22e-4972-8709-f05c560b2d8b</t>
  </si>
  <si>
    <t>a511d493-3360-4de9-9d43-e9a52e586579</t>
  </si>
  <si>
    <t>195e0a29-e62d-47fc-b1f6-7155939e2b25</t>
  </si>
  <si>
    <t>780e4e14-bd5b-408c-8304-0db2033561a7</t>
  </si>
  <si>
    <t>20664d0e-24e3-4daa-8c5c-2ade6e0c2723</t>
  </si>
  <si>
    <t>d0aaa60f-40d9-4c12-a486-954333aa549f</t>
  </si>
  <si>
    <t>f0e37b5f-3f67-516a-afd5-442c83e094bc</t>
  </si>
  <si>
    <t>Thallium, in ground</t>
  </si>
  <si>
    <t>122931-48-0</t>
  </si>
  <si>
    <t>8b4f0e68-38d5-4bee-b647-680d3a117560</t>
  </si>
  <si>
    <t>Rimsulfuron</t>
  </si>
  <si>
    <t>55bf893f-0d89-429c-be59-2f99b33ddb11</t>
  </si>
  <si>
    <t>813b3b1d-4b12-44cd-bbb9-5c384ba019d2</t>
  </si>
  <si>
    <t>4d567c70-f938-4a8f-b2ad-10c0b8f1366c</t>
  </si>
  <si>
    <t>e6551223-73b6-4289-b841-c5cdeb25abd9</t>
  </si>
  <si>
    <t>446d8fe4-fde6-4640-bc23-f04a663bbc04</t>
  </si>
  <si>
    <t>e91315c1-cae7-4ade-bc9a-595bfdca133f</t>
  </si>
  <si>
    <t>7c02a013-712f-4588-bfd8-247078e0f4d8</t>
  </si>
  <si>
    <t>70d0e8c8-8c46-4eee-ad05-92f05e8f129e</t>
  </si>
  <si>
    <t>708085b8-37a1-4116-aab9-229cfef519a0</t>
  </si>
  <si>
    <t>d22d803d-a281-4821-8a6c-e79b75641eae</t>
  </si>
  <si>
    <t>e6f4c904-1cb6-5c9c-a098-6505e98391ce</t>
  </si>
  <si>
    <t>Thorium, in ground</t>
  </si>
  <si>
    <t>9dad0050-5f0b-40d8-9f8d-c23670596611</t>
  </si>
  <si>
    <t>e70d3563-78c4-42cf-8cf3-5ac42c499589</t>
  </si>
  <si>
    <t>29190509-6cc8-47e1-bc99-5ff994e39b74</t>
  </si>
  <si>
    <t>7ae0a943-090b-4da6-899f-8c53a33a1db2</t>
  </si>
  <si>
    <t>cff14545-edc5-4302-97f4-9bdcd8d1800f</t>
  </si>
  <si>
    <t>ff36578b-f403-4656-b934-81d8d4e02dc8</t>
  </si>
  <si>
    <t>ae0d3325-09c1-45ad-90d0-a9b2097b707d</t>
  </si>
  <si>
    <t>2a992e5e-9f16-47b8-8bcb-733d00bed658</t>
  </si>
  <si>
    <t>76152de4-9499-48f7-af98-a5d41842484a</t>
  </si>
  <si>
    <t>0ec59d21-92c1-492e-8e1e-f0f33f94f1b5</t>
  </si>
  <si>
    <t>3801ac00-aef4-4224-8d04-9d6734794719</t>
  </si>
  <si>
    <t>052315-07-8</t>
  </si>
  <si>
    <t>620d3423-2376-4fcc-bb89-2d468f8b2df8</t>
  </si>
  <si>
    <t>Cypermethrin</t>
  </si>
  <si>
    <t>c89a0749-40a5-4c9c-8770-c4295ea34977</t>
  </si>
  <si>
    <t>000094-75-7</t>
  </si>
  <si>
    <t>f681eb3c-854a-4f78-bcfe-76dfbcf9df3c</t>
  </si>
  <si>
    <t>4c94ff32-5e02-45c1-8bb0-bfd82bfa078f</t>
  </si>
  <si>
    <t>7348af7c-e102-4a03-a0df-efce16469eed</t>
  </si>
  <si>
    <t>000108-99-6</t>
  </si>
  <si>
    <t>fa8bd05b-015d-5a82-878c-bde991551695</t>
  </si>
  <si>
    <t>5b44c026-dd45-45c6-95c5-2d451b9a0d20</t>
  </si>
  <si>
    <t>f3d5fd96-8805-4d3d-867a-5df27975b07f</t>
  </si>
  <si>
    <t>fb2ba179-3590-4444-92e3-ba71344b50c3</t>
  </si>
  <si>
    <t>042576-02-3</t>
  </si>
  <si>
    <t>db0bac33-49e5-4888-89bd-15f4bfe11e51</t>
  </si>
  <si>
    <t>Bifenox</t>
  </si>
  <si>
    <t>094361-06-5</t>
  </si>
  <si>
    <t>c9727abf-58b7-4f90-a670-86f7101e741d</t>
  </si>
  <si>
    <t>Cyproconazole</t>
  </si>
  <si>
    <t>d96403bf-902e-4b7a-8ffd-32fe09e4017f</t>
  </si>
  <si>
    <t>1aa7eec2-1079-4792-825c-364a7bde9921</t>
  </si>
  <si>
    <t>8c8ffaa5-84ed-4668-ba7d-80fd0f47013f</t>
  </si>
  <si>
    <t>8ee2ff7f-e7f6-4156-9cc2-84700d1ec7f3</t>
  </si>
  <si>
    <t>034123-59-6</t>
  </si>
  <si>
    <t>04f9be83-433e-4564-af72-98e463e5b616</t>
  </si>
  <si>
    <t>Isoproturon</t>
  </si>
  <si>
    <t>5253e322-7de5-42aa-9167-daf22ff44031</t>
  </si>
  <si>
    <t>007440-30-4</t>
  </si>
  <si>
    <t>a34e010c-6f68-5c79-8b45-2955b91f7dc2</t>
  </si>
  <si>
    <t>Thulium, in ground</t>
  </si>
  <si>
    <t>a768b3a4-dce7-48f2-bb44-89c8a4ba00d1</t>
  </si>
  <si>
    <t>152e5a83-96e8-4f54-af42-4f0925a771ac</t>
  </si>
  <si>
    <t>9f7e577d-509b-4bbd-805f-3293a44fdc89</t>
  </si>
  <si>
    <t>7f2b6da3-7046-4d25-b648-c449126dc511</t>
  </si>
  <si>
    <t>027314-13-2</t>
  </si>
  <si>
    <t>50f05f8e-a062-4298-a805-0f230ef6ff5d</t>
  </si>
  <si>
    <t>Norflurazon</t>
  </si>
  <si>
    <t>31b4eea9-640e-4056-ac2f-0555627af18a</t>
  </si>
  <si>
    <t>Tin, 79% in cassiterite, 0.1% in crude ore, in ground</t>
  </si>
  <si>
    <t>13825fb9-6e24-409a-bfcd-5dc4fd61ef98</t>
  </si>
  <si>
    <t>000086-50-0</t>
  </si>
  <si>
    <t>c10f1360-e1dc-44fa-8c2d-00bdd8524724</t>
  </si>
  <si>
    <t>Azinphos-methyl</t>
  </si>
  <si>
    <t>602604be-f24c-41f0-8d02-f05d0e005fb0</t>
  </si>
  <si>
    <t>020182dd-907f-4a99-b1f7-f28aae3d11ef</t>
  </si>
  <si>
    <t>3410aa09-a803-4bdc-8f10-f03f1760851a</t>
  </si>
  <si>
    <t>3ddb2e36-bc1b-43a5-8ef4-cbcdbeeeea70</t>
  </si>
  <si>
    <t>2ffd03dc-a8df-467d-a362-b1f9f3136abc</t>
  </si>
  <si>
    <t>Triforine</t>
  </si>
  <si>
    <t>7bbe624a-3626-46d4-abf4-86bda793bdd7</t>
  </si>
  <si>
    <t>7533d11b-e96e-4a99-80f2-91400a62d650</t>
  </si>
  <si>
    <t>56dea244-390c-4f56-8b11-c8de2902816e</t>
  </si>
  <si>
    <t>71525276-3417-4d4b-9af8-0baa265de4a2</t>
  </si>
  <si>
    <t>001698-60-8</t>
  </si>
  <si>
    <t>2e3da68d-e404-4377-bce9-b35244980811</t>
  </si>
  <si>
    <t>Chloridazon</t>
  </si>
  <si>
    <t>f3cf9958-739f-41c1-a679-f550cf0e9b6c</t>
  </si>
  <si>
    <t>53d5ef26-66d8-4536-afa2-2f6b114189ba</t>
  </si>
  <si>
    <t>Tin, in ground</t>
  </si>
  <si>
    <t>055290-64-7</t>
  </si>
  <si>
    <t>08fd6c23-2f15-440a-a366-ebcc2b6b4f3d</t>
  </si>
  <si>
    <t>Dimethipin</t>
  </si>
  <si>
    <t>f5a032de-aaca-4fa1-a7f4-920b6c2ed7ae</t>
  </si>
  <si>
    <t>2f033407-6060-4e1e-868c-9f362d10fdb2</t>
  </si>
  <si>
    <t>Titanium, in ground</t>
  </si>
  <si>
    <t>ce567bdc-76ec-4ca0-be79-8bb796e448b3</t>
  </si>
  <si>
    <t>92b83fcf-1eef-43b8-b1bb-168a0f6896bf</t>
  </si>
  <si>
    <t>001085-98-9</t>
  </si>
  <si>
    <t>50415507-6e24-538f-9ee2-f1c4eb1e45a6</t>
  </si>
  <si>
    <t>Dichlofluanid</t>
  </si>
  <si>
    <t>a50b408b-d437-44f8-b1db-d75be4d3f22b</t>
  </si>
  <si>
    <t>ebcc1f0c-6b19-501d-86a4-629df2a457b5</t>
  </si>
  <si>
    <t>Tungsten, in ground</t>
  </si>
  <si>
    <t>ddd99a3a-be86-423d-b36a-a9dc8af1b1f8</t>
  </si>
  <si>
    <t>4b1af256-23b8-4e53-8148-cf52040f5ad7</t>
  </si>
  <si>
    <t>b96a93dd-c34a-4c2c-bbab-a012e5c1e19a</t>
  </si>
  <si>
    <t>c7dcf08c-f297-495b-b7db-f4f54799814b</t>
  </si>
  <si>
    <t>3ae6e5bb-fdd6-424a-be6f-80e7240ad8b7</t>
  </si>
  <si>
    <t>5fefa2d0-133d-444f-b1fe-596d15f4673e</t>
  </si>
  <si>
    <t>a3beb5ac-5149-47f6-a035-53fc5030f10a</t>
  </si>
  <si>
    <t>e2d35af7-9806-46ff-9b75-b124a48fa5a1</t>
  </si>
  <si>
    <t>067747-09-5</t>
  </si>
  <si>
    <t>99f1e4a4-2f47-4098-8f28-4c736a5b675d</t>
  </si>
  <si>
    <t>Prochloraz</t>
  </si>
  <si>
    <t>2ba5e39b-adb6-4767-a51d-90c1cf32fe98</t>
  </si>
  <si>
    <t>Uranium, in ground</t>
  </si>
  <si>
    <t>381a22c9-3722-4378-810d-86958f7b6d32</t>
  </si>
  <si>
    <t>7440-62-2</t>
  </si>
  <si>
    <t>c9c4b80a-73dd-415a-92fb-f877595651c1</t>
  </si>
  <si>
    <t>Vanadium, in ground</t>
  </si>
  <si>
    <t>1511586a-8f52-4e6b-bb46-78a0c083155f</t>
  </si>
  <si>
    <t>0e6cf9f9-44ff-4395-ad3b-36109a32e6eb</t>
  </si>
  <si>
    <t>8205df0a-7e09-4b14-9391-1b149368fcf5</t>
  </si>
  <si>
    <t>313cdf6d-ac44-4583-87a1-5f2ba3413a88</t>
  </si>
  <si>
    <t>007440-64-4</t>
  </si>
  <si>
    <t>ea659cca-fe3d-5b03-90d2-60719a862874</t>
  </si>
  <si>
    <t>Ytterbium, in ground</t>
  </si>
  <si>
    <t>086f6b04-002c-49a0-9be8-2bad29a9c17a</t>
  </si>
  <si>
    <t>af9793ba-25a1-4928-a14a-4bcf7d5bd3f7</t>
  </si>
  <si>
    <t>007440-65-5</t>
  </si>
  <si>
    <t>89b567f2-2cab-503e-b796-42cba72fce16</t>
  </si>
  <si>
    <t>Yttrium, in ground</t>
  </si>
  <si>
    <t>13d2fabe-9282-4905-9dfc-5c859022835c</t>
  </si>
  <si>
    <t>4dc5b605-36cc-435f-a6de-83781b1f7779</t>
  </si>
  <si>
    <t>d73b06f1-4a08-445b-919a-e8f3e98d4ad1</t>
  </si>
  <si>
    <t>14cf8478-945a-47c6-91b2-f1f8293549b2</t>
  </si>
  <si>
    <t>9cf3a683-ed3d-40e9-b039-7653e4fc9e20</t>
  </si>
  <si>
    <t>897ec6a5-af78-453f-abdf-32233d0a30bf</t>
  </si>
  <si>
    <t>3faef344-9e52-47a3-a317-e17b824cc540</t>
  </si>
  <si>
    <t>Zinc, 9.0% in sulfide, Zn 5.3%, Pb, Ag, Cd, In, in ground</t>
  </si>
  <si>
    <t>040b40e8-bc9f-4219-ba9f-b648cb4c7a98</t>
  </si>
  <si>
    <t>7440-66-6</t>
  </si>
  <si>
    <t>be73218b-18af-492e-96e6-addd309d1e32</t>
  </si>
  <si>
    <t>Zinc, in ground</t>
  </si>
  <si>
    <t>60268f3d-468b-487e-acb1-24d7250cb6b3</t>
  </si>
  <si>
    <t>77380aa2-c1c3-4027-8f3e-6f667e9bc909</t>
  </si>
  <si>
    <t>f8f1ba14-9934-4678-8a78-e2cf1fce7775</t>
  </si>
  <si>
    <t>Zinc, Zn 0.63%, in mixed ore, in ground</t>
  </si>
  <si>
    <t>4f9ceb8d-7b0f-482e-aeb4-59400d5fdbb8</t>
  </si>
  <si>
    <t>39b3200d-f95a-413a-9c96-6d90345d9dca</t>
  </si>
  <si>
    <t>c3b2ba62-b158-47b1-8e1e-e76156e5292a</t>
  </si>
  <si>
    <t>Zinc, Zn 3.1%, in mixed ore, in ground</t>
  </si>
  <si>
    <t>064ac501-cea3-42fc-918c-6b17c113a764</t>
  </si>
  <si>
    <t>08151735-9d1b-4b1c-a8b1-f341ade54f2f</t>
  </si>
  <si>
    <t>59c08606-1466-4f8d-bec6-b0e135355f15</t>
  </si>
  <si>
    <t>023560-59-0</t>
  </si>
  <si>
    <t>12352b0c-c809-5bc8-a9b8-6ad6f9900636</t>
  </si>
  <si>
    <t>Heptenophos</t>
  </si>
  <si>
    <t>94eb7305-be1e-416f-b9de-9865d5395bff</t>
  </si>
  <si>
    <t>cf5e52c1-b1fc-46c8-b6f9-8e085657632e</t>
  </si>
  <si>
    <t>454e32e4-09f5-4155-ae4c-7deab810a4b2</t>
  </si>
  <si>
    <t>051aaf7a-6c1a-4e86-999f-85d5f0830df6</t>
  </si>
  <si>
    <t>c778e59e-23d1-438c-bfb3-7321e019f1cf</t>
  </si>
  <si>
    <t>eea0ae1c-7a64-481c-a24d-fb6a3b8c5290</t>
  </si>
  <si>
    <t>a1891db2-db98-45fc-ae0e-b3d3c17850c5</t>
  </si>
  <si>
    <t>d4238781-b3da-4efc-b20f-a5ec1d9d85b6</t>
  </si>
  <si>
    <t>67eab677-a799-4515-aba8-c470d2dba37d</t>
  </si>
  <si>
    <t>fcee6eab-e906-4ddf-bc14-2b131b937893</t>
  </si>
  <si>
    <t>Zirconium, 50% in zircon, 0.39% in crude ore, in ground</t>
  </si>
  <si>
    <t>cd2932c5-a486-4bf1-99b8-815d8a7ce11a</t>
  </si>
  <si>
    <t>Zirconium, in ground</t>
  </si>
  <si>
    <t>d7a10d03-8f76-4b5f-8dd5-5b0f827568fc</t>
  </si>
  <si>
    <t>590475cc-79c7-4398-8fc7-d2bcb396d9ee</t>
  </si>
  <si>
    <t>689ffb9a-b596-4191-b458-2908dc2d075c</t>
  </si>
  <si>
    <t>6aa8673f-f7e3-4270-93dc-e97b745fced7</t>
  </si>
  <si>
    <t>22ff429e-4506-428d-9bba-4f9595ed3b99</t>
  </si>
  <si>
    <t>82fa5668-89f9-491a-ad61-67ec56d2e744</t>
  </si>
  <si>
    <t>4673a799-36a5-4359-ac6a-fa933281bc93</t>
  </si>
  <si>
    <t>e3f5fd63-7dcb-41f1-9b8a-a48a8d68bc65</t>
  </si>
  <si>
    <t>nitrogen in air</t>
  </si>
  <si>
    <t>c2f5d202-daf5-4e73-87ec-2c4fc75b832c</t>
  </si>
  <si>
    <t>91-20-3</t>
  </si>
  <si>
    <t>3df4c2f4-c854-4493-b514-f2f3accdc307</t>
  </si>
  <si>
    <t>Naphthalene</t>
  </si>
  <si>
    <t>fa68e7a6-a70c-4ed7-814c-b388273eefe2</t>
  </si>
  <si>
    <t>640e30d2-3158-4a1a-82ef-fd0c72922c9a</t>
  </si>
  <si>
    <t>007782-44-7</t>
  </si>
  <si>
    <t>c2fa3c88-ff02-5b95-8f4a-8fa1e5183873</t>
  </si>
  <si>
    <t>Oxygen</t>
  </si>
  <si>
    <t>e98084d6-88a2-48cf-9ad5-6462fe9cf857</t>
  </si>
  <si>
    <t>68d2ae4b-ab2c-4aab-a0b0-96231ea03a91</t>
  </si>
  <si>
    <t>f3620d5c-e025-4d7c-8af5-47d257694dbe</t>
  </si>
  <si>
    <t>1cd24bc8-53b9-43e8-ad58-4438c9244a10</t>
  </si>
  <si>
    <t>7c2a4d8b-a21a-4688-93b2-1fe41ce9e5d9</t>
  </si>
  <si>
    <t>b6e1f836-2b5c-4bd5-bc8c-af065ee7c230</t>
  </si>
  <si>
    <t>756b1234-887b-406e-88ed-b50ba4694f09</t>
  </si>
  <si>
    <t>bc269269-1874-4423-b5f0-eed0f5227684</t>
  </si>
  <si>
    <t>a9e65945-a4dd-42c2-89cf-81ad2eb6b0fd</t>
  </si>
  <si>
    <t>4e44630f-4197-4f05-809f-0fef07fba7d3</t>
  </si>
  <si>
    <t>12840cef-c3b8-4ef2-b7d4-3a73dbd6a280</t>
  </si>
  <si>
    <t>876e49fb-b3d6-48ca-8acc-473f8ee05aad</t>
  </si>
  <si>
    <t>b2b7c56b-a484-48a3-98d9-f0dce443409f</t>
  </si>
  <si>
    <t>218-01-9</t>
  </si>
  <si>
    <t>c492ac36-a5e1-446c-92c5-110a55654a80</t>
  </si>
  <si>
    <t>93e71b71-05d4-4a44-a85a-592a6f21cf0c</t>
  </si>
  <si>
    <t>2e704527-1e5f-49d0-a2e9-e6d10d52d6e4</t>
  </si>
  <si>
    <t>000071-52-3</t>
  </si>
  <si>
    <t>26e10723-d896-54ec-ab5b-5a4804d2f9ba</t>
  </si>
  <si>
    <t>Bicarbonate, ion</t>
  </si>
  <si>
    <t>ecc877ac-3c34-4838-b1f8-6ae0ff2cd2fc</t>
  </si>
  <si>
    <t>c5cd9e97-8986-4cb5-b3a5-adac2cc40d1a</t>
  </si>
  <si>
    <t>6204e5df-ef93-40e4-9c83-0c4ed4f3870d</t>
  </si>
  <si>
    <t>081412-43-3</t>
  </si>
  <si>
    <t>1aa8fd2e-9fbb-4701-8250-f4e31254b84a</t>
  </si>
  <si>
    <t>Tridemorph</t>
  </si>
  <si>
    <t>41abb9cf-8e9a-40fe-895e-d491e32244b4</t>
  </si>
  <si>
    <t>163926e2-b4cc-42bb-ba7d-401028140985</t>
  </si>
  <si>
    <t>6ed53433-96ff-402c-87d0-52b8271aadac</t>
  </si>
  <si>
    <t>c36f35d1-e815-4c85-8686-1a2d21264a2c</t>
  </si>
  <si>
    <t>f466775b-d475-4f5d-8b5a-0248c6b94449</t>
  </si>
  <si>
    <t>8cbaa905-41b0-4327-8403-bf1c8eb25429</t>
  </si>
  <si>
    <t>a9dab180-06d5-417f-b1ca-8366ccd7a9df</t>
  </si>
  <si>
    <t>6b7fbea6-4a86-40f9-954d-3c9b3611abfd</t>
  </si>
  <si>
    <t>8b46f615-69c9-4ca3-815e-a7bde116d202</t>
  </si>
  <si>
    <t>noble gas in air</t>
  </si>
  <si>
    <t>fd7aa71c-508c-480d-81a6-8052aad92646</t>
  </si>
  <si>
    <t>35753afa-ced2-42df-9f8b-5624920361a2</t>
  </si>
  <si>
    <t>8bd01869-7f83-4fcd-a167-af5735fa7ffd</t>
  </si>
  <si>
    <t>003060-89-7</t>
  </si>
  <si>
    <t>616f4baa-8e97-5892-baf7-41ef582cfb38</t>
  </si>
  <si>
    <t>Metobromuron</t>
  </si>
  <si>
    <t>27d03876-622e-4951-8547-ce331b7d3521</t>
  </si>
  <si>
    <t>3ba36854-15b2-415a-aa71-c99257aa7204</t>
  </si>
  <si>
    <t>d4f02ee2-ecb5-4572-91c8-c20cd2abb2c3</t>
  </si>
  <si>
    <t>b75f79bc-df8b-4161-8091-b65bcd9a8ef8</t>
  </si>
  <si>
    <t>652c8dd0-bc61-4ac0-b15f-fa9be858645d</t>
  </si>
  <si>
    <t>7a7054c4-bc1e-4ae2-a31e-b7752bdbeb75</t>
  </si>
  <si>
    <t>e12889f1-01f0-4e2f-8ec7-247350cfff75</t>
  </si>
  <si>
    <t>fba3ef86-de65-4079-868d-8b6438d46092</t>
  </si>
  <si>
    <t>04abe114-7939-4935-9281-49e5d89cc1bc</t>
  </si>
  <si>
    <t>fb83d61e-6fe3-4da7-8eb2-b0e2dc85a76d</t>
  </si>
  <si>
    <t>349b29d1-3e58-4c66-98b9-9d1a076efd2e</t>
  </si>
  <si>
    <t>066063-05-6</t>
  </si>
  <si>
    <t>810479f2-5c15-57e7-8758-8c4a69dc8318</t>
  </si>
  <si>
    <t>Pencycuron</t>
  </si>
  <si>
    <t>ee018b5e-c9c3-486b-aeb4-ef045a4e3ccd</t>
  </si>
  <si>
    <t>9fbec2f4-6b42-4e63-9573-14e04befe20f</t>
  </si>
  <si>
    <t>178928-70-6</t>
  </si>
  <si>
    <t>d6ec8431-7ff8-4018-8574-00a03966c952</t>
  </si>
  <si>
    <t>Prothioconazol</t>
  </si>
  <si>
    <t>007439-90-9</t>
  </si>
  <si>
    <t>4602b501-1c9b-4af7-bb1c-864c70c3e855</t>
  </si>
  <si>
    <t>Krypton, in air</t>
  </si>
  <si>
    <t>007440-63-3</t>
  </si>
  <si>
    <t>c52e8414-f232-4c6a-bff2-5726189789ee</t>
  </si>
  <si>
    <t>Xenon, in air</t>
  </si>
  <si>
    <t>底栖鱼类</t>
  </si>
  <si>
    <t>31eacbfc-683a-4d36-afc1-80dee42a3b94</t>
  </si>
  <si>
    <t>55fb6174-72e0-4a5e-9eb5-8d5780acffd1</t>
  </si>
  <si>
    <t>e4f58170-4339-44d0-bec7-bdf6445b45ee</t>
  </si>
  <si>
    <t>35ef9eb3-94a1-461d-bba6-db939f22e0be</t>
  </si>
  <si>
    <t>2c668435-93b1-4a68-8b7c-f32f65615d37</t>
  </si>
  <si>
    <t>a3102816-c649-4240-b0d1-0e60b08371ec</t>
  </si>
  <si>
    <t>e336eee7-148a-4d1c-8027-780cbfafa12b</t>
  </si>
  <si>
    <t>cbaca555-e09c-4dc6-bdc3-60e6f8a784f9</t>
  </si>
  <si>
    <t>81e17d9a-3e0b-414e-9b2e-eca7e5b3bd4a</t>
  </si>
  <si>
    <t>102851-06-9</t>
  </si>
  <si>
    <t>92681c17-2514-4151-aabf-baee3fd8e5f5</t>
  </si>
  <si>
    <t>tau-Fluvalinate</t>
  </si>
  <si>
    <t>65a50013-0303-4ff2-a880-696dc23c2738</t>
  </si>
  <si>
    <t>67a368ef-a4b8-4759-8128-93d080ccd21a</t>
  </si>
  <si>
    <t>29bfab29-0ad0-47da-b5b9-a76328ba5a64</t>
  </si>
  <si>
    <t>15cfc784-a719-4230-ad2e-f4104d56c427</t>
  </si>
  <si>
    <t>8d226423-1351-4366-b09f-d16c9e38683c</t>
  </si>
  <si>
    <t>ba5c9458-44df-4d93-a7c3-9389f65166d8</t>
  </si>
  <si>
    <t>4abbbc48-a8d0-4c3a-9dea-4e67f1505230</t>
  </si>
  <si>
    <t>a028cff8-e405-4d44-8322-f46e9e51bcdc</t>
  </si>
  <si>
    <t>42ebce6e-222e-442b-be25-3d8f711ce5cf</t>
  </si>
  <si>
    <t>564dde7f-e713-4baf-84aa-7a11ffa7e2cd</t>
  </si>
  <si>
    <t>48524bfc-be91-406e-986b-9550744e0360</t>
  </si>
  <si>
    <t>08c96ec9-3284-4871-8d79-7a43a164e96a</t>
  </si>
  <si>
    <t>27c1a9a6-c45e-431f-830b-7061a100fed7</t>
  </si>
  <si>
    <t>a192f5ac-fb5d-4e14-ac11-3c38283da9d0</t>
  </si>
  <si>
    <t>94426df9-63b1-4dc6-ad1b-3509e22f1154</t>
  </si>
  <si>
    <t>000075-78-5</t>
  </si>
  <si>
    <t>9547aff9-e1fc-5fad-a674-9b9a9fdb1c9c</t>
  </si>
  <si>
    <t>Dichlorodimethylsilane</t>
  </si>
  <si>
    <t>6f88b081-6292-43b8-a944-bf5968666707</t>
  </si>
  <si>
    <t>86ca2828-78b4-40f2-ad29-b80c4fd7a7d3</t>
  </si>
  <si>
    <t>2f6bb945-2e93-4ea8-b3b6-7930c3680486</t>
  </si>
  <si>
    <t>6d431d93-486c-4582-a7e8-54dc653c4378</t>
  </si>
  <si>
    <t>f53378fe-3e04-4f74-9a08-bea2a6332b67</t>
  </si>
  <si>
    <t>8a4f6db6-dfe0-4247-8b0b-142ed2b7aab6</t>
  </si>
  <si>
    <t>0e20b8fa-3f9a-41f2-b9aa-2b4e32c62264</t>
  </si>
  <si>
    <t>18ea247b-edc2-43fe-89bd-cedd04102bcc</t>
  </si>
  <si>
    <t>f40495b0-c9ac-44fb-81c7-84975030845d</t>
  </si>
  <si>
    <t>4d54a415-82d7-49ac-88e1-712bd0009363</t>
  </si>
  <si>
    <t>4c276350-de3d-4bba-90a9-0d0a9ad097c0</t>
  </si>
  <si>
    <t>Helium, 0.08% in natural gas, in ground</t>
  </si>
  <si>
    <t>noble gas in ground  地源惰性气体</t>
  </si>
  <si>
    <t>f4d0a2c8-efef-4188-85da-5801097389a2</t>
  </si>
  <si>
    <t>ccc38b36-b24f-4630-a8b1-27eccb0b2dfc</t>
  </si>
  <si>
    <t>09257283-72d9-4d13-838b-ee7f28e6d146</t>
  </si>
  <si>
    <t>d471d4f2-5a9b-4ecb-93e8-6b2c364ae143</t>
  </si>
  <si>
    <t>4a156a66-eb3e-4f87-90a2-ccd13bf942ff</t>
  </si>
  <si>
    <t>ec897705-c8d6-44da-b973-57d60e68a289</t>
  </si>
  <si>
    <t>954f7083-c85d-428f-af32-177be2e25ac9</t>
  </si>
  <si>
    <t>5189de76-6bbb-44ba-8c42-5714f1b4371f</t>
  </si>
  <si>
    <t>b6381644-4633-5bc6-9e90-c5d0514f9363</t>
  </si>
  <si>
    <t>Helium, in natural gas, in ground</t>
  </si>
  <si>
    <t>0b111253-26b5-4a03-97fb-ed7799c21797</t>
  </si>
  <si>
    <t>018691-97-9</t>
  </si>
  <si>
    <t>bb9a0c00-e0af-4926-8b0e-0a0be79abaf6</t>
  </si>
  <si>
    <t>Methabenzthiazuron</t>
  </si>
  <si>
    <t>35f2e680-fd3b-4fce-8ae2-a700438aa097</t>
  </si>
  <si>
    <t>b053aa52-bfac-5435-a0b1-4ca374b0e991</t>
  </si>
  <si>
    <t>Boron, in ground</t>
  </si>
  <si>
    <t>non-metallic element in ground  地源非金属元素</t>
  </si>
  <si>
    <t>5f1878da-0442-40c8-8c89-7173d67697cf</t>
  </si>
  <si>
    <t>61341186-aac8-4088-a2b7-ba50093bab6c</t>
  </si>
  <si>
    <t>Bromine, 0.23% in water</t>
  </si>
  <si>
    <t>a3cfd5c8-d309-469c-aef6-21a0388902d6</t>
  </si>
  <si>
    <t>d7e80dce-7d72-4e93-88c0-57fb67fc9ab9</t>
  </si>
  <si>
    <t>5de1943f-b011-45a0-97d4-ed15eea6a382</t>
  </si>
  <si>
    <t>e1c597cc-14cb-4ebb-af07-7a93a5b77d34</t>
  </si>
  <si>
    <t>9143372d-1042-4422-ac51-c197a4955292</t>
  </si>
  <si>
    <t>3e757249-9471-4e91-94e1-27346cbc7b82</t>
  </si>
  <si>
    <t>029af65d-7b19-4189-9c92-81fc03909665</t>
  </si>
  <si>
    <t>e395a1a3-6915-4b72-a533-ff1a82fc3da1</t>
  </si>
  <si>
    <t>9afa0173-ecbd-4f2c-9c5c-b3128a032812</t>
  </si>
  <si>
    <t>ed751c30-a896-44f3-9a83-2a5328dde94d</t>
  </si>
  <si>
    <t>e9a2a465-ee3b-4edf-9933-80bbe0340f51</t>
  </si>
  <si>
    <t>Radioactive species, from fission and activation</t>
  </si>
  <si>
    <t>014859-67-7</t>
  </si>
  <si>
    <t>4ac6979b-55f2-42ae-8d7e-37846e92506c</t>
  </si>
  <si>
    <t>13b07693-bf3c-4f08-8e21-a4a6b743106c</t>
  </si>
  <si>
    <t>ec9b8886-22ef-452b-9347-88dd1ab3a6a5</t>
  </si>
  <si>
    <t>28999907-a8a7-45b3-857e-836495ca2aa0</t>
  </si>
  <si>
    <t>404f6e56-ea30-47ec-9679-ec3955d287b3</t>
  </si>
  <si>
    <t>e5ba3517-a93f-422e-9ce2-f1007fcf6c06</t>
  </si>
  <si>
    <t>f05cca02-ec18-4acc-9939-59658ff9a554</t>
  </si>
  <si>
    <t>Transformation, from annual crop</t>
  </si>
  <si>
    <t>land transformation origion 土地利用转变 来源</t>
  </si>
  <si>
    <t>024b1a73-0cff-4b49-9e1e-7d75110f1e31</t>
  </si>
  <si>
    <t>58060894-19d9-4855-84d8-58935a5325f8</t>
  </si>
  <si>
    <t>16176f2c-6c9e-447b-99fb-e2f1d651c849</t>
  </si>
  <si>
    <t>43b29ad9-26dd-4838-b931-6216e55a0120</t>
  </si>
  <si>
    <t>f35c0ef5-ab68-4051-a390-695079108891</t>
  </si>
  <si>
    <t>857e2a6a-7072-4d9d-8c0b-707fdc2bcbc0</t>
  </si>
  <si>
    <t>98c66fdb-091d-46e9-a533-686f821e8f6a</t>
  </si>
  <si>
    <t>938b8b4d-9401-40de-901a-6e545a6f8d2a</t>
  </si>
  <si>
    <t>e9e856c2-868e-435e-8425-8df1c9297cfc</t>
  </si>
  <si>
    <t>131341-86-1</t>
  </si>
  <si>
    <t>9e253ace-bf5e-40f2-b9d3-104595b327e4</t>
  </si>
  <si>
    <t>Fludioxonil</t>
  </si>
  <si>
    <t>3277c200-21e3-4b45-8dcc-97cdc2e4c245</t>
  </si>
  <si>
    <t>73dbaeb8-6b92-490d-859c-88e8148c71c4</t>
  </si>
  <si>
    <t>venting of argon, crude, liquid</t>
  </si>
  <si>
    <t>173159-57-4</t>
  </si>
  <si>
    <t>b11d2f9f-1fee-49ca-aef6-de238b8f98c9</t>
  </si>
  <si>
    <t>Foramsulfuron</t>
  </si>
  <si>
    <t>a0a9fc24-9752-434a-b115-96d161bf5059</t>
  </si>
  <si>
    <t>398ff31a-d870-4542-8ce0-9fea0e7d8110</t>
  </si>
  <si>
    <t>c91fd4bf-ed70-4e2f-a34f-159773f981b6</t>
  </si>
  <si>
    <t>5c2957fe-5790-4bbe-a7f1-06be8e6fb89a</t>
  </si>
  <si>
    <t>c75dd699-08a5-4215-acf5-e618995e768f</t>
  </si>
  <si>
    <t>d1679eda-eac2-4be4-876f-3be480c53dc4</t>
  </si>
  <si>
    <t>d58263d0-1a0e-43d0-ad91-6ed0dd55d737</t>
  </si>
  <si>
    <t>7c09916a-b6b5-47f5-bdf6-30d2511beb82</t>
  </si>
  <si>
    <t>92239067-b6f3-419f-b0ff-6ae67a804deb</t>
  </si>
  <si>
    <t>14ca107c-315a-410b-af1b-35a886faebce</t>
  </si>
  <si>
    <t>bb33742a-c5d5-4607-805f-13e4d3a155fd</t>
  </si>
  <si>
    <t>cd13af82-bcbf-4c27-bbf5-f07ed38b6294</t>
  </si>
  <si>
    <t>ec758e92-f235-4372-85b6-40a212e6f86c</t>
  </si>
  <si>
    <t>4009a3f4-1995-4318-9056-92825bc532c3</t>
  </si>
  <si>
    <t>fe2f33dc-75a6-4f18-852d-45da3b54f983</t>
  </si>
  <si>
    <t>468111da-3988-4c54-b6a0-b8feb1b5e5da</t>
  </si>
  <si>
    <t>27f61651-96a5-45c7-9873-832626cf6905</t>
  </si>
  <si>
    <t>022248-79-9</t>
  </si>
  <si>
    <t>c70d7501-b022-5459-a8b5-dea60d3655e6</t>
  </si>
  <si>
    <t>Rabon</t>
  </si>
  <si>
    <t>d3805249-4c8b-48fb-8843-a7765b8d1322</t>
  </si>
  <si>
    <t>60b42f10-f538-4d77-ad4a-e83282f929e8</t>
  </si>
  <si>
    <t>a1a91001-5a20-42d4-b146-21fb2850f0b1</t>
  </si>
  <si>
    <t>001982-49-6</t>
  </si>
  <si>
    <t>e6f95937-83c5-55a9-8bbb-80be75452175</t>
  </si>
  <si>
    <t>Siduron</t>
  </si>
  <si>
    <t>4870313f-52a4-4c41-8a08-a25745f2fce9</t>
  </si>
  <si>
    <t>13738d15-2256-40f6-99da-d802e5f4c747</t>
  </si>
  <si>
    <t>000555-37-3</t>
  </si>
  <si>
    <t>fca49bf5-8cae-559f-b76b-5f6ad4fe658d</t>
  </si>
  <si>
    <t>Neburon</t>
  </si>
  <si>
    <t>c8da1004-26dc-493a-a568-72f4c3820fc8</t>
  </si>
  <si>
    <t>010265-92-6</t>
  </si>
  <si>
    <t>1992f951-d2c6-428d-9ff9-dac673f2b532</t>
  </si>
  <si>
    <t>Methamidophos</t>
  </si>
  <si>
    <t>7e7039a1-6186-4ef6-a7e6-d135b7fe5601</t>
  </si>
  <si>
    <t>ff32cb2a-4d63-435e-8787-58436bd36a83</t>
  </si>
  <si>
    <t>Boscalid</t>
  </si>
  <si>
    <t>45e23e23-d952-4721-a514-2acfa5bfcab5</t>
  </si>
  <si>
    <t>b912f4b4-34ac-4ec1-aba1-01b9c83683e5</t>
  </si>
  <si>
    <t>000076-87-9</t>
  </si>
  <si>
    <t>4dd95929-09d1-4c60-8792-4c9b6404d168</t>
  </si>
  <si>
    <t>Fentin hydroxide</t>
  </si>
  <si>
    <t>7b34b63f-b1a0-4b25-ae5e-dc1368b4512a</t>
  </si>
  <si>
    <t>Methoxyfenozide</t>
  </si>
  <si>
    <t>6dc1b46f-ee89-4495-95c4-b8a637bcd6cb</t>
  </si>
  <si>
    <t>a6ad3fc7-c019-454f-a899-43be7913a598</t>
  </si>
  <si>
    <t>237a5f15-8119-472a-8988-88b7ecb42405</t>
  </si>
  <si>
    <t>e54cd899-0a5e-46b6-a43d-d555ac0af682</t>
  </si>
  <si>
    <t>398ed67b-081c-49c4-8b43-b666bdfd739f</t>
  </si>
  <si>
    <t>Transformation, from annual crop, flooded crop</t>
  </si>
  <si>
    <t>a857022f-c251-4665-81fb-dce3346ac8e4</t>
  </si>
  <si>
    <t>101f15ac-0698-49dd-b177-471a813ef78e</t>
  </si>
  <si>
    <t>Transformation, from annual crop, greenhouse</t>
  </si>
  <si>
    <t>饮用水标准</t>
  </si>
  <si>
    <t>070630-17-0</t>
  </si>
  <si>
    <t>4fde8c19-5560-4fc4-a416-7b244f7439ec</t>
  </si>
  <si>
    <t>Metalaxyl-M</t>
  </si>
  <si>
    <t>9ba8c05d-1593-45a5-8d3b-5c4f3e9fef32</t>
  </si>
  <si>
    <t>0f70e720-127e-44dc-bb85-438158235ab6</t>
  </si>
  <si>
    <t>34b96163-a3df-4bc1-8224-e2a9fe01b23f</t>
  </si>
  <si>
    <t>23dedce6-fc17-4ae8-9b91-6c0dca431adc</t>
  </si>
  <si>
    <t>765546a9-b056-4d27-ad14-2f016511bdcb</t>
  </si>
  <si>
    <t>c792edbf-a11f-459d-9d92-15ad0c2f0c3c</t>
  </si>
  <si>
    <t>361176bc-ebe3-4f2b-8905-c87feec17d74</t>
  </si>
  <si>
    <t>97818104-9cc2-4323-97d5-c896ce171f86</t>
  </si>
  <si>
    <t>a70beb60-354d-4dcd-b6fd-8c251357fb2a</t>
  </si>
  <si>
    <t>Transformation, from annual crop, irrigated</t>
  </si>
  <si>
    <t>fabbb533-f106-4786-aefc-f5ecaed20262</t>
  </si>
  <si>
    <t>Transformation, from annual crop, irrigated, extensive</t>
  </si>
  <si>
    <t>ff45a199-18e0-4777-886b-e2d0422d2f82</t>
  </si>
  <si>
    <t>826c7733-9b0a-4ec5-9f35-32294f9138e3</t>
  </si>
  <si>
    <t>4e18ab09-6c53-4b79-8cd1-3ad13e41d975</t>
  </si>
  <si>
    <t>3941d87e-6d5c-45d0-9fd5-16e3b948431c</t>
  </si>
  <si>
    <t>Hexazinone</t>
  </si>
  <si>
    <t>5fa05c4f-8766-41ff-9dd1-fa47c0b7ea48</t>
  </si>
  <si>
    <t>9bc66656-9f37-44bc-ae0b-5d5243b8137e</t>
  </si>
  <si>
    <t>000141-66-2</t>
  </si>
  <si>
    <t>98287294-2ab7-4781-bb9e-5d045cdce2a2</t>
  </si>
  <si>
    <t>Dicrotophos</t>
  </si>
  <si>
    <t>71ddd53a-4720-49b5-86c9-9ab899365630</t>
  </si>
  <si>
    <t>08ebf986-d40a-4538-8aa7-21da2f99edf7</t>
  </si>
  <si>
    <t>89951b1a-9b6b-4bc7-82fc-6fc263e91936</t>
  </si>
  <si>
    <t>388fecc6-1313-40db-a8c5-b3c028d4445b</t>
  </si>
  <si>
    <t>168c970b-91c9-4427-a3a0-6686ad6cc2c4</t>
  </si>
  <si>
    <t>5fb7cd0a-0c4c-43e2-8808-bf0102b93b49</t>
  </si>
  <si>
    <t>ce6e5657-5e48-472d-b67e-fab246234be6</t>
  </si>
  <si>
    <t>62ebd5d6-153a-463d-88c0-9fee5658d316</t>
  </si>
  <si>
    <t>abb7f444-e74a-46b5-a6a5-080a847cbbc5</t>
  </si>
  <si>
    <t>1c3c6032-1ed1-4e75-a2a9-af67850222b4</t>
  </si>
  <si>
    <t>421a7f1b-01a5-4160-bb7e-32fa8967d9b9</t>
  </si>
  <si>
    <t>697667f9-d58c-4a64-99e3-30d24d7f91a2</t>
  </si>
  <si>
    <t>4c1f2242-8f97-4b1b-9511-af456caea4e6</t>
  </si>
  <si>
    <t>7c76ca96-5e7e-43be-aa71-a64627cdca23</t>
  </si>
  <si>
    <t>39c49db2-409a-4d5d-93f5-454535398965</t>
  </si>
  <si>
    <t>6f478f7b-1817-4316-8dd8-c65fdc1c6be7</t>
  </si>
  <si>
    <t>Pyrethrin</t>
  </si>
  <si>
    <t>aedea697-930a-4a0e-9e4f-b9c369aa9a33</t>
  </si>
  <si>
    <t>017606-31-4</t>
  </si>
  <si>
    <t>a36b1dd0-2fd3-5365-8c8a-f689d540c83f</t>
  </si>
  <si>
    <t>Bensultap</t>
  </si>
  <si>
    <t>57100588-a02a-4cbd-bcc5-b7c264bf2a3e</t>
  </si>
  <si>
    <t>0d3ccb17-b3fe-4c08-b7cb-458ed3ababf1</t>
  </si>
  <si>
    <t>c46a1f56-c012-4ee9-ae49-48641d0cdbf5</t>
  </si>
  <si>
    <t>143390-89-0</t>
  </si>
  <si>
    <t>e7c5db65-775c-4ada-8a63-32c67792bd52</t>
  </si>
  <si>
    <t>Kresoxim-methyl</t>
  </si>
  <si>
    <t>000709-98-8</t>
  </si>
  <si>
    <t>a9224ed8-bdfd-4e66-9e97-df752e2485ef</t>
  </si>
  <si>
    <t>Propanil</t>
  </si>
  <si>
    <t>001689-83-4</t>
  </si>
  <si>
    <t>6744b13d-2908-4725-88a3-1afd6696c899</t>
  </si>
  <si>
    <t>Ioxynil</t>
  </si>
  <si>
    <t>10ebc72c-2c4b-45ea-abd8-cb7fe0805883</t>
  </si>
  <si>
    <t>Transformation, from annual crop, irrigated, intensive</t>
  </si>
  <si>
    <t>e4e17609-7a80-455d-a4e3-88af8695f987</t>
  </si>
  <si>
    <t>9b7f06e5-0dc7-4c58-8300-034426d069b5</t>
  </si>
  <si>
    <t>240ca121-d614-45f7-98fb-e6891559a4d0</t>
  </si>
  <si>
    <t>b93fc4df-91b2-4ac4-a315-89147515ddfb</t>
  </si>
  <si>
    <t>a1d277aa-7aea-4b5e-8aa9-2789ba8ff333</t>
  </si>
  <si>
    <t>4b420f19-0421-461e-a0b6-7efbf580089b</t>
  </si>
  <si>
    <t>Transformation, from annual crop, non-irrigated</t>
  </si>
  <si>
    <t>51c58d09-0699-4d51-80b3-a1bb2b9313e4</t>
  </si>
  <si>
    <t>be4835bf-5252-48c1-be48-14f59d533bbd</t>
  </si>
  <si>
    <t>ba9971e7-1210-4215-ae3a-5c67e0949848</t>
  </si>
  <si>
    <t>6a9c52f3-a397-43be-b1c8-b6c4a4a5df4c</t>
  </si>
  <si>
    <t>16521d00-4b6f-464f-b5dd-8da4a27b15ca</t>
  </si>
  <si>
    <t>fc55a3d9-170e-4fe3-9be8-ddb4cc3b90fc</t>
  </si>
  <si>
    <t>5298c766-a7f8-4bff-8409-369818561b7c</t>
  </si>
  <si>
    <t>0061b12a-9084-499b-9fc0-bf66025198eb</t>
  </si>
  <si>
    <t>786831a1-b7e8-4b69-81a6-5bdfa552bd19</t>
  </si>
  <si>
    <t>007783-20-2</t>
  </si>
  <si>
    <t>8570c45a-8c78-4709-9b8f-fb88314d9e9d</t>
  </si>
  <si>
    <t>Ammonium sulfate</t>
  </si>
  <si>
    <t>396309cb-c6b2-4105-ab6a-a5a671f6edbf</t>
  </si>
  <si>
    <t>5e07e604-b797-4718-9dc3-be6f4f3319e4</t>
  </si>
  <si>
    <t>010026-13-8</t>
  </si>
  <si>
    <t>d93300fd-ea6a-5e77-848c-520e1b144069</t>
  </si>
  <si>
    <t>Phosphorus pentachloride</t>
  </si>
  <si>
    <t>a4c2509a-20bb-439d-b993-1b19c4adcd33</t>
  </si>
  <si>
    <t>20185046-64bb-4c09-a8e7-e8a9e144ca98#asTech</t>
  </si>
  <si>
    <t>Dinitrogen monoxide # asTech</t>
  </si>
  <si>
    <t>c7869c43-266c-429d-bfd5-6b578ed32ce8</t>
  </si>
  <si>
    <t>Transformation, from annual crop, non-irrigated, extensive</t>
  </si>
  <si>
    <t>e023deca-8929-4972-9528-e421a42e8bfd</t>
  </si>
  <si>
    <t>e04d6f3d-1cb2-4ab1-aef9-fd0221028fe2</t>
  </si>
  <si>
    <t>ab3e851e-21c9-47cf-8e7d-5f96dfae3ba5</t>
  </si>
  <si>
    <t>Transformation, from annual crop, non-irrigated, intensive</t>
  </si>
  <si>
    <t>e52f678d-50c0-4154-b271-5e3b5402e21a</t>
  </si>
  <si>
    <t>2cbc6042-2cee-4668-8017-d7f805d9029e</t>
  </si>
  <si>
    <t>98bd0642-19d0-4c76-930e-03136c21cc20</t>
  </si>
  <si>
    <t>4df58e33-3e3e-4ae0-ad3c-36b5cfc7a541</t>
  </si>
  <si>
    <t>f1c0cd31-8d5e-4bc9-91f6-79e76329234e</t>
  </si>
  <si>
    <t>000115-32-2</t>
  </si>
  <si>
    <t>8939217c-4acd-48c2-8a19-7b3afb7e5d3b</t>
  </si>
  <si>
    <t>Dicofol</t>
  </si>
  <si>
    <t>f65558fb-61a1-4e48-b4f2-60d62f14b085</t>
  </si>
  <si>
    <t>ba3120e9-7412-4517-812c-752edeac5472</t>
  </si>
  <si>
    <t>1ce92120-8acb-4e30-a97c-0b1ffd369b89</t>
  </si>
  <si>
    <t>2cea4705-5460-4f03-80ca-1aaf90f17c3a</t>
  </si>
  <si>
    <t>0a7b2a91-5d35-400b-9a9e-30e195abfe73</t>
  </si>
  <si>
    <t>4d166779-88fd-441b-9537-f3b974e3bff7</t>
  </si>
  <si>
    <t>Transformation, from arable land, unspecified use</t>
  </si>
  <si>
    <t>030560-19-1</t>
  </si>
  <si>
    <t>cdcdbfc9-3d5f-4e78-8033-8dbecbb2cfec</t>
  </si>
  <si>
    <t>2f36d881-55bd-44ed-a383-a97cd4c53b16</t>
  </si>
  <si>
    <t>6d9550e2-e670-44c1-bad8-c0c4975ffca7</t>
  </si>
  <si>
    <t>001643-20-5</t>
  </si>
  <si>
    <t>b157329c-4179-5491-97c4-649900954ffa</t>
  </si>
  <si>
    <t>Amine oxide</t>
  </si>
  <si>
    <t>adf3c3e9-c6b7-42bc-b114-112f050e44fd</t>
  </si>
  <si>
    <t>c07b56e8-5bbe-45f3-8d79-46c7a29c0a42</t>
  </si>
  <si>
    <t>e73fc455-cc04-4328-b961-1e388410e6c5</t>
  </si>
  <si>
    <t>aae8aac7-b81d-41e4-b356-912b369d1c55</t>
  </si>
  <si>
    <t>54287273-55f8-4e8f-a115-8ff1aa5025d3</t>
  </si>
  <si>
    <t>62bd2ced-16de-43c2-88e1-adfae242654e</t>
  </si>
  <si>
    <t>000330-55-2</t>
  </si>
  <si>
    <t>971f25e5-1501-454a-8a5a-2723f84d7974</t>
  </si>
  <si>
    <t>Linuron</t>
  </si>
  <si>
    <t>6c34456e-59ca-465a-90a5-4583dba1a5e7</t>
  </si>
  <si>
    <t>93b6b5d5-69e7-483f-ab1d-877205900970</t>
  </si>
  <si>
    <t>Transformation, from bare area (non-use)</t>
  </si>
  <si>
    <t>b1689d22-7f6d-432c-8948-13d8f6df8a27</t>
  </si>
  <si>
    <t>40d16700-3130-41da-8e94-e1b127741f59</t>
  </si>
  <si>
    <t>2ef56ffc-fa69-4b57-a936-3d588923ea8b</t>
  </si>
  <si>
    <t>f228fcae-8e19-4a73-9d8c-60ec8adaea50</t>
  </si>
  <si>
    <t>aeae7594-af69-46d2-9965-8c235b5c3fe3</t>
  </si>
  <si>
    <t>097cecfb-bed2-43a0-81b7-c153d0bb14b9</t>
  </si>
  <si>
    <t>082097-50-5</t>
  </si>
  <si>
    <t>e9d1e8d9-2db3-40d8-b7a9-8f39a0bd5ae0</t>
  </si>
  <si>
    <t>Triasulfuron</t>
  </si>
  <si>
    <t>a861cfae-a310-4e9d-b9eb-5d555c9a684c</t>
  </si>
  <si>
    <t>28be1d65-6b09-4ebd-8599-4366c3c2abab</t>
  </si>
  <si>
    <t>34ce575e-a338-432a-ab49-f0ac660ff365</t>
  </si>
  <si>
    <t>45f68c2b-742e-4d50-ad67-77ca7278db75</t>
  </si>
  <si>
    <t>3563befa-20c2-4849-9597-b5ed2b5aaf41</t>
  </si>
  <si>
    <t>d49e5257-e655-4e9f-adbc-b8763137b76c</t>
  </si>
  <si>
    <t>000093-65-2</t>
  </si>
  <si>
    <t>bef7c90d-9f65-483c-b6b6-4b5d1086c878</t>
  </si>
  <si>
    <t>Mecoprop</t>
  </si>
  <si>
    <t>001596-84-5</t>
  </si>
  <si>
    <t>954dae72-064c-5db0-9c25-a98bfbfc727f</t>
  </si>
  <si>
    <t>Daminozide</t>
  </si>
  <si>
    <t>8ca6c84b-7f56-47e6-8d17-4f2dbc49a943</t>
  </si>
  <si>
    <t>00191-24-2</t>
  </si>
  <si>
    <t>0017ce28-9f7a-404b-ad55-d3f43ad13cae</t>
  </si>
  <si>
    <t>Benzo(ghi)perylene</t>
  </si>
  <si>
    <t>123b7b5a-cfc3-4dba-a14c-8481d3543f43</t>
  </si>
  <si>
    <t>b9a9b2ad-5db3-47aa-81de-3a48ae9ad4ec</t>
  </si>
  <si>
    <t>34e58a19-2d02-4e10-bc24-22e4bc7702d6</t>
  </si>
  <si>
    <t>e7f7fd97-a1c8-4be9-8a21-68ef06437d20</t>
  </si>
  <si>
    <t>67652827-017f-4856-8d0a-c97bac4c6562</t>
  </si>
  <si>
    <t>4c8e3c03-0943-5ddd-aa22-c0314291fdf9</t>
  </si>
  <si>
    <t>Dimethyldichlorosilane</t>
  </si>
  <si>
    <t>b8823bae-a149-44d7-825b-30708a97cb5f</t>
  </si>
  <si>
    <t>98b0b2a5-8c73-4cf0-be04-a6a4e8889bb1</t>
  </si>
  <si>
    <t>d690e120-d392-4145-909f-5c3c3c705b69</t>
  </si>
  <si>
    <t>052888-80-9</t>
  </si>
  <si>
    <t>b4f381ed-345e-48eb-b85a-c8b3f4730af1</t>
  </si>
  <si>
    <t>Prosulfocarb</t>
  </si>
  <si>
    <t>1911896c-5aff-4695-9cba-164b0ecd9199</t>
  </si>
  <si>
    <t>4122276a-89a6-4e31-ad7d-19568cecf9ce</t>
  </si>
  <si>
    <t>7828852d-7a75-45ce-9e3b-4c443e3a1a63</t>
  </si>
  <si>
    <t>caf066cf-40ce-47a8-ba4c-969fcd6019c7</t>
  </si>
  <si>
    <t>00012c0a-9bff-4787-a7eb-56c3d2f43692</t>
  </si>
  <si>
    <t>cd5898ca-96ad-4038-b7ac-edf544d2800a</t>
  </si>
  <si>
    <t>e4ad89a2-c1d3-4d0b-ad44-2a7ff00b1f39</t>
  </si>
  <si>
    <t>9de9178b-6d1b-476d-af1f-a16a7b3031a9</t>
  </si>
  <si>
    <t>Tolylfluanid</t>
  </si>
  <si>
    <t>9c26300a-06dd-4a68-a6d2-ce876dc07e14</t>
  </si>
  <si>
    <t>7a63162b-4ffe-447f-ba52-782d5548b774</t>
  </si>
  <si>
    <t>f4cf8d5c-f030-4b55-a3af-e3c20b855ee8</t>
  </si>
  <si>
    <t>02eb30a8-ed7c-456b-a1fe-2cdffea4fb8d</t>
  </si>
  <si>
    <t>9540d6dc-b589-4fbb-8260-1b6a88b8bf11</t>
  </si>
  <si>
    <t>df5f3f08-b71d-4816-b861-59604c1e6f11</t>
  </si>
  <si>
    <t>110235-47-7</t>
  </si>
  <si>
    <t>8a1f826f-e415-5f6c-8881-f0ad4cd8642d</t>
  </si>
  <si>
    <t>Mepanipyrim</t>
  </si>
  <si>
    <t>cfdbc576-e8dc-44ef-bdf2-ddd7009ce57e</t>
  </si>
  <si>
    <t>fa0c2bee-8dd9-4f8a-8489-b1f3b43de958</t>
  </si>
  <si>
    <t>0097bf60-3729-40b6-94d0-06bd6146cfc2</t>
  </si>
  <si>
    <t>5e3a522a-d959-4aac-9ff0-c1c09f4e645e</t>
  </si>
  <si>
    <t>7bdab722-11d0-4c42-a099-6f9ed510a44a</t>
  </si>
  <si>
    <t>c70af2bf-48c5-45d2-ba0a-53e576a36223</t>
  </si>
  <si>
    <t>Iodine-135</t>
  </si>
  <si>
    <t>0bb03c13-6035-4e0c-88a7-2c7d0bcd4125</t>
  </si>
  <si>
    <t>4da2ea28-8273-4901-9931-264169ec7731</t>
  </si>
  <si>
    <t>Transformation, from cropland fallow (non-use)</t>
  </si>
  <si>
    <t>74ed605a-a4b7-4574-8a36-4638928b092d</t>
  </si>
  <si>
    <t>0a2b3be6-e2b5-4878-a472-7deab6efc47d</t>
  </si>
  <si>
    <t>3ca7403e-c960-4a4e-a649-ab68b42b65b8</t>
  </si>
  <si>
    <t>f819c350-4a6c-457d-938f-27e8d23850ad</t>
  </si>
  <si>
    <t>09f735ea-0a87-4e19-a660-d044db3a7118</t>
  </si>
  <si>
    <t>20557d93-2b1c-49b5-b6c0-3528a8bbc307</t>
  </si>
  <si>
    <t>9a891f6c-937c-4226-9702-4a552973ae3f</t>
  </si>
  <si>
    <t>79fe27fb-c2b4-4c50-8475-a9b2fdb53588</t>
  </si>
  <si>
    <t>332a3e5f-39c6-4336-9064-13276942fbba</t>
  </si>
  <si>
    <t>4d6a46d2-a935-4bdc-93ff-bc49d3ae10d5</t>
  </si>
  <si>
    <t>6284e146-54b2-4067-a478-9b8ee24c6400</t>
  </si>
  <si>
    <t>4218b9ea-78e7-44b5-b4e1-5a0fca05aeb8</t>
  </si>
  <si>
    <t>0e938bce-f780-4e2e-9de0-a8efd8c0804b</t>
  </si>
  <si>
    <t>9597c1a2-ecda-4a89-97c5-efcdc679058d</t>
  </si>
  <si>
    <t>76a317b6-1c35-4c75-bb00-1cd5ec8c8e17</t>
  </si>
  <si>
    <t>05573d40-39f4-4b4e-98be-2afa50a3b533</t>
  </si>
  <si>
    <t>0e940fff-f3ba-41b4-a5c6-d53a88bfc707</t>
  </si>
  <si>
    <t>5eb25424-acb6-4ffa-a96a-5fdef05f6515</t>
  </si>
  <si>
    <t>Transformation, from dump site</t>
  </si>
  <si>
    <t>074070-46-5</t>
  </si>
  <si>
    <t>dc64ecac-a65f-4d9a-9de6-557f1135659f</t>
  </si>
  <si>
    <t>Aclonifen</t>
  </si>
  <si>
    <t>d1a0b5a7-beb7-47e6-83b7-99560324008f</t>
  </si>
  <si>
    <t>7fee540e-a611-40bf-beec-72a1b883c6d3</t>
  </si>
  <si>
    <t>554be2fb-9bb9-46c6-a4df-46df0d53cb65</t>
  </si>
  <si>
    <t>e34d3da4-a3d5-41be-84b5-458afe32c990</t>
  </si>
  <si>
    <t>c1513682-45ad-444e-afb5-27c660714e88</t>
  </si>
  <si>
    <t>Transformation, from dump site, inert material landfill</t>
  </si>
  <si>
    <t>00df61ec-de0a-4f06-8736-839c6d225859</t>
  </si>
  <si>
    <t>000112-53-8</t>
  </si>
  <si>
    <t>eba1a8ae-fb73-52f4-b1b5-fb28dccd826d</t>
  </si>
  <si>
    <t>Dodecanol</t>
  </si>
  <si>
    <t>7805afa2-d93b-40bb-b841-325b98aec824</t>
  </si>
  <si>
    <t>15648250-4537-4960-a6dc-0802d39c26a7</t>
  </si>
  <si>
    <t>7fdc928c-f347-45e7-82d7-046acdf878ae</t>
  </si>
  <si>
    <t>Transformation, from dump site, residual material landfill</t>
  </si>
  <si>
    <t>b79e26a0-88db-441f-b79b-508506e81b93</t>
  </si>
  <si>
    <t>Transformation, from dump site, sanitary landfill</t>
  </si>
  <si>
    <t>67e221a4-9177-44a6-86a7-e4d652cda4bf</t>
  </si>
  <si>
    <t>edd13644-5212-4e83-9fee-9358521a6b42</t>
  </si>
  <si>
    <t>ec4a104f-eab5-4a06-bd0a-e1c34d888718</t>
  </si>
  <si>
    <t>000052-68-6</t>
  </si>
  <si>
    <t>51e8811b-04e2-4801-987c-fb0015535965</t>
  </si>
  <si>
    <t>Trichlorfon</t>
  </si>
  <si>
    <t>9182d01f-27f3-4b65-a183-07508dfc5981</t>
  </si>
  <si>
    <t>b772118d-cb3e-4330-aa01-317b04703cb2</t>
  </si>
  <si>
    <t>1cd8762b-d985-4206-b57e-f321e9b52399</t>
  </si>
  <si>
    <t>983e6e13-30a3-4771-b207-51d39ca7cd5a</t>
  </si>
  <si>
    <t>059e6a26-7035-4621-a360-c71c5778eec8</t>
  </si>
  <si>
    <t>ec2c6f72-1ca3-428b-90e5-e9feb4b58381</t>
  </si>
  <si>
    <t>31a4ca5f-abb9-4dc8-a16f-116c584d4f96</t>
  </si>
  <si>
    <t>d86d9085-975a-4212-9553-8bde88eb3c9f</t>
  </si>
  <si>
    <t>27d2b49d-9ecb-4b0a-80dc-9c6598464c6a</t>
  </si>
  <si>
    <t>93a5cd9d-5cb4-4f3a-9d72-8d3216160cd6</t>
  </si>
  <si>
    <t>5cf55e96-d9dc-4b84-9c7e-a4b8ade70bf4</t>
  </si>
  <si>
    <t>a31cd36e-e3ca-42ac-8d71-de1b6b12f523</t>
  </si>
  <si>
    <t>4bc5da16-8b02-4a10-acfd-4a696a7a45af</t>
  </si>
  <si>
    <t>88ef28f1-cfd5-44a0-ac34-01acf2db84a0</t>
  </si>
  <si>
    <t>85b391ed-7db5-4f95-ba22-1305940ccd3d</t>
  </si>
  <si>
    <t>98adfbf6-2ab7-45fd-85cc-73318da5427d</t>
  </si>
  <si>
    <t>7d5b5802-3698-4be8-98f8-ab7c1a2e9328</t>
  </si>
  <si>
    <t>Transformation, from dump site, slag compartment</t>
  </si>
  <si>
    <t>24edeb85-2af8-4477-b064-1cdcf1510449</t>
  </si>
  <si>
    <t>Transformation, from field margin/hedgerow</t>
  </si>
  <si>
    <t>dec2d31c-00b1-454a-9b2a-37875c0af04a</t>
  </si>
  <si>
    <t>e71f95a5-fd82-4128-9fd1-be3f0e85d0fc</t>
  </si>
  <si>
    <t>Transformation, from forest, extensive</t>
  </si>
  <si>
    <t>97f81042-ff3a-43b2-902d-67bc35765465</t>
  </si>
  <si>
    <t>ad1ed615-e2cf-49e3-bd34-4589b4583222</t>
  </si>
  <si>
    <t>6fd55524-c309-4eb8-bff6-9c606e3a82d7</t>
  </si>
  <si>
    <t>007de693-1d9e-40a5-a8b4-3d11bce8be9a</t>
  </si>
  <si>
    <t>10571d92-ea97-4ac6-adb6-b25893a631cb</t>
  </si>
  <si>
    <t>d3e038e1-728c-4dea-ac30-c9abbbfcbc84</t>
  </si>
  <si>
    <t>852118b9-043d-4db7-8b71-e3670fb280d2</t>
  </si>
  <si>
    <t>e717f3cc-ac70-4c9b-be56-1614239b917e</t>
  </si>
  <si>
    <t>Transformation, from forest, intensive</t>
  </si>
  <si>
    <t>9d136389-8670-45ae-ad1d-a06848a1fd1d</t>
  </si>
  <si>
    <t>Transformation, from forest, primary (non-use)</t>
  </si>
  <si>
    <t>af6a28b7-4842-41f2-b8bf-346409c16d33</t>
  </si>
  <si>
    <t>3f00f5cf-1c58-428d-aef7-738f2c105e88</t>
  </si>
  <si>
    <t>87883a4e-1e3e-4c9d-90c0-f1bea36f8014#asTech</t>
  </si>
  <si>
    <t>Ammonia # asTech</t>
  </si>
  <si>
    <t>25131632-4b24-4625-8940-60d00385dad5</t>
  </si>
  <si>
    <t>6d3849fb-dbf1-40cf-905e-ba11be1ba9f4</t>
  </si>
  <si>
    <t>025fcb20-0591-4bae-80fc-7c34e9af2e7b</t>
  </si>
  <si>
    <t>2718482b-8399-442e-b89a-52fbcc22d2e6</t>
  </si>
  <si>
    <t>9cc80820-fcf9-4ea9-8e67-0aa423eba6a4</t>
  </si>
  <si>
    <t>Transformation, from forest, secondary (non-use)</t>
  </si>
  <si>
    <t>0cdaaa7e-3c23-419d-8ad5-12dc93c2e1e3</t>
  </si>
  <si>
    <t>9d1efa17-070a-4602-a65f-daf5056b0647</t>
  </si>
  <si>
    <t>dd2177a3-a3ae-4b66-98f2-a85153cd9416</t>
  </si>
  <si>
    <t>3c2d03ee-5d0a-4866-b0de-5d4bd1823b1a</t>
  </si>
  <si>
    <t>93add24b-0bbf-4903-b3c1-3c695f597c63</t>
  </si>
  <si>
    <t>012071-83-9</t>
  </si>
  <si>
    <t>8704d23b-dc6c-5fd8-94be-60e6fabb02f5</t>
  </si>
  <si>
    <t>Propineb</t>
  </si>
  <si>
    <t>6292cdc2-9abd-4a50-8a0b-43471e07b369</t>
  </si>
  <si>
    <t>60340c7f-e9ce-474f-ac08-a6d4d9f864fc</t>
  </si>
  <si>
    <t>bd601c88-f05e-436a-b4ab-5b3d4fb29882</t>
  </si>
  <si>
    <t>5de7f50d-dbd7-4e4c-afa5-b38ad93b4dec</t>
  </si>
  <si>
    <t>e732d6dc-d502-4e03-8a5e-6c2644136b5f</t>
  </si>
  <si>
    <t>435b0dec-6a6a-4f44-8fa4-0988332459f5</t>
  </si>
  <si>
    <t>b8de5961-4e83-4731-bac1-77a4d01234a4</t>
  </si>
  <si>
    <t>26991da1-c263-4707-9f85-78685acc94dc</t>
  </si>
  <si>
    <t>c18f9e43-e4ad-4b3a-8ed8-638fe8015425</t>
  </si>
  <si>
    <t>892f10da-7bf2-42b3-b171-221989661a05</t>
  </si>
  <si>
    <t>7dd10f03-00ef-483e-88c7-ba23e5330316</t>
  </si>
  <si>
    <t>2becddd1-aa5a-4c35-be0e-aefb9bd469f8</t>
  </si>
  <si>
    <t>a2bdcca0-8d6b-4dd3-af0e-df1e2bc99107</t>
  </si>
  <si>
    <t>0930b6b8-d9c6-4462-966f-ac7495b63bed</t>
  </si>
  <si>
    <t>Transformation, from forest, unspecified</t>
  </si>
  <si>
    <t>a65f4744-f555-44cb-8534-aa5adc72d7a7</t>
  </si>
  <si>
    <t>b905c2e0-a0db-4e66-80d2-8bdfc93c6218</t>
  </si>
  <si>
    <t>Transformation, from grassland, natural (non-use)</t>
  </si>
  <si>
    <t>394c876b-9b10-4f7f-b2b7-4e61b691d7c6</t>
  </si>
  <si>
    <t>ffa34df1-d949-48e3-b602-183eee5df605</t>
  </si>
  <si>
    <t>081ea9c3-9cbe-41d7-a962-840833ba98db</t>
  </si>
  <si>
    <t>ec693fa1-9718-437a-8604-e916ff9d7b62</t>
  </si>
  <si>
    <t>191-24-2</t>
  </si>
  <si>
    <t>0605e241-ce98-4c10-8c61-d0a1775cdcb0</t>
  </si>
  <si>
    <t>b4d5edf7-0584-4e43-8ee7-f78511443b0d</t>
  </si>
  <si>
    <t>3d73dd18-aec5-41a6-bc11-91a8aa9beb1d</t>
  </si>
  <si>
    <t>2b676e9e-1e3b-45d6-b209-6ed3af61fc42</t>
  </si>
  <si>
    <t>2a5ed451-12a2-47db-b4dc-fa0bfbc01d79</t>
  </si>
  <si>
    <t>20604bc5-214d-4883-97e3-9b43078c634b</t>
  </si>
  <si>
    <t>a4669a72-41dc-4874-9983-55e381c81e67</t>
  </si>
  <si>
    <t>09db39be-d9a6-4fc3-8d25-1f80b23e9131</t>
  </si>
  <si>
    <t>6ced5488-3363-42ec-b832-f035744056e2</t>
  </si>
  <si>
    <t>055179-31-2</t>
  </si>
  <si>
    <t>a74f6771-955e-4343-b796-4775067d51f5</t>
  </si>
  <si>
    <t>Bitertanol</t>
  </si>
  <si>
    <t>8fbe2c56-c213-4501-b95e-ff57a76fbd6f</t>
  </si>
  <si>
    <t>3feb6415-ae50-4bb7-b9d1-c18d99f8a87f</t>
  </si>
  <si>
    <t>64f98ce3-c7b4-4bfc-b398-c191824f26db</t>
  </si>
  <si>
    <t>d651f8b6-28b4-44b1-9202-71f898a4ba06</t>
  </si>
  <si>
    <t>061d04a0-af1d-4884-bdd3-997b6cd5550f</t>
  </si>
  <si>
    <t>ee71f42f-de6b-46ef-a1dc-7e5d2f33a3ed</t>
  </si>
  <si>
    <t>000057-53-4</t>
  </si>
  <si>
    <t>7690a454-91c0-59bf-aaa0-3a7fdc985475</t>
  </si>
  <si>
    <t>Mepronil</t>
  </si>
  <si>
    <t>e6183e67-e45e-4d8d-a9ec-85ba8d7d1600</t>
  </si>
  <si>
    <t>d2025041-20ee-41bb-b2c8-47631e839ff0</t>
  </si>
  <si>
    <t>0bbb2dfe-6dc8-4a22-9d23-db140afb7faf</t>
  </si>
  <si>
    <t>083164-33-4</t>
  </si>
  <si>
    <t>016da38a-40a6-483c-b328-9782dc46e802</t>
  </si>
  <si>
    <t>Diflufenican</t>
  </si>
  <si>
    <t>595f08d9-6304-497e-bb7d-48b6d2d8bff3</t>
  </si>
  <si>
    <t>f3bd723a-5276-4ae8-9860-b89537351a90</t>
  </si>
  <si>
    <t>bbd89c3f-b232-49aa-8ce7-45758afe4479</t>
  </si>
  <si>
    <t>d439867e-7ef9-41aa-91e2-de8a922f9158</t>
  </si>
  <si>
    <t>5baed830-f676-4031-a036-8a9599bd7237</t>
  </si>
  <si>
    <t>27f767b3-3ab6-41bd-9c5f-524104b23dce</t>
  </si>
  <si>
    <t>e3e8f6a2-c45e-4685-9859-698b2eadaf5b#asTech</t>
  </si>
  <si>
    <t>Acetaldehyde # asTech</t>
  </si>
  <si>
    <t>b66104c3-8096-4c8d-abbc-cae04770d8d1</t>
  </si>
  <si>
    <t>b7e0bddf-7b8a-43f4-9319-6f4b3d9fa65a</t>
  </si>
  <si>
    <t>40cb6ea0-d72a-47aa-b186-0c05891187e0</t>
  </si>
  <si>
    <t>800ec8a5-e0f2-4f47-8c43-dd93962cc0da</t>
  </si>
  <si>
    <t>c12ed8b5-8452-43ca-9986-a814e908e792</t>
  </si>
  <si>
    <t>Transformation, from grassland, natural, for livestock grazing</t>
  </si>
  <si>
    <t>876d4bb6-badc-4d04-a193-71b68e908737</t>
  </si>
  <si>
    <t>2c872773-0a29-4831-93b9-d49b116fa7d5</t>
  </si>
  <si>
    <t>181274-15-7</t>
  </si>
  <si>
    <t>3aa9471c-359f-40b4-b0c7-266123f2623e</t>
  </si>
  <si>
    <t>Propoxycarbazone-sodium (prop)</t>
  </si>
  <si>
    <t>4233a269-e2a4-4029-b8d5-60be44815587</t>
  </si>
  <si>
    <t>185119-76-0</t>
  </si>
  <si>
    <t>df1cc3ea-7a3c-40ca-8349-42b89ff59063</t>
  </si>
  <si>
    <t>Iodosulfuron</t>
  </si>
  <si>
    <t>ff5d0fa9-6ca8-4e61-b99b-14981620c0d7</t>
  </si>
  <si>
    <t>b25f5005-10df-4c06-ae4c-ddad7bc04e7e</t>
  </si>
  <si>
    <t>1fdca295-07cb-4797-8fc8-2bd8ba79514f</t>
  </si>
  <si>
    <t>493d1ae0-4f36-4279-9c5e-0c40fb029950</t>
  </si>
  <si>
    <t>40022b1f-8906-4c54-a074-bf1a3fc9b13f</t>
  </si>
  <si>
    <t>001689-99-2</t>
  </si>
  <si>
    <t>34eb8944-7396-59d5-9e4c-099670a033d9</t>
  </si>
  <si>
    <t>Bromoxynil octanoate</t>
  </si>
  <si>
    <t>17505bf8-40af-4580-8608-5841ff063d23</t>
  </si>
  <si>
    <t>ea4e9316-5080-4b3b-bbf3-1949f6d7577a</t>
  </si>
  <si>
    <t>8c6412f6-e293-499a-897a-e33e3774b665</t>
  </si>
  <si>
    <t>c0969c6f-87db-4d7f-b0dd-02cc23566325</t>
  </si>
  <si>
    <t>3d69efc9-791c-4a6f-9d2b-8b04afae9536</t>
  </si>
  <si>
    <t>050563-36-5</t>
  </si>
  <si>
    <t>b3b430f2-1a9e-4db3-8379-85097a24de1f</t>
  </si>
  <si>
    <t>Dimethachlor</t>
  </si>
  <si>
    <t>0e8f17d0-3e52-4f6f-bef9-60f6007a7aab</t>
  </si>
  <si>
    <t>2e002771-9f22-43e3-9990-f06f8235700b</t>
  </si>
  <si>
    <t>Transformation, from heterogeneous, agricultural</t>
  </si>
  <si>
    <t>b5f2d9eb-44b9-41ba-a948-e75b794e5b07</t>
  </si>
  <si>
    <t>4f97ccad-d991-448d-9517-58b67529d8f6</t>
  </si>
  <si>
    <t>7678cec7-b8e1-439d-8242-99cd452834b1</t>
  </si>
  <si>
    <t>198ce8e3-f05a-4bec-9f7f-325347453326</t>
  </si>
  <si>
    <t>704d73fd-3d82-4e91-969f-5be16ed71d6e</t>
  </si>
  <si>
    <t>41cce80a-82c1-4caa-b6ef-718ec4b83fd6</t>
  </si>
  <si>
    <t>000333-41-5</t>
  </si>
  <si>
    <t>c4302ab1-eb6d-458b-86ad-f7d7d4df411e</t>
  </si>
  <si>
    <t>Diazinon</t>
  </si>
  <si>
    <t>023950-58-5</t>
  </si>
  <si>
    <t>30e130e0-ff90-4e07-9cda-c53b81e0bbe6</t>
  </si>
  <si>
    <t>Pronamide</t>
  </si>
  <si>
    <t>85-01-8</t>
  </si>
  <si>
    <t>895fa803-ad56-4b1d-a37b-23a9135ce26a</t>
  </si>
  <si>
    <t>Phenanthrene</t>
  </si>
  <si>
    <t>4ec70203-13b0-58cc-b4dd-2fcce8a96732</t>
  </si>
  <si>
    <t>ab70786f-a013-43ce-a081-991aeae14545</t>
  </si>
  <si>
    <t>06f0a67c-ec68-435d-8c32-0decd79a4a1a</t>
  </si>
  <si>
    <t>400be66e-4383-482a-93e3-c005e96de261</t>
  </si>
  <si>
    <t>003689-24-5</t>
  </si>
  <si>
    <t>cabdb1e5-e569-5aef-92af-2981a2b7c8dc</t>
  </si>
  <si>
    <t>Sulfotep</t>
  </si>
  <si>
    <t>4a15cd40-96e6-4912-8298-c0fa8f9e2aee</t>
  </si>
  <si>
    <t>ebadae73-f4ff-4594-8241-0fafa5f972d2</t>
  </si>
  <si>
    <t>66bfb434-78ab-4183-b1a7-7f87d08974fa</t>
  </si>
  <si>
    <t>090982-32-4</t>
  </si>
  <si>
    <t>af99a064-3ca7-43cd-9c72-cf20d245b0a8</t>
  </si>
  <si>
    <t>839c3c22-3168-4736-a3f8-e9f772ef062f</t>
  </si>
  <si>
    <t>349b29d1-3e58-4c66-98b9-9d1a076efd2e#asTech</t>
  </si>
  <si>
    <t>Carbon dioxide, fossil # asTech</t>
  </si>
  <si>
    <t>614313e2-984e-4b34-9221-093fcf07db92</t>
  </si>
  <si>
    <t>000116-06-3</t>
  </si>
  <si>
    <t>fbe48c6a-321d-44ae-8883-b6fa4e0f4e77</t>
  </si>
  <si>
    <t>Aldicarb</t>
  </si>
  <si>
    <t>fea16062-6c4b-4d59-be9e-e9b0b56ca9f0</t>
  </si>
  <si>
    <t>b6dcefd8-3848-4338-9c3e-fe6e91f20937</t>
  </si>
  <si>
    <t>Transformation, from industrial area</t>
  </si>
  <si>
    <t>116714-46-6</t>
  </si>
  <si>
    <t>9a94962c-be98-5d0a-8327-fd6d1ce0f4f1</t>
  </si>
  <si>
    <t>Novaluron</t>
  </si>
  <si>
    <t>80c83d84-1aad-489a-9c7f-1d65b7f84f45</t>
  </si>
  <si>
    <t>7e4fad26-2081-4b55-8acc-974dafafeed8</t>
  </si>
  <si>
    <t>015510-73-3</t>
  </si>
  <si>
    <t>9dc200b0-6faa-4518-9787-be7db7a9e29a</t>
  </si>
  <si>
    <t>834ffc71-e8a1-4b2d-b960-8a924c708954</t>
  </si>
  <si>
    <t>65a9697b-d317-4f0b-939a-6aa18ac6342f</t>
  </si>
  <si>
    <t>be3f7ad0-40e8-4a72-ba7a-8b5c69e42bd9</t>
  </si>
  <si>
    <t>0e6489b3-cfcf-4563-9064-67637fc455de</t>
  </si>
  <si>
    <t>1c321b9e-b832-4107-ada7-ef31cd78ceac</t>
  </si>
  <si>
    <t>c1624070-6619-4143-b63e-1ec82d65ad23</t>
  </si>
  <si>
    <t>139528-85-1</t>
  </si>
  <si>
    <t>b7feaed4-a5d3-4601-894c-e10f9dc7575b</t>
  </si>
  <si>
    <t>Metosulam</t>
  </si>
  <si>
    <t>9d9e8c2a-645e-4a88-bfcf-3b100b09196b</t>
  </si>
  <si>
    <t>e3b7b5aa-514e-430e-9544-07d8f5b8d494</t>
  </si>
  <si>
    <t>f2f1a5eb-de1e-42fe-ad80-60a255185ba9</t>
  </si>
  <si>
    <t>21501e81-6395-4404-9cd6-001c6a686fd1</t>
  </si>
  <si>
    <t>db4566b1-bd88-427d-92da-2d25879063b9</t>
  </si>
  <si>
    <t>5c97dd6c-aaa5-4477-aaf8-dbd0674499c4</t>
  </si>
  <si>
    <t>099aeca3-9b1a-44be-9b67-7bb90dffe37c</t>
  </si>
  <si>
    <t>28999907-a8a7-45b3-857e-836495ca2aa0#asTech</t>
  </si>
  <si>
    <t>Benzene # asTech</t>
  </si>
  <si>
    <t>055219-65-3</t>
  </si>
  <si>
    <t>7e7dafac-5f96-495c-8a34-11fdc6e9f4e8</t>
  </si>
  <si>
    <t>Triadimenol</t>
  </si>
  <si>
    <t>5186b1e9-506c-4846-994d-789c5204b38a</t>
  </si>
  <si>
    <t>8a515488-6475-42d0-bdf3-00a89ac06d0d</t>
  </si>
  <si>
    <t>003055-98-9</t>
  </si>
  <si>
    <t>3135755c-1082-5c68-9290-55b858fd7ff2</t>
  </si>
  <si>
    <t>Octaethylene glycol monododecyl ether</t>
  </si>
  <si>
    <t>f6f5933a-5119-41aa-a5ec-7919706c59f2</t>
  </si>
  <si>
    <t>b1725012-49ad-4235-bdc7-4c6dbd49bc54</t>
  </si>
  <si>
    <t>127ff74d-018b-43b9-8a4e-fb5577d5ee5a</t>
  </si>
  <si>
    <t>083121-18-0</t>
  </si>
  <si>
    <t>ad419049-3445-481f-97a3-3d4529ee924f</t>
  </si>
  <si>
    <t>Teflubenzuron</t>
  </si>
  <si>
    <t>9f1f46bb-5629-4fd5-bed0-06f58800017a</t>
  </si>
  <si>
    <t>Carfentrazone-ethyl</t>
  </si>
  <si>
    <t>af45276a-d99a-4c0a-95a9-55689b785417</t>
  </si>
  <si>
    <t>b9bc9427-5808-4e9e-8c78-e7098563afb4</t>
  </si>
  <si>
    <t>Transformation, from inland waterbody, unspecified</t>
  </si>
  <si>
    <t>['air']</t>
  </si>
  <si>
    <t>6900ccc1-4b7a-422a-9fad-7c31eb1fc46f</t>
  </si>
  <si>
    <t>Carbon dioxide, non-fossil, from calcination</t>
  </si>
  <si>
    <t>e1615e9d-73cb-416e-9c46-f7f1822e3232</t>
  </si>
  <si>
    <t>f6e3ce3b-ce57-4313-ac88-59a8361925cf</t>
  </si>
  <si>
    <t>41625ba3-8bf4-4d2a-b634-fddcdf622282</t>
  </si>
  <si>
    <t>cfa6de56-8a29-4a27-8868-fb6d1f092d36</t>
  </si>
  <si>
    <t>739234c8-5359-48b4-983f-9cb170d68c8d</t>
  </si>
  <si>
    <t>87a69874-34f9-4070-a525-aa301ab2634b</t>
  </si>
  <si>
    <t>f8d3477c-7a39-4a51-9c16-a2ee5ae6a5d7</t>
  </si>
  <si>
    <t>a4420691-4666-4855-9124-3030ed233407</t>
  </si>
  <si>
    <t>9b00c244-fcce-4d38-922b-601a81f2ba34</t>
  </si>
  <si>
    <t>a8ed3760-106f-40e2-8a34-6b710a4c9090</t>
  </si>
  <si>
    <t>9c08496f-7895-44f9-8686-fe3154392da4</t>
  </si>
  <si>
    <t>Transformation, from lake, artificial</t>
  </si>
  <si>
    <t>479008ad-0dce-46d5-8ba2-972633689864</t>
  </si>
  <si>
    <t>e3502f7b-0690-4b1e-8e1c-22f6886c26a1</t>
  </si>
  <si>
    <t>Transformation, from lake, natural (non-use)</t>
  </si>
  <si>
    <t>e756c84e-65d1-487b-aa76-91c9c8adff16</t>
  </si>
  <si>
    <t>527d6cb5-bbd7-403d-8dcc-b6678fb123f5</t>
  </si>
  <si>
    <t>64d99cb5-3b4f-4195-b86f-c5f45b4dcd19</t>
  </si>
  <si>
    <t>Transformation, from mineral extraction site</t>
  </si>
  <si>
    <t>4f5e79fc-b595-4b7e-8133-c2febbf75107</t>
  </si>
  <si>
    <t>88be8e1b-1bdc-46e1-9856-187a95b3d872</t>
  </si>
  <si>
    <t>156052-68-5</t>
  </si>
  <si>
    <t>03b40051-311b-5e37-aad1-ea811907cc90</t>
  </si>
  <si>
    <t>Zoxamide</t>
  </si>
  <si>
    <t>002032-65-7</t>
  </si>
  <si>
    <t>c3114f66-5b2b-4f6c-bf96-911bef486bf3</t>
  </si>
  <si>
    <t>Methiocarb</t>
  </si>
  <si>
    <t>077501-60-1</t>
  </si>
  <si>
    <t>9933c5bc-8337-5daf-b111-60c2b451dc3e</t>
  </si>
  <si>
    <t>Fluoroglycofen</t>
  </si>
  <si>
    <t>8cebaf1d-94b3-4770-9b76-5b35ee06ed9a</t>
  </si>
  <si>
    <t>90149757-18a8-470e-b01a-4699b2d40e9f</t>
  </si>
  <si>
    <t>6f14445c-eaa5-4fee-b006-e10cef4f82d2</t>
  </si>
  <si>
    <t>fe9552bd-49c9-4e37-8c13-eeee4ddb8e34</t>
  </si>
  <si>
    <t>6827e89e-d0ed-46d3-9337-7deb9f8848bc</t>
  </si>
  <si>
    <t>['social']</t>
  </si>
  <si>
    <t>f490bb47-46f6-4b2b-917f-6aa2be756db2</t>
  </si>
  <si>
    <t>residual hardwood, wet</t>
  </si>
  <si>
    <t>70896cfa-fd83-4a5d-b663-74f7e4670217</t>
  </si>
  <si>
    <t>007440-23-5</t>
  </si>
  <si>
    <t>723f56f9-c68e-5692-a969-0fb2a70bce20</t>
  </si>
  <si>
    <t>fb353f43-7c91-4877-999a-b40db6cb7a8e</t>
  </si>
  <si>
    <t>5f4baaf6-055e-491e-9852-258897ab5194</t>
  </si>
  <si>
    <t>5e08c84c-69a2-4f0b-b3b3-6b7f0925712b</t>
  </si>
  <si>
    <t>997dccfb-6574-46b8-ad93-7f31074abf9a</t>
  </si>
  <si>
    <t>ff888538-eda9-4bf7-8612-a75acf1e85ac</t>
  </si>
  <si>
    <t>b7802a4d-3a51-4449-9e1f-39fc663cc646</t>
  </si>
  <si>
    <t>90653a29-2f53-4b1b-88bd-9ae2fe64a8d6</t>
  </si>
  <si>
    <t>d36067a2-bf88-4726-8a32-ce13d3056103</t>
  </si>
  <si>
    <t>2fdf4d27-d787-4a48-9e8e-8cbd79246c74</t>
  </si>
  <si>
    <t>678846cb-0170-4ebb-988b-1fea0dd8fdb7</t>
  </si>
  <si>
    <t>7a41be00-7040-4097-99be-a8085e86bf5e</t>
  </si>
  <si>
    <t>404a34e3-251d-4d4f-9f53-9c27f99bfc0e</t>
  </si>
  <si>
    <t>5719929a-8c5b-48cc-a039-b11a9f380467</t>
  </si>
  <si>
    <t>51dfb4b5-5422-40b7-8692-1ca3559c0a8b</t>
  </si>
  <si>
    <t>16916dd2-a145-4cb2-9769-19c551b2ff5e</t>
  </si>
  <si>
    <t>2c126bcc-bb63-4d63-bd72-f02a1e616809</t>
  </si>
  <si>
    <t>Transformation, from pasture, man made</t>
  </si>
  <si>
    <t>077732-09-3</t>
  </si>
  <si>
    <t>d216b8b6-3744-447a-be01-989a5985cc35</t>
  </si>
  <si>
    <t>Oxadixyl</t>
  </si>
  <si>
    <t>c317b216-2668-40f8-9e24-1ce183d53697</t>
  </si>
  <si>
    <t>a7831686-271e-4054-ac34-cf55814f902c</t>
  </si>
  <si>
    <t>d64c693d-aa5a-40de-a250-ed9d24b90542</t>
  </si>
  <si>
    <t>33130fd7-3a99-437a-b179-33ea64ca1f9d</t>
  </si>
  <si>
    <t>33fe9178-c7f7-4ebe-950a-8cbd1e799424</t>
  </si>
  <si>
    <t>44e4d1ce-fa79-4ed5-93f9-445c4ff8df2e</t>
  </si>
  <si>
    <t>c377b25d-c52c-4b0f-aa2a-8c51ff1dab31</t>
  </si>
  <si>
    <t>914b6c95-c6c3-4dab-b75f-9ac6a6f78bfd</t>
  </si>
  <si>
    <t>4d9a8916-fe62-41b4-bd1b-ebe113146387</t>
  </si>
  <si>
    <t>fb598112-aae8-4185-b71e-0a8f2c631aac</t>
  </si>
  <si>
    <t>7ec1239e-bb13-4c0c-8a88-3badcdb1ff6d</t>
  </si>
  <si>
    <t>052918-63-5</t>
  </si>
  <si>
    <t>282973e4-3c2d-4a9c-a3f2-d39a5b36aa76</t>
  </si>
  <si>
    <t>Deltamethrin</t>
  </si>
  <si>
    <t>953f7c14-1ad1-47bd-b907-c4d359f2c599</t>
  </si>
  <si>
    <t>82f2476e-988b-4d7a-bde6-5da9337d1f65</t>
  </si>
  <si>
    <t>Transformation, from pasture, man made, extensive</t>
  </si>
  <si>
    <t>592bf69f-8551-4611-8942-4620be0adabe</t>
  </si>
  <si>
    <t>Transformation, from pasture, man made, intensive</t>
  </si>
  <si>
    <t>285188e4-9b50-4916-a2bd-e7ce44354a88</t>
  </si>
  <si>
    <t>f5f7c4c3-ce9d-47ec-8c97-62d70b286203</t>
  </si>
  <si>
    <t>9682172f-8194-4efc-86e0-d81d189514a7</t>
  </si>
  <si>
    <t>Pirimiphos methyl</t>
  </si>
  <si>
    <t>5cf4e418-9cd0-5139-bfc2-5d8a8ffda5ff</t>
  </si>
  <si>
    <t>d61e8791-f091-457a-8cb9-8d000d35e132</t>
  </si>
  <si>
    <t>fcb77a5a-6882-4aeb-82a9-ba57688d2224</t>
  </si>
  <si>
    <t>Transformation, from permanent crop</t>
  </si>
  <si>
    <t>17f06f74-feea-4b7c-a125-a67ae6e1dcfb</t>
  </si>
  <si>
    <t>bf0b5a1e-d1ca-4353-be1e-abc4cc99dec9</t>
  </si>
  <si>
    <t>73cba245-5969-4076-8490-75a236073196</t>
  </si>
  <si>
    <t>Transformation, from permanent crop, irrigated</t>
  </si>
  <si>
    <t>16d7b9bd-003a-493b-8b98-b6986d3cae24</t>
  </si>
  <si>
    <t>643e2fb1-a875-40a8-aaf5-ea4bde9a4872</t>
  </si>
  <si>
    <t>639a5c44-7241-4254-ad70-65cd45a9db25</t>
  </si>
  <si>
    <t>23856318-9583-426b-ab04-12e4506b60a8</t>
  </si>
  <si>
    <t>d7000952-5775-43af-a422-ef7645f260d5</t>
  </si>
  <si>
    <t>d0394db1-a1cd-4026-bf50-dd5e47331572</t>
  </si>
  <si>
    <t>Transformation, from permanent crop, irrigated, extensive</t>
  </si>
  <si>
    <t>73b26c10-3c57-4732-8a36-6d1d98d6c925</t>
  </si>
  <si>
    <t>cc1c987a-2b6e-4cbc-969a-73f1c96de448</t>
  </si>
  <si>
    <t>1bb6a502-3ff9-4a79-835c-5588b855f1f5</t>
  </si>
  <si>
    <t>0b2a8601-aa6e-42e9-8091-21cba87c0f0c</t>
  </si>
  <si>
    <t>66729b69-c76f-43b2-bd9a-4a03c4983afd</t>
  </si>
  <si>
    <t>f13b60bd-4185-4a76-ba54-fc25ce180de4</t>
  </si>
  <si>
    <t>f6b4242e-ea42-4d2e-b7c1-ba8e9ed2fbb0</t>
  </si>
  <si>
    <t>8ab803d5-39b7-4fcc-9018-896720031143</t>
  </si>
  <si>
    <t>000999-81-5</t>
  </si>
  <si>
    <t>b81c5c51-5ec9-4b6b-b8c0-6b4d385b1439</t>
  </si>
  <si>
    <t>Chlormequat chloride</t>
  </si>
  <si>
    <t>dbe2e16b-e0f9-4743-914c-50c8b11682c8</t>
  </si>
  <si>
    <t>8f2b8012-eda6-4f3f-9ae2-8ad10b5866f7</t>
  </si>
  <si>
    <t>40526886-fcc3-4059-b025-58e254c03233</t>
  </si>
  <si>
    <t>7c471c87-3169-490c-8f01-ea99f9a22c6e</t>
  </si>
  <si>
    <t>023103-98-2</t>
  </si>
  <si>
    <t>1c0699e2-9be2-4c30-8328-fc0ad8caac58</t>
  </si>
  <si>
    <t>Pirimicarb</t>
  </si>
  <si>
    <t>42a2f3e7-5393-4a69-9b0b-f70a9139ee24</t>
  </si>
  <si>
    <t>cf4eaf0f-9f17-4a0f-b42d-bb068c73c706</t>
  </si>
  <si>
    <t>000065-85-0</t>
  </si>
  <si>
    <t>0ae80e4e-2e46-5292-a0d7-7526bebc603b</t>
  </si>
  <si>
    <t>Benzoic acid</t>
  </si>
  <si>
    <t>d585d599-05f1-47ff-8c41-790f51830b9b</t>
  </si>
  <si>
    <t>Transformation, from permanent crop, irrigated, intensive</t>
  </si>
  <si>
    <t>de0478a0-377a-46dc-89ac-0e1705bb9e7f</t>
  </si>
  <si>
    <t>0c906b13-a938-4e0d-9722-ae52ffa41ecd</t>
  </si>
  <si>
    <t>18282ab8-5b46-4c56-9038-588ed28a4a95</t>
  </si>
  <si>
    <t>4d40d8e3-9bc7-4ab1-ac5c-4f4a76fda8e5</t>
  </si>
  <si>
    <t>ce6294f5-2ed7-46ee-a967-33e265e34455</t>
  </si>
  <si>
    <t>142ce3b0-4bd6-47a3-9991-7c657c947ffe</t>
  </si>
  <si>
    <t>16eeda8a-1ea2-408e-ab37-2648495058dd</t>
  </si>
  <si>
    <t>a4dad48e-2ce0-4ff0-a18d-8a01adb0eb7c</t>
  </si>
  <si>
    <t>1b279330-0469-4d04-9fe2-4e9a38011f0c</t>
  </si>
  <si>
    <t>012122-67-7</t>
  </si>
  <si>
    <t>02156abf-3839-5778-897a-4c06444701d4</t>
  </si>
  <si>
    <t>Zineb</t>
  </si>
  <si>
    <t>31e4e26b-a997-4969-963d-243699aca3a8</t>
  </si>
  <si>
    <t>Transformation, from permanent crop, non-irrigated</t>
  </si>
  <si>
    <t>40f89b03-64f8-466d-9480-bca47d8a435c</t>
  </si>
  <si>
    <t>1f5330ac-e81c-45f2-8c9c-335b531faab0</t>
  </si>
  <si>
    <t>769d4ef0-455c-42a8-9eea-92ede2690ad8</t>
  </si>
  <si>
    <t>af41f691-3a3e-47a3-9e45-3b4d78469ae0</t>
  </si>
  <si>
    <t>Transformation, from permanent crop, non-irrigated, extensive</t>
  </si>
  <si>
    <t>836493d4-5c50-4713-b2a8-7979b830c1a5</t>
  </si>
  <si>
    <t>000142-30-3</t>
  </si>
  <si>
    <t>95a9f739-736a-57fe-b592-dfb52251ef1e</t>
  </si>
  <si>
    <t>Dimethyl hexynediol</t>
  </si>
  <si>
    <t>d547f43d-63e3-4928-ae85-28e6fd7aabc5</t>
  </si>
  <si>
    <t>5a405a78-45bb-49de-8ecc-48a5d9cf9721</t>
  </si>
  <si>
    <t>Mineral oil</t>
  </si>
  <si>
    <t>10e38581-58c8-4b27-85a4-6db6a83286ba</t>
  </si>
  <si>
    <t>caae5c9b-66bf-4e1a-aa73-f84d11a41753</t>
  </si>
  <si>
    <t>707e1c56-a4ef-446a-b9cb-6fd7828b9f9f</t>
  </si>
  <si>
    <t>5dd25f86-58c2-49e9-8401-54e1750b85ad</t>
  </si>
  <si>
    <t>903e0cf9-6ef2-42a1-b3a8-364dfe6d04d3</t>
  </si>
  <si>
    <t>ebfe261d-ab0d-4ade-8743-183c8c6bdcc6</t>
  </si>
  <si>
    <t>fa288b80-6ef1-4e80-b534-5c2e5c492fd8</t>
  </si>
  <si>
    <t>Transformation, from permanent crop, non-irrigated, intensive</t>
  </si>
  <si>
    <t>0628ac74-2a0d-4a13-aaef-14486431dc35</t>
  </si>
  <si>
    <t>035554-44-0</t>
  </si>
  <si>
    <t>0964b6e9-08a5-4103-8ad6-610e8cd718c1</t>
  </si>
  <si>
    <t>Imazalil</t>
  </si>
  <si>
    <t>79c4520a-47b1-4ec1-a1e5-b52114b0dce6</t>
  </si>
  <si>
    <t>e3043a7f-5347-4c7b-89ee-93f11b2f6d9b</t>
  </si>
  <si>
    <t>f7ea1420-3b1b-4bc8-9f9e-fdd15771c0d4</t>
  </si>
  <si>
    <t>8c3fc7b6-79df-4283-bd47-4b07eab60e75</t>
  </si>
  <si>
    <t>e1da7e11-cc2c-4ea2-a42a-bf558150014b</t>
  </si>
  <si>
    <t>428e384f-5146-4023-9e62-cca1db3ed321</t>
  </si>
  <si>
    <t>005915-41-3</t>
  </si>
  <si>
    <t>1be6f247-61bd-4614-a1fa-01a85e968fcb</t>
  </si>
  <si>
    <t>Terbuthylazin</t>
  </si>
  <si>
    <t>b646bb3e-65e2-4f85-8376-9408e94e4b59</t>
  </si>
  <si>
    <t>f237cc62-40b2-4a40-a5fa-d46681d39cf2</t>
  </si>
  <si>
    <t>2a8ec77d-55f2-402a-bc5a-2e9162de2822</t>
  </si>
  <si>
    <t>f06815cb-65ca-4446-8ea9-329ae0252c29</t>
  </si>
  <si>
    <t>631d9552-1190-4edf-abc9-319139c90bd4</t>
  </si>
  <si>
    <t>Transformation, from river, artificial</t>
  </si>
  <si>
    <t>15ca802b-f541-44aa-bd33-35560a053193</t>
  </si>
  <si>
    <t>e7e0031e-791d-42f4-b26c-ec322db637bc</t>
  </si>
  <si>
    <t>002921-88-2</t>
  </si>
  <si>
    <t>736923cd-6eb7-4896-98f8-46951d56da97</t>
  </si>
  <si>
    <t>c6e057e1-c344-455c-a613-e1d222e58048</t>
  </si>
  <si>
    <t>81946844-b1a4-487d-8712-c97c8402baf6</t>
  </si>
  <si>
    <t>c8791f3c-3c4a-4278-91c0-483797d14da2</t>
  </si>
  <si>
    <t>b72e46aa-9034-4dd2-856d-a43241d3b1f4</t>
  </si>
  <si>
    <t>66288ede-0d82-4069-886a-d8b2f38f0128</t>
  </si>
  <si>
    <t>03964ba4-c637-480e-af78-6bb46e9dac37</t>
  </si>
  <si>
    <t>8ec83662-7c2b-4452-8acf-95a0bb94233c</t>
  </si>
  <si>
    <t>75fe1a2c-49fa-49e4-90f1-8f102508a96d</t>
  </si>
  <si>
    <t>62c14aa1-ef5b-4bbc-8601-a5002e05f6e5</t>
  </si>
  <si>
    <t>8c52f40c-69b7-4538-8923-b371523c71f5</t>
  </si>
  <si>
    <t>4c99e2cb-60ae-499e-aae1-c983fb3bd9f2</t>
  </si>
  <si>
    <t>Hydramethylnon</t>
  </si>
  <si>
    <t>b06ca23e-c6c0-478b-a65c-50e5e5dd8440</t>
  </si>
  <si>
    <t>Transformation, from river, natural (non-use)</t>
  </si>
  <si>
    <t>902b828c-5b1f-4a1b-ad0f-d795eaaf067c</t>
  </si>
  <si>
    <t>Transformation, from seabed, drilling and mining</t>
  </si>
  <si>
    <t>b608516c-d577-4957-bcaa-851c7377ada8</t>
  </si>
  <si>
    <t>d051c442-f206-4d70-844d-7d44dbbc3d8e</t>
  </si>
  <si>
    <t>21c257b2-57ce-4a6e-b4bd-40f0f75f310f</t>
  </si>
  <si>
    <t>000122-14-5</t>
  </si>
  <si>
    <t>d75bdfae-385c-5082-aa89-e0ebdb26e33c</t>
  </si>
  <si>
    <t>Fenitrothion</t>
  </si>
  <si>
    <t>9ab5099c-e419-4999-a604-1f1c1f361092</t>
  </si>
  <si>
    <t>964acc40-2da6-45f1-938b-da109b81d27f</t>
  </si>
  <si>
    <t>cb03e520-4102-4fdf-a904-300f60e88151</t>
  </si>
  <si>
    <t>34de4196-871a-4db8-a182-589ab780a935</t>
  </si>
  <si>
    <t>aca00a43-1ff9-489e-8fc6-00d2551eece8</t>
  </si>
  <si>
    <t>bbcdd18c-4d16-4c28-b031-d988884030a7</t>
  </si>
  <si>
    <t>Transformation, from seabed, infrastructure</t>
  </si>
  <si>
    <t>5e86b7ae-1d51-485c-be33-8c12c4ce4d2e</t>
  </si>
  <si>
    <t>Kaolin</t>
  </si>
  <si>
    <t>165e28f3-4377-573c-9d2f-52c664f43d42</t>
  </si>
  <si>
    <t>Triflumuron</t>
  </si>
  <si>
    <t>31cda69b-c54e-4f82-a88d-e01c1c7fff2b</t>
  </si>
  <si>
    <t>051707-55-2</t>
  </si>
  <si>
    <t>68f5b661-cd07-445f-b14b-0fa266b3b168</t>
  </si>
  <si>
    <t>Thidiazuron</t>
  </si>
  <si>
    <t>3860fbca-8a2b-4297-803b-55ee227cab79</t>
  </si>
  <si>
    <t>7bbbbe10-92d9-4760-99ac-a9c6bd0985f2</t>
  </si>
  <si>
    <t>ee9fdd7c-5e29-4bdb-852a-3258f06ec2ab</t>
  </si>
  <si>
    <t>b5382d42-b1ee-4992-ba8d-a362b33d0401</t>
  </si>
  <si>
    <t>28677a43-a849-4e4b-9504-58b7c07b25ed</t>
  </si>
  <si>
    <t>a5634f8a-d2f3-4e9a-8ee5-6f11234b9b1e</t>
  </si>
  <si>
    <t>9d95796e-84c7-4a73-aaba-8ad4f664e58f</t>
  </si>
  <si>
    <t>da92cf98-87cb-437e-ab2c-205ba0639006</t>
  </si>
  <si>
    <t>Transformation, from seabed, natural (non-use)</t>
  </si>
  <si>
    <t>a57cb19d-f436-4c0c-a2ab-097c544bd95f</t>
  </si>
  <si>
    <t>f7bdeabf-a11d-4ddb-ad19-501485f39f07</t>
  </si>
  <si>
    <t>11f41c41-7733-49bc-b1b1-1f00fbade521</t>
  </si>
  <si>
    <t>096525-23-4</t>
  </si>
  <si>
    <t>48e16ea8-128c-4d96-a4f4-668f12249434</t>
  </si>
  <si>
    <t>Flurtamone</t>
  </si>
  <si>
    <t>416eedbd-a7b4-4693-8031-9bfaa2f20ebc</t>
  </si>
  <si>
    <t>aba012db-c837-4d42-8679-4436e19a5944</t>
  </si>
  <si>
    <t>3bd4b93d-298c-4e3f-88bb-864569350e60</t>
  </si>
  <si>
    <t>107534-96-3</t>
  </si>
  <si>
    <t>b1f2f5fb-9107-43ca-8066-9033d23f184c</t>
  </si>
  <si>
    <t>8db2694c-9a3f-4f8d-a915-cd8a380f5394</t>
  </si>
  <si>
    <t>2b2369a4-26bb-4b18-8479-752fdf7a5e7f</t>
  </si>
  <si>
    <t>e43640a9-526c-42bd-86e5-4425c9e239ed</t>
  </si>
  <si>
    <t>bba88093-bd9b-4b95-b869-74e718b796dc</t>
  </si>
  <si>
    <t>2f34359c-ba87-42d9-8be4-4f38b6d5af37</t>
  </si>
  <si>
    <t>dbafa5bd-48d1-455a-8042-7d631d913745</t>
  </si>
  <si>
    <t>2eb231c3-447f-42e3-bcb6-fdcbdb8ee915</t>
  </si>
  <si>
    <t>71234253-b3a7-4dfe-b166-a484ad15bee7</t>
  </si>
  <si>
    <t>120-12-7</t>
  </si>
  <si>
    <t>fc840c3f-dbcd-4175-9bc2-7fba64501e39</t>
  </si>
  <si>
    <t>9b77be37-3f9d-4ecf-b7b1-86e8390bcf2e</t>
  </si>
  <si>
    <t>928ba839-d6e5-4d1e-b5fd-122998a9bbe2</t>
  </si>
  <si>
    <t>Transformation, from seabed, unspecified</t>
  </si>
  <si>
    <t>e2d860e3-1038-4386-a5f1-25ad75d18bbd</t>
  </si>
  <si>
    <t>375f256f-393f-4c89-8db9-56260f7c8046</t>
  </si>
  <si>
    <t>56217fe7-9437-4131-9ae2-e4c4b07b3a64</t>
  </si>
  <si>
    <t>17a5a406-333f-4b9e-8852-c2de50bc9585</t>
  </si>
  <si>
    <t>Transformation, from shrub land, sclerophyllous</t>
  </si>
  <si>
    <t>dcd996a7-1c08-4b63-87d6-04bcbbe87792</t>
  </si>
  <si>
    <t>Transformation, from snow and ice (non-use)</t>
  </si>
  <si>
    <t>a99a8eaf-2f2c-42c6-b6ce-d5686a9ca249</t>
  </si>
  <si>
    <t>Transformation, from traffic area, rail network</t>
  </si>
  <si>
    <t>46b8b2fd-eb2a-413d-bc39-e7dc18a420ef</t>
  </si>
  <si>
    <t>Transformation, from traffic area, rail/road embankment</t>
  </si>
  <si>
    <t>d01548e0-7a82-4e53-b958-ee630c6bca72</t>
  </si>
  <si>
    <t>aac39edf-68c5-4f38-9aa9-17e3ca265109</t>
  </si>
  <si>
    <t>0367c22a-f1f5-48bc-8dea-95e784d19df2</t>
  </si>
  <si>
    <t>ed2d49f8-110d-4db4-9488-f61c349e6117</t>
  </si>
  <si>
    <t>53214ef0-3cc1-4166-920b-08ca46f7c457</t>
  </si>
  <si>
    <t>7069a2cd-257a-4a29-b10f-1e21ed853709</t>
  </si>
  <si>
    <t>32fccda4-0d99-40ab-b65f-c7203080b62b</t>
  </si>
  <si>
    <t>00907a61-b501-4f47-b688-1dc2b51d48c1</t>
  </si>
  <si>
    <t>Transformation, from traffic area, road network</t>
  </si>
  <si>
    <t>e9633b45-9a6e-4d43-8c5e-4d59377bfe32</t>
  </si>
  <si>
    <t>0d9f52b2-f2d5-46a3-90a3-e22ef252cc37</t>
  </si>
  <si>
    <t>910b7532-d541-45a5-a535-03f54997726e</t>
  </si>
  <si>
    <t>Acetamiprid</t>
  </si>
  <si>
    <t>9167dca7-615e-435c-8ba6-dbbf50e50e34</t>
  </si>
  <si>
    <t>112410-23-8</t>
  </si>
  <si>
    <t>f5a070c3-4239-4130-b224-130f18b50ada</t>
  </si>
  <si>
    <t>Tebufenozide</t>
  </si>
  <si>
    <t>3f5339ef-1939-4f44-8cd6-98ac7584d456</t>
  </si>
  <si>
    <t>071751-41-2</t>
  </si>
  <si>
    <t>3166d308-cc57-4d31-b42e-63c7eada821f</t>
  </si>
  <si>
    <t>Abamectin</t>
  </si>
  <si>
    <t>6abb5a34-7f0b-4a9a-8452-211a0ebee04d</t>
  </si>
  <si>
    <t>d8c6318b-f01a-46a4-9345-9caa6b3a6ec2</t>
  </si>
  <si>
    <t>5188df39-2bb8-4826-b469-fa9f86bacc09</t>
  </si>
  <si>
    <t>091d8157-f865-4858-8ceb-0a49ac84614b</t>
  </si>
  <si>
    <t>f81d8b52-b588-45d6-ba49-e7d53ade5bb5</t>
  </si>
  <si>
    <t>9ce88274-57b6-42ed-a78b-4abef2301865</t>
  </si>
  <si>
    <t>0ed1b1a1-e56d-4860-bac7-d76a39bde930</t>
  </si>
  <si>
    <t>ae521be9-6534-4962-9183-3d36c4c74201</t>
  </si>
  <si>
    <t>971246f7-14d9-4ad5-98da-fc147dd8800f</t>
  </si>
  <si>
    <t>22a580a0-6674-4502-8a1c-b8ef9398a1db</t>
  </si>
  <si>
    <t>12544a15-e0ef-48cb-a0e1-ee9cc0ec7592</t>
  </si>
  <si>
    <t>aa50ed3e-1b1d-46ac-b882-c0a69a764735</t>
  </si>
  <si>
    <t>12264257-7f8b-4afe-b3cb-3ac28ca1661a</t>
  </si>
  <si>
    <t>Transformation, from unknown</t>
  </si>
  <si>
    <t>d4f71fc2-2fb6-4d80-b3cd-6e4f197a114f</t>
  </si>
  <si>
    <t>1d090e68-dd03-478b-82d4-09695ffc939a</t>
  </si>
  <si>
    <t>d0e162d5-40b4-4310-a45b-52d0a4f0ef52</t>
  </si>
  <si>
    <t>d0cde0b1-afcc-5179-8895-0aacba2e15a1</t>
  </si>
  <si>
    <t>29630a65-f38c-48a5-9744-c0121f586640</t>
  </si>
  <si>
    <t>Transformation, from unspecified</t>
  </si>
  <si>
    <t>1a1d0d4b-6b95-4815-ad06-2ec5fe333c43</t>
  </si>
  <si>
    <t>Transformation, from unspecified, natural (non-use)</t>
  </si>
  <si>
    <t>899759dd-b3e2-4611-b052-c8bdd74346bd</t>
  </si>
  <si>
    <t>d26099e9-c6bc-4d7f-a0bd-29c884965ba5</t>
  </si>
  <si>
    <t>f2127292-61a1-43a3-bae2-fab282d5e941</t>
  </si>
  <si>
    <t>06a4fedf-dab4-4ef1-90df-1d0ce8fe6477</t>
  </si>
  <si>
    <t>('water', 'fossil well')</t>
  </si>
  <si>
    <t>2256a142-8242-4b4f-b9aa-a167803989ca</t>
  </si>
  <si>
    <t>08439a5d-5036-4e9f-89df-08239a6dbc33</t>
  </si>
  <si>
    <t>bf633941-aa40-4c37-b361-b5cbfb1089f5</t>
  </si>
  <si>
    <t>114369-43-6</t>
  </si>
  <si>
    <t>27b0b1f4-8cd4-4277-bfdd-1cab2f9c5e1c</t>
  </si>
  <si>
    <t>Fenbuconazole</t>
  </si>
  <si>
    <t>15c4b0d9-9004-4444-98f7-a0275a793673</t>
  </si>
  <si>
    <t>62f3d964-9b53-4d01-9ee0-04112dcfc6d2</t>
  </si>
  <si>
    <t>3be7ab07-a4fd-4d32-a31f-134d2c5b5143</t>
  </si>
  <si>
    <t>fef20853-5b12-4b7f-8228-0dcbe0baba1c</t>
  </si>
  <si>
    <t>d604b3dc-65ad-43a0-a6ef-2885719d65b6</t>
  </si>
  <si>
    <t>2c9a7182-37c8-4777-a37a-9a007c3edb2f</t>
  </si>
  <si>
    <t>a8e39acd-6e7f-4d43-973b-37e6b7c00037</t>
  </si>
  <si>
    <t>Transformation, from urban, continuously built</t>
  </si>
  <si>
    <t>b4604f84-4a09-412e-86ed-078533d9da5d</t>
  </si>
  <si>
    <t>ea8559cd-e5b3-4e24-8c9e-acb4ef1e7e99</t>
  </si>
  <si>
    <t>e9041c16-9cae-4fc0-ac93-f9a486ef53db</t>
  </si>
  <si>
    <t>4c0af94e-e0d5-4409-9ec4-ac501a99aabd</t>
  </si>
  <si>
    <t>2c86a9d8-2cd6-409a-8e5c-86fc3b52bf97</t>
  </si>
  <si>
    <t>a07b8a8c-8cab-4656-a82f-310e8069e323</t>
  </si>
  <si>
    <t>066215-27-8</t>
  </si>
  <si>
    <t>ea8f1d25-23f6-547a-a86b-562b696ab9b0</t>
  </si>
  <si>
    <t>Cyromazine</t>
  </si>
  <si>
    <t>3653d86e-4a4d-49da-b0dd-ff346c54210d</t>
  </si>
  <si>
    <t>171528d9-6a7b-41cb-8c4c-60d2ad0955a1</t>
  </si>
  <si>
    <t>c44b0e3b-e65e-4276-aa1f-3db768757b66</t>
  </si>
  <si>
    <t>ba94eeb5-4b68-4848-a86e-71a9f3b70a4c</t>
  </si>
  <si>
    <t>Transformation, from urban, discontinuously built</t>
  </si>
  <si>
    <t>8077467e-8d30-46cc-ab55-5759286eebd3</t>
  </si>
  <si>
    <t>532d8b1e-14aa-45df-8f89-dd749c83635f</t>
  </si>
  <si>
    <t>83a691df-1e4a-4cee-bcdb-17b7bd0c8c35</t>
  </si>
  <si>
    <t>Transformation, from urban, green area</t>
  </si>
  <si>
    <t>211de86f-2e82-4a7a-acdb-0b72232f1fa3</t>
  </si>
  <si>
    <t>Transformation, from urban/industrial fallow (non-use)</t>
  </si>
  <si>
    <t>000122-34-9</t>
  </si>
  <si>
    <t>3ac07adf-7b44-46f7-9470-b7b1bf0ba961</t>
  </si>
  <si>
    <t>Simazine</t>
  </si>
  <si>
    <t>46c4bd1f-30da-448c-897e-6aca882d78a4</t>
  </si>
  <si>
    <t>dbdaa334-3101-418d-bc52-8ddb066864d6</t>
  </si>
  <si>
    <t>013457-18-6</t>
  </si>
  <si>
    <t>0b27924a-660d-5cbc-8b67-c2d30dd91d39</t>
  </si>
  <si>
    <t>Pyrazophos</t>
  </si>
  <si>
    <t>71b8d07b-d181-43f1-b8a2-67d7404a66ad</t>
  </si>
  <si>
    <t>fd153f15-1d16-410a-91fa-04d205e36c43</t>
  </si>
  <si>
    <t>f127acc1-4904-448c-9b46-e0c4d2da8bda</t>
  </si>
  <si>
    <t>666ba6f3-014c-4e96-b660-bcb5daa18798</t>
  </si>
  <si>
    <t>8bbe0b4c-5c9c-4959-a878-572f680e428d</t>
  </si>
  <si>
    <t>8a2c92a3-7210-4560-bfd9-d3cc7d09ad72</t>
  </si>
  <si>
    <t>e3e8f6a2-c45e-4685-9859-698b2eadaf5b</t>
  </si>
  <si>
    <t>2b50f643-216a-412b-a0e5-5946867aa2ed</t>
  </si>
  <si>
    <t>bbff44a2-cd6d-4200-98c7-e4f772fd24c5</t>
  </si>
  <si>
    <t>f220167e-b2ed-4013-b17b-9582bde678fc</t>
  </si>
  <si>
    <t>1ef118e8-af9a-46d5-b04d-3ca10a69c51d</t>
  </si>
  <si>
    <t>Transformation, from wetland, coastal (non-use)</t>
  </si>
  <si>
    <t>013516-27-3</t>
  </si>
  <si>
    <t>51a01057-22d3-533b-9831-7592ec368cdb</t>
  </si>
  <si>
    <t>Guazatine</t>
  </si>
  <si>
    <t>0782d8ff-80e5-47a7-a2ba-3ba40ab60b60</t>
  </si>
  <si>
    <t>Transformation, from wetland, inland (non-use)</t>
  </si>
  <si>
    <t>312600-89-8</t>
  </si>
  <si>
    <t>4b4530b5-89d5-4127-b8a5-96fc50972e26</t>
  </si>
  <si>
    <t>Cu-HDO</t>
  </si>
  <si>
    <t>dc46afa7-0142-49e8-a353-ab6a1327bbc8</t>
  </si>
  <si>
    <t>69edbf6f-66cb-5e8f-8741-f34a16fed5ca</t>
  </si>
  <si>
    <t>Pyrethrum</t>
  </si>
  <si>
    <t>2d456fb8-592b-46a7-97f0-81fc2a18e587</t>
  </si>
  <si>
    <t>85bec19f-c785-4364-8ef6-472b8e9dd90e</t>
  </si>
  <si>
    <t>0bf92802-8b5e-43f5-a261-95c06bd5c551</t>
  </si>
  <si>
    <t>c3f83a91-4888-41a4-add9-fd01678a1e5f</t>
  </si>
  <si>
    <t>Transformation, to annual crop</t>
  </si>
  <si>
    <t>land transformation final 土地利用转变 最终</t>
  </si>
  <si>
    <t>b84e31d0-cf7b-4c3f-bc8a-3cc93bdb30d9</t>
  </si>
  <si>
    <t>c2cc0ba3-a0c4-4bb4-9b85-3ff9dae2061f</t>
  </si>
  <si>
    <t>0b28fc38-9334-42a9-bac1-a04c2832e79d</t>
  </si>
  <si>
    <t>3681c873-199a-45ec-9521-81e430bed4df</t>
  </si>
  <si>
    <t>91d68678-7ed7-417a-86a7-a486c7b8a973</t>
  </si>
  <si>
    <t>69ec5008-2c7e-408f-ac10-a31e07ded999</t>
  </si>
  <si>
    <t>Transformation, to annual crop, flooded crop</t>
  </si>
  <si>
    <t>e0e605c8-370b-4b5a-b6d4-2e7a5a1a6709</t>
  </si>
  <si>
    <t>13fcf4c3-7800-5444-ba84-6d4b7e611ce6</t>
  </si>
  <si>
    <t>057966-95-7</t>
  </si>
  <si>
    <t>7427c8ff-5f18-4e0e-9633-64c088b69fd8</t>
  </si>
  <si>
    <t>Cymoxanil</t>
  </si>
  <si>
    <t>49c23685-ef19-495b-9a6b-4a91a7ceb710</t>
  </si>
  <si>
    <t>Transformation, to annual crop, greenhouse</t>
  </si>
  <si>
    <t>68b9b577-90cf-49e4-88bb-a55d80f3ac5d</t>
  </si>
  <si>
    <t>247ddc2a-c861-43be-97f0-0183e3d12f99</t>
  </si>
  <si>
    <t>Transformation, to annual crop, irrigated</t>
  </si>
  <si>
    <t>aa7cac3a-3625-41d4-bc54-33e2cf11ec46</t>
  </si>
  <si>
    <t>a70f8014-0de5-477f-9f10-712b5c280b8e</t>
  </si>
  <si>
    <t>Transformation, to annual crop, irrigated, extensive</t>
  </si>
  <si>
    <t>66a6dad0-e450-4206-88e1-f823a04f8b1d</t>
  </si>
  <si>
    <t>Haloxyfop- (R) Methylester</t>
  </si>
  <si>
    <t>a11b8022-1e48-4023-8985-58ec1ea62083</t>
  </si>
  <si>
    <t>ffcd4d88-aeb9-491c-ae8c-98838ed38b4d</t>
  </si>
  <si>
    <t>57117e3c-15aa-4b4d-b953-6d33986aa5aa</t>
  </si>
  <si>
    <t>f339e347-22f1-4ef5-9f25-647e3a9be91c</t>
  </si>
  <si>
    <t>35087164-f31a-49b4-9518-c559e483fbe6</t>
  </si>
  <si>
    <t>c3c3d385-57fa-4d47-a2c5-d838006e7985</t>
  </si>
  <si>
    <t>Transformation, to annual crop, irrigated, intensive</t>
  </si>
  <si>
    <t>b2466957-a3f8-4b31-8b95-3f5e6f99b594</t>
  </si>
  <si>
    <t>a9afc2a9-9479-44b6-afcf-23f305bb261c</t>
  </si>
  <si>
    <t>000124-07-2</t>
  </si>
  <si>
    <t>0af51816-fa0b-5c76-bc65-92071535f15d</t>
  </si>
  <si>
    <t>Octanoic acid</t>
  </si>
  <si>
    <t>e7f1df40-788a-4403-81ea-e5e9e84e32d7</t>
  </si>
  <si>
    <t>4c44e04f-9b3d-4389-bf08-1bddf9dfa9e7</t>
  </si>
  <si>
    <t>Fosetyl-aluminium</t>
  </si>
  <si>
    <t>a8a2f53b-c6d2-4302-a59f-502bd7e242fc</t>
  </si>
  <si>
    <t>131565d8-5d8d-466f-be1d-3615fb77da86</t>
  </si>
  <si>
    <t>512a4c49-ad90-44b3-815b-59c4b9988f8a</t>
  </si>
  <si>
    <t>996829cc-2d40-418a-beda-7c50399952f9</t>
  </si>
  <si>
    <t>e97b784a-ec09-4b1b-9f14-cc0ce9799c9e</t>
  </si>
  <si>
    <t>Transformation, to annual crop, non-irrigated</t>
  </si>
  <si>
    <t>3b8a6f65-384b-4086-a817-b0c77555b78a</t>
  </si>
  <si>
    <t>09872080-d143-4fb1-a3a5-647b077107ff</t>
  </si>
  <si>
    <t>045f7de9-60d5-4916-a504-5a1002a6e97e</t>
  </si>
  <si>
    <t>59c2b461-3992-4b18-8f27-699f4880cc4e</t>
  </si>
  <si>
    <t>56-55-3</t>
  </si>
  <si>
    <t>4db9bb53-4bdd-4f32-a6a8-521f58c5825c</t>
  </si>
  <si>
    <t>Benz(a)anthracene</t>
  </si>
  <si>
    <t>79459b74-727a-465f-b0cb-aae38d1d39cc</t>
  </si>
  <si>
    <t>134605-64-4</t>
  </si>
  <si>
    <t>35285162-c785-5a69-b741-277f41316ae0</t>
  </si>
  <si>
    <t>Butafenacil</t>
  </si>
  <si>
    <t>21dcb31a-fddb-464d-8d0d-4ce2738b2cb7</t>
  </si>
  <si>
    <t>Rent</t>
  </si>
  <si>
    <t>e5d0d6ea-c681-4080-ab05-5d9522c79bd1</t>
  </si>
  <si>
    <t>fd7aa71c-508c-480d-81a6-8052aad92646#asTech</t>
  </si>
  <si>
    <t>Sulfur dioxide # asTech</t>
  </si>
  <si>
    <t>651cbfbb-3027-4e20-a5b0-4a67e86e837a</t>
  </si>
  <si>
    <t>3cb1b212-68e7-4945-8a78-dfed2fa37fd2</t>
  </si>
  <si>
    <t>91a067cc-543a-4d73-a0c0-feb1f8935756</t>
  </si>
  <si>
    <t>Transformation, to annual crop, non-irrigated, extensive</t>
  </si>
  <si>
    <t>bda0ac8a-4254-42e5-8265-6b469df4c2c8</t>
  </si>
  <si>
    <t>cfa25cc2-6bfe-4b96-819f-cd15fd3859d1</t>
  </si>
  <si>
    <t>7a2d5b3a-aac7-4a82-a990-0f4e1501db0b</t>
  </si>
  <si>
    <t>d68f41b3-6887-49a8-8efa-96812f8ec9f6</t>
  </si>
  <si>
    <t>faf05b06-da29-4af5-aa37-cfa4b802a297</t>
  </si>
  <si>
    <t>1be475e0-ccef-4145-98e0-0d47c570a71b</t>
  </si>
  <si>
    <t>8de41dc8-4edd-4183-9cf7-fffd7d38ee23</t>
  </si>
  <si>
    <t>4b51a9d0-4100-49c1-8d47-ec47eb51c58a</t>
  </si>
  <si>
    <t>55406-53-6</t>
  </si>
  <si>
    <t>a5a9c364-1591-4247-8a42-60cfd33696ab</t>
  </si>
  <si>
    <t>Butylcarbamate, iodopropynyl</t>
  </si>
  <si>
    <t>17955b10-4c04-4fff-91e7-cf89ef1a7cca</t>
  </si>
  <si>
    <t>5debbf40-9fc7-4115-b276-9dcae25f4cdd</t>
  </si>
  <si>
    <t>d6235194-e4e6-4548-bfa3-ac095131aef4</t>
  </si>
  <si>
    <t>b9645eb8-07b6-420d-a0f8-939257a8e036</t>
  </si>
  <si>
    <t>2e52cbfa-94d7-432b-892f-431daa71a6ef</t>
  </si>
  <si>
    <t>Transformation, to annual crop, non-irrigated, intensive</t>
  </si>
  <si>
    <t>7ad7644f-8796-438e-a15b-86345622886b</t>
  </si>
  <si>
    <t>3ef6e30a-9742-48c8-adcd-48e38148004c</t>
  </si>
  <si>
    <t>f9501098-4a8e-4cd1-98b7-00afbac477a4</t>
  </si>
  <si>
    <t>2f1e926a-ec96-432b-b2a6-bd5e3de2ff87</t>
  </si>
  <si>
    <t>Transformation, to arable land, unspecified use</t>
  </si>
  <si>
    <t>8d467324-fa7b-42d5-bee1-6cc260e71693</t>
  </si>
  <si>
    <t>d30c7d00-977b-44f7-bab1-eb11c2a5c589</t>
  </si>
  <si>
    <t>2cb2333c-1599-46cf-8435-3dffce627524</t>
  </si>
  <si>
    <t>921f6b09-e1c7-434d-80f6-9d26542f09a6</t>
  </si>
  <si>
    <t>19256c0f-bea8-4e61-9499-8cc2f84953f8</t>
  </si>
  <si>
    <t>1d0f4392-8c91-4d01-8a5d-f8fe1f5b05c9</t>
  </si>
  <si>
    <t>000137-26-8</t>
  </si>
  <si>
    <t>f992dcb8-c19c-46b1-a36b-3053ef83b755</t>
  </si>
  <si>
    <t>Thiram</t>
  </si>
  <si>
    <t>067129-08-2</t>
  </si>
  <si>
    <t>89dd5dfb-aa72-4c48-aaf7-b0aa16497029</t>
  </si>
  <si>
    <t>Metazachlor</t>
  </si>
  <si>
    <t>afd6d670-bbb0-4625-9730-04088a5b035e</t>
  </si>
  <si>
    <t>000080-05-7</t>
  </si>
  <si>
    <t>0bb38d46-04e7-52f2-99de-5861a8220a49</t>
  </si>
  <si>
    <t>Bisphenol A</t>
  </si>
  <si>
    <t>944e2b6d-7a4e-4d37-875d-12e9ab746375</t>
  </si>
  <si>
    <t>77927dac-dea3-429d-a434-d5a71d92c4f7</t>
  </si>
  <si>
    <t>d4f209e8-335f-4a2f-9384-77a23fbc7dee</t>
  </si>
  <si>
    <t>e91313f6-129e-4bdb-8217-61756ce5b37b</t>
  </si>
  <si>
    <t>Fenamiphos</t>
  </si>
  <si>
    <t>b2a002a3-e8db-49b0-918d-6e2136653321</t>
  </si>
  <si>
    <t>2d8f3c1b-8965-4f5c-9d66-72148d9af9ba</t>
  </si>
  <si>
    <t>0f3a98cd-b692-4801-86b5-b2222a953417</t>
  </si>
  <si>
    <t>ac2c63cf-c657-4d33-bbc0-a5a9a1e29cf5</t>
  </si>
  <si>
    <t>Transformation, to bare area (non-use)</t>
  </si>
  <si>
    <t>8b1912e7-fa62-4fa7-9d33-46da503ad788</t>
  </si>
  <si>
    <t>4569494e-085e-413a-8fef-63a3c419e0cf</t>
  </si>
  <si>
    <t>54b82481-32a3-4e82-bac7-1df475dbc80c</t>
  </si>
  <si>
    <t>Transformation, to cropland fallow (non-use)</t>
  </si>
  <si>
    <t>869-59-0</t>
  </si>
  <si>
    <t>e2ee2329-8e3f-484a-a1a7-99316eb2762c</t>
  </si>
  <si>
    <t>Trioctyltin</t>
  </si>
  <si>
    <t>e5492922-eaf5-4409-aa49-7f2a35cd0336</t>
  </si>
  <si>
    <t>ebb88ef4-50ab-4e3b-9251-c5fcdf6b4768</t>
  </si>
  <si>
    <t>a4789830-1a88-4685-abac-882046c10974</t>
  </si>
  <si>
    <t>161326-34-7</t>
  </si>
  <si>
    <t>8cc320a2-800f-5512-82c3-53ab5ef1030f</t>
  </si>
  <si>
    <t>Fenamidone</t>
  </si>
  <si>
    <t>fc84887d-158e-4067-80dc-9743165bd70d</t>
  </si>
  <si>
    <t>e3a77fe9-4fa1-4977-93cf-3495b355817f</t>
  </si>
  <si>
    <t>55b0bc94-7f43-4930-ad57-25af3f892757</t>
  </si>
  <si>
    <t>7ab739f8-8846-4b20-a36b-c35e27053073</t>
  </si>
  <si>
    <t>90a5a447-af6f-421a-8201-011f07ad1150</t>
  </si>
  <si>
    <t>Transformation, to dump site</t>
  </si>
  <si>
    <t>bdc5534e-85e0-4b6c-bd84-80e50e831190</t>
  </si>
  <si>
    <t>395386b2-5696-4288-b076-adbdf2038dd3</t>
  </si>
  <si>
    <t>113136-77-9</t>
  </si>
  <si>
    <t>37e9c994-3d69-4fb8-a935-ba30e6d64ae3</t>
  </si>
  <si>
    <t>Cyclanilide</t>
  </si>
  <si>
    <t>b9fbef13-2fbf-4783-b7ff-b2ecabf2a55c</t>
  </si>
  <si>
    <t>ee31ac2a-9336-4ed6-8077-9663003bc2f9</t>
  </si>
  <si>
    <t>d10b390c-9d0c-4f59-b31d-3d0d70e77a35</t>
  </si>
  <si>
    <t>Transformation, to dump site, inert material landfill</t>
  </si>
  <si>
    <t>d6911d36-3fec-41fe-8ef9-540f6543a240</t>
  </si>
  <si>
    <t>10cbd2f7-c41b-4bb4-b636-d8fc15cf0282</t>
  </si>
  <si>
    <t>66f50b33-fd62-4fdd-a373-c5b0de7de00d</t>
  </si>
  <si>
    <t>111812-58-9</t>
  </si>
  <si>
    <t>8b85dbfc-25b3-5f37-8afe-852c261ac4b7</t>
  </si>
  <si>
    <t>Fenpyroximate</t>
  </si>
  <si>
    <t>000067-48-1</t>
  </si>
  <si>
    <t>69b50a29-addb-455f-823d-ed2ed68e8bb5</t>
  </si>
  <si>
    <t>Choline chloride</t>
  </si>
  <si>
    <t>b06d062d-b979-415c-ab40-53b71298e3c7</t>
  </si>
  <si>
    <t>848c080f-be82-441d-9474-a53226288309</t>
  </si>
  <si>
    <t>ad273394-b76d-4c19-a140-3112bdec8524</t>
  </si>
  <si>
    <t>cd08eddd-d946-40cf-b0b5-87f6dbd7eb21</t>
  </si>
  <si>
    <t>70ef743b-3ed5-4a6d-b192-fb6d62378555</t>
  </si>
  <si>
    <t>c983ad54-12e9-47a5-b747-5e5c448e58e2</t>
  </si>
  <si>
    <t>36a50e5a-1e00-4935-aa35-2a331d9a4045</t>
  </si>
  <si>
    <t>d85a44cb-8407-4997-a146-581e4f35f39d</t>
  </si>
  <si>
    <t>8f5c8cb3-dccd-45da-9f1f-d1c61cd789c3</t>
  </si>
  <si>
    <t>Transformation, to dump site, residual material landfill</t>
  </si>
  <si>
    <t>af99ce19-4a31-4c6f-b050-491e2b6f1ad1</t>
  </si>
  <si>
    <t>f970ac84-3896-4168-a701-c73bf475edbb</t>
  </si>
  <si>
    <t>db7fd21a-9bfc-4a23-992a-4efefeee99b7</t>
  </si>
  <si>
    <t>002212-67-1</t>
  </si>
  <si>
    <t>aa2f15ce-fc50-4252-89d8-89e06b4f588a</t>
  </si>
  <si>
    <t>Molinate</t>
  </si>
  <si>
    <t>000616-38-6</t>
  </si>
  <si>
    <t>d18838bc-54cd-5d6f-a8f3-9b94cfc8472d</t>
  </si>
  <si>
    <t>Dimethyl carbonate</t>
  </si>
  <si>
    <t>18c5396a-1034-4226-a6f3-04c9963f8595</t>
  </si>
  <si>
    <t>1a568858-efa8-4c2a-b46e-82b6e66b6072</t>
  </si>
  <si>
    <t>Transformation, to dump site, sanitary landfill</t>
  </si>
  <si>
    <t>33a791a2-a1e7-446b-b25a-b3be6159bae4</t>
  </si>
  <si>
    <t>9495989d-ca0f-4c30-a301-9aa8ae006676</t>
  </si>
  <si>
    <t>2c5362e9-ff22-46b4-9dad-3c765df0ac3f</t>
  </si>
  <si>
    <t>8dc9b69a-4224-4588-be09-6dd1e52ba3f0</t>
  </si>
  <si>
    <t>49803ad0-9ca2-4507-a5ea-f152d16c929d</t>
  </si>
  <si>
    <t>b4f9a201-2a20-4f41-a572-eabc98c75e1b</t>
  </si>
  <si>
    <t>d9c23a8d-e7bf-4f70-8d22-b9ad8a653204</t>
  </si>
  <si>
    <t>88453d4e-0fc0-4a5a-999d-14abe3a389b7</t>
  </si>
  <si>
    <t>0056-55-3</t>
  </si>
  <si>
    <t>ad3f2ad1-7386-4725-9b33-57392b5c22ac</t>
  </si>
  <si>
    <t>205-99-2</t>
  </si>
  <si>
    <t>35357464-0d86-4bbd-940f-7d0dd8e5df57</t>
  </si>
  <si>
    <t>f7eca11f-546f-4712-ad80-724254685596</t>
  </si>
  <si>
    <t>d73b27a2-81bd-4264-baa5-ce4aca3545be</t>
  </si>
  <si>
    <t>Transformation, to dump site, slag compartment</t>
  </si>
  <si>
    <t>bb6d97ec-cfaa-49e1-8105-89abf4319656</t>
  </si>
  <si>
    <t>7631-86-9</t>
  </si>
  <si>
    <t>46190ab6-8a25-40e2-8be1-b5145fed2f25</t>
  </si>
  <si>
    <t>Silicon dioxide</t>
  </si>
  <si>
    <t>b935e766-fece-4a4f-8f60-b735ea7b214d</t>
  </si>
  <si>
    <t>01056d4b-f9b0-4dfc-b8d9-8407c8376efb</t>
  </si>
  <si>
    <t>cc91124e-c4b4-4e39-95b1-1c27b35cbe66</t>
  </si>
  <si>
    <t>Amitraz</t>
  </si>
  <si>
    <t>c8a0392e-5ef6-4988-adf6-0adf88129aa1</t>
  </si>
  <si>
    <t>Transformation, to field margin/hedgerow</t>
  </si>
  <si>
    <t>b1b1fd04-fad3-4e5d-a8ae-e15ff7fdcca5</t>
  </si>
  <si>
    <t>48fececf-9b55-408d-9782-72057c79effe</t>
  </si>
  <si>
    <t>88e8456c-dc23-4bb4-aed5-a4186a2fbf77</t>
  </si>
  <si>
    <t>Transformation, to forest, extensive</t>
  </si>
  <si>
    <t>e142b577-e934-4085-9a07-3983d4d92afb</t>
  </si>
  <si>
    <t>000096-76-4</t>
  </si>
  <si>
    <t>e3d35475-3f5c-5099-9506-8cc81a188fb1</t>
  </si>
  <si>
    <t>2,4-di-tert-butylphenol</t>
  </si>
  <si>
    <t>994d61de-fbb0-4187-a4d4-b11c3c2b9102</t>
  </si>
  <si>
    <t>Transformation, to forest, intensive</t>
  </si>
  <si>
    <t>ede9fa50-8d76-4f6d-961f-36f701fbae4e</t>
  </si>
  <si>
    <t>Transformation, to forest, primary (non-use)</t>
  </si>
  <si>
    <t>000900-95-8</t>
  </si>
  <si>
    <t>8e7926d4-9033-417f-9b94-2441aadb41dd</t>
  </si>
  <si>
    <t>Fentin acetate</t>
  </si>
  <si>
    <t>f8cf5fd7-9f94-4870-9e6a-768deae9b766</t>
  </si>
  <si>
    <t>98267bbc-0591-4eb8-8581-2231208c548d</t>
  </si>
  <si>
    <t>e2ccc98a-6d4e-443b-b11f-d16f32782833</t>
  </si>
  <si>
    <t>Perfluoropentane</t>
  </si>
  <si>
    <t>da3057af-dca7-4b7d-b36e-8b241586cc0c</t>
  </si>
  <si>
    <t>ff6dccc1-5ebd-42c3-9fd9-3d73db7a3dd2</t>
  </si>
  <si>
    <t>Transformation, to forest, secondary (non-use)</t>
  </si>
  <si>
    <t>5bb486eb-29db-4b80-bb79-c7023c0d5756</t>
  </si>
  <si>
    <t>fe7cb994-f3bb-41aa-84ad-5c59290af14a</t>
  </si>
  <si>
    <t>c67be924-e68d-4bc1-9dd9-25f33a6cad34</t>
  </si>
  <si>
    <t>b2d24aee-5630-424a-be81-5b17b8db395a</t>
  </si>
  <si>
    <t>97e498ec-f323-4ec6-bcc0-d8a4c853bae3</t>
  </si>
  <si>
    <t>033629-47-9</t>
  </si>
  <si>
    <t>4fe97589-e19a-58f3-8356-c4e55b4703cb</t>
  </si>
  <si>
    <t>Butralin</t>
  </si>
  <si>
    <t>a649f89b-2e2a-48e9-9677-b85b4cbcc30c</t>
  </si>
  <si>
    <t>f757365c-c6fd-41fe-ad32-3594ccd97ef0</t>
  </si>
  <si>
    <t>326b94e8-aea0-4bd4-8a50-63bf283882a8</t>
  </si>
  <si>
    <t>fd776e0f-85db-4940-9b9f-5c42dd16af12</t>
  </si>
  <si>
    <t>7ecc2b66-8dde-4266-8832-f492f564377b</t>
  </si>
  <si>
    <t>bba9f623-5919-4ef3-b98d-c94af1553179</t>
  </si>
  <si>
    <t>Transformation, to forest, unspecified</t>
  </si>
  <si>
    <t>e5ea66ee-28e2-4e9b-9a25-4414551d821c</t>
  </si>
  <si>
    <t>7e9baf19-8fa4-49c6-a3c2-2e875217e60b</t>
  </si>
  <si>
    <t>3bdac115-edd6-463f-8ad7-84552b81393c</t>
  </si>
  <si>
    <t>fe17e7c1-9574-4880-b7e6-ec09c2e3ae5d</t>
  </si>
  <si>
    <t>Transformation, to grassland, natural (non-use)</t>
  </si>
  <si>
    <t>ce132b7d-ab1c-4df3-9656-8fe37ede77b1</t>
  </si>
  <si>
    <t>Transformation, to grassland, natural, for livestock grazing</t>
  </si>
  <si>
    <t>372dc06d-0cc9-4f85-9e00-9d452f2d3c7a</t>
  </si>
  <si>
    <t>1247aa8b-3a24-552a-bddf-bb578e5d2dc5</t>
  </si>
  <si>
    <t>d91700b6-1760-4e8c-8501-fa5f12559ba0</t>
  </si>
  <si>
    <t>ad66ad26-6fee-4457-b99b-ad8476062ca1</t>
  </si>
  <si>
    <t>9f69cb8e-51fe-447b-a1ac-4da74de8ebe4</t>
  </si>
  <si>
    <t>3f206533-f017-4d74-8a2d-e563af85d417</t>
  </si>
  <si>
    <t>007003-89-6</t>
  </si>
  <si>
    <t>f0fb5b72-294e-4d86-b433-883e5f6e97fd</t>
  </si>
  <si>
    <t>Chlormequat</t>
  </si>
  <si>
    <t>b902d333-ded6-4c87-be52-8fc03fe6dfd4</t>
  </si>
  <si>
    <t>fdda4f8e-b620-4df6-92a9-101a251d2f42</t>
  </si>
  <si>
    <t>Transformation, to heterogeneous, agricultural</t>
  </si>
  <si>
    <t>f1a587cf-0335-4410-b7d3-ea90497a07a6</t>
  </si>
  <si>
    <t>24752b90-cc53-4198-a442-14196853148d</t>
  </si>
  <si>
    <t>10ee0828-0340-4fe0-a3df-a9f3a8c6d939</t>
  </si>
  <si>
    <t>b4580545-243d-48d2-a3a0-2633a4f46fb1</t>
  </si>
  <si>
    <t>d78a3d22-4bed-4ad3-8a9c-1cc4645188d0</t>
  </si>
  <si>
    <t>4f722a22-e077-4626-830a-c57d856decc0</t>
  </si>
  <si>
    <t>6eb5976c-c1e1-4e3e-a362-a46054941573</t>
  </si>
  <si>
    <t>000111-42-2</t>
  </si>
  <si>
    <t>e898ea74-a3a1-5b26-a61e-384bffaf2bd6</t>
  </si>
  <si>
    <t>Diethanolamine</t>
  </si>
  <si>
    <t>441ef9b3-0df0-461b-bd84-358973e0c2ca</t>
  </si>
  <si>
    <t>9eb7a71d-0e15-4cf3-b8db-4b2ccf87380a</t>
  </si>
  <si>
    <t>2c7be02c-791f-4fef-b231-b90321bbeb30</t>
  </si>
  <si>
    <t>e1b4f61b-e191-4c48-852b-58b11b2245eb</t>
  </si>
  <si>
    <t>ac7e2a8c-bf1a-42c7-b033-179a039dd437</t>
  </si>
  <si>
    <t>a6e4fb65-8dcf-4126-9561-0b51a16fae77</t>
  </si>
  <si>
    <t>Expenditures on primary production factors</t>
  </si>
  <si>
    <t>233ed5ca-7df0-4cf6-9271-21459ecd5c23</t>
  </si>
  <si>
    <t>5d1701c5-c4ef-49c7-8a68-ce7c255eee9f</t>
  </si>
  <si>
    <t>e79e03c3-5b19-45f6-b3f3-bf710c6663d2</t>
  </si>
  <si>
    <t>a5b82cff-6334-45a8-aef7-1761f2b83722</t>
  </si>
  <si>
    <t>799f84ba-279d-422e-9b81-ff6f8e6214ed</t>
  </si>
  <si>
    <t>4624deff-2016-41d4-b2bf-3db8dab88779</t>
  </si>
  <si>
    <t>Transformation, to industrial area</t>
  </si>
  <si>
    <t>454f5552-15ca-412d-821d-ab79cc0c989b</t>
  </si>
  <si>
    <t>74f5020d-ee9e-400b-9e64-03dead9e4ffa</t>
  </si>
  <si>
    <t>9dfa8601-c11b-4d60-b906-ee5d7b57d639</t>
  </si>
  <si>
    <t>000467-69-6</t>
  </si>
  <si>
    <t>07a5e6ef-e95e-52ab-83ca-073b0727b0a0</t>
  </si>
  <si>
    <t>Flurenol</t>
  </si>
  <si>
    <t>000062-73-7</t>
  </si>
  <si>
    <t>6322e750-aed5-589b-a3ae-667600cee0c4</t>
  </si>
  <si>
    <t>Dichlorvos</t>
  </si>
  <si>
    <t>14de323f-9e2d-4beb-b28e-6b93bae98da8</t>
  </si>
  <si>
    <t>Transformation, to inland waterbody, unspecified</t>
  </si>
  <si>
    <t>1fdc280a-34d3-4513-b110-3f526b17c443</t>
  </si>
  <si>
    <t>a385870b-a14e-4fc1-a8e9-4d37257bf970</t>
  </si>
  <si>
    <t>002593-15-9</t>
  </si>
  <si>
    <t>0d8a4e41-a58c-49f9-82dc-9d57b3d0602c</t>
  </si>
  <si>
    <t>Etridiazole</t>
  </si>
  <si>
    <t>4010918f-7fd0-4925-8fbb-8fd7a44a806c</t>
  </si>
  <si>
    <t>90bc11c3-61c6-47b4-8310-b4d2e50d03ba</t>
  </si>
  <si>
    <t>aae8ad45-5cea-4b59-b3eb-3a58dd8fc8e9</t>
  </si>
  <si>
    <t>e189eb4e-0f6a-4054-aaf8-47df28c87ec4</t>
  </si>
  <si>
    <t>29f7aad7-40e1-44db-af21-b3604c10b3f0</t>
  </si>
  <si>
    <t>0545c382-2312-43b6-9ec3-63dbb1438565</t>
  </si>
  <si>
    <t>5e050fab-1837-4c42-b597-ed2f376f768f</t>
  </si>
  <si>
    <t>001897-45-6</t>
  </si>
  <si>
    <t>06b8a67f-5044-4060-be71-04e1dfc31e24</t>
  </si>
  <si>
    <t>Chlorothalonil</t>
  </si>
  <si>
    <t>fff3d2db-2784-4044-a6a2-2bc7242456ee</t>
  </si>
  <si>
    <t>bfcc7ab0-a9a7-41b6-895f-25450e8c0d40</t>
  </si>
  <si>
    <t>be10dd54-eb4d-48ae-9e14-7d79ce8b170d</t>
  </si>
  <si>
    <t>53-70-3</t>
  </si>
  <si>
    <t>23a4dfc7-c82e-4425-abf6-0195f78f3363</t>
  </si>
  <si>
    <t>84b65d8f-2edd-4ddd-8f68-ca28d1c681b0</t>
  </si>
  <si>
    <t>Transformation, to lake, artificial</t>
  </si>
  <si>
    <t>e4d7a9e4-76d6-46f6-b91b-2be8460d248e</t>
  </si>
  <si>
    <t>b0cfe7ff-d676-440b-a113-414b733daaf8</t>
  </si>
  <si>
    <t>50790dc4-dd52-4811-b124-d9e9c920cd70</t>
  </si>
  <si>
    <t>1e725387-0874-4acb-b026-11b30d76af56</t>
  </si>
  <si>
    <t>Transformation, to lake, natural (non-use)</t>
  </si>
  <si>
    <t>896bfa32-a9a9-4e75-aed0-e178987ec038</t>
  </si>
  <si>
    <t>626915e9-2424-4059-8b6a-fae47161acdf</t>
  </si>
  <si>
    <t>Transformation, to mineral extraction site</t>
  </si>
  <si>
    <t>f8199e39-7354-44ad-92d8-6a2cc3bac24e</t>
  </si>
  <si>
    <t>7e246e3a-5cff-43fc-a8e6-02d191424559</t>
  </si>
  <si>
    <t>7a16b680-6d9a-4db3-a23e-0ec64aca5995</t>
  </si>
  <si>
    <t>Transformation, to pasture, man made</t>
  </si>
  <si>
    <t>ddc51f31-6807-4e02-9fab-490f3357abbf</t>
  </si>
  <si>
    <t>deb80fa5-4d0a-427e-9526-443f88d17b53</t>
  </si>
  <si>
    <t>e1aa92d7-9297-452e-ade0-e5e2acc52ad7</t>
  </si>
  <si>
    <t>bd234138-8835-43c4-837b-4b8614bdfa69</t>
  </si>
  <si>
    <t>01285299-c683-4e15-b654-201987a7a738</t>
  </si>
  <si>
    <t>c37f7b36-9883-4191-953f-03fd88762518</t>
  </si>
  <si>
    <t>34d04e86-d650-4f1e-96d5-7f09132fddcc</t>
  </si>
  <si>
    <t>237ea455-6c82-4254-af86-9409df922094</t>
  </si>
  <si>
    <t>dd2727df-3508-4dc1-bc82-9654d92ed04c</t>
  </si>
  <si>
    <t>56b7d3b6-83d7-42b0-a65b-5ad23e29db47</t>
  </si>
  <si>
    <t>2b6c2cee-deb2-49f1-a552-a666a41fc14e</t>
  </si>
  <si>
    <t>015972-60-8</t>
  </si>
  <si>
    <t>f809b5e9-ed1b-4117-8bc7-9acf883ec7f5</t>
  </si>
  <si>
    <t>Alachlor</t>
  </si>
  <si>
    <t>32299af9-3432-470b-8f90-5d06df12b062</t>
  </si>
  <si>
    <t>6575edf4-826c-4e99-a21a-08a1afec1396</t>
  </si>
  <si>
    <t>8395bd8d-9893-41f8-9d91-1ef0ca962aa6</t>
  </si>
  <si>
    <t>7464da86-f239-4bef-a778-04d5818bb956</t>
  </si>
  <si>
    <t>Transformation, to pasture, man made, extensive</t>
  </si>
  <si>
    <t>000084-65-1</t>
  </si>
  <si>
    <t>3fe03409-76e1-4228-8fd7-77c4c6a0d9f3</t>
  </si>
  <si>
    <t>Anthraquinone</t>
  </si>
  <si>
    <t>3573a5af-88f8-4f74-ade7-cd269cbc4e66</t>
  </si>
  <si>
    <t>20a718fc-d376-4ca0-a7d5-a45026c936ab</t>
  </si>
  <si>
    <t>77f8cc18-5765-4bbe-8661-1189693bfbe7</t>
  </si>
  <si>
    <t>29bb09a9-cfef-419e-8322-88e2f6bc0558</t>
  </si>
  <si>
    <t>e92a1310-603c-4346-85b8-e4e3192cd75c</t>
  </si>
  <si>
    <t>ec242c43-095c-4b42-8907-e0f13573f0a4</t>
  </si>
  <si>
    <t>Transformation, to pasture, man made, intensive</t>
  </si>
  <si>
    <t>069377-81-7</t>
  </si>
  <si>
    <t>20834550-2d87-47d0-9d3c-fd65c108c72b</t>
  </si>
  <si>
    <t>Fluroxypyr</t>
  </si>
  <si>
    <t>c8dd5128-8a14-41c8-abab-7112ce115f94</t>
  </si>
  <si>
    <t>5df11cc8-e2fc-4b82-832b-e593cca2a77f</t>
  </si>
  <si>
    <t>00085-01-8</t>
  </si>
  <si>
    <t>d42cf485-e4e1-4f13-8d6c-7d8b8a3903df</t>
  </si>
  <si>
    <t>c4c2bc7a-c7c2-4ace-9d25-152b25cb1a07</t>
  </si>
  <si>
    <t>b0d2b7b9-c76d-50d4-b776-b9419ae83abe</t>
  </si>
  <si>
    <t>c708b024-c922-4c43-8a49-81c472c48f75</t>
  </si>
  <si>
    <t>1af44724-172c-462b-b277-bb4b2fd32c33</t>
  </si>
  <si>
    <t>042e5892-cd59-4e95-949e-cacce0e6a590</t>
  </si>
  <si>
    <t>0898b1e9-b747-4589-86b3-ff20fd74ce64</t>
  </si>
  <si>
    <t>000051-03-6</t>
  </si>
  <si>
    <t>13be989f-9a8e-420d-b27d-47c3565eb77c</t>
  </si>
  <si>
    <t>Piperonyl butoxide</t>
  </si>
  <si>
    <t>6ec6cdaa-5a01-46d4-b716-1905e56690ea</t>
  </si>
  <si>
    <t>6e02ccfc-9eb5-4a51-be9a-870c1087c833</t>
  </si>
  <si>
    <t>Transformation, to permanent crop</t>
  </si>
  <si>
    <t>442511cc-a98b-4242-9229-5736cb9a9399</t>
  </si>
  <si>
    <t>da783fd2-b0db-47b0-abad-18a4f83c5994</t>
  </si>
  <si>
    <t>cdf99498-1489-4226-97ad-94fa85b0528b</t>
  </si>
  <si>
    <t>a487b7db-318a-46ff-8e52-2837fab777ad</t>
  </si>
  <si>
    <t>Transformation, to permanent crop, irrigated</t>
  </si>
  <si>
    <t>6ec8c964-83df-42f3-a1ae-35c1f905cfba</t>
  </si>
  <si>
    <t>deafd761-4499-40e3-8667-06c91f204f6f</t>
  </si>
  <si>
    <t>c75bec2e-3599-4279-bae3-f8bef3ad2a29</t>
  </si>
  <si>
    <t>024691-80-3</t>
  </si>
  <si>
    <t>856718a4-b0d0-50d1-8f3a-f40743a12151</t>
  </si>
  <si>
    <t>Fenfuram</t>
  </si>
  <si>
    <t>7f0873fe-731e-4b99-a384-17f0ad36a318</t>
  </si>
  <si>
    <t>f2663c0c-3618-4095-b8d8-9c3b5c7097fb</t>
  </si>
  <si>
    <t>144740-54-5</t>
  </si>
  <si>
    <t>0c77f5af-0a0b-4205-acb6-0b031c22029f</t>
  </si>
  <si>
    <t>Flupyrsulfuron-methyl</t>
  </si>
  <si>
    <t>86d12e70-0c64-4ecf-ba52-114fa0c5d402</t>
  </si>
  <si>
    <t>034681-23-7</t>
  </si>
  <si>
    <t>c59e3d9e-2e04-56a6-b75a-4066563accb9</t>
  </si>
  <si>
    <t>Butoxycarboxim</t>
  </si>
  <si>
    <t>ecc93a94-3bd5-4ecc-a6cc-d526e417c6fb</t>
  </si>
  <si>
    <t>99c0e2e2-6433-44f9-84f8-8cfa35c9099e</t>
  </si>
  <si>
    <t>b5eb4783-f470-4bf5-800f-7e12ada63c1d</t>
  </si>
  <si>
    <t>25577c13-5625-41cf-a921-9e82f81d2131</t>
  </si>
  <si>
    <t>85500204-9d88-40ae-9f0b-3ceba0e7a74f</t>
  </si>
  <si>
    <t>dcf5005b-16a3-49ed-ae93-960a320f52db</t>
  </si>
  <si>
    <t>78eb1859-abd9-44c6-9ce3-f3b5b33d619c</t>
  </si>
  <si>
    <t>59df4945-6ee2-4ea6-9ef7-36c4f4b478f6</t>
  </si>
  <si>
    <t>Transformation, to permanent crop, irrigated, extensive</t>
  </si>
  <si>
    <t>93ac2969-a4e9-49b5-8b97-5cbc6b9b2601</t>
  </si>
  <si>
    <t>Transformation, to permanent crop, irrigated, intensive</t>
  </si>
  <si>
    <t>5e02df40-53f4-42c4-b809-84a474fa08e8</t>
  </si>
  <si>
    <t>3f8e24d7-3d44-4a47-870f-9e3e74decca4</t>
  </si>
  <si>
    <t>Transformation, to permanent crop, non-irrigated</t>
  </si>
  <si>
    <t>dc50265c-a1ea-49b3-97a9-fad6f1da0bd7</t>
  </si>
  <si>
    <t>d43f7827-b47b-4652-8366-f370995fd206</t>
  </si>
  <si>
    <t>519cd5d5-19f5-4684-9b12-41a7a9f5645b</t>
  </si>
  <si>
    <t>d0caddde-f101-4d86-9beb-d46d2d430eb0</t>
  </si>
  <si>
    <t>2cb441cd-8d2e-4e5c-a208-48c4fa005c41</t>
  </si>
  <si>
    <t>Transformation, to permanent crop, non-irrigated, extensive</t>
  </si>
  <si>
    <t>544dbea9-1d18-44ff-b92b-7866e3baa6dd</t>
  </si>
  <si>
    <t>aa784c1b-0d0b-4c69-b631-b045d6ee61af</t>
  </si>
  <si>
    <t>Transformation, to permanent crop, non-irrigated, intensive</t>
  </si>
  <si>
    <t>193-39-5</t>
  </si>
  <si>
    <t>76608f33-7127-47f2-9718-383b3efe3b43</t>
  </si>
  <si>
    <t>052645-53-1</t>
  </si>
  <si>
    <t>5da998ca-223d-47bb-a516-2ee8c9bf6f2c</t>
  </si>
  <si>
    <t>59af2a59-f4ed-43a0-b5ab-887de45b9571</t>
  </si>
  <si>
    <t>5b5879b0-6fbf-48ce-bff3-4292bda15526</t>
  </si>
  <si>
    <t>d9008a06-991c-4acc-a33e-5483ffd2491e</t>
  </si>
  <si>
    <t>973a9d4f-d754-4c6f-9da3-351c0981eeb3</t>
  </si>
  <si>
    <t>bd534cc3-5ca2-4e0e-b24e-0f5924627d83</t>
  </si>
  <si>
    <t>46a7d92e-523c-430c-a5ec-ee9e8a34c09c</t>
  </si>
  <si>
    <t>7e8362c6-7627-4d9c-b035-38e02c3c1625</t>
  </si>
  <si>
    <t>953542ee-3bba-451b-b071-385e699f2f74</t>
  </si>
  <si>
    <t>090e9aa9-a9a9-4878-9634-3ad0ba7fbc91</t>
  </si>
  <si>
    <t>Transformation, to river, artificial</t>
  </si>
  <si>
    <t>cb299863-b63a-45ae-a3fc-b5cc900aaeea</t>
  </si>
  <si>
    <t>a91c4052-de24-456d-a1d5-4e2d9db201e3</t>
  </si>
  <si>
    <t>b696e904-e0a3-4e5a-bca7-500e6661e665</t>
  </si>
  <si>
    <t>db90e15b-d9d2-40ac-8b48-a409fe37f494</t>
  </si>
  <si>
    <t>917f39ec-2757-4eb6-85cd-8576c3e727cc</t>
  </si>
  <si>
    <t>0c209634-80bb-4909-8442-3189b7cb01d7</t>
  </si>
  <si>
    <t>f6d61373-a3bc-41c8-9867-eefcd1eea3d6</t>
  </si>
  <si>
    <t>596712ce-d415-4636-a3cf-acc767b36857</t>
  </si>
  <si>
    <t>000732-11-6</t>
  </si>
  <si>
    <t>b268aafb-2e5a-4bb1-a3ab-37f378ee8090</t>
  </si>
  <si>
    <t>Phosmet</t>
  </si>
  <si>
    <t>cec6e39b-700c-432f-8c80-4840b0ddc92e</t>
  </si>
  <si>
    <t>28b4d99e-6111-4ef9-8c34-10f94fff9309</t>
  </si>
  <si>
    <t>9a6a4617-dd80-4fe6-84a9-e6c5644bdf59</t>
  </si>
  <si>
    <t>Transformation, to river, natural (non-use)</t>
  </si>
  <si>
    <t>d5d3eed9-6834-4038-af2d-40e737574062</t>
  </si>
  <si>
    <t>a8fea8cf-9b09-49fc-aa58-5a732494a2a0</t>
  </si>
  <si>
    <t>fa5512cf-04a2-4014-8e96-d3e2d137f0df</t>
  </si>
  <si>
    <t>5e2e1740-1bb9-4157-b816-6cb5aa006437</t>
  </si>
  <si>
    <t>59542265-cf1b-4ad9-8477-699179fe2b2b</t>
  </si>
  <si>
    <t>61d8fdff-2140-408e-ba21-8e569aee8fc6</t>
  </si>
  <si>
    <t>residual softwood, wet</t>
  </si>
  <si>
    <t>03b279a7-4626-4703-a451-d0650599dbd9</t>
  </si>
  <si>
    <t>16410099-57c2-4ad8-928a-d8ec91f1684f</t>
  </si>
  <si>
    <t>108e9780-646b-448d-903b-609b3f65950b</t>
  </si>
  <si>
    <t>f4bb66f1-c78c-409f-8368-85c1205a3573</t>
  </si>
  <si>
    <t>9b5b8c40-38fe-42fb-8130-56c15e485fd0</t>
  </si>
  <si>
    <t>Transformation, to seabed, drilling and mining</t>
  </si>
  <si>
    <t>9253e661-e076-4a84-9ea0-192ee3aea47c</t>
  </si>
  <si>
    <t>7ad30e1c-f353-41c9-b61e-48fb5a07acef</t>
  </si>
  <si>
    <t>87e68018-eac4-4935-9d0b-a61d4be6f147</t>
  </si>
  <si>
    <t>9e87035c-4f81-4314-8e01-e4fd04a12e7c</t>
  </si>
  <si>
    <t>b0c3054b-6d71-42b1-8575-704c4d049180</t>
  </si>
  <si>
    <t>43a7e8ef-634e-401b-92f1-32cb42f226ac</t>
  </si>
  <si>
    <t>7a3b6567-5f36-4142-b390-15fbf940e206</t>
  </si>
  <si>
    <t>54ec40c4-c612-43f2-b6bb-222f93fe0771</t>
  </si>
  <si>
    <t>c24f5894-f95e-4661-ba76-130397348894</t>
  </si>
  <si>
    <t>299c6564-426e-48c3-b516-fdf301d12127</t>
  </si>
  <si>
    <t>d94a5a1a-bc06-48fd-b6d9-7477ea65cacd</t>
  </si>
  <si>
    <t>67799e83-54c8-4c89-90dc-1a7fa7780d2b</t>
  </si>
  <si>
    <t>91c76c8e-d725-475d-9be6-a90b99747075</t>
  </si>
  <si>
    <t>1c4a106a-53bc-40f5-bcae-d30ab191dbfe</t>
  </si>
  <si>
    <t>33681770-a0e1-4ce8-93c3-941fd607fa5f</t>
  </si>
  <si>
    <t>24e0a9cb-a789-46e2-a25c-0278a90d67e5</t>
  </si>
  <si>
    <t>4d479616-676f-4db1-8b3a-c14edbdbafc0</t>
  </si>
  <si>
    <t>1f455f6d-473e-4a50-af39-26dde8cd6479</t>
  </si>
  <si>
    <t>c7d2cf2d-0d21-45f7-9769-b07f3e53b76a</t>
  </si>
  <si>
    <t>Transformation, to seabed, infrastructure</t>
  </si>
  <si>
    <t>0c1f1396-1b8f-4958-858c-1fde3a746125</t>
  </si>
  <si>
    <t>6e21027e-bc01-497d-a93a-677ac5a23b31</t>
  </si>
  <si>
    <t>52317c31-7bdc-47de-9c23-ecf55127de75</t>
  </si>
  <si>
    <t>2f885055-6517-4930-a649-dbf008f02910</t>
  </si>
  <si>
    <t>3fa03c96-b976-4f0f-8089-220968515ee1</t>
  </si>
  <si>
    <t>3c8af80d-7ff8-43f4-b1a7-cef73b1b4682</t>
  </si>
  <si>
    <t>c486d0f8-f2be-4c5e-b594-9fa5d6942f9e</t>
  </si>
  <si>
    <t>dcedc211-8daa-49ac-82a9-ce60a22d9b43</t>
  </si>
  <si>
    <t>9197fa8a-1f9a-427b-91d3-113260ae6eb1</t>
  </si>
  <si>
    <t>Transformation, to seabed, natural (non-use)</t>
  </si>
  <si>
    <t>dfffbe78-8173-4059-b3d8-a34b602d3eaa</t>
  </si>
  <si>
    <t>9fd8c8e6-4159-4553-88f3-9c557626508e</t>
  </si>
  <si>
    <t>2113ec49-2b48-4808-8e40-837769be8337</t>
  </si>
  <si>
    <t>e784ef7a-2a62-4636-97bc-f0be8ca2b969</t>
  </si>
  <si>
    <t>000089-98-5</t>
  </si>
  <si>
    <t>2b8204fa-c9bf-5465-9aa2-d79024a19b1a</t>
  </si>
  <si>
    <t>2-chlorobenzaldehyde</t>
  </si>
  <si>
    <t>b2631209-8374-431e-b7d5-56c96c6b6d79</t>
  </si>
  <si>
    <t>ebb16be1-8db3-42a2-8123-418787422cfe</t>
  </si>
  <si>
    <t>Transformation, to seabed, unspecified</t>
  </si>
  <si>
    <t>89324b2f-1e73-4eb1-9716-96b9be0349ac</t>
  </si>
  <si>
    <t>96b52062-5e2f-40de-921a-f443c08862e4</t>
  </si>
  <si>
    <t>000121-75-5</t>
  </si>
  <si>
    <t>dd7748c9-be28-4c89-b8b1-ed5ac14599a2</t>
  </si>
  <si>
    <t>Malathion</t>
  </si>
  <si>
    <t>6402a177-ff01-4112-8c54-9061b756c8c9</t>
  </si>
  <si>
    <t>f91cec3b-a79f-41f3-bc74-cdda6f91964f</t>
  </si>
  <si>
    <t>e0072fbb-8008-45b7-af36-834606d58cfe</t>
  </si>
  <si>
    <t>9089d7ad-09b1-4174-a188-8844ebde2d5d</t>
  </si>
  <si>
    <t>Transformation, to shrub land, sclerophyllous</t>
  </si>
  <si>
    <t>4e1b1828-1085-46ad-a083-1868b5146537</t>
  </si>
  <si>
    <t>Transformation, to snow and ice (non-use)</t>
  </si>
  <si>
    <t>feb813f2-ff76-4f52-a966-55297494de4a</t>
  </si>
  <si>
    <t>8d50d9ce-3284-4a1e-ab89-2a7a931b110d</t>
  </si>
  <si>
    <t>6ba443e3-9361-47c9-a2cd-c9f4957217b7</t>
  </si>
  <si>
    <t>9c3bd678-1b2f-4b95-a245-d5c8a3fe326b</t>
  </si>
  <si>
    <t>c9e29113-8f61-41bb-8bc1-b49c6f152fd9</t>
  </si>
  <si>
    <t>c8ab38a2-3cb8-4d6f-82cb-4a8f9b17709a</t>
  </si>
  <si>
    <t>c89873de-cd23-4323-a948-f5cfeebd2fc9</t>
  </si>
  <si>
    <t>c5b4869c-f131-4a8c-911f-f252cafb2e30</t>
  </si>
  <si>
    <t>39555a26-d28b-425f-993f-e8770ab7d9cf</t>
  </si>
  <si>
    <t>7d05319a-1260-45e0-8872-d5ff1712ea7e</t>
  </si>
  <si>
    <t>22317c8a-3b60-4479-8798-eec0bdfada2f</t>
  </si>
  <si>
    <t>e4f501bb-02e2-4562-be3c-5a047b6d2581</t>
  </si>
  <si>
    <t>8a3a44e4-e2f1-476d-9e9e-a90fda263fe3</t>
  </si>
  <si>
    <t>63fad899-6b8a-484d-bc90-481a58310070</t>
  </si>
  <si>
    <t>c941d6d0-a56c-4e6c-95de-ac685635218d</t>
  </si>
  <si>
    <t>4f2051b8-22e6-4592-8803-1e984f8fa61b</t>
  </si>
  <si>
    <t>0abf9db7-b5a2-4c18-8ec6-aca3a7fb5579</t>
  </si>
  <si>
    <t>Transformation, to traffic area, rail network</t>
  </si>
  <si>
    <t>d976062e-565d-4d61-933e-545c9d020f0a</t>
  </si>
  <si>
    <t>9f550c00-0f0f-45e7-a29c-a450752d4c7a</t>
  </si>
  <si>
    <t>97178ead-47ba-406f-bd68-27d5fc6aa6f8</t>
  </si>
  <si>
    <t>04eb0695-e67b-46e5-9516-da6bde119822</t>
  </si>
  <si>
    <t>Transformation, to traffic area, rail/road embankment</t>
  </si>
  <si>
    <t>aa87ecd1-b103-4f43-b8dc-d44785c43fd4</t>
  </si>
  <si>
    <t>88721eca-7e30-45a2-9fdb-3f15788c7bd0</t>
  </si>
  <si>
    <t>569d6913-cb05-4f39-8543-9f7c5cc845f8</t>
  </si>
  <si>
    <t>faca26d7-b953-4dd6-94a9-7b8975452e1c</t>
  </si>
  <si>
    <t>000330-54-1</t>
  </si>
  <si>
    <t>934c5e25-5370-421c-b079-07d01c49dedb</t>
  </si>
  <si>
    <t>Diuron</t>
  </si>
  <si>
    <t>d3260d0e-8203-4cbb-a45a-6a13131a5108</t>
  </si>
  <si>
    <t>113036-87-6</t>
  </si>
  <si>
    <t>b1fedd38-0f13-4baa-a6e9-ccc453e5b2f5</t>
  </si>
  <si>
    <t>Primisulfuron</t>
  </si>
  <si>
    <t>a42347d2-09f1-405e-95dd-bf6ac03765d8</t>
  </si>
  <si>
    <t>Transformation, to traffic area, road network</t>
  </si>
  <si>
    <t>3cca7f02-58b0-4b49-9938-e0f8bea03064</t>
  </si>
  <si>
    <t>50432644-8568-444e-b7e7-8e37a7e1f3e3</t>
  </si>
  <si>
    <t>b0cdbc78-e226-4e8b-97ff-3a557ab7ab55</t>
  </si>
  <si>
    <t>013194-48-4</t>
  </si>
  <si>
    <t>21b5487b-4086-490b-9f98-1f5503feee7c</t>
  </si>
  <si>
    <t>Ethoprop</t>
  </si>
  <si>
    <t>8c1489f3-f3cc-4c8d-a15e-6a5f91cf8abb</t>
  </si>
  <si>
    <t>c8fc7ae6-3d48-4b1e-94a2-3b74dcd1dd2f</t>
  </si>
  <si>
    <t>6a5c3836-68f2-4258-8424-eeade996a16a</t>
  </si>
  <si>
    <t>788c0461-92d9-4a39-b89b-e3c42a5c68ae</t>
  </si>
  <si>
    <t>029104-30-1</t>
  </si>
  <si>
    <t>3b2e0d21-710b-5ce9-aeaa-07466f781ee8</t>
  </si>
  <si>
    <t>Benzoximate</t>
  </si>
  <si>
    <t>23a9f33d-dbab-4fcc-8f49-1df731b0b827</t>
  </si>
  <si>
    <t>90af03c6-a2a2-416e-ba17-88a7b7aedf7a</t>
  </si>
  <si>
    <t>4307f245-e0b9-4ad0-b951-85f4cf08393f</t>
  </si>
  <si>
    <t>81b3321a-c9d8-4104-a974-5460f1bc5029</t>
  </si>
  <si>
    <t>446e7a93-6ac4-4bdf-b97d-03f683c7488c</t>
  </si>
  <si>
    <t>8aed2c21-f23c-4b4b-877e-69c2aa519a47</t>
  </si>
  <si>
    <t>f43b2b80-f5a6-4d31-9980-0754305a978d</t>
  </si>
  <si>
    <t>85c40d9a-cbf0-44f0-a9a2-5b1edee4055a</t>
  </si>
  <si>
    <t>ef762eea-a8a2-49e1-8ed6-a12d325856f4</t>
  </si>
  <si>
    <t>042874-03-3</t>
  </si>
  <si>
    <t>19ca9276-e5c6-47f5-a3a4-18284d2a27c3</t>
  </si>
  <si>
    <t>Oxyfluorfen</t>
  </si>
  <si>
    <t>023564-05-8</t>
  </si>
  <si>
    <t>423112a9-b4c4-4041-8854-57bffde7b9cc</t>
  </si>
  <si>
    <t>Thiophanat-methyl</t>
  </si>
  <si>
    <t>36965153-1daf-452a-8089-f4b5222c46ae</t>
  </si>
  <si>
    <t>Transformation, to unknown</t>
  </si>
  <si>
    <t>90a39372-8b3f-4c99-acfd-6ea211791714</t>
  </si>
  <si>
    <t>b7720f05-761d-4aa1-a672-4f6bd28a0369</t>
  </si>
  <si>
    <t>34f18170-9aca-4025-a4ab-d9aaf261b391</t>
  </si>
  <si>
    <t>42c74b9e-fa00-4612-a3bf-4951237cba04</t>
  </si>
  <si>
    <t>334548b2-e05c-4e7b-9746-c27dd2aaa58c</t>
  </si>
  <si>
    <t>014834-68-5</t>
  </si>
  <si>
    <t>a18a3afb-9456-4b80-bafb-78be060c90dc</t>
  </si>
  <si>
    <t>c7842230-e5ef-4ca8-9cb1-244dee3fe548</t>
  </si>
  <si>
    <t>f59ba4cd-0354-404c-94c3-905de50980f3</t>
  </si>
  <si>
    <t>e38eb567-b080-4f80-894c-f6984eec5119</t>
  </si>
  <si>
    <t>3e07d825-a98e-4cdc-afa3-610fa7739261</t>
  </si>
  <si>
    <t>e9d5a946-70ac-4610-a95b-cc659b48f29e</t>
  </si>
  <si>
    <t>0555dc8e-d8b3-4da1-afaa-a2144758d590</t>
  </si>
  <si>
    <t>1b6a35b8-f6c8-404d-9c0e-e09b8fdb2d9e</t>
  </si>
  <si>
    <t>78763-54-9</t>
  </si>
  <si>
    <t>dd038335-2e7d-405f-ab94-16231b804f8e</t>
  </si>
  <si>
    <t>Monobutyltin</t>
  </si>
  <si>
    <t>5a6eb27d-9157-46d5-be32-92bbd543ada9</t>
  </si>
  <si>
    <t>7f0ba7c9-341e-413d-80f6-8753727d65d1</t>
  </si>
  <si>
    <t>db14d898-11e8-4fcc-9880-91537c4af283</t>
  </si>
  <si>
    <t>512a5356-8059-4772-a43f-42e3c4f3d299</t>
  </si>
  <si>
    <t>Transformation, to unspecified</t>
  </si>
  <si>
    <t>243973-20-8</t>
  </si>
  <si>
    <t>8e52912d-cb22-52c0-9ded-1fc168440a17</t>
  </si>
  <si>
    <t>Pinoxaden</t>
  </si>
  <si>
    <t>e4e9febc-07c1-403d-8d3a-6707bb4d96e6</t>
  </si>
  <si>
    <t>48dbf4b1-0b2a-4bf5-a190-2d7fc465bda4</t>
  </si>
  <si>
    <t>98313bb5-3f35-4e11-bf3e-03ad2dae591b</t>
  </si>
  <si>
    <t>7cc66f3a-9b59-4ad0-8181-3d2c5d690961</t>
  </si>
  <si>
    <t>001702-17-6</t>
  </si>
  <si>
    <t>a40f1ce3-e72f-48fa-8bba-174a1d4bf922</t>
  </si>
  <si>
    <t>Clopyralid</t>
  </si>
  <si>
    <t>7697-37-2</t>
  </si>
  <si>
    <t>2354e2f3-5a4e-4d54-8183-4027fb64c4eb</t>
  </si>
  <si>
    <t>Nitric acid</t>
  </si>
  <si>
    <t>59e05e46-aeee-4b33-8878-746810c16cbf</t>
  </si>
  <si>
    <t>cebdf8ce-efe8-4218-a32c-612b14e352bb</t>
  </si>
  <si>
    <t>26eb22d8-e0cf-45a6-b09e-b8609fe6c8eb</t>
  </si>
  <si>
    <t>20d4d821-f4f7-4017-8810-f822fcdf619e#asTech</t>
  </si>
  <si>
    <t>Hydrogen sulfide # asTech</t>
  </si>
  <si>
    <t>055285-14-8</t>
  </si>
  <si>
    <t>e66d495d-aaf6-5709-9777-0da8ee74ca77</t>
  </si>
  <si>
    <t>Carbosulfan</t>
  </si>
  <si>
    <t>4ed0d428-ca56-4356-accf-4e18d4ea1d77</t>
  </si>
  <si>
    <t>87eed31b-5a6b-43ae-9a02-778a8c6e4ff8</t>
  </si>
  <si>
    <t>73ed05cc-9727-4abf-9516-4b5c0fe54a16</t>
  </si>
  <si>
    <t>60ea7a31-8f27-46af-bfe5-66417f00088b</t>
  </si>
  <si>
    <t>3937f5a5-b4a4-434d-9fc3-1d29064fc3f8</t>
  </si>
  <si>
    <t>2e1396a2-b8e0-4f4a-89c7-11c4ee4733c1</t>
  </si>
  <si>
    <t>e744dc0a-de91-43db-b95e-76d72ba16678</t>
  </si>
  <si>
    <t>7847f01b-edfa-4957-85f5-78983331b4bb</t>
  </si>
  <si>
    <t>c8e5538f-17a1-4f62-aa64-39a91adb5cd3</t>
  </si>
  <si>
    <t>585da516-b59a-43b4-83c1-6ccf4d28c83b</t>
  </si>
  <si>
    <t>68b769b3-46f3-4b8e-a4f3-45a0fd85bf1b</t>
  </si>
  <si>
    <t>0a250f4c-2bca-437d-8775-45e18e427e4a</t>
  </si>
  <si>
    <t>30533fd3-b19c-44fc-9a88-fb6b12409b47</t>
  </si>
  <si>
    <t>3d5051b0-08d6-40ef-8d0c-de90edb39c39</t>
  </si>
  <si>
    <t>083055-99-6</t>
  </si>
  <si>
    <t>31b12a79-5555-4eb6-8cae-4b13b53ef8af</t>
  </si>
  <si>
    <t>Bensulfuron methyl ester</t>
  </si>
  <si>
    <t>dfe1da1e-7756-4f7e-a393-6d5e2342a962</t>
  </si>
  <si>
    <t>61505469-d82e-4f73-9ac6-bb6910038c26</t>
  </si>
  <si>
    <t>Discarded fish, demersal, to ocean</t>
  </si>
  <si>
    <t>67070d27-426e-43e9-98e8-309952f78140</t>
  </si>
  <si>
    <t>b3657137-08c4-4ee0-9817-567c47bf5e86</t>
  </si>
  <si>
    <t>085509-19-9</t>
  </si>
  <si>
    <t>c4cb99f9-ed0e-4543-8596-da56a8de8e40</t>
  </si>
  <si>
    <t>Flusilazole</t>
  </si>
  <si>
    <t>4a28ea6f-3e26-4a84-a8f5-6a9596651d1c</t>
  </si>
  <si>
    <t>6f3fd3ca-1340-421a-9149-98a21c102041</t>
  </si>
  <si>
    <t>14b5c954-056b-4d06-8e2c-2848d85619b1</t>
  </si>
  <si>
    <t>46cfaeaf-f124-409f-998d-47b159051cec</t>
  </si>
  <si>
    <t>Transformation, to unspecified, natural (non-use)</t>
  </si>
  <si>
    <t>1784e16f-e070-4e2e-b567-182f8f6b9cbd</t>
  </si>
  <si>
    <t>fa30d40e-91e8-4a8a-b9e1-f1a6b330a096</t>
  </si>
  <si>
    <t>dc9520c7-6e4a-42fb-b1f6-9fa8f34667a4</t>
  </si>
  <si>
    <t>fad455a8-a20f-4b6e-8192-0bec95252876</t>
  </si>
  <si>
    <t>003337-71-1</t>
  </si>
  <si>
    <t>042de84f-261d-4e29-bb7d-f43601cc2c7d</t>
  </si>
  <si>
    <t>Asulam</t>
  </si>
  <si>
    <t>007786-34-7</t>
  </si>
  <si>
    <t>0fe04bc3-350c-5755-8db2-919c16b85d6f</t>
  </si>
  <si>
    <t>Mevinfos</t>
  </si>
  <si>
    <t>1c02cff4-e852-489b-893c-d3ed30eb8ca5</t>
  </si>
  <si>
    <t>4e6641cc-7ec3-45a7-bd20-ccff1acb4cc4</t>
  </si>
  <si>
    <t>24cf82f8-c517-4fef-8f93-17519adb855e</t>
  </si>
  <si>
    <t>66f25f1d-1898-4827-bcbb-ca82f15c4d02</t>
  </si>
  <si>
    <t>Transformation, to urban, continuously built</t>
  </si>
  <si>
    <t>8b0a4a41-c65c-4d94-b10c-94ddb98abdd2</t>
  </si>
  <si>
    <t>124495-18-7</t>
  </si>
  <si>
    <t>80059f17-e3f9-4041-9fdc-31658ce27288</t>
  </si>
  <si>
    <t>Quinoxyfen</t>
  </si>
  <si>
    <t>878a36ab-9fb6-4d14-a1a7-163b24777eeb</t>
  </si>
  <si>
    <t>22d1736f-baa9-481e-9583-42654a6a7c26</t>
  </si>
  <si>
    <t>4b470546-8110-49f5-af13-1bf7eb11b78e</t>
  </si>
  <si>
    <t>55beee8d-d04e-4307-bb0e-4e113dc07ee7</t>
  </si>
  <si>
    <t>Transformation, to urban, discontinuously built</t>
  </si>
  <si>
    <t>66f99038-3c27-45fa-9152-378833cdfb4a</t>
  </si>
  <si>
    <t>57a17022-7f17-4cdf-b0e8-184bc5c50d98</t>
  </si>
  <si>
    <t>0ace7678-a181-48e8-8728-d912a8b56c57</t>
  </si>
  <si>
    <t>41dbbe1f-06e1-4a34-8497-5986be8f9e51</t>
  </si>
  <si>
    <t>e36fb756-d9a7-4b07-a6cb-a1d204b4c350</t>
  </si>
  <si>
    <t>60ed557b-8f2f-4d88-8508-86e7d83aef74</t>
  </si>
  <si>
    <t>336fca6f-2dc9-4514-96ae-2a2af154c74e</t>
  </si>
  <si>
    <t>ee2c5c6c-ff01-4151-8332-d4bf1508c759</t>
  </si>
  <si>
    <t>82957257-07f3-4536-ac8b-175cb2353c75</t>
  </si>
  <si>
    <t>e468ca97-9888-46ec-9b2e-3e25b0d55549</t>
  </si>
  <si>
    <t>129630-19-9</t>
  </si>
  <si>
    <t>2fee2825-acaa-562e-8611-e607b8f94fcc</t>
  </si>
  <si>
    <t>Pyraflufen-ethyl</t>
  </si>
  <si>
    <t>f669a957-5574-4932-98cb-2851a12b3137</t>
  </si>
  <si>
    <t>Transformation, to urban, green area</t>
  </si>
  <si>
    <t>de8d76cb-7216-4e6f-8bf2-8cdf76e99902</t>
  </si>
  <si>
    <t>f73177d8-5e57-4f0d-ba34-6889cfdfed40</t>
  </si>
  <si>
    <t>141ec03e-9ec3-4cfe-853d-37cc66e1c333</t>
  </si>
  <si>
    <t>6098e65f-3e52-5672-89b4-519dd8987d19</t>
  </si>
  <si>
    <t>Beta-cypermethrin</t>
  </si>
  <si>
    <t>51ad3110-da7a-4625-b445-df74e83ae832</t>
  </si>
  <si>
    <t>5933e933-9eaf-4f97-ae63-5eb1eea95e53</t>
  </si>
  <si>
    <t>42053ffb-9284-49cb-88f9-33ac5c77be4a</t>
  </si>
  <si>
    <t>fa9b9736-6de8-4bd6-ba22-1bd78c798373</t>
  </si>
  <si>
    <t>1d013cac-a0ec-4c02-936c-053afe24f47f</t>
  </si>
  <si>
    <t>cbd70647-6237-462a-9d01-d197a8b08506</t>
  </si>
  <si>
    <t>347de5bf-3551-4022-8371-258e830b5a09</t>
  </si>
  <si>
    <t>f903c2fb-71bf-4568-99fc-6aa7ed7bc922</t>
  </si>
  <si>
    <t>69bb7dd8-43bc-49ff-a67c-0eb8e82558d0</t>
  </si>
  <si>
    <t>f157b88d-f288-473c-8b03-0f97b58235ff</t>
  </si>
  <si>
    <t>Transformation, to urban/industrial fallow (non-use)</t>
  </si>
  <si>
    <t>c1b91234-6f24-417b-8309-46111d09c457#asTech</t>
  </si>
  <si>
    <t>Nitrogen oxides # asTech</t>
  </si>
  <si>
    <t>067306-00-7</t>
  </si>
  <si>
    <t>823b5396-5fc6-427e-8a03-aeeff965e986</t>
  </si>
  <si>
    <t>Fenpropidin</t>
  </si>
  <si>
    <t>010004-44-1</t>
  </si>
  <si>
    <t>3aa11bfe-0524-5028-8371-c98857c61949</t>
  </si>
  <si>
    <t>Hymexazol</t>
  </si>
  <si>
    <t>ac15536a-92f5-48d7-9560-cba0ca43b526</t>
  </si>
  <si>
    <t>b8efaa9d-2335-4a90-be50-9e6169133e80</t>
  </si>
  <si>
    <t>066246-88-6</t>
  </si>
  <si>
    <t>cb8de38f-f794-51e2-9736-0fb7ecf8f448</t>
  </si>
  <si>
    <t>Penconazole</t>
  </si>
  <si>
    <t>000060-51-5</t>
  </si>
  <si>
    <t>28f19625-5e6a-4902-8c18-4b519db19d86</t>
  </si>
  <si>
    <t>Dimethoate</t>
  </si>
  <si>
    <t>a1ecc854-a399-4b01-bae2-3a88b12ed44f#asTech</t>
  </si>
  <si>
    <t>Propionic acid # asTech</t>
  </si>
  <si>
    <t>c3de45a3-e6fd-494e-aa85-d352b478e87b</t>
  </si>
  <si>
    <t>cac53ea3-b11c-47a6-adfd-678672a088e6</t>
  </si>
  <si>
    <t>8e906def-6bd5-4248-ac2b-94e6eedde3c9</t>
  </si>
  <si>
    <t>085bfe35-58e0-4a33-850c-4cb87ce32352</t>
  </si>
  <si>
    <t>f86f2893-58e9-4cb2-b4f2-ab1d80765c2f</t>
  </si>
  <si>
    <t>Transformation, to wetland, coastal (non-use)</t>
  </si>
  <si>
    <t>e9514abc-d441-49cb-84f6-0815ffa693fc</t>
  </si>
  <si>
    <t>7f886a09-50b2-49c1-8fdf-d330c90556a1</t>
  </si>
  <si>
    <t>2ace0878-9d46-45ce-9321-8c3a6d73e950</t>
  </si>
  <si>
    <t>venting of nitrogen, liquid</t>
  </si>
  <si>
    <t>c672fec5-5d1d-4353-9af3-2528b073a262</t>
  </si>
  <si>
    <t>30f484ee-dec4-47ae-8e92-d00d4b93fe05</t>
  </si>
  <si>
    <t>d36dd104-5214-4ca2-b1ab-c878987a42fe</t>
  </si>
  <si>
    <t>Transformation, to wetland, inland (non-use)</t>
  </si>
  <si>
    <t>2635ffda-08c1-4069-b130-25f11c3db05d</t>
  </si>
  <si>
    <t>45d6f26b-596b-5182-8c08-d6d975ff4efe</t>
  </si>
  <si>
    <t>Bromine, in water</t>
  </si>
  <si>
    <t>b91e05b3-7c4b-469f-aa01-73eaf7c0720d</t>
  </si>
  <si>
    <t>28e1e2d6-97ad-4dfd-932a-9edad36dcab9</t>
  </si>
  <si>
    <t>08c3135c-9ac5-472b-9a0e-04f2f85099bb</t>
  </si>
  <si>
    <t>6cdb9fc0-1865-4152-b05b-a60fd1f20a7e</t>
  </si>
  <si>
    <t>811220d4-55e0-441f-8185-59e51207a79d</t>
  </si>
  <si>
    <t>8a2ab025-c85d-49f0-9229-45f211ea6890</t>
  </si>
  <si>
    <t>230d8a0a-517c-43fe-8357-1818dd12997a</t>
  </si>
  <si>
    <t>7440-70-2</t>
  </si>
  <si>
    <t>c8fc4197-7410-42f2-aeb4-c08c6a693992</t>
  </si>
  <si>
    <t>Calcium, in ground</t>
  </si>
  <si>
    <t>e6aafd63-a6d5-41f7-9b82-45f791c7037c</t>
  </si>
  <si>
    <t>227f85d8-5156-461f-9d03-03960287debf</t>
  </si>
  <si>
    <t>8f3e0579-d07d-48c9-b41a-fb559728f9c0</t>
  </si>
  <si>
    <t>d1d77d54-e19f-4c3d-8fdc-389f78e72515</t>
  </si>
  <si>
    <t>b4024357-ed17-4b19-9382-91815e67f62b</t>
  </si>
  <si>
    <t>d3f5d0b9-0155-4800-9dbb-b0583948c8c6</t>
  </si>
  <si>
    <t>35a27f5c-487b-48c6-bfd5-0a2dbacf2045</t>
  </si>
  <si>
    <t>ec76fb5c-b402-416b-825c-53e074fe7525</t>
  </si>
  <si>
    <t>71234253-b3a7-4dfe-b166-a484ad15bee7#asTech</t>
  </si>
  <si>
    <t>Mercury # asTech</t>
  </si>
  <si>
    <t>de22459f-2b91-43a1-8c53-c89ddbe2c64c</t>
  </si>
  <si>
    <t>da5e6be3-ed71-48ac-9397-25bac666c7b7</t>
  </si>
  <si>
    <t>615b1460-6860-4cf6-8678-ad92c03c5e8b</t>
  </si>
  <si>
    <t>516606eb-99f6-4e8c-b99a-6b439aaed48c#asTech</t>
  </si>
  <si>
    <t>Pentane # asTech</t>
  </si>
  <si>
    <t>126833-17-8</t>
  </si>
  <si>
    <t>e2cb70af-1995-5ac4-870f-c3c1cbfb820f</t>
  </si>
  <si>
    <t>Fenhexamid</t>
  </si>
  <si>
    <t>fd08307f-57b3-4fba-9b06-7fbe7024a636</t>
  </si>
  <si>
    <t>5b8f9dca-cb63-4332-8fd9-92a10aed2232</t>
  </si>
  <si>
    <t>3e419ebc-c0f1-4f85-a544-cf3460a680b6</t>
  </si>
  <si>
    <t>fa334460-698e-4000-a579-468fdf8a96e0</t>
  </si>
  <si>
    <t>ca6e057b-6b74-4ec2-83b0-0e82b98d97f2</t>
  </si>
  <si>
    <t>3d5a4fbf-e44b-4b0d-885d-534fc6968867</t>
  </si>
  <si>
    <t>2b4a3249-b67a-4858-abf7-24aa1468f298</t>
  </si>
  <si>
    <t>8c2fe757-6866-4ed2-9f89-81012ad774a0</t>
  </si>
  <si>
    <t>Carbon, organic, in soil or biomass stock</t>
  </si>
  <si>
    <t>f7d0e49d-e9b5-414e-8d22-6a167cb9078c</t>
  </si>
  <si>
    <t>994de784-726c-4c75-87d5-1c9c8499943a</t>
  </si>
  <si>
    <t>18c582fe-7336-4138-8797-2db8b7a754c7</t>
  </si>
  <si>
    <t>ba1a3dcb-d53a-42fd-80f0-d09f3a12ffe2</t>
  </si>
  <si>
    <t>fed18945-b0e0-47a4-8fa0-6bc99c3c512a</t>
  </si>
  <si>
    <t>d16c8806-7701-4fbb-b68d-9b2d5d083d7a</t>
  </si>
  <si>
    <t>Carnallite</t>
  </si>
  <si>
    <t>a9141288-0e08-4e15-92c7-3617251c64aa</t>
  </si>
  <si>
    <t>14ea575b-5caa-4958-acf7-0bcc47f9cadf</t>
  </si>
  <si>
    <t>4bd82b24-9226-4ee0-a812-a3b9247334f3</t>
  </si>
  <si>
    <t>e5fadc0b-1d79-4604-ac32-fd3321f27933</t>
  </si>
  <si>
    <t>Fluorine, 4.5% in apatite, 1% in crude ore, in ground</t>
  </si>
  <si>
    <t>e8641a14-fd07-4090-8daf-2cce2a557a81</t>
  </si>
  <si>
    <t>eeb6beba-20d3-4edc-b356-be730db4aadb</t>
  </si>
  <si>
    <t>0e9e6b81-0a68-4350-8368-566c083bd3e0</t>
  </si>
  <si>
    <t>f6df5030-8e06-4276-bfeb-219db8dab104</t>
  </si>
  <si>
    <t>Volume occupied, final repository for low-active radioactive waste</t>
  </si>
  <si>
    <t>aa2d6624-ad64-4fff-9260-cb51500bba0d</t>
  </si>
  <si>
    <t>6cfec9aa-691b-4be2-940d-56e73fda16de</t>
  </si>
  <si>
    <t>c4a7e193-1d48-4da4-a696-777b3e15944d</t>
  </si>
  <si>
    <t>adb4b590-7fb2-47b6-84e7-d4746a94c7b5</t>
  </si>
  <si>
    <t>Volume occupied, final repository for radioactive waste</t>
  </si>
  <si>
    <t>9d9bcab1-3c01-4e4b-a876-9b15c623735c</t>
  </si>
  <si>
    <t>495ff166-ce60-44d8-88d2-60d5c891e643</t>
  </si>
  <si>
    <t>040596-69-8</t>
  </si>
  <si>
    <t>ac7c4d41-1854-5761-aa0d-fff910c6cc47</t>
  </si>
  <si>
    <t>Methoprene</t>
  </si>
  <si>
    <t>57f006f6-e406-404f-8afe-2eb891f713ad</t>
  </si>
  <si>
    <t>e49fc1ed-4bf5-4ec2-88b1-29ff979b37b8</t>
  </si>
  <si>
    <t>36b918a7-5b52-4853-812a-1f49c2366d89</t>
  </si>
  <si>
    <t>9a9d71c7-79f7-42d0-af47-282d22a7cf07</t>
  </si>
  <si>
    <t>Volume occupied, reservoir</t>
  </si>
  <si>
    <t>cubic meter-year</t>
  </si>
  <si>
    <t>c5de5e4d-85cf-4102-9ff1-5248d8928ba1</t>
  </si>
  <si>
    <t>90c20168-5796-42f8-a305-c181b38ec1d4</t>
  </si>
  <si>
    <t>f3841066-b23d-4c7a-94bd-791c55bd3e0f</t>
  </si>
  <si>
    <t>f49f7030-06a6-4340-a890-87d0e918acab</t>
  </si>
  <si>
    <t>4bf1c333-419b-4278-ac14-247c8bf563d6</t>
  </si>
  <si>
    <t>8bd1295e-4af1-4177-88a2-6f56ac8e4546</t>
  </si>
  <si>
    <t>Volume occupied, underground deposit</t>
  </si>
  <si>
    <t>9e689d4d-35b4-4c1c-b61f-2d915695bd2a</t>
  </si>
  <si>
    <t>f5ce0b83-d178-4f50-b1cb-844091b7f0bc</t>
  </si>
  <si>
    <t>fce0b9ae-53c8-4ab0-9e7a-7f5c2ed2c856</t>
  </si>
  <si>
    <t>a431850e-e4d2-449e-b900-d44e948d489a</t>
  </si>
  <si>
    <t>62e75c30-0933-4b72-a2ec-6251b7ab8e67</t>
  </si>
  <si>
    <t>af97a8ee-abed-4866-9330-89844b9f135e</t>
  </si>
  <si>
    <t>Furathiocarb</t>
  </si>
  <si>
    <t>fc1c42ce-a759-49fa-b987-f1ec5e503db1</t>
  </si>
  <si>
    <t>Water, cooling, unspecified natural origin</t>
  </si>
  <si>
    <t>water resource unspecified</t>
  </si>
  <si>
    <t>fd61d155-3b34-46d5-8769-efb3e806f545</t>
  </si>
  <si>
    <t>efd3798a-ff6b-46ef-b408-0e74d80548cc</t>
  </si>
  <si>
    <t>1d2439de-751b-469a-ba3e-fda8fe9802b2</t>
  </si>
  <si>
    <t>b6667f21-da3c-41f1-afad-9277cdd4e08e</t>
  </si>
  <si>
    <t>878099e4-3f82-4ec6-88c5-1acd745bf01a</t>
  </si>
  <si>
    <t>ad3e6f24-22b0-4ca4-9f2c-f0f5f180f633</t>
  </si>
  <si>
    <t>7ed6dc0d-9c2e-4046-a44b-e8a708c2081e</t>
  </si>
  <si>
    <t>82df49c5-8ff3-4d99-abe9-7e5e917a0d13</t>
  </si>
  <si>
    <t>c1ed95a3-cf8a-4ab4-a687-e98b95301adc</t>
  </si>
  <si>
    <t>79238018-8ec1-4615-9469-2b0df95a43c3</t>
  </si>
  <si>
    <t>Water, salt, sole</t>
  </si>
  <si>
    <t>ea6f1100-7fe4-4f66-92cc-a69fe2dcca77</t>
  </si>
  <si>
    <t>902b7ebc-68a8-4dd3-b67a-6087db8c0971</t>
  </si>
  <si>
    <t>3184c902-c587-4fd7-bd89-769d3cf30072</t>
  </si>
  <si>
    <t>000334-48-5</t>
  </si>
  <si>
    <t>185d4f1e-6d28-551b-8951-672805c4d8e5</t>
  </si>
  <si>
    <t>Decanoic acid</t>
  </si>
  <si>
    <t>8c1494a5-4987-4715-aa2d-1908c495f4eb</t>
  </si>
  <si>
    <t>Water, turbine use, unspecified natural origin</t>
  </si>
  <si>
    <t>6230c099-a983-4d9d-98a8-a0697962bec3</t>
  </si>
  <si>
    <t>a9c187bb-8ff5-4e96-9a98-c5b744593932</t>
  </si>
  <si>
    <t>033fb239-a6c7-4486-9f92-f5a80b346778</t>
  </si>
  <si>
    <t>cc9a442f-c96a-4bdc-990d-8b58f72b4e07</t>
  </si>
  <si>
    <t>b7ec5791-9d07-4ee1-ad72-4ebdaf7ffdcc</t>
  </si>
  <si>
    <t>478e8437-1c21-4032-8438-872a6b5ddcdf</t>
  </si>
  <si>
    <t>Water, unspecified natural origin</t>
  </si>
  <si>
    <t>922a7ccf-3338-43ad-bd7e-77d51df051ab</t>
  </si>
  <si>
    <t>831f249e-53f2-49cf-a93c-7cee105f048e</t>
  </si>
  <si>
    <t>074051-80-2</t>
  </si>
  <si>
    <t>82688564-c9d5-43ab-876e-1eb16fd97130</t>
  </si>
  <si>
    <t>c314e244-baef-48fb-b4f6-ca5e5a0de545</t>
  </si>
  <si>
    <t>5411a599-120a-4a1e-8916-85d43841da24</t>
  </si>
  <si>
    <t>d48e95bf-3ea9-4a35-a791-d0984dcb539e</t>
  </si>
  <si>
    <t>b54ed595-69b7-478b-88d9-a6bd574d46b8</t>
  </si>
  <si>
    <t>2267ffd7-fe74-441e-873b-dd66c26a5e9f</t>
  </si>
  <si>
    <t>774c181d-18a7-4096-aa99-56801ef6b909</t>
  </si>
  <si>
    <t>9c2e78e0-38d7-4eb7-a40f-31c7308b1dd6</t>
  </si>
  <si>
    <t>168746ee-b79e-47d6-951e-b085e7e7130b</t>
  </si>
  <si>
    <t>f50e961a-3089-437f-af3c-1099a8a3e1ed</t>
  </si>
  <si>
    <t>c21a1397-82dc-427a-a6cb-c790ba2626f4</t>
  </si>
  <si>
    <t>904cd2c2-71ba-4fe5-b073-24a42301c94c</t>
  </si>
  <si>
    <t>1ff59fcb-f634-422c-bbbf-63dae44d9485</t>
  </si>
  <si>
    <t>d2643677-b96c-4aec-a687-b5b2d4ba9368</t>
  </si>
  <si>
    <t>000944-22-9</t>
  </si>
  <si>
    <t>f64b5e97-f427-5ef8-a13e-2e83920b5ac7</t>
  </si>
  <si>
    <t>Fonofos</t>
  </si>
  <si>
    <t>205617ae-ebc5-4245-8df6-8710d5d40615</t>
  </si>
  <si>
    <t>dbdc3ea8-cc2b-4dbe-82b9-e954e333281d</t>
  </si>
  <si>
    <t>6d1a5ae7-22cd-458c-a854-a5f2e7b2c00b</t>
  </si>
  <si>
    <t>7567e592-ecfa-467b-9f11-19f11786505b</t>
  </si>
  <si>
    <t>00206-44-0</t>
  </si>
  <si>
    <t>796d4439-8221-41ad-8732-19033339e66e</t>
  </si>
  <si>
    <t>b8ba284a-9560-40a1-bde9-75943d8c923a</t>
  </si>
  <si>
    <t>fce7f1a7-7b02-4e95-9cee-d95275fbb916</t>
  </si>
  <si>
    <t>21e46cb8-6233-4c99-bac3-c41d2ab99498#asTech</t>
  </si>
  <si>
    <t>Particulates, &lt; 2.5 um # asTech</t>
  </si>
  <si>
    <t>36c37c87-0dbf-4e30-83e9-288825e113b2</t>
  </si>
  <si>
    <t>bf580c6b-1b4d-429d-bed7-1e335920941f</t>
  </si>
  <si>
    <t>cb3265f8-49a0-4b09-9bd9-c374370c4cc4</t>
  </si>
  <si>
    <t>51814700-587c-4915-9ed2-c5a644f831d3</t>
  </si>
  <si>
    <t>19084123-7b31-4054-9afe-adc0dd20192f</t>
  </si>
  <si>
    <t>018181-80-1</t>
  </si>
  <si>
    <t>8e51c792-b402-5f20-9957-6d80823d4fcc</t>
  </si>
  <si>
    <t>Bromopropylate</t>
  </si>
  <si>
    <t>90f722bf-cb9b-571a-88fc-34286632bdc4</t>
  </si>
  <si>
    <t>Ethylene</t>
  </si>
  <si>
    <t>b53d3744-3629-4219-be20-980865e54031</t>
  </si>
  <si>
    <t>Methane</t>
  </si>
  <si>
    <t>67dd6e98-c44a-491d-97b1-8961777538a5</t>
  </si>
  <si>
    <t>067306-03-0</t>
  </si>
  <si>
    <t>c8896e68-6c78-43be-a31b-bc5d2307f40a</t>
  </si>
  <si>
    <t>Fenpropimorph</t>
  </si>
  <si>
    <t>b5f8f24f-3f51-4bc6-a7b3-b5e0885e50b8</t>
  </si>
  <si>
    <t>4452894a-65a4-4419-b15f-efa90b6a02c4</t>
  </si>
  <si>
    <t>('natural resource', 'fossil well')</t>
  </si>
  <si>
    <t>2caa889e-8187-459d-963a-fa47a79c5378</t>
  </si>
  <si>
    <t>8c64a7e7-0f81-410f-a0df-cbea124dd203</t>
  </si>
  <si>
    <t>0b29cbc1-607c-4919-a6a6-802a3840ff4b</t>
  </si>
  <si>
    <t>928873e6-c391-447e-b503-fbeae3211df1</t>
  </si>
  <si>
    <t>acfeda73-2eee-4ca2-ad41-e8c564e75cec</t>
  </si>
  <si>
    <t>d800a996-a9ef-488f-900d-28a5b6ede9eb</t>
  </si>
  <si>
    <t>dc08e010-0bf9-4a36-a1dd-779684c84b3b</t>
  </si>
  <si>
    <t>7966394e-6a5b-4069-97a1-1b99f8b7bcb0</t>
  </si>
  <si>
    <t>5c7c5065-a636-4367-bf0a-8552609ffec7</t>
  </si>
  <si>
    <t>d01e19ca-a74b-4c54-88b8-8effdade14c9</t>
  </si>
  <si>
    <t>75af210f-0455-487e-ba2c-e9dd317af77c</t>
  </si>
  <si>
    <t>6a903634-c97f-4c49-a7c0-88f0e6ac7a23</t>
  </si>
  <si>
    <t>94ca9e00-5268-4663-a0cd-25026c7c6b53</t>
  </si>
  <si>
    <t>eb2bfdf1-1881-40e8-bebb-d674b2a79149</t>
  </si>
  <si>
    <t>6c97741f-8760-4a39-9e90-b534ca137a36</t>
  </si>
  <si>
    <t>eabb67d6-08cc-4c6e-ad95-6509e778730a</t>
  </si>
  <si>
    <t>ae2c3adf-7f7d-4973-a8e8-3fe1300f8183</t>
  </si>
  <si>
    <t>736f52e8-9703-4076-8909-7ae80a7f8005</t>
  </si>
  <si>
    <t>d1bddd52-ca19-4731-91ab-a2b6f38d3f1e</t>
  </si>
  <si>
    <t>a2b3bbb7-53ec-44e5-a184-9689f356235b</t>
  </si>
  <si>
    <t>a0cb36a5-d726-4c6e-9787-971cc763d294</t>
  </si>
  <si>
    <t>31417daa-cd7a-4920-9c73-708b68d494ad</t>
  </si>
  <si>
    <t>Water, in air</t>
  </si>
  <si>
    <t>water in air</t>
  </si>
  <si>
    <t>d3f6f514-41e1-4b24-aa56-7d403839a4dd</t>
  </si>
  <si>
    <t>b83f893c-f4b4-473f-bd13-a23fd300c5d1</t>
  </si>
  <si>
    <t>67c40aae-d403-464d-9649-c12695e43ad8</t>
  </si>
  <si>
    <t>Water, well, in ground</t>
  </si>
  <si>
    <t>water from well</t>
  </si>
  <si>
    <t>629ffbca-ca71-4e4b-a006-ca9bdd9cd1df</t>
  </si>
  <si>
    <t>Water, salt, ocean</t>
  </si>
  <si>
    <t>water from sea</t>
  </si>
  <si>
    <t>012057-74-8</t>
  </si>
  <si>
    <t>6f5f2323-f747-5578-a3a7-d6a750ca3884</t>
  </si>
  <si>
    <t>Magnesium phosphide</t>
  </si>
  <si>
    <t>8c75e7ab-8ab8-41e4-b394-c166ff5b050d</t>
  </si>
  <si>
    <t>Water, river</t>
  </si>
  <si>
    <t>water from river</t>
  </si>
  <si>
    <t>247ac273-60fa-4e21-9408-793f75fa1d37</t>
  </si>
  <si>
    <t>4944a14b-bbca-4a94-9a77-73f6832b9625</t>
  </si>
  <si>
    <t>000098-01-1</t>
  </si>
  <si>
    <t>a86c6e85-0545-5f37-bed8-354f2ba0dde4</t>
  </si>
  <si>
    <t>Furfural</t>
  </si>
  <si>
    <t>d0800bcc-833f-4a75-b289-e5cadbd50552</t>
  </si>
  <si>
    <t>cf7738ce-05a3-4fee-af0c-37386e0c28e3</t>
  </si>
  <si>
    <t>d7853477-ebdb-4339-aecf-c1837f963bed</t>
  </si>
  <si>
    <t>47703131-d6ba-4e54-a25e-26f6fd9ddc1c</t>
  </si>
  <si>
    <t>cc83ea17-d066-4751-b8e6-659f68771ade</t>
  </si>
  <si>
    <t>77aa43c5-76c6-4465-b0b4-f00d4d14c377</t>
  </si>
  <si>
    <t>1acb026e-9de6-48fe-9e0d-be4d24125bbc</t>
  </si>
  <si>
    <t>Water, lake</t>
  </si>
  <si>
    <t>water from lake</t>
  </si>
  <si>
    <t>22798ed2-c8bb-42d5-8d7c-8e3b14d3bc3e</t>
  </si>
  <si>
    <t>584ffb1c-036d-417b-a9d1-1ec694dc2cdc</t>
  </si>
  <si>
    <t>47c12d99-c2dc-41cf-bad1-cd31c2fe0421</t>
  </si>
  <si>
    <t>bac875f4-75fb-4dde-841a-b07d3a41bcd1</t>
  </si>
  <si>
    <t>Wood, hard, standing</t>
  </si>
  <si>
    <t>28528881-7154-48d5-9cc3-5c13ddcdc47a</t>
  </si>
  <si>
    <t>Wood, primary forest, standing</t>
  </si>
  <si>
    <t>a39f2c87-b661-4f04-827d-2326c51fcf10</t>
  </si>
  <si>
    <t>2d50f4c8-a917-4496-a7d9-470b080faf68</t>
  </si>
  <si>
    <t>479daf8f-657e-46a6-bdea-3cb2c61c44b1</t>
  </si>
  <si>
    <t>3b1ecf8e-1d2c-4330-81da-a79f9068976d</t>
  </si>
  <si>
    <t>b073ec00-a5bf-4b64-bda0-ef366a3ac9bb</t>
  </si>
  <si>
    <t>Wood, soft, standing</t>
  </si>
  <si>
    <t>2a46e7f4-c66c-43e5-8a8a-d119c4098aff</t>
  </si>
  <si>
    <t>c8b3b6da-32c8-44df-914d-50e2adfbe1e3</t>
  </si>
  <si>
    <t>6b1b495b-70ee-4be6-b1c2-3031aa4d6add</t>
  </si>
  <si>
    <t>68e3130c-7c4b-4825-a383-c54410568d5d</t>
  </si>
  <si>
    <t>Discarded fish, pelagic, to ocean</t>
  </si>
  <si>
    <t>d1fd0de4-afa8-4385-b91b-023493b68782</t>
  </si>
  <si>
    <t>23e83c1f-07c9-4b5f-a898-0f4f09a6691f</t>
  </si>
  <si>
    <t>Wood, unspecified, standing</t>
  </si>
  <si>
    <t>-</t>
  </si>
  <si>
    <t>ec8144d6-d123-43b1-9c17-a295422a0498</t>
  </si>
  <si>
    <t>5934e254-ca2a-4cd8-92fa-3c9bbf1779ec</t>
  </si>
  <si>
    <t>101200-48-0</t>
  </si>
  <si>
    <t>ebb21cc2-3bb4-45eb-8f7f-58bf297f6431</t>
  </si>
  <si>
    <t>Tribenuron-methyl</t>
  </si>
  <si>
    <t>28b0681a-8e83-4997-be31-65e5a0a1a81f</t>
  </si>
  <si>
    <t>46e63323-cffd-4c46-829b-5f006b50fa9b</t>
  </si>
  <si>
    <t>4f9a12c7-74b1-4221-a1e5-5a8235379166</t>
  </si>
  <si>
    <t>026225-79-6</t>
  </si>
  <si>
    <t>a2f886e3-8db8-4bce-bedf-b2004b4cc558</t>
  </si>
  <si>
    <t>Ethofumesate</t>
  </si>
  <si>
    <t>5d4b497b-d265-42d1-a41a-113785a6d694</t>
  </si>
  <si>
    <t>120116-88-3</t>
  </si>
  <si>
    <t>958f4c12-7cfb-5662-afda-75ac755de94e</t>
  </si>
  <si>
    <t>Cyazofamid</t>
  </si>
  <si>
    <t>56815b4f-6138-4e0b-9fac-c94fd6b102b3</t>
  </si>
  <si>
    <t>118134-30-8</t>
  </si>
  <si>
    <t>f8448f5d-a27f-4fa9-a731-94cb3b9eb7f3</t>
  </si>
  <si>
    <t>Spiroxamine</t>
  </si>
  <si>
    <t>c58d25ad-30d2-4fac-a857-1fa6f67afe8a</t>
  </si>
  <si>
    <t>355785ee-56e0-455b-aaa6-bee43c82b49c</t>
  </si>
  <si>
    <t>Fluorine, 4.5% in apatite, 3% in crude ore, in ground</t>
  </si>
  <si>
    <t>06449f0f-08af-4ca6-8c23-afd06c887810</t>
  </si>
  <si>
    <t>fdaaef05-0d10-4032-b2e7-85cae3c7bd5c</t>
  </si>
  <si>
    <t>3048af84-1d72-5e3f-a739-b2d7fa7d4773</t>
  </si>
  <si>
    <t>Fluorine, in ground</t>
  </si>
  <si>
    <t>1013b9ec-a7b5-459c-be3d-74f61b9ce06e</t>
  </si>
  <si>
    <t>5370addb-668e-4223-9a58-8ae947807c27</t>
  </si>
  <si>
    <t>77f17646-cede-4a49-99dd-55950098b077</t>
  </si>
  <si>
    <t>0a17349d-b0d6-4dae-b3e6-c363df32148c</t>
  </si>
  <si>
    <t>6192f17c-9390-4381-9e58-99e384428da5</t>
  </si>
  <si>
    <t>494eb62d-3e16-4a81-b344-6d6dfd9fd4e2</t>
  </si>
  <si>
    <t>921ddc9c-6898-4ad0-a00d-7c9add941c85</t>
  </si>
  <si>
    <t>Allyl chloride</t>
  </si>
  <si>
    <t>131983-72-7</t>
  </si>
  <si>
    <t>84c7e145-18e9-5d0e-9b92-00254945d7cd</t>
  </si>
  <si>
    <t>Triticonazole</t>
  </si>
  <si>
    <t>a592250d-c73f-4c22-8a20-7f3383f996f0</t>
  </si>
  <si>
    <t>632fa42c-5c55-471a-a7cb-9cc1256f4e87</t>
  </si>
  <si>
    <t>b018c97d-8fea-4258-b4d3-6a65669c77f4</t>
  </si>
  <si>
    <t>000108-31-6</t>
  </si>
  <si>
    <t>39ec593c-6c45-571f-8a6b-b76472bb4824</t>
  </si>
  <si>
    <t>Maleic anhydride</t>
  </si>
  <si>
    <t>003878-19-1</t>
  </si>
  <si>
    <t>81bfad4e-f2a3-4d65-9e9a-72793dab13cb</t>
  </si>
  <si>
    <t>Fuberidazole</t>
  </si>
  <si>
    <t>81fc5084-ab42-4f82-b376-43942d23295d</t>
  </si>
  <si>
    <t>4f3ee6dc-f092-429b-82bc-b9538bdb751b</t>
  </si>
  <si>
    <t>62cc5e18-da24-4fb7-9f7c-1601fedba341</t>
  </si>
  <si>
    <t>7e59174a-d66b-4304-81dc-e0aeb3c58ae2</t>
  </si>
  <si>
    <t>000122-42-9</t>
  </si>
  <si>
    <t>d1b2cbef-7804-5ec0-8d93-f1cf91c59fb4</t>
  </si>
  <si>
    <t>Propham</t>
  </si>
  <si>
    <t>debeac52-61cf-429d-8d20-d7e690f9fee4</t>
  </si>
  <si>
    <t>106689fa-52d8-4f7d-aa5b-920122aaf1aa</t>
  </si>
  <si>
    <t>7de77239-7074-4443-9dc9-4492c5e2ef35</t>
  </si>
  <si>
    <t>Iodine, 0.03% in water</t>
  </si>
  <si>
    <t>a64e65fe-3c33-44f1-bd2d-ab7fac07653f</t>
  </si>
  <si>
    <t>Phosphorus, 18% in apatite, 12% in crude ore, in ground</t>
  </si>
  <si>
    <t>010102-43-9</t>
  </si>
  <si>
    <t>17f7e776-7934-54af-8c3c-ed0247cb697b</t>
  </si>
  <si>
    <t>Nitric oxide</t>
  </si>
  <si>
    <t>f9d36529-abde-4ed2-a82c-d365ae2c713f</t>
  </si>
  <si>
    <t>81c4ba39-8a3f-4a43-97b4-401605bbebf5</t>
  </si>
  <si>
    <t>56467370-dc88-4b7a-8287-d0b660e65856</t>
  </si>
  <si>
    <t>ba2f3f82-c93a-47a5-822a-37ec97495275#asTech</t>
  </si>
  <si>
    <t>Carbon monoxide, fossil # asTech</t>
  </si>
  <si>
    <t>b1fa0fe9-49d4-4e1d-9502-3b2d10a313c9</t>
  </si>
  <si>
    <t>85e6e865-0116-406a-b60d-4e88e2cf8c26</t>
  </si>
  <si>
    <t>a3436836-e2fe-4c30-b9a7-0098b489374f</t>
  </si>
  <si>
    <t>106700-29-2</t>
  </si>
  <si>
    <t>231bcbc6-ce4d-5550-8244-9431031dea95</t>
  </si>
  <si>
    <t>Pethoxamid</t>
  </si>
  <si>
    <t>38574d8f-e0f9-4a7c-8edc-70193e608c57</t>
  </si>
  <si>
    <t>9a7380d1-6e23-48ad-b35a-14bd1ecb3133</t>
  </si>
  <si>
    <t>Phosphorus, 18% in apatite, 4% in crude ore, in ground</t>
  </si>
  <si>
    <t>b61057a3-a0bc-4158-882e-b819c4797419</t>
  </si>
  <si>
    <t>b5bc86de-20f6-4791-8f67-e9ba7930f76c</t>
  </si>
  <si>
    <t>fe58044a-f54b-4c93-8c79-9cbdea3dfc6a</t>
  </si>
  <si>
    <t>370bbcdd-6395-4af8-b049-fc5f7339a437</t>
  </si>
  <si>
    <t>17a7db69-d874-4ecd-af5d-48c98def445f</t>
  </si>
  <si>
    <t>eadea134-34d3-4581-9b0b-a59533dfd526</t>
  </si>
  <si>
    <t>6b248529-b754-4be7-8b1a-91b9756fc2bc</t>
  </si>
  <si>
    <t>14a8c75b-9985-4009-bf45-dc6d3bb4e52e</t>
  </si>
  <si>
    <t>1471acca-34ab-4e04-9bd6-e3825b20580f</t>
  </si>
  <si>
    <t>2716807d-0266-48ff-bb7a-6e6c5fbfd5c5</t>
  </si>
  <si>
    <t>7723-14-0</t>
  </si>
  <si>
    <t>483ae3c5-4eb0-46e4-b811-a72ad391716b</t>
  </si>
  <si>
    <t>Phosphorus, in ground</t>
  </si>
  <si>
    <t>076578-14-8</t>
  </si>
  <si>
    <t>f9c73aca-3d5c-4072-81dd-b8e0643530a6</t>
  </si>
  <si>
    <t>Quizalofop ethyl ester</t>
  </si>
  <si>
    <t>851041af-3457-4462-96c0-3ba64f8e112d</t>
  </si>
  <si>
    <t>068359-37-5</t>
  </si>
  <si>
    <t>dd786e61-d387-4dc4-8314-2a5f958e7168</t>
  </si>
  <si>
    <t>113746e5-66a9-4d8c-b72b-4a99e7fcd052</t>
  </si>
  <si>
    <t>6e604e6b-d023-47d6-aedc-9d99d6296918</t>
  </si>
  <si>
    <t>1fa8ca7c-c285-49c5-a96d-60a3dc467310</t>
  </si>
  <si>
    <t>7fdd39dc-4b73-4fa3-a28c-18f52ddce951</t>
  </si>
  <si>
    <t>66c985be-8604-48ec-92e1-4e172128dc11</t>
  </si>
  <si>
    <t>00143719-33a7-5738-aa1b-131f97b4fef3</t>
  </si>
  <si>
    <t>Silicon, in ground</t>
  </si>
  <si>
    <t>9be02ae0-3170-4544-8665-f03a1b43f2bd</t>
  </si>
  <si>
    <t>43efdef0-6157-4436-8a23-2f50ac3c6fc2</t>
  </si>
  <si>
    <t>46f9fcc3-e595-4252-897e-0e5a997333f0</t>
  </si>
  <si>
    <t>8f0a7bf7-3fc0-4947-bc83-3cdfe112d9c5</t>
  </si>
  <si>
    <t>7a832300-1384-4b6b-aee0-598b30763d03</t>
  </si>
  <si>
    <t>f8ac9a93-5172-4349-bc59-01af13f7dbb6</t>
  </si>
  <si>
    <t>c36056d2-5101-4198-b13b-fdc0a8cf27ee</t>
  </si>
  <si>
    <t>852281f6-db73-4250-84d3-86b569fce0c1</t>
  </si>
  <si>
    <t>Sulfur, in ground</t>
  </si>
  <si>
    <t>5c238e5f-97c8-4837-8d67-48899ddd43be</t>
  </si>
  <si>
    <t>32aaf6ef-c3e7-4c81-8e37-4c3c8768454f</t>
  </si>
  <si>
    <t>001967-16-4</t>
  </si>
  <si>
    <t>d5694174-f34c-5f47-a385-564ac1712c69</t>
  </si>
  <si>
    <t>Chlorbufam</t>
  </si>
  <si>
    <t>ae941326-4981-44fa-8be1-8757aab10d00</t>
  </si>
  <si>
    <t>96f0a692-ddb9-4a4c-8236-7c943929653d</t>
  </si>
  <si>
    <t>de9e0841-d02a-4af0-993a-39e32e69e7d3</t>
  </si>
  <si>
    <t>fd000a8d-2e90-4042-b148-cfb6bdfbbff5</t>
  </si>
  <si>
    <t>fd9a5a38-992d-4c53-9b0f-16a69d37fb54</t>
  </si>
  <si>
    <t>8af6a281-8879-4945-b476-550612e50527</t>
  </si>
  <si>
    <t>0d6def86-f116-4da2-9f2f-c3d9dab2248d</t>
  </si>
  <si>
    <t>44dd80c7-9960-4881-8431-939509b81f53</t>
  </si>
  <si>
    <t>4379a45a-092e-4c8f-8124-6841e920b807</t>
  </si>
  <si>
    <t>58a92690-aa80-4d3c-9443-9b48daa2daa4</t>
  </si>
  <si>
    <t>aec25913-c64b-4046-8ac9-a48587771b0d</t>
  </si>
  <si>
    <t>62399986-3e4f-4522-b389-75eed416d838</t>
  </si>
  <si>
    <t>18bcb736-db8a-445c-ba28-ca648838a1a0</t>
  </si>
  <si>
    <t>016484-77-8</t>
  </si>
  <si>
    <t>0f901f59-84bd-42a5-9a4c-04bd8cac7fb9</t>
  </si>
  <si>
    <t>Mecoprop-P</t>
  </si>
  <si>
    <t>36a3d172-7373-507f-85bd-12b8ba31a6d4</t>
  </si>
  <si>
    <t>Iodine, in water</t>
  </si>
  <si>
    <t>non-metallic element in water  水源非金属元素</t>
  </si>
  <si>
    <t>f5e7f3b4-6423-4914-bb36-d6f52b8e5dbb</t>
  </si>
  <si>
    <t>356c6086-4835-4a0d-b1f2-10f8b6656d23</t>
  </si>
  <si>
    <t>af01e564-f816-4906-bd4f-b7c932f926b9</t>
  </si>
  <si>
    <t>oxygen in air</t>
  </si>
  <si>
    <t>fc1e35a8-88d4-4baf-a41a-563af2af9174</t>
  </si>
  <si>
    <t>b5a90600-3fe4-4d46-9e4a-2c9f4d87675c</t>
  </si>
  <si>
    <t>9033de29-de9e-44b5-aea0-c9edb9ca2dd4</t>
  </si>
  <si>
    <t>eb71ce59-d412-4e1e-a496-06134cf9d3d3</t>
  </si>
  <si>
    <t>9f550c00-0f0f-45e7-a29c-a450752d4c7a#asTech</t>
  </si>
  <si>
    <t>Monoethanolamine # asTech</t>
  </si>
  <si>
    <t>1469e83d-2ac9-4e64-84e0-cfe37c85fd9d</t>
  </si>
  <si>
    <t>f707adbb-1784-42ec-8970-6efa10cd790e</t>
  </si>
  <si>
    <t>0e7f417f-b5ec-4771-a47a-60cc451a8403</t>
  </si>
  <si>
    <t>e7909b88-81ef-49d8-8ed0-382ce148ef26</t>
  </si>
  <si>
    <t>5e7cf95c-9cc3-4479-89af-55377b3db99c</t>
  </si>
  <si>
    <t>e86bfec2-1025-4fa2-90b1-81e35e621e91</t>
  </si>
  <si>
    <t>47a8dfb8-f1e5-4460-b7ca-eeea1ca44596</t>
  </si>
  <si>
    <t>c10883f9-143d-4f6e-971f-a62174491d4d</t>
  </si>
  <si>
    <t>751d9236-ee45-4d21-addd-fd1747f0b74f</t>
  </si>
  <si>
    <t>4f0f15b3-b227-4cdc-b0b3-6412d55695d5</t>
  </si>
  <si>
    <t>d32f9dd8-9514-4c22-8c99-2e108609731f</t>
  </si>
  <si>
    <t>f74f45cd-431c-48a5-b0f7-dc4632089fb4</t>
  </si>
  <si>
    <t>135590-91-9</t>
  </si>
  <si>
    <t>f97ee737-45ca-4a19-bbf4-30746bfa6fb4</t>
  </si>
  <si>
    <t>Mefenpyr-diethyl</t>
  </si>
  <si>
    <t>a4c31e2a-915e-4ab2-accd-d3ae93d2e01e</t>
  </si>
  <si>
    <t>543421e8-f0b3-45a2-b0ed-03489e878138</t>
  </si>
  <si>
    <t>68bdd315-335b-406b-ab7d-beefca01768a</t>
  </si>
  <si>
    <t>N content(kg/unit)</t>
  </si>
  <si>
    <t>version verfiy</t>
  </si>
  <si>
    <t>classification</t>
  </si>
  <si>
    <t>Molecular Formula</t>
  </si>
  <si>
    <t>Molecular Weight (MF of N, 14.0067 kg/kmol)</t>
  </si>
  <si>
    <t>Number of N atomic in Molecule</t>
  </si>
  <si>
    <t>[Deleted]Carfentrazone ethyl ester</t>
  </si>
  <si>
    <t>C15H14Cl2F3N3O3</t>
  </si>
  <si>
    <t>[Deleted]Fluorochloridone</t>
  </si>
  <si>
    <t>C12H10Cl2F3NO</t>
  </si>
  <si>
    <t>[Deleted]Tri-allate</t>
  </si>
  <si>
    <t>C10H16Cl3NOS</t>
  </si>
  <si>
    <t>C3H4O3</t>
  </si>
  <si>
    <t>C4H10O2</t>
  </si>
  <si>
    <t>C5H12O</t>
  </si>
  <si>
    <t>C5H10</t>
  </si>
  <si>
    <t>C8H18</t>
  </si>
  <si>
    <t>C8H6Cl2O3</t>
  </si>
  <si>
    <t>C10H13Cl2NO3</t>
  </si>
  <si>
    <t>C15H20Cl2O4</t>
  </si>
  <si>
    <t>C10H10Cl2O3</t>
  </si>
  <si>
    <t>C14H22O</t>
  </si>
  <si>
    <t>C10H6ClNO2</t>
  </si>
  <si>
    <t>C3H9NO</t>
  </si>
  <si>
    <t>C7H5ClO</t>
  </si>
  <si>
    <t>000107-83-5</t>
  </si>
  <si>
    <t>C6H14</t>
  </si>
  <si>
    <t>C4H10O</t>
  </si>
  <si>
    <t>C7H5NO4</t>
  </si>
  <si>
    <t>C12H10O</t>
  </si>
  <si>
    <t>C3H8O</t>
  </si>
  <si>
    <t>C6H14O</t>
  </si>
  <si>
    <t>C6H12O</t>
  </si>
  <si>
    <t>C9H7NO</t>
  </si>
  <si>
    <t>C49H74O14</t>
  </si>
  <si>
    <t>C12H10</t>
  </si>
  <si>
    <t>C12H8</t>
  </si>
  <si>
    <t>C4H10NO3PS</t>
  </si>
  <si>
    <t>C2H4O</t>
  </si>
  <si>
    <t>C2H5NO</t>
  </si>
  <si>
    <t>135410-20-7</t>
  </si>
  <si>
    <t>C10H11ClN4</t>
  </si>
  <si>
    <t>C2H4O2</t>
  </si>
  <si>
    <t>C2HF3O2</t>
  </si>
  <si>
    <t>C14H20ClNO2</t>
  </si>
  <si>
    <t>C3H6O</t>
  </si>
  <si>
    <t>C2H3N</t>
  </si>
  <si>
    <t>C2H3ClO</t>
  </si>
  <si>
    <t>C8H6N2S3</t>
  </si>
  <si>
    <t>H+</t>
  </si>
  <si>
    <t>050594-66-6</t>
  </si>
  <si>
    <t>C14H7ClF3NO5</t>
  </si>
  <si>
    <t>C12H9ClN2O3</t>
  </si>
  <si>
    <t>101007-06-1</t>
  </si>
  <si>
    <t>C26H21F6NO5</t>
  </si>
  <si>
    <t>C3H4O</t>
  </si>
  <si>
    <t>C3H4O2</t>
  </si>
  <si>
    <t>C3H3N</t>
  </si>
  <si>
    <t>None</t>
  </si>
  <si>
    <t>C17H25N3O4S2</t>
  </si>
  <si>
    <t>“-CHO”</t>
  </si>
  <si>
    <t>C7H14N2O2S</t>
  </si>
  <si>
    <t>C12H8Cl6</t>
  </si>
  <si>
    <t>C19H26O3</t>
  </si>
  <si>
    <t>000107-05-1</t>
  </si>
  <si>
    <t>C3H5Cl</t>
  </si>
  <si>
    <t>C22H19Cl2NO3</t>
  </si>
  <si>
    <t>Al</t>
  </si>
  <si>
    <t>AlH3O3</t>
  </si>
  <si>
    <t>Am-241</t>
  </si>
  <si>
    <t>C9H17N5S</t>
  </si>
  <si>
    <t>C9H15N5O7S2</t>
  </si>
  <si>
    <t>C14H31NO</t>
  </si>
  <si>
    <t>033089-61-1</t>
  </si>
  <si>
    <t>C19H23N3</t>
  </si>
  <si>
    <t>H3N</t>
  </si>
  <si>
    <t>CH8N2O3</t>
  </si>
  <si>
    <t>H5NO4S</t>
  </si>
  <si>
    <t>H4N+</t>
  </si>
  <si>
    <t>C9H5Cl3N4</t>
  </si>
  <si>
    <t>C6H7N</t>
  </si>
  <si>
    <t>C14H10</t>
  </si>
  <si>
    <t>C7H7NO2</t>
  </si>
  <si>
    <t>C14H8O2</t>
  </si>
  <si>
    <t>H3Sb</t>
  </si>
  <si>
    <t>('inventory indicator', 'output flow')</t>
  </si>
  <si>
    <t>Materials for energy recovery</t>
  </si>
  <si>
    <t>inventory indicator</t>
  </si>
  <si>
    <t>标注LCI对应各项投入产出物质的资源属性</t>
  </si>
  <si>
    <t>Cl</t>
  </si>
  <si>
    <t>007440-37-1</t>
  </si>
  <si>
    <t>Ar</t>
  </si>
  <si>
    <t>c</t>
  </si>
  <si>
    <t>AsH3</t>
  </si>
  <si>
    <t>arsenic(5+)</t>
  </si>
  <si>
    <t>C8H10N2O4S</t>
  </si>
  <si>
    <t>C12H11Cl2N3O2</t>
  </si>
  <si>
    <t>C35H44O16</t>
  </si>
  <si>
    <t>C10H12N3O3PS2</t>
  </si>
  <si>
    <t>C7H12N7S+</t>
  </si>
  <si>
    <t>C22H17N3O5</t>
  </si>
  <si>
    <t>BaO4S</t>
  </si>
  <si>
    <t>BaH2</t>
  </si>
  <si>
    <t>021109-95-5</t>
  </si>
  <si>
    <t>BaS</t>
  </si>
  <si>
    <t>C20H23NO3</t>
  </si>
  <si>
    <t>C9H6ClNO3S</t>
  </si>
  <si>
    <t>001861-40-1</t>
  </si>
  <si>
    <t>C13H16F3N3O4</t>
  </si>
  <si>
    <t>C14H18N4O3</t>
  </si>
  <si>
    <t>C11H11Cl2NO2</t>
  </si>
  <si>
    <t>C16H18N4O7S</t>
  </si>
  <si>
    <t>C17H21NO4S4</t>
  </si>
  <si>
    <t>C10H12N2O3S</t>
  </si>
  <si>
    <t>C15H18FN3O3S</t>
  </si>
  <si>
    <t>C18H24FN3O3S</t>
  </si>
  <si>
    <t>C18H12</t>
  </si>
  <si>
    <t>C7H6Cl2</t>
  </si>
  <si>
    <t>C7H6O</t>
  </si>
  <si>
    <t>C6H6</t>
  </si>
  <si>
    <t>Materials for recycling</t>
  </si>
  <si>
    <t>C6H5Cl</t>
  </si>
  <si>
    <t>C6H4Cl2</t>
  </si>
  <si>
    <t>C8H10</t>
  </si>
  <si>
    <t>C6Cl6</t>
  </si>
  <si>
    <t>C6HCl5</t>
  </si>
  <si>
    <t>C20H12</t>
  </si>
  <si>
    <t>C22H12</t>
  </si>
  <si>
    <t>C7H6O2</t>
  </si>
  <si>
    <t>Benzovindiflupyr</t>
  </si>
  <si>
    <t>C18H15Cl2F2N3O</t>
  </si>
  <si>
    <t>C18H18ClNO5</t>
  </si>
  <si>
    <t>C9H9N3OS</t>
  </si>
  <si>
    <t>C7H8O</t>
  </si>
  <si>
    <t>BeH2</t>
  </si>
  <si>
    <t>Beta-cyfluthrin</t>
  </si>
  <si>
    <t>C22H18Cl2FNO3</t>
  </si>
  <si>
    <t>CHO3-</t>
  </si>
  <si>
    <t>C14H9Cl2NO5</t>
  </si>
  <si>
    <t>C23H22ClF3O2</t>
  </si>
  <si>
    <t>C15H16O2</t>
  </si>
  <si>
    <t>C20H23N3O2</t>
  </si>
  <si>
    <t>011129-12-7</t>
  </si>
  <si>
    <t>BO3-</t>
  </si>
  <si>
    <t>BH3O3</t>
  </si>
  <si>
    <t>BH3</t>
  </si>
  <si>
    <t>CB4</t>
  </si>
  <si>
    <t>BF3</t>
  </si>
  <si>
    <t>188425-85-6</t>
  </si>
  <si>
    <t>C18H12Cl2N2O</t>
  </si>
  <si>
    <t>000314-40-9</t>
  </si>
  <si>
    <t>C9H13BrN2O2</t>
  </si>
  <si>
    <t>BrO3-</t>
  </si>
  <si>
    <t>Br2</t>
  </si>
  <si>
    <t>C13H7Br2N3O6</t>
  </si>
  <si>
    <t>C3H7Br</t>
  </si>
  <si>
    <t>C17H16Br2O3</t>
  </si>
  <si>
    <t>C7H3Br2NO</t>
  </si>
  <si>
    <t>C15H17Br2NO2</t>
  </si>
  <si>
    <t>C13H12BrCl2N3O</t>
  </si>
  <si>
    <t>C13H24N4O3S</t>
  </si>
  <si>
    <t>C16H23N3OS</t>
  </si>
  <si>
    <t>C4H6</t>
  </si>
  <si>
    <t>C20H18ClF3N2O6</t>
  </si>
  <si>
    <t>C4H10</t>
  </si>
  <si>
    <t>C4H8</t>
  </si>
  <si>
    <t>C7H14N2O4S</t>
  </si>
  <si>
    <t>C14H21N3O4</t>
  </si>
  <si>
    <t>C6H12O2</t>
  </si>
  <si>
    <t>C8H12INO2</t>
  </si>
  <si>
    <t>C4H6O2</t>
  </si>
  <si>
    <t>Cd</t>
  </si>
  <si>
    <t>001318-27-0</t>
  </si>
  <si>
    <t>Cd2+</t>
  </si>
  <si>
    <t>Cd-109</t>
  </si>
  <si>
    <t>CaH2</t>
  </si>
  <si>
    <t>CCaN2</t>
  </si>
  <si>
    <t>Ca++</t>
  </si>
  <si>
    <t>C9H8Cl3NO2S</t>
  </si>
  <si>
    <t>C12H11NO2</t>
  </si>
  <si>
    <t>C9H9N3O2</t>
  </si>
  <si>
    <t>C12H16N2O3</t>
  </si>
  <si>
    <t>C12H15NO3</t>
  </si>
  <si>
    <t>C</t>
  </si>
  <si>
    <t>CO2</t>
  </si>
  <si>
    <t>CS2</t>
  </si>
  <si>
    <t>CO</t>
  </si>
  <si>
    <t>CH4</t>
  </si>
  <si>
    <t>CO3--</t>
  </si>
  <si>
    <t>COS</t>
  </si>
  <si>
    <t>C20H32N2O3S</t>
  </si>
  <si>
    <t>C12H13NO2S</t>
  </si>
  <si>
    <t>Ce</t>
  </si>
  <si>
    <t>CsH</t>
  </si>
  <si>
    <t>ClH2N</t>
  </si>
  <si>
    <t>('inventory indicator', 'waste')</t>
  </si>
  <si>
    <t>High-level radioactive waste disposed</t>
  </si>
  <si>
    <t>500008-45-7</t>
  </si>
  <si>
    <t>Chlorantraniliprole</t>
  </si>
  <si>
    <t>C18H14BrCl2N5O2</t>
  </si>
  <si>
    <t>ClHO3</t>
  </si>
  <si>
    <t>C9H10BrClN2O2</t>
  </si>
  <si>
    <t>C11H10ClNO2</t>
  </si>
  <si>
    <t>122453-73-0</t>
  </si>
  <si>
    <t>Chlorfenapyr</t>
  </si>
  <si>
    <t>C15H11BrClF3N2O</t>
  </si>
  <si>
    <t>018708-86-6</t>
  </si>
  <si>
    <t>C12H14Cl3O4P</t>
  </si>
  <si>
    <t>C10H8ClN3O</t>
  </si>
  <si>
    <t>Cl-</t>
  </si>
  <si>
    <t>C15H15ClN4O6S</t>
  </si>
  <si>
    <t>Cl2</t>
  </si>
  <si>
    <t>C5H13ClN+</t>
  </si>
  <si>
    <t>C5H13Cl2N</t>
  </si>
  <si>
    <t>C2H3ClO2</t>
  </si>
  <si>
    <t>C2H2Cl2O</t>
  </si>
  <si>
    <t>CHCl3</t>
  </si>
  <si>
    <t>000076-06-2</t>
  </si>
  <si>
    <t>CCl3NO2</t>
  </si>
  <si>
    <t>C3H9ClSi</t>
  </si>
  <si>
    <t>ClHO3S</t>
  </si>
  <si>
    <t>C8Cl4N2</t>
  </si>
  <si>
    <t>social externalities types flow, to avoid double accounting these are not includered in the ENFI models</t>
  </si>
  <si>
    <t>C9H11Cl3NO3PS</t>
  </si>
  <si>
    <t>005598-13-0</t>
  </si>
  <si>
    <t>C7H7Cl3NO3PS</t>
  </si>
  <si>
    <t>C12H12ClN5O4S</t>
  </si>
  <si>
    <t>C8H2Cl4O4</t>
  </si>
  <si>
    <t>Chlortoluron</t>
  </si>
  <si>
    <t>C10H13ClN2O</t>
  </si>
  <si>
    <t>C13H11Cl2NO5</t>
  </si>
  <si>
    <t>C5H14ClNO</t>
  </si>
  <si>
    <t>Cr</t>
  </si>
  <si>
    <t>015723-28-1</t>
  </si>
  <si>
    <t>Cr++++</t>
  </si>
  <si>
    <t>Cr+++</t>
  </si>
  <si>
    <t>C19H17Cl2NO4</t>
  </si>
  <si>
    <t>C17H26ClNO3S</t>
  </si>
  <si>
    <t>C17H13ClFNO4</t>
  </si>
  <si>
    <t>C14H8Cl2N4</t>
  </si>
  <si>
    <t>C12H14ClNO2</t>
  </si>
  <si>
    <t>C6H3Cl2NO2</t>
  </si>
  <si>
    <t>C18H22ClNO3</t>
  </si>
  <si>
    <t>C15H13ClFN5O5S</t>
  </si>
  <si>
    <t>C6H8ClN5O2S</t>
  </si>
  <si>
    <t>Co</t>
  </si>
  <si>
    <t>001318-33-8</t>
  </si>
  <si>
    <t>Cu</t>
  </si>
  <si>
    <t>Cu+</t>
  </si>
  <si>
    <t>C9H12</t>
  </si>
  <si>
    <t>Cm</t>
  </si>
  <si>
    <t>CH2N2</t>
  </si>
  <si>
    <t>C9H13ClN6</t>
  </si>
  <si>
    <t>CN-</t>
  </si>
  <si>
    <t>C3H3NO2</t>
  </si>
  <si>
    <t>C13H13ClN4O2S</t>
  </si>
  <si>
    <t>C11H9Cl2NO3</t>
  </si>
  <si>
    <t>C6H12</t>
  </si>
  <si>
    <t>C17H27NO3S</t>
  </si>
  <si>
    <t>C11H22N2O</t>
  </si>
  <si>
    <t>068085-85-8</t>
  </si>
  <si>
    <t>C23H19ClF3NO3</t>
  </si>
  <si>
    <t>076703-62-3</t>
  </si>
  <si>
    <t>C18H34OSn</t>
  </si>
  <si>
    <t>残木</t>
  </si>
  <si>
    <t>C7H10N4O3</t>
  </si>
  <si>
    <t>C15H18ClN3O</t>
  </si>
  <si>
    <t>C14H15N3</t>
  </si>
  <si>
    <t>C6H10N6</t>
  </si>
  <si>
    <t>C6H12N2O3</t>
  </si>
  <si>
    <t>C5H10N2S2</t>
  </si>
  <si>
    <t>C10H20O2</t>
  </si>
  <si>
    <t>C22H19Br2NO3</t>
  </si>
  <si>
    <t>C6H15O5PS2</t>
  </si>
  <si>
    <t>C16H16N2O4</t>
  </si>
  <si>
    <t>C23H32N2OS</t>
  </si>
  <si>
    <t>C14H17ClNO4PS2</t>
  </si>
  <si>
    <t>C12H21N2O3PS</t>
  </si>
  <si>
    <t>C22H14</t>
  </si>
  <si>
    <t>0053-70-3</t>
  </si>
  <si>
    <t>B2H4</t>
  </si>
  <si>
    <t>Hazardous waste disposed</t>
  </si>
  <si>
    <t>C8H18Sn</t>
  </si>
  <si>
    <t>C7H3Cl2N</t>
  </si>
  <si>
    <t>C9H11Cl2FN2O2S2</t>
  </si>
  <si>
    <t>C2H6Cl2Si</t>
  </si>
  <si>
    <t>C9H8Cl2O3</t>
  </si>
  <si>
    <t>C4H7Cl2O4P</t>
  </si>
  <si>
    <t>013907-47-6</t>
  </si>
  <si>
    <t>Cr2H12O7--</t>
  </si>
  <si>
    <t>C15H12Cl2O4</t>
  </si>
  <si>
    <t>C16H14Cl2O4</t>
  </si>
  <si>
    <t>C14H9Cl5O</t>
  </si>
  <si>
    <t>C8H16NO5P</t>
  </si>
  <si>
    <t>C10Cl10</t>
  </si>
  <si>
    <t>C4H11NO2</t>
  </si>
  <si>
    <t>C14H21NO4</t>
  </si>
  <si>
    <t>C4H11N</t>
  </si>
  <si>
    <t>C4H10O3</t>
  </si>
  <si>
    <t>C19H17Cl2N3O3</t>
  </si>
  <si>
    <t>C14H9ClF2N2O2</t>
  </si>
  <si>
    <t>C19H11F5N2O2</t>
  </si>
  <si>
    <t>109293-97-2</t>
  </si>
  <si>
    <t>Diflufenzopyr</t>
  </si>
  <si>
    <t>C15H12F2N4O3</t>
  </si>
  <si>
    <t>C15H11F2N4NaO3</t>
  </si>
  <si>
    <t>C9H18O</t>
  </si>
  <si>
    <t>C15H19ClN4O3</t>
  </si>
  <si>
    <t>C13H18ClNO2</t>
  </si>
  <si>
    <t>C12H18ClNO2S</t>
  </si>
  <si>
    <t>C6H10O4S2</t>
  </si>
  <si>
    <t>C5H12NO3PS2</t>
  </si>
  <si>
    <t>C21H22ClNO4</t>
  </si>
  <si>
    <t>001345-04-6</t>
  </si>
  <si>
    <t>C2H6O</t>
  </si>
  <si>
    <t>C8H18O2</t>
  </si>
  <si>
    <t>C8H14O2</t>
  </si>
  <si>
    <t>C5H8O4</t>
  </si>
  <si>
    <t>C2H7N</t>
  </si>
  <si>
    <t>N2O</t>
  </si>
  <si>
    <t>N2O4</t>
  </si>
  <si>
    <t>C18H24N2O6</t>
  </si>
  <si>
    <t>C10H12N2O5</t>
  </si>
  <si>
    <t>C18H20O4</t>
  </si>
  <si>
    <t>C12H4Cl4O2</t>
  </si>
  <si>
    <t>C12H12Sn</t>
  </si>
  <si>
    <t>C6H15N</t>
  </si>
  <si>
    <t>Non-hazardous waste disposed</t>
  </si>
  <si>
    <t>C12H12N2++</t>
  </si>
  <si>
    <t>85-00-7</t>
  </si>
  <si>
    <t>C12H12BrN2+</t>
  </si>
  <si>
    <t>000085-00-7</t>
  </si>
  <si>
    <t>C8H19O2PS3</t>
  </si>
  <si>
    <t>C14H4N2O2S2</t>
  </si>
  <si>
    <t>C9H10Cl2N2O</t>
  </si>
  <si>
    <t>C7H6N2O5</t>
  </si>
  <si>
    <t>C18H35NO</t>
  </si>
  <si>
    <t>C15H33N3O2</t>
  </si>
  <si>
    <t>CH3AsNa2O3</t>
  </si>
  <si>
    <t>C9H6Cl6O3S</t>
  </si>
  <si>
    <t>C8H10O5</t>
  </si>
  <si>
    <t>C3H5ClO</t>
  </si>
  <si>
    <t>C17H13ClFN3O</t>
  </si>
  <si>
    <t>C9H19NOS</t>
  </si>
  <si>
    <t>C25H22ClNO3</t>
  </si>
  <si>
    <t>162650-77-3</t>
  </si>
  <si>
    <t>Ethaboxam</t>
  </si>
  <si>
    <t>C14H16N4OS2</t>
  </si>
  <si>
    <t>C13H14F3N3O4</t>
  </si>
  <si>
    <t>C2H6</t>
  </si>
  <si>
    <t>C2H6S</t>
  </si>
  <si>
    <t>C2H2F4</t>
  </si>
  <si>
    <t>C2H3Cl3</t>
  </si>
  <si>
    <t>C2H3F3</t>
  </si>
  <si>
    <t>C2Cl3F3</t>
  </si>
  <si>
    <t>C2H3Cl2F</t>
  </si>
  <si>
    <t>C2H4F2</t>
  </si>
  <si>
    <t>C2H4Cl2</t>
  </si>
  <si>
    <t>C2Cl2F4</t>
  </si>
  <si>
    <t>C2H3ClF2</t>
  </si>
  <si>
    <t>C2HCl2F3</t>
  </si>
  <si>
    <t>C2HClF4</t>
  </si>
  <si>
    <t>C2ClF5</t>
  </si>
  <si>
    <t>C2Cl6</t>
  </si>
  <si>
    <t>C2F6</t>
  </si>
  <si>
    <t>C2HF5</t>
  </si>
  <si>
    <t>C2H4</t>
  </si>
  <si>
    <t>C2H3Cl</t>
  </si>
  <si>
    <t>C2Cl4</t>
  </si>
  <si>
    <t>C2HCl3</t>
  </si>
  <si>
    <t>C2H6ClO3P</t>
  </si>
  <si>
    <t>C11H15NO2S</t>
  </si>
  <si>
    <t>C13H18O5S</t>
  </si>
  <si>
    <t>C8H19O2PS2</t>
  </si>
  <si>
    <t>C4H8O2</t>
  </si>
  <si>
    <t xml:space="preserve">(C12H22O5)n </t>
  </si>
  <si>
    <t>000107-15-3</t>
  </si>
  <si>
    <t>C2H8N2</t>
  </si>
  <si>
    <t>C2H2</t>
  </si>
  <si>
    <t>C21H23F2NO2</t>
  </si>
  <si>
    <t>C5H5Cl3N2OS</t>
  </si>
  <si>
    <t>C22H18N2O4</t>
  </si>
  <si>
    <t>C17H17N3OS</t>
  </si>
  <si>
    <t>022224-92-6</t>
  </si>
  <si>
    <t>C13H22NO3PS</t>
  </si>
  <si>
    <t>C20H22N2O</t>
  </si>
  <si>
    <t>C19H17ClN4</t>
  </si>
  <si>
    <t>C60H78OSn2</t>
  </si>
  <si>
    <t>C14H17Cl2NO2</t>
  </si>
  <si>
    <t>C9H12NO5PS</t>
  </si>
  <si>
    <t>C16H12ClNO5</t>
  </si>
  <si>
    <t>C18H16ClNO5</t>
  </si>
  <si>
    <t>072490-01-8</t>
  </si>
  <si>
    <t>C17H19NO4</t>
  </si>
  <si>
    <t>C22H23NO3</t>
  </si>
  <si>
    <t>C19H31N</t>
  </si>
  <si>
    <t>C20H33NO</t>
  </si>
  <si>
    <t>C24H27N3O4</t>
  </si>
  <si>
    <t>C20H18O2Sn</t>
  </si>
  <si>
    <t>C18H16OSn</t>
  </si>
  <si>
    <t>C12H4Cl2F6N4OS</t>
  </si>
  <si>
    <t>C13H12F3N5O5S</t>
  </si>
  <si>
    <t>C12H8F3N5O3S</t>
  </si>
  <si>
    <t>069335-91-7</t>
  </si>
  <si>
    <t>C15H12F3NO4</t>
  </si>
  <si>
    <t>C19H20F3NO4</t>
  </si>
  <si>
    <t>C13H4Cl2F6N4O4</t>
  </si>
  <si>
    <t>C12H10F3N4NaO6S</t>
  </si>
  <si>
    <t>C12H6F2N2O2</t>
  </si>
  <si>
    <t>C14H13F4N3O2S</t>
  </si>
  <si>
    <t>C12H9F2N5O2S</t>
  </si>
  <si>
    <t>087546-18-7</t>
  </si>
  <si>
    <t>C21H23ClFNO5</t>
  </si>
  <si>
    <t>C19H15FN2O4</t>
  </si>
  <si>
    <t>BF4H</t>
  </si>
  <si>
    <t>C10H11F3N2O</t>
  </si>
  <si>
    <t>C16H10</t>
  </si>
  <si>
    <t>C13H10</t>
  </si>
  <si>
    <t>('inventory indicator', 'resource use')</t>
  </si>
  <si>
    <t>Secondary materials</t>
  </si>
  <si>
    <t>F-</t>
  </si>
  <si>
    <t>F2</t>
  </si>
  <si>
    <t>C16H9ClF3NO7</t>
  </si>
  <si>
    <t>C18H13ClF3NO7</t>
  </si>
  <si>
    <t>F6H2Si</t>
  </si>
  <si>
    <t>C15H13F3N5NaO7S</t>
  </si>
  <si>
    <t>C16H8Cl2FN5O</t>
  </si>
  <si>
    <t>C14H10O3</t>
  </si>
  <si>
    <t>C7H5Cl2FN2O3</t>
  </si>
  <si>
    <t>C18H14F3NO2</t>
  </si>
  <si>
    <t>C16H15F2N3Si</t>
  </si>
  <si>
    <t>C17H16F3NO2</t>
  </si>
  <si>
    <t>907204-31-3</t>
  </si>
  <si>
    <t>Fluxapyroxad</t>
  </si>
  <si>
    <t>C18H12F5N3O</t>
  </si>
  <si>
    <t>000133-07-3</t>
  </si>
  <si>
    <t>C9H4Cl3NO2S</t>
  </si>
  <si>
    <t>C15H10ClF3N2O6S</t>
  </si>
  <si>
    <t>C10H15OPS2</t>
  </si>
  <si>
    <t>C17H20N6O7S</t>
  </si>
  <si>
    <t>CH2O</t>
  </si>
  <si>
    <t>CH3NO</t>
  </si>
  <si>
    <t>000071-47-6</t>
  </si>
  <si>
    <t>CHO2-</t>
  </si>
  <si>
    <t>CH2O2</t>
  </si>
  <si>
    <t>015845-66-6</t>
  </si>
  <si>
    <t>C2H7O3P</t>
  </si>
  <si>
    <t>C6H18AlO9P3</t>
  </si>
  <si>
    <t>C11H8N2O</t>
  </si>
  <si>
    <t>C4H4O</t>
  </si>
  <si>
    <t>Intermediate and low-level radioactive waste disposed</t>
  </si>
  <si>
    <t>065907-30-4</t>
  </si>
  <si>
    <t>C18H26N2O5S</t>
  </si>
  <si>
    <t>C5H4O2</t>
  </si>
  <si>
    <t>C6H12O6</t>
  </si>
  <si>
    <t>C5H12NO4P</t>
  </si>
  <si>
    <t>77182-82-2</t>
  </si>
  <si>
    <t>C5H18N3O4P</t>
  </si>
  <si>
    <t>077182-82-2</t>
  </si>
  <si>
    <t>C5H8O2</t>
  </si>
  <si>
    <t>C3H8NO5P</t>
  </si>
  <si>
    <t>Au</t>
  </si>
  <si>
    <t>C18H41N7</t>
  </si>
  <si>
    <t>C13H15ClN6O7S</t>
  </si>
  <si>
    <t>C16H13ClF3NO4</t>
  </si>
  <si>
    <t>waste heat, water</t>
  </si>
  <si>
    <t>waste heat, air</t>
  </si>
  <si>
    <t>He</t>
  </si>
  <si>
    <t>C7H16</t>
  </si>
  <si>
    <t>C9H12ClO4P</t>
  </si>
  <si>
    <t>C14H17Cl2N3O</t>
  </si>
  <si>
    <t>C16H8CL2F6N2O3</t>
  </si>
  <si>
    <t>C6H19NSi2</t>
  </si>
  <si>
    <t>051235-04-2</t>
  </si>
  <si>
    <t>C12H20N4O2</t>
  </si>
  <si>
    <t>C17H21ClN2O2S</t>
  </si>
  <si>
    <t>067485-29-4</t>
  </si>
  <si>
    <t>C25H24F6N4</t>
  </si>
  <si>
    <t>H4N2</t>
  </si>
  <si>
    <t>130885-09-5</t>
  </si>
  <si>
    <t>001330-43-4</t>
  </si>
  <si>
    <t>ClH</t>
  </si>
  <si>
    <t>FH</t>
  </si>
  <si>
    <t>H2O2</t>
  </si>
  <si>
    <t>H2S</t>
  </si>
  <si>
    <t>T2</t>
  </si>
  <si>
    <t>Exported energy - heat</t>
  </si>
  <si>
    <t>HO-</t>
  </si>
  <si>
    <t>C4H5NO2</t>
  </si>
  <si>
    <t>ClO-</t>
  </si>
  <si>
    <t>C14H14Cl2N2O</t>
  </si>
  <si>
    <t>C15H19N3O4</t>
  </si>
  <si>
    <t>C13H15N3O3</t>
  </si>
  <si>
    <t>081335-37-7</t>
  </si>
  <si>
    <t>C17H17N3O3</t>
  </si>
  <si>
    <t>C15H19N3O3</t>
  </si>
  <si>
    <t>C9H10ClN5O2</t>
  </si>
  <si>
    <t>C22H17ClF3N3O7</t>
  </si>
  <si>
    <t>I-</t>
  </si>
  <si>
    <t>001302-37-0</t>
  </si>
  <si>
    <t>I2</t>
  </si>
  <si>
    <t>HI</t>
  </si>
  <si>
    <t>Recovered energy</t>
  </si>
  <si>
    <t>C13H12IN5O6S</t>
  </si>
  <si>
    <t>C14H13IN5NaO6S</t>
  </si>
  <si>
    <t>C7H3I2NO</t>
  </si>
  <si>
    <t>C10H11ClO3</t>
  </si>
  <si>
    <t>C13H13Cl2N3O3</t>
  </si>
  <si>
    <t>C18H28N2O3</t>
  </si>
  <si>
    <t>Fe</t>
  </si>
  <si>
    <t>Fe++</t>
  </si>
  <si>
    <t>CHNO</t>
  </si>
  <si>
    <t>C5H8</t>
  </si>
  <si>
    <t>C3H9N</t>
  </si>
  <si>
    <t>C12H18N2O</t>
  </si>
  <si>
    <t>C18H17NO3</t>
  </si>
  <si>
    <t>C15H12F3NO4S</t>
  </si>
  <si>
    <t>001332-58-7</t>
  </si>
  <si>
    <t>Al2H4O9Si2</t>
  </si>
  <si>
    <t>C18H19NO4</t>
  </si>
  <si>
    <t>Kr</t>
  </si>
  <si>
    <t>C3H6O3</t>
  </si>
  <si>
    <t>C19H15ClF3NO7</t>
  </si>
  <si>
    <t>C46H38Cl2F6N2O6</t>
  </si>
  <si>
    <t>La</t>
  </si>
  <si>
    <t>C12H24O2</t>
  </si>
  <si>
    <t>H2Pb</t>
  </si>
  <si>
    <t>007440-18-8</t>
  </si>
  <si>
    <t>002164-08-1</t>
  </si>
  <si>
    <t>C13H18N2O2</t>
  </si>
  <si>
    <t>C6H6Cl6</t>
  </si>
  <si>
    <t>C9H10Cl2N2O2</t>
  </si>
  <si>
    <t>Li</t>
  </si>
  <si>
    <t>CLi2O3</t>
  </si>
  <si>
    <t>Li+</t>
  </si>
  <si>
    <t>C17H8Cl2F8N2O3</t>
  </si>
  <si>
    <t>Mg</t>
  </si>
  <si>
    <t>Mg3P2</t>
  </si>
  <si>
    <t>C10H19O6PS2</t>
  </si>
  <si>
    <t>C4H2O3</t>
  </si>
  <si>
    <t>C4H4N2O2</t>
  </si>
  <si>
    <t>C4H6MnN2S4Zn++</t>
  </si>
  <si>
    <t>C23H22ClNO4</t>
  </si>
  <si>
    <t>C4H6MnN2S4</t>
  </si>
  <si>
    <t>Mn</t>
  </si>
  <si>
    <t>C9H9ClO3</t>
  </si>
  <si>
    <t>C11H13ClO3</t>
  </si>
  <si>
    <t>C12H10Cl2N2O4</t>
  </si>
  <si>
    <t>C16H18Cl2N2O4</t>
  </si>
  <si>
    <t>C14H13N3</t>
  </si>
  <si>
    <t>C7H16ClN</t>
  </si>
  <si>
    <t>055814-41-0</t>
  </si>
  <si>
    <t>C17H19NO2</t>
  </si>
  <si>
    <t>Hg</t>
  </si>
  <si>
    <t>C16H19N5O9S2</t>
  </si>
  <si>
    <t>C17H21N5O9S2</t>
  </si>
  <si>
    <t>C14H13NO7S</t>
  </si>
  <si>
    <t>C15H21NO4</t>
  </si>
  <si>
    <t>000108-62-3</t>
  </si>
  <si>
    <t>C8H16O4</t>
  </si>
  <si>
    <t>C10H10N4O</t>
  </si>
  <si>
    <t>C2H4NNaS2</t>
  </si>
  <si>
    <t>C14H16ClN3O</t>
  </si>
  <si>
    <t>C17H22ClN3O</t>
  </si>
  <si>
    <t>Renewable secondary fuels</t>
  </si>
  <si>
    <t>C10H11N3OS</t>
  </si>
  <si>
    <t>C2H8NO2PS</t>
  </si>
  <si>
    <t>014493-06-2</t>
  </si>
  <si>
    <t>C10H10N2</t>
  </si>
  <si>
    <t>CH3Br</t>
  </si>
  <si>
    <t>CBrF3</t>
  </si>
  <si>
    <t>CHClF2</t>
  </si>
  <si>
    <t>CH2ClF</t>
  </si>
  <si>
    <t>CClF3</t>
  </si>
  <si>
    <t>CH2Cl2</t>
  </si>
  <si>
    <t>CCl2F2</t>
  </si>
  <si>
    <t>CHCl2F</t>
  </si>
  <si>
    <t>CH2F2</t>
  </si>
  <si>
    <t>CH3Cl</t>
  </si>
  <si>
    <t>CCl4</t>
  </si>
  <si>
    <t>CF4</t>
  </si>
  <si>
    <t>CCl3F</t>
  </si>
  <si>
    <t>CHF3</t>
  </si>
  <si>
    <t>CH4O3S</t>
  </si>
  <si>
    <t>CH4O</t>
  </si>
  <si>
    <t>C6H11N2O4PS3</t>
  </si>
  <si>
    <t>C5H10N2O2S</t>
  </si>
  <si>
    <t>C19H34O3</t>
  </si>
  <si>
    <t>161050-58-4</t>
  </si>
  <si>
    <t>C22H28N2O3</t>
  </si>
  <si>
    <t>C3H6O2</t>
  </si>
  <si>
    <t>CH5N</t>
  </si>
  <si>
    <t>C3H9BO3</t>
  </si>
  <si>
    <t>C4H8O</t>
  </si>
  <si>
    <t>C4H8O3</t>
  </si>
  <si>
    <t>000298-00-0</t>
  </si>
  <si>
    <t>C8H10NO5PS</t>
  </si>
  <si>
    <t>C4H6N2S4Zn</t>
  </si>
  <si>
    <t>C9H11BrN2O2</t>
  </si>
  <si>
    <t>C15H22ClNO2</t>
  </si>
  <si>
    <t>C14H13Cl2N5O4S</t>
  </si>
  <si>
    <t>C8H14N4OS</t>
  </si>
  <si>
    <t>C14H15N5O6S</t>
  </si>
  <si>
    <t>C7H13O6P</t>
  </si>
  <si>
    <t>C9H17NOS</t>
  </si>
  <si>
    <t>Mo</t>
  </si>
  <si>
    <t>C4H11Sn</t>
  </si>
  <si>
    <t>C2H5Cl</t>
  </si>
  <si>
    <t>C7H14NO5P</t>
  </si>
  <si>
    <t>C2H7NO</t>
  </si>
  <si>
    <t>C9H11ClN2O2</t>
  </si>
  <si>
    <t>C6H6Sn</t>
  </si>
  <si>
    <t>CH4AsNaO3</t>
  </si>
  <si>
    <t>088671-89-0</t>
  </si>
  <si>
    <t>C15H17ClN4</t>
  </si>
  <si>
    <t>C4H7Br2Cl2O4P</t>
  </si>
  <si>
    <t>C10H8</t>
  </si>
  <si>
    <t>C17H21NO2</t>
  </si>
  <si>
    <t>C2H4BrNO</t>
  </si>
  <si>
    <t>C12H16Cl2N2O</t>
  </si>
  <si>
    <t>Np</t>
  </si>
  <si>
    <t>Ni</t>
  </si>
  <si>
    <t>Ni++</t>
  </si>
  <si>
    <t>C15H18N6O6S</t>
  </si>
  <si>
    <t>Nb</t>
  </si>
  <si>
    <t>NO3-</t>
  </si>
  <si>
    <t>HNO3</t>
  </si>
  <si>
    <t>NO</t>
  </si>
  <si>
    <t>C6H5NO2</t>
  </si>
  <si>
    <t>N2</t>
  </si>
  <si>
    <t>NO2</t>
  </si>
  <si>
    <t>F3N</t>
  </si>
  <si>
    <t>HNO</t>
  </si>
  <si>
    <t>C14H17NO6</t>
  </si>
  <si>
    <t>000872-50-4</t>
  </si>
  <si>
    <t>N-methyl-2-pyrrolidone</t>
  </si>
  <si>
    <t>C5H9NO</t>
  </si>
  <si>
    <t>C12H9ClF3N3O</t>
  </si>
  <si>
    <t>C17H9ClF8N2O4</t>
  </si>
  <si>
    <t>C28H58O9</t>
  </si>
  <si>
    <t>C8H16O2</t>
  </si>
  <si>
    <t>Exported energy - electricity</t>
  </si>
  <si>
    <t>C12H16ClNOS</t>
  </si>
  <si>
    <t>019044-88-3</t>
  </si>
  <si>
    <t>C12H18N4O6S</t>
  </si>
  <si>
    <t>C14H18N2O4</t>
  </si>
  <si>
    <t>C7H13N3O3S</t>
  </si>
  <si>
    <t>C17H18N4O6S</t>
  </si>
  <si>
    <t>C6H15O4PS2</t>
  </si>
  <si>
    <t>C15H11ClF3NO4</t>
  </si>
  <si>
    <t>O2</t>
  </si>
  <si>
    <t>O3</t>
  </si>
  <si>
    <t>Pd</t>
  </si>
  <si>
    <t>C31H64</t>
  </si>
  <si>
    <t>C12H14N2++</t>
  </si>
  <si>
    <t>C10H14NO5PS</t>
  </si>
  <si>
    <t>C13H15Cl2N3</t>
  </si>
  <si>
    <t>C19H21ClN2O</t>
  </si>
  <si>
    <t>C13H19N3O4</t>
  </si>
  <si>
    <t>494793-67-8</t>
  </si>
  <si>
    <t>Penflufen</t>
  </si>
  <si>
    <t>C18H24FN3O</t>
  </si>
  <si>
    <t>C5H12</t>
  </si>
  <si>
    <t>ClHO4</t>
  </si>
  <si>
    <t>000678-26-2</t>
  </si>
  <si>
    <t>C5F12</t>
  </si>
  <si>
    <t>C21H20Cl2O3</t>
  </si>
  <si>
    <t>C16H22ClNO2</t>
  </si>
  <si>
    <t>C6H6O</t>
  </si>
  <si>
    <t>C6H4Cl2O</t>
  </si>
  <si>
    <t>C6HCl5O</t>
  </si>
  <si>
    <t>C7H17O2PS3</t>
  </si>
  <si>
    <t>C12H15ClNO4PS2</t>
  </si>
  <si>
    <t>CCl2O</t>
  </si>
  <si>
    <t>C11H12NO4PS2</t>
  </si>
  <si>
    <t>O4P---</t>
  </si>
  <si>
    <t>H3P</t>
  </si>
  <si>
    <t>H3O4P</t>
  </si>
  <si>
    <t>Cl3OP</t>
  </si>
  <si>
    <t>Cl5P</t>
  </si>
  <si>
    <t>Cl3P</t>
  </si>
  <si>
    <t>C19H20O4</t>
  </si>
  <si>
    <t>C16H22O4</t>
  </si>
  <si>
    <t>C10H10O4</t>
  </si>
  <si>
    <t>000117-84-0</t>
  </si>
  <si>
    <t>C24H38O4</t>
  </si>
  <si>
    <t>C6H3Cl3N2O2</t>
  </si>
  <si>
    <t>C18H16F3NO4</t>
  </si>
  <si>
    <t>C23H32N2O4</t>
  </si>
  <si>
    <t>C19H30O5</t>
  </si>
  <si>
    <t>C11H18N4O2</t>
  </si>
  <si>
    <t>029232-93-7</t>
  </si>
  <si>
    <t>C11H20N3O3PS</t>
  </si>
  <si>
    <t>Pt</t>
  </si>
  <si>
    <t>Pu</t>
  </si>
  <si>
    <t>H2Po</t>
  </si>
  <si>
    <t>K</t>
  </si>
  <si>
    <t>ClK</t>
  </si>
  <si>
    <t>HKO</t>
  </si>
  <si>
    <t>C2H7O2P</t>
  </si>
  <si>
    <t>https://china.guidechem.com/428211/detail.html</t>
  </si>
  <si>
    <t>K+</t>
  </si>
  <si>
    <t>HK</t>
  </si>
  <si>
    <t>C14H10F4N4O7S</t>
  </si>
  <si>
    <t>C15H16Cl3N3O2</t>
  </si>
  <si>
    <t>C13H11Cl2NO2</t>
  </si>
  <si>
    <t>C11H15BrClO3PS</t>
  </si>
  <si>
    <t>C10H10CaO5</t>
  </si>
  <si>
    <t>Pm</t>
  </si>
  <si>
    <t>C10H19N5S</t>
  </si>
  <si>
    <t>C12H11Cl2NO</t>
  </si>
  <si>
    <t>001918-16-7</t>
  </si>
  <si>
    <t>C11H14ClNO</t>
  </si>
  <si>
    <t>C9H20N2O2</t>
  </si>
  <si>
    <t>C9H21ClN2O2</t>
  </si>
  <si>
    <t>C3H8</t>
  </si>
  <si>
    <t>C9H9Cl2NO</t>
  </si>
  <si>
    <t>C22H22ClN3O5</t>
  </si>
  <si>
    <t>C19H26O4S</t>
  </si>
  <si>
    <t>C3H6</t>
  </si>
  <si>
    <t>C10H13NO2</t>
  </si>
  <si>
    <t>C15H17Cl2N3O2</t>
  </si>
  <si>
    <t>C5H10N2S4</t>
  </si>
  <si>
    <t>C15H17N4NaO7S</t>
  </si>
  <si>
    <t>C14H17IN2O2</t>
  </si>
  <si>
    <t>C14H21NOS</t>
  </si>
  <si>
    <t>C15H16F3N5O4S</t>
  </si>
  <si>
    <t>Pa</t>
  </si>
  <si>
    <t>C14H15Cl2N3OS</t>
  </si>
  <si>
    <t>C11H16O</t>
  </si>
  <si>
    <t>C10H11N5O</t>
  </si>
  <si>
    <t>C19H18ClN3O4</t>
  </si>
  <si>
    <t>K2O4Te</t>
  </si>
  <si>
    <t>C14H20N3O5PS</t>
  </si>
  <si>
    <t>000121-29-9</t>
  </si>
  <si>
    <t>C22H28O5</t>
  </si>
  <si>
    <t>C43H56O8</t>
  </si>
  <si>
    <t>C19H23ClN2O2S</t>
  </si>
  <si>
    <t>C14H12Cl2N2O</t>
  </si>
  <si>
    <t>053112-28-0</t>
  </si>
  <si>
    <t>C12H13N3</t>
  </si>
  <si>
    <t>C20H19NO3</t>
  </si>
  <si>
    <t>C13H10ClN2NaO4S</t>
  </si>
  <si>
    <t>447399-55-5</t>
  </si>
  <si>
    <t>Pyroxasulfone</t>
  </si>
  <si>
    <t>C12H14F5N3O4S</t>
  </si>
  <si>
    <t>C10H5Cl2NO2</t>
  </si>
  <si>
    <t>C11H8ClNO2</t>
  </si>
  <si>
    <t>C15H8Cl2FNO</t>
  </si>
  <si>
    <t>C6Cl5NO2</t>
  </si>
  <si>
    <t>C19H17ClN2O4</t>
  </si>
  <si>
    <t>76578-14-8</t>
  </si>
  <si>
    <t>C17H13ClN2O4</t>
  </si>
  <si>
    <t>100646-51-3</t>
  </si>
  <si>
    <t>C10H9Cl4O4P</t>
  </si>
  <si>
    <t>electromagnetic radiation</t>
  </si>
  <si>
    <t>H2Ra</t>
  </si>
  <si>
    <t>Rn</t>
  </si>
  <si>
    <t>Rh</t>
  </si>
  <si>
    <t>C14H17N5O7S2</t>
  </si>
  <si>
    <t>000083-79-4</t>
  </si>
  <si>
    <t>C23H22O6</t>
  </si>
  <si>
    <t>HRb</t>
  </si>
  <si>
    <t>Ru</t>
  </si>
  <si>
    <t>372137-35-4</t>
  </si>
  <si>
    <t>Saflufenacil</t>
  </si>
  <si>
    <t>C17H17ClF4N4O5S</t>
  </si>
  <si>
    <t>Sc</t>
  </si>
  <si>
    <t>012765-06-9</t>
  </si>
  <si>
    <t>874967-67-6</t>
  </si>
  <si>
    <t>Sedaxane</t>
  </si>
  <si>
    <t>C18H19F2N3O</t>
  </si>
  <si>
    <t>Se</t>
  </si>
  <si>
    <t>C17H29NO3S</t>
  </si>
  <si>
    <t>C14H20N2O</t>
  </si>
  <si>
    <t>Si</t>
  </si>
  <si>
    <t>007631-86-9</t>
  </si>
  <si>
    <t>O2Si</t>
  </si>
  <si>
    <t>Cl4Si</t>
  </si>
  <si>
    <t>F4Si</t>
  </si>
  <si>
    <t>C13H21NOSSi</t>
  </si>
  <si>
    <t>Ag</t>
  </si>
  <si>
    <t>Ag+</t>
  </si>
  <si>
    <t>C7H12ClN5</t>
  </si>
  <si>
    <t>Na</t>
  </si>
  <si>
    <t>ClNaO3</t>
  </si>
  <si>
    <t>Cr2Na2O7</t>
  </si>
  <si>
    <t>F6Na2Si</t>
  </si>
  <si>
    <t>CHNaO2</t>
  </si>
  <si>
    <t>HNaO</t>
  </si>
  <si>
    <t>ClNaO</t>
  </si>
  <si>
    <t>ClNaO4</t>
  </si>
  <si>
    <t>BH4Na</t>
  </si>
  <si>
    <t>Na+</t>
  </si>
  <si>
    <t>Hna</t>
  </si>
  <si>
    <t>C42H71NO9</t>
  </si>
  <si>
    <t>C21H24Cl2O4</t>
  </si>
  <si>
    <t>C18H35NO2</t>
  </si>
  <si>
    <t>C15H21Cl2FN2O3</t>
  </si>
  <si>
    <t>H2Sr</t>
  </si>
  <si>
    <t>001344-48-5</t>
  </si>
  <si>
    <t>C8H8</t>
  </si>
  <si>
    <t>Carbon dioxide, non-fossil, resource correction</t>
  </si>
  <si>
    <t>carbon dioxide in air, non-fossil, correction</t>
  </si>
  <si>
    <t>001319-33-1</t>
  </si>
  <si>
    <t>C14H13ClO5S</t>
  </si>
  <si>
    <t>O4S--</t>
  </si>
  <si>
    <t>HO4S-</t>
  </si>
  <si>
    <t>C11H10Cl2F2N4O3S</t>
  </si>
  <si>
    <t>S--</t>
  </si>
  <si>
    <t>HOPS</t>
  </si>
  <si>
    <t>C16H18N6O7S2</t>
  </si>
  <si>
    <t>C8H20O5P2S2</t>
  </si>
  <si>
    <t>S8</t>
  </si>
  <si>
    <t>O2S</t>
  </si>
  <si>
    <t>F6S</t>
  </si>
  <si>
    <t>O3S</t>
  </si>
  <si>
    <t>H2O4S</t>
  </si>
  <si>
    <t>C26H22CLF3N2O3</t>
  </si>
  <si>
    <t>C9H6N2S3</t>
  </si>
  <si>
    <t>C16H22ClN3O</t>
  </si>
  <si>
    <t>C22H28N2O2</t>
  </si>
  <si>
    <t>119168-77-3</t>
  </si>
  <si>
    <t>C18H24ClN3O</t>
  </si>
  <si>
    <t>C13H23N2O3PS</t>
  </si>
  <si>
    <t>C15H23NO</t>
  </si>
  <si>
    <t>Tc</t>
  </si>
  <si>
    <t>C14H6Cl2F4N2O2</t>
  </si>
  <si>
    <t>C17H14ClF7O2</t>
  </si>
  <si>
    <t>H2Te</t>
  </si>
  <si>
    <t>C17H24ClNO4</t>
  </si>
  <si>
    <t>005902-51-2</t>
  </si>
  <si>
    <t>C9H13ClN2O2</t>
  </si>
  <si>
    <t>C9H21O2PS3</t>
  </si>
  <si>
    <t>C9H16ClN5</t>
  </si>
  <si>
    <t>C10H26N4</t>
  </si>
  <si>
    <t>C4H13NO</t>
  </si>
  <si>
    <t>HTl</t>
  </si>
  <si>
    <t>148-79-8</t>
  </si>
  <si>
    <t>C10H7N3S</t>
  </si>
  <si>
    <t>C10H9ClN4S</t>
  </si>
  <si>
    <t>C8H10ClN5O3S</t>
  </si>
  <si>
    <t>C9H8N4OS</t>
  </si>
  <si>
    <t>079277-67-1</t>
  </si>
  <si>
    <t>C11H11N5O6S2</t>
  </si>
  <si>
    <t>C12H13N5O6S2</t>
  </si>
  <si>
    <t>C5H11NS3</t>
  </si>
  <si>
    <t>059669-26-0</t>
  </si>
  <si>
    <t>C10H18N4O4S3</t>
  </si>
  <si>
    <t>Thiophanate-methyl</t>
  </si>
  <si>
    <t>C12H14N4O4S2</t>
  </si>
  <si>
    <t>C6H12N2S4</t>
  </si>
  <si>
    <t>Th</t>
  </si>
  <si>
    <t>007757-82-6</t>
  </si>
  <si>
    <t>H2Sn</t>
  </si>
  <si>
    <t>Sn++++</t>
  </si>
  <si>
    <t>Ti</t>
  </si>
  <si>
    <t>C7H8</t>
  </si>
  <si>
    <t>C7H7C</t>
  </si>
  <si>
    <t>000731-27-1</t>
  </si>
  <si>
    <t>C10H13Cl2FN2O2S2</t>
  </si>
  <si>
    <t>C20H27NO3</t>
  </si>
  <si>
    <t>C22H19Br4NO3</t>
  </si>
  <si>
    <t>C14H18ClN3O2</t>
  </si>
  <si>
    <t>2303-17-5</t>
  </si>
  <si>
    <t>Triallate</t>
  </si>
  <si>
    <t>C14H16ClN5O5S</t>
  </si>
  <si>
    <t>112143-82-5</t>
  </si>
  <si>
    <t>C13H22N4O3S</t>
  </si>
  <si>
    <t>C15H17N5O6S</t>
  </si>
  <si>
    <t>C12H27OPS3</t>
  </si>
  <si>
    <t>C12H30ClSn</t>
  </si>
  <si>
    <t>C4H8Cl3O4P</t>
  </si>
  <si>
    <t>Cl3HSi</t>
  </si>
  <si>
    <t>C7H4Cl3NO3</t>
  </si>
  <si>
    <t>C19H39NO</t>
  </si>
  <si>
    <t>17440-81-2</t>
  </si>
  <si>
    <t>Triethylammonium</t>
  </si>
  <si>
    <t>C6H16N+</t>
  </si>
  <si>
    <t>C6H14O4</t>
  </si>
  <si>
    <t>C20H19F3N2O4</t>
  </si>
  <si>
    <t>C15H15ClF3N3O</t>
  </si>
  <si>
    <t>064628-44-0</t>
  </si>
  <si>
    <t>C15H10ClF3N2O3</t>
  </si>
  <si>
    <t>C17H19F3N6O6S</t>
  </si>
  <si>
    <t>026644-46-2</t>
  </si>
  <si>
    <t>C10H14Cl6N4O2</t>
  </si>
  <si>
    <t>C13H16O5</t>
  </si>
  <si>
    <t>C24H52Sn</t>
  </si>
  <si>
    <t>C18H15Sn+</t>
  </si>
  <si>
    <t>Na3O4P</t>
  </si>
  <si>
    <t>C17H20ClN3O</t>
  </si>
  <si>
    <t>W</t>
  </si>
  <si>
    <t>U</t>
  </si>
  <si>
    <t>CH4N2O</t>
  </si>
  <si>
    <t>C8H18NO4PS2</t>
  </si>
  <si>
    <t>V</t>
  </si>
  <si>
    <t>V+++</t>
  </si>
  <si>
    <t>C12H9Cl2NO3</t>
  </si>
  <si>
    <t>H2O</t>
  </si>
  <si>
    <t>Xe</t>
  </si>
  <si>
    <t>Y</t>
  </si>
  <si>
    <t>zn</t>
  </si>
  <si>
    <t>Zn++</t>
  </si>
  <si>
    <t>Zn</t>
  </si>
  <si>
    <t>C6H14N2S4Zn++</t>
  </si>
  <si>
    <t>Zr</t>
  </si>
  <si>
    <t>219714-96-2</t>
  </si>
  <si>
    <t>C14H16Cl3NO2</t>
  </si>
  <si>
    <t>electromagnetic radiation, air</t>
  </si>
  <si>
    <t xml:space="preserve">1417 air pollutants, location specified, unradioactive </t>
  </si>
  <si>
    <t xml:space="preserve">360 air pollutants, location specified,  radioactive </t>
  </si>
  <si>
    <t>water to air, location specified</t>
  </si>
  <si>
    <t xml:space="preserve">1178 water pollutants, location specified, unradioactive </t>
  </si>
  <si>
    <t xml:space="preserve">315 water pollutants, location specified,  radioactive </t>
  </si>
  <si>
    <t xml:space="preserve">water, fresh water, salt water </t>
  </si>
  <si>
    <t>waste heat, soil</t>
  </si>
  <si>
    <t xml:space="preserve">653 soil pollutants, location specified, unradioactive </t>
  </si>
  <si>
    <t>radioactive soil pollutant??</t>
  </si>
  <si>
    <t>C3H3O2</t>
  </si>
  <si>
    <t>Sr</t>
  </si>
  <si>
    <t>SO4-</t>
  </si>
  <si>
    <r>
      <rPr>
        <sz val="18"/>
        <color rgb="FF000000"/>
        <rFont val="宋体"/>
        <family val="3"/>
        <charset val="134"/>
        <scheme val="minor"/>
      </rPr>
      <t>水域面积（</t>
    </r>
    <r>
      <rPr>
        <sz val="18"/>
        <color rgb="FF000000"/>
        <rFont val="Calibri"/>
        <family val="2"/>
      </rPr>
      <t>m3</t>
    </r>
    <r>
      <rPr>
        <sz val="18"/>
        <color rgb="FF000000"/>
        <rFont val="宋体"/>
        <family val="3"/>
        <charset val="134"/>
        <scheme val="minor"/>
      </rPr>
      <t>）</t>
    </r>
  </si>
  <si>
    <r>
      <rPr>
        <sz val="18"/>
        <color rgb="FF000000"/>
        <rFont val="宋体"/>
        <family val="3"/>
        <charset val="134"/>
        <scheme val="minor"/>
      </rPr>
      <t>单位含氮量（</t>
    </r>
    <r>
      <rPr>
        <sz val="18"/>
        <color rgb="FF000000"/>
        <rFont val="Calibri"/>
        <family val="2"/>
      </rPr>
      <t>g/m3</t>
    </r>
    <r>
      <rPr>
        <sz val="18"/>
        <color rgb="FF000000"/>
        <rFont val="宋体"/>
        <family val="3"/>
        <charset val="134"/>
        <scheme val="minor"/>
      </rPr>
      <t>）</t>
    </r>
  </si>
  <si>
    <t>概率</t>
  </si>
  <si>
    <t>北冰洋</t>
  </si>
  <si>
    <t>太平洋</t>
  </si>
  <si>
    <t>大西洋</t>
  </si>
  <si>
    <t>印度洋</t>
  </si>
  <si>
    <t>南冰洋</t>
  </si>
  <si>
    <t>sum</t>
  </si>
  <si>
    <t>000079-10-7</t>
    <phoneticPr fontId="17" type="noConversion"/>
  </si>
  <si>
    <t>Aldehydes, unspecified</t>
    <phoneticPr fontId="17" type="noConversion"/>
  </si>
  <si>
    <t>BOD5, Biological Oxygen Demand</t>
    <phoneticPr fontId="17" type="noConversion"/>
  </si>
  <si>
    <t>None</t>
    <phoneticPr fontId="17" type="noConversion"/>
  </si>
  <si>
    <t>Carboxylic acids, unspecified</t>
    <phoneticPr fontId="17" type="noConversion"/>
  </si>
  <si>
    <t>-</t>
    <phoneticPr fontId="17" type="noConversion"/>
  </si>
  <si>
    <t>Chlorinated solvents, unspecified</t>
    <phoneticPr fontId="17" type="noConversion"/>
  </si>
  <si>
    <t>312600-89-8</t>
    <phoneticPr fontId="17" type="noConversion"/>
  </si>
  <si>
    <t>Discarded fish, demersal, to ocean</t>
    <phoneticPr fontId="17" type="noConversion"/>
  </si>
  <si>
    <t>Discarded fish, pelagic, to ocean</t>
    <phoneticPr fontId="17" type="noConversion"/>
  </si>
  <si>
    <t>Disinfectants, unspecified</t>
    <phoneticPr fontId="17" type="noConversion"/>
  </si>
  <si>
    <t>Dissolved solids</t>
    <phoneticPr fontId="17" type="noConversion"/>
  </si>
  <si>
    <t>Fish, demersal, in ocean</t>
    <phoneticPr fontId="17" type="noConversion"/>
  </si>
  <si>
    <t>Fish, pelagic, in ocean</t>
    <phoneticPr fontId="17" type="noConversion"/>
  </si>
  <si>
    <t>C</t>
    <phoneticPr fontId="17" type="noConversion"/>
  </si>
  <si>
    <t>Fresh water (obsolete)</t>
    <phoneticPr fontId="17" type="noConversion"/>
  </si>
  <si>
    <t>H2O</t>
    <phoneticPr fontId="17" type="noConversion"/>
  </si>
  <si>
    <t>Noble gases, radioactive, unspecified</t>
    <phoneticPr fontId="17" type="noConversion"/>
  </si>
  <si>
    <t>071048-69-6</t>
    <phoneticPr fontId="17" type="noConversion"/>
  </si>
  <si>
    <t>Thiocyanate, ion</t>
    <phoneticPr fontId="17" type="noConversion"/>
  </si>
  <si>
    <t>https://www.chemicalbook.com/ChemicalProductProperty_EN_CB0478674.htm (CAS number first)</t>
    <phoneticPr fontId="17" type="noConversion"/>
  </si>
  <si>
    <t>C7H3ClFNS</t>
  </si>
  <si>
    <t>venting of nitrogen, liquid</t>
    <phoneticPr fontId="17" type="noConversion"/>
  </si>
  <si>
    <t>residual hardwood, wet</t>
    <phoneticPr fontId="17" type="noConversion"/>
  </si>
  <si>
    <t>('social',)</t>
    <phoneticPr fontId="17" type="noConversion"/>
  </si>
  <si>
    <t>residual wood, dry</t>
    <phoneticPr fontId="17" type="noConversion"/>
  </si>
  <si>
    <t>To calculating the socail externalities in the CLCA. The nitrogen content already embodied in emission and natural resource flow</t>
    <phoneticPr fontId="17" type="noConversion"/>
  </si>
  <si>
    <t>soil_emission_check</t>
    <phoneticPr fontId="17" type="noConversion"/>
  </si>
  <si>
    <t>resource check</t>
    <phoneticPr fontId="17" type="noConversion"/>
  </si>
  <si>
    <t>name in bioshpere_v1</t>
    <phoneticPr fontId="17" type="noConversion"/>
  </si>
  <si>
    <t>007727-37-9</t>
    <phoneticPr fontId="17" type="noConversion"/>
  </si>
  <si>
    <t>007440-63-3</t>
    <phoneticPr fontId="17" type="noConversion"/>
  </si>
  <si>
    <t>007440-34-8</t>
    <phoneticPr fontId="17" type="noConversion"/>
  </si>
  <si>
    <t>Ac</t>
  </si>
  <si>
    <t>001318-16-7</t>
    <phoneticPr fontId="17" type="noConversion"/>
  </si>
  <si>
    <t>Al2H2O4</t>
  </si>
  <si>
    <t>007429-90-5</t>
    <phoneticPr fontId="17" type="noConversion"/>
  </si>
  <si>
    <t>Basalt, in ground</t>
    <phoneticPr fontId="17" type="noConversion"/>
  </si>
  <si>
    <t>007440-36-0</t>
    <phoneticPr fontId="17" type="noConversion"/>
  </si>
  <si>
    <t>Ar</t>
    <phoneticPr fontId="17" type="noConversion"/>
  </si>
  <si>
    <t>Argon-40</t>
    <phoneticPr fontId="17" type="noConversion"/>
  </si>
  <si>
    <t>007440-38-2</t>
    <phoneticPr fontId="17" type="noConversion"/>
  </si>
  <si>
    <t>007440-68-8</t>
    <phoneticPr fontId="17" type="noConversion"/>
  </si>
  <si>
    <t>7440-39-3</t>
    <phoneticPr fontId="17" type="noConversion"/>
  </si>
  <si>
    <t>007440-41-7</t>
    <phoneticPr fontId="17" type="noConversion"/>
  </si>
  <si>
    <t>007440-69-9</t>
    <phoneticPr fontId="17" type="noConversion"/>
  </si>
  <si>
    <t>007440-43-9</t>
    <phoneticPr fontId="17" type="noConversion"/>
  </si>
  <si>
    <t>Caesium, in ground</t>
    <phoneticPr fontId="17" type="noConversion"/>
  </si>
  <si>
    <t>007440-46-2</t>
    <phoneticPr fontId="17" type="noConversion"/>
  </si>
  <si>
    <t>CO2</t>
    <phoneticPr fontId="17" type="noConversion"/>
  </si>
  <si>
    <t>000124-38-9</t>
    <phoneticPr fontId="17" type="noConversion"/>
  </si>
  <si>
    <t>007440-45-1</t>
    <phoneticPr fontId="17" type="noConversion"/>
  </si>
  <si>
    <t>007440-47-3</t>
    <phoneticPr fontId="17" type="noConversion"/>
  </si>
  <si>
    <t>007440-48-4</t>
    <phoneticPr fontId="17" type="noConversion"/>
  </si>
  <si>
    <t>007440-50-8</t>
    <phoneticPr fontId="17" type="noConversion"/>
  </si>
  <si>
    <t>007429-91-6</t>
    <phoneticPr fontId="17" type="noConversion"/>
  </si>
  <si>
    <t>Dy</t>
  </si>
  <si>
    <t>007440-52-0</t>
    <phoneticPr fontId="17" type="noConversion"/>
  </si>
  <si>
    <t>Er</t>
  </si>
  <si>
    <t>007440-53-1</t>
    <phoneticPr fontId="17" type="noConversion"/>
  </si>
  <si>
    <t>Eu</t>
  </si>
  <si>
    <t>007440-54-2</t>
    <phoneticPr fontId="17" type="noConversion"/>
  </si>
  <si>
    <t>Gd</t>
  </si>
  <si>
    <t>007440-55-3</t>
    <phoneticPr fontId="17" type="noConversion"/>
  </si>
  <si>
    <t>007440-56-4</t>
    <phoneticPr fontId="17" type="noConversion"/>
  </si>
  <si>
    <t>Au</t>
    <phoneticPr fontId="17" type="noConversion"/>
  </si>
  <si>
    <t>007440-57-5</t>
    <phoneticPr fontId="17" type="noConversion"/>
  </si>
  <si>
    <t>007440-58-6</t>
    <phoneticPr fontId="17" type="noConversion"/>
  </si>
  <si>
    <t>Hf</t>
  </si>
  <si>
    <t>007440-59-7</t>
    <phoneticPr fontId="17" type="noConversion"/>
  </si>
  <si>
    <t>007440-60-0</t>
    <phoneticPr fontId="17" type="noConversion"/>
  </si>
  <si>
    <t>Ho</t>
  </si>
  <si>
    <t>007440-74-6</t>
    <phoneticPr fontId="17" type="noConversion"/>
  </si>
  <si>
    <t>007439-88-5</t>
    <phoneticPr fontId="17" type="noConversion"/>
  </si>
  <si>
    <t>Ir</t>
  </si>
  <si>
    <t>007439-89-6</t>
    <phoneticPr fontId="17" type="noConversion"/>
  </si>
  <si>
    <t>007439-91-0</t>
    <phoneticPr fontId="17" type="noConversion"/>
  </si>
  <si>
    <t>007439-92-1</t>
    <phoneticPr fontId="17" type="noConversion"/>
  </si>
  <si>
    <t>007439-93-2</t>
    <phoneticPr fontId="17" type="noConversion"/>
  </si>
  <si>
    <t>Lutetium, in ground</t>
    <phoneticPr fontId="17" type="noConversion"/>
  </si>
  <si>
    <t>007439-94-3</t>
    <phoneticPr fontId="17" type="noConversion"/>
  </si>
  <si>
    <t>Lu</t>
  </si>
  <si>
    <t>007439-95-4</t>
    <phoneticPr fontId="17" type="noConversion"/>
  </si>
  <si>
    <t>007439-96-5</t>
    <phoneticPr fontId="17" type="noConversion"/>
  </si>
  <si>
    <t>7439-97-6</t>
    <phoneticPr fontId="17" type="noConversion"/>
  </si>
  <si>
    <t>Hg</t>
    <phoneticPr fontId="17" type="noConversion"/>
  </si>
  <si>
    <t>007439-98-7</t>
    <phoneticPr fontId="17" type="noConversion"/>
  </si>
  <si>
    <t>007440-00-8</t>
    <phoneticPr fontId="17" type="noConversion"/>
  </si>
  <si>
    <t>Nd</t>
  </si>
  <si>
    <t>007440-02-0</t>
    <phoneticPr fontId="17" type="noConversion"/>
  </si>
  <si>
    <t>007440-03-1</t>
    <phoneticPr fontId="17" type="noConversion"/>
  </si>
  <si>
    <t>007440-04-2</t>
    <phoneticPr fontId="17" type="noConversion"/>
  </si>
  <si>
    <t>Os</t>
  </si>
  <si>
    <t>007440-05-3</t>
    <phoneticPr fontId="17" type="noConversion"/>
  </si>
  <si>
    <t>007440-06-4</t>
    <phoneticPr fontId="17" type="noConversion"/>
  </si>
  <si>
    <t>007440-08-6</t>
    <phoneticPr fontId="17" type="noConversion"/>
  </si>
  <si>
    <t>007440-10-0</t>
    <phoneticPr fontId="17" type="noConversion"/>
  </si>
  <si>
    <t>Pr</t>
  </si>
  <si>
    <t>007440-13-3</t>
    <phoneticPr fontId="17" type="noConversion"/>
  </si>
  <si>
    <t>Pt, Pt 2.5E-4%, Pd 7.3E-4%, Rh 2.0E-5%, Ni 2.3E+0%, Cu 3.2E+0% in ore, in ground</t>
    <phoneticPr fontId="17" type="noConversion"/>
  </si>
  <si>
    <t>007440-14-4</t>
    <phoneticPr fontId="17" type="noConversion"/>
  </si>
  <si>
    <t>Rh, Rh 2.0E-5%, Pt 2.5E-4%, Pd 7.3E-4%, Ni 2.3E+0%, Cu 3.2E+0% in ore, in ground</t>
    <phoneticPr fontId="17" type="noConversion"/>
  </si>
  <si>
    <t>007440-16-6</t>
    <phoneticPr fontId="17" type="noConversion"/>
  </si>
  <si>
    <t>007440-15-5</t>
    <phoneticPr fontId="17" type="noConversion"/>
  </si>
  <si>
    <t>Re</t>
  </si>
  <si>
    <t>007440-17-7</t>
    <phoneticPr fontId="17" type="noConversion"/>
  </si>
  <si>
    <t>Ruthenium, in ground</t>
    <phoneticPr fontId="17" type="noConversion"/>
  </si>
  <si>
    <t>007440-18-8</t>
    <phoneticPr fontId="17" type="noConversion"/>
  </si>
  <si>
    <t>007440-19-9</t>
    <phoneticPr fontId="17" type="noConversion"/>
  </si>
  <si>
    <t>Sm</t>
  </si>
  <si>
    <t>007440-20-2</t>
    <phoneticPr fontId="17" type="noConversion"/>
  </si>
  <si>
    <t>007782-49-2</t>
    <phoneticPr fontId="17" type="noConversion"/>
  </si>
  <si>
    <t>007440-22-4</t>
    <phoneticPr fontId="17" type="noConversion"/>
  </si>
  <si>
    <t>7440-23-5</t>
    <phoneticPr fontId="17" type="noConversion"/>
  </si>
  <si>
    <t>7440-24-6</t>
    <phoneticPr fontId="17" type="noConversion"/>
  </si>
  <si>
    <t>007440-25-7</t>
    <phoneticPr fontId="17" type="noConversion"/>
  </si>
  <si>
    <t>Ta</t>
  </si>
  <si>
    <t>013494-80-9</t>
    <phoneticPr fontId="17" type="noConversion"/>
  </si>
  <si>
    <t>007440-27-9</t>
    <phoneticPr fontId="17" type="noConversion"/>
  </si>
  <si>
    <t>Tb</t>
  </si>
  <si>
    <t>007440-28-0</t>
    <phoneticPr fontId="17" type="noConversion"/>
  </si>
  <si>
    <t>007440-29-1</t>
    <phoneticPr fontId="17" type="noConversion"/>
  </si>
  <si>
    <t>007440-30-4</t>
    <phoneticPr fontId="17" type="noConversion"/>
  </si>
  <si>
    <t>Tm</t>
  </si>
  <si>
    <t>007440-31-5</t>
    <phoneticPr fontId="17" type="noConversion"/>
  </si>
  <si>
    <t>007440-32-6</t>
    <phoneticPr fontId="17" type="noConversion"/>
  </si>
  <si>
    <t>007440-33-7</t>
    <phoneticPr fontId="17" type="noConversion"/>
  </si>
  <si>
    <t>007440-61-1</t>
    <phoneticPr fontId="17" type="noConversion"/>
  </si>
  <si>
    <t>7440-62-2</t>
    <phoneticPr fontId="17" type="noConversion"/>
  </si>
  <si>
    <t>007440-64-4</t>
    <phoneticPr fontId="17" type="noConversion"/>
  </si>
  <si>
    <t>Yb</t>
  </si>
  <si>
    <t>007440-65-5</t>
    <phoneticPr fontId="17" type="noConversion"/>
  </si>
  <si>
    <t>007440-66-6</t>
    <phoneticPr fontId="17" type="noConversion"/>
  </si>
  <si>
    <t>007440-67-7</t>
    <phoneticPr fontId="17" type="noConversion"/>
  </si>
  <si>
    <t>N2</t>
    <phoneticPr fontId="17" type="noConversion"/>
  </si>
  <si>
    <t>Molecular Weight (MF of N, 14.0067 kg/kmol)</t>
    <phoneticPr fontId="17" type="noConversion"/>
  </si>
  <si>
    <t>007439-90-9</t>
    <phoneticPr fontId="17" type="noConversion"/>
  </si>
  <si>
    <t>Boron, in ground</t>
    <phoneticPr fontId="17" type="noConversion"/>
  </si>
  <si>
    <t>007440-42-8</t>
    <phoneticPr fontId="17" type="noConversion"/>
  </si>
  <si>
    <t>007726-95-6</t>
    <phoneticPr fontId="17" type="noConversion"/>
  </si>
  <si>
    <t>7440-70-2</t>
    <phoneticPr fontId="17" type="noConversion"/>
  </si>
  <si>
    <t>007440-44-0</t>
    <phoneticPr fontId="17" type="noConversion"/>
  </si>
  <si>
    <t>Carnallite</t>
    <phoneticPr fontId="17" type="noConversion"/>
  </si>
  <si>
    <t>001318-27-0</t>
    <phoneticPr fontId="17" type="noConversion"/>
  </si>
  <si>
    <t>Cl3H12KMgO6</t>
  </si>
  <si>
    <t>007782-41-4</t>
    <phoneticPr fontId="17" type="noConversion"/>
  </si>
  <si>
    <t>007553-56-2</t>
    <phoneticPr fontId="17" type="noConversion"/>
  </si>
  <si>
    <t>007723-14-0</t>
    <phoneticPr fontId="17" type="noConversion"/>
  </si>
  <si>
    <t>007440-21-3</t>
    <phoneticPr fontId="17" type="noConversion"/>
  </si>
  <si>
    <t>Si</t>
    <phoneticPr fontId="17" type="noConversion"/>
  </si>
  <si>
    <t>007704-34-9</t>
    <phoneticPr fontId="17" type="noConversion"/>
  </si>
  <si>
    <t>S</t>
    <phoneticPr fontId="17" type="noConversion"/>
  </si>
  <si>
    <t>O2</t>
    <phoneticPr fontId="17" type="noConversion"/>
  </si>
  <si>
    <t>Oxygen</t>
    <phoneticPr fontId="17" type="noConversion"/>
  </si>
  <si>
    <t>007782-44-7</t>
    <phoneticPr fontId="17" type="noConversion"/>
  </si>
  <si>
    <t>014798-04-0</t>
    <phoneticPr fontId="17" type="noConversion"/>
  </si>
  <si>
    <t>Anhydrite, in ground</t>
    <phoneticPr fontId="17" type="noConversion"/>
  </si>
  <si>
    <t>CaH4O4S</t>
  </si>
  <si>
    <t>Al</t>
    <phoneticPr fontId="17" type="noConversion"/>
  </si>
  <si>
    <t>Sb</t>
    <phoneticPr fontId="17" type="noConversion"/>
  </si>
  <si>
    <t>As</t>
    <phoneticPr fontId="17" type="noConversion"/>
  </si>
  <si>
    <t>At</t>
    <phoneticPr fontId="17" type="noConversion"/>
  </si>
  <si>
    <t>Ba</t>
    <phoneticPr fontId="17" type="noConversion"/>
  </si>
  <si>
    <t>Be</t>
    <phoneticPr fontId="17" type="noConversion"/>
  </si>
  <si>
    <t>Bi</t>
    <phoneticPr fontId="17" type="noConversion"/>
  </si>
  <si>
    <t>Cs</t>
    <phoneticPr fontId="17" type="noConversion"/>
  </si>
  <si>
    <t>Ga</t>
    <phoneticPr fontId="17" type="noConversion"/>
  </si>
  <si>
    <t>Ge</t>
    <phoneticPr fontId="17" type="noConversion"/>
  </si>
  <si>
    <t>In</t>
    <phoneticPr fontId="17" type="noConversion"/>
  </si>
  <si>
    <t>Pb</t>
    <phoneticPr fontId="17" type="noConversion"/>
  </si>
  <si>
    <t>Li</t>
    <phoneticPr fontId="17" type="noConversion"/>
  </si>
  <si>
    <t>Mg</t>
    <phoneticPr fontId="17" type="noConversion"/>
  </si>
  <si>
    <t>Po</t>
    <phoneticPr fontId="17" type="noConversion"/>
  </si>
  <si>
    <t>K</t>
    <phoneticPr fontId="17" type="noConversion"/>
  </si>
  <si>
    <t>Ra</t>
    <phoneticPr fontId="17" type="noConversion"/>
  </si>
  <si>
    <t>Rb</t>
    <phoneticPr fontId="17" type="noConversion"/>
  </si>
  <si>
    <t>Se</t>
    <phoneticPr fontId="17" type="noConversion"/>
  </si>
  <si>
    <t>Na</t>
    <phoneticPr fontId="17" type="noConversion"/>
  </si>
  <si>
    <t>Sr</t>
    <phoneticPr fontId="17" type="noConversion"/>
  </si>
  <si>
    <t>Te</t>
    <phoneticPr fontId="17" type="noConversion"/>
  </si>
  <si>
    <t>Tl</t>
    <phoneticPr fontId="17" type="noConversion"/>
  </si>
  <si>
    <t>Sn</t>
    <phoneticPr fontId="17" type="noConversion"/>
  </si>
  <si>
    <t>B</t>
    <phoneticPr fontId="17" type="noConversion"/>
  </si>
  <si>
    <t>Br2</t>
    <phoneticPr fontId="17" type="noConversion"/>
  </si>
  <si>
    <t>Ca</t>
    <phoneticPr fontId="17" type="noConversion"/>
  </si>
  <si>
    <t>P</t>
    <phoneticPr fontId="17" type="noConversion"/>
  </si>
  <si>
    <t>007727-34-7</t>
    <phoneticPr fontId="17" type="noConversion"/>
  </si>
  <si>
    <t>Barite, 15% in crude ore, in ground</t>
    <phoneticPr fontId="17" type="noConversion"/>
  </si>
  <si>
    <t>012765-06-9</t>
    <phoneticPr fontId="17" type="noConversion"/>
  </si>
  <si>
    <t>007727-43-7</t>
    <phoneticPr fontId="17" type="noConversion"/>
  </si>
  <si>
    <t>Borax, in ground</t>
    <phoneticPr fontId="17" type="noConversion"/>
  </si>
  <si>
    <t>001330-43-4</t>
    <phoneticPr fontId="17" type="noConversion"/>
  </si>
  <si>
    <t>B4Na2O7</t>
  </si>
  <si>
    <t>013397-26-7</t>
    <phoneticPr fontId="17" type="noConversion"/>
  </si>
  <si>
    <t>CH4CaO3</t>
  </si>
  <si>
    <t>https://www.chemicalbook.com/ChemicalProductProperty_EN_CB2959634.htm</t>
  </si>
  <si>
    <t>Chrysotile, in ground</t>
    <phoneticPr fontId="17" type="noConversion"/>
  </si>
  <si>
    <t>Cinnabar, in ground</t>
    <phoneticPr fontId="17" type="noConversion"/>
  </si>
  <si>
    <t>001344-48-5</t>
    <phoneticPr fontId="17" type="noConversion"/>
  </si>
  <si>
    <t>HgS</t>
  </si>
  <si>
    <t>001314-23-4</t>
    <phoneticPr fontId="17" type="noConversion"/>
  </si>
  <si>
    <t>Zirconia, as baddeleyite, in ground</t>
    <phoneticPr fontId="17" type="noConversion"/>
  </si>
  <si>
    <t>目前没有查到相关数据，然而研究显示岩棉板之间的固体物质会影响温石棉的吸附能力，固体物质是什么尚不明确，按温石棉的标准化学式计算</t>
    <phoneticPr fontId="17" type="noConversion"/>
  </si>
  <si>
    <t>Mg3(Si2O5)(OH)4</t>
    <phoneticPr fontId="17" type="noConversion"/>
  </si>
  <si>
    <t>TiO2, 54% in ilmenite, 18% in crude ore, in ground</t>
    <phoneticPr fontId="17" type="noConversion"/>
  </si>
  <si>
    <t>Cadmium, 0.30% in sulfide, Cd 0.18%, Pb, Zn, Ag, In, in ground</t>
    <phoneticPr fontId="17" type="noConversion"/>
  </si>
  <si>
    <t>Cerium, 24% in bastnasite, 2.4% in crude ore, in ground</t>
    <phoneticPr fontId="17" type="noConversion"/>
  </si>
  <si>
    <t>O2Zr</t>
  </si>
  <si>
    <t>Vermiculite, in ground</t>
    <phoneticPr fontId="17" type="noConversion"/>
  </si>
  <si>
    <t>(Mg0,5,Ca0,5,Na,K)0,7(Mg,Fe,Al)3[(OH)2|(Al,Si)2Si2O10] · 4H2O</t>
  </si>
  <si>
    <t>虽然不含有氮元素，但由于蛭石有离子交换的能力，它对土壤的营养有极大的作用。</t>
    <phoneticPr fontId="17" type="noConversion"/>
  </si>
  <si>
    <t>Ulexite, in ground</t>
    <phoneticPr fontId="17" type="noConversion"/>
  </si>
  <si>
    <t>001319-33-1</t>
    <phoneticPr fontId="17" type="noConversion"/>
  </si>
  <si>
    <t>NaCaB5O6(OH)6•5(H2O)</t>
  </si>
  <si>
    <t>TiO2, 95% in rutile, 0.40% in crude ore, in ground</t>
    <phoneticPr fontId="17" type="noConversion"/>
  </si>
  <si>
    <t>001317-80-2</t>
    <phoneticPr fontId="17" type="noConversion"/>
  </si>
  <si>
    <t>O2Ti</t>
  </si>
  <si>
    <t>013463-67-7</t>
    <phoneticPr fontId="17" type="noConversion"/>
  </si>
  <si>
    <t>014807-96-6</t>
    <phoneticPr fontId="17" type="noConversion"/>
  </si>
  <si>
    <t>H2Mg3O12Si4</t>
  </si>
  <si>
    <t>007447-40-7</t>
    <phoneticPr fontId="17" type="noConversion"/>
  </si>
  <si>
    <t>14378-12-2</t>
    <phoneticPr fontId="17" type="noConversion"/>
  </si>
  <si>
    <t>Stibnite, in ground</t>
    <phoneticPr fontId="17" type="noConversion"/>
  </si>
  <si>
    <t>001345-04-6</t>
    <phoneticPr fontId="17" type="noConversion"/>
  </si>
  <si>
    <t>S3Sb2</t>
  </si>
  <si>
    <t>Steatite, in ground</t>
    <phoneticPr fontId="17" type="noConversion"/>
  </si>
  <si>
    <t>(Mg6)[Si8]O20(OH)4 repeating unit</t>
    <phoneticPr fontId="17" type="noConversion"/>
  </si>
  <si>
    <t>Spodumene, in ground</t>
    <phoneticPr fontId="17" type="noConversion"/>
  </si>
  <si>
    <t>001302-37-0</t>
    <phoneticPr fontId="17" type="noConversion"/>
  </si>
  <si>
    <t>AlLiO6Si2</t>
  </si>
  <si>
    <t>Sodium sulphate, various forms, in ground</t>
    <phoneticPr fontId="17" type="noConversion"/>
  </si>
  <si>
    <t>007757-82-6</t>
    <phoneticPr fontId="17" type="noConversion"/>
  </si>
  <si>
    <t>Na2O4S</t>
  </si>
  <si>
    <t>007631-99-4</t>
    <phoneticPr fontId="17" type="noConversion"/>
  </si>
  <si>
    <t>NNaO3</t>
  </si>
  <si>
    <t>007647-14-5</t>
    <phoneticPr fontId="17" type="noConversion"/>
  </si>
  <si>
    <t>ClNa</t>
  </si>
  <si>
    <t>Shale, in ground</t>
    <phoneticPr fontId="17" type="noConversion"/>
  </si>
  <si>
    <t>Sand, unspecified, in ground</t>
    <phoneticPr fontId="17" type="noConversion"/>
  </si>
  <si>
    <t>014854-26-3</t>
    <phoneticPr fontId="17" type="noConversion"/>
  </si>
  <si>
    <t>Pyrolusite, in ground</t>
    <phoneticPr fontId="17" type="noConversion"/>
  </si>
  <si>
    <t>MnO2</t>
    <phoneticPr fontId="17" type="noConversion"/>
  </si>
  <si>
    <t>Metamorphous rock, graphite containing, in ground</t>
    <phoneticPr fontId="17" type="noConversion"/>
  </si>
  <si>
    <t>001309-36-0</t>
    <phoneticPr fontId="17" type="noConversion"/>
  </si>
  <si>
    <t>Pyrite, in ground</t>
    <phoneticPr fontId="17" type="noConversion"/>
  </si>
  <si>
    <t>Coal, brown, in ground</t>
    <phoneticPr fontId="17" type="noConversion"/>
  </si>
  <si>
    <t>Wood, hard, standing</t>
    <phoneticPr fontId="17" type="noConversion"/>
  </si>
  <si>
    <t>Water, salt, sole</t>
    <phoneticPr fontId="17" type="noConversion"/>
  </si>
  <si>
    <t>土地占用的N2输入与排放，在ecoinvent里面是否已经考虑，需进一步核实</t>
    <phoneticPr fontId="17" type="noConversion"/>
  </si>
  <si>
    <t>007732-18-5</t>
    <phoneticPr fontId="17" type="noConversion"/>
  </si>
  <si>
    <t>没有指明sole water 制备时是使用了哪里的水资源</t>
    <phoneticPr fontId="17" type="noConversion"/>
  </si>
  <si>
    <t>《城市污水再生利用 景观环境用水水质》GB/T 18921-2019: 0-15 mg\L, 地表水环境质量标准GB3838-2002 (0.2-2.0 mg\L),</t>
    <phoneticPr fontId="17" type="noConversion"/>
  </si>
  <si>
    <t xml:space="preserve">地表水环境质量标准GB3838-2002 (0.2-2.0 mg\L), 农田灌溉水质标准GB 5084—2021 0, 城市污水再生利用农田灌溉用水水质（GB 20922-2007）0, 《城市污水再生利用城市杂用水水质》（GB/T18920-2020）0, 《城市污水再生利用 景观环境用水水质》GB/T 18921-2019: 0-10 mg\L (0-20 mg\L), GB/T 19923-2005 城市污水再生利用 工业用水水质 </t>
    <phoneticPr fontId="17" type="noConversion"/>
  </si>
  <si>
    <t>GB/T 19923-2005 城市污水再生利用 工业用水水质 0-1-10 mg\L 三角分布</t>
    <phoneticPr fontId="17" type="noConversion"/>
  </si>
  <si>
    <t>GBT 19772-2005 城市污水再生利用 地下水回灌水质 （地表回灌：1.0，井灌：0.2），《地下水质量标准》（GB/T 14848-2017）（0.02, 0.1, 0.5, 1.5）</t>
    <phoneticPr fontId="17" type="noConversion"/>
  </si>
  <si>
    <t>0-1-10 mg\L 三角分布</t>
    <phoneticPr fontId="17" type="noConversion"/>
  </si>
  <si>
    <t>0.2-2.0-20 三角 mg\L</t>
    <phoneticPr fontId="17" type="noConversion"/>
  </si>
  <si>
    <t>0.2-2.0-15 三角 mg\L</t>
    <phoneticPr fontId="17" type="noConversion"/>
  </si>
  <si>
    <t>0.02-0.5-1.0 三角 mg\L</t>
    <phoneticPr fontId="17" type="noConversion"/>
  </si>
  <si>
    <t>Water, salt, ocean</t>
    <phoneticPr fontId="17" type="noConversion"/>
  </si>
  <si>
    <t>loc=0.05 scale=0.00 shape=2.61456 Garmma</t>
    <phoneticPr fontId="17" type="noConversion"/>
  </si>
  <si>
    <t>FeS2</t>
  </si>
  <si>
    <t>-</t>
    <phoneticPr fontId="17" type="noConversion"/>
  </si>
  <si>
    <t>Pumice, in ground</t>
    <phoneticPr fontId="17" type="noConversion"/>
  </si>
  <si>
    <t>Perlite, in ground</t>
    <phoneticPr fontId="17" type="noConversion"/>
  </si>
  <si>
    <t>Olivine, in ground</t>
    <phoneticPr fontId="17" type="noConversion"/>
  </si>
  <si>
    <t>000546-93-0</t>
    <phoneticPr fontId="17" type="noConversion"/>
  </si>
  <si>
    <t>https://www.researchgate.net/publication/253752317_Nitrogen_Isotopes_in_Olivine_Separates_from_Volcanic_Arcs_Hot_Spots_and_Continental_Mantle_Xenoliths</t>
  </si>
  <si>
    <t>Magnesite, in ground</t>
    <phoneticPr fontId="17" type="noConversion"/>
  </si>
  <si>
    <t>CH2MgO3++</t>
  </si>
  <si>
    <t>Laterite, in ground</t>
    <phoneticPr fontId="17" type="noConversion"/>
  </si>
  <si>
    <t>014567-64-7</t>
    <phoneticPr fontId="17" type="noConversion"/>
  </si>
  <si>
    <t>Kieserite, in ground</t>
    <phoneticPr fontId="17" type="noConversion"/>
  </si>
  <si>
    <t>H2MgO5S</t>
  </si>
  <si>
    <t>001318-74-7</t>
    <phoneticPr fontId="17" type="noConversion"/>
  </si>
  <si>
    <t>Al2H15O9Si2</t>
  </si>
  <si>
    <t>Gypsum, in ground</t>
    <phoneticPr fontId="17" type="noConversion"/>
  </si>
  <si>
    <t>013397-24-5</t>
    <phoneticPr fontId="17" type="noConversion"/>
  </si>
  <si>
    <t>CaH2O5S</t>
  </si>
  <si>
    <t>Gravel, in ground</t>
    <phoneticPr fontId="17" type="noConversion"/>
  </si>
  <si>
    <t>Granite, in ground</t>
    <phoneticPr fontId="17" type="noConversion"/>
  </si>
  <si>
    <t>Gangue, bauxite, in ground</t>
    <phoneticPr fontId="17" type="noConversion"/>
  </si>
  <si>
    <t>Fluorspar, in ground</t>
    <phoneticPr fontId="17" type="noConversion"/>
  </si>
  <si>
    <t>007789-75-5</t>
    <phoneticPr fontId="17" type="noConversion"/>
  </si>
  <si>
    <t>068476-25-5</t>
    <phoneticPr fontId="17" type="noConversion"/>
  </si>
  <si>
    <t>AlNaO8Si3</t>
  </si>
  <si>
    <t>CaF2</t>
  </si>
  <si>
    <t>016389-88-1</t>
    <phoneticPr fontId="17" type="noConversion"/>
  </si>
  <si>
    <t>沉积岩，变质岩、岩浆岩与各类矿物</t>
    <phoneticPr fontId="17" type="noConversion"/>
  </si>
  <si>
    <t>C2CaMgO6</t>
  </si>
  <si>
    <t>Colemanite, in ground</t>
    <phoneticPr fontId="17" type="noConversion"/>
  </si>
  <si>
    <t>001318-33-8</t>
    <phoneticPr fontId="17" type="noConversion"/>
  </si>
  <si>
    <t>B3CaH25O7</t>
  </si>
  <si>
    <t>Diatomite, in ground</t>
    <phoneticPr fontId="17" type="noConversion"/>
  </si>
  <si>
    <t>007631-86-9</t>
    <phoneticPr fontId="17" type="noConversion"/>
  </si>
  <si>
    <t>一种沉积岩石，含有一定成分的有机质。各国家学者对硅藻土成分的研究，只限于计算Loss on Ignition，鲜有直接计算硅藻土中有机质含量。同时，硅藻土有机质的组分也无针对研究，其中糖类、纤维、蛋白质的组分在来自不同国家的样品中会存在较大的差异，故不考虑该项。</t>
    <phoneticPr fontId="17" type="noConversion"/>
  </si>
  <si>
    <t>岩浆岩，具有对各国产量的研究，但岩石存在较多的种类，且各类岩石中氮含量受各类地质作用的影响会产生较大的不确定性。鲜有不同国家不同各种类花岗岩的含氮量的研究，难以根据各国产量和各国不同种类花岗岩含氮量进行加权，根据典型范围进行估算: https://agupubs.onlinelibrary.wiley.com/doi/full/10.1029/2002GB001862</t>
    <phoneticPr fontId="17" type="noConversion"/>
  </si>
  <si>
    <t>0-125-250 mg/kg linear</t>
    <phoneticPr fontId="17" type="noConversion"/>
  </si>
  <si>
    <t>留待版本更新 根据其他各类岩石的最大值估算</t>
    <phoneticPr fontId="17" type="noConversion"/>
  </si>
  <si>
    <t>001302-78-9</t>
    <phoneticPr fontId="17" type="noConversion"/>
  </si>
  <si>
    <t>http://www.ipgp.fr/~busigny/Page-Publications/Publications&amp;abstracts/Busigny-G3-2005.pdf; https://agupubs.onlinelibrary.wiley.com/doi/full/10.1029/2002GB001862; 17 Total nitrogen content of deep sea basalts;</t>
    <phoneticPr fontId="17" type="noConversion"/>
  </si>
  <si>
    <t>沉积岩，具有对各国产量的研究，且各类岩石中氮含量受各类地质作用的影响会产生较大的不确定性。鲜有不同国家不同各种类花岗岩的含氮量的研究，难以根据各国产量和各国不同种类花岗岩含氮量进行加权，根据典型范围进行估算: https://agupubs.onlinelibrary.wiley.com/doi/full/10.1029/2002GB001862</t>
    <phoneticPr fontId="17" type="noConversion"/>
  </si>
  <si>
    <t>留待更新</t>
    <phoneticPr fontId="17" type="noConversion"/>
  </si>
  <si>
    <t>(油母页岩目前不包含在ecoinvent版本里，且在石油和天然气中已经考虑过了)各国产量鲜有研究，各类shale中氮含量受各类地质作用的影响会产生较大的不确定性。鲜有研究不同种类shale的含氮量，难以根据各国产量和各国不同种类shale含氮量进行加权，根据典型范围进行估算: 1000 https://www.frontiersin.org/articles/10.3389/feart.2019.00297/full; min, max- https://agupubs.onlinelibrary.wiley.com/doi/full/10.1029/2002GB001862</t>
    <phoneticPr fontId="17" type="noConversion"/>
  </si>
  <si>
    <t>type of clay: https://www.intechopen.com/chapters/76780</t>
    <phoneticPr fontId="17" type="noConversion"/>
  </si>
  <si>
    <t>https://agupubs.onlinelibrary.wiley.com/doi/full/10.1029/2002GB001862</t>
  </si>
  <si>
    <t>Clay, bentonite, in ground</t>
    <phoneticPr fontId="17" type="noConversion"/>
  </si>
  <si>
    <t>Clay, unspecified, in ground</t>
    <phoneticPr fontId="17" type="noConversion"/>
  </si>
  <si>
    <t>各国产量鲜有统计，且由于变质岩protolith广发的种类，鲜有针对不同国家主要花岗岩的含氮量的研究，难以根据各国产量和各国不同种类花岗岩含氮量进行加权，根据典型范围进行估算:https://agupubs.onlinelibrary.wiley.com/doi/full/10.1029/2002GB001862</t>
    <phoneticPr fontId="17" type="noConversion"/>
  </si>
  <si>
    <t>0-4-100 mg/kg linear D</t>
    <phoneticPr fontId="17" type="noConversion"/>
  </si>
  <si>
    <t>20-400-7000 mg/kg 三角</t>
    <phoneticPr fontId="17" type="noConversion"/>
  </si>
  <si>
    <t xml:space="preserve">0.01% -0.05%-0.1% (Goa and Assam in India) linear </t>
    <phoneticPr fontId="17" type="noConversion"/>
  </si>
  <si>
    <t>1.27 +- 1 mg\kg linear</t>
    <phoneticPr fontId="17" type="noConversion"/>
  </si>
  <si>
    <t>0-10-21.74 (10-6 cm3 STP N2/g olivine) linear</t>
    <phoneticPr fontId="17" type="noConversion"/>
  </si>
  <si>
    <t>300-1000-3200 mg/kg 三角</t>
    <phoneticPr fontId="17" type="noConversion"/>
  </si>
  <si>
    <t>-</t>
    <phoneticPr fontId="17" type="noConversion"/>
  </si>
  <si>
    <t>according to ecoinvent, both the pollution emission and resource consumption (e.g., insert and reactive nitrogen consumption) has already accounted in bioshpere matrix in ecoinvent independently.</t>
    <phoneticPr fontId="17" type="noConversion"/>
  </si>
  <si>
    <t>Coal, hard, unspecified, in ground</t>
    <phoneticPr fontId="17" type="noConversion"/>
  </si>
  <si>
    <r>
      <t>遵循ecoinvent逻辑，污水作为社会经济体系的副产品，其中的污染物均是生产用料、中间产物、副产品以及生产过程中产生的污染物。为避免重复计算，水体中的氮含量只考虑其工业革命前的，不考虑人为影响的背景含氮量。dissolved inorganic nitrogen：0-0.25-31.721 三角  NO3-,  N2: 400</t>
    </r>
    <r>
      <rPr>
        <sz val="11"/>
        <color theme="1"/>
        <rFont val="宋体"/>
        <family val="3"/>
        <charset val="134"/>
      </rPr>
      <t>μ</t>
    </r>
    <r>
      <rPr>
        <sz val="11"/>
        <color theme="1"/>
        <rFont val="宋体"/>
        <family val="3"/>
        <charset val="134"/>
        <scheme val="minor"/>
      </rPr>
      <t xml:space="preserve">mol\L, dissolved organic nitrogen: 5.8 +-2 </t>
    </r>
    <r>
      <rPr>
        <sz val="11"/>
        <color theme="1"/>
        <rFont val="宋体"/>
        <family val="3"/>
        <charset val="134"/>
      </rPr>
      <t>μ</t>
    </r>
    <r>
      <rPr>
        <sz val="11"/>
        <color theme="1"/>
        <rFont val="宋体"/>
        <family val="3"/>
        <charset val="134"/>
        <scheme val="minor"/>
      </rPr>
      <t>mol\L  (版本更新：胶态有机氮(CON)和挥发性有机氮(VON))</t>
    </r>
    <phoneticPr fontId="17" type="noConversion"/>
  </si>
  <si>
    <t>&gt;95%</t>
    <phoneticPr fontId="17" type="noConversion"/>
  </si>
  <si>
    <t>&gt;90%</t>
    <phoneticPr fontId="17" type="noConversion"/>
  </si>
  <si>
    <t>&gt;90% (查询并使用了全球平均值数据，全球产量的前90%中，某国oil中没有查询到的数据，用全球平均值替代，余下全球产量的10%对最终结果的贡献较少，可不考虑)</t>
    <phoneticPr fontId="17" type="noConversion"/>
  </si>
  <si>
    <t>Gas, mine, off-gas, process, coal mining</t>
    <phoneticPr fontId="17" type="noConversion"/>
  </si>
  <si>
    <t>008006-14-2</t>
    <phoneticPr fontId="17" type="noConversion"/>
  </si>
  <si>
    <t>100% global average data</t>
    <phoneticPr fontId="17" type="noConversion"/>
  </si>
  <si>
    <t>Oil, crude, in ground</t>
    <phoneticPr fontId="17" type="noConversion"/>
  </si>
  <si>
    <t>beta min=0.025661623436944,max=0.0267944242741774,Alpha=3.7957,Beta=3.77649</t>
    <phoneticPr fontId="17" type="noConversion"/>
  </si>
  <si>
    <t>beta min=0.0277996278616796, max=0.0281804354253621,Alpha=8.75089,Beta=11.74479</t>
    <phoneticPr fontId="17" type="noConversion"/>
  </si>
  <si>
    <t>beta min=0.00824072565951862,max=0.0148918216273453,Alpha=14.28917,Beta=17.2748</t>
    <phoneticPr fontId="17" type="noConversion"/>
  </si>
  <si>
    <t>beta min=0.00578344697001056,max=0.0141417033194337,Alpha=3.45287,Beta=4.80796</t>
    <phoneticPr fontId="17" type="noConversion"/>
  </si>
  <si>
    <t>beta min=0.000949067190991978,max=0.00415819615974364,Alpha=3.98489,Beta=3.95739</t>
    <phoneticPr fontId="17" type="noConversion"/>
  </si>
  <si>
    <t>beta 最小值=0.0108587191083446,最大值=0.0228765267411924,Alpha=5.54314,Beta=3.11299</t>
    <phoneticPr fontId="17" type="noConversion"/>
  </si>
  <si>
    <t>beta 最小值=1.60,最大值=1.75,Alpha=45.17202,Beta=46.19958</t>
    <phoneticPr fontId="17" type="noConversion"/>
  </si>
  <si>
    <t>beta 最小值=2.21,最大值=2.76,Alpha=7.58145,Beta=11.12316</t>
    <phoneticPr fontId="17" type="noConversion"/>
  </si>
  <si>
    <t>https://circabc.europa.eu/sd/a/64d4c483-dec1-4e18-b2eb-b77efba4800f/Cu-HDO%20(assessment%20report%20as%20finalised%20on%2013.12.13).pdf</t>
    <phoneticPr fontId="17" type="noConversion"/>
  </si>
  <si>
    <t>C12H22CuN4O4</t>
    <phoneticPr fontId="17" type="noConversion"/>
  </si>
  <si>
    <t>Carbon dioxide, non-fossil, resource correction</t>
    <phoneticPr fontId="17" type="noConversion"/>
  </si>
  <si>
    <t>CO2</t>
    <phoneticPr fontId="17" type="noConversion"/>
  </si>
  <si>
    <t>Gas, natural, in ground</t>
    <phoneticPr fontId="17" type="noConversion"/>
  </si>
  <si>
    <t>beta min=0.03,max=0.14,Alpha=2.68362,Beta=4.62305</t>
    <phoneticPr fontId="17" type="noConversion"/>
  </si>
  <si>
    <t>weibull, ecoinvent 中忽视了河流的鱼类资源</t>
    <phoneticPr fontId="17" type="noConversion"/>
  </si>
  <si>
    <t>对数正态 位置=-3.2854514134,平均值=1.6730478040,标准偏差=0.0079793010</t>
  </si>
  <si>
    <t>Weibull loc=0.0255633927,scale=0.0007362381,shape=3.6152250317</t>
    <phoneticPr fontId="17" type="noConversion"/>
  </si>
  <si>
    <t>Gamma loc=0.0273163110,scale=0.0000037381,shape=177.9506430874</t>
    <phoneticPr fontId="17" type="noConversion"/>
  </si>
  <si>
    <t>Gamma loc=-0.0100749996,scale=0.0000296933,shape=726.069485603</t>
    <phoneticPr fontId="17" type="noConversion"/>
  </si>
  <si>
    <t>Gamma loc=0.0011854329,scale=0.0002074237,shape=41.1619311618</t>
    <phoneticPr fontId="17" type="noConversion"/>
  </si>
  <si>
    <t>lognormal 位置=0.0503334043,平均值=2.0758174699,标准偏差=1.3682453896</t>
    <phoneticPr fontId="17" type="noConversion"/>
  </si>
  <si>
    <t>Gamma loc=-0.0020669959,scale=0.0048421442,shape=14.4536158091</t>
    <phoneticPr fontId="17" type="noConversion"/>
  </si>
  <si>
    <t>Weibull loc=0.0011140606,scale=0.0016447225,shape=3.6196924196</t>
    <phoneticPr fontId="17" type="noConversion"/>
  </si>
  <si>
    <t>Weibull loc=0.0089787173,scale=0.0092266822, shape=5.698422798</t>
    <phoneticPr fontId="17" type="noConversion"/>
  </si>
  <si>
    <t>Gamma loc=1.8445082364,scale=0.0062673107, shape=93.5680636548</t>
    <phoneticPr fontId="17" type="noConversion"/>
  </si>
  <si>
    <t>key</t>
    <phoneticPr fontId="17" type="noConversion"/>
  </si>
  <si>
    <t>ranging order</t>
    <phoneticPr fontId="17" type="noConversion"/>
  </si>
  <si>
    <t>auxiliary A</t>
    <phoneticPr fontId="17" type="noConversion"/>
  </si>
  <si>
    <t>auxiliary B</t>
    <phoneticPr fontId="17" type="noConversion"/>
  </si>
  <si>
    <t>auxiliary C</t>
    <phoneticPr fontId="17" type="noConversion"/>
  </si>
  <si>
    <t>'biosphere3',</t>
  </si>
  <si>
    <t>(</t>
    <phoneticPr fontId="17" type="noConversion"/>
  </si>
  <si>
    <t>'</t>
  </si>
  <si>
    <t>)</t>
    <phoneticPr fontId="17" type="noConversion"/>
  </si>
  <si>
    <t>419de9f0-ee00-4e95-9556-c8f06b17beec</t>
  </si>
  <si>
    <t>('biosphere3','7781bd84-0ca4-5bf1-8fc5-15cdc1fb0796')</t>
  </si>
  <si>
    <t>ranking order</t>
    <phoneticPr fontId="17" type="noConversion"/>
  </si>
  <si>
    <t>('biosphere3','8bc65fca-548d-4831-b102-391bbdd6bc8c')</t>
  </si>
  <si>
    <t>('biosphere3','a45cd247-3532-4e27-bddc-b519fdb5e08f')</t>
  </si>
  <si>
    <t>('biosphere3','6df9ea09-115a-4678-9f30-d92c877a46ec')</t>
  </si>
  <si>
    <t>('biosphere3','47262180-8308-5d4c-9332-c77617e032ef')</t>
  </si>
  <si>
    <t>('biosphere3','8b46f615-69c9-4ca3-815e-a7bde116d202')</t>
  </si>
  <si>
    <t>('biosphere3','e16fd15c-0ebc-55ba-8d3b-9704f13663cb')</t>
  </si>
  <si>
    <t>('biosphere3','e58cbe2f-15da-5fbe-8899-d632e3cbdfe9')</t>
  </si>
  <si>
    <t>('biosphere3','c13beafb-2aed-4a52-b09a-78d28913b6ce')</t>
  </si>
  <si>
    <t>('biosphere3','240177d8-6f3b-43f5-8d1e-0c18114dfa02')</t>
  </si>
  <si>
    <t>('biosphere3','ac3a8914-35f0-4c34-a956-f26b3a053e4a')</t>
  </si>
  <si>
    <t>('biosphere3','68f7bc03-0665-55a1-bd99-96530eab30e2')</t>
  </si>
  <si>
    <t>('biosphere3','0124b342-4bdd-5cbf-ba2a-dce8a259755c')</t>
  </si>
  <si>
    <t>('biosphere3','eead2933-c2be-4a53-a0bd-bd33b67e4145')</t>
  </si>
  <si>
    <t>('biosphere3','b053aa52-bfac-5435-a0b1-4ca374b0e991')</t>
  </si>
  <si>
    <t>('biosphere3','61341186-aac8-4088-a2b7-ba50093bab6c')</t>
  </si>
  <si>
    <t>('biosphere3','45d6f26b-596b-5182-8c08-d6d975ff4efe')</t>
  </si>
  <si>
    <t>('biosphere3','621b1cf1-9b47-4c44-b71e-ebeb9afd9bbc')</t>
  </si>
  <si>
    <t>('biosphere3','bf377e4f-3a95-4ce2-a9ba-66ee31f00f60')</t>
  </si>
  <si>
    <t>('biosphere3','0e2f5e72-a754-5a14-bce5-6f8d66276d82')</t>
  </si>
  <si>
    <t>('biosphere3','99ee393d-4bd1-4cc8-b0a0-d956865fb7bf')</t>
  </si>
  <si>
    <t>('biosphere3','c8fc4197-7410-42f2-aeb4-c08c6a693992')</t>
  </si>
  <si>
    <t>('biosphere3','cc6a1abb-b123-4ca6-8f16-38209df609be')</t>
  </si>
  <si>
    <t>('biosphere3','419de9f0-ee00-4e95-9556-c8f06b17beec')</t>
  </si>
  <si>
    <t>('biosphere3','8c2fe757-6866-4ed2-9f89-81012ad774a0')</t>
  </si>
  <si>
    <t>('biosphere3','d16c8806-7701-4fbb-b68d-9b2d5d083d7a')</t>
  </si>
  <si>
    <t>('biosphere3','7a636bea-94c0-4774-a791-2512b7fbda94')</t>
  </si>
  <si>
    <t>('biosphere3','4057f8b4-f20a-59c9-9bb7-fdeaf5ad106d')</t>
  </si>
  <si>
    <t>('biosphere3','ef6dd09f-bddc-49b4-a207-dbaec2f07bb5')</t>
  </si>
  <si>
    <t>('biosphere3','e189e2d4-3d3f-4ada-b302-91611784311f')</t>
  </si>
  <si>
    <t>('biosphere3','c5f5aeb8-7558-4a0c-9594-27621b9cfbc5')</t>
  </si>
  <si>
    <t>('biosphere3','15545dca-018d-4f7f-aa1f-796b707180af')</t>
  </si>
  <si>
    <t>('biosphere3','93806a54-46f5-409c-99c5-4144a1e73b5d')</t>
  </si>
  <si>
    <t>('biosphere3','f7519ca9-5ffc-41c3-a33e-806da82cfc0e')</t>
  </si>
  <si>
    <t>('biosphere3','024c9722-1e88-412b-8c4b-10c532be8dca')</t>
  </si>
  <si>
    <t>('biosphere3','b6d0042d-0ef8-49ed-9162-a07ff1ccf750')</t>
  </si>
  <si>
    <t>('biosphere3','02e8658e-3c88-404c-865d-4d4934661ea6')</t>
  </si>
  <si>
    <t>('biosphere3','d0779a5e-6969-4144-954e-ceb81fb83f15')</t>
  </si>
  <si>
    <t>('biosphere3','ec72c523-9e1a-466a-98c3-e4098e90fd27')</t>
  </si>
  <si>
    <t>('biosphere3','1aee4aa7-32e0-48e7-a6b5-73d8acf672d3')</t>
  </si>
  <si>
    <t>('biosphere3','1b35070a-eb57-4f0f-a27f-5ba181ff0d4d')</t>
  </si>
  <si>
    <t>('biosphere3','19988f5b-a9a6-48f3-9e8e-150b66a1bf12')</t>
  </si>
  <si>
    <t>('biosphere3','79df5650-160a-4ab7-a14f-cc8162877f4a')</t>
  </si>
  <si>
    <t>('biosphere3','ed5ace5c-a203-4816-b33b-9fe0c5f0f519')</t>
  </si>
  <si>
    <t>('biosphere3','31998285-fb5c-411d-b853-ce78be2a0b49')</t>
  </si>
  <si>
    <t>('biosphere3','01b9f1e8-4423-5393-ba63-2067935bdb13')</t>
  </si>
  <si>
    <t>('biosphere3','c8f18160-6937-4bb9-ad0c-dffa942ca41e')</t>
  </si>
  <si>
    <t>('biosphere3','b569dc97-52fe-4e39-9627-183b1002c287')</t>
  </si>
  <si>
    <t>('biosphere3','704399e3-cf6b-483d-84f5-466e91a9d17c')</t>
  </si>
  <si>
    <t>('biosphere3','5afa470c-ab8c-4ec3-8a18-5c0bed973571')</t>
  </si>
  <si>
    <t>('biosphere3','4f684798-3870-45a1-b5f2-aa3444c0b8d6')</t>
  </si>
  <si>
    <t>('biosphere3','a9ac40a0-9bea-4c48-afa7-66aa6eb90624')</t>
  </si>
  <si>
    <t>('biosphere3','73b7f080-b7ae-417c-b740-b4c9eabfb35a')</t>
  </si>
  <si>
    <t>('biosphere3','8508a83c-6a37-4159-93cc-21a2645390ab')</t>
  </si>
  <si>
    <t>('biosphere3','9877ce00-65f8-4c0c-9fcf-92aa53a2c9c0')</t>
  </si>
  <si>
    <t>('biosphere3','c7aee986-b7d8-4ad9-ad45-1ac0d68e6b78')</t>
  </si>
  <si>
    <t>('biosphere3','9e28eac3-49f9-5a0d-a8d0-dc4e071ad9e6')</t>
  </si>
  <si>
    <t>('biosphere3','8bc09c04-2190-4ee2-9ee2-ae988ccd4e0c')</t>
  </si>
  <si>
    <t>('biosphere3','01c12fca-ad8b-4902-8b48-2d5afe3d3a0f')</t>
  </si>
  <si>
    <t>('biosphere3','8842042d-7f07-45f8-bf43-fa83833d75de')</t>
  </si>
  <si>
    <t>('biosphere3','57c71b25-4663-4fad-9167-7ce5be3e8268')</t>
  </si>
  <si>
    <t>('biosphere3','c0dd7ccd-9e7a-42b3-b899-dfd18c2150ca')</t>
  </si>
  <si>
    <t>('biosphere3','a7ff17d4-d3fe-4a70-9f2e-392b34630772')</t>
  </si>
  <si>
    <t>('biosphere3','110a04f0-af53-5499-b22e-79b1b91e5a66')</t>
  </si>
  <si>
    <t>('biosphere3','7c954971-4bce-41db-9e8b-2b2f049539d7')</t>
  </si>
  <si>
    <t>('biosphere3','3d73ec21-de4d-5b68-b504-4ef59e15bd0e')</t>
  </si>
  <si>
    <t>('biosphere3','26296ec9-ff93-41e6-bbbf-6175af04284d')</t>
  </si>
  <si>
    <t>('biosphere3','55219a64-a6ed-4675-9210-7ed14c82a05f')</t>
  </si>
  <si>
    <t>('biosphere3','d22719d0-8afd-45d3-b9eb-222112f84cc7')</t>
  </si>
  <si>
    <t>('biosphere3','e5fadc0b-1d79-4604-ac32-fd3321f27933')</t>
  </si>
  <si>
    <t>('biosphere3','355785ee-56e0-455b-aaa6-bee43c82b49c')</t>
  </si>
  <si>
    <t>('biosphere3','3048af84-1d72-5e3f-a739-b2d7fa7d4773')</t>
  </si>
  <si>
    <t>('biosphere3','de2d220b-9fe8-4c39-bef7-a76c00d6ff33')</t>
  </si>
  <si>
    <t>('biosphere3','0fa4f51e-b0dc-5d11-84d3-b32f0f3c88d5')</t>
  </si>
  <si>
    <t>('biosphere3','b878ca93-d699-421e-a4b6-f694dc627062')</t>
  </si>
  <si>
    <t>('biosphere3','f55e2203-ef91-50bf-8f5a-119bb210522c')</t>
  </si>
  <si>
    <t>('biosphere3','e2c5109f-9a68-4828-b824-eb2193864803')</t>
  </si>
  <si>
    <t>('biosphere3','0878c1c6-4c1d-4f90-a2de-a9383855d5c6')</t>
  </si>
  <si>
    <t>('biosphere3','43b2649e-26f8-400d-bc0a-a0667e850915')</t>
  </si>
  <si>
    <t>('biosphere3','0d218f74-181d-49b6-978c-8af836611102')</t>
  </si>
  <si>
    <t>('biosphere3','3ed5f377-344f-423a-b5ec-9a9a1162b944')</t>
  </si>
  <si>
    <t>('biosphere3','7c337428-fb1b-45c7-bbb2-2ee4d29e17ba')</t>
  </si>
  <si>
    <t>('biosphere3','d3e547dc-1a29-5ece-8dbb-bd9c0ad3cc46')</t>
  </si>
  <si>
    <t>('biosphere3','60b67dea-a332-4d8d-968b-df8f3df6088a')</t>
  </si>
  <si>
    <t>('biosphere3','ff741136-d6ee-444a-a15b-3b308e376db8')</t>
  </si>
  <si>
    <t>('biosphere3','7cd1d217-70a7-4452-abc4-3b1100763d6d')</t>
  </si>
  <si>
    <t>('biosphere3','a8896ed6-4c9d-4b06-a356-49d8cdd9e9d7')</t>
  </si>
  <si>
    <t>('biosphere3','16ddda12-daf4-460c-83fb-c361bdbbc9e9')</t>
  </si>
  <si>
    <t>('biosphere3','2d65a3f7-2a10-4a10-ac9e-a0cc7cd57979')</t>
  </si>
  <si>
    <t>('biosphere3','95268685-7bea-4883-a412-119d7e88372c')</t>
  </si>
  <si>
    <t>('biosphere3','8c888d2b-d608-4dac-bad5-1c2a17050838')</t>
  </si>
  <si>
    <t>('biosphere3','d6c7644f-0d7c-4bb3-b8bb-686ebede951e')</t>
  </si>
  <si>
    <t>('biosphere3','3eece329-cf79-4167-93c2-b8d7d7eb5058')</t>
  </si>
  <si>
    <t>('biosphere3','4f5aad55-54d2-4628-a509-b28ef1929bb4')</t>
  </si>
  <si>
    <t>('biosphere3','d28f9d42-5df5-41c3-be59-fdfa7ff57112')</t>
  </si>
  <si>
    <t>('biosphere3','cf3d3dbc-0e4b-402d-92a1-8ea6b4869ed5')</t>
  </si>
  <si>
    <t>('biosphere3','c7d38707-3b22-4fb1-b001-0c8cad496a60')</t>
  </si>
  <si>
    <t>('biosphere3','d080e6a4-42c6-484e-b5d7-d74693aec7d9')</t>
  </si>
  <si>
    <t>('biosphere3','a4375a18-172c-4f82-90b7-bca972f75548')</t>
  </si>
  <si>
    <t>('biosphere3','238f8ea9-98df-41dc-ab93-ea5b549a0b96')</t>
  </si>
  <si>
    <t>('biosphere3','11a2a7b1-ab2f-47b8-9e29-6f33d5207fa6')</t>
  </si>
  <si>
    <t>('biosphere3','1836d8db-abda-5275-8445-4904f7a8f91d')</t>
  </si>
  <si>
    <t>('biosphere3','4c276350-de3d-4bba-90a9-0d0a9ad097c0')</t>
  </si>
  <si>
    <t>('biosphere3','b6381644-4633-5bc6-9e90-c5d0514f9363')</t>
  </si>
  <si>
    <t>('biosphere3','f2f53dc8-8e09-511f-8dd2-4bae3625ba27')</t>
  </si>
  <si>
    <t>('biosphere3','e5cbe371-d33e-46ef-a832-a176f5e28520')</t>
  </si>
  <si>
    <t>('biosphere3','7aaf1a4e-f72f-5dc6-b999-de4e99948eb8')</t>
  </si>
  <si>
    <t>('biosphere3','7de77239-7074-4443-9dc9-4492c5e2ef35')</t>
  </si>
  <si>
    <t>('biosphere3','36a3d172-7373-507f-85bd-12b8ba31a6d4')</t>
  </si>
  <si>
    <t>('biosphere3','cdf6212a-1fed-5c8f-b204-04b6ae233893')</t>
  </si>
  <si>
    <t>('biosphere3','f77aacc3-2c22-4bda-99ab-fe1110a1b891')</t>
  </si>
  <si>
    <t>('biosphere3','99c56f25-9ebb-4e6a-a3e2-e4dc61e9d697')</t>
  </si>
  <si>
    <t>('biosphere3','8ce3ff02-7a1e-48e3-881e-3248b944f28a')</t>
  </si>
  <si>
    <t>('biosphere3','ee540366-b970-46af-94d8-4c253ded5577')</t>
  </si>
  <si>
    <t>('biosphere3','81ff5c0b-c44f-534e-a55e-8fc017e33dd2')</t>
  </si>
  <si>
    <t>('biosphere3','38eff837-5465-47a9-a1c9-e1edd70922ef')</t>
  </si>
  <si>
    <t>('biosphere3','f3380341-7f76-5423-9704-c25ccf777a39')</t>
  </si>
  <si>
    <t>('biosphere3','4602b501-1c9b-4af7-bb1c-864c70c3e855')</t>
  </si>
  <si>
    <t>('biosphere3','d61418f3-c1a4-4b95-807c-06b7e1fa2915')</t>
  </si>
  <si>
    <t>('biosphere3','176598c1-699c-5dd8-8c33-d269ff7f5edd')</t>
  </si>
  <si>
    <t>('biosphere3','86fb18d4-a425-407a-94bc-194254e4d7d7')</t>
  </si>
  <si>
    <t>('biosphere3','4f701354-38fd-40b0-8c90-4c1df36ec45a')</t>
  </si>
  <si>
    <t>('biosphere3','fbcb9c7a-eea7-4694-ba6c-568e01d28883')</t>
  </si>
  <si>
    <t>('biosphere3','2d9f9c6b-8dca-4641-8ff9-53cb8beabd13')</t>
  </si>
  <si>
    <t>('biosphere3','4df0eac4-44bb-46b6-b588-e3513a1ead2f')</t>
  </si>
  <si>
    <t>('biosphere3','a9ad523f-b721-4f07-ad9f-584053f3454d')</t>
  </si>
  <si>
    <t>('biosphere3','7d2c1cdd-a64a-5936-a577-5b82db0c0d1b')</t>
  </si>
  <si>
    <t>('biosphere3','d9a2f8e5-f04a-5ffa-8c75-8133ac7f525c')</t>
  </si>
  <si>
    <t>('biosphere3','d2bf022d-9cbf-4f19-a8ec-7f507746942b')</t>
  </si>
  <si>
    <t>('biosphere3','a4bab069-74a9-5b4c-8d6e-5ca984cd9ecd')</t>
  </si>
  <si>
    <t>('biosphere3','752d138f-3723-42c1-bf5c-ca5316809c4c')</t>
  </si>
  <si>
    <t>('biosphere3','9e5823ad-9d9b-4b98-b627-e39611b6a8bd')</t>
  </si>
  <si>
    <t>('biosphere3','247f3d96-7da2-5adf-a399-65745bc042fb')</t>
  </si>
  <si>
    <t>('biosphere3','9f9f1f14-6eee-4067-b4a5-80e75fc7b295')</t>
  </si>
  <si>
    <t>('biosphere3','c2586875-bb56-4b1e-84c5-5ff255a1108b')</t>
  </si>
  <si>
    <t>('biosphere3','54b9cbd0-65df-4fd3-8a19-dd3b8eccc619')</t>
  </si>
  <si>
    <t>('biosphere3','5666353e-2db2-41d3-8414-404709151422')</t>
  </si>
  <si>
    <t>('biosphere3','06874cbb-2daf-4981-a55e-2c38be5b7277')</t>
  </si>
  <si>
    <t>('biosphere3','5514ccd2-469f-4074-9905-529154e7f742')</t>
  </si>
  <si>
    <t>('biosphere3','ac8571b8-b00b-479d-93cf-b9374feaee05')</t>
  </si>
  <si>
    <t>('biosphere3','a76cf135-2be1-4e53-9423-9211acd100f1')</t>
  </si>
  <si>
    <t>('biosphere3','30fed59d-d722-482f-be4f-f3d93bdd2527')</t>
  </si>
  <si>
    <t>('biosphere3','719def62-0941-4264-bc54-97093d847d7a')</t>
  </si>
  <si>
    <t>('biosphere3','eda28c96-8899-4d84-bf18-35c3f1de518e')</t>
  </si>
  <si>
    <t>('biosphere3','e5a3dff5-72dc-5287-893c-597dd4a19566')</t>
  </si>
  <si>
    <t>('biosphere3','c970e81e-1c4e-4f21-814c-0c25444f41d2')</t>
  </si>
  <si>
    <t>('biosphere3','db0c855c-e9ef-58d9-97cc-960e646fc882')</t>
  </si>
  <si>
    <t>('biosphere3','0d7f8b87-12f4-4e83-a5a2-854e2f2b47de')</t>
  </si>
  <si>
    <t>('biosphere3','febbfa6e-44d4-42a0-abcd-aec8a428f75e')</t>
  </si>
  <si>
    <t>('biosphere3','86c6e6cd-c2f5-4977-bad6-ce9cd48cf721')</t>
  </si>
  <si>
    <t>('biosphere3','e47e4e5f-6528-413d-a8fb-1cd1875fbd73')</t>
  </si>
  <si>
    <t>('biosphere3','974213ef-1ba0-40e5-bc7b-52ef099e9e09')</t>
  </si>
  <si>
    <t>('biosphere3','f09c3144-a268-4bed-8ca2-63005b6ef75f')</t>
  </si>
  <si>
    <t>('biosphere3','8de8befc-efa2-5d07-a58b-b29ea97a3f41')</t>
  </si>
  <si>
    <t>('biosphere3','e3f5fd63-7dcb-41f1-9b8a-a48a8d68bc65')</t>
  </si>
  <si>
    <t>('biosphere3','c5aafa60-495c-461c-a1d4-b262a34c45b9')</t>
  </si>
  <si>
    <t>('biosphere3','7956039f-1181-42ab-b03b-ba9992733394')</t>
  </si>
  <si>
    <t>('biosphere3','9e80f7cd-47fa-4c7f-8f2c-bdb9731b3196')</t>
  </si>
  <si>
    <t>('biosphere3','c4a82f46-381f-474c-a362-3363064b9c33')</t>
  </si>
  <si>
    <t>('biosphere3','12c7671c-e4aa-46c6-93c5-b6f9ac1c453b')</t>
  </si>
  <si>
    <t>('biosphere3','9fd128fe-d8c5-476f-af42-2795d5f5d227')</t>
  </si>
  <si>
    <t>('biosphere3','a6889a22-e99e-42ea-85cd-4a68d7975dcd')</t>
  </si>
  <si>
    <t>('biosphere3','1b0a8570-eab4-46c2-9b67-c9b918e75676')</t>
  </si>
  <si>
    <t>('biosphere3','e063ee9c-9850-42b5-b01e-4cc9b5ad7152')</t>
  </si>
  <si>
    <t>('biosphere3','8c173ca1-5f74-4a6e-89e5-dd18e0f18d1a')</t>
  </si>
  <si>
    <t>('biosphere3','fdb1b2d0-f537-401e-b845-1d93da512174')</t>
  </si>
  <si>
    <t>('biosphere3','e489cce4-a80f-417d-9ae6-9fc14cc7dd49')</t>
  </si>
  <si>
    <t>('biosphere3','81e07a67-28e0-4392-a553-d86e54a9b8a9')</t>
  </si>
  <si>
    <t>('biosphere3','c991a302-884f-4882-a094-e1b8f1d4c6b0')</t>
  </si>
  <si>
    <t>('biosphere3','4b6b9b76-3199-4bd0-b11d-f8f2efbeac4e')</t>
  </si>
  <si>
    <t>('biosphere3','5d615a38-6d0a-4f3a-8973-69b333b6e814')</t>
  </si>
  <si>
    <t>('biosphere3','1eaa9ea4-40b8-414a-b198-5626400372e1')</t>
  </si>
  <si>
    <t>('biosphere3','8222627a-0ca1-4632-894c-94d0e21064a1')</t>
  </si>
  <si>
    <t>('biosphere3','2925111b-3464-4e34-9d02-b73c1c033e91')</t>
  </si>
  <si>
    <t>('biosphere3','aca1714f-0040-4a65-a73a-0e38aa9f50f4')</t>
  </si>
  <si>
    <t>('biosphere3','0f923637-e322-44d8-9ff2-9c765d75e253')</t>
  </si>
  <si>
    <t>('biosphere3','84b11d12-a078-44e7-9d6e-7675a0e23c4d')</t>
  </si>
  <si>
    <t>('biosphere3','b91d0527-9a01-4a86-b420-c62b70629ba4')</t>
  </si>
  <si>
    <t>('biosphere3','2b8a0f87-bd2a-4b10-8dd9-714487f59fc9')</t>
  </si>
  <si>
    <t>('biosphere3','e780232c-898f-4606-8d21-f8589801ebe6')</t>
  </si>
  <si>
    <t>('biosphere3','69c7d771-04fc-499e-84f8-6c7b923b8ced')</t>
  </si>
  <si>
    <t>('biosphere3','fe9c3a98-a6d2-452d-a9a4-a13e64f1b95b')</t>
  </si>
  <si>
    <t>('biosphere3','e5824519-f945-4b2c-a81b-677290021b8a')</t>
  </si>
  <si>
    <t>('biosphere3','69dfa439-8e4e-4cae-bb0c-85a8aa8b9a73')</t>
  </si>
  <si>
    <t>('biosphere3','f8ba8266-7f00-47b8-9ef0-bc81a8728d09')</t>
  </si>
  <si>
    <t>('biosphere3','379ba5c9-5c3a-43d0-8e2d-605ad9c39e46')</t>
  </si>
  <si>
    <t>('biosphere3','59ded913-17fe-4b3e-80cb-79b97cdbef9a')</t>
  </si>
  <si>
    <t>('biosphere3','19f84b2e-e6ff-4351-ba3a-8b650fc20d14')</t>
  </si>
  <si>
    <t>('biosphere3','98b723d4-3362-4b38-8b1e-1bedacfd5e27')</t>
  </si>
  <si>
    <t>('biosphere3','e9007a6f-7244-44d4-a561-91ae1b6c6cfc')</t>
  </si>
  <si>
    <t>('biosphere3','1896b498-8d13-4f58-8c17-21fe57740158')</t>
  </si>
  <si>
    <t>('biosphere3','7e7d6ebb-8c9c-4ecb-b64b-23a8c2c908c4')</t>
  </si>
  <si>
    <t>('biosphere3','3afbc2d8-1b51-4d43-87a7-e68291c1e999')</t>
  </si>
  <si>
    <t>('biosphere3','18636f13-f552-4136-a353-3b5a8e5f87d1')</t>
  </si>
  <si>
    <t>('biosphere3','f318deb8-ac36-47c0-bb00-e3022b583c7e')</t>
  </si>
  <si>
    <t>('biosphere3','c9461a73-d00a-4fc7-a890-a9eda6af3185')</t>
  </si>
  <si>
    <t>('biosphere3','c14ea750-4a9f-41fa-bcc1-4a1d84466f43')</t>
  </si>
  <si>
    <t>('biosphere3','d54bb4f8-e6d9-46dc-a8ae-e70d5d8562c2')</t>
  </si>
  <si>
    <t>('biosphere3','70c4c6d8-ed81-4763-ae6d-39e54ef0b1fa')</t>
  </si>
  <si>
    <t>('biosphere3','9db06277-b6d9-4c48-8cfb-de342e928a50')</t>
  </si>
  <si>
    <t>('biosphere3','76e1a3ec-8bf5-4eae-92f0-1020ccd46e61')</t>
  </si>
  <si>
    <t>('biosphere3','7af0b1a6-2e8f-407a-8ac7-b02a2023155b')</t>
  </si>
  <si>
    <t>('biosphere3','c199261c-8234-43c5-b906-5b67707e4395')</t>
  </si>
  <si>
    <t>('biosphere3','817ebb8a-027d-4e4f-89c1-fe5548abcd0b')</t>
  </si>
  <si>
    <t>('biosphere3','062a6faf-b1a5-4a6a-aa02-47ae3ec566a8')</t>
  </si>
  <si>
    <t>('biosphere3','956c5f83-65c8-4607-9749-147cfb9c8f70')</t>
  </si>
  <si>
    <t>('biosphere3','26efe47c-92a5-4dea-b4d0-eac13e418a58')</t>
  </si>
  <si>
    <t>('biosphere3','c7cb5880-4219-4051-9357-10fdd08c6f2b')</t>
  </si>
  <si>
    <t>('biosphere3','061259d7-7bcc-4298-af3a-63d084191988')</t>
  </si>
  <si>
    <t>('biosphere3','3b4db191-9634-4a01-a873-f3cb234785e4')</t>
  </si>
  <si>
    <t>('biosphere3','56ec994a-eb96-42e8-93eb-4970e30e6362')</t>
  </si>
  <si>
    <t>('biosphere3','190d9910-5d04-4c97-abea-3b39682b7ed6')</t>
  </si>
  <si>
    <t>('biosphere3','70aa745b-8bc5-4433-b2f5-d1da652ba166')</t>
  </si>
  <si>
    <t>('biosphere3','54dfbd2f-8218-4f2f-87f8-d928d8056e8e')</t>
  </si>
  <si>
    <t>('biosphere3','db1e4137-27a3-4b89-99af-42a18271c144')</t>
  </si>
  <si>
    <t>('biosphere3','88d06db9-59a1-4719-9174-afeb1fa4026a')</t>
  </si>
  <si>
    <t>('biosphere3','d7cadc9a-f42c-4711-a8e2-0b626c0a4c7a')</t>
  </si>
  <si>
    <t>('biosphere3','221d3aa1-6443-5d83-aad7-72929641bd0f')</t>
  </si>
  <si>
    <t>('biosphere3','af01e564-f816-4906-bd4f-b7c932f926b9')</t>
  </si>
  <si>
    <t>('biosphere3','edc69c63-a776-4dbf-acbf-e0368914980a')</t>
  </si>
  <si>
    <t>('biosphere3','669ab0eb-c020-4b98-bfe4-e0989013121a')</t>
  </si>
  <si>
    <t>('biosphere3','4b8ac2cb-3fa6-4047-a9ab-183d9e63ccac')</t>
  </si>
  <si>
    <t>('biosphere3','535bbc83-033b-42fe-9a68-8dc9eb420385')</t>
  </si>
  <si>
    <t>('biosphere3','c5035ce2-5ee5-431f-a287-4b25da42be74')</t>
  </si>
  <si>
    <t>('biosphere3','09a68c14-01f6-4dee-ba29-8b7f400b72b5')</t>
  </si>
  <si>
    <t>('biosphere3','a64e65fe-3c33-44f1-bd2d-ab7fac07653f')</t>
  </si>
  <si>
    <t>('biosphere3','9a7380d1-6e23-48ad-b35a-14bd1ecb3133')</t>
  </si>
  <si>
    <t>('biosphere3','483ae3c5-4eb0-46e4-b811-a72ad391716b')</t>
  </si>
  <si>
    <t>('biosphere3','d13b2665-505d-49e2-8edd-dc966b0342af')</t>
  </si>
  <si>
    <t>('biosphere3','68be4a67-89e0-4cfe-a089-fa8706de230e')</t>
  </si>
  <si>
    <t>('biosphere3','0407ec6b-8635-57d0-b250-b06e53b28d32')</t>
  </si>
  <si>
    <t>('biosphere3','e373f7b4-42e9-4cc7-a73c-f87bec88008b')</t>
  </si>
  <si>
    <t>('biosphere3','909bc093-18b2-4a7e-8131-16f68eebc193')</t>
  </si>
  <si>
    <t>('biosphere3','35da65ff-7287-571d-b859-13d398ac5182')</t>
  </si>
  <si>
    <t>('biosphere3','a99250bc-bf0c-5d06-8fe3-ec126461c616')</t>
  </si>
  <si>
    <t>('biosphere3','3250f566-58bc-46d3-ab88-1d2e23ca3e1b')</t>
  </si>
  <si>
    <t>('biosphere3','636a8446-9899-43a6-b4bf-213f25d69c88')</t>
  </si>
  <si>
    <t>('biosphere3','4402f445-984c-4728-be22-6f9aea1146b9')</t>
  </si>
  <si>
    <t>('biosphere3','c73e75dc-c02d-4192-ab43-faf29c119fae')</t>
  </si>
  <si>
    <t>('biosphere3','aaceb467-2e6a-464e-9a0f-2545e31850ba')</t>
  </si>
  <si>
    <t>('biosphere3','6cc66c8e-d3e5-5be8-aa77-d98156305121')</t>
  </si>
  <si>
    <t>('biosphere3','7005a356-23d8-4d38-9dbc-fa75401b400e')</t>
  </si>
  <si>
    <t>('biosphere3','f7360584-688a-4b6f-bc4a-db00a1e7b022')</t>
  </si>
  <si>
    <t>('biosphere3','a3930b4d-74da-4489-9a50-d175c25d4fe8')</t>
  </si>
  <si>
    <t>('biosphere3','a2e6fb74-b047-5697-b5dd-e28cc68f29e6')</t>
  </si>
  <si>
    <t>('biosphere3','4803f22f-6950-489b-914d-fa953a8081f6')</t>
  </si>
  <si>
    <t>('biosphere3','ba2da2fe-3420-45d1-9d1b-58b9e99714eb')</t>
  </si>
  <si>
    <t>('biosphere3','df8d7d19-797a-5677-8136-88d31d9d0305')</t>
  </si>
  <si>
    <t>('biosphere3','c7ef04b7-15e1-5cb9-a2c8-93d15d4e36a4')</t>
  </si>
  <si>
    <t>('biosphere3','f46130cc-dbd4-4a3b-a537-5efbcd89063f')</t>
  </si>
  <si>
    <t>('biosphere3','cf791833-26bc-5207-a9bd-6ddcd8ac7625')</t>
  </si>
  <si>
    <t>('biosphere3','423ef039-6057-4f63-94bd-e9410d024bd0')</t>
  </si>
  <si>
    <t>('biosphere3','7f9f9b59-35a0-584d-ad5e-07da01dde768')</t>
  </si>
  <si>
    <t>('biosphere3','5f47f918-1c32-5870-b992-db91f843ff34')</t>
  </si>
  <si>
    <t>('biosphere3','9e9b6792-40e6-4d62-a3e0-ebebc0c65166')</t>
  </si>
  <si>
    <t>('biosphere3','00143719-33a7-5738-aa1b-131f97b4fef3')</t>
  </si>
  <si>
    <t>('biosphere3','c15f6c4d-bf7a-4a7c-91c6-53aad6a630a8')</t>
  </si>
  <si>
    <t>('biosphere3','bc153c00-6c93-412f-aadc-750f2fc6f9c7')</t>
  </si>
  <si>
    <t>('biosphere3','14946240-b1ee-412c-b900-ed5728a4e684')</t>
  </si>
  <si>
    <t>('biosphere3','ed8c57b5-6012-4f21-8b70-92a85923786a')</t>
  </si>
  <si>
    <t>('biosphere3','adfff256-b19a-4083-9783-ffbc7a7cb437')</t>
  </si>
  <si>
    <t>('biosphere3','45ed0c16-0e34-45f1-8bf9-3b1ce8489e73')</t>
  </si>
  <si>
    <t>('biosphere3','d02343bd-b00d-4fb3-9bda-2e8183f3b012')</t>
  </si>
  <si>
    <t>('biosphere3','d76320f7-6761-4864-92a6-660fa3453ffa')</t>
  </si>
  <si>
    <t>('biosphere3','6f70e7c7-ef61-4489-b4f3-157e7e8541ef')</t>
  </si>
  <si>
    <t>('biosphere3','eaa3e9d4-68d6-4267-a7a5-48b141c3861e')</t>
  </si>
  <si>
    <t>('biosphere3','781dda0c-ffeb-4664-9667-7506ce6269b9')</t>
  </si>
  <si>
    <t>('biosphere3','cfaa80f4-8e19-4fd6-942a-eaea14812896')</t>
  </si>
  <si>
    <t>('biosphere3','361a64cb-ab76-4a72-9ea1-c07d6a20c124')</t>
  </si>
  <si>
    <t>('biosphere3','0b9159dd-305d-4add-802f-f7b780ed0289')</t>
  </si>
  <si>
    <t>('biosphere3','a2a4f255-ad47-4cf8-b6a9-e10885d61407')</t>
  </si>
  <si>
    <t>('biosphere3','5bbcdc6d-b1a7-4b63-b625-76060c767de7')</t>
  </si>
  <si>
    <t>('biosphere3','fab932d4-0a58-491c-9d7f-294d07a7953d')</t>
  </si>
  <si>
    <t>('biosphere3','5324b57a-96f1-4dc3-9dc5-544881960f4f')</t>
  </si>
  <si>
    <t>('biosphere3','d5b20a8b-48ac-4dcf-9f6e-dd5da5248c05')</t>
  </si>
  <si>
    <t>('biosphere3','3e0034cd-21d6-4582-9fbf-09c26edd05df')</t>
  </si>
  <si>
    <t>('biosphere3','0f1b21d0-2780-4742-87f2-28fb21a44db5')</t>
  </si>
  <si>
    <t>('biosphere3','852281f6-db73-4250-84d3-86b569fce0c1')</t>
  </si>
  <si>
    <t>('biosphere3','d80610f2-df83-4e2a-9dc3-f74fced6577f')</t>
  </si>
  <si>
    <t>('biosphere3','bc97531c-12d8-4113-bcb2-663a47d12d0f')</t>
  </si>
  <si>
    <t>('biosphere3','5f1d740e-804d-4080-8ef9-aeaa0d8e1115')</t>
  </si>
  <si>
    <t>('biosphere3','775fdf03-b0bb-5c25-b14d-107231d5b2f0')</t>
  </si>
  <si>
    <t>('biosphere3','7a81cd45-7f4c-40b3-989c-6a65f42df999')</t>
  </si>
  <si>
    <t>('biosphere3','7b6da1f2-e191-5a77-ae06-af96201f5803')</t>
  </si>
  <si>
    <t>('biosphere3','6ec6a8a8-4c94-5bc5-93c5-62928fcf3935')</t>
  </si>
  <si>
    <t>('biosphere3','f0e37b5f-3f67-516a-afd5-442c83e094bc')</t>
  </si>
  <si>
    <t>('biosphere3','e6f4c904-1cb6-5c9c-a098-6505e98391ce')</t>
  </si>
  <si>
    <t>('biosphere3','a34e010c-6f68-5c79-8b45-2955b91f7dc2')</t>
  </si>
  <si>
    <t>('biosphere3','31b4eea9-640e-4056-ac2f-0555627af18a')</t>
  </si>
  <si>
    <t>('biosphere3','53d5ef26-66d8-4536-afa2-2f6b114189ba')</t>
  </si>
  <si>
    <t>('biosphere3','90a94ea5-bca4-483d-a591-2e886c0ff47f')</t>
  </si>
  <si>
    <t>('biosphere3','78cd4852-e7b9-4301-adf7-51e730b0356a')</t>
  </si>
  <si>
    <t>('biosphere3','ec0fa5ce-51b4-4792-a8e8-c4ee668eddc3')</t>
  </si>
  <si>
    <t>('biosphere3','2f033407-6060-4e1e-868c-9f362d10fdb2')</t>
  </si>
  <si>
    <t>('biosphere3','f05cca02-ec18-4acc-9939-59658ff9a554')</t>
  </si>
  <si>
    <t>('biosphere3','398ed67b-081c-49c4-8b43-b666bdfd739f')</t>
  </si>
  <si>
    <t>('biosphere3','101f15ac-0698-49dd-b177-471a813ef78e')</t>
  </si>
  <si>
    <t>('biosphere3','a70beb60-354d-4dcd-b6fd-8c251357fb2a')</t>
  </si>
  <si>
    <t>('biosphere3','fabbb533-f106-4786-aefc-f5ecaed20262')</t>
  </si>
  <si>
    <t>('biosphere3','10ebc72c-2c4b-45ea-abd8-cb7fe0805883')</t>
  </si>
  <si>
    <t>('biosphere3','4b420f19-0421-461e-a0b6-7efbf580089b')</t>
  </si>
  <si>
    <t>('biosphere3','c7869c43-266c-429d-bfd5-6b578ed32ce8')</t>
  </si>
  <si>
    <t>('biosphere3','ab3e851e-21c9-47cf-8e7d-5f96dfae3ba5')</t>
  </si>
  <si>
    <t>('biosphere3','4d166779-88fd-441b-9537-f3b974e3bff7')</t>
  </si>
  <si>
    <t>('biosphere3','93b6b5d5-69e7-483f-ab1d-877205900970')</t>
  </si>
  <si>
    <t>('biosphere3','4da2ea28-8273-4901-9931-264169ec7731')</t>
  </si>
  <si>
    <t>('biosphere3','5eb25424-acb6-4ffa-a96a-5fdef05f6515')</t>
  </si>
  <si>
    <t>('biosphere3','c1513682-45ad-444e-afb5-27c660714e88')</t>
  </si>
  <si>
    <t>('biosphere3','7fdc928c-f347-45e7-82d7-046acdf878ae')</t>
  </si>
  <si>
    <t>('biosphere3','b79e26a0-88db-441f-b79b-508506e81b93')</t>
  </si>
  <si>
    <t>('biosphere3','7d5b5802-3698-4be8-98f8-ab7c1a2e9328')</t>
  </si>
  <si>
    <t>('biosphere3','24edeb85-2af8-4477-b064-1cdcf1510449')</t>
  </si>
  <si>
    <t>('biosphere3','e71f95a5-fd82-4128-9fd1-be3f0e85d0fc')</t>
  </si>
  <si>
    <t>('biosphere3','e717f3cc-ac70-4c9b-be56-1614239b917e')</t>
  </si>
  <si>
    <t>('biosphere3','9d136389-8670-45ae-ad1d-a06848a1fd1d')</t>
  </si>
  <si>
    <t>('biosphere3','9cc80820-fcf9-4ea9-8e67-0aa423eba6a4')</t>
  </si>
  <si>
    <t>('biosphere3','0930b6b8-d9c6-4462-966f-ac7495b63bed')</t>
  </si>
  <si>
    <t>('biosphere3','b905c2e0-a0db-4e66-80d2-8bdfc93c6218')</t>
  </si>
  <si>
    <t>('biosphere3','c12ed8b5-8452-43ca-9986-a814e908e792')</t>
  </si>
  <si>
    <t>('biosphere3','2e002771-9f22-43e3-9990-f06f8235700b')</t>
  </si>
  <si>
    <t>('biosphere3','b6dcefd8-3848-4338-9c3e-fe6e91f20937')</t>
  </si>
  <si>
    <t>('biosphere3','b9bc9427-5808-4e9e-8c78-e7098563afb4')</t>
  </si>
  <si>
    <t>('biosphere3','9c08496f-7895-44f9-8686-fe3154392da4')</t>
  </si>
  <si>
    <t>('biosphere3','e3502f7b-0690-4b1e-8e1c-22f6886c26a1')</t>
  </si>
  <si>
    <t>('biosphere3','64d99cb5-3b4f-4195-b86f-c5f45b4dcd19')</t>
  </si>
  <si>
    <t>('biosphere3','2c126bcc-bb63-4d63-bd72-f02a1e616809')</t>
  </si>
  <si>
    <t>('biosphere3','82f2476e-988b-4d7a-bde6-5da9337d1f65')</t>
  </si>
  <si>
    <t>('biosphere3','592bf69f-8551-4611-8942-4620be0adabe')</t>
  </si>
  <si>
    <t>('biosphere3','fcb77a5a-6882-4aeb-82a9-ba57688d2224')</t>
  </si>
  <si>
    <t>('biosphere3','73cba245-5969-4076-8490-75a236073196')</t>
  </si>
  <si>
    <t>('biosphere3','d0394db1-a1cd-4026-bf50-dd5e47331572')</t>
  </si>
  <si>
    <t>('biosphere3','d585d599-05f1-47ff-8c41-790f51830b9b')</t>
  </si>
  <si>
    <t>('biosphere3','31e4e26b-a997-4969-963d-243699aca3a8')</t>
  </si>
  <si>
    <t>('biosphere3','af41f691-3a3e-47a3-9e45-3b4d78469ae0')</t>
  </si>
  <si>
    <t>('biosphere3','fa288b80-6ef1-4e80-b534-5c2e5c492fd8')</t>
  </si>
  <si>
    <t>('biosphere3','631d9552-1190-4edf-abc9-319139c90bd4')</t>
  </si>
  <si>
    <t>('biosphere3','b06ca23e-c6c0-478b-a65c-50e5e5dd8440')</t>
  </si>
  <si>
    <t>('biosphere3','902b828c-5b1f-4a1b-ad0f-d795eaaf067c')</t>
  </si>
  <si>
    <t>('biosphere3','bbcdd18c-4d16-4c28-b031-d988884030a7')</t>
  </si>
  <si>
    <t>('biosphere3','da92cf98-87cb-437e-ab2c-205ba0639006')</t>
  </si>
  <si>
    <t>('biosphere3','928ba839-d6e5-4d1e-b5fd-122998a9bbe2')</t>
  </si>
  <si>
    <t>('biosphere3','17a5a406-333f-4b9e-8852-c2de50bc9585')</t>
  </si>
  <si>
    <t>('biosphere3','dcd996a7-1c08-4b63-87d6-04bcbbe87792')</t>
  </si>
  <si>
    <t>('biosphere3','a99a8eaf-2f2c-42c6-b6ce-d5686a9ca249')</t>
  </si>
  <si>
    <t>('biosphere3','46b8b2fd-eb2a-413d-bc39-e7dc18a420ef')</t>
  </si>
  <si>
    <t>('biosphere3','00907a61-b501-4f47-b688-1dc2b51d48c1')</t>
  </si>
  <si>
    <t>('biosphere3','12264257-7f8b-4afe-b3cb-3ac28ca1661a')</t>
  </si>
  <si>
    <t>('biosphere3','29630a65-f38c-48a5-9744-c0121f586640')</t>
  </si>
  <si>
    <t>('biosphere3','1a1d0d4b-6b95-4815-ad06-2ec5fe333c43')</t>
  </si>
  <si>
    <t>('biosphere3','a8e39acd-6e7f-4d43-973b-37e6b7c00037')</t>
  </si>
  <si>
    <t>('biosphere3','ba94eeb5-4b68-4848-a86e-71a9f3b70a4c')</t>
  </si>
  <si>
    <t>('biosphere3','83a691df-1e4a-4cee-bcdb-17b7bd0c8c35')</t>
  </si>
  <si>
    <t>('biosphere3','211de86f-2e82-4a7a-acdb-0b72232f1fa3')</t>
  </si>
  <si>
    <t>('biosphere3','1ef118e8-af9a-46d5-b04d-3ca10a69c51d')</t>
  </si>
  <si>
    <t>('biosphere3','0782d8ff-80e5-47a7-a2ba-3ba40ab60b60')</t>
  </si>
  <si>
    <t>('biosphere3','c3f83a91-4888-41a4-add9-fd01678a1e5f')</t>
  </si>
  <si>
    <t>('biosphere3','69ec5008-2c7e-408f-ac10-a31e07ded999')</t>
  </si>
  <si>
    <t>('biosphere3','49c23685-ef19-495b-9a6b-4a91a7ceb710')</t>
  </si>
  <si>
    <t>('biosphere3','247ddc2a-c861-43be-97f0-0183e3d12f99')</t>
  </si>
  <si>
    <t>('biosphere3','a70f8014-0de5-477f-9f10-712b5c280b8e')</t>
  </si>
  <si>
    <t>('biosphere3','c3c3d385-57fa-4d47-a2c5-d838006e7985')</t>
  </si>
  <si>
    <t>('biosphere3','e97b784a-ec09-4b1b-9f14-cc0ce9799c9e')</t>
  </si>
  <si>
    <t>('biosphere3','91a067cc-543a-4d73-a0c0-feb1f8935756')</t>
  </si>
  <si>
    <t>('biosphere3','2e52cbfa-94d7-432b-892f-431daa71a6ef')</t>
  </si>
  <si>
    <t>('biosphere3','2f1e926a-ec96-432b-b2a6-bd5e3de2ff87')</t>
  </si>
  <si>
    <t>('biosphere3','ac2c63cf-c657-4d33-bbc0-a5a9a1e29cf5')</t>
  </si>
  <si>
    <t>('biosphere3','54b82481-32a3-4e82-bac7-1df475dbc80c')</t>
  </si>
  <si>
    <t>('biosphere3','90a5a447-af6f-421a-8201-011f07ad1150')</t>
  </si>
  <si>
    <t>('biosphere3','d10b390c-9d0c-4f59-b31d-3d0d70e77a35')</t>
  </si>
  <si>
    <t>('biosphere3','8f5c8cb3-dccd-45da-9f1f-d1c61cd789c3')</t>
  </si>
  <si>
    <t>('biosphere3','1a568858-efa8-4c2a-b46e-82b6e66b6072')</t>
  </si>
  <si>
    <t>('biosphere3','d73b27a2-81bd-4264-baa5-ce4aca3545be')</t>
  </si>
  <si>
    <t>('biosphere3','c8a0392e-5ef6-4988-adf6-0adf88129aa1')</t>
  </si>
  <si>
    <t>('biosphere3','88e8456c-dc23-4bb4-aed5-a4186a2fbf77')</t>
  </si>
  <si>
    <t>('biosphere3','994d61de-fbb0-4187-a4d4-b11c3c2b9102')</t>
  </si>
  <si>
    <t>('biosphere3','ede9fa50-8d76-4f6d-961f-36f701fbae4e')</t>
  </si>
  <si>
    <t>('biosphere3','ff6dccc1-5ebd-42c3-9fd9-3d73db7a3dd2')</t>
  </si>
  <si>
    <t>('biosphere3','bba9f623-5919-4ef3-b98d-c94af1553179')</t>
  </si>
  <si>
    <t>('biosphere3','fe17e7c1-9574-4880-b7e6-ec09c2e3ae5d')</t>
  </si>
  <si>
    <t>('biosphere3','ce132b7d-ab1c-4df3-9656-8fe37ede77b1')</t>
  </si>
  <si>
    <t>('biosphere3','fdda4f8e-b620-4df6-92a9-101a251d2f42')</t>
  </si>
  <si>
    <t>('biosphere3','4624deff-2016-41d4-b2bf-3db8dab88779')</t>
  </si>
  <si>
    <t>('biosphere3','14de323f-9e2d-4beb-b28e-6b93bae98da8')</t>
  </si>
  <si>
    <t>('biosphere3','84b65d8f-2edd-4ddd-8f68-ca28d1c681b0')</t>
  </si>
  <si>
    <t>('biosphere3','1e725387-0874-4acb-b026-11b30d76af56')</t>
  </si>
  <si>
    <t>('biosphere3','626915e9-2424-4059-8b6a-fae47161acdf')</t>
  </si>
  <si>
    <t>('biosphere3','7a16b680-6d9a-4db3-a23e-0ec64aca5995')</t>
  </si>
  <si>
    <t>('biosphere3','7464da86-f239-4bef-a778-04d5818bb956')</t>
  </si>
  <si>
    <t>('biosphere3','ec242c43-095c-4b42-8907-e0f13573f0a4')</t>
  </si>
  <si>
    <t>('biosphere3','6e02ccfc-9eb5-4a51-be9a-870c1087c833')</t>
  </si>
  <si>
    <t>('biosphere3','a487b7db-318a-46ff-8e52-2837fab777ad')</t>
  </si>
  <si>
    <t>('biosphere3','59df4945-6ee2-4ea6-9ef7-36c4f4b478f6')</t>
  </si>
  <si>
    <t>('biosphere3','93ac2969-a4e9-49b5-8b97-5cbc6b9b2601')</t>
  </si>
  <si>
    <t>('biosphere3','3f8e24d7-3d44-4a47-870f-9e3e74decca4')</t>
  </si>
  <si>
    <t>('biosphere3','2cb441cd-8d2e-4e5c-a208-48c4fa005c41')</t>
  </si>
  <si>
    <t>('biosphere3','aa784c1b-0d0b-4c69-b631-b045d6ee61af')</t>
  </si>
  <si>
    <t>('biosphere3','090e9aa9-a9a9-4878-9634-3ad0ba7fbc91')</t>
  </si>
  <si>
    <t>('biosphere3','9a6a4617-dd80-4fe6-84a9-e6c5644bdf59')</t>
  </si>
  <si>
    <t>('biosphere3','9b5b8c40-38fe-42fb-8130-56c15e485fd0')</t>
  </si>
  <si>
    <t>('biosphere3','c7d2cf2d-0d21-45f7-9769-b07f3e53b76a')</t>
  </si>
  <si>
    <t>('biosphere3','9197fa8a-1f9a-427b-91d3-113260ae6eb1')</t>
  </si>
  <si>
    <t>('biosphere3','ebb16be1-8db3-42a2-8123-418787422cfe')</t>
  </si>
  <si>
    <t>('biosphere3','9089d7ad-09b1-4174-a188-8844ebde2d5d')</t>
  </si>
  <si>
    <t>('biosphere3','4e1b1828-1085-46ad-a083-1868b5146537')</t>
  </si>
  <si>
    <t>('biosphere3','0abf9db7-b5a2-4c18-8ec6-aca3a7fb5579')</t>
  </si>
  <si>
    <t>('biosphere3','04eb0695-e67b-46e5-9516-da6bde119822')</t>
  </si>
  <si>
    <t>('biosphere3','a42347d2-09f1-405e-95dd-bf6ac03765d8')</t>
  </si>
  <si>
    <t>('biosphere3','36965153-1daf-452a-8089-f4b5222c46ae')</t>
  </si>
  <si>
    <t>('biosphere3','512a5356-8059-4772-a43f-42e3c4f3d299')</t>
  </si>
  <si>
    <t>('biosphere3','46cfaeaf-f124-409f-998d-47b159051cec')</t>
  </si>
  <si>
    <t>('biosphere3','66f25f1d-1898-4827-bcbb-ca82f15c4d02')</t>
  </si>
  <si>
    <t>('biosphere3','55beee8d-d04e-4307-bb0e-4e113dc07ee7')</t>
  </si>
  <si>
    <t>('biosphere3','f669a957-5574-4932-98cb-2851a12b3137')</t>
  </si>
  <si>
    <t>('biosphere3','f157b88d-f288-473c-8b03-0f97b58235ff')</t>
  </si>
  <si>
    <t>('biosphere3','f86f2893-58e9-4cb2-b4f2-ab1d80765c2f')</t>
  </si>
  <si>
    <t>('biosphere3','d36dd104-5214-4ca2-b1ab-c878987a42fe')</t>
  </si>
  <si>
    <t>('biosphere3','ebcc1f0c-6b19-501d-86a4-629df2a457b5')</t>
  </si>
  <si>
    <t>('biosphere3','d0696f95-6cb3-453b-b849-c99ba9c90c28')</t>
  </si>
  <si>
    <t>('biosphere3','2ba5e39b-adb6-4767-a51d-90c1cf32fe98')</t>
  </si>
  <si>
    <t>('biosphere3','c9c4b80a-73dd-415a-92fb-f877595651c1')</t>
  </si>
  <si>
    <t>('biosphere3','bea19217-6a28-4711-8142-2e71090c0b46')</t>
  </si>
  <si>
    <t>('biosphere3','f6df5030-8e06-4276-bfeb-219db8dab104')</t>
  </si>
  <si>
    <t>('biosphere3','adb4b590-7fb2-47b6-84e7-d4746a94c7b5')</t>
  </si>
  <si>
    <t>('biosphere3','9a9d71c7-79f7-42d0-af47-282d22a7cf07')</t>
  </si>
  <si>
    <t>('biosphere3','8bd1295e-4af1-4177-88a2-6f56ac8e4546')</t>
  </si>
  <si>
    <t>('biosphere3','fc1c42ce-a759-49fa-b987-f1ec5e503db1')</t>
  </si>
  <si>
    <t>('biosphere3','31417daa-cd7a-4920-9c73-708b68d494ad')</t>
  </si>
  <si>
    <t>('biosphere3','1acb026e-9de6-48fe-9e0d-be4d24125bbc')</t>
  </si>
  <si>
    <t>('biosphere3','8c75e7ab-8ab8-41e4-b394-c166ff5b050d')</t>
  </si>
  <si>
    <t>('biosphere3','629ffbca-ca71-4e4b-a006-ca9bdd9cd1df')</t>
  </si>
  <si>
    <t>('biosphere3','79238018-8ec1-4615-9469-2b0df95a43c3')</t>
  </si>
  <si>
    <t>('biosphere3','8c1494a5-4987-4715-aa2d-1908c495f4eb')</t>
  </si>
  <si>
    <t>('biosphere3','2caa889e-8187-459d-963a-fa47a79c5378')</t>
  </si>
  <si>
    <t>('biosphere3','478e8437-1c21-4032-8438-872a6b5ddcdf')</t>
  </si>
  <si>
    <t>('biosphere3','831f249e-53f2-49cf-a93c-7cee105f048e')</t>
  </si>
  <si>
    <t>('biosphere3','67c40aae-d403-464d-9649-c12695e43ad8')</t>
  </si>
  <si>
    <t>('biosphere3','bac875f4-75fb-4dde-841a-b07d3a41bcd1')</t>
  </si>
  <si>
    <t>('biosphere3','28528881-7154-48d5-9cc3-5c13ddcdc47a')</t>
  </si>
  <si>
    <t>('biosphere3','b073ec00-a5bf-4b64-bda0-ef366a3ac9bb')</t>
  </si>
  <si>
    <t>('biosphere3','23e83c1f-07c9-4b5f-a898-0f4f09a6691f')</t>
  </si>
  <si>
    <t>('biosphere3','c52e8414-f232-4c6a-bff2-5726189789ee')</t>
  </si>
  <si>
    <t>('biosphere3','ea659cca-fe3d-5b03-90d2-60719a862874')</t>
  </si>
  <si>
    <t>('biosphere3','89b567f2-2cab-503e-b796-42cba72fce16')</t>
  </si>
  <si>
    <t>('biosphere3','3faef344-9e52-47a3-a317-e17b824cc540')</t>
  </si>
  <si>
    <t>('biosphere3','be73218b-18af-492e-96e6-addd309d1e32')</t>
  </si>
  <si>
    <t>('biosphere3','f8f1ba14-9934-4678-8a78-e2cf1fce7775')</t>
  </si>
  <si>
    <t>('biosphere3','c3b2ba62-b158-47b1-8e1e-e76156e5292a')</t>
  </si>
  <si>
    <t>('biosphere3','e07b4402-abe3-4346-8c42-051c5983bd1e')</t>
  </si>
  <si>
    <t>('biosphere3','fcee6eab-e906-4ddf-bc14-2b131b937893')</t>
  </si>
  <si>
    <t>('biosphere3','cd2932c5-a486-4bf1-99b8-815d8a7ce11a')</t>
  </si>
  <si>
    <t>419de9f0-ee00-4e95-9556-c8f06b17beec</t>
    <phoneticPr fontId="17" type="noConversion"/>
  </si>
  <si>
    <t>Sylvite, in ground</t>
    <phoneticPr fontId="17" type="noConversion"/>
  </si>
  <si>
    <t>('biosphere3','b1e13de6-e0a4-56b6-b096-7ab1171d60e3')</t>
    <phoneticPr fontId="17" type="noConversion"/>
  </si>
  <si>
    <t>key validation</t>
    <phoneticPr fontId="17" type="noConversion"/>
  </si>
  <si>
    <t>Nr-N</t>
    <phoneticPr fontId="17" type="noConversion"/>
  </si>
  <si>
    <t>N2-N</t>
    <phoneticPr fontId="17" type="noConversion"/>
  </si>
  <si>
    <t>N type A</t>
    <phoneticPr fontId="17" type="noConversion"/>
  </si>
  <si>
    <t>N content backup</t>
    <phoneticPr fontId="17" type="noConversion"/>
  </si>
  <si>
    <t>0-0.000004-0.0001</t>
    <phoneticPr fontId="17" type="noConversion"/>
  </si>
  <si>
    <t>20-400-7000 mg/kg 三角 0.00002-0.000400-0.007000</t>
    <phoneticPr fontId="17" type="noConversion"/>
  </si>
  <si>
    <t>0-125-250 mg/kg linear 0-0.000125-0.000250</t>
    <phoneticPr fontId="17" type="noConversion"/>
  </si>
  <si>
    <t>0.01% -0.05%-0.1% (Goa and Assam in India) linear 0.0001-0.0005-0.001</t>
    <phoneticPr fontId="17" type="noConversion"/>
  </si>
  <si>
    <t>300-1000-3200 mg/kg 三角 0.0003-0.001-0.0032</t>
    <phoneticPr fontId="17" type="noConversion"/>
  </si>
  <si>
    <t>water density</t>
    <phoneticPr fontId="17" type="noConversion"/>
  </si>
  <si>
    <t>kg/m3</t>
    <phoneticPr fontId="17" type="noConversion"/>
  </si>
  <si>
    <t>at 25 dgc</t>
    <phoneticPr fontId="17" type="noConversion"/>
  </si>
  <si>
    <t>mg N /L water</t>
    <phoneticPr fontId="17" type="noConversion"/>
  </si>
  <si>
    <t>g N/m3 water</t>
    <phoneticPr fontId="17" type="noConversion"/>
  </si>
  <si>
    <t>0-1-10 mg\L 三角分布 0-0.001-0.01</t>
    <phoneticPr fontId="17" type="noConversion"/>
  </si>
  <si>
    <t>Water, lake</t>
    <phoneticPr fontId="17" type="noConversion"/>
  </si>
  <si>
    <t>0.2-2.0-20 三角 mg\L 0.0002-0.002-0.02</t>
    <phoneticPr fontId="17" type="noConversion"/>
  </si>
  <si>
    <t>0.02-0.5-1.0 三角 mg\L  0.00002-0.0005-0.001</t>
    <phoneticPr fontId="17" type="noConversion"/>
  </si>
  <si>
    <t xml:space="preserve">0-10-21.74 (10-6 cm3 STP N2/g olivine) linear  </t>
    <phoneticPr fontId="17" type="noConversion"/>
  </si>
  <si>
    <t>N2:</t>
    <phoneticPr fontId="17" type="noConversion"/>
  </si>
  <si>
    <t>kg/kmol</t>
    <phoneticPr fontId="17" type="noConversion"/>
  </si>
  <si>
    <t>N2 density at STP</t>
    <phoneticPr fontId="17" type="noConversion"/>
  </si>
  <si>
    <t>=</t>
    <phoneticPr fontId="17" type="noConversion"/>
  </si>
  <si>
    <t>cm3 N2</t>
    <phoneticPr fontId="17" type="noConversion"/>
  </si>
  <si>
    <t>kg N/ kg olivine</t>
    <phoneticPr fontId="17" type="noConversion"/>
  </si>
  <si>
    <r>
      <t>遵循ecoinvent逻辑，污水作为社会经济体系的副产品，其中的污染物均是生产用料、中间产物、副产品以及生产过程中产生的污染物。为避免重复计算，水体中的氮含量只考虑其工业革命前的，不考虑人为影响的背景含氮量。dissolved inorganic nitrogen：0-0.25-31.721 三角  NO3-,  N2: 400</t>
    </r>
    <r>
      <rPr>
        <sz val="11"/>
        <color theme="1"/>
        <rFont val="Calibri"/>
        <family val="3"/>
        <charset val="161"/>
      </rPr>
      <t>μ</t>
    </r>
    <r>
      <rPr>
        <sz val="11"/>
        <color theme="1"/>
        <rFont val="宋体"/>
        <family val="3"/>
        <charset val="134"/>
        <scheme val="minor"/>
      </rPr>
      <t xml:space="preserve">mol\L, dissolved organic nitrogen: 5.8 +-2 </t>
    </r>
    <r>
      <rPr>
        <sz val="11"/>
        <color theme="1"/>
        <rFont val="Calibri"/>
        <family val="3"/>
        <charset val="161"/>
      </rPr>
      <t>μ</t>
    </r>
    <r>
      <rPr>
        <sz val="11"/>
        <color theme="1"/>
        <rFont val="宋体"/>
        <family val="3"/>
        <charset val="134"/>
        <scheme val="minor"/>
      </rPr>
      <t>mol\L  (版本更新：胶态有机氮(CON)和挥发性有机氮(VON))</t>
    </r>
    <phoneticPr fontId="17" type="noConversion"/>
  </si>
  <si>
    <t>Weibull loc=0.0112855496,scale=0.0002296702,shape=1.6734378228</t>
    <phoneticPr fontId="17" type="noConversion"/>
  </si>
  <si>
    <t>Gamma "loc":0.0112855496,  "scale": 0.0002296702,  "shape": 1.6734378228,</t>
    <phoneticPr fontId="17" type="noConversion"/>
  </si>
  <si>
    <t>Water, cooling, unspecified natural origin</t>
    <phoneticPr fontId="17" type="noConversion"/>
  </si>
  <si>
    <t>The wet IN deposition calculations was NH3, NH4, NO3, and HNO3. Dry IN deposition calculations included these species plus N2O5 and NO2. The model also explicitly accounts for the deposition of nitrogen contained in organic nitrates. The organic nitrates simulated by GEOS-Chem included propanone nitrate, isoprene hydroxynitrate, methyl vinyl ketone + methacrolein nitrates, ≥C4 alkylnitrates, methyl peroxy nitrate, peroxyacetylnitrate, peroxypropionylnitrate, and peroxymethacryloyl nitrate. We did not include halogen nitrates in our deposition analysis. (版本更新halogen nitrates)</t>
    <phoneticPr fontId="17" type="noConversion"/>
  </si>
  <si>
    <t>Although haven’t been removed from the ecoinvent biosphere elementary flow database, the three obsolete arable land occupation types have already been replaced by more precisely classified crop occupation land types according to the ecoinvent database, which has a zero cf for all categories in brightway2. Thus, no N deposition factors are applied to these three obsolete elementary flows in ENFI methods.</t>
    <phoneticPr fontId="17" type="noConversion"/>
  </si>
  <si>
    <t>Nr-N deposition mix</t>
    <phoneticPr fontId="17" type="noConversion"/>
  </si>
  <si>
    <t>水体中惰性氮含量，留待更新</t>
    <phoneticPr fontId="17" type="noConversion"/>
  </si>
  <si>
    <t>organic nitrogen in agricultural soil' added in</t>
    <phoneticPr fontId="17" type="noConversion"/>
  </si>
  <si>
    <t>23e83c1f-07c9-4b5f-a898-0f4f09a6691f</t>
    <phoneticPr fontId="17" type="noConversion"/>
  </si>
  <si>
    <t>water from river</t>
    <phoneticPr fontId="17" type="noConversion"/>
  </si>
  <si>
    <t>metal in water</t>
    <phoneticPr fontId="17" type="noConversion"/>
  </si>
  <si>
    <t>element aggregate in water</t>
    <phoneticPr fontId="17"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</si>
</sst>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0000000000000_);[Red]\(0.00000000000000\)"/>
  </numFmts>
  <fonts count="28" x14ac:knownFonts="1">
    <font>
      <sz val="11"/>
      <color theme="1"/>
      <name val="宋体"/>
      <charset val="134"/>
      <scheme val="minor"/>
    </font>
    <font>
      <sz val="11"/>
      <color theme="1"/>
      <name val="宋体"/>
      <family val="2"/>
      <scheme val="minor"/>
    </font>
    <font>
      <sz val="18"/>
      <color rgb="FF000000"/>
      <name val="宋体"/>
      <family val="3"/>
      <charset val="134"/>
      <scheme val="minor"/>
    </font>
    <font>
      <sz val="11"/>
      <color theme="1"/>
      <name val="宋体"/>
      <family val="3"/>
      <charset val="134"/>
      <scheme val="minor"/>
    </font>
    <font>
      <b/>
      <sz val="11"/>
      <color theme="1"/>
      <name val="宋体"/>
      <family val="3"/>
      <charset val="134"/>
      <scheme val="minor"/>
    </font>
    <font>
      <sz val="10"/>
      <color rgb="FF000000"/>
      <name val="Arial"/>
      <family val="2"/>
    </font>
    <font>
      <sz val="11"/>
      <color rgb="FFFF0000"/>
      <name val="宋体"/>
      <family val="3"/>
      <charset val="134"/>
      <scheme val="minor"/>
    </font>
    <font>
      <sz val="11"/>
      <name val="宋体"/>
      <family val="3"/>
      <charset val="134"/>
      <scheme val="minor"/>
    </font>
    <font>
      <b/>
      <sz val="11"/>
      <color rgb="FFFF0000"/>
      <name val="宋体"/>
      <family val="3"/>
      <charset val="134"/>
      <scheme val="minor"/>
    </font>
    <font>
      <sz val="11"/>
      <color rgb="FF7030A0"/>
      <name val="宋体"/>
      <family val="3"/>
      <charset val="134"/>
      <scheme val="minor"/>
    </font>
    <font>
      <sz val="12"/>
      <color rgb="FF333333"/>
      <name val="Arial"/>
      <family val="2"/>
    </font>
    <font>
      <i/>
      <u/>
      <sz val="11"/>
      <color theme="1"/>
      <name val="宋体"/>
      <family val="3"/>
      <charset val="134"/>
      <scheme val="minor"/>
    </font>
    <font>
      <i/>
      <u/>
      <sz val="11"/>
      <color theme="1"/>
      <name val="宋体"/>
      <family val="3"/>
      <charset val="134"/>
      <scheme val="minor"/>
    </font>
    <font>
      <sz val="11"/>
      <color rgb="FF000000"/>
      <name val="宋体"/>
      <family val="3"/>
      <charset val="134"/>
      <scheme val="major"/>
    </font>
    <font>
      <i/>
      <u/>
      <sz val="11"/>
      <color rgb="FF000000"/>
      <name val="宋体"/>
      <family val="3"/>
      <charset val="134"/>
      <scheme val="major"/>
    </font>
    <font>
      <u/>
      <sz val="11"/>
      <color rgb="FF0000FF"/>
      <name val="宋体"/>
      <family val="3"/>
      <charset val="134"/>
      <scheme val="minor"/>
    </font>
    <font>
      <sz val="18"/>
      <color rgb="FF000000"/>
      <name val="Calibri"/>
      <family val="2"/>
    </font>
    <font>
      <sz val="9"/>
      <name val="宋体"/>
      <family val="3"/>
      <charset val="134"/>
      <scheme val="minor"/>
    </font>
    <font>
      <sz val="11"/>
      <color theme="1"/>
      <name val="宋体"/>
      <family val="3"/>
      <charset val="134"/>
      <scheme val="minor"/>
    </font>
    <font>
      <sz val="11"/>
      <color rgb="FFFF0000"/>
      <name val="宋体"/>
      <family val="3"/>
      <charset val="134"/>
      <scheme val="minor"/>
    </font>
    <font>
      <sz val="11"/>
      <name val="宋体"/>
      <family val="3"/>
      <charset val="134"/>
      <scheme val="minor"/>
    </font>
    <font>
      <b/>
      <sz val="11"/>
      <color theme="1"/>
      <name val="宋体"/>
      <family val="3"/>
      <charset val="134"/>
      <scheme val="minor"/>
    </font>
    <font>
      <sz val="11"/>
      <color theme="3"/>
      <name val="宋体"/>
      <family val="3"/>
      <charset val="134"/>
      <scheme val="minor"/>
    </font>
    <font>
      <b/>
      <sz val="11"/>
      <color rgb="FF00B0F0"/>
      <name val="宋体"/>
      <family val="3"/>
      <charset val="134"/>
      <scheme val="minor"/>
    </font>
    <font>
      <sz val="11"/>
      <color theme="1"/>
      <name val="宋体"/>
      <family val="3"/>
      <charset val="134"/>
    </font>
    <font>
      <sz val="10.5"/>
      <color theme="1"/>
      <name val="等线"/>
      <family val="3"/>
      <charset val="134"/>
    </font>
    <font>
      <b/>
      <sz val="11"/>
      <color theme="1"/>
      <name val="宋体"/>
      <family val="2"/>
      <scheme val="minor"/>
    </font>
    <font>
      <sz val="11"/>
      <color theme="1"/>
      <name val="Calibri"/>
      <family val="3"/>
      <charset val="161"/>
    </font>
  </fonts>
  <fills count="14">
    <fill>
      <patternFill patternType="none"/>
    </fill>
    <fill>
      <patternFill patternType="gray125"/>
    </fill>
    <fill>
      <patternFill patternType="solid">
        <fgColor rgb="FFFFFF00"/>
        <bgColor indexed="64"/>
      </patternFill>
    </fill>
    <fill>
      <patternFill patternType="solid">
        <fgColor theme="3" tint="0.59999389629810485"/>
        <bgColor indexed="64"/>
      </patternFill>
    </fill>
    <fill>
      <patternFill patternType="solid">
        <fgColor theme="7" tint="0.59999389629810485"/>
        <bgColor indexed="64"/>
      </patternFill>
    </fill>
    <fill>
      <patternFill patternType="solid">
        <fgColor theme="9" tint="0.79992065187536243"/>
        <bgColor indexed="64"/>
      </patternFill>
    </fill>
    <fill>
      <patternFill patternType="solid">
        <fgColor theme="9" tint="0.59999389629810485"/>
        <bgColor indexed="64"/>
      </patternFill>
    </fill>
    <fill>
      <patternFill patternType="solid">
        <fgColor theme="9" tint="-0.249977111117893"/>
        <bgColor indexed="64"/>
      </patternFill>
    </fill>
    <fill>
      <patternFill patternType="solid">
        <fgColor theme="9" tint="0.39991454817346722"/>
        <bgColor indexed="64"/>
      </patternFill>
    </fill>
    <fill>
      <patternFill patternType="solid">
        <fgColor theme="6" tint="-0.249977111117893"/>
        <bgColor indexed="64"/>
      </patternFill>
    </fill>
    <fill>
      <patternFill patternType="solid">
        <fgColor theme="6" tint="0.59999389629810485"/>
        <bgColor indexed="64"/>
      </patternFill>
    </fill>
    <fill>
      <patternFill patternType="solid">
        <fgColor theme="4" tint="0.59999389629810485"/>
        <bgColor indexed="64"/>
      </patternFill>
    </fill>
    <fill>
      <patternFill patternType="solid">
        <fgColor theme="2" tint="-0.249977111117893"/>
        <bgColor indexed="64"/>
      </patternFill>
    </fill>
    <fill>
      <patternFill patternType="solid">
        <fgColor theme="0" tint="-4.9989318521683403E-2"/>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top/>
      <bottom/>
      <diagonal/>
    </border>
  </borders>
  <cellStyleXfs count="4">
    <xf numFmtId="0" fontId="0" fillId="0" borderId="0"/>
    <xf numFmtId="0" fontId="15" fillId="0" borderId="0" applyNumberFormat="0" applyFill="0" applyBorder="0" applyAlignment="0" applyProtection="0">
      <alignment vertical="center"/>
    </xf>
    <xf numFmtId="0" fontId="3" fillId="0" borderId="0"/>
    <xf numFmtId="0" fontId="1" fillId="0" borderId="0"/>
  </cellStyleXfs>
  <cellXfs count="91">
    <xf numFmtId="0" fontId="0" fillId="0" borderId="0" xfId="0"/>
    <xf numFmtId="0" fontId="2" fillId="0" borderId="0" xfId="0" applyFont="1" applyAlignment="1">
      <alignment horizontal="left" vertical="center" readingOrder="1"/>
    </xf>
    <xf numFmtId="0" fontId="3" fillId="0" borderId="0" xfId="2"/>
    <xf numFmtId="0" fontId="4" fillId="0" borderId="1" xfId="2" applyFont="1" applyBorder="1" applyAlignment="1">
      <alignment horizontal="center" vertical="top"/>
    </xf>
    <xf numFmtId="0" fontId="4" fillId="0" borderId="2" xfId="2" applyFont="1" applyBorder="1" applyAlignment="1">
      <alignment horizontal="center" vertical="top"/>
    </xf>
    <xf numFmtId="0" fontId="5" fillId="0" borderId="0" xfId="2" applyFont="1"/>
    <xf numFmtId="0" fontId="6" fillId="0" borderId="0" xfId="2" applyFont="1"/>
    <xf numFmtId="0" fontId="7" fillId="2" borderId="0" xfId="2" applyFont="1" applyFill="1"/>
    <xf numFmtId="0" fontId="8" fillId="0" borderId="1" xfId="2" applyFont="1" applyBorder="1" applyAlignment="1">
      <alignment horizontal="center" vertical="top"/>
    </xf>
    <xf numFmtId="0" fontId="3" fillId="2" borderId="0" xfId="2" applyFill="1"/>
    <xf numFmtId="10" fontId="9" fillId="0" borderId="0" xfId="2" applyNumberFormat="1" applyFont="1"/>
    <xf numFmtId="0" fontId="3" fillId="0" borderId="0" xfId="2" applyAlignment="1">
      <alignment horizontal="right"/>
    </xf>
    <xf numFmtId="0" fontId="3" fillId="3" borderId="0" xfId="2" applyFill="1"/>
    <xf numFmtId="0" fontId="9" fillId="0" borderId="0" xfId="2" applyFont="1"/>
    <xf numFmtId="0" fontId="4" fillId="2" borderId="1" xfId="2" applyFont="1" applyFill="1" applyBorder="1" applyAlignment="1">
      <alignment horizontal="center" vertical="top"/>
    </xf>
    <xf numFmtId="0" fontId="6" fillId="3" borderId="0" xfId="2" applyFont="1" applyFill="1"/>
    <xf numFmtId="0" fontId="3" fillId="4" borderId="0" xfId="2" applyFill="1"/>
    <xf numFmtId="0" fontId="10" fillId="0" borderId="0" xfId="2" applyFont="1"/>
    <xf numFmtId="0" fontId="4" fillId="0" borderId="1" xfId="0" applyFont="1" applyBorder="1" applyAlignment="1">
      <alignment horizontal="center" vertical="top"/>
    </xf>
    <xf numFmtId="0" fontId="4" fillId="0" borderId="2" xfId="0" applyFont="1" applyBorder="1" applyAlignment="1">
      <alignment horizontal="center" vertical="top"/>
    </xf>
    <xf numFmtId="0" fontId="3" fillId="0" borderId="0" xfId="0" applyFont="1"/>
    <xf numFmtId="0" fontId="4" fillId="0" borderId="2" xfId="0" applyFont="1" applyFill="1" applyBorder="1" applyAlignment="1">
      <alignment horizontal="center" vertical="top"/>
    </xf>
    <xf numFmtId="0" fontId="11" fillId="0" borderId="0" xfId="0" applyFont="1"/>
    <xf numFmtId="0" fontId="11" fillId="0" borderId="0" xfId="0" applyFont="1"/>
    <xf numFmtId="0" fontId="6" fillId="0" borderId="0" xfId="0" applyFont="1"/>
    <xf numFmtId="0" fontId="3" fillId="2" borderId="0" xfId="0" applyFont="1" applyFill="1"/>
    <xf numFmtId="0" fontId="0" fillId="2" borderId="0" xfId="0" applyFill="1"/>
    <xf numFmtId="0" fontId="11" fillId="0" borderId="0" xfId="0" applyNumberFormat="1" applyFont="1" applyAlignment="1">
      <alignment horizontal="right" vertical="center"/>
    </xf>
    <xf numFmtId="0" fontId="12" fillId="0" borderId="0" xfId="0" applyFont="1"/>
    <xf numFmtId="0" fontId="13" fillId="0" borderId="0" xfId="0" applyFont="1"/>
    <xf numFmtId="0" fontId="14" fillId="0" borderId="0" xfId="0" applyFont="1"/>
    <xf numFmtId="0" fontId="3" fillId="0" borderId="0" xfId="0" applyFont="1" applyAlignment="1">
      <alignment wrapText="1"/>
    </xf>
    <xf numFmtId="0" fontId="8" fillId="0" borderId="1" xfId="0" applyFont="1" applyBorder="1" applyAlignment="1">
      <alignment horizontal="center" vertical="top"/>
    </xf>
    <xf numFmtId="10" fontId="9" fillId="0" borderId="0" xfId="0" applyNumberFormat="1" applyFont="1"/>
    <xf numFmtId="0" fontId="3" fillId="0" borderId="0" xfId="0" applyFont="1" applyAlignment="1">
      <alignment horizontal="right"/>
    </xf>
    <xf numFmtId="0" fontId="0" fillId="3" borderId="0" xfId="0" applyFill="1"/>
    <xf numFmtId="0" fontId="0" fillId="0" borderId="0" xfId="0" applyFill="1"/>
    <xf numFmtId="0" fontId="3" fillId="0" borderId="0" xfId="0" applyFont="1" applyFill="1"/>
    <xf numFmtId="0" fontId="7" fillId="0" borderId="0" xfId="0" applyFont="1"/>
    <xf numFmtId="0" fontId="7" fillId="0" borderId="0" xfId="0" applyFont="1" applyFill="1"/>
    <xf numFmtId="0" fontId="9" fillId="0" borderId="0" xfId="0" applyFont="1" applyFill="1"/>
    <xf numFmtId="0" fontId="9" fillId="0" borderId="0" xfId="0" applyFont="1"/>
    <xf numFmtId="0" fontId="6" fillId="3" borderId="0" xfId="0" applyFont="1" applyFill="1"/>
    <xf numFmtId="0" fontId="0" fillId="4" borderId="0" xfId="0" applyFill="1"/>
    <xf numFmtId="0" fontId="10" fillId="0" borderId="0" xfId="0" applyFont="1"/>
    <xf numFmtId="0" fontId="0" fillId="5" borderId="0" xfId="0" applyFill="1"/>
    <xf numFmtId="0" fontId="0" fillId="6" borderId="0" xfId="0" applyFill="1"/>
    <xf numFmtId="0" fontId="0" fillId="7" borderId="0" xfId="0" applyFill="1"/>
    <xf numFmtId="0" fontId="0" fillId="8" borderId="0" xfId="0" applyFill="1"/>
    <xf numFmtId="0" fontId="0" fillId="9" borderId="0" xfId="0" applyFill="1"/>
    <xf numFmtId="0" fontId="0" fillId="10" borderId="0" xfId="0" applyFill="1"/>
    <xf numFmtId="0" fontId="0" fillId="11" borderId="0" xfId="0" applyFill="1"/>
    <xf numFmtId="0" fontId="0" fillId="12" borderId="0" xfId="0" applyFill="1"/>
    <xf numFmtId="0" fontId="18" fillId="0" borderId="0" xfId="0" applyFont="1"/>
    <xf numFmtId="0" fontId="19" fillId="0" borderId="0" xfId="0" applyFont="1"/>
    <xf numFmtId="0" fontId="20" fillId="0" borderId="0" xfId="0" applyFont="1"/>
    <xf numFmtId="0" fontId="18" fillId="2" borderId="0" xfId="0" applyFont="1" applyFill="1"/>
    <xf numFmtId="0" fontId="18" fillId="0" borderId="0" xfId="0" applyFont="1" applyFill="1"/>
    <xf numFmtId="0" fontId="20" fillId="0" borderId="0" xfId="0" applyFont="1" applyFill="1"/>
    <xf numFmtId="0" fontId="18" fillId="0" borderId="0" xfId="2" applyFont="1"/>
    <xf numFmtId="0" fontId="15" fillId="0" borderId="0" xfId="1" applyAlignment="1"/>
    <xf numFmtId="0" fontId="4" fillId="0" borderId="1" xfId="0" applyFont="1" applyFill="1" applyBorder="1" applyAlignment="1">
      <alignment horizontal="center" vertical="top"/>
    </xf>
    <xf numFmtId="0" fontId="21" fillId="0" borderId="3" xfId="0" applyFont="1" applyFill="1" applyBorder="1" applyAlignment="1">
      <alignment horizontal="center" vertical="top"/>
    </xf>
    <xf numFmtId="0" fontId="22" fillId="0" borderId="0" xfId="0" applyFont="1"/>
    <xf numFmtId="0" fontId="0" fillId="2" borderId="0" xfId="0" applyFont="1" applyFill="1"/>
    <xf numFmtId="0" fontId="21" fillId="0" borderId="2" xfId="0" applyFont="1" applyBorder="1" applyAlignment="1">
      <alignment horizontal="center" vertical="top"/>
    </xf>
    <xf numFmtId="3" fontId="0" fillId="0" borderId="0" xfId="0" applyNumberFormat="1"/>
    <xf numFmtId="0" fontId="3" fillId="0" borderId="0" xfId="0" applyFont="1" applyFill="1" applyBorder="1"/>
    <xf numFmtId="0" fontId="7" fillId="13" borderId="0" xfId="0" applyFont="1" applyFill="1"/>
    <xf numFmtId="0" fontId="3" fillId="13" borderId="0" xfId="0" applyFont="1" applyFill="1"/>
    <xf numFmtId="0" fontId="0" fillId="13" borderId="0" xfId="0" applyFill="1"/>
    <xf numFmtId="0" fontId="23" fillId="13" borderId="0" xfId="0" applyFont="1" applyFill="1"/>
    <xf numFmtId="0" fontId="4" fillId="0" borderId="0" xfId="0" applyFont="1"/>
    <xf numFmtId="0" fontId="4" fillId="0" borderId="3" xfId="0" applyFont="1" applyFill="1" applyBorder="1" applyAlignment="1">
      <alignment horizontal="center" vertical="top"/>
    </xf>
    <xf numFmtId="0" fontId="7" fillId="2" borderId="0" xfId="0" applyFont="1" applyFill="1"/>
    <xf numFmtId="0" fontId="25" fillId="0" borderId="0" xfId="0" applyFont="1"/>
    <xf numFmtId="0" fontId="0" fillId="0" borderId="1" xfId="0" applyBorder="1"/>
    <xf numFmtId="0" fontId="4" fillId="0" borderId="0" xfId="0" applyFont="1" applyBorder="1" applyAlignment="1">
      <alignment horizontal="center" vertical="top"/>
    </xf>
    <xf numFmtId="0" fontId="0" fillId="0" borderId="0" xfId="0" applyBorder="1"/>
    <xf numFmtId="0" fontId="1" fillId="0" borderId="0" xfId="3"/>
    <xf numFmtId="0" fontId="26" fillId="0" borderId="1" xfId="3" applyFont="1" applyBorder="1" applyAlignment="1">
      <alignment horizontal="center" vertical="top"/>
    </xf>
    <xf numFmtId="0" fontId="26" fillId="0" borderId="2" xfId="3" applyFont="1" applyBorder="1" applyAlignment="1">
      <alignment horizontal="center" vertical="top"/>
    </xf>
    <xf numFmtId="0" fontId="26" fillId="0" borderId="0" xfId="3" applyFont="1" applyAlignment="1">
      <alignment horizontal="center" vertical="top"/>
    </xf>
    <xf numFmtId="0" fontId="1" fillId="0" borderId="0" xfId="3" applyFill="1" applyBorder="1"/>
    <xf numFmtId="11" fontId="3" fillId="0" borderId="0" xfId="0" applyNumberFormat="1" applyFont="1"/>
    <xf numFmtId="11" fontId="0" fillId="0" borderId="0" xfId="0" applyNumberFormat="1"/>
    <xf numFmtId="176" fontId="0" fillId="0" borderId="0" xfId="0" applyNumberFormat="1"/>
    <xf numFmtId="0" fontId="3" fillId="0" borderId="0" xfId="0" quotePrefix="1" applyFont="1"/>
    <xf numFmtId="0" fontId="3" fillId="11" borderId="0" xfId="0" applyFont="1" applyFill="1"/>
    <xf numFmtId="0" fontId="3" fillId="8" borderId="0" xfId="0" applyFont="1" applyFill="1"/>
    <xf numFmtId="0" fontId="3" fillId="6" borderId="0" xfId="0" applyFont="1" applyFill="1"/>
  </cellXfs>
  <cellStyles count="4">
    <cellStyle name="常规" xfId="0" builtinId="0"/>
    <cellStyle name="常规 2" xfId="2" xr:uid="{00000000-0005-0000-0000-000031000000}"/>
    <cellStyle name="常规 3" xfId="3" xr:uid="{354429B4-79AE-4694-9833-1B15D7CDA1F9}"/>
    <cellStyle name="超链接" xfId="1" builtinId="8"/>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zh-CN" sz="1400" b="0" i="0" u="none" strike="noStrike" kern="1200" spc="0" baseline="0">
                <a:solidFill>
                  <a:schemeClr val="tx1">
                    <a:lumMod val="65000"/>
                    <a:lumOff val="35000"/>
                  </a:schemeClr>
                </a:solidFill>
                <a:latin typeface="+mn-lt"/>
                <a:ea typeface="+mn-ea"/>
                <a:cs typeface="+mn-cs"/>
              </a:defRPr>
            </a:pPr>
            <a:r>
              <a:rPr lang="zh-CN" altLang="en-US"/>
              <a:t>全球平均海水含氮量</a:t>
            </a:r>
          </a:p>
        </c:rich>
      </c:tx>
      <c:overlay val="0"/>
      <c:spPr>
        <a:noFill/>
        <a:ln>
          <a:noFill/>
        </a:ln>
        <a:effectLst/>
      </c:spPr>
      <c:txPr>
        <a:bodyPr rot="0" spcFirstLastPara="1" vertOverflow="ellipsis" vert="horz" wrap="square" anchor="ctr" anchorCtr="1"/>
        <a:lstStyle/>
        <a:p>
          <a:pPr>
            <a:defRPr lang="zh-CN"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manualLayout>
          <c:layoutTarget val="inner"/>
          <c:xMode val="edge"/>
          <c:yMode val="edge"/>
          <c:x val="8.0441738664760398E-2"/>
          <c:y val="0.174131022880674"/>
          <c:w val="0.83639796952727896"/>
          <c:h val="0.67453786938773497"/>
        </c:manualLayout>
      </c:layout>
      <c:scatterChart>
        <c:scatterStyle val="lineMarker"/>
        <c:varyColors val="0"/>
        <c:ser>
          <c:idx val="0"/>
          <c:order val="0"/>
          <c:spPr>
            <a:ln w="28575" cap="rnd">
              <a:noFill/>
              <a:round/>
            </a:ln>
            <a:effectLst/>
          </c:spPr>
          <c:marker>
            <c:symbol val="circle"/>
            <c:size val="5"/>
            <c:spPr>
              <a:solidFill>
                <a:schemeClr val="accent1"/>
              </a:solidFill>
              <a:ln w="9525">
                <a:solidFill>
                  <a:schemeClr val="accent1"/>
                </a:solidFill>
              </a:ln>
              <a:effectLst/>
            </c:spPr>
          </c:marker>
          <c:xVal>
            <c:numRef>
              <c:f>Sheet1!$E$3:$E$7</c:f>
              <c:numCache>
                <c:formatCode>General</c:formatCode>
                <c:ptCount val="5"/>
                <c:pt idx="0">
                  <c:v>20</c:v>
                </c:pt>
                <c:pt idx="1">
                  <c:v>100</c:v>
                </c:pt>
                <c:pt idx="2">
                  <c:v>50</c:v>
                </c:pt>
                <c:pt idx="3">
                  <c:v>75</c:v>
                </c:pt>
                <c:pt idx="4">
                  <c:v>15</c:v>
                </c:pt>
              </c:numCache>
            </c:numRef>
          </c:xVal>
          <c:yVal>
            <c:numRef>
              <c:f>Sheet1!$F$3:$F$7</c:f>
              <c:numCache>
                <c:formatCode>General</c:formatCode>
                <c:ptCount val="5"/>
                <c:pt idx="0">
                  <c:v>3.9215686274509803E-2</c:v>
                </c:pt>
                <c:pt idx="1">
                  <c:v>0.39215686274509803</c:v>
                </c:pt>
                <c:pt idx="2">
                  <c:v>0.29411764705882354</c:v>
                </c:pt>
                <c:pt idx="3">
                  <c:v>0.19607843137254902</c:v>
                </c:pt>
                <c:pt idx="4">
                  <c:v>7.8431372549019607E-2</c:v>
                </c:pt>
              </c:numCache>
            </c:numRef>
          </c:yVal>
          <c:smooth val="0"/>
          <c:extLst>
            <c:ext xmlns:c16="http://schemas.microsoft.com/office/drawing/2014/chart" uri="{C3380CC4-5D6E-409C-BE32-E72D297353CC}">
              <c16:uniqueId val="{00000000-E731-4D3C-A274-114BD9D966E4}"/>
            </c:ext>
          </c:extLst>
        </c:ser>
        <c:dLbls>
          <c:showLegendKey val="0"/>
          <c:showVal val="0"/>
          <c:showCatName val="0"/>
          <c:showSerName val="0"/>
          <c:showPercent val="0"/>
          <c:showBubbleSize val="0"/>
        </c:dLbls>
        <c:axId val="577131823"/>
        <c:axId val="577141391"/>
      </c:scatterChart>
      <c:valAx>
        <c:axId val="577131823"/>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endParaRPr lang="zh-CN"/>
          </a:p>
        </c:txPr>
        <c:crossAx val="577141391"/>
        <c:crosses val="autoZero"/>
        <c:crossBetween val="midCat"/>
      </c:valAx>
      <c:valAx>
        <c:axId val="57714139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endParaRPr lang="zh-CN"/>
          </a:p>
        </c:txPr>
        <c:crossAx val="577131823"/>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lang="zh-CN"/>
      </a:pPr>
      <a:endParaRPr lang="zh-CN"/>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6</xdr:col>
      <xdr:colOff>204786</xdr:colOff>
      <xdr:row>1</xdr:row>
      <xdr:rowOff>90486</xdr:rowOff>
    </xdr:from>
    <xdr:to>
      <xdr:col>13</xdr:col>
      <xdr:colOff>266699</xdr:colOff>
      <xdr:row>17</xdr:row>
      <xdr:rowOff>9524</xdr:rowOff>
    </xdr:to>
    <xdr:graphicFrame macro="">
      <xdr:nvGraphicFramePr>
        <xdr:cNvPr id="7" name="图表 6">
          <a:extLst>
            <a:ext uri="{FF2B5EF4-FFF2-40B4-BE49-F238E27FC236}">
              <a16:creationId xmlns:a16="http://schemas.microsoft.com/office/drawing/2014/main" id="{00000000-0008-0000-03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0.8588</cdr:x>
      <cdr:y>0.88805</cdr:y>
    </cdr:from>
    <cdr:to>
      <cdr:x>0.98433</cdr:x>
      <cdr:y>1</cdr:y>
    </cdr:to>
    <cdr:pic>
      <cdr:nvPicPr>
        <cdr:cNvPr id="2" name="图片 1">
          <a:extLst xmlns:a="http://schemas.openxmlformats.org/drawingml/2006/main">
            <a:ext uri="{FF2B5EF4-FFF2-40B4-BE49-F238E27FC236}">
              <a16:creationId xmlns:a16="http://schemas.microsoft.com/office/drawing/2014/main" id="{7B214ABA-F665-46C9-B54D-30B82AB7C58C}"/>
            </a:ext>
          </a:extLst>
        </cdr:cNvPr>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4175941" y="2474155"/>
          <a:ext cx="610372" cy="311908"/>
        </a:xfrm>
        <a:prstGeom xmlns:a="http://schemas.openxmlformats.org/drawingml/2006/main" prst="rect">
          <a:avLst/>
        </a:prstGeom>
      </cdr:spPr>
    </cdr:pic>
  </cdr:relSizeAnchor>
  <cdr:relSizeAnchor xmlns:cdr="http://schemas.openxmlformats.org/drawingml/2006/chartDrawing">
    <cdr:from>
      <cdr:x>0.01077</cdr:x>
      <cdr:y>0.0359</cdr:y>
    </cdr:from>
    <cdr:to>
      <cdr:x>0.13222</cdr:x>
      <cdr:y>0.13162</cdr:y>
    </cdr:to>
    <cdr:sp macro="" textlink="">
      <cdr:nvSpPr>
        <cdr:cNvPr id="3" name="矩形 2"/>
        <cdr:cNvSpPr/>
      </cdr:nvSpPr>
      <cdr:spPr>
        <a:xfrm xmlns:a="http://schemas.openxmlformats.org/drawingml/2006/main">
          <a:off x="52389" y="100015"/>
          <a:ext cx="590550" cy="2667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zh-CN" altLang="en-US" sz="1100"/>
            <a:t>概率</a:t>
          </a:r>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bioshpere3_emission_12_30_soil.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ioshpere_v1"/>
      <sheetName val="bioshpere3"/>
      <sheetName val="Sheet1"/>
    </sheetNames>
    <sheetDataSet>
      <sheetData sheetId="0">
        <row r="8">
          <cell r="G8" t="str">
            <v>Peat, in ground</v>
          </cell>
        </row>
      </sheetData>
      <sheetData sheetId="1"/>
      <sheetData sheetId="2"/>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hyperlink" Target="https://www.chemicalbook.com/ChemicalProductProperty_EN_CB0478674.htm%20(CAS%20number%20first)" TargetMode="External"/><Relationship Id="rId7" Type="http://schemas.openxmlformats.org/officeDocument/2006/relationships/printerSettings" Target="../printerSettings/printerSettings4.bin"/><Relationship Id="rId2" Type="http://schemas.openxmlformats.org/officeDocument/2006/relationships/hyperlink" Target="https://www.chemicalbook.com/ChemicalProductProperty_EN_CB0478674.htm%20(CAS%20number%20first)" TargetMode="External"/><Relationship Id="rId1" Type="http://schemas.openxmlformats.org/officeDocument/2006/relationships/hyperlink" Target="https://www.chemicalbook.com/ChemicalProductProperty_EN_CB0478674.htm%20(CAS%20number%20first)" TargetMode="External"/><Relationship Id="rId6" Type="http://schemas.openxmlformats.org/officeDocument/2006/relationships/hyperlink" Target="https://circabc.europa.eu/sd/a/64d4c483-dec1-4e18-b2eb-b77efba4800f/Cu-HDO%20(assessment%20report%20as%20finalised%20on%2013.12.13).pdf" TargetMode="External"/><Relationship Id="rId5" Type="http://schemas.openxmlformats.org/officeDocument/2006/relationships/hyperlink" Target="https://www.chemicalbook.com/ChemicalProductProperty_EN_CB0478674.htm%20(CAS%20number%20first)" TargetMode="External"/><Relationship Id="rId4" Type="http://schemas.openxmlformats.org/officeDocument/2006/relationships/hyperlink" Target="https://www.chemicalbook.com/ChemicalProductProperty_EN_CB0478674.htm%20(CAS%20number%20first)" TargetMode="Externa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839284-2995-4B9E-9792-6E749095F9CD}">
  <sheetPr filterMode="1"/>
  <dimension ref="A1:X455"/>
  <sheetViews>
    <sheetView topLeftCell="E1" zoomScale="72" zoomScaleNormal="100" workbookViewId="0">
      <selection activeCell="D25" sqref="D25"/>
    </sheetView>
  </sheetViews>
  <sheetFormatPr defaultColWidth="9" defaultRowHeight="14" x14ac:dyDescent="0.25"/>
  <cols>
    <col min="2" max="2" width="15.6328125" customWidth="1"/>
    <col min="3" max="3" width="34.54296875" customWidth="1"/>
    <col min="4" max="4" width="9" customWidth="1"/>
    <col min="5" max="5" width="12.81640625" customWidth="1"/>
    <col min="6" max="6" width="9" customWidth="1"/>
    <col min="7" max="7" width="58" customWidth="1"/>
    <col min="8" max="8" width="21.6328125" customWidth="1"/>
    <col min="10" max="13" width="13" customWidth="1"/>
    <col min="17" max="17" width="71.54296875" customWidth="1"/>
    <col min="18" max="18" width="12.81640625" style="79" customWidth="1"/>
    <col min="19" max="19" width="12.453125" style="79" customWidth="1"/>
    <col min="20" max="20" width="12.1796875" style="79" customWidth="1"/>
    <col min="23" max="23" width="0" hidden="1" customWidth="1"/>
  </cols>
  <sheetData>
    <row r="1" spans="1:24" x14ac:dyDescent="0.25">
      <c r="B1" s="18" t="s">
        <v>0</v>
      </c>
      <c r="C1" s="18" t="s">
        <v>1</v>
      </c>
      <c r="D1" s="18" t="s">
        <v>2</v>
      </c>
      <c r="E1" s="18" t="s">
        <v>3</v>
      </c>
      <c r="F1" s="18" t="s">
        <v>4</v>
      </c>
      <c r="G1" s="18" t="s">
        <v>5</v>
      </c>
      <c r="H1" s="18" t="s">
        <v>6</v>
      </c>
      <c r="I1" s="18" t="s">
        <v>7</v>
      </c>
      <c r="J1" s="19" t="s">
        <v>6781</v>
      </c>
      <c r="K1" s="19" t="s">
        <v>6784</v>
      </c>
      <c r="L1" s="65" t="s">
        <v>7847</v>
      </c>
      <c r="M1" s="21" t="s">
        <v>6786</v>
      </c>
      <c r="N1" s="19" t="s">
        <v>8</v>
      </c>
      <c r="P1" s="73"/>
      <c r="Q1" s="73" t="s">
        <v>8063</v>
      </c>
      <c r="R1" s="79" t="s">
        <v>8065</v>
      </c>
      <c r="S1" s="79" t="s">
        <v>8066</v>
      </c>
      <c r="T1" s="79" t="s">
        <v>8067</v>
      </c>
      <c r="U1" s="83" t="s">
        <v>8074</v>
      </c>
      <c r="X1" s="20" t="s">
        <v>8527</v>
      </c>
    </row>
    <row r="2" spans="1:24" hidden="1" x14ac:dyDescent="0.25">
      <c r="A2" s="18">
        <v>3479</v>
      </c>
      <c r="B2" s="53" t="s">
        <v>7744</v>
      </c>
      <c r="C2" t="s">
        <v>59</v>
      </c>
      <c r="D2" t="s">
        <v>1466</v>
      </c>
      <c r="E2" s="79" t="s">
        <v>8068</v>
      </c>
      <c r="G2" t="s">
        <v>1467</v>
      </c>
      <c r="H2" t="s">
        <v>37</v>
      </c>
      <c r="I2" t="s">
        <v>14</v>
      </c>
      <c r="J2">
        <v>0</v>
      </c>
      <c r="K2" t="s">
        <v>7745</v>
      </c>
      <c r="L2">
        <v>227</v>
      </c>
      <c r="M2">
        <v>0</v>
      </c>
      <c r="N2" s="48" t="s">
        <v>1468</v>
      </c>
      <c r="Q2" t="str">
        <f t="shared" ref="Q2:Q65" si="0">_xlfn.CONCAT(R2,E2,S2,D2,S2,T2)</f>
        <v>('biosphere3','7781bd84-0ca4-5bf1-8fc5-15cdc1fb0796')</v>
      </c>
      <c r="R2" s="79" t="s">
        <v>8069</v>
      </c>
      <c r="S2" s="79" t="s">
        <v>8070</v>
      </c>
      <c r="T2" s="79" t="s">
        <v>8071</v>
      </c>
      <c r="U2" t="str">
        <f t="shared" ref="U2:U65" si="1">_xlfn.CONCAT(G2,C2)</f>
        <v>Actinium, in ground('natural resource', 'in ground')</v>
      </c>
      <c r="W2" t="s">
        <v>8073</v>
      </c>
      <c r="X2" t="b">
        <f t="shared" ref="X2:X65" si="2">EXACT(W2,Q2)</f>
        <v>1</v>
      </c>
    </row>
    <row r="3" spans="1:24" hidden="1" x14ac:dyDescent="0.25">
      <c r="A3" s="18">
        <v>3147</v>
      </c>
      <c r="B3" s="53" t="s">
        <v>7746</v>
      </c>
      <c r="C3" t="s">
        <v>59</v>
      </c>
      <c r="D3" t="s">
        <v>1470</v>
      </c>
      <c r="E3" s="79" t="s">
        <v>8068</v>
      </c>
      <c r="G3" t="s">
        <v>1471</v>
      </c>
      <c r="H3" t="s">
        <v>37</v>
      </c>
      <c r="I3" t="s">
        <v>14</v>
      </c>
      <c r="J3">
        <v>0</v>
      </c>
      <c r="K3" t="s">
        <v>7747</v>
      </c>
      <c r="L3">
        <v>119.977</v>
      </c>
      <c r="M3">
        <v>0</v>
      </c>
      <c r="N3" s="48" t="s">
        <v>1468</v>
      </c>
      <c r="Q3" t="str">
        <f t="shared" si="0"/>
        <v>('biosphere3','8bc65fca-548d-4831-b102-391bbdd6bc8c')</v>
      </c>
      <c r="R3" s="79" t="s">
        <v>8069</v>
      </c>
      <c r="S3" s="79" t="s">
        <v>8070</v>
      </c>
      <c r="T3" s="79" t="s">
        <v>8071</v>
      </c>
      <c r="U3" t="str">
        <f t="shared" si="1"/>
        <v>Aluminium, 24% in bauxite, 11% in crude ore, in ground('natural resource', 'in ground')</v>
      </c>
      <c r="W3" t="s">
        <v>8075</v>
      </c>
      <c r="X3" t="b">
        <f t="shared" si="2"/>
        <v>1</v>
      </c>
    </row>
    <row r="4" spans="1:24" hidden="1" x14ac:dyDescent="0.25">
      <c r="A4" s="18">
        <v>2515</v>
      </c>
      <c r="B4" s="53" t="s">
        <v>7748</v>
      </c>
      <c r="C4" t="s">
        <v>59</v>
      </c>
      <c r="D4" t="s">
        <v>1479</v>
      </c>
      <c r="E4" s="79" t="s">
        <v>8068</v>
      </c>
      <c r="G4" t="s">
        <v>1480</v>
      </c>
      <c r="H4" t="s">
        <v>37</v>
      </c>
      <c r="I4" t="s">
        <v>14</v>
      </c>
      <c r="J4">
        <v>0</v>
      </c>
      <c r="K4" s="53" t="s">
        <v>7870</v>
      </c>
      <c r="L4">
        <v>30.004999999999999</v>
      </c>
      <c r="M4">
        <v>0</v>
      </c>
      <c r="N4" s="48" t="s">
        <v>1468</v>
      </c>
      <c r="Q4" t="str">
        <f t="shared" si="0"/>
        <v>('biosphere3','a45cd247-3532-4e27-bddc-b519fdb5e08f')</v>
      </c>
      <c r="R4" s="79" t="s">
        <v>8069</v>
      </c>
      <c r="S4" s="79" t="s">
        <v>8070</v>
      </c>
      <c r="T4" s="79" t="s">
        <v>8071</v>
      </c>
      <c r="U4" t="str">
        <f t="shared" si="1"/>
        <v>Aluminium, in ground('natural resource', 'in ground')</v>
      </c>
      <c r="W4" t="s">
        <v>8076</v>
      </c>
      <c r="X4" t="b">
        <f t="shared" si="2"/>
        <v>1</v>
      </c>
    </row>
    <row r="5" spans="1:24" hidden="1" x14ac:dyDescent="0.25">
      <c r="A5" s="18">
        <v>1983</v>
      </c>
      <c r="B5" s="53" t="s">
        <v>7867</v>
      </c>
      <c r="C5" t="s">
        <v>59</v>
      </c>
      <c r="D5" t="s">
        <v>60</v>
      </c>
      <c r="E5" s="79" t="s">
        <v>8068</v>
      </c>
      <c r="G5" s="53" t="s">
        <v>7868</v>
      </c>
      <c r="H5" t="s">
        <v>37</v>
      </c>
      <c r="I5" t="s">
        <v>14</v>
      </c>
      <c r="J5">
        <f>14.0067*M5/L5</f>
        <v>0</v>
      </c>
      <c r="K5" t="s">
        <v>7869</v>
      </c>
      <c r="L5">
        <v>140.172</v>
      </c>
      <c r="M5">
        <v>0</v>
      </c>
      <c r="N5" s="46" t="s">
        <v>62</v>
      </c>
      <c r="Q5" t="str">
        <f t="shared" si="0"/>
        <v>('biosphere3','6df9ea09-115a-4678-9f30-d92c877a46ec')</v>
      </c>
      <c r="R5" s="79" t="s">
        <v>8069</v>
      </c>
      <c r="S5" s="79" t="s">
        <v>8070</v>
      </c>
      <c r="T5" s="79" t="s">
        <v>8071</v>
      </c>
      <c r="U5" t="str">
        <f t="shared" si="1"/>
        <v>Anhydrite, in ground('natural resource', 'in ground')</v>
      </c>
      <c r="W5" t="s">
        <v>8077</v>
      </c>
      <c r="X5" t="b">
        <f t="shared" si="2"/>
        <v>1</v>
      </c>
    </row>
    <row r="6" spans="1:24" hidden="1" x14ac:dyDescent="0.25">
      <c r="A6" s="18">
        <v>3993</v>
      </c>
      <c r="B6" s="53" t="s">
        <v>7750</v>
      </c>
      <c r="C6" t="s">
        <v>59</v>
      </c>
      <c r="D6" t="s">
        <v>1490</v>
      </c>
      <c r="E6" s="79" t="s">
        <v>8068</v>
      </c>
      <c r="G6" t="s">
        <v>1491</v>
      </c>
      <c r="H6" t="s">
        <v>37</v>
      </c>
      <c r="I6" t="s">
        <v>14</v>
      </c>
      <c r="J6">
        <v>0</v>
      </c>
      <c r="K6" s="53" t="s">
        <v>7871</v>
      </c>
      <c r="L6">
        <v>124.78400000000001</v>
      </c>
      <c r="M6">
        <v>0</v>
      </c>
      <c r="N6" s="48" t="s">
        <v>1468</v>
      </c>
      <c r="Q6" t="str">
        <f t="shared" si="0"/>
        <v>('biosphere3','47262180-8308-5d4c-9332-c77617e032ef')</v>
      </c>
      <c r="R6" s="79" t="s">
        <v>8069</v>
      </c>
      <c r="S6" s="79" t="s">
        <v>8070</v>
      </c>
      <c r="T6" s="79" t="s">
        <v>8071</v>
      </c>
      <c r="U6" t="str">
        <f t="shared" si="1"/>
        <v>Antimony, in ground('natural resource', 'in ground')</v>
      </c>
      <c r="W6" t="s">
        <v>8078</v>
      </c>
      <c r="X6" t="b">
        <f t="shared" si="2"/>
        <v>1</v>
      </c>
    </row>
    <row r="7" spans="1:24" hidden="1" x14ac:dyDescent="0.25">
      <c r="A7" s="18">
        <v>1204</v>
      </c>
      <c r="C7" t="s">
        <v>51</v>
      </c>
      <c r="D7" t="s">
        <v>4609</v>
      </c>
      <c r="E7" s="79" t="s">
        <v>8068</v>
      </c>
      <c r="G7" s="53" t="s">
        <v>7752</v>
      </c>
      <c r="H7" t="s">
        <v>37</v>
      </c>
      <c r="I7" t="s">
        <v>14</v>
      </c>
      <c r="J7">
        <v>0</v>
      </c>
      <c r="K7" s="53" t="s">
        <v>7751</v>
      </c>
      <c r="L7">
        <v>39.962000000000003</v>
      </c>
      <c r="M7">
        <v>0</v>
      </c>
      <c r="N7" s="43" t="s">
        <v>4610</v>
      </c>
      <c r="P7" s="20" t="s">
        <v>8028</v>
      </c>
      <c r="Q7" t="str">
        <f t="shared" si="0"/>
        <v>('biosphere3','8b46f615-69c9-4ca3-815e-a7bde116d202')</v>
      </c>
      <c r="R7" s="79" t="s">
        <v>8069</v>
      </c>
      <c r="S7" s="79" t="s">
        <v>8070</v>
      </c>
      <c r="T7" s="79" t="s">
        <v>8071</v>
      </c>
      <c r="U7" t="str">
        <f t="shared" si="1"/>
        <v>Argon-40('natural resource', 'in air')</v>
      </c>
      <c r="W7" t="s">
        <v>8079</v>
      </c>
      <c r="X7" t="b">
        <f t="shared" si="2"/>
        <v>1</v>
      </c>
    </row>
    <row r="8" spans="1:24" hidden="1" x14ac:dyDescent="0.25">
      <c r="A8" s="18">
        <v>2347</v>
      </c>
      <c r="B8" s="53" t="s">
        <v>7753</v>
      </c>
      <c r="C8" t="s">
        <v>59</v>
      </c>
      <c r="D8" t="s">
        <v>1508</v>
      </c>
      <c r="E8" s="79" t="s">
        <v>8068</v>
      </c>
      <c r="G8" t="s">
        <v>1509</v>
      </c>
      <c r="H8" t="s">
        <v>37</v>
      </c>
      <c r="I8" t="s">
        <v>14</v>
      </c>
      <c r="J8">
        <v>0</v>
      </c>
      <c r="K8" s="53" t="s">
        <v>7872</v>
      </c>
      <c r="L8">
        <v>77.944999999999993</v>
      </c>
      <c r="M8">
        <v>0</v>
      </c>
      <c r="N8" s="48" t="s">
        <v>1468</v>
      </c>
      <c r="Q8" t="str">
        <f t="shared" si="0"/>
        <v>('biosphere3','e16fd15c-0ebc-55ba-8d3b-9704f13663cb')</v>
      </c>
      <c r="R8" s="79" t="s">
        <v>8069</v>
      </c>
      <c r="S8" s="79" t="s">
        <v>8070</v>
      </c>
      <c r="T8" s="79" t="s">
        <v>8071</v>
      </c>
      <c r="U8" t="str">
        <f t="shared" si="1"/>
        <v>Arsenic, in ground('natural resource', 'in ground')</v>
      </c>
      <c r="W8" t="s">
        <v>8080</v>
      </c>
      <c r="X8" t="b">
        <f t="shared" si="2"/>
        <v>1</v>
      </c>
    </row>
    <row r="9" spans="1:24" hidden="1" x14ac:dyDescent="0.25">
      <c r="A9" s="18">
        <v>2654</v>
      </c>
      <c r="B9" s="53" t="s">
        <v>7754</v>
      </c>
      <c r="C9" t="s">
        <v>59</v>
      </c>
      <c r="D9" t="s">
        <v>1515</v>
      </c>
      <c r="E9" s="79" t="s">
        <v>8068</v>
      </c>
      <c r="G9" t="s">
        <v>1516</v>
      </c>
      <c r="H9" t="s">
        <v>37</v>
      </c>
      <c r="I9" t="s">
        <v>14</v>
      </c>
      <c r="J9">
        <v>0</v>
      </c>
      <c r="K9" s="53" t="s">
        <v>7873</v>
      </c>
      <c r="L9">
        <v>211.00800000000001</v>
      </c>
      <c r="M9">
        <v>0</v>
      </c>
      <c r="N9" s="48" t="s">
        <v>1468</v>
      </c>
      <c r="Q9" t="str">
        <f t="shared" si="0"/>
        <v>('biosphere3','e58cbe2f-15da-5fbe-8899-d632e3cbdfe9')</v>
      </c>
      <c r="R9" s="79" t="s">
        <v>8069</v>
      </c>
      <c r="S9" s="79" t="s">
        <v>8070</v>
      </c>
      <c r="T9" s="79" t="s">
        <v>8071</v>
      </c>
      <c r="U9" t="str">
        <f t="shared" si="1"/>
        <v>Astatine, in ground('natural resource', 'in ground')</v>
      </c>
      <c r="W9" t="s">
        <v>8081</v>
      </c>
      <c r="X9" t="b">
        <f t="shared" si="2"/>
        <v>1</v>
      </c>
    </row>
    <row r="10" spans="1:24" hidden="1" x14ac:dyDescent="0.25">
      <c r="A10" s="18">
        <v>3498</v>
      </c>
      <c r="B10" s="53" t="s">
        <v>7898</v>
      </c>
      <c r="C10" t="s">
        <v>59</v>
      </c>
      <c r="D10" t="s">
        <v>83</v>
      </c>
      <c r="E10" s="79" t="s">
        <v>8068</v>
      </c>
      <c r="G10" s="53" t="s">
        <v>7899</v>
      </c>
      <c r="H10" t="s">
        <v>37</v>
      </c>
      <c r="I10" t="s">
        <v>14</v>
      </c>
      <c r="J10">
        <v>0</v>
      </c>
      <c r="K10" t="s">
        <v>6882</v>
      </c>
      <c r="L10">
        <v>233.39</v>
      </c>
      <c r="M10">
        <v>0</v>
      </c>
      <c r="N10" s="46" t="s">
        <v>62</v>
      </c>
      <c r="Q10" t="str">
        <f t="shared" si="0"/>
        <v>('biosphere3','c13beafb-2aed-4a52-b09a-78d28913b6ce')</v>
      </c>
      <c r="R10" s="79" t="s">
        <v>8069</v>
      </c>
      <c r="S10" s="79" t="s">
        <v>8070</v>
      </c>
      <c r="T10" s="79" t="s">
        <v>8071</v>
      </c>
      <c r="U10" t="str">
        <f t="shared" si="1"/>
        <v>Barite, 15% in crude ore, in ground('natural resource', 'in ground')</v>
      </c>
      <c r="W10" t="s">
        <v>8082</v>
      </c>
      <c r="X10" t="b">
        <f t="shared" si="2"/>
        <v>1</v>
      </c>
    </row>
    <row r="11" spans="1:24" hidden="1" x14ac:dyDescent="0.25">
      <c r="A11" s="18">
        <v>819</v>
      </c>
      <c r="B11" s="53" t="s">
        <v>7755</v>
      </c>
      <c r="C11" t="s">
        <v>59</v>
      </c>
      <c r="D11" t="s">
        <v>1522</v>
      </c>
      <c r="E11" s="79" t="s">
        <v>8068</v>
      </c>
      <c r="G11" t="s">
        <v>1523</v>
      </c>
      <c r="H11" t="s">
        <v>37</v>
      </c>
      <c r="I11" t="s">
        <v>14</v>
      </c>
      <c r="J11">
        <v>0</v>
      </c>
      <c r="K11" s="53" t="s">
        <v>7874</v>
      </c>
      <c r="L11">
        <v>139.34299999999999</v>
      </c>
      <c r="M11">
        <v>0</v>
      </c>
      <c r="N11" s="48" t="s">
        <v>1468</v>
      </c>
      <c r="Q11" t="str">
        <f t="shared" si="0"/>
        <v>('biosphere3','240177d8-6f3b-43f5-8d1e-0c18114dfa02')</v>
      </c>
      <c r="R11" s="79" t="s">
        <v>8069</v>
      </c>
      <c r="S11" s="79" t="s">
        <v>8070</v>
      </c>
      <c r="T11" s="79" t="s">
        <v>8071</v>
      </c>
      <c r="U11" t="str">
        <f t="shared" si="1"/>
        <v>Barium, in ground('natural resource', 'in ground')</v>
      </c>
      <c r="W11" t="s">
        <v>8083</v>
      </c>
      <c r="X11" t="b">
        <f t="shared" si="2"/>
        <v>1</v>
      </c>
    </row>
    <row r="12" spans="1:24" x14ac:dyDescent="0.25">
      <c r="A12" s="18">
        <v>3326</v>
      </c>
      <c r="C12" t="s">
        <v>59</v>
      </c>
      <c r="D12" t="s">
        <v>96</v>
      </c>
      <c r="E12" s="79" t="s">
        <v>8068</v>
      </c>
      <c r="G12" s="68" t="s">
        <v>7749</v>
      </c>
      <c r="H12" t="s">
        <v>37</v>
      </c>
      <c r="I12" t="s">
        <v>14</v>
      </c>
      <c r="J12" s="20" t="s">
        <v>8021</v>
      </c>
      <c r="K12" s="20" t="s">
        <v>7717</v>
      </c>
      <c r="L12" s="20" t="s">
        <v>7717</v>
      </c>
      <c r="M12" s="20" t="s">
        <v>7717</v>
      </c>
      <c r="N12" s="46" t="s">
        <v>62</v>
      </c>
      <c r="Q12" t="str">
        <f t="shared" si="0"/>
        <v>('biosphere3','ac3a8914-35f0-4c34-a956-f26b3a053e4a')</v>
      </c>
      <c r="R12" s="79" t="s">
        <v>8069</v>
      </c>
      <c r="S12" s="79" t="s">
        <v>8070</v>
      </c>
      <c r="T12" s="79" t="s">
        <v>8071</v>
      </c>
      <c r="U12" t="str">
        <f t="shared" si="1"/>
        <v>Basalt, in ground('natural resource', 'in ground')</v>
      </c>
      <c r="W12" t="s">
        <v>8084</v>
      </c>
      <c r="X12" t="b">
        <f t="shared" si="2"/>
        <v>1</v>
      </c>
    </row>
    <row r="13" spans="1:24" hidden="1" x14ac:dyDescent="0.25">
      <c r="A13" s="18">
        <v>6</v>
      </c>
      <c r="B13" s="53" t="s">
        <v>7756</v>
      </c>
      <c r="C13" t="s">
        <v>59</v>
      </c>
      <c r="D13" t="s">
        <v>1525</v>
      </c>
      <c r="E13" s="79" t="s">
        <v>8068</v>
      </c>
      <c r="G13" s="36" t="s">
        <v>1526</v>
      </c>
      <c r="H13" t="s">
        <v>37</v>
      </c>
      <c r="I13" t="s">
        <v>14</v>
      </c>
      <c r="J13">
        <v>0</v>
      </c>
      <c r="K13" s="53" t="s">
        <v>7875</v>
      </c>
      <c r="L13">
        <v>11.028</v>
      </c>
      <c r="M13">
        <v>0</v>
      </c>
      <c r="N13" s="48" t="s">
        <v>1468</v>
      </c>
      <c r="Q13" t="str">
        <f t="shared" si="0"/>
        <v>('biosphere3','68f7bc03-0665-55a1-bd99-96530eab30e2')</v>
      </c>
      <c r="R13" s="79" t="s">
        <v>8069</v>
      </c>
      <c r="S13" s="79" t="s">
        <v>8070</v>
      </c>
      <c r="T13" s="79" t="s">
        <v>8071</v>
      </c>
      <c r="U13" t="str">
        <f t="shared" si="1"/>
        <v>Beryllium, in ground('natural resource', 'in ground')</v>
      </c>
      <c r="W13" t="s">
        <v>8085</v>
      </c>
      <c r="X13" t="b">
        <f t="shared" si="2"/>
        <v>1</v>
      </c>
    </row>
    <row r="14" spans="1:24" hidden="1" x14ac:dyDescent="0.25">
      <c r="A14" s="18">
        <v>928</v>
      </c>
      <c r="B14" s="53" t="s">
        <v>7757</v>
      </c>
      <c r="C14" t="s">
        <v>59</v>
      </c>
      <c r="D14" t="s">
        <v>1562</v>
      </c>
      <c r="E14" s="79" t="s">
        <v>8068</v>
      </c>
      <c r="G14" t="s">
        <v>1563</v>
      </c>
      <c r="H14" t="s">
        <v>37</v>
      </c>
      <c r="I14" t="s">
        <v>14</v>
      </c>
      <c r="J14">
        <v>0</v>
      </c>
      <c r="K14" s="53" t="s">
        <v>7876</v>
      </c>
      <c r="L14">
        <v>212.00399999999999</v>
      </c>
      <c r="M14">
        <v>0</v>
      </c>
      <c r="N14" s="48" t="s">
        <v>1468</v>
      </c>
      <c r="P14" s="20" t="s">
        <v>8028</v>
      </c>
      <c r="Q14" t="str">
        <f t="shared" si="0"/>
        <v>('biosphere3','0124b342-4bdd-5cbf-ba2a-dce8a259755c')</v>
      </c>
      <c r="R14" s="79" t="s">
        <v>8069</v>
      </c>
      <c r="S14" s="79" t="s">
        <v>8070</v>
      </c>
      <c r="T14" s="79" t="s">
        <v>8071</v>
      </c>
      <c r="U14" t="str">
        <f t="shared" si="1"/>
        <v>Bismuth, in ground('natural resource', 'in ground')</v>
      </c>
      <c r="W14" t="s">
        <v>8086</v>
      </c>
      <c r="X14" t="b">
        <f t="shared" si="2"/>
        <v>1</v>
      </c>
    </row>
    <row r="15" spans="1:24" hidden="1" x14ac:dyDescent="0.25">
      <c r="A15" s="18">
        <v>4198</v>
      </c>
      <c r="C15" t="s">
        <v>59</v>
      </c>
      <c r="D15" t="s">
        <v>102</v>
      </c>
      <c r="E15" s="79" t="s">
        <v>8068</v>
      </c>
      <c r="G15" s="53" t="s">
        <v>7902</v>
      </c>
      <c r="H15" t="s">
        <v>37</v>
      </c>
      <c r="I15" t="s">
        <v>14</v>
      </c>
      <c r="J15">
        <v>0</v>
      </c>
      <c r="K15" t="s">
        <v>7904</v>
      </c>
      <c r="L15">
        <v>201.21899999999999</v>
      </c>
      <c r="N15" s="46" t="s">
        <v>62</v>
      </c>
      <c r="P15" s="20" t="s">
        <v>8028</v>
      </c>
      <c r="Q15" t="str">
        <f t="shared" si="0"/>
        <v>('biosphere3','eead2933-c2be-4a53-a0bd-bd33b67e4145')</v>
      </c>
      <c r="R15" s="79" t="s">
        <v>8069</v>
      </c>
      <c r="S15" s="79" t="s">
        <v>8070</v>
      </c>
      <c r="T15" s="79" t="s">
        <v>8071</v>
      </c>
      <c r="U15" t="str">
        <f t="shared" si="1"/>
        <v>Borax, in ground('natural resource', 'in ground')</v>
      </c>
      <c r="W15" t="s">
        <v>8087</v>
      </c>
      <c r="X15" t="b">
        <f t="shared" si="2"/>
        <v>1</v>
      </c>
    </row>
    <row r="16" spans="1:24" hidden="1" x14ac:dyDescent="0.25">
      <c r="A16" s="18">
        <v>798</v>
      </c>
      <c r="B16" s="53" t="s">
        <v>7850</v>
      </c>
      <c r="C16" t="s">
        <v>59</v>
      </c>
      <c r="D16" t="s">
        <v>4701</v>
      </c>
      <c r="E16" s="79" t="s">
        <v>8068</v>
      </c>
      <c r="G16" s="53" t="s">
        <v>7849</v>
      </c>
      <c r="H16" t="s">
        <v>37</v>
      </c>
      <c r="I16" t="s">
        <v>14</v>
      </c>
      <c r="J16">
        <v>0</v>
      </c>
      <c r="K16" s="53" t="s">
        <v>7894</v>
      </c>
      <c r="L16">
        <v>13.835000000000001</v>
      </c>
      <c r="M16">
        <v>0</v>
      </c>
      <c r="N16" s="48" t="s">
        <v>4703</v>
      </c>
      <c r="Q16" t="str">
        <f t="shared" si="0"/>
        <v>('biosphere3','b053aa52-bfac-5435-a0b1-4ca374b0e991')</v>
      </c>
      <c r="R16" s="79" t="s">
        <v>8069</v>
      </c>
      <c r="S16" s="79" t="s">
        <v>8070</v>
      </c>
      <c r="T16" s="79" t="s">
        <v>8071</v>
      </c>
      <c r="U16" t="str">
        <f t="shared" si="1"/>
        <v>Boron, in ground('natural resource', 'in ground')</v>
      </c>
      <c r="W16" t="s">
        <v>8088</v>
      </c>
      <c r="X16" t="b">
        <f t="shared" si="2"/>
        <v>1</v>
      </c>
    </row>
    <row r="17" spans="1:24" hidden="1" x14ac:dyDescent="0.25">
      <c r="A17" s="18">
        <v>3297</v>
      </c>
      <c r="B17" s="53" t="s">
        <v>7851</v>
      </c>
      <c r="C17" t="s">
        <v>1292</v>
      </c>
      <c r="D17" t="s">
        <v>4705</v>
      </c>
      <c r="E17" s="79" t="s">
        <v>8068</v>
      </c>
      <c r="G17" t="s">
        <v>4706</v>
      </c>
      <c r="H17" t="s">
        <v>37</v>
      </c>
      <c r="I17" t="s">
        <v>14</v>
      </c>
      <c r="J17">
        <v>0</v>
      </c>
      <c r="K17" s="53" t="s">
        <v>7895</v>
      </c>
      <c r="L17">
        <v>159.80799999999999</v>
      </c>
      <c r="M17">
        <v>0</v>
      </c>
      <c r="N17" s="48" t="s">
        <v>4703</v>
      </c>
      <c r="Q17" t="str">
        <f t="shared" si="0"/>
        <v>('biosphere3','61341186-aac8-4088-a2b7-ba50093bab6c')</v>
      </c>
      <c r="R17" s="79" t="s">
        <v>8069</v>
      </c>
      <c r="S17" s="79" t="s">
        <v>8070</v>
      </c>
      <c r="T17" s="79" t="s">
        <v>8071</v>
      </c>
      <c r="U17" t="str">
        <f t="shared" si="1"/>
        <v>Bromine, 0.23% in water('natural resource', 'in water')</v>
      </c>
      <c r="W17" t="s">
        <v>8089</v>
      </c>
      <c r="X17" t="b">
        <f t="shared" si="2"/>
        <v>1</v>
      </c>
    </row>
    <row r="18" spans="1:24" hidden="1" x14ac:dyDescent="0.25">
      <c r="A18" s="18">
        <v>4210</v>
      </c>
      <c r="B18" t="s">
        <v>716</v>
      </c>
      <c r="C18" t="s">
        <v>1292</v>
      </c>
      <c r="D18" t="s">
        <v>6380</v>
      </c>
      <c r="E18" s="79" t="s">
        <v>8068</v>
      </c>
      <c r="G18" t="s">
        <v>6381</v>
      </c>
      <c r="H18" t="s">
        <v>37</v>
      </c>
      <c r="I18" t="s">
        <v>14</v>
      </c>
      <c r="J18">
        <v>0</v>
      </c>
      <c r="K18" t="s">
        <v>6934</v>
      </c>
      <c r="L18">
        <v>159.80799999999999</v>
      </c>
      <c r="M18">
        <v>0</v>
      </c>
      <c r="N18" s="48" t="s">
        <v>4703</v>
      </c>
      <c r="Q18" t="str">
        <f t="shared" si="0"/>
        <v>('biosphere3','45d6f26b-596b-5182-8c08-d6d975ff4efe')</v>
      </c>
      <c r="R18" s="79" t="s">
        <v>8069</v>
      </c>
      <c r="S18" s="79" t="s">
        <v>8070</v>
      </c>
      <c r="T18" s="79" t="s">
        <v>8071</v>
      </c>
      <c r="U18" t="str">
        <f t="shared" si="1"/>
        <v>Bromine, in water('natural resource', 'in water')</v>
      </c>
      <c r="W18" t="s">
        <v>8090</v>
      </c>
      <c r="X18" t="b">
        <f t="shared" si="2"/>
        <v>1</v>
      </c>
    </row>
    <row r="19" spans="1:24" hidden="1" x14ac:dyDescent="0.25">
      <c r="A19" s="18">
        <v>4242</v>
      </c>
      <c r="B19" s="53" t="s">
        <v>7758</v>
      </c>
      <c r="C19" t="s">
        <v>59</v>
      </c>
      <c r="D19" t="s">
        <v>1565</v>
      </c>
      <c r="E19" s="79" t="s">
        <v>8068</v>
      </c>
      <c r="G19" s="53" t="s">
        <v>7917</v>
      </c>
      <c r="H19" t="s">
        <v>37</v>
      </c>
      <c r="I19" t="s">
        <v>14</v>
      </c>
      <c r="J19">
        <v>0</v>
      </c>
      <c r="K19" t="s">
        <v>6952</v>
      </c>
      <c r="L19">
        <v>112.411</v>
      </c>
      <c r="M19">
        <v>0</v>
      </c>
      <c r="N19" s="48" t="s">
        <v>1468</v>
      </c>
      <c r="Q19" t="str">
        <f t="shared" si="0"/>
        <v>('biosphere3','621b1cf1-9b47-4c44-b71e-ebeb9afd9bbc')</v>
      </c>
      <c r="R19" s="79" t="s">
        <v>8069</v>
      </c>
      <c r="S19" s="79" t="s">
        <v>8070</v>
      </c>
      <c r="T19" s="79" t="s">
        <v>8071</v>
      </c>
      <c r="U19" t="str">
        <f t="shared" si="1"/>
        <v>Cadmium, 0.30% in sulfide, Cd 0.18%, Pb, Zn, Ag, In, in ground('natural resource', 'in ground')</v>
      </c>
      <c r="W19" t="s">
        <v>8091</v>
      </c>
      <c r="X19" t="b">
        <f t="shared" si="2"/>
        <v>1</v>
      </c>
    </row>
    <row r="20" spans="1:24" hidden="1" x14ac:dyDescent="0.25">
      <c r="A20" s="18">
        <v>1986</v>
      </c>
      <c r="B20" t="s">
        <v>1568</v>
      </c>
      <c r="C20" t="s">
        <v>59</v>
      </c>
      <c r="D20" t="s">
        <v>1569</v>
      </c>
      <c r="E20" s="79" t="s">
        <v>8068</v>
      </c>
      <c r="G20" t="s">
        <v>1570</v>
      </c>
      <c r="H20" t="s">
        <v>37</v>
      </c>
      <c r="I20" t="s">
        <v>14</v>
      </c>
      <c r="J20">
        <v>0</v>
      </c>
      <c r="K20" t="s">
        <v>6952</v>
      </c>
      <c r="L20">
        <v>112.411</v>
      </c>
      <c r="M20">
        <v>0</v>
      </c>
      <c r="N20" s="48" t="s">
        <v>1468</v>
      </c>
      <c r="Q20" t="str">
        <f t="shared" si="0"/>
        <v>('biosphere3','bf377e4f-3a95-4ce2-a9ba-66ee31f00f60')</v>
      </c>
      <c r="R20" s="79" t="s">
        <v>8069</v>
      </c>
      <c r="S20" s="79" t="s">
        <v>8070</v>
      </c>
      <c r="T20" s="79" t="s">
        <v>8071</v>
      </c>
      <c r="U20" t="str">
        <f t="shared" si="1"/>
        <v>Cadmium, in ground('natural resource', 'in ground')</v>
      </c>
      <c r="W20" t="s">
        <v>8092</v>
      </c>
      <c r="X20" t="b">
        <f t="shared" si="2"/>
        <v>1</v>
      </c>
    </row>
    <row r="21" spans="1:24" hidden="1" x14ac:dyDescent="0.25">
      <c r="A21" s="18">
        <v>449</v>
      </c>
      <c r="B21" s="53" t="s">
        <v>7760</v>
      </c>
      <c r="C21" t="s">
        <v>59</v>
      </c>
      <c r="D21" t="s">
        <v>1574</v>
      </c>
      <c r="E21" s="79" t="s">
        <v>8068</v>
      </c>
      <c r="G21" s="53" t="s">
        <v>7759</v>
      </c>
      <c r="H21" t="s">
        <v>37</v>
      </c>
      <c r="I21" t="s">
        <v>14</v>
      </c>
      <c r="J21">
        <v>0</v>
      </c>
      <c r="K21" s="53" t="s">
        <v>7877</v>
      </c>
      <c r="L21">
        <v>113.913</v>
      </c>
      <c r="M21">
        <v>0</v>
      </c>
      <c r="N21" s="48" t="s">
        <v>1468</v>
      </c>
      <c r="Q21" t="str">
        <f t="shared" si="0"/>
        <v>('biosphere3','0e2f5e72-a754-5a14-bce5-6f8d66276d82')</v>
      </c>
      <c r="R21" s="79" t="s">
        <v>8069</v>
      </c>
      <c r="S21" s="79" t="s">
        <v>8070</v>
      </c>
      <c r="T21" s="79" t="s">
        <v>8071</v>
      </c>
      <c r="U21" t="str">
        <f t="shared" si="1"/>
        <v>Caesium, in ground('natural resource', 'in ground')</v>
      </c>
      <c r="W21" t="s">
        <v>8093</v>
      </c>
      <c r="X21" t="b">
        <f t="shared" si="2"/>
        <v>1</v>
      </c>
    </row>
    <row r="22" spans="1:24" hidden="1" x14ac:dyDescent="0.25">
      <c r="A22" s="18">
        <v>488</v>
      </c>
      <c r="B22" s="53" t="s">
        <v>7905</v>
      </c>
      <c r="C22" t="s">
        <v>59</v>
      </c>
      <c r="D22" t="s">
        <v>110</v>
      </c>
      <c r="E22" s="79" t="s">
        <v>8068</v>
      </c>
      <c r="G22" t="s">
        <v>111</v>
      </c>
      <c r="H22" t="s">
        <v>37</v>
      </c>
      <c r="I22" t="s">
        <v>14</v>
      </c>
      <c r="J22">
        <v>0</v>
      </c>
      <c r="K22" t="s">
        <v>7906</v>
      </c>
      <c r="L22">
        <v>104.12</v>
      </c>
      <c r="N22" s="46" t="s">
        <v>62</v>
      </c>
      <c r="Q22" t="str">
        <f t="shared" si="0"/>
        <v>('biosphere3','99ee393d-4bd1-4cc8-b0a0-d956865fb7bf')</v>
      </c>
      <c r="R22" s="79" t="s">
        <v>8069</v>
      </c>
      <c r="S22" s="79" t="s">
        <v>8070</v>
      </c>
      <c r="T22" s="79" t="s">
        <v>8071</v>
      </c>
      <c r="U22" t="str">
        <f t="shared" si="1"/>
        <v>Calcite, in ground('natural resource', 'in ground')</v>
      </c>
      <c r="W22" t="s">
        <v>8094</v>
      </c>
      <c r="X22" t="b">
        <f t="shared" si="2"/>
        <v>1</v>
      </c>
    </row>
    <row r="23" spans="1:24" hidden="1" x14ac:dyDescent="0.25">
      <c r="A23" s="18">
        <v>1076</v>
      </c>
      <c r="B23" s="53" t="s">
        <v>7852</v>
      </c>
      <c r="C23" t="s">
        <v>59</v>
      </c>
      <c r="D23" t="s">
        <v>6390</v>
      </c>
      <c r="E23" s="79" t="s">
        <v>8068</v>
      </c>
      <c r="G23" t="s">
        <v>6391</v>
      </c>
      <c r="H23" t="s">
        <v>37</v>
      </c>
      <c r="I23" t="s">
        <v>14</v>
      </c>
      <c r="J23">
        <v>0</v>
      </c>
      <c r="K23" s="53" t="s">
        <v>7896</v>
      </c>
      <c r="L23">
        <v>42.094000000000001</v>
      </c>
      <c r="M23">
        <v>0</v>
      </c>
      <c r="N23" s="48" t="s">
        <v>4703</v>
      </c>
      <c r="Q23" t="str">
        <f t="shared" si="0"/>
        <v>('biosphere3','c8fc4197-7410-42f2-aeb4-c08c6a693992')</v>
      </c>
      <c r="R23" s="79" t="s">
        <v>8069</v>
      </c>
      <c r="S23" s="79" t="s">
        <v>8070</v>
      </c>
      <c r="T23" s="79" t="s">
        <v>8071</v>
      </c>
      <c r="U23" t="str">
        <f t="shared" si="1"/>
        <v>Calcium, in ground('natural resource', 'in ground')</v>
      </c>
      <c r="W23" t="s">
        <v>8095</v>
      </c>
      <c r="X23" t="b">
        <f t="shared" si="2"/>
        <v>1</v>
      </c>
    </row>
    <row r="24" spans="1:24" hidden="1" x14ac:dyDescent="0.25">
      <c r="A24" s="18">
        <v>3281</v>
      </c>
      <c r="B24" s="53" t="s">
        <v>7762</v>
      </c>
      <c r="C24" t="s">
        <v>51</v>
      </c>
      <c r="D24" t="s">
        <v>52</v>
      </c>
      <c r="E24" s="79" t="s">
        <v>8068</v>
      </c>
      <c r="G24" t="s">
        <v>53</v>
      </c>
      <c r="H24" t="s">
        <v>37</v>
      </c>
      <c r="I24" t="s">
        <v>14</v>
      </c>
      <c r="J24">
        <v>0</v>
      </c>
      <c r="K24" s="53" t="s">
        <v>7761</v>
      </c>
      <c r="L24">
        <v>44.01</v>
      </c>
      <c r="M24">
        <v>0</v>
      </c>
      <c r="N24" s="43" t="s">
        <v>54</v>
      </c>
      <c r="Q24" t="str">
        <f t="shared" si="0"/>
        <v>('biosphere3','cc6a1abb-b123-4ca6-8f16-38209df609be')</v>
      </c>
      <c r="R24" s="79" t="s">
        <v>8069</v>
      </c>
      <c r="S24" s="79" t="s">
        <v>8070</v>
      </c>
      <c r="T24" s="79" t="s">
        <v>8071</v>
      </c>
      <c r="U24" t="str">
        <f t="shared" si="1"/>
        <v>Carbon dioxide, in air('natural resource', 'in air')</v>
      </c>
      <c r="W24" t="s">
        <v>8096</v>
      </c>
      <c r="X24" t="b">
        <f t="shared" si="2"/>
        <v>1</v>
      </c>
    </row>
    <row r="25" spans="1:24" hidden="1" x14ac:dyDescent="0.25">
      <c r="A25" s="76"/>
      <c r="B25" t="s">
        <v>50</v>
      </c>
      <c r="C25" t="s">
        <v>51</v>
      </c>
      <c r="D25" t="s">
        <v>8072</v>
      </c>
      <c r="E25" s="79" t="s">
        <v>8068</v>
      </c>
      <c r="G25" s="42" t="s">
        <v>8048</v>
      </c>
      <c r="H25" t="s">
        <v>37</v>
      </c>
      <c r="I25" t="s">
        <v>14</v>
      </c>
      <c r="J25">
        <v>0</v>
      </c>
      <c r="K25" s="20" t="s">
        <v>7761</v>
      </c>
      <c r="L25">
        <v>44.01</v>
      </c>
      <c r="M25">
        <v>0</v>
      </c>
      <c r="N25" s="43" t="s">
        <v>54</v>
      </c>
      <c r="Q25" t="str">
        <f t="shared" si="0"/>
        <v>('biosphere3','419de9f0-ee00-4e95-9556-c8f06b17beec')</v>
      </c>
      <c r="R25" s="79" t="s">
        <v>8069</v>
      </c>
      <c r="S25" s="79" t="s">
        <v>8070</v>
      </c>
      <c r="T25" s="79" t="s">
        <v>8071</v>
      </c>
      <c r="U25" t="str">
        <f t="shared" si="1"/>
        <v>Carbon dioxide, non-fossil, resource correction('natural resource', 'in air')</v>
      </c>
      <c r="W25" t="s">
        <v>8097</v>
      </c>
      <c r="X25" t="b">
        <f t="shared" si="2"/>
        <v>1</v>
      </c>
    </row>
    <row r="26" spans="1:24" hidden="1" x14ac:dyDescent="0.25">
      <c r="A26" s="18">
        <v>3418</v>
      </c>
      <c r="B26" s="53" t="s">
        <v>7853</v>
      </c>
      <c r="C26" t="s">
        <v>59</v>
      </c>
      <c r="D26" t="s">
        <v>6417</v>
      </c>
      <c r="E26" s="79" t="s">
        <v>8068</v>
      </c>
      <c r="G26" s="24" t="s">
        <v>6418</v>
      </c>
      <c r="H26" t="s">
        <v>37</v>
      </c>
      <c r="I26" t="s">
        <v>14</v>
      </c>
      <c r="J26">
        <v>0</v>
      </c>
      <c r="K26" s="53" t="s">
        <v>7726</v>
      </c>
      <c r="L26">
        <v>12.010999999999999</v>
      </c>
      <c r="M26">
        <v>0</v>
      </c>
      <c r="N26" s="48" t="s">
        <v>4703</v>
      </c>
      <c r="Q26" t="str">
        <f t="shared" si="0"/>
        <v>('biosphere3','8c2fe757-6866-4ed2-9f89-81012ad774a0')</v>
      </c>
      <c r="R26" s="79" t="s">
        <v>8069</v>
      </c>
      <c r="S26" s="79" t="s">
        <v>8070</v>
      </c>
      <c r="T26" s="79" t="s">
        <v>8071</v>
      </c>
      <c r="U26" t="str">
        <f t="shared" si="1"/>
        <v>Carbon, organic, in soil or biomass stock('natural resource', 'in ground')</v>
      </c>
      <c r="W26" t="s">
        <v>8098</v>
      </c>
      <c r="X26" t="b">
        <f t="shared" si="2"/>
        <v>1</v>
      </c>
    </row>
    <row r="27" spans="1:24" hidden="1" x14ac:dyDescent="0.25">
      <c r="A27" s="18">
        <v>2213</v>
      </c>
      <c r="C27" t="s">
        <v>1292</v>
      </c>
      <c r="D27" t="s">
        <v>6424</v>
      </c>
      <c r="E27" s="79" t="s">
        <v>8068</v>
      </c>
      <c r="G27" s="53" t="s">
        <v>7854</v>
      </c>
      <c r="H27" t="s">
        <v>37</v>
      </c>
      <c r="I27" t="s">
        <v>14</v>
      </c>
      <c r="J27">
        <v>0</v>
      </c>
      <c r="K27" t="s">
        <v>7856</v>
      </c>
      <c r="L27">
        <v>277.85399999999998</v>
      </c>
      <c r="M27">
        <v>0</v>
      </c>
      <c r="N27" s="48" t="s">
        <v>4703</v>
      </c>
      <c r="Q27" t="str">
        <f t="shared" si="0"/>
        <v>('biosphere3','d16c8806-7701-4fbb-b68d-9b2d5d083d7a')</v>
      </c>
      <c r="R27" s="79" t="s">
        <v>8069</v>
      </c>
      <c r="S27" s="79" t="s">
        <v>8070</v>
      </c>
      <c r="T27" s="79" t="s">
        <v>8071</v>
      </c>
      <c r="U27" t="str">
        <f t="shared" si="1"/>
        <v>Carnallite('natural resource', 'in water')</v>
      </c>
      <c r="W27" t="s">
        <v>8099</v>
      </c>
      <c r="X27" t="b">
        <f t="shared" si="2"/>
        <v>1</v>
      </c>
    </row>
    <row r="28" spans="1:24" hidden="1" x14ac:dyDescent="0.25">
      <c r="A28" s="18">
        <v>3735</v>
      </c>
      <c r="B28" s="53" t="s">
        <v>7763</v>
      </c>
      <c r="C28" t="s">
        <v>59</v>
      </c>
      <c r="D28" t="s">
        <v>1591</v>
      </c>
      <c r="E28" s="79" t="s">
        <v>8068</v>
      </c>
      <c r="G28" s="53" t="s">
        <v>7918</v>
      </c>
      <c r="H28" t="s">
        <v>37</v>
      </c>
      <c r="I28" t="s">
        <v>14</v>
      </c>
      <c r="J28">
        <v>0</v>
      </c>
      <c r="K28" t="s">
        <v>6973</v>
      </c>
      <c r="L28">
        <v>140.11600000000001</v>
      </c>
      <c r="M28">
        <v>0</v>
      </c>
      <c r="N28" s="48" t="s">
        <v>1468</v>
      </c>
      <c r="Q28" t="str">
        <f t="shared" si="0"/>
        <v>('biosphere3','7a636bea-94c0-4774-a791-2512b7fbda94')</v>
      </c>
      <c r="R28" s="79" t="s">
        <v>8069</v>
      </c>
      <c r="S28" s="79" t="s">
        <v>8070</v>
      </c>
      <c r="T28" s="79" t="s">
        <v>8071</v>
      </c>
      <c r="U28" t="str">
        <f t="shared" si="1"/>
        <v>Cerium, 24% in bastnasite, 2.4% in crude ore, in ground('natural resource', 'in ground')</v>
      </c>
      <c r="W28" t="s">
        <v>8100</v>
      </c>
      <c r="X28" t="b">
        <f t="shared" si="2"/>
        <v>1</v>
      </c>
    </row>
    <row r="29" spans="1:24" hidden="1" x14ac:dyDescent="0.25">
      <c r="A29" s="18">
        <v>1409</v>
      </c>
      <c r="B29" t="s">
        <v>1590</v>
      </c>
      <c r="C29" t="s">
        <v>59</v>
      </c>
      <c r="D29" t="s">
        <v>1593</v>
      </c>
      <c r="E29" s="79" t="s">
        <v>8068</v>
      </c>
      <c r="G29" t="s">
        <v>1594</v>
      </c>
      <c r="H29" t="s">
        <v>37</v>
      </c>
      <c r="I29" t="s">
        <v>14</v>
      </c>
      <c r="J29">
        <v>0</v>
      </c>
      <c r="K29" t="s">
        <v>6973</v>
      </c>
      <c r="L29">
        <v>140.11600000000001</v>
      </c>
      <c r="M29">
        <v>0</v>
      </c>
      <c r="N29" s="48" t="s">
        <v>1468</v>
      </c>
      <c r="Q29" t="str">
        <f t="shared" si="0"/>
        <v>('biosphere3','4057f8b4-f20a-59c9-9bb7-fdeaf5ad106d')</v>
      </c>
      <c r="R29" s="79" t="s">
        <v>8069</v>
      </c>
      <c r="S29" s="79" t="s">
        <v>8070</v>
      </c>
      <c r="T29" s="79" t="s">
        <v>8071</v>
      </c>
      <c r="U29" t="str">
        <f t="shared" si="1"/>
        <v>Cerium, in ground('natural resource', 'in ground')</v>
      </c>
      <c r="W29" t="s">
        <v>8101</v>
      </c>
      <c r="X29" t="b">
        <f t="shared" si="2"/>
        <v>1</v>
      </c>
    </row>
    <row r="30" spans="1:24" hidden="1" x14ac:dyDescent="0.25">
      <c r="A30" s="18">
        <v>2669</v>
      </c>
      <c r="B30" s="53" t="s">
        <v>7764</v>
      </c>
      <c r="C30" t="s">
        <v>59</v>
      </c>
      <c r="D30" t="s">
        <v>1615</v>
      </c>
      <c r="E30" s="79" t="s">
        <v>8068</v>
      </c>
      <c r="G30" t="s">
        <v>1616</v>
      </c>
      <c r="H30" t="s">
        <v>37</v>
      </c>
      <c r="I30" t="s">
        <v>14</v>
      </c>
      <c r="J30">
        <v>0</v>
      </c>
      <c r="K30" t="s">
        <v>7013</v>
      </c>
      <c r="L30">
        <v>51.996000000000002</v>
      </c>
      <c r="M30">
        <v>0</v>
      </c>
      <c r="N30" s="48" t="s">
        <v>1468</v>
      </c>
      <c r="Q30" t="str">
        <f t="shared" si="0"/>
        <v>('biosphere3','ef6dd09f-bddc-49b4-a207-dbaec2f07bb5')</v>
      </c>
      <c r="R30" s="79" t="s">
        <v>8069</v>
      </c>
      <c r="S30" s="79" t="s">
        <v>8070</v>
      </c>
      <c r="T30" s="79" t="s">
        <v>8071</v>
      </c>
      <c r="U30" t="str">
        <f t="shared" si="1"/>
        <v>Chromium, 25.5% in chromite, 11.6% in crude ore, in ground('natural resource', 'in ground')</v>
      </c>
      <c r="W30" t="s">
        <v>8102</v>
      </c>
      <c r="X30" t="b">
        <f t="shared" si="2"/>
        <v>1</v>
      </c>
    </row>
    <row r="31" spans="1:24" hidden="1" x14ac:dyDescent="0.25">
      <c r="A31" s="18">
        <v>2695</v>
      </c>
      <c r="B31" t="s">
        <v>596</v>
      </c>
      <c r="C31" t="s">
        <v>59</v>
      </c>
      <c r="D31" t="s">
        <v>1633</v>
      </c>
      <c r="E31" s="79" t="s">
        <v>8068</v>
      </c>
      <c r="G31" t="s">
        <v>1634</v>
      </c>
      <c r="H31" t="s">
        <v>37</v>
      </c>
      <c r="I31" t="s">
        <v>14</v>
      </c>
      <c r="J31">
        <v>0</v>
      </c>
      <c r="K31" t="s">
        <v>7013</v>
      </c>
      <c r="L31">
        <v>51.996000000000002</v>
      </c>
      <c r="M31">
        <v>0</v>
      </c>
      <c r="N31" s="48" t="s">
        <v>1468</v>
      </c>
      <c r="Q31" t="str">
        <f t="shared" si="0"/>
        <v>('biosphere3','e189e2d4-3d3f-4ada-b302-91611784311f')</v>
      </c>
      <c r="R31" s="79" t="s">
        <v>8069</v>
      </c>
      <c r="S31" s="79" t="s">
        <v>8070</v>
      </c>
      <c r="T31" s="79" t="s">
        <v>8071</v>
      </c>
      <c r="U31" t="str">
        <f t="shared" si="1"/>
        <v>Chromium, in ground('natural resource', 'in ground')</v>
      </c>
      <c r="W31" t="s">
        <v>8103</v>
      </c>
      <c r="X31" t="b">
        <f t="shared" si="2"/>
        <v>1</v>
      </c>
    </row>
    <row r="32" spans="1:24" hidden="1" x14ac:dyDescent="0.25">
      <c r="A32" s="18">
        <v>943</v>
      </c>
      <c r="C32" t="s">
        <v>59</v>
      </c>
      <c r="D32" t="s">
        <v>128</v>
      </c>
      <c r="E32" s="79" t="s">
        <v>8068</v>
      </c>
      <c r="G32" s="57" t="s">
        <v>7908</v>
      </c>
      <c r="H32" t="s">
        <v>37</v>
      </c>
      <c r="I32" t="s">
        <v>14</v>
      </c>
      <c r="J32">
        <v>0</v>
      </c>
      <c r="K32" s="53" t="s">
        <v>7915</v>
      </c>
      <c r="L32" s="53">
        <v>277.11</v>
      </c>
      <c r="M32" s="53">
        <v>0</v>
      </c>
      <c r="N32" s="46" t="s">
        <v>62</v>
      </c>
      <c r="P32" s="20" t="s">
        <v>8028</v>
      </c>
      <c r="Q32" t="str">
        <f t="shared" si="0"/>
        <v>('biosphere3','c5f5aeb8-7558-4a0c-9594-27621b9cfbc5')</v>
      </c>
      <c r="R32" s="79" t="s">
        <v>8069</v>
      </c>
      <c r="S32" s="79" t="s">
        <v>8070</v>
      </c>
      <c r="T32" s="79" t="s">
        <v>8071</v>
      </c>
      <c r="U32" t="str">
        <f t="shared" si="1"/>
        <v>Chrysotile, in ground('natural resource', 'in ground')</v>
      </c>
      <c r="W32" t="s">
        <v>8104</v>
      </c>
      <c r="X32" t="b">
        <f t="shared" si="2"/>
        <v>1</v>
      </c>
    </row>
    <row r="33" spans="1:24" hidden="1" x14ac:dyDescent="0.25">
      <c r="A33" s="18">
        <v>434</v>
      </c>
      <c r="C33" t="s">
        <v>59</v>
      </c>
      <c r="D33" t="s">
        <v>255</v>
      </c>
      <c r="E33" s="79" t="s">
        <v>8068</v>
      </c>
      <c r="G33" s="53" t="s">
        <v>7909</v>
      </c>
      <c r="H33" t="s">
        <v>37</v>
      </c>
      <c r="I33" t="s">
        <v>14</v>
      </c>
      <c r="J33">
        <v>0</v>
      </c>
      <c r="K33" t="s">
        <v>7911</v>
      </c>
      <c r="L33">
        <v>232.65</v>
      </c>
      <c r="N33" s="46" t="s">
        <v>62</v>
      </c>
      <c r="Q33" t="str">
        <f t="shared" si="0"/>
        <v>('biosphere3','15545dca-018d-4f7f-aa1f-796b707180af')</v>
      </c>
      <c r="R33" s="79" t="s">
        <v>8069</v>
      </c>
      <c r="S33" s="79" t="s">
        <v>8070</v>
      </c>
      <c r="T33" s="79" t="s">
        <v>8071</v>
      </c>
      <c r="U33" t="str">
        <f t="shared" si="1"/>
        <v>Cinnabar, in ground('natural resource', 'in ground')</v>
      </c>
      <c r="W33" t="s">
        <v>8105</v>
      </c>
      <c r="X33" t="b">
        <f t="shared" si="2"/>
        <v>1</v>
      </c>
    </row>
    <row r="34" spans="1:24" hidden="1" x14ac:dyDescent="0.25">
      <c r="A34" s="18">
        <v>1854</v>
      </c>
      <c r="B34" s="20" t="s">
        <v>8011</v>
      </c>
      <c r="C34" t="s">
        <v>59</v>
      </c>
      <c r="D34" t="s">
        <v>258</v>
      </c>
      <c r="E34" s="79" t="s">
        <v>8068</v>
      </c>
      <c r="G34" s="68" t="s">
        <v>8018</v>
      </c>
      <c r="H34" t="s">
        <v>37</v>
      </c>
      <c r="I34" t="s">
        <v>14</v>
      </c>
      <c r="J34">
        <v>0</v>
      </c>
      <c r="K34" s="20" t="s">
        <v>7717</v>
      </c>
      <c r="L34" s="20" t="s">
        <v>7717</v>
      </c>
      <c r="M34" s="20" t="s">
        <v>7717</v>
      </c>
      <c r="N34" s="46" t="s">
        <v>62</v>
      </c>
      <c r="Q34" t="str">
        <f t="shared" si="0"/>
        <v>('biosphere3','93806a54-46f5-409c-99c5-4144a1e73b5d')</v>
      </c>
      <c r="R34" s="79" t="s">
        <v>8069</v>
      </c>
      <c r="S34" s="79" t="s">
        <v>8070</v>
      </c>
      <c r="T34" s="79" t="s">
        <v>8071</v>
      </c>
      <c r="U34" t="str">
        <f t="shared" si="1"/>
        <v>Clay, bentonite, in ground('natural resource', 'in ground')</v>
      </c>
      <c r="W34" t="s">
        <v>8106</v>
      </c>
      <c r="X34" t="b">
        <f t="shared" si="2"/>
        <v>1</v>
      </c>
    </row>
    <row r="35" spans="1:24" x14ac:dyDescent="0.25">
      <c r="A35" s="18">
        <v>1453</v>
      </c>
      <c r="C35" t="s">
        <v>59</v>
      </c>
      <c r="D35" t="s">
        <v>277</v>
      </c>
      <c r="E35" s="79" t="s">
        <v>8068</v>
      </c>
      <c r="G35" s="71" t="s">
        <v>8019</v>
      </c>
      <c r="H35" t="s">
        <v>37</v>
      </c>
      <c r="I35" t="s">
        <v>14</v>
      </c>
      <c r="J35" s="20" t="s">
        <v>8022</v>
      </c>
      <c r="K35" s="20" t="s">
        <v>7717</v>
      </c>
      <c r="L35" s="20" t="s">
        <v>7717</v>
      </c>
      <c r="M35" s="20" t="s">
        <v>7717</v>
      </c>
      <c r="N35" s="46" t="s">
        <v>62</v>
      </c>
      <c r="Q35" t="str">
        <f t="shared" si="0"/>
        <v>('biosphere3','f7519ca9-5ffc-41c3-a33e-806da82cfc0e')</v>
      </c>
      <c r="R35" s="79" t="s">
        <v>8069</v>
      </c>
      <c r="S35" s="79" t="s">
        <v>8070</v>
      </c>
      <c r="T35" s="79" t="s">
        <v>8071</v>
      </c>
      <c r="U35" t="str">
        <f t="shared" si="1"/>
        <v>Clay, unspecified, in ground('natural resource', 'in ground')</v>
      </c>
      <c r="W35" t="s">
        <v>8107</v>
      </c>
      <c r="X35" t="b">
        <f t="shared" si="2"/>
        <v>1</v>
      </c>
    </row>
    <row r="36" spans="1:24" x14ac:dyDescent="0.25">
      <c r="A36" s="18">
        <v>747</v>
      </c>
      <c r="C36" t="s">
        <v>59</v>
      </c>
      <c r="D36" t="s">
        <v>1315</v>
      </c>
      <c r="E36" s="79" t="s">
        <v>8068</v>
      </c>
      <c r="G36" s="74" t="s">
        <v>7957</v>
      </c>
      <c r="H36" t="s">
        <v>37</v>
      </c>
      <c r="I36" t="s">
        <v>14</v>
      </c>
      <c r="J36" s="20" t="s">
        <v>8056</v>
      </c>
      <c r="N36" s="47" t="s">
        <v>1317</v>
      </c>
      <c r="P36" s="20" t="s">
        <v>8028</v>
      </c>
      <c r="Q36" t="str">
        <f t="shared" si="0"/>
        <v>('biosphere3','024c9722-1e88-412b-8c4b-10c532be8dca')</v>
      </c>
      <c r="R36" s="79" t="s">
        <v>8069</v>
      </c>
      <c r="S36" s="79" t="s">
        <v>8070</v>
      </c>
      <c r="T36" s="79" t="s">
        <v>8071</v>
      </c>
      <c r="U36" t="str">
        <f t="shared" si="1"/>
        <v>Coal, brown, in ground('natural resource', 'in ground')</v>
      </c>
      <c r="W36" t="s">
        <v>8108</v>
      </c>
      <c r="X36" t="b">
        <f t="shared" si="2"/>
        <v>1</v>
      </c>
    </row>
    <row r="37" spans="1:24" x14ac:dyDescent="0.25">
      <c r="A37" s="18">
        <v>4054</v>
      </c>
      <c r="C37" t="s">
        <v>59</v>
      </c>
      <c r="D37" t="s">
        <v>1336</v>
      </c>
      <c r="E37" s="79" t="s">
        <v>8068</v>
      </c>
      <c r="G37" s="74" t="s">
        <v>8029</v>
      </c>
      <c r="H37" t="s">
        <v>37</v>
      </c>
      <c r="I37" t="s">
        <v>14</v>
      </c>
      <c r="J37" s="20" t="s">
        <v>8057</v>
      </c>
      <c r="N37" s="47" t="s">
        <v>1317</v>
      </c>
      <c r="Q37" t="str">
        <f t="shared" si="0"/>
        <v>('biosphere3','b6d0042d-0ef8-49ed-9162-a07ff1ccf750')</v>
      </c>
      <c r="R37" s="79" t="s">
        <v>8069</v>
      </c>
      <c r="S37" s="79" t="s">
        <v>8070</v>
      </c>
      <c r="T37" s="79" t="s">
        <v>8071</v>
      </c>
      <c r="U37" t="str">
        <f t="shared" si="1"/>
        <v>Coal, hard, unspecified, in ground('natural resource', 'in ground')</v>
      </c>
      <c r="W37" t="s">
        <v>8109</v>
      </c>
      <c r="X37" t="b">
        <f t="shared" si="2"/>
        <v>1</v>
      </c>
    </row>
    <row r="38" spans="1:24" hidden="1" x14ac:dyDescent="0.25">
      <c r="A38" s="18">
        <v>882</v>
      </c>
      <c r="B38" s="53" t="s">
        <v>7765</v>
      </c>
      <c r="C38" t="s">
        <v>59</v>
      </c>
      <c r="D38" t="s">
        <v>1669</v>
      </c>
      <c r="E38" s="79" t="s">
        <v>8068</v>
      </c>
      <c r="G38" t="s">
        <v>1670</v>
      </c>
      <c r="H38" t="s">
        <v>37</v>
      </c>
      <c r="I38" t="s">
        <v>14</v>
      </c>
      <c r="J38">
        <v>0</v>
      </c>
      <c r="K38" t="s">
        <v>7026</v>
      </c>
      <c r="L38">
        <v>58.993000000000002</v>
      </c>
      <c r="M38">
        <v>0</v>
      </c>
      <c r="N38" s="48" t="s">
        <v>1468</v>
      </c>
      <c r="Q38" t="str">
        <f t="shared" si="0"/>
        <v>('biosphere3','02e8658e-3c88-404c-865d-4d4934661ea6')</v>
      </c>
      <c r="R38" s="79" t="s">
        <v>8069</v>
      </c>
      <c r="S38" s="79" t="s">
        <v>8070</v>
      </c>
      <c r="T38" s="79" t="s">
        <v>8071</v>
      </c>
      <c r="U38" t="str">
        <f t="shared" si="1"/>
        <v>Cobalt, Co 5.0E-2%, in mixed ore, in ground('natural resource', 'in ground')</v>
      </c>
      <c r="W38" t="s">
        <v>8110</v>
      </c>
      <c r="X38" t="b">
        <f t="shared" si="2"/>
        <v>1</v>
      </c>
    </row>
    <row r="39" spans="1:24" hidden="1" x14ac:dyDescent="0.25">
      <c r="A39" s="18">
        <v>1430</v>
      </c>
      <c r="B39" t="s">
        <v>550</v>
      </c>
      <c r="C39" t="s">
        <v>59</v>
      </c>
      <c r="D39" t="s">
        <v>1671</v>
      </c>
      <c r="E39" s="79" t="s">
        <v>8068</v>
      </c>
      <c r="G39" t="s">
        <v>1672</v>
      </c>
      <c r="H39" t="s">
        <v>37</v>
      </c>
      <c r="I39" t="s">
        <v>14</v>
      </c>
      <c r="J39">
        <v>0</v>
      </c>
      <c r="K39" t="s">
        <v>7026</v>
      </c>
      <c r="L39">
        <v>58.993000000000002</v>
      </c>
      <c r="M39">
        <v>0</v>
      </c>
      <c r="N39" s="48" t="s">
        <v>1468</v>
      </c>
      <c r="Q39" t="str">
        <f t="shared" si="0"/>
        <v>('biosphere3','d0779a5e-6969-4144-954e-ceb81fb83f15')</v>
      </c>
      <c r="R39" s="79" t="s">
        <v>8069</v>
      </c>
      <c r="S39" s="79" t="s">
        <v>8070</v>
      </c>
      <c r="T39" s="79" t="s">
        <v>8071</v>
      </c>
      <c r="U39" t="str">
        <f t="shared" si="1"/>
        <v>Cobalt, in ground('natural resource', 'in ground')</v>
      </c>
      <c r="W39" t="s">
        <v>8111</v>
      </c>
      <c r="X39" t="b">
        <f t="shared" si="2"/>
        <v>1</v>
      </c>
    </row>
    <row r="40" spans="1:24" hidden="1" x14ac:dyDescent="0.25">
      <c r="A40" s="18">
        <v>3041</v>
      </c>
      <c r="C40" t="s">
        <v>59</v>
      </c>
      <c r="D40" t="s">
        <v>308</v>
      </c>
      <c r="E40" s="79" t="s">
        <v>8068</v>
      </c>
      <c r="G40" s="20" t="s">
        <v>8002</v>
      </c>
      <c r="H40" t="s">
        <v>37</v>
      </c>
      <c r="I40" t="s">
        <v>14</v>
      </c>
      <c r="J40">
        <v>0</v>
      </c>
      <c r="K40" t="s">
        <v>8004</v>
      </c>
      <c r="L40" s="20">
        <v>215.75299999999999</v>
      </c>
      <c r="M40">
        <v>0</v>
      </c>
      <c r="N40" s="46" t="s">
        <v>62</v>
      </c>
      <c r="Q40" t="str">
        <f t="shared" si="0"/>
        <v>('biosphere3','ec72c523-9e1a-466a-98c3-e4098e90fd27')</v>
      </c>
      <c r="R40" s="79" t="s">
        <v>8069</v>
      </c>
      <c r="S40" s="79" t="s">
        <v>8070</v>
      </c>
      <c r="T40" s="79" t="s">
        <v>8071</v>
      </c>
      <c r="U40" t="str">
        <f t="shared" si="1"/>
        <v>Colemanite, in ground('natural resource', 'in ground')</v>
      </c>
      <c r="W40" t="s">
        <v>8112</v>
      </c>
      <c r="X40" t="b">
        <f t="shared" si="2"/>
        <v>1</v>
      </c>
    </row>
    <row r="41" spans="1:24" hidden="1" x14ac:dyDescent="0.25">
      <c r="A41" s="18">
        <v>3900</v>
      </c>
      <c r="B41" s="53" t="s">
        <v>7766</v>
      </c>
      <c r="C41" t="s">
        <v>59</v>
      </c>
      <c r="D41" t="s">
        <v>1696</v>
      </c>
      <c r="E41" s="79" t="s">
        <v>8068</v>
      </c>
      <c r="G41" t="s">
        <v>1697</v>
      </c>
      <c r="H41" t="s">
        <v>37</v>
      </c>
      <c r="I41" t="s">
        <v>14</v>
      </c>
      <c r="J41">
        <v>0</v>
      </c>
      <c r="K41" t="s">
        <v>7028</v>
      </c>
      <c r="L41">
        <v>63.545999999999999</v>
      </c>
      <c r="M41">
        <v>0</v>
      </c>
      <c r="N41" s="48" t="s">
        <v>1468</v>
      </c>
      <c r="Q41" t="str">
        <f t="shared" si="0"/>
        <v>('biosphere3','1aee4aa7-32e0-48e7-a6b5-73d8acf672d3')</v>
      </c>
      <c r="R41" s="79" t="s">
        <v>8069</v>
      </c>
      <c r="S41" s="79" t="s">
        <v>8070</v>
      </c>
      <c r="T41" s="79" t="s">
        <v>8071</v>
      </c>
      <c r="U41" t="str">
        <f t="shared" si="1"/>
        <v>Copper, 0.52% in sulfide, Cu 0.27% and Mo 8.2E-3% in crude ore, in ground('natural resource', 'in ground')</v>
      </c>
      <c r="W41" t="s">
        <v>8113</v>
      </c>
      <c r="X41" t="b">
        <f t="shared" si="2"/>
        <v>1</v>
      </c>
    </row>
    <row r="42" spans="1:24" hidden="1" x14ac:dyDescent="0.25">
      <c r="A42" s="18">
        <v>2070</v>
      </c>
      <c r="B42" t="s">
        <v>1281</v>
      </c>
      <c r="C42" t="s">
        <v>59</v>
      </c>
      <c r="D42" t="s">
        <v>1727</v>
      </c>
      <c r="E42" s="79" t="s">
        <v>8068</v>
      </c>
      <c r="G42" t="s">
        <v>1728</v>
      </c>
      <c r="H42" t="s">
        <v>37</v>
      </c>
      <c r="I42" t="s">
        <v>14</v>
      </c>
      <c r="J42">
        <v>0</v>
      </c>
      <c r="K42" t="s">
        <v>7028</v>
      </c>
      <c r="L42">
        <v>63.545999999999999</v>
      </c>
      <c r="M42">
        <v>0</v>
      </c>
      <c r="N42" s="48" t="s">
        <v>1468</v>
      </c>
      <c r="Q42" t="str">
        <f t="shared" si="0"/>
        <v>('biosphere3','1b35070a-eb57-4f0f-a27f-5ba181ff0d4d')</v>
      </c>
      <c r="R42" s="79" t="s">
        <v>8069</v>
      </c>
      <c r="S42" s="79" t="s">
        <v>8070</v>
      </c>
      <c r="T42" s="79" t="s">
        <v>8071</v>
      </c>
      <c r="U42" t="str">
        <f t="shared" si="1"/>
        <v>Copper, 0.59% in sulfide, Cu 0.22% and Mo 8.2E-3% in crude ore, in ground('natural resource', 'in ground')</v>
      </c>
      <c r="W42" t="s">
        <v>8114</v>
      </c>
      <c r="X42" t="b">
        <f t="shared" si="2"/>
        <v>1</v>
      </c>
    </row>
    <row r="43" spans="1:24" hidden="1" x14ac:dyDescent="0.25">
      <c r="A43" s="18">
        <v>1043</v>
      </c>
      <c r="B43" t="s">
        <v>1281</v>
      </c>
      <c r="C43" t="s">
        <v>59</v>
      </c>
      <c r="D43" t="s">
        <v>1744</v>
      </c>
      <c r="E43" s="79" t="s">
        <v>8068</v>
      </c>
      <c r="G43" t="s">
        <v>1745</v>
      </c>
      <c r="H43" t="s">
        <v>37</v>
      </c>
      <c r="I43" t="s">
        <v>14</v>
      </c>
      <c r="J43">
        <v>0</v>
      </c>
      <c r="K43" t="s">
        <v>7028</v>
      </c>
      <c r="L43">
        <v>63.545999999999999</v>
      </c>
      <c r="M43">
        <v>0</v>
      </c>
      <c r="N43" s="48" t="s">
        <v>1468</v>
      </c>
      <c r="Q43" t="str">
        <f t="shared" si="0"/>
        <v>('biosphere3','19988f5b-a9a6-48f3-9e8e-150b66a1bf12')</v>
      </c>
      <c r="R43" s="79" t="s">
        <v>8069</v>
      </c>
      <c r="S43" s="79" t="s">
        <v>8070</v>
      </c>
      <c r="T43" s="79" t="s">
        <v>8071</v>
      </c>
      <c r="U43" t="str">
        <f t="shared" si="1"/>
        <v>Copper, 0.97% in sulfide, Cu 0.36% and Mo 4.1E-2% in crude ore, in ground('natural resource', 'in ground')</v>
      </c>
      <c r="W43" t="s">
        <v>8115</v>
      </c>
      <c r="X43" t="b">
        <f t="shared" si="2"/>
        <v>1</v>
      </c>
    </row>
    <row r="44" spans="1:24" hidden="1" x14ac:dyDescent="0.25">
      <c r="A44" s="18">
        <v>3896</v>
      </c>
      <c r="B44" t="s">
        <v>1281</v>
      </c>
      <c r="C44" t="s">
        <v>59</v>
      </c>
      <c r="D44" t="s">
        <v>1763</v>
      </c>
      <c r="E44" s="79" t="s">
        <v>8068</v>
      </c>
      <c r="G44" t="s">
        <v>1764</v>
      </c>
      <c r="H44" t="s">
        <v>37</v>
      </c>
      <c r="I44" t="s">
        <v>14</v>
      </c>
      <c r="J44">
        <v>0</v>
      </c>
      <c r="K44" t="s">
        <v>7028</v>
      </c>
      <c r="L44">
        <v>63.545999999999999</v>
      </c>
      <c r="M44">
        <v>0</v>
      </c>
      <c r="N44" s="48" t="s">
        <v>1468</v>
      </c>
      <c r="P44" s="20" t="s">
        <v>8028</v>
      </c>
      <c r="Q44" t="str">
        <f t="shared" si="0"/>
        <v>('biosphere3','79df5650-160a-4ab7-a14f-cc8162877f4a')</v>
      </c>
      <c r="R44" s="79" t="s">
        <v>8069</v>
      </c>
      <c r="S44" s="79" t="s">
        <v>8070</v>
      </c>
      <c r="T44" s="79" t="s">
        <v>8071</v>
      </c>
      <c r="U44" t="str">
        <f t="shared" si="1"/>
        <v>Copper, 0.99% in sulfide, Cu 0.36% and Mo 8.2E-3% in crude ore, in ground('natural resource', 'in ground')</v>
      </c>
      <c r="W44" t="s">
        <v>8116</v>
      </c>
      <c r="X44" t="b">
        <f t="shared" si="2"/>
        <v>1</v>
      </c>
    </row>
    <row r="45" spans="1:24" hidden="1" x14ac:dyDescent="0.25">
      <c r="A45" s="18">
        <v>4239</v>
      </c>
      <c r="B45" t="s">
        <v>1281</v>
      </c>
      <c r="C45" t="s">
        <v>59</v>
      </c>
      <c r="D45" t="s">
        <v>1798</v>
      </c>
      <c r="E45" s="79" t="s">
        <v>8068</v>
      </c>
      <c r="G45" t="s">
        <v>1799</v>
      </c>
      <c r="H45" t="s">
        <v>37</v>
      </c>
      <c r="I45" t="s">
        <v>14</v>
      </c>
      <c r="J45">
        <v>0</v>
      </c>
      <c r="K45" t="s">
        <v>7028</v>
      </c>
      <c r="L45">
        <v>63.545999999999999</v>
      </c>
      <c r="M45">
        <v>0</v>
      </c>
      <c r="N45" s="48" t="s">
        <v>1468</v>
      </c>
      <c r="Q45" t="str">
        <f t="shared" si="0"/>
        <v>('biosphere3','ed5ace5c-a203-4816-b33b-9fe0c5f0f519')</v>
      </c>
      <c r="R45" s="79" t="s">
        <v>8069</v>
      </c>
      <c r="S45" s="79" t="s">
        <v>8070</v>
      </c>
      <c r="T45" s="79" t="s">
        <v>8071</v>
      </c>
      <c r="U45" t="str">
        <f t="shared" si="1"/>
        <v>Copper, 1.13% in sulfide, Cu 0.76% and Ni 0.76% in crude ore, in ground('natural resource', 'in ground')</v>
      </c>
      <c r="W45" t="s">
        <v>8117</v>
      </c>
      <c r="X45" t="b">
        <f t="shared" si="2"/>
        <v>1</v>
      </c>
    </row>
    <row r="46" spans="1:24" hidden="1" x14ac:dyDescent="0.25">
      <c r="A46" s="18">
        <v>2305</v>
      </c>
      <c r="B46" t="s">
        <v>1281</v>
      </c>
      <c r="C46" t="s">
        <v>59</v>
      </c>
      <c r="D46" t="s">
        <v>1803</v>
      </c>
      <c r="E46" s="79" t="s">
        <v>8068</v>
      </c>
      <c r="G46" t="s">
        <v>1804</v>
      </c>
      <c r="H46" t="s">
        <v>37</v>
      </c>
      <c r="I46" t="s">
        <v>14</v>
      </c>
      <c r="J46">
        <v>0</v>
      </c>
      <c r="K46" t="s">
        <v>7028</v>
      </c>
      <c r="L46">
        <v>63.545999999999999</v>
      </c>
      <c r="M46">
        <v>0</v>
      </c>
      <c r="N46" s="48" t="s">
        <v>1468</v>
      </c>
      <c r="Q46" t="str">
        <f t="shared" si="0"/>
        <v>('biosphere3','31998285-fb5c-411d-b853-ce78be2a0b49')</v>
      </c>
      <c r="R46" s="79" t="s">
        <v>8069</v>
      </c>
      <c r="S46" s="79" t="s">
        <v>8070</v>
      </c>
      <c r="T46" s="79" t="s">
        <v>8071</v>
      </c>
      <c r="U46" t="str">
        <f t="shared" si="1"/>
        <v>Copper, 1.18% in sulfide, Cu 0.39% and Mo 8.2E-3% in crude ore, in ground('natural resource', 'in ground')</v>
      </c>
      <c r="W46" t="s">
        <v>8118</v>
      </c>
      <c r="X46" t="b">
        <f t="shared" si="2"/>
        <v>1</v>
      </c>
    </row>
    <row r="47" spans="1:24" hidden="1" x14ac:dyDescent="0.25">
      <c r="A47" s="18">
        <v>668</v>
      </c>
      <c r="C47" t="s">
        <v>59</v>
      </c>
      <c r="D47" t="s">
        <v>1806</v>
      </c>
      <c r="E47" s="79" t="s">
        <v>8068</v>
      </c>
      <c r="G47" t="s">
        <v>1807</v>
      </c>
      <c r="H47" t="s">
        <v>37</v>
      </c>
      <c r="I47" t="s">
        <v>14</v>
      </c>
      <c r="J47">
        <v>0</v>
      </c>
      <c r="K47" t="s">
        <v>7028</v>
      </c>
      <c r="L47">
        <v>63.545999999999999</v>
      </c>
      <c r="M47">
        <v>0</v>
      </c>
      <c r="N47" s="48" t="s">
        <v>1468</v>
      </c>
      <c r="Q47" t="str">
        <f t="shared" si="0"/>
        <v>('biosphere3','01b9f1e8-4423-5393-ba63-2067935bdb13')</v>
      </c>
      <c r="R47" s="79" t="s">
        <v>8069</v>
      </c>
      <c r="S47" s="79" t="s">
        <v>8070</v>
      </c>
      <c r="T47" s="79" t="s">
        <v>8071</v>
      </c>
      <c r="U47" t="str">
        <f t="shared" si="1"/>
        <v>Copper, 1.25% in sulfide, Cu 0.24% and Zn 0,1% in crude ore, in ground('natural resource', 'in ground')</v>
      </c>
      <c r="W47" t="s">
        <v>8119</v>
      </c>
      <c r="X47" t="b">
        <f t="shared" si="2"/>
        <v>1</v>
      </c>
    </row>
    <row r="48" spans="1:24" hidden="1" x14ac:dyDescent="0.25">
      <c r="A48" s="18">
        <v>3110</v>
      </c>
      <c r="B48" t="s">
        <v>1281</v>
      </c>
      <c r="C48" t="s">
        <v>59</v>
      </c>
      <c r="D48" t="s">
        <v>1811</v>
      </c>
      <c r="E48" s="79" t="s">
        <v>8068</v>
      </c>
      <c r="G48" t="s">
        <v>1812</v>
      </c>
      <c r="H48" t="s">
        <v>37</v>
      </c>
      <c r="I48" t="s">
        <v>14</v>
      </c>
      <c r="J48">
        <v>0</v>
      </c>
      <c r="K48" t="s">
        <v>7028</v>
      </c>
      <c r="L48">
        <v>63.545999999999999</v>
      </c>
      <c r="M48">
        <v>0</v>
      </c>
      <c r="N48" s="48" t="s">
        <v>1468</v>
      </c>
      <c r="Q48" t="str">
        <f t="shared" si="0"/>
        <v>('biosphere3','c8f18160-6937-4bb9-ad0c-dffa942ca41e')</v>
      </c>
      <c r="R48" s="79" t="s">
        <v>8069</v>
      </c>
      <c r="S48" s="79" t="s">
        <v>8070</v>
      </c>
      <c r="T48" s="79" t="s">
        <v>8071</v>
      </c>
      <c r="U48" t="str">
        <f t="shared" si="1"/>
        <v>Copper, 1.42% in sulfide, Cu 0.81% and Mo 8.2E-3% in crude ore, in ground('natural resource', 'in ground')</v>
      </c>
      <c r="W48" t="s">
        <v>8120</v>
      </c>
      <c r="X48" t="b">
        <f t="shared" si="2"/>
        <v>1</v>
      </c>
    </row>
    <row r="49" spans="1:24" hidden="1" x14ac:dyDescent="0.25">
      <c r="A49" s="18">
        <v>3017</v>
      </c>
      <c r="B49" t="s">
        <v>1281</v>
      </c>
      <c r="C49" t="s">
        <v>59</v>
      </c>
      <c r="D49" t="s">
        <v>1816</v>
      </c>
      <c r="E49" s="79" t="s">
        <v>8068</v>
      </c>
      <c r="G49" t="s">
        <v>1817</v>
      </c>
      <c r="H49" t="s">
        <v>37</v>
      </c>
      <c r="I49" t="s">
        <v>14</v>
      </c>
      <c r="J49">
        <v>0</v>
      </c>
      <c r="K49" t="s">
        <v>7028</v>
      </c>
      <c r="L49">
        <v>63.545999999999999</v>
      </c>
      <c r="M49">
        <v>0</v>
      </c>
      <c r="N49" s="48" t="s">
        <v>1468</v>
      </c>
      <c r="Q49" t="str">
        <f t="shared" si="0"/>
        <v>('biosphere3','b569dc97-52fe-4e39-9627-183b1002c287')</v>
      </c>
      <c r="R49" s="79" t="s">
        <v>8069</v>
      </c>
      <c r="S49" s="79" t="s">
        <v>8070</v>
      </c>
      <c r="T49" s="79" t="s">
        <v>8071</v>
      </c>
      <c r="U49" t="str">
        <f t="shared" si="1"/>
        <v>Copper, 2.19% in sulfide, Cu 1.83% and Mo 8.2E-3% in crude ore, in ground('natural resource', 'in ground')</v>
      </c>
      <c r="W49" t="s">
        <v>8121</v>
      </c>
      <c r="X49" t="b">
        <f t="shared" si="2"/>
        <v>1</v>
      </c>
    </row>
    <row r="50" spans="1:24" hidden="1" x14ac:dyDescent="0.25">
      <c r="A50" s="18">
        <v>459</v>
      </c>
      <c r="B50" t="s">
        <v>1281</v>
      </c>
      <c r="C50" t="s">
        <v>59</v>
      </c>
      <c r="D50" t="s">
        <v>1834</v>
      </c>
      <c r="E50" s="79" t="s">
        <v>8068</v>
      </c>
      <c r="G50" t="s">
        <v>1835</v>
      </c>
      <c r="H50" t="s">
        <v>37</v>
      </c>
      <c r="I50" t="s">
        <v>14</v>
      </c>
      <c r="J50">
        <v>0</v>
      </c>
      <c r="K50" t="s">
        <v>7028</v>
      </c>
      <c r="L50">
        <v>63.545999999999999</v>
      </c>
      <c r="M50">
        <v>0</v>
      </c>
      <c r="N50" s="48" t="s">
        <v>1468</v>
      </c>
      <c r="Q50" t="str">
        <f t="shared" si="0"/>
        <v>('biosphere3','704399e3-cf6b-483d-84f5-466e91a9d17c')</v>
      </c>
      <c r="R50" s="79" t="s">
        <v>8069</v>
      </c>
      <c r="S50" s="79" t="s">
        <v>8070</v>
      </c>
      <c r="T50" s="79" t="s">
        <v>8071</v>
      </c>
      <c r="U50" t="str">
        <f t="shared" si="1"/>
        <v>Copper, Cu 0.2%, in mixed ore, in ground('natural resource', 'in ground')</v>
      </c>
      <c r="W50" t="s">
        <v>8122</v>
      </c>
      <c r="X50" t="b">
        <f t="shared" si="2"/>
        <v>1</v>
      </c>
    </row>
    <row r="51" spans="1:24" hidden="1" x14ac:dyDescent="0.25">
      <c r="A51" s="18">
        <v>204</v>
      </c>
      <c r="B51" t="s">
        <v>1281</v>
      </c>
      <c r="C51" t="s">
        <v>59</v>
      </c>
      <c r="D51" t="s">
        <v>1851</v>
      </c>
      <c r="E51" s="79" t="s">
        <v>8068</v>
      </c>
      <c r="G51" t="s">
        <v>1852</v>
      </c>
      <c r="H51" t="s">
        <v>37</v>
      </c>
      <c r="I51" t="s">
        <v>14</v>
      </c>
      <c r="J51">
        <v>0</v>
      </c>
      <c r="K51" t="s">
        <v>7028</v>
      </c>
      <c r="L51">
        <v>63.545999999999999</v>
      </c>
      <c r="M51">
        <v>0</v>
      </c>
      <c r="N51" s="48" t="s">
        <v>1468</v>
      </c>
      <c r="Q51" t="str">
        <f t="shared" si="0"/>
        <v>('biosphere3','5afa470c-ab8c-4ec3-8a18-5c0bed973571')</v>
      </c>
      <c r="R51" s="79" t="s">
        <v>8069</v>
      </c>
      <c r="S51" s="79" t="s">
        <v>8070</v>
      </c>
      <c r="T51" s="79" t="s">
        <v>8071</v>
      </c>
      <c r="U51" t="str">
        <f t="shared" si="1"/>
        <v>Copper, Cu 0.38%, in mixed ore, in ground('natural resource', 'in ground')</v>
      </c>
      <c r="W51" t="s">
        <v>8123</v>
      </c>
      <c r="X51" t="b">
        <f t="shared" si="2"/>
        <v>1</v>
      </c>
    </row>
    <row r="52" spans="1:24" hidden="1" x14ac:dyDescent="0.25">
      <c r="A52" s="18">
        <v>3538</v>
      </c>
      <c r="B52" t="s">
        <v>1281</v>
      </c>
      <c r="C52" t="s">
        <v>59</v>
      </c>
      <c r="D52" t="s">
        <v>1859</v>
      </c>
      <c r="E52" s="79" t="s">
        <v>8068</v>
      </c>
      <c r="G52" t="s">
        <v>1860</v>
      </c>
      <c r="H52" t="s">
        <v>37</v>
      </c>
      <c r="I52" t="s">
        <v>14</v>
      </c>
      <c r="J52">
        <v>0</v>
      </c>
      <c r="K52" t="s">
        <v>7028</v>
      </c>
      <c r="L52">
        <v>63.545999999999999</v>
      </c>
      <c r="M52">
        <v>0</v>
      </c>
      <c r="N52" s="48" t="s">
        <v>1468</v>
      </c>
      <c r="Q52" t="str">
        <f t="shared" si="0"/>
        <v>('biosphere3','4f684798-3870-45a1-b5f2-aa3444c0b8d6')</v>
      </c>
      <c r="R52" s="79" t="s">
        <v>8069</v>
      </c>
      <c r="S52" s="79" t="s">
        <v>8070</v>
      </c>
      <c r="T52" s="79" t="s">
        <v>8071</v>
      </c>
      <c r="U52" t="str">
        <f t="shared" si="1"/>
        <v>Copper, Cu 6.8E-1%, in mixed ore, in ground('natural resource', 'in ground')</v>
      </c>
      <c r="W52" t="s">
        <v>8124</v>
      </c>
      <c r="X52" t="b">
        <f t="shared" si="2"/>
        <v>1</v>
      </c>
    </row>
    <row r="53" spans="1:24" hidden="1" x14ac:dyDescent="0.25">
      <c r="A53" s="18">
        <v>3658</v>
      </c>
      <c r="B53" t="s">
        <v>1281</v>
      </c>
      <c r="C53" t="s">
        <v>59</v>
      </c>
      <c r="D53" t="s">
        <v>1919</v>
      </c>
      <c r="E53" s="79" t="s">
        <v>8068</v>
      </c>
      <c r="G53" t="s">
        <v>1920</v>
      </c>
      <c r="H53" t="s">
        <v>37</v>
      </c>
      <c r="I53" t="s">
        <v>14</v>
      </c>
      <c r="J53">
        <v>0</v>
      </c>
      <c r="K53" t="s">
        <v>7028</v>
      </c>
      <c r="L53">
        <v>63.545999999999999</v>
      </c>
      <c r="M53">
        <v>0</v>
      </c>
      <c r="N53" s="48" t="s">
        <v>1468</v>
      </c>
      <c r="Q53" t="str">
        <f t="shared" si="0"/>
        <v>('biosphere3','a9ac40a0-9bea-4c48-afa7-66aa6eb90624')</v>
      </c>
      <c r="R53" s="79" t="s">
        <v>8069</v>
      </c>
      <c r="S53" s="79" t="s">
        <v>8070</v>
      </c>
      <c r="T53" s="79" t="s">
        <v>8071</v>
      </c>
      <c r="U53" t="str">
        <f t="shared" si="1"/>
        <v>Copper, in ground('natural resource', 'in ground')</v>
      </c>
      <c r="W53" t="s">
        <v>8125</v>
      </c>
      <c r="X53" t="b">
        <f t="shared" si="2"/>
        <v>1</v>
      </c>
    </row>
    <row r="54" spans="1:24" hidden="1" x14ac:dyDescent="0.25">
      <c r="A54" s="18">
        <v>628</v>
      </c>
      <c r="B54" t="s">
        <v>1281</v>
      </c>
      <c r="C54" t="s">
        <v>59</v>
      </c>
      <c r="D54" t="s">
        <v>1923</v>
      </c>
      <c r="E54" s="79" t="s">
        <v>8068</v>
      </c>
      <c r="G54" t="s">
        <v>1924</v>
      </c>
      <c r="H54" t="s">
        <v>37</v>
      </c>
      <c r="I54" t="s">
        <v>14</v>
      </c>
      <c r="J54">
        <v>0</v>
      </c>
      <c r="K54" t="s">
        <v>7028</v>
      </c>
      <c r="L54">
        <v>63.545999999999999</v>
      </c>
      <c r="M54">
        <v>0</v>
      </c>
      <c r="N54" s="48" t="s">
        <v>1468</v>
      </c>
      <c r="Q54" t="str">
        <f t="shared" si="0"/>
        <v>('biosphere3','73b7f080-b7ae-417c-b740-b4c9eabfb35a')</v>
      </c>
      <c r="R54" s="79" t="s">
        <v>8069</v>
      </c>
      <c r="S54" s="79" t="s">
        <v>8070</v>
      </c>
      <c r="T54" s="79" t="s">
        <v>8071</v>
      </c>
      <c r="U54" t="str">
        <f t="shared" si="1"/>
        <v>Cu, Cu 3.2E+0%, Pt 2.5E-4%, Pd 7.3E-4%, Rh 2.0E-5%, Ni 2.3E+0% in ore, in ground('natural resource', 'in ground')</v>
      </c>
      <c r="W54" t="s">
        <v>8126</v>
      </c>
      <c r="X54" t="b">
        <f t="shared" si="2"/>
        <v>1</v>
      </c>
    </row>
    <row r="55" spans="1:24" hidden="1" x14ac:dyDescent="0.25">
      <c r="A55" s="18">
        <v>3648</v>
      </c>
      <c r="B55" t="s">
        <v>1281</v>
      </c>
      <c r="C55" t="s">
        <v>59</v>
      </c>
      <c r="D55" t="s">
        <v>1934</v>
      </c>
      <c r="E55" s="79" t="s">
        <v>8068</v>
      </c>
      <c r="G55" t="s">
        <v>1935</v>
      </c>
      <c r="H55" t="s">
        <v>37</v>
      </c>
      <c r="I55" t="s">
        <v>14</v>
      </c>
      <c r="J55">
        <v>0</v>
      </c>
      <c r="K55" t="s">
        <v>7028</v>
      </c>
      <c r="L55">
        <v>63.545999999999999</v>
      </c>
      <c r="M55">
        <v>0</v>
      </c>
      <c r="N55" s="48" t="s">
        <v>1468</v>
      </c>
      <c r="Q55" t="str">
        <f t="shared" si="0"/>
        <v>('biosphere3','8508a83c-6a37-4159-93cc-21a2645390ab')</v>
      </c>
      <c r="R55" s="79" t="s">
        <v>8069</v>
      </c>
      <c r="S55" s="79" t="s">
        <v>8070</v>
      </c>
      <c r="T55" s="79" t="s">
        <v>8071</v>
      </c>
      <c r="U55" t="str">
        <f t="shared" si="1"/>
        <v>Cu, Cu 5.2E-2%, Pt 4.8E-4%, Pd 2.0E-4%, Rh 2.4E-5%, Ni 3.7E-2% in ore, in ground('natural resource', 'in ground')</v>
      </c>
      <c r="W55" t="s">
        <v>8127</v>
      </c>
      <c r="X55" t="b">
        <f t="shared" si="2"/>
        <v>1</v>
      </c>
    </row>
    <row r="56" spans="1:24" hidden="1" x14ac:dyDescent="0.25">
      <c r="A56" s="18">
        <v>973</v>
      </c>
      <c r="C56" t="s">
        <v>59</v>
      </c>
      <c r="D56" t="s">
        <v>310</v>
      </c>
      <c r="E56" s="79" t="s">
        <v>8068</v>
      </c>
      <c r="G56" s="68" t="s">
        <v>8005</v>
      </c>
      <c r="H56" t="s">
        <v>37</v>
      </c>
      <c r="I56" t="s">
        <v>14</v>
      </c>
      <c r="J56">
        <v>0</v>
      </c>
      <c r="K56" s="20" t="s">
        <v>7717</v>
      </c>
      <c r="L56" s="20" t="s">
        <v>7717</v>
      </c>
      <c r="M56" s="20" t="s">
        <v>7717</v>
      </c>
      <c r="N56" s="46" t="s">
        <v>62</v>
      </c>
      <c r="Q56" t="str">
        <f t="shared" si="0"/>
        <v>('biosphere3','9877ce00-65f8-4c0c-9fcf-92aa53a2c9c0')</v>
      </c>
      <c r="R56" s="79" t="s">
        <v>8069</v>
      </c>
      <c r="S56" s="79" t="s">
        <v>8070</v>
      </c>
      <c r="T56" s="79" t="s">
        <v>8071</v>
      </c>
      <c r="U56" t="str">
        <f t="shared" si="1"/>
        <v>Diatomite, in ground('natural resource', 'in ground')</v>
      </c>
      <c r="W56" t="s">
        <v>8128</v>
      </c>
      <c r="X56" t="b">
        <f t="shared" si="2"/>
        <v>1</v>
      </c>
    </row>
    <row r="57" spans="1:24" hidden="1" x14ac:dyDescent="0.25">
      <c r="A57" s="18">
        <v>2730</v>
      </c>
      <c r="B57" s="20" t="s">
        <v>7999</v>
      </c>
      <c r="C57" t="s">
        <v>59</v>
      </c>
      <c r="D57" t="s">
        <v>329</v>
      </c>
      <c r="E57" s="79" t="s">
        <v>8068</v>
      </c>
      <c r="G57" t="s">
        <v>330</v>
      </c>
      <c r="H57" t="s">
        <v>37</v>
      </c>
      <c r="I57" t="s">
        <v>14</v>
      </c>
      <c r="J57">
        <v>0</v>
      </c>
      <c r="K57" t="s">
        <v>8001</v>
      </c>
      <c r="L57">
        <v>184.40100000000001</v>
      </c>
      <c r="M57">
        <v>0</v>
      </c>
      <c r="N57" s="46" t="s">
        <v>62</v>
      </c>
      <c r="Q57" t="str">
        <f t="shared" si="0"/>
        <v>('biosphere3','c7aee986-b7d8-4ad9-ad45-1ac0d68e6b78')</v>
      </c>
      <c r="R57" s="79" t="s">
        <v>8069</v>
      </c>
      <c r="S57" s="79" t="s">
        <v>8070</v>
      </c>
      <c r="T57" s="79" t="s">
        <v>8071</v>
      </c>
      <c r="U57" t="str">
        <f t="shared" si="1"/>
        <v>Dolomite, in ground('natural resource', 'in ground')</v>
      </c>
      <c r="W57" t="s">
        <v>8129</v>
      </c>
      <c r="X57" t="b">
        <f t="shared" si="2"/>
        <v>1</v>
      </c>
    </row>
    <row r="58" spans="1:24" hidden="1" x14ac:dyDescent="0.25">
      <c r="A58" s="18">
        <v>576</v>
      </c>
      <c r="B58" s="53" t="s">
        <v>7767</v>
      </c>
      <c r="C58" t="s">
        <v>59</v>
      </c>
      <c r="D58" t="s">
        <v>1950</v>
      </c>
      <c r="E58" s="79" t="s">
        <v>8068</v>
      </c>
      <c r="G58" t="s">
        <v>1951</v>
      </c>
      <c r="H58" t="s">
        <v>37</v>
      </c>
      <c r="I58" t="s">
        <v>14</v>
      </c>
      <c r="J58">
        <v>0</v>
      </c>
      <c r="K58" t="s">
        <v>7768</v>
      </c>
      <c r="L58">
        <v>162.5</v>
      </c>
      <c r="M58">
        <v>0</v>
      </c>
      <c r="N58" s="48" t="s">
        <v>1468</v>
      </c>
      <c r="Q58" t="str">
        <f t="shared" si="0"/>
        <v>('biosphere3','9e28eac3-49f9-5a0d-a8d0-dc4e071ad9e6')</v>
      </c>
      <c r="R58" s="79" t="s">
        <v>8069</v>
      </c>
      <c r="S58" s="79" t="s">
        <v>8070</v>
      </c>
      <c r="T58" s="79" t="s">
        <v>8071</v>
      </c>
      <c r="U58" t="str">
        <f t="shared" si="1"/>
        <v>Dysprosium, in ground('natural resource', 'in ground')</v>
      </c>
      <c r="W58" t="s">
        <v>8130</v>
      </c>
      <c r="X58" t="b">
        <f t="shared" si="2"/>
        <v>1</v>
      </c>
    </row>
    <row r="59" spans="1:24" hidden="1" x14ac:dyDescent="0.25">
      <c r="A59" s="18">
        <v>360</v>
      </c>
      <c r="C59" t="s">
        <v>59</v>
      </c>
      <c r="D59" t="s">
        <v>1344</v>
      </c>
      <c r="E59" s="79" t="s">
        <v>8068</v>
      </c>
      <c r="G59" t="s">
        <v>1345</v>
      </c>
      <c r="H59" t="s">
        <v>37</v>
      </c>
      <c r="I59" t="s">
        <v>774</v>
      </c>
      <c r="J59">
        <v>0</v>
      </c>
      <c r="K59" s="53" t="s">
        <v>7717</v>
      </c>
      <c r="L59" s="53" t="s">
        <v>7717</v>
      </c>
      <c r="M59" s="53" t="s">
        <v>7717</v>
      </c>
      <c r="N59" t="s">
        <v>1346</v>
      </c>
      <c r="Q59" t="str">
        <f t="shared" si="0"/>
        <v>('biosphere3','8bc09c04-2190-4ee2-9ee2-ae988ccd4e0c')</v>
      </c>
      <c r="R59" s="79" t="s">
        <v>8069</v>
      </c>
      <c r="S59" s="79" t="s">
        <v>8070</v>
      </c>
      <c r="T59" s="79" t="s">
        <v>8071</v>
      </c>
      <c r="U59" t="str">
        <f t="shared" si="1"/>
        <v>Energy, geothermal, converted('natural resource', 'in ground')</v>
      </c>
      <c r="W59" t="s">
        <v>8131</v>
      </c>
      <c r="X59" t="b">
        <f t="shared" si="2"/>
        <v>1</v>
      </c>
    </row>
    <row r="60" spans="1:24" hidden="1" x14ac:dyDescent="0.25">
      <c r="A60" s="18">
        <v>10</v>
      </c>
      <c r="C60" t="s">
        <v>34</v>
      </c>
      <c r="D60" t="s">
        <v>1367</v>
      </c>
      <c r="E60" s="79" t="s">
        <v>8068</v>
      </c>
      <c r="G60" t="s">
        <v>1368</v>
      </c>
      <c r="H60" t="s">
        <v>37</v>
      </c>
      <c r="I60" t="s">
        <v>774</v>
      </c>
      <c r="J60">
        <v>0</v>
      </c>
      <c r="K60" s="53" t="s">
        <v>7717</v>
      </c>
      <c r="L60" s="53" t="s">
        <v>7717</v>
      </c>
      <c r="M60" s="53" t="s">
        <v>7717</v>
      </c>
      <c r="N60" t="s">
        <v>1346</v>
      </c>
      <c r="Q60" t="str">
        <f t="shared" si="0"/>
        <v>('biosphere3','01c12fca-ad8b-4902-8b48-2d5afe3d3a0f')</v>
      </c>
      <c r="R60" s="79" t="s">
        <v>8069</v>
      </c>
      <c r="S60" s="79" t="s">
        <v>8070</v>
      </c>
      <c r="T60" s="79" t="s">
        <v>8071</v>
      </c>
      <c r="U60" t="str">
        <f t="shared" si="1"/>
        <v>Energy, gross calorific value, in biomass('natural resource', 'biotic')</v>
      </c>
      <c r="W60" t="s">
        <v>8132</v>
      </c>
      <c r="X60" t="b">
        <f t="shared" si="2"/>
        <v>1</v>
      </c>
    </row>
    <row r="61" spans="1:24" hidden="1" x14ac:dyDescent="0.25">
      <c r="A61" s="18">
        <v>3587</v>
      </c>
      <c r="C61" t="s">
        <v>34</v>
      </c>
      <c r="D61" t="s">
        <v>1390</v>
      </c>
      <c r="E61" s="79" t="s">
        <v>8068</v>
      </c>
      <c r="G61" t="s">
        <v>1391</v>
      </c>
      <c r="H61" t="s">
        <v>37</v>
      </c>
      <c r="I61" t="s">
        <v>774</v>
      </c>
      <c r="J61">
        <v>0</v>
      </c>
      <c r="K61" s="53" t="s">
        <v>7717</v>
      </c>
      <c r="L61" s="53" t="s">
        <v>7717</v>
      </c>
      <c r="M61" s="53" t="s">
        <v>7717</v>
      </c>
      <c r="N61" t="s">
        <v>1346</v>
      </c>
      <c r="Q61" t="str">
        <f t="shared" si="0"/>
        <v>('biosphere3','8842042d-7f07-45f8-bf43-fa83833d75de')</v>
      </c>
      <c r="R61" s="79" t="s">
        <v>8069</v>
      </c>
      <c r="S61" s="79" t="s">
        <v>8070</v>
      </c>
      <c r="T61" s="79" t="s">
        <v>8071</v>
      </c>
      <c r="U61" t="str">
        <f t="shared" si="1"/>
        <v>Energy, gross calorific value, in biomass, primary forest('natural resource', 'biotic')</v>
      </c>
      <c r="W61" t="s">
        <v>8133</v>
      </c>
      <c r="X61" t="b">
        <f t="shared" si="2"/>
        <v>1</v>
      </c>
    </row>
    <row r="62" spans="1:24" hidden="1" x14ac:dyDescent="0.25">
      <c r="A62" s="18">
        <v>3600</v>
      </c>
      <c r="C62" t="s">
        <v>51</v>
      </c>
      <c r="D62" t="s">
        <v>1408</v>
      </c>
      <c r="E62" s="79" t="s">
        <v>8068</v>
      </c>
      <c r="G62" t="s">
        <v>1409</v>
      </c>
      <c r="H62" t="s">
        <v>37</v>
      </c>
      <c r="I62" t="s">
        <v>774</v>
      </c>
      <c r="J62">
        <v>0</v>
      </c>
      <c r="K62" s="53" t="s">
        <v>7717</v>
      </c>
      <c r="L62" s="53" t="s">
        <v>7717</v>
      </c>
      <c r="M62" s="53" t="s">
        <v>7717</v>
      </c>
      <c r="N62" t="s">
        <v>1346</v>
      </c>
      <c r="Q62" t="str">
        <f t="shared" si="0"/>
        <v>('biosphere3','57c71b25-4663-4fad-9167-7ce5be3e8268')</v>
      </c>
      <c r="R62" s="79" t="s">
        <v>8069</v>
      </c>
      <c r="S62" s="79" t="s">
        <v>8070</v>
      </c>
      <c r="T62" s="79" t="s">
        <v>8071</v>
      </c>
      <c r="U62" t="str">
        <f t="shared" si="1"/>
        <v>Energy, kinetic (in wind), converted('natural resource', 'in air')</v>
      </c>
      <c r="W62" t="s">
        <v>8134</v>
      </c>
      <c r="X62" t="b">
        <f t="shared" si="2"/>
        <v>1</v>
      </c>
    </row>
    <row r="63" spans="1:24" hidden="1" x14ac:dyDescent="0.25">
      <c r="A63" s="18">
        <v>3771</v>
      </c>
      <c r="C63" t="s">
        <v>1292</v>
      </c>
      <c r="D63" t="s">
        <v>1442</v>
      </c>
      <c r="E63" s="79" t="s">
        <v>8068</v>
      </c>
      <c r="G63" t="s">
        <v>1443</v>
      </c>
      <c r="H63" t="s">
        <v>37</v>
      </c>
      <c r="I63" t="s">
        <v>774</v>
      </c>
      <c r="J63">
        <v>0</v>
      </c>
      <c r="K63" s="53" t="s">
        <v>7717</v>
      </c>
      <c r="L63" s="53" t="s">
        <v>7717</v>
      </c>
      <c r="M63" s="53" t="s">
        <v>7717</v>
      </c>
      <c r="N63" t="s">
        <v>1346</v>
      </c>
      <c r="Q63" t="str">
        <f t="shared" si="0"/>
        <v>('biosphere3','c0dd7ccd-9e7a-42b3-b899-dfd18c2150ca')</v>
      </c>
      <c r="R63" s="79" t="s">
        <v>8069</v>
      </c>
      <c r="S63" s="79" t="s">
        <v>8070</v>
      </c>
      <c r="T63" s="79" t="s">
        <v>8071</v>
      </c>
      <c r="U63" t="str">
        <f t="shared" si="1"/>
        <v>Energy, potential (in hydropower reservoir), converted('natural resource', 'in water')</v>
      </c>
      <c r="W63" t="s">
        <v>8135</v>
      </c>
      <c r="X63" t="b">
        <f t="shared" si="2"/>
        <v>1</v>
      </c>
    </row>
    <row r="64" spans="1:24" hidden="1" x14ac:dyDescent="0.25">
      <c r="A64" s="18">
        <v>3590</v>
      </c>
      <c r="C64" t="s">
        <v>51</v>
      </c>
      <c r="D64" t="s">
        <v>1448</v>
      </c>
      <c r="E64" s="79" t="s">
        <v>8068</v>
      </c>
      <c r="G64" t="s">
        <v>1449</v>
      </c>
      <c r="H64" t="s">
        <v>37</v>
      </c>
      <c r="I64" t="s">
        <v>774</v>
      </c>
      <c r="J64">
        <v>0</v>
      </c>
      <c r="K64" s="53" t="s">
        <v>7717</v>
      </c>
      <c r="L64" s="53" t="s">
        <v>7717</v>
      </c>
      <c r="M64" s="53" t="s">
        <v>7717</v>
      </c>
      <c r="N64" t="s">
        <v>1346</v>
      </c>
      <c r="Q64" t="str">
        <f t="shared" si="0"/>
        <v>('biosphere3','a7ff17d4-d3fe-4a70-9f2e-392b34630772')</v>
      </c>
      <c r="R64" s="79" t="s">
        <v>8069</v>
      </c>
      <c r="S64" s="79" t="s">
        <v>8070</v>
      </c>
      <c r="T64" s="79" t="s">
        <v>8071</v>
      </c>
      <c r="U64" t="str">
        <f t="shared" si="1"/>
        <v>Energy, solar, converted('natural resource', 'in air')</v>
      </c>
      <c r="W64" t="s">
        <v>8136</v>
      </c>
      <c r="X64" t="b">
        <f t="shared" si="2"/>
        <v>1</v>
      </c>
    </row>
    <row r="65" spans="1:24" hidden="1" x14ac:dyDescent="0.25">
      <c r="A65" s="18">
        <v>2088</v>
      </c>
      <c r="B65" s="53" t="s">
        <v>7769</v>
      </c>
      <c r="C65" t="s">
        <v>59</v>
      </c>
      <c r="D65" t="s">
        <v>1970</v>
      </c>
      <c r="E65" s="79" t="s">
        <v>8068</v>
      </c>
      <c r="G65" t="s">
        <v>1971</v>
      </c>
      <c r="H65" t="s">
        <v>37</v>
      </c>
      <c r="I65" t="s">
        <v>14</v>
      </c>
      <c r="J65">
        <v>0</v>
      </c>
      <c r="K65" t="s">
        <v>7770</v>
      </c>
      <c r="L65">
        <v>167.25899999999999</v>
      </c>
      <c r="M65">
        <v>0</v>
      </c>
      <c r="N65" s="48" t="s">
        <v>1468</v>
      </c>
      <c r="P65" s="20" t="s">
        <v>8028</v>
      </c>
      <c r="Q65" t="str">
        <f t="shared" si="0"/>
        <v>('biosphere3','110a04f0-af53-5499-b22e-79b1b91e5a66')</v>
      </c>
      <c r="R65" s="79" t="s">
        <v>8069</v>
      </c>
      <c r="S65" s="79" t="s">
        <v>8070</v>
      </c>
      <c r="T65" s="79" t="s">
        <v>8071</v>
      </c>
      <c r="U65" t="str">
        <f t="shared" si="1"/>
        <v>Erbium, in ground('natural resource', 'in ground')</v>
      </c>
      <c r="W65" t="s">
        <v>8137</v>
      </c>
      <c r="X65" t="b">
        <f t="shared" si="2"/>
        <v>1</v>
      </c>
    </row>
    <row r="66" spans="1:24" hidden="1" x14ac:dyDescent="0.25">
      <c r="A66" s="18">
        <v>2797</v>
      </c>
      <c r="B66" s="53" t="s">
        <v>7771</v>
      </c>
      <c r="C66" t="s">
        <v>59</v>
      </c>
      <c r="D66" t="s">
        <v>1978</v>
      </c>
      <c r="E66" s="79" t="s">
        <v>8068</v>
      </c>
      <c r="G66" t="s">
        <v>1979</v>
      </c>
      <c r="H66" t="s">
        <v>37</v>
      </c>
      <c r="I66" t="s">
        <v>14</v>
      </c>
      <c r="J66">
        <v>0</v>
      </c>
      <c r="K66" t="s">
        <v>7772</v>
      </c>
      <c r="L66">
        <v>151.964</v>
      </c>
      <c r="M66">
        <v>0</v>
      </c>
      <c r="N66" s="48" t="s">
        <v>1468</v>
      </c>
      <c r="Q66" t="str">
        <f t="shared" ref="Q66:Q129" si="3">_xlfn.CONCAT(R66,E66,S66,D66,S66,T66)</f>
        <v>('biosphere3','7c954971-4bce-41db-9e8b-2b2f049539d7')</v>
      </c>
      <c r="R66" s="79" t="s">
        <v>8069</v>
      </c>
      <c r="S66" s="79" t="s">
        <v>8070</v>
      </c>
      <c r="T66" s="79" t="s">
        <v>8071</v>
      </c>
      <c r="U66" t="str">
        <f t="shared" ref="U66:U129" si="4">_xlfn.CONCAT(G66,C66)</f>
        <v>Europium, 0.06% in bastnasite, 0.006% in crude ore, in ground('natural resource', 'in ground')</v>
      </c>
      <c r="W66" t="s">
        <v>8138</v>
      </c>
      <c r="X66" t="b">
        <f t="shared" ref="X66:X129" si="5">EXACT(W66,Q66)</f>
        <v>1</v>
      </c>
    </row>
    <row r="67" spans="1:24" hidden="1" x14ac:dyDescent="0.25">
      <c r="A67" s="18">
        <v>1631</v>
      </c>
      <c r="B67" t="s">
        <v>1977</v>
      </c>
      <c r="C67" t="s">
        <v>59</v>
      </c>
      <c r="D67" t="s">
        <v>1994</v>
      </c>
      <c r="E67" s="79" t="s">
        <v>8068</v>
      </c>
      <c r="G67" t="s">
        <v>1995</v>
      </c>
      <c r="H67" t="s">
        <v>37</v>
      </c>
      <c r="I67" t="s">
        <v>14</v>
      </c>
      <c r="J67">
        <v>0</v>
      </c>
      <c r="K67" t="s">
        <v>7772</v>
      </c>
      <c r="L67">
        <v>151.964</v>
      </c>
      <c r="M67">
        <v>0</v>
      </c>
      <c r="N67" s="48" t="s">
        <v>1468</v>
      </c>
      <c r="Q67" t="str">
        <f t="shared" si="3"/>
        <v>('biosphere3','3d73ec21-de4d-5b68-b504-4ef59e15bd0e')</v>
      </c>
      <c r="R67" s="79" t="s">
        <v>8069</v>
      </c>
      <c r="S67" s="79" t="s">
        <v>8070</v>
      </c>
      <c r="T67" s="79" t="s">
        <v>8071</v>
      </c>
      <c r="U67" t="str">
        <f t="shared" si="4"/>
        <v>Europium, in ground('natural resource', 'in ground')</v>
      </c>
      <c r="W67" t="s">
        <v>8139</v>
      </c>
      <c r="X67" t="b">
        <f t="shared" si="5"/>
        <v>1</v>
      </c>
    </row>
    <row r="68" spans="1:24" hidden="1" x14ac:dyDescent="0.25">
      <c r="A68" s="18">
        <v>1257</v>
      </c>
      <c r="B68" s="20" t="s">
        <v>7996</v>
      </c>
      <c r="C68" t="s">
        <v>59</v>
      </c>
      <c r="D68" t="s">
        <v>385</v>
      </c>
      <c r="E68" s="79" t="s">
        <v>8068</v>
      </c>
      <c r="G68" t="s">
        <v>386</v>
      </c>
      <c r="H68" t="s">
        <v>37</v>
      </c>
      <c r="I68" t="s">
        <v>14</v>
      </c>
      <c r="J68">
        <v>0</v>
      </c>
      <c r="K68" t="s">
        <v>7997</v>
      </c>
      <c r="L68">
        <v>262.22300000000001</v>
      </c>
      <c r="M68">
        <v>0</v>
      </c>
      <c r="N68" s="46" t="s">
        <v>62</v>
      </c>
      <c r="Q68" t="str">
        <f t="shared" si="3"/>
        <v>('biosphere3','26296ec9-ff93-41e6-bbbf-6175af04284d')</v>
      </c>
      <c r="R68" s="79" t="s">
        <v>8069</v>
      </c>
      <c r="S68" s="79" t="s">
        <v>8070</v>
      </c>
      <c r="T68" s="79" t="s">
        <v>8071</v>
      </c>
      <c r="U68" t="str">
        <f t="shared" si="4"/>
        <v>Feldspar, in ground('natural resource', 'in ground')</v>
      </c>
      <c r="W68" t="s">
        <v>8140</v>
      </c>
      <c r="X68" t="b">
        <f t="shared" si="5"/>
        <v>1</v>
      </c>
    </row>
    <row r="69" spans="1:24" x14ac:dyDescent="0.25">
      <c r="A69" s="18">
        <v>2751</v>
      </c>
      <c r="C69" t="s">
        <v>1292</v>
      </c>
      <c r="D69" t="s">
        <v>1293</v>
      </c>
      <c r="E69" s="79" t="s">
        <v>8068</v>
      </c>
      <c r="G69" s="74" t="s">
        <v>7724</v>
      </c>
      <c r="H69" t="s">
        <v>37</v>
      </c>
      <c r="I69" t="s">
        <v>14</v>
      </c>
      <c r="J69" s="20" t="s">
        <v>8054</v>
      </c>
      <c r="N69" s="35" t="s">
        <v>1295</v>
      </c>
      <c r="Q69" t="str">
        <f t="shared" si="3"/>
        <v>('biosphere3','55219a64-a6ed-4675-9210-7ed14c82a05f')</v>
      </c>
      <c r="R69" s="79" t="s">
        <v>8069</v>
      </c>
      <c r="S69" s="79" t="s">
        <v>8070</v>
      </c>
      <c r="T69" s="79" t="s">
        <v>8071</v>
      </c>
      <c r="U69" t="str">
        <f t="shared" si="4"/>
        <v>Fish, demersal, in ocean('natural resource', 'in water')</v>
      </c>
      <c r="W69" t="s">
        <v>8141</v>
      </c>
      <c r="X69" t="b">
        <f t="shared" si="5"/>
        <v>1</v>
      </c>
    </row>
    <row r="70" spans="1:24" x14ac:dyDescent="0.25">
      <c r="A70" s="18">
        <v>3483</v>
      </c>
      <c r="C70" t="s">
        <v>1292</v>
      </c>
      <c r="D70" t="s">
        <v>1311</v>
      </c>
      <c r="E70" s="79" t="s">
        <v>8068</v>
      </c>
      <c r="G70" s="74" t="s">
        <v>7725</v>
      </c>
      <c r="H70" t="s">
        <v>37</v>
      </c>
      <c r="I70" t="s">
        <v>14</v>
      </c>
      <c r="J70" s="20" t="s">
        <v>8055</v>
      </c>
      <c r="N70" s="35" t="s">
        <v>1313</v>
      </c>
      <c r="Q70" t="str">
        <f t="shared" si="3"/>
        <v>('biosphere3','d22719d0-8afd-45d3-b9eb-222112f84cc7')</v>
      </c>
      <c r="R70" s="79" t="s">
        <v>8069</v>
      </c>
      <c r="S70" s="79" t="s">
        <v>8070</v>
      </c>
      <c r="T70" s="79" t="s">
        <v>8071</v>
      </c>
      <c r="U70" t="str">
        <f t="shared" si="4"/>
        <v>Fish, pelagic, in ocean('natural resource', 'in water')</v>
      </c>
      <c r="W70" t="s">
        <v>8142</v>
      </c>
      <c r="X70" t="b">
        <f t="shared" si="5"/>
        <v>1</v>
      </c>
    </row>
    <row r="71" spans="1:24" hidden="1" x14ac:dyDescent="0.25">
      <c r="A71" s="18">
        <v>565</v>
      </c>
      <c r="B71" s="53" t="s">
        <v>7857</v>
      </c>
      <c r="C71" t="s">
        <v>59</v>
      </c>
      <c r="D71" t="s">
        <v>6429</v>
      </c>
      <c r="E71" s="79" t="s">
        <v>8068</v>
      </c>
      <c r="G71" t="s">
        <v>6430</v>
      </c>
      <c r="H71" t="s">
        <v>37</v>
      </c>
      <c r="I71" t="s">
        <v>14</v>
      </c>
      <c r="J71">
        <v>0</v>
      </c>
      <c r="K71" t="s">
        <v>7202</v>
      </c>
      <c r="L71">
        <v>37.997</v>
      </c>
      <c r="M71">
        <v>0</v>
      </c>
      <c r="N71" s="48" t="s">
        <v>4703</v>
      </c>
      <c r="Q71" t="str">
        <f t="shared" si="3"/>
        <v>('biosphere3','e5fadc0b-1d79-4604-ac32-fd3321f27933')</v>
      </c>
      <c r="R71" s="79" t="s">
        <v>8069</v>
      </c>
      <c r="S71" s="79" t="s">
        <v>8070</v>
      </c>
      <c r="T71" s="79" t="s">
        <v>8071</v>
      </c>
      <c r="U71" t="str">
        <f t="shared" si="4"/>
        <v>Fluorine, 4.5% in apatite, 1% in crude ore, in ground('natural resource', 'in ground')</v>
      </c>
      <c r="W71" t="s">
        <v>8143</v>
      </c>
      <c r="X71" t="b">
        <f t="shared" si="5"/>
        <v>1</v>
      </c>
    </row>
    <row r="72" spans="1:24" hidden="1" x14ac:dyDescent="0.25">
      <c r="A72" s="18">
        <v>1086</v>
      </c>
      <c r="B72" t="s">
        <v>2584</v>
      </c>
      <c r="C72" t="s">
        <v>59</v>
      </c>
      <c r="D72" t="s">
        <v>6638</v>
      </c>
      <c r="E72" s="79" t="s">
        <v>8068</v>
      </c>
      <c r="G72" t="s">
        <v>6639</v>
      </c>
      <c r="H72" t="s">
        <v>37</v>
      </c>
      <c r="I72" t="s">
        <v>14</v>
      </c>
      <c r="J72">
        <v>0</v>
      </c>
      <c r="K72" t="s">
        <v>7202</v>
      </c>
      <c r="L72">
        <v>37.997</v>
      </c>
      <c r="M72">
        <v>0</v>
      </c>
      <c r="N72" s="48" t="s">
        <v>4703</v>
      </c>
      <c r="Q72" t="str">
        <f t="shared" si="3"/>
        <v>('biosphere3','355785ee-56e0-455b-aaa6-bee43c82b49c')</v>
      </c>
      <c r="R72" s="79" t="s">
        <v>8069</v>
      </c>
      <c r="S72" s="79" t="s">
        <v>8070</v>
      </c>
      <c r="T72" s="79" t="s">
        <v>8071</v>
      </c>
      <c r="U72" t="str">
        <f t="shared" si="4"/>
        <v>Fluorine, 4.5% in apatite, 3% in crude ore, in ground('natural resource', 'in ground')</v>
      </c>
      <c r="W72" t="s">
        <v>8144</v>
      </c>
      <c r="X72" t="b">
        <f t="shared" si="5"/>
        <v>1</v>
      </c>
    </row>
    <row r="73" spans="1:24" hidden="1" x14ac:dyDescent="0.25">
      <c r="A73" s="18">
        <v>2394</v>
      </c>
      <c r="B73" t="s">
        <v>2584</v>
      </c>
      <c r="C73" t="s">
        <v>59</v>
      </c>
      <c r="D73" t="s">
        <v>6642</v>
      </c>
      <c r="E73" s="79" t="s">
        <v>8068</v>
      </c>
      <c r="G73" t="s">
        <v>6643</v>
      </c>
      <c r="H73" t="s">
        <v>37</v>
      </c>
      <c r="I73" t="s">
        <v>14</v>
      </c>
      <c r="J73">
        <v>0</v>
      </c>
      <c r="K73" t="s">
        <v>7202</v>
      </c>
      <c r="L73">
        <v>37.997</v>
      </c>
      <c r="M73">
        <v>0</v>
      </c>
      <c r="N73" s="48" t="s">
        <v>4703</v>
      </c>
      <c r="Q73" t="str">
        <f t="shared" si="3"/>
        <v>('biosphere3','3048af84-1d72-5e3f-a739-b2d7fa7d4773')</v>
      </c>
      <c r="R73" s="79" t="s">
        <v>8069</v>
      </c>
      <c r="S73" s="79" t="s">
        <v>8070</v>
      </c>
      <c r="T73" s="79" t="s">
        <v>8071</v>
      </c>
      <c r="U73" t="str">
        <f t="shared" si="4"/>
        <v>Fluorine, in ground('natural resource', 'in ground')</v>
      </c>
      <c r="W73" t="s">
        <v>8145</v>
      </c>
      <c r="X73" t="b">
        <f t="shared" si="5"/>
        <v>1</v>
      </c>
    </row>
    <row r="74" spans="1:24" hidden="1" x14ac:dyDescent="0.25">
      <c r="A74" s="18">
        <v>2080</v>
      </c>
      <c r="B74" t="s">
        <v>413</v>
      </c>
      <c r="C74" t="s">
        <v>59</v>
      </c>
      <c r="D74" t="s">
        <v>414</v>
      </c>
      <c r="E74" s="79" t="s">
        <v>8068</v>
      </c>
      <c r="G74" t="s">
        <v>415</v>
      </c>
      <c r="H74" t="s">
        <v>37</v>
      </c>
      <c r="I74" t="s">
        <v>14</v>
      </c>
      <c r="J74">
        <v>0</v>
      </c>
      <c r="K74" t="s">
        <v>7998</v>
      </c>
      <c r="L74">
        <v>78.069999999999993</v>
      </c>
      <c r="M74">
        <v>0</v>
      </c>
      <c r="N74" s="46" t="s">
        <v>62</v>
      </c>
      <c r="Q74" t="str">
        <f t="shared" si="3"/>
        <v>('biosphere3','de2d220b-9fe8-4c39-bef7-a76c00d6ff33')</v>
      </c>
      <c r="R74" s="79" t="s">
        <v>8069</v>
      </c>
      <c r="S74" s="79" t="s">
        <v>8070</v>
      </c>
      <c r="T74" s="79" t="s">
        <v>8071</v>
      </c>
      <c r="U74" t="str">
        <f t="shared" si="4"/>
        <v>Fluorspar, 92%, in ground('natural resource', 'in ground')</v>
      </c>
      <c r="W74" t="s">
        <v>8146</v>
      </c>
      <c r="X74" t="b">
        <f t="shared" si="5"/>
        <v>1</v>
      </c>
    </row>
    <row r="75" spans="1:24" hidden="1" x14ac:dyDescent="0.25">
      <c r="A75" s="18">
        <v>500</v>
      </c>
      <c r="B75" s="20" t="s">
        <v>7995</v>
      </c>
      <c r="C75" t="s">
        <v>59</v>
      </c>
      <c r="D75" t="s">
        <v>465</v>
      </c>
      <c r="E75" s="79" t="s">
        <v>8068</v>
      </c>
      <c r="G75" s="20" t="s">
        <v>7994</v>
      </c>
      <c r="H75" t="s">
        <v>37</v>
      </c>
      <c r="I75" t="s">
        <v>14</v>
      </c>
      <c r="J75">
        <v>0</v>
      </c>
      <c r="K75" t="s">
        <v>7998</v>
      </c>
      <c r="L75">
        <v>78.069999999999993</v>
      </c>
      <c r="M75">
        <v>0</v>
      </c>
      <c r="N75" s="46" t="s">
        <v>62</v>
      </c>
      <c r="Q75" t="str">
        <f t="shared" si="3"/>
        <v>('biosphere3','0fa4f51e-b0dc-5d11-84d3-b32f0f3c88d5')</v>
      </c>
      <c r="R75" s="79" t="s">
        <v>8069</v>
      </c>
      <c r="S75" s="79" t="s">
        <v>8070</v>
      </c>
      <c r="T75" s="79" t="s">
        <v>8071</v>
      </c>
      <c r="U75" t="str">
        <f t="shared" si="4"/>
        <v>Fluorspar, in ground('natural resource', 'in ground')</v>
      </c>
      <c r="W75" t="s">
        <v>8147</v>
      </c>
      <c r="X75" t="b">
        <f t="shared" si="5"/>
        <v>1</v>
      </c>
    </row>
    <row r="76" spans="1:24" hidden="1" x14ac:dyDescent="0.25">
      <c r="A76" s="18">
        <v>1967</v>
      </c>
      <c r="B76" s="53" t="s">
        <v>7773</v>
      </c>
      <c r="C76" t="s">
        <v>59</v>
      </c>
      <c r="D76" t="s">
        <v>2010</v>
      </c>
      <c r="E76" s="79" t="s">
        <v>8068</v>
      </c>
      <c r="G76" t="s">
        <v>2011</v>
      </c>
      <c r="H76" t="s">
        <v>37</v>
      </c>
      <c r="I76" t="s">
        <v>14</v>
      </c>
      <c r="J76">
        <v>0</v>
      </c>
      <c r="K76" t="s">
        <v>7774</v>
      </c>
      <c r="L76">
        <v>157.25</v>
      </c>
      <c r="M76">
        <v>0</v>
      </c>
      <c r="N76" s="48" t="s">
        <v>1468</v>
      </c>
      <c r="Q76" t="str">
        <f t="shared" si="3"/>
        <v>('biosphere3','b878ca93-d699-421e-a4b6-f694dc627062')</v>
      </c>
      <c r="R76" s="79" t="s">
        <v>8069</v>
      </c>
      <c r="S76" s="79" t="s">
        <v>8070</v>
      </c>
      <c r="T76" s="79" t="s">
        <v>8071</v>
      </c>
      <c r="U76" t="str">
        <f t="shared" si="4"/>
        <v>Gadolinium, 0.15% in bastnasite, 0.015% in crude ore, in ground('natural resource', 'in ground')</v>
      </c>
      <c r="W76" t="s">
        <v>8148</v>
      </c>
      <c r="X76" t="b">
        <f t="shared" si="5"/>
        <v>1</v>
      </c>
    </row>
    <row r="77" spans="1:24" hidden="1" x14ac:dyDescent="0.25">
      <c r="A77" s="18">
        <v>665</v>
      </c>
      <c r="B77" t="s">
        <v>2009</v>
      </c>
      <c r="C77" t="s">
        <v>59</v>
      </c>
      <c r="D77" t="s">
        <v>2018</v>
      </c>
      <c r="E77" s="79" t="s">
        <v>8068</v>
      </c>
      <c r="G77" t="s">
        <v>2019</v>
      </c>
      <c r="H77" t="s">
        <v>37</v>
      </c>
      <c r="I77" t="s">
        <v>14</v>
      </c>
      <c r="J77">
        <v>0</v>
      </c>
      <c r="K77" t="s">
        <v>7774</v>
      </c>
      <c r="L77">
        <v>157.25</v>
      </c>
      <c r="M77">
        <v>0</v>
      </c>
      <c r="N77" s="48" t="s">
        <v>1468</v>
      </c>
      <c r="Q77" t="str">
        <f t="shared" si="3"/>
        <v>('biosphere3','f55e2203-ef91-50bf-8f5a-119bb210522c')</v>
      </c>
      <c r="R77" s="79" t="s">
        <v>8069</v>
      </c>
      <c r="S77" s="79" t="s">
        <v>8070</v>
      </c>
      <c r="T77" s="79" t="s">
        <v>8071</v>
      </c>
      <c r="U77" t="str">
        <f t="shared" si="4"/>
        <v>Gadolinium, in ground('natural resource', 'in ground')</v>
      </c>
      <c r="W77" t="s">
        <v>8149</v>
      </c>
      <c r="X77" t="b">
        <f t="shared" si="5"/>
        <v>1</v>
      </c>
    </row>
    <row r="78" spans="1:24" hidden="1" x14ac:dyDescent="0.25">
      <c r="A78" s="18">
        <v>984</v>
      </c>
      <c r="B78" s="53" t="s">
        <v>7775</v>
      </c>
      <c r="C78" t="s">
        <v>59</v>
      </c>
      <c r="D78" t="s">
        <v>2021</v>
      </c>
      <c r="E78" s="79" t="s">
        <v>8068</v>
      </c>
      <c r="G78" t="s">
        <v>2022</v>
      </c>
      <c r="H78" t="s">
        <v>37</v>
      </c>
      <c r="I78" t="s">
        <v>14</v>
      </c>
      <c r="J78">
        <v>0</v>
      </c>
      <c r="K78" s="53" t="s">
        <v>7878</v>
      </c>
      <c r="L78">
        <v>72.747</v>
      </c>
      <c r="M78">
        <v>0</v>
      </c>
      <c r="N78" s="48" t="s">
        <v>1468</v>
      </c>
      <c r="Q78" t="str">
        <f t="shared" si="3"/>
        <v>('biosphere3','e2c5109f-9a68-4828-b824-eb2193864803')</v>
      </c>
      <c r="R78" s="79" t="s">
        <v>8069</v>
      </c>
      <c r="S78" s="79" t="s">
        <v>8070</v>
      </c>
      <c r="T78" s="79" t="s">
        <v>8071</v>
      </c>
      <c r="U78" t="str">
        <f t="shared" si="4"/>
        <v>Gallium, 0.014% in bauxite, in ground('natural resource', 'in ground')</v>
      </c>
      <c r="W78" t="s">
        <v>8150</v>
      </c>
      <c r="X78" t="b">
        <f t="shared" si="5"/>
        <v>1</v>
      </c>
    </row>
    <row r="79" spans="1:24" hidden="1" x14ac:dyDescent="0.25">
      <c r="A79" s="18">
        <v>3732</v>
      </c>
      <c r="B79" t="s">
        <v>2020</v>
      </c>
      <c r="C79" t="s">
        <v>59</v>
      </c>
      <c r="D79" t="s">
        <v>2028</v>
      </c>
      <c r="E79" s="79" t="s">
        <v>8068</v>
      </c>
      <c r="G79" t="s">
        <v>2029</v>
      </c>
      <c r="H79" t="s">
        <v>37</v>
      </c>
      <c r="I79" t="s">
        <v>14</v>
      </c>
      <c r="J79">
        <v>0</v>
      </c>
      <c r="K79" s="53" t="s">
        <v>7878</v>
      </c>
      <c r="L79">
        <v>72.747</v>
      </c>
      <c r="M79">
        <v>0</v>
      </c>
      <c r="N79" s="48" t="s">
        <v>1468</v>
      </c>
      <c r="Q79" t="str">
        <f t="shared" si="3"/>
        <v>('biosphere3','0878c1c6-4c1d-4f90-a2de-a9383855d5c6')</v>
      </c>
      <c r="R79" s="79" t="s">
        <v>8069</v>
      </c>
      <c r="S79" s="79" t="s">
        <v>8070</v>
      </c>
      <c r="T79" s="79" t="s">
        <v>8071</v>
      </c>
      <c r="U79" t="str">
        <f t="shared" si="4"/>
        <v>Gallium, in ground('natural resource', 'in ground')</v>
      </c>
      <c r="W79" t="s">
        <v>8151</v>
      </c>
      <c r="X79" t="b">
        <f t="shared" si="5"/>
        <v>1</v>
      </c>
    </row>
    <row r="80" spans="1:24" hidden="1" x14ac:dyDescent="0.25">
      <c r="A80" s="18">
        <v>1248</v>
      </c>
      <c r="C80" t="s">
        <v>59</v>
      </c>
      <c r="D80" t="s">
        <v>477</v>
      </c>
      <c r="E80" s="79" t="s">
        <v>8068</v>
      </c>
      <c r="G80" s="69" t="s">
        <v>7993</v>
      </c>
      <c r="H80" t="s">
        <v>37</v>
      </c>
      <c r="I80" t="s">
        <v>14</v>
      </c>
      <c r="J80">
        <v>0</v>
      </c>
      <c r="K80" s="20" t="s">
        <v>7717</v>
      </c>
      <c r="L80" s="20" t="s">
        <v>7717</v>
      </c>
      <c r="M80">
        <v>0</v>
      </c>
      <c r="N80" s="46" t="s">
        <v>62</v>
      </c>
      <c r="Q80" t="str">
        <f t="shared" si="3"/>
        <v>('biosphere3','43b2649e-26f8-400d-bc0a-a0667e850915')</v>
      </c>
      <c r="R80" s="79" t="s">
        <v>8069</v>
      </c>
      <c r="S80" s="79" t="s">
        <v>8070</v>
      </c>
      <c r="T80" s="79" t="s">
        <v>8071</v>
      </c>
      <c r="U80" t="str">
        <f t="shared" si="4"/>
        <v>Gangue, bauxite, in ground('natural resource', 'in ground')</v>
      </c>
      <c r="W80" t="s">
        <v>8152</v>
      </c>
      <c r="X80" t="b">
        <f t="shared" si="5"/>
        <v>1</v>
      </c>
    </row>
    <row r="81" spans="1:24" hidden="1" x14ac:dyDescent="0.25">
      <c r="A81" s="18">
        <v>3190</v>
      </c>
      <c r="C81" t="s">
        <v>59</v>
      </c>
      <c r="D81" t="s">
        <v>504</v>
      </c>
      <c r="E81" s="79" t="s">
        <v>8068</v>
      </c>
      <c r="G81" s="70" t="s">
        <v>505</v>
      </c>
      <c r="H81" t="s">
        <v>37</v>
      </c>
      <c r="I81" t="s">
        <v>14</v>
      </c>
      <c r="J81">
        <v>0</v>
      </c>
      <c r="K81" s="20" t="s">
        <v>7717</v>
      </c>
      <c r="L81" s="20" t="s">
        <v>7717</v>
      </c>
      <c r="M81">
        <v>0</v>
      </c>
      <c r="N81" s="46" t="s">
        <v>62</v>
      </c>
      <c r="Q81" t="str">
        <f t="shared" si="3"/>
        <v>('biosphere3','0d218f74-181d-49b6-978c-8af836611102')</v>
      </c>
      <c r="R81" s="79" t="s">
        <v>8069</v>
      </c>
      <c r="S81" s="79" t="s">
        <v>8070</v>
      </c>
      <c r="T81" s="79" t="s">
        <v>8071</v>
      </c>
      <c r="U81" t="str">
        <f t="shared" si="4"/>
        <v>Gangue, in ground('natural resource', 'in ground')</v>
      </c>
      <c r="W81" t="s">
        <v>8153</v>
      </c>
      <c r="X81" t="b">
        <f t="shared" si="5"/>
        <v>1</v>
      </c>
    </row>
    <row r="82" spans="1:24" ht="14.5" x14ac:dyDescent="0.3">
      <c r="A82" s="18">
        <v>184</v>
      </c>
      <c r="B82" s="20" t="s">
        <v>8035</v>
      </c>
      <c r="C82" t="s">
        <v>59</v>
      </c>
      <c r="D82" t="s">
        <v>1657</v>
      </c>
      <c r="E82" s="79" t="s">
        <v>8068</v>
      </c>
      <c r="G82" s="74" t="s">
        <v>8034</v>
      </c>
      <c r="H82" t="s">
        <v>37</v>
      </c>
      <c r="I82" t="s">
        <v>768</v>
      </c>
      <c r="J82" s="75" t="s">
        <v>8058</v>
      </c>
      <c r="N82" s="47" t="s">
        <v>1317</v>
      </c>
      <c r="Q82" t="str">
        <f t="shared" si="3"/>
        <v>('biosphere3','3ed5f377-344f-423a-b5ec-9a9a1162b944')</v>
      </c>
      <c r="R82" s="79" t="s">
        <v>8069</v>
      </c>
      <c r="S82" s="79" t="s">
        <v>8070</v>
      </c>
      <c r="T82" s="79" t="s">
        <v>8071</v>
      </c>
      <c r="U82" t="str">
        <f t="shared" si="4"/>
        <v>Gas, mine, off-gas, process, coal mining('natural resource', 'in ground')</v>
      </c>
      <c r="W82" t="s">
        <v>8154</v>
      </c>
      <c r="X82" t="b">
        <f t="shared" si="5"/>
        <v>1</v>
      </c>
    </row>
    <row r="83" spans="1:24" x14ac:dyDescent="0.25">
      <c r="A83" s="18">
        <v>320</v>
      </c>
      <c r="B83" t="s">
        <v>1656</v>
      </c>
      <c r="C83" t="s">
        <v>59</v>
      </c>
      <c r="D83" t="s">
        <v>1666</v>
      </c>
      <c r="E83" s="79" t="s">
        <v>8068</v>
      </c>
      <c r="G83" s="74" t="s">
        <v>8050</v>
      </c>
      <c r="H83" t="s">
        <v>37</v>
      </c>
      <c r="I83" t="s">
        <v>768</v>
      </c>
      <c r="J83" s="20" t="s">
        <v>8059</v>
      </c>
      <c r="N83" s="47" t="s">
        <v>1317</v>
      </c>
      <c r="P83" s="20" t="s">
        <v>8028</v>
      </c>
      <c r="Q83" t="str">
        <f t="shared" si="3"/>
        <v>('biosphere3','7c337428-fb1b-45c7-bbb2-2ee4d29e17ba')</v>
      </c>
      <c r="R83" s="79" t="s">
        <v>8069</v>
      </c>
      <c r="S83" s="79" t="s">
        <v>8070</v>
      </c>
      <c r="T83" s="79" t="s">
        <v>8071</v>
      </c>
      <c r="U83" t="str">
        <f t="shared" si="4"/>
        <v>Gas, natural, in ground('natural resource', 'in ground')</v>
      </c>
      <c r="W83" t="s">
        <v>8155</v>
      </c>
      <c r="X83" t="b">
        <f t="shared" si="5"/>
        <v>1</v>
      </c>
    </row>
    <row r="84" spans="1:24" hidden="1" x14ac:dyDescent="0.25">
      <c r="A84" s="18">
        <v>2295</v>
      </c>
      <c r="B84" s="53" t="s">
        <v>7776</v>
      </c>
      <c r="C84" t="s">
        <v>59</v>
      </c>
      <c r="D84" t="s">
        <v>2031</v>
      </c>
      <c r="E84" s="79" t="s">
        <v>8068</v>
      </c>
      <c r="G84" t="s">
        <v>2032</v>
      </c>
      <c r="H84" t="s">
        <v>37</v>
      </c>
      <c r="I84" t="s">
        <v>14</v>
      </c>
      <c r="J84">
        <v>0</v>
      </c>
      <c r="K84" s="53" t="s">
        <v>7879</v>
      </c>
      <c r="L84">
        <v>76.671999999999997</v>
      </c>
      <c r="M84">
        <v>0</v>
      </c>
      <c r="N84" s="48" t="s">
        <v>1468</v>
      </c>
      <c r="Q84" t="str">
        <f t="shared" si="3"/>
        <v>('biosphere3','d3e547dc-1a29-5ece-8dbb-bd9c0ad3cc46')</v>
      </c>
      <c r="R84" s="79" t="s">
        <v>8069</v>
      </c>
      <c r="S84" s="79" t="s">
        <v>8070</v>
      </c>
      <c r="T84" s="79" t="s">
        <v>8071</v>
      </c>
      <c r="U84" t="str">
        <f t="shared" si="4"/>
        <v>Germanium, in ground('natural resource', 'in ground')</v>
      </c>
      <c r="W84" t="s">
        <v>8156</v>
      </c>
      <c r="X84" t="b">
        <f t="shared" si="5"/>
        <v>1</v>
      </c>
    </row>
    <row r="85" spans="1:24" hidden="1" x14ac:dyDescent="0.25">
      <c r="A85" s="18">
        <v>1449</v>
      </c>
      <c r="B85" s="53" t="s">
        <v>7778</v>
      </c>
      <c r="C85" t="s">
        <v>59</v>
      </c>
      <c r="D85" t="s">
        <v>2053</v>
      </c>
      <c r="E85" s="79" t="s">
        <v>8068</v>
      </c>
      <c r="G85" t="s">
        <v>2054</v>
      </c>
      <c r="H85" t="s">
        <v>37</v>
      </c>
      <c r="I85" t="s">
        <v>14</v>
      </c>
      <c r="J85">
        <v>0</v>
      </c>
      <c r="K85" s="53" t="s">
        <v>7777</v>
      </c>
      <c r="L85">
        <v>196.96700000000001</v>
      </c>
      <c r="M85">
        <v>0</v>
      </c>
      <c r="N85" s="48" t="s">
        <v>1468</v>
      </c>
      <c r="Q85" t="str">
        <f t="shared" si="3"/>
        <v>('biosphere3','60b67dea-a332-4d8d-968b-df8f3df6088a')</v>
      </c>
      <c r="R85" s="79" t="s">
        <v>8069</v>
      </c>
      <c r="S85" s="79" t="s">
        <v>8070</v>
      </c>
      <c r="T85" s="79" t="s">
        <v>8071</v>
      </c>
      <c r="U85" t="str">
        <f t="shared" si="4"/>
        <v>Gold, Au 1.0E-7%, in mixed ore, in ground('natural resource', 'in ground')</v>
      </c>
      <c r="W85" t="s">
        <v>8157</v>
      </c>
      <c r="X85" t="b">
        <f t="shared" si="5"/>
        <v>1</v>
      </c>
    </row>
    <row r="86" spans="1:24" hidden="1" x14ac:dyDescent="0.25">
      <c r="A86" s="18">
        <v>3035</v>
      </c>
      <c r="B86" t="s">
        <v>467</v>
      </c>
      <c r="C86" t="s">
        <v>59</v>
      </c>
      <c r="D86" t="s">
        <v>2056</v>
      </c>
      <c r="E86" s="79" t="s">
        <v>8068</v>
      </c>
      <c r="G86" t="s">
        <v>2057</v>
      </c>
      <c r="H86" t="s">
        <v>37</v>
      </c>
      <c r="I86" t="s">
        <v>14</v>
      </c>
      <c r="J86">
        <v>0</v>
      </c>
      <c r="K86" s="53" t="s">
        <v>7777</v>
      </c>
      <c r="L86">
        <v>196.96700000000001</v>
      </c>
      <c r="M86">
        <v>0</v>
      </c>
      <c r="N86" s="48" t="s">
        <v>1468</v>
      </c>
      <c r="Q86" t="str">
        <f t="shared" si="3"/>
        <v>('biosphere3','ff741136-d6ee-444a-a15b-3b308e376db8')</v>
      </c>
      <c r="R86" s="79" t="s">
        <v>8069</v>
      </c>
      <c r="S86" s="79" t="s">
        <v>8070</v>
      </c>
      <c r="T86" s="79" t="s">
        <v>8071</v>
      </c>
      <c r="U86" t="str">
        <f t="shared" si="4"/>
        <v>Gold, Au 1.1E-4%, Ag 4.2E-3%, in ore, in ground('natural resource', 'in ground')</v>
      </c>
      <c r="W86" t="s">
        <v>8158</v>
      </c>
      <c r="X86" t="b">
        <f t="shared" si="5"/>
        <v>1</v>
      </c>
    </row>
    <row r="87" spans="1:24" hidden="1" x14ac:dyDescent="0.25">
      <c r="A87" s="18">
        <v>3234</v>
      </c>
      <c r="B87" t="s">
        <v>467</v>
      </c>
      <c r="C87" t="s">
        <v>59</v>
      </c>
      <c r="D87" t="s">
        <v>2069</v>
      </c>
      <c r="E87" s="79" t="s">
        <v>8068</v>
      </c>
      <c r="G87" t="s">
        <v>2070</v>
      </c>
      <c r="H87" t="s">
        <v>37</v>
      </c>
      <c r="I87" t="s">
        <v>14</v>
      </c>
      <c r="J87">
        <v>0</v>
      </c>
      <c r="K87" s="53" t="s">
        <v>7777</v>
      </c>
      <c r="L87">
        <v>196.96700000000001</v>
      </c>
      <c r="M87">
        <v>0</v>
      </c>
      <c r="N87" s="48" t="s">
        <v>1468</v>
      </c>
      <c r="Q87" t="str">
        <f t="shared" si="3"/>
        <v>('biosphere3','7cd1d217-70a7-4452-abc4-3b1100763d6d')</v>
      </c>
      <c r="R87" s="79" t="s">
        <v>8069</v>
      </c>
      <c r="S87" s="79" t="s">
        <v>8070</v>
      </c>
      <c r="T87" s="79" t="s">
        <v>8071</v>
      </c>
      <c r="U87" t="str">
        <f t="shared" si="4"/>
        <v>Gold, Au 1.3E-4%, Ag 4.6E-5%, in ore, in ground('natural resource', 'in ground')</v>
      </c>
      <c r="W87" t="s">
        <v>8159</v>
      </c>
      <c r="X87" t="b">
        <f t="shared" si="5"/>
        <v>1</v>
      </c>
    </row>
    <row r="88" spans="1:24" hidden="1" x14ac:dyDescent="0.25">
      <c r="A88" s="18">
        <v>2637</v>
      </c>
      <c r="B88" t="s">
        <v>467</v>
      </c>
      <c r="C88" t="s">
        <v>59</v>
      </c>
      <c r="D88" t="s">
        <v>2075</v>
      </c>
      <c r="E88" s="79" t="s">
        <v>8068</v>
      </c>
      <c r="G88" t="s">
        <v>2076</v>
      </c>
      <c r="H88" t="s">
        <v>37</v>
      </c>
      <c r="I88" t="s">
        <v>14</v>
      </c>
      <c r="J88">
        <v>0</v>
      </c>
      <c r="K88" s="53" t="s">
        <v>7777</v>
      </c>
      <c r="L88">
        <v>196.96700000000001</v>
      </c>
      <c r="M88">
        <v>0</v>
      </c>
      <c r="N88" s="48" t="s">
        <v>1468</v>
      </c>
      <c r="Q88" t="str">
        <f t="shared" si="3"/>
        <v>('biosphere3','a8896ed6-4c9d-4b06-a356-49d8cdd9e9d7')</v>
      </c>
      <c r="R88" s="79" t="s">
        <v>8069</v>
      </c>
      <c r="S88" s="79" t="s">
        <v>8070</v>
      </c>
      <c r="T88" s="79" t="s">
        <v>8071</v>
      </c>
      <c r="U88" t="str">
        <f t="shared" si="4"/>
        <v>Gold, Au 1.4E-4%, in ore, in ground('natural resource', 'in ground')</v>
      </c>
      <c r="W88" t="s">
        <v>8160</v>
      </c>
      <c r="X88" t="b">
        <f t="shared" si="5"/>
        <v>1</v>
      </c>
    </row>
    <row r="89" spans="1:24" hidden="1" x14ac:dyDescent="0.25">
      <c r="A89" s="18">
        <v>3528</v>
      </c>
      <c r="B89" t="s">
        <v>467</v>
      </c>
      <c r="C89" t="s">
        <v>59</v>
      </c>
      <c r="D89" t="s">
        <v>2086</v>
      </c>
      <c r="E89" s="79" t="s">
        <v>8068</v>
      </c>
      <c r="G89" t="s">
        <v>2087</v>
      </c>
      <c r="H89" t="s">
        <v>37</v>
      </c>
      <c r="I89" t="s">
        <v>14</v>
      </c>
      <c r="J89">
        <v>0</v>
      </c>
      <c r="K89" s="53" t="s">
        <v>7777</v>
      </c>
      <c r="L89">
        <v>196.96700000000001</v>
      </c>
      <c r="M89">
        <v>0</v>
      </c>
      <c r="N89" s="48" t="s">
        <v>1468</v>
      </c>
      <c r="Q89" t="str">
        <f t="shared" si="3"/>
        <v>('biosphere3','16ddda12-daf4-460c-83fb-c361bdbbc9e9')</v>
      </c>
      <c r="R89" s="79" t="s">
        <v>8069</v>
      </c>
      <c r="S89" s="79" t="s">
        <v>8070</v>
      </c>
      <c r="T89" s="79" t="s">
        <v>8071</v>
      </c>
      <c r="U89" t="str">
        <f t="shared" si="4"/>
        <v>Gold, Au 1.8E-4%, in mixed ore, in ground('natural resource', 'in ground')</v>
      </c>
      <c r="W89" t="s">
        <v>8161</v>
      </c>
      <c r="X89" t="b">
        <f t="shared" si="5"/>
        <v>1</v>
      </c>
    </row>
    <row r="90" spans="1:24" hidden="1" x14ac:dyDescent="0.25">
      <c r="A90" s="18">
        <v>942</v>
      </c>
      <c r="B90" t="s">
        <v>467</v>
      </c>
      <c r="C90" t="s">
        <v>59</v>
      </c>
      <c r="D90" t="s">
        <v>2088</v>
      </c>
      <c r="E90" s="79" t="s">
        <v>8068</v>
      </c>
      <c r="G90" t="s">
        <v>2089</v>
      </c>
      <c r="H90" t="s">
        <v>37</v>
      </c>
      <c r="I90" t="s">
        <v>14</v>
      </c>
      <c r="J90">
        <v>0</v>
      </c>
      <c r="K90" s="53" t="s">
        <v>7777</v>
      </c>
      <c r="L90">
        <v>196.96700000000001</v>
      </c>
      <c r="M90">
        <v>0</v>
      </c>
      <c r="N90" s="48" t="s">
        <v>1468</v>
      </c>
      <c r="Q90" t="str">
        <f t="shared" si="3"/>
        <v>('biosphere3','2d65a3f7-2a10-4a10-ac9e-a0cc7cd57979')</v>
      </c>
      <c r="R90" s="79" t="s">
        <v>8069</v>
      </c>
      <c r="S90" s="79" t="s">
        <v>8070</v>
      </c>
      <c r="T90" s="79" t="s">
        <v>8071</v>
      </c>
      <c r="U90" t="str">
        <f t="shared" si="4"/>
        <v>Gold, Au 2.1E-4%, Ag 2.1E-4%, in ore, in ground('natural resource', 'in ground')</v>
      </c>
      <c r="W90" t="s">
        <v>8162</v>
      </c>
      <c r="X90" t="b">
        <f t="shared" si="5"/>
        <v>1</v>
      </c>
    </row>
    <row r="91" spans="1:24" hidden="1" x14ac:dyDescent="0.25">
      <c r="A91" s="18">
        <v>1151</v>
      </c>
      <c r="B91" t="s">
        <v>467</v>
      </c>
      <c r="C91" t="s">
        <v>59</v>
      </c>
      <c r="D91" t="s">
        <v>2091</v>
      </c>
      <c r="E91" s="79" t="s">
        <v>8068</v>
      </c>
      <c r="G91" t="s">
        <v>2092</v>
      </c>
      <c r="H91" t="s">
        <v>37</v>
      </c>
      <c r="I91" t="s">
        <v>14</v>
      </c>
      <c r="J91">
        <v>0</v>
      </c>
      <c r="K91" s="53" t="s">
        <v>7777</v>
      </c>
      <c r="L91">
        <v>196.96700000000001</v>
      </c>
      <c r="M91">
        <v>0</v>
      </c>
      <c r="N91" s="48" t="s">
        <v>1468</v>
      </c>
      <c r="Q91" t="str">
        <f t="shared" si="3"/>
        <v>('biosphere3','95268685-7bea-4883-a412-119d7e88372c')</v>
      </c>
      <c r="R91" s="79" t="s">
        <v>8069</v>
      </c>
      <c r="S91" s="79" t="s">
        <v>8070</v>
      </c>
      <c r="T91" s="79" t="s">
        <v>8071</v>
      </c>
      <c r="U91" t="str">
        <f t="shared" si="4"/>
        <v>Gold, Au 4.3E-4%, in ore, in ground('natural resource', 'in ground')</v>
      </c>
      <c r="W91" t="s">
        <v>8163</v>
      </c>
      <c r="X91" t="b">
        <f t="shared" si="5"/>
        <v>1</v>
      </c>
    </row>
    <row r="92" spans="1:24" hidden="1" x14ac:dyDescent="0.25">
      <c r="A92" s="18">
        <v>269</v>
      </c>
      <c r="B92" t="s">
        <v>467</v>
      </c>
      <c r="C92" t="s">
        <v>59</v>
      </c>
      <c r="D92" t="s">
        <v>2102</v>
      </c>
      <c r="E92" s="79" t="s">
        <v>8068</v>
      </c>
      <c r="G92" t="s">
        <v>2103</v>
      </c>
      <c r="H92" t="s">
        <v>37</v>
      </c>
      <c r="I92" t="s">
        <v>14</v>
      </c>
      <c r="J92">
        <v>0</v>
      </c>
      <c r="K92" s="53" t="s">
        <v>7777</v>
      </c>
      <c r="L92">
        <v>196.96700000000001</v>
      </c>
      <c r="M92">
        <v>0</v>
      </c>
      <c r="N92" s="48" t="s">
        <v>1468</v>
      </c>
      <c r="Q92" t="str">
        <f t="shared" si="3"/>
        <v>('biosphere3','8c888d2b-d608-4dac-bad5-1c2a17050838')</v>
      </c>
      <c r="R92" s="79" t="s">
        <v>8069</v>
      </c>
      <c r="S92" s="79" t="s">
        <v>8070</v>
      </c>
      <c r="T92" s="79" t="s">
        <v>8071</v>
      </c>
      <c r="U92" t="str">
        <f t="shared" si="4"/>
        <v>Gold, Au 4.9E-5%, in ore, in ground('natural resource', 'in ground')</v>
      </c>
      <c r="W92" t="s">
        <v>8164</v>
      </c>
      <c r="X92" t="b">
        <f t="shared" si="5"/>
        <v>1</v>
      </c>
    </row>
    <row r="93" spans="1:24" hidden="1" x14ac:dyDescent="0.25">
      <c r="A93" s="18">
        <v>1556</v>
      </c>
      <c r="B93" t="s">
        <v>467</v>
      </c>
      <c r="C93" t="s">
        <v>59</v>
      </c>
      <c r="D93" t="s">
        <v>2119</v>
      </c>
      <c r="E93" s="79" t="s">
        <v>8068</v>
      </c>
      <c r="G93" t="s">
        <v>2120</v>
      </c>
      <c r="H93" t="s">
        <v>37</v>
      </c>
      <c r="I93" t="s">
        <v>14</v>
      </c>
      <c r="J93">
        <v>0</v>
      </c>
      <c r="K93" s="53" t="s">
        <v>7777</v>
      </c>
      <c r="L93">
        <v>196.96700000000001</v>
      </c>
      <c r="M93">
        <v>0</v>
      </c>
      <c r="N93" s="48" t="s">
        <v>1468</v>
      </c>
      <c r="Q93" t="str">
        <f t="shared" si="3"/>
        <v>('biosphere3','d6c7644f-0d7c-4bb3-b8bb-686ebede951e')</v>
      </c>
      <c r="R93" s="79" t="s">
        <v>8069</v>
      </c>
      <c r="S93" s="79" t="s">
        <v>8070</v>
      </c>
      <c r="T93" s="79" t="s">
        <v>8071</v>
      </c>
      <c r="U93" t="str">
        <f t="shared" si="4"/>
        <v>Gold, Au 5.4E-4%, Ag 1.5E-5%, in ore, in ground('natural resource', 'in ground')</v>
      </c>
      <c r="W93" t="s">
        <v>8165</v>
      </c>
      <c r="X93" t="b">
        <f t="shared" si="5"/>
        <v>1</v>
      </c>
    </row>
    <row r="94" spans="1:24" hidden="1" x14ac:dyDescent="0.25">
      <c r="A94" s="18">
        <v>4137</v>
      </c>
      <c r="B94" t="s">
        <v>467</v>
      </c>
      <c r="C94" t="s">
        <v>59</v>
      </c>
      <c r="D94" t="s">
        <v>2140</v>
      </c>
      <c r="E94" s="79" t="s">
        <v>8068</v>
      </c>
      <c r="G94" t="s">
        <v>2141</v>
      </c>
      <c r="H94" t="s">
        <v>37</v>
      </c>
      <c r="I94" t="s">
        <v>14</v>
      </c>
      <c r="J94">
        <v>0</v>
      </c>
      <c r="K94" s="53" t="s">
        <v>7777</v>
      </c>
      <c r="L94">
        <v>196.96700000000001</v>
      </c>
      <c r="M94">
        <v>0</v>
      </c>
      <c r="N94" s="48" t="s">
        <v>1468</v>
      </c>
      <c r="Q94" t="str">
        <f t="shared" si="3"/>
        <v>('biosphere3','3eece329-cf79-4167-93c2-b8d7d7eb5058')</v>
      </c>
      <c r="R94" s="79" t="s">
        <v>8069</v>
      </c>
      <c r="S94" s="79" t="s">
        <v>8070</v>
      </c>
      <c r="T94" s="79" t="s">
        <v>8071</v>
      </c>
      <c r="U94" t="str">
        <f t="shared" si="4"/>
        <v>Gold, Au 6.7E-4%, in ore, in ground('natural resource', 'in ground')</v>
      </c>
      <c r="W94" t="s">
        <v>8166</v>
      </c>
      <c r="X94" t="b">
        <f t="shared" si="5"/>
        <v>1</v>
      </c>
    </row>
    <row r="95" spans="1:24" hidden="1" x14ac:dyDescent="0.25">
      <c r="A95" s="18">
        <v>2885</v>
      </c>
      <c r="B95" t="s">
        <v>467</v>
      </c>
      <c r="C95" t="s">
        <v>59</v>
      </c>
      <c r="D95" t="s">
        <v>2155</v>
      </c>
      <c r="E95" s="79" t="s">
        <v>8068</v>
      </c>
      <c r="G95" t="s">
        <v>2156</v>
      </c>
      <c r="H95" t="s">
        <v>37</v>
      </c>
      <c r="I95" t="s">
        <v>14</v>
      </c>
      <c r="J95">
        <v>0</v>
      </c>
      <c r="K95" s="53" t="s">
        <v>7777</v>
      </c>
      <c r="L95">
        <v>196.96700000000001</v>
      </c>
      <c r="M95">
        <v>0</v>
      </c>
      <c r="N95" s="48" t="s">
        <v>1468</v>
      </c>
      <c r="Q95" t="str">
        <f t="shared" si="3"/>
        <v>('biosphere3','4f5aad55-54d2-4628-a509-b28ef1929bb4')</v>
      </c>
      <c r="R95" s="79" t="s">
        <v>8069</v>
      </c>
      <c r="S95" s="79" t="s">
        <v>8070</v>
      </c>
      <c r="T95" s="79" t="s">
        <v>8071</v>
      </c>
      <c r="U95" t="str">
        <f t="shared" si="4"/>
        <v>Gold, Au 6.8E-4%, Ag 1.5E-4%, in ore, in ground('natural resource', 'in ground')</v>
      </c>
      <c r="W95" t="s">
        <v>8167</v>
      </c>
      <c r="X95" t="b">
        <f t="shared" si="5"/>
        <v>1</v>
      </c>
    </row>
    <row r="96" spans="1:24" hidden="1" x14ac:dyDescent="0.25">
      <c r="A96" s="18">
        <v>919</v>
      </c>
      <c r="B96" t="s">
        <v>467</v>
      </c>
      <c r="C96" t="s">
        <v>59</v>
      </c>
      <c r="D96" t="s">
        <v>2177</v>
      </c>
      <c r="E96" s="79" t="s">
        <v>8068</v>
      </c>
      <c r="G96" t="s">
        <v>2178</v>
      </c>
      <c r="H96" t="s">
        <v>37</v>
      </c>
      <c r="I96" t="s">
        <v>14</v>
      </c>
      <c r="J96">
        <v>0</v>
      </c>
      <c r="K96" s="53" t="s">
        <v>7777</v>
      </c>
      <c r="L96">
        <v>196.96700000000001</v>
      </c>
      <c r="M96">
        <v>0</v>
      </c>
      <c r="N96" s="48" t="s">
        <v>1468</v>
      </c>
      <c r="Q96" t="str">
        <f t="shared" si="3"/>
        <v>('biosphere3','d28f9d42-5df5-41c3-be59-fdfa7ff57112')</v>
      </c>
      <c r="R96" s="79" t="s">
        <v>8069</v>
      </c>
      <c r="S96" s="79" t="s">
        <v>8070</v>
      </c>
      <c r="T96" s="79" t="s">
        <v>8071</v>
      </c>
      <c r="U96" t="str">
        <f t="shared" si="4"/>
        <v>Gold, Au 7.1E-4%, in ore, in ground('natural resource', 'in ground')</v>
      </c>
      <c r="W96" t="s">
        <v>8168</v>
      </c>
      <c r="X96" t="b">
        <f t="shared" si="5"/>
        <v>1</v>
      </c>
    </row>
    <row r="97" spans="1:24" hidden="1" x14ac:dyDescent="0.25">
      <c r="A97" s="18">
        <v>2134</v>
      </c>
      <c r="B97" t="s">
        <v>467</v>
      </c>
      <c r="C97" t="s">
        <v>59</v>
      </c>
      <c r="D97" t="s">
        <v>2230</v>
      </c>
      <c r="E97" s="79" t="s">
        <v>8068</v>
      </c>
      <c r="G97" t="s">
        <v>2231</v>
      </c>
      <c r="H97" t="s">
        <v>37</v>
      </c>
      <c r="I97" t="s">
        <v>14</v>
      </c>
      <c r="J97">
        <v>0</v>
      </c>
      <c r="K97" s="53" t="s">
        <v>7777</v>
      </c>
      <c r="L97">
        <v>196.96700000000001</v>
      </c>
      <c r="M97">
        <v>0</v>
      </c>
      <c r="N97" s="48" t="s">
        <v>1468</v>
      </c>
      <c r="Q97" t="str">
        <f t="shared" si="3"/>
        <v>('biosphere3','cf3d3dbc-0e4b-402d-92a1-8ea6b4869ed5')</v>
      </c>
      <c r="R97" s="79" t="s">
        <v>8069</v>
      </c>
      <c r="S97" s="79" t="s">
        <v>8070</v>
      </c>
      <c r="T97" s="79" t="s">
        <v>8071</v>
      </c>
      <c r="U97" t="str">
        <f t="shared" si="4"/>
        <v>Gold, Au 9.7E-4%, in mixed ore, in ground('natural resource', 'in ground')</v>
      </c>
      <c r="W97" t="s">
        <v>8169</v>
      </c>
      <c r="X97" t="b">
        <f t="shared" si="5"/>
        <v>1</v>
      </c>
    </row>
    <row r="98" spans="1:24" hidden="1" x14ac:dyDescent="0.25">
      <c r="A98" s="18">
        <v>3645</v>
      </c>
      <c r="B98" t="s">
        <v>467</v>
      </c>
      <c r="C98" t="s">
        <v>59</v>
      </c>
      <c r="D98" t="s">
        <v>2237</v>
      </c>
      <c r="E98" s="79" t="s">
        <v>8068</v>
      </c>
      <c r="G98" t="s">
        <v>2238</v>
      </c>
      <c r="H98" t="s">
        <v>37</v>
      </c>
      <c r="I98" t="s">
        <v>14</v>
      </c>
      <c r="J98">
        <v>0</v>
      </c>
      <c r="K98" s="53" t="s">
        <v>7777</v>
      </c>
      <c r="L98">
        <v>196.96700000000001</v>
      </c>
      <c r="M98">
        <v>0</v>
      </c>
      <c r="N98" s="48" t="s">
        <v>1468</v>
      </c>
      <c r="Q98" t="str">
        <f t="shared" si="3"/>
        <v>('biosphere3','c7d38707-3b22-4fb1-b001-0c8cad496a60')</v>
      </c>
      <c r="R98" s="79" t="s">
        <v>8069</v>
      </c>
      <c r="S98" s="79" t="s">
        <v>8070</v>
      </c>
      <c r="T98" s="79" t="s">
        <v>8071</v>
      </c>
      <c r="U98" t="str">
        <f t="shared" si="4"/>
        <v>Gold, Au 9.7E-5%, Ag 7.6E-5%, in ore, in ground('natural resource', 'in ground')</v>
      </c>
      <c r="W98" t="s">
        <v>8170</v>
      </c>
      <c r="X98" t="b">
        <f t="shared" si="5"/>
        <v>1</v>
      </c>
    </row>
    <row r="99" spans="1:24" hidden="1" x14ac:dyDescent="0.25">
      <c r="A99" s="18">
        <v>3071</v>
      </c>
      <c r="B99" t="s">
        <v>467</v>
      </c>
      <c r="C99" t="s">
        <v>59</v>
      </c>
      <c r="D99" t="s">
        <v>2239</v>
      </c>
      <c r="E99" s="79" t="s">
        <v>8068</v>
      </c>
      <c r="G99" t="s">
        <v>2240</v>
      </c>
      <c r="H99" t="s">
        <v>37</v>
      </c>
      <c r="I99" t="s">
        <v>14</v>
      </c>
      <c r="J99">
        <v>0</v>
      </c>
      <c r="K99" s="53" t="s">
        <v>7777</v>
      </c>
      <c r="L99">
        <v>196.96700000000001</v>
      </c>
      <c r="M99">
        <v>0</v>
      </c>
      <c r="N99" s="48" t="s">
        <v>1468</v>
      </c>
      <c r="Q99" t="str">
        <f t="shared" si="3"/>
        <v>('biosphere3','d080e6a4-42c6-484e-b5d7-d74693aec7d9')</v>
      </c>
      <c r="R99" s="79" t="s">
        <v>8069</v>
      </c>
      <c r="S99" s="79" t="s">
        <v>8070</v>
      </c>
      <c r="T99" s="79" t="s">
        <v>8071</v>
      </c>
      <c r="U99" t="str">
        <f t="shared" si="4"/>
        <v>Gold, in ground('natural resource', 'in ground')</v>
      </c>
      <c r="W99" t="s">
        <v>8171</v>
      </c>
      <c r="X99" t="b">
        <f t="shared" si="5"/>
        <v>1</v>
      </c>
    </row>
    <row r="100" spans="1:24" x14ac:dyDescent="0.25">
      <c r="A100" s="18">
        <v>2821</v>
      </c>
      <c r="C100" t="s">
        <v>59</v>
      </c>
      <c r="D100" t="s">
        <v>508</v>
      </c>
      <c r="E100" s="79" t="s">
        <v>8068</v>
      </c>
      <c r="G100" s="68" t="s">
        <v>7992</v>
      </c>
      <c r="H100" t="s">
        <v>37</v>
      </c>
      <c r="I100" t="s">
        <v>14</v>
      </c>
      <c r="J100" s="20" t="s">
        <v>8009</v>
      </c>
      <c r="K100" s="20" t="s">
        <v>7717</v>
      </c>
      <c r="L100" s="20" t="s">
        <v>7717</v>
      </c>
      <c r="M100" s="20" t="s">
        <v>7717</v>
      </c>
      <c r="N100" s="46" t="s">
        <v>62</v>
      </c>
      <c r="Q100" t="str">
        <f t="shared" si="3"/>
        <v>('biosphere3','a4375a18-172c-4f82-90b7-bca972f75548')</v>
      </c>
      <c r="R100" s="79" t="s">
        <v>8069</v>
      </c>
      <c r="S100" s="79" t="s">
        <v>8070</v>
      </c>
      <c r="T100" s="79" t="s">
        <v>8071</v>
      </c>
      <c r="U100" t="str">
        <f t="shared" si="4"/>
        <v>Granite, in ground('natural resource', 'in ground')</v>
      </c>
      <c r="W100" t="s">
        <v>8172</v>
      </c>
      <c r="X100" t="b">
        <f t="shared" si="5"/>
        <v>1</v>
      </c>
    </row>
    <row r="101" spans="1:24" hidden="1" x14ac:dyDescent="0.25">
      <c r="A101" s="18">
        <v>1830</v>
      </c>
      <c r="C101" t="s">
        <v>59</v>
      </c>
      <c r="D101" t="s">
        <v>510</v>
      </c>
      <c r="E101" s="79" t="s">
        <v>8068</v>
      </c>
      <c r="G101" s="68" t="s">
        <v>7991</v>
      </c>
      <c r="H101" t="s">
        <v>37</v>
      </c>
      <c r="I101" t="s">
        <v>14</v>
      </c>
      <c r="J101" s="20">
        <v>0</v>
      </c>
      <c r="K101" s="20" t="s">
        <v>7717</v>
      </c>
      <c r="L101" s="20" t="s">
        <v>7717</v>
      </c>
      <c r="M101" s="20" t="s">
        <v>7717</v>
      </c>
      <c r="N101" s="46" t="s">
        <v>62</v>
      </c>
      <c r="Q101" t="str">
        <f t="shared" si="3"/>
        <v>('biosphere3','238f8ea9-98df-41dc-ab93-ea5b549a0b96')</v>
      </c>
      <c r="R101" s="79" t="s">
        <v>8069</v>
      </c>
      <c r="S101" s="79" t="s">
        <v>8070</v>
      </c>
      <c r="T101" s="79" t="s">
        <v>8071</v>
      </c>
      <c r="U101" t="str">
        <f t="shared" si="4"/>
        <v>Gravel, in ground('natural resource', 'in ground')</v>
      </c>
      <c r="W101" t="s">
        <v>8173</v>
      </c>
      <c r="X101" t="b">
        <f t="shared" si="5"/>
        <v>1</v>
      </c>
    </row>
    <row r="102" spans="1:24" hidden="1" x14ac:dyDescent="0.25">
      <c r="A102" s="18">
        <v>1630</v>
      </c>
      <c r="B102" s="20" t="s">
        <v>7989</v>
      </c>
      <c r="C102" t="s">
        <v>59</v>
      </c>
      <c r="D102" t="s">
        <v>558</v>
      </c>
      <c r="E102" s="79" t="s">
        <v>8068</v>
      </c>
      <c r="G102" s="20" t="s">
        <v>7988</v>
      </c>
      <c r="H102" t="s">
        <v>37</v>
      </c>
      <c r="I102" t="s">
        <v>14</v>
      </c>
      <c r="J102">
        <v>0</v>
      </c>
      <c r="K102" t="s">
        <v>7990</v>
      </c>
      <c r="L102">
        <v>154.16</v>
      </c>
      <c r="N102" s="46" t="s">
        <v>62</v>
      </c>
      <c r="Q102" t="str">
        <f t="shared" si="3"/>
        <v>('biosphere3','11a2a7b1-ab2f-47b8-9e29-6f33d5207fa6')</v>
      </c>
      <c r="R102" s="79" t="s">
        <v>8069</v>
      </c>
      <c r="S102" s="79" t="s">
        <v>8070</v>
      </c>
      <c r="T102" s="79" t="s">
        <v>8071</v>
      </c>
      <c r="U102" t="str">
        <f t="shared" si="4"/>
        <v>Gypsum, in ground('natural resource', 'in ground')</v>
      </c>
      <c r="W102" t="s">
        <v>8174</v>
      </c>
      <c r="X102" t="b">
        <f t="shared" si="5"/>
        <v>1</v>
      </c>
    </row>
    <row r="103" spans="1:24" hidden="1" x14ac:dyDescent="0.25">
      <c r="A103" s="18">
        <v>1003</v>
      </c>
      <c r="B103" s="53" t="s">
        <v>7779</v>
      </c>
      <c r="C103" t="s">
        <v>59</v>
      </c>
      <c r="D103" t="s">
        <v>2248</v>
      </c>
      <c r="E103" s="79" t="s">
        <v>8068</v>
      </c>
      <c r="G103" t="s">
        <v>2249</v>
      </c>
      <c r="H103" t="s">
        <v>37</v>
      </c>
      <c r="I103" t="s">
        <v>14</v>
      </c>
      <c r="J103">
        <v>0</v>
      </c>
      <c r="K103" t="s">
        <v>7780</v>
      </c>
      <c r="L103">
        <v>178.49</v>
      </c>
      <c r="M103">
        <v>0</v>
      </c>
      <c r="N103" s="48" t="s">
        <v>1468</v>
      </c>
      <c r="Q103" t="str">
        <f t="shared" si="3"/>
        <v>('biosphere3','1836d8db-abda-5275-8445-4904f7a8f91d')</v>
      </c>
      <c r="R103" s="79" t="s">
        <v>8069</v>
      </c>
      <c r="S103" s="79" t="s">
        <v>8070</v>
      </c>
      <c r="T103" s="79" t="s">
        <v>8071</v>
      </c>
      <c r="U103" t="str">
        <f t="shared" si="4"/>
        <v>Hafnium, in ground('natural resource', 'in ground')</v>
      </c>
      <c r="W103" t="s">
        <v>8175</v>
      </c>
      <c r="X103" t="b">
        <f t="shared" si="5"/>
        <v>1</v>
      </c>
    </row>
    <row r="104" spans="1:24" hidden="1" x14ac:dyDescent="0.25">
      <c r="A104" s="18">
        <v>1162</v>
      </c>
      <c r="B104" s="53" t="s">
        <v>7781</v>
      </c>
      <c r="C104" t="s">
        <v>59</v>
      </c>
      <c r="D104" t="s">
        <v>4683</v>
      </c>
      <c r="E104" s="79" t="s">
        <v>8068</v>
      </c>
      <c r="G104" t="s">
        <v>4684</v>
      </c>
      <c r="H104" t="s">
        <v>37</v>
      </c>
      <c r="I104" t="s">
        <v>14</v>
      </c>
      <c r="J104">
        <v>0</v>
      </c>
      <c r="K104" t="s">
        <v>7248</v>
      </c>
      <c r="L104">
        <v>4.0030000000000001</v>
      </c>
      <c r="M104">
        <v>0</v>
      </c>
      <c r="N104" s="48" t="s">
        <v>4685</v>
      </c>
      <c r="Q104" t="str">
        <f t="shared" si="3"/>
        <v>('biosphere3','4c276350-de3d-4bba-90a9-0d0a9ad097c0')</v>
      </c>
      <c r="R104" s="79" t="s">
        <v>8069</v>
      </c>
      <c r="S104" s="79" t="s">
        <v>8070</v>
      </c>
      <c r="T104" s="79" t="s">
        <v>8071</v>
      </c>
      <c r="U104" t="str">
        <f t="shared" si="4"/>
        <v>Helium, 0.08% in natural gas, in ground('natural resource', 'in ground')</v>
      </c>
      <c r="W104" t="s">
        <v>8176</v>
      </c>
      <c r="X104" t="b">
        <f t="shared" si="5"/>
        <v>1</v>
      </c>
    </row>
    <row r="105" spans="1:24" hidden="1" x14ac:dyDescent="0.25">
      <c r="A105" s="18">
        <v>3802</v>
      </c>
      <c r="B105" t="s">
        <v>1579</v>
      </c>
      <c r="C105" t="s">
        <v>59</v>
      </c>
      <c r="D105" t="s">
        <v>4694</v>
      </c>
      <c r="E105" s="79" t="s">
        <v>8068</v>
      </c>
      <c r="G105" t="s">
        <v>4695</v>
      </c>
      <c r="H105" t="s">
        <v>37</v>
      </c>
      <c r="I105" t="s">
        <v>14</v>
      </c>
      <c r="J105">
        <v>0</v>
      </c>
      <c r="K105" t="s">
        <v>7248</v>
      </c>
      <c r="L105">
        <v>4.0030000000000001</v>
      </c>
      <c r="M105">
        <v>0</v>
      </c>
      <c r="N105" s="48" t="s">
        <v>4685</v>
      </c>
      <c r="Q105" t="str">
        <f t="shared" si="3"/>
        <v>('biosphere3','b6381644-4633-5bc6-9e90-c5d0514f9363')</v>
      </c>
      <c r="R105" s="79" t="s">
        <v>8069</v>
      </c>
      <c r="S105" s="79" t="s">
        <v>8070</v>
      </c>
      <c r="T105" s="79" t="s">
        <v>8071</v>
      </c>
      <c r="U105" t="str">
        <f t="shared" si="4"/>
        <v>Helium, in natural gas, in ground('natural resource', 'in ground')</v>
      </c>
      <c r="W105" t="s">
        <v>8177</v>
      </c>
      <c r="X105" t="b">
        <f t="shared" si="5"/>
        <v>1</v>
      </c>
    </row>
    <row r="106" spans="1:24" hidden="1" x14ac:dyDescent="0.25">
      <c r="A106" s="18">
        <v>1981</v>
      </c>
      <c r="B106" s="53" t="s">
        <v>7782</v>
      </c>
      <c r="C106" t="s">
        <v>59</v>
      </c>
      <c r="D106" t="s">
        <v>2275</v>
      </c>
      <c r="E106" s="79" t="s">
        <v>8068</v>
      </c>
      <c r="G106" t="s">
        <v>2276</v>
      </c>
      <c r="H106" t="s">
        <v>37</v>
      </c>
      <c r="I106" t="s">
        <v>14</v>
      </c>
      <c r="J106">
        <v>0</v>
      </c>
      <c r="K106" t="s">
        <v>7783</v>
      </c>
      <c r="L106">
        <v>164.93</v>
      </c>
      <c r="M106">
        <v>0</v>
      </c>
      <c r="N106" s="48" t="s">
        <v>1468</v>
      </c>
      <c r="Q106" t="str">
        <f t="shared" si="3"/>
        <v>('biosphere3','f2f53dc8-8e09-511f-8dd2-4bae3625ba27')</v>
      </c>
      <c r="R106" s="79" t="s">
        <v>8069</v>
      </c>
      <c r="S106" s="79" t="s">
        <v>8070</v>
      </c>
      <c r="T106" s="79" t="s">
        <v>8071</v>
      </c>
      <c r="U106" t="str">
        <f t="shared" si="4"/>
        <v>Holmium, in ground('natural resource', 'in ground')</v>
      </c>
      <c r="W106" t="s">
        <v>8178</v>
      </c>
      <c r="X106" t="b">
        <f t="shared" si="5"/>
        <v>1</v>
      </c>
    </row>
    <row r="107" spans="1:24" hidden="1" x14ac:dyDescent="0.25">
      <c r="A107" s="18">
        <v>3627</v>
      </c>
      <c r="B107" s="53" t="s">
        <v>7784</v>
      </c>
      <c r="C107" t="s">
        <v>59</v>
      </c>
      <c r="D107" t="s">
        <v>2278</v>
      </c>
      <c r="E107" s="79" t="s">
        <v>8068</v>
      </c>
      <c r="G107" t="s">
        <v>2279</v>
      </c>
      <c r="H107" t="s">
        <v>37</v>
      </c>
      <c r="I107" t="s">
        <v>14</v>
      </c>
      <c r="J107">
        <v>0</v>
      </c>
      <c r="K107" s="53" t="s">
        <v>7880</v>
      </c>
      <c r="L107">
        <v>117.842</v>
      </c>
      <c r="M107">
        <v>0</v>
      </c>
      <c r="N107" s="48" t="s">
        <v>1468</v>
      </c>
      <c r="Q107" t="str">
        <f t="shared" si="3"/>
        <v>('biosphere3','e5cbe371-d33e-46ef-a832-a176f5e28520')</v>
      </c>
      <c r="R107" s="79" t="s">
        <v>8069</v>
      </c>
      <c r="S107" s="79" t="s">
        <v>8070</v>
      </c>
      <c r="T107" s="79" t="s">
        <v>8071</v>
      </c>
      <c r="U107" t="str">
        <f t="shared" si="4"/>
        <v>Indium, 0.005% in sulfide, In 0.003%, Pb, Zn, Ag, Cd, in ground('natural resource', 'in ground')</v>
      </c>
      <c r="W107" t="s">
        <v>8179</v>
      </c>
      <c r="X107" t="b">
        <f t="shared" si="5"/>
        <v>1</v>
      </c>
    </row>
    <row r="108" spans="1:24" hidden="1" x14ac:dyDescent="0.25">
      <c r="A108" s="18">
        <v>2408</v>
      </c>
      <c r="B108" t="s">
        <v>2277</v>
      </c>
      <c r="C108" t="s">
        <v>59</v>
      </c>
      <c r="D108" t="s">
        <v>2352</v>
      </c>
      <c r="E108" s="79" t="s">
        <v>8068</v>
      </c>
      <c r="G108" t="s">
        <v>2353</v>
      </c>
      <c r="H108" t="s">
        <v>37</v>
      </c>
      <c r="I108" t="s">
        <v>14</v>
      </c>
      <c r="J108">
        <v>0</v>
      </c>
      <c r="K108" s="53" t="s">
        <v>7880</v>
      </c>
      <c r="L108">
        <v>117.842</v>
      </c>
      <c r="M108">
        <v>0</v>
      </c>
      <c r="N108" s="48" t="s">
        <v>1468</v>
      </c>
      <c r="Q108" t="str">
        <f t="shared" si="3"/>
        <v>('biosphere3','7aaf1a4e-f72f-5dc6-b999-de4e99948eb8')</v>
      </c>
      <c r="R108" s="79" t="s">
        <v>8069</v>
      </c>
      <c r="S108" s="79" t="s">
        <v>8070</v>
      </c>
      <c r="T108" s="79" t="s">
        <v>8071</v>
      </c>
      <c r="U108" t="str">
        <f t="shared" si="4"/>
        <v>Indium, in ground('natural resource', 'in ground')</v>
      </c>
      <c r="W108" t="s">
        <v>8180</v>
      </c>
      <c r="X108" t="b">
        <f t="shared" si="5"/>
        <v>1</v>
      </c>
    </row>
    <row r="109" spans="1:24" hidden="1" x14ac:dyDescent="0.25">
      <c r="A109" s="18">
        <v>4094</v>
      </c>
      <c r="B109" s="53" t="s">
        <v>7858</v>
      </c>
      <c r="C109" t="s">
        <v>1292</v>
      </c>
      <c r="D109" t="s">
        <v>6673</v>
      </c>
      <c r="E109" s="79" t="s">
        <v>8068</v>
      </c>
      <c r="G109" t="s">
        <v>6674</v>
      </c>
      <c r="H109" t="s">
        <v>37</v>
      </c>
      <c r="I109" t="s">
        <v>14</v>
      </c>
      <c r="J109">
        <v>0</v>
      </c>
      <c r="K109" t="s">
        <v>7281</v>
      </c>
      <c r="L109">
        <v>253.809</v>
      </c>
      <c r="M109">
        <v>0</v>
      </c>
      <c r="N109" s="48" t="s">
        <v>4703</v>
      </c>
      <c r="Q109" t="str">
        <f t="shared" si="3"/>
        <v>('biosphere3','7de77239-7074-4443-9dc9-4492c5e2ef35')</v>
      </c>
      <c r="R109" s="79" t="s">
        <v>8069</v>
      </c>
      <c r="S109" s="79" t="s">
        <v>8070</v>
      </c>
      <c r="T109" s="79" t="s">
        <v>8071</v>
      </c>
      <c r="U109" t="str">
        <f t="shared" si="4"/>
        <v>Iodine, 0.03% in water('natural resource', 'in water')</v>
      </c>
      <c r="W109" t="s">
        <v>8181</v>
      </c>
      <c r="X109" t="b">
        <f t="shared" si="5"/>
        <v>1</v>
      </c>
    </row>
    <row r="110" spans="1:24" hidden="1" x14ac:dyDescent="0.25">
      <c r="A110" s="18">
        <v>776</v>
      </c>
      <c r="B110" s="53" t="s">
        <v>7858</v>
      </c>
      <c r="C110" t="s">
        <v>1292</v>
      </c>
      <c r="D110" t="s">
        <v>6750</v>
      </c>
      <c r="E110" s="79" t="s">
        <v>8068</v>
      </c>
      <c r="G110" t="s">
        <v>6751</v>
      </c>
      <c r="H110" t="s">
        <v>37</v>
      </c>
      <c r="I110" t="s">
        <v>14</v>
      </c>
      <c r="J110">
        <v>0</v>
      </c>
      <c r="K110" t="s">
        <v>7281</v>
      </c>
      <c r="L110">
        <v>253.809</v>
      </c>
      <c r="M110">
        <v>0</v>
      </c>
      <c r="N110" s="52" t="s">
        <v>6752</v>
      </c>
      <c r="Q110" t="str">
        <f t="shared" si="3"/>
        <v>('biosphere3','36a3d172-7373-507f-85bd-12b8ba31a6d4')</v>
      </c>
      <c r="R110" s="79" t="s">
        <v>8069</v>
      </c>
      <c r="S110" s="79" t="s">
        <v>8070</v>
      </c>
      <c r="T110" s="79" t="s">
        <v>8071</v>
      </c>
      <c r="U110" t="str">
        <f t="shared" si="4"/>
        <v>Iodine, in water('natural resource', 'in water')</v>
      </c>
      <c r="W110" t="s">
        <v>8182</v>
      </c>
      <c r="X110" t="b">
        <f t="shared" si="5"/>
        <v>1</v>
      </c>
    </row>
    <row r="111" spans="1:24" hidden="1" x14ac:dyDescent="0.25">
      <c r="A111" s="18">
        <v>3983</v>
      </c>
      <c r="B111" s="53" t="s">
        <v>7785</v>
      </c>
      <c r="C111" t="s">
        <v>59</v>
      </c>
      <c r="D111" t="s">
        <v>2370</v>
      </c>
      <c r="E111" s="79" t="s">
        <v>8068</v>
      </c>
      <c r="G111" t="s">
        <v>2371</v>
      </c>
      <c r="H111" t="s">
        <v>37</v>
      </c>
      <c r="I111" t="s">
        <v>14</v>
      </c>
      <c r="J111">
        <v>0</v>
      </c>
      <c r="K111" t="s">
        <v>7786</v>
      </c>
      <c r="L111">
        <v>192.21700000000001</v>
      </c>
      <c r="M111">
        <v>0</v>
      </c>
      <c r="N111" s="48" t="s">
        <v>1468</v>
      </c>
      <c r="Q111" t="str">
        <f t="shared" si="3"/>
        <v>('biosphere3','cdf6212a-1fed-5c8f-b204-04b6ae233893')</v>
      </c>
      <c r="R111" s="79" t="s">
        <v>8069</v>
      </c>
      <c r="S111" s="79" t="s">
        <v>8070</v>
      </c>
      <c r="T111" s="79" t="s">
        <v>8071</v>
      </c>
      <c r="U111" t="str">
        <f t="shared" si="4"/>
        <v>Iridium, in ground('natural resource', 'in ground')</v>
      </c>
      <c r="W111" t="s">
        <v>8183</v>
      </c>
      <c r="X111" t="b">
        <f t="shared" si="5"/>
        <v>1</v>
      </c>
    </row>
    <row r="112" spans="1:24" hidden="1" x14ac:dyDescent="0.25">
      <c r="A112" s="18">
        <v>3355</v>
      </c>
      <c r="B112" s="53" t="s">
        <v>7787</v>
      </c>
      <c r="C112" t="s">
        <v>59</v>
      </c>
      <c r="D112" t="s">
        <v>2404</v>
      </c>
      <c r="E112" s="79" t="s">
        <v>8068</v>
      </c>
      <c r="G112" t="s">
        <v>2405</v>
      </c>
      <c r="H112" t="s">
        <v>37</v>
      </c>
      <c r="I112" t="s">
        <v>14</v>
      </c>
      <c r="J112">
        <v>0</v>
      </c>
      <c r="K112" t="s">
        <v>7290</v>
      </c>
      <c r="L112">
        <v>55.844999999999999</v>
      </c>
      <c r="M112">
        <v>0</v>
      </c>
      <c r="N112" s="48" t="s">
        <v>1468</v>
      </c>
      <c r="Q112" t="str">
        <f t="shared" si="3"/>
        <v>('biosphere3','f77aacc3-2c22-4bda-99ab-fe1110a1b891')</v>
      </c>
      <c r="R112" s="79" t="s">
        <v>8069</v>
      </c>
      <c r="S112" s="79" t="s">
        <v>8070</v>
      </c>
      <c r="T112" s="79" t="s">
        <v>8071</v>
      </c>
      <c r="U112" t="str">
        <f t="shared" si="4"/>
        <v>Iron, 46% in ore, 25% in crude ore, in ground('natural resource', 'in ground')</v>
      </c>
      <c r="W112" t="s">
        <v>8184</v>
      </c>
      <c r="X112" t="b">
        <f t="shared" si="5"/>
        <v>1</v>
      </c>
    </row>
    <row r="113" spans="1:24" hidden="1" x14ac:dyDescent="0.25">
      <c r="A113" s="18">
        <v>960</v>
      </c>
      <c r="C113" t="s">
        <v>59</v>
      </c>
      <c r="D113" t="s">
        <v>2414</v>
      </c>
      <c r="E113" s="79" t="s">
        <v>8068</v>
      </c>
      <c r="G113" t="s">
        <v>2415</v>
      </c>
      <c r="H113" t="s">
        <v>37</v>
      </c>
      <c r="I113" t="s">
        <v>14</v>
      </c>
      <c r="J113">
        <v>0</v>
      </c>
      <c r="K113" t="s">
        <v>7290</v>
      </c>
      <c r="L113">
        <v>55.844999999999999</v>
      </c>
      <c r="M113">
        <v>0</v>
      </c>
      <c r="N113" s="48" t="s">
        <v>1468</v>
      </c>
      <c r="Q113" t="str">
        <f t="shared" si="3"/>
        <v>('biosphere3','99c56f25-9ebb-4e6a-a3e2-e4dc61e9d697')</v>
      </c>
      <c r="R113" s="79" t="s">
        <v>8069</v>
      </c>
      <c r="S113" s="79" t="s">
        <v>8070</v>
      </c>
      <c r="T113" s="79" t="s">
        <v>8071</v>
      </c>
      <c r="U113" t="str">
        <f t="shared" si="4"/>
        <v>Iron, 72% in magnetite, 14% in crude ore, in ground('natural resource', 'in ground')</v>
      </c>
      <c r="W113" t="s">
        <v>8185</v>
      </c>
      <c r="X113" t="b">
        <f t="shared" si="5"/>
        <v>1</v>
      </c>
    </row>
    <row r="114" spans="1:24" hidden="1" x14ac:dyDescent="0.25">
      <c r="A114" s="18">
        <v>3288</v>
      </c>
      <c r="B114" t="s">
        <v>19</v>
      </c>
      <c r="C114" t="s">
        <v>59</v>
      </c>
      <c r="D114" t="s">
        <v>2427</v>
      </c>
      <c r="E114" s="79" t="s">
        <v>8068</v>
      </c>
      <c r="G114" t="s">
        <v>2428</v>
      </c>
      <c r="H114" t="s">
        <v>37</v>
      </c>
      <c r="I114" t="s">
        <v>14</v>
      </c>
      <c r="J114">
        <v>0</v>
      </c>
      <c r="K114" t="s">
        <v>7290</v>
      </c>
      <c r="L114">
        <v>55.844999999999999</v>
      </c>
      <c r="M114">
        <v>0</v>
      </c>
      <c r="N114" s="48" t="s">
        <v>1468</v>
      </c>
      <c r="Q114" t="str">
        <f t="shared" si="3"/>
        <v>('biosphere3','8ce3ff02-7a1e-48e3-881e-3248b944f28a')</v>
      </c>
      <c r="R114" s="79" t="s">
        <v>8069</v>
      </c>
      <c r="S114" s="79" t="s">
        <v>8070</v>
      </c>
      <c r="T114" s="79" t="s">
        <v>8071</v>
      </c>
      <c r="U114" t="str">
        <f t="shared" si="4"/>
        <v>Iron, in ground('natural resource', 'in ground')</v>
      </c>
      <c r="W114" t="s">
        <v>8186</v>
      </c>
      <c r="X114" t="b">
        <f t="shared" si="5"/>
        <v>1</v>
      </c>
    </row>
    <row r="115" spans="1:24" hidden="1" x14ac:dyDescent="0.25">
      <c r="A115" s="18">
        <v>3751</v>
      </c>
      <c r="C115" t="s">
        <v>59</v>
      </c>
      <c r="D115" t="s">
        <v>565</v>
      </c>
      <c r="E115" s="79" t="s">
        <v>8068</v>
      </c>
      <c r="G115" t="s">
        <v>566</v>
      </c>
      <c r="H115" t="s">
        <v>37</v>
      </c>
      <c r="I115" t="s">
        <v>14</v>
      </c>
      <c r="J115">
        <v>0</v>
      </c>
      <c r="K115" t="s">
        <v>7987</v>
      </c>
      <c r="L115">
        <v>269.24799999999999</v>
      </c>
      <c r="N115" s="46" t="s">
        <v>62</v>
      </c>
      <c r="Q115" t="str">
        <f t="shared" si="3"/>
        <v>('biosphere3','ee540366-b970-46af-94d8-4c253ded5577')</v>
      </c>
      <c r="R115" s="79" t="s">
        <v>8069</v>
      </c>
      <c r="S115" s="79" t="s">
        <v>8070</v>
      </c>
      <c r="T115" s="79" t="s">
        <v>8071</v>
      </c>
      <c r="U115" t="str">
        <f t="shared" si="4"/>
        <v>Kaolinite, 24% in crude ore, in ground('natural resource', 'in ground')</v>
      </c>
      <c r="W115" t="s">
        <v>8187</v>
      </c>
      <c r="X115" t="b">
        <f t="shared" si="5"/>
        <v>1</v>
      </c>
    </row>
    <row r="116" spans="1:24" hidden="1" x14ac:dyDescent="0.25">
      <c r="A116" s="18">
        <v>948</v>
      </c>
      <c r="B116" s="20" t="s">
        <v>7986</v>
      </c>
      <c r="C116" t="s">
        <v>59</v>
      </c>
      <c r="D116" t="s">
        <v>667</v>
      </c>
      <c r="E116" s="79" t="s">
        <v>8068</v>
      </c>
      <c r="G116" t="s">
        <v>668</v>
      </c>
      <c r="H116" t="s">
        <v>37</v>
      </c>
      <c r="I116" t="s">
        <v>14</v>
      </c>
      <c r="J116">
        <v>0</v>
      </c>
      <c r="K116" t="s">
        <v>7987</v>
      </c>
      <c r="L116">
        <v>269.24799999999999</v>
      </c>
      <c r="N116" s="46" t="s">
        <v>62</v>
      </c>
      <c r="Q116" t="str">
        <f t="shared" si="3"/>
        <v>('biosphere3','81ff5c0b-c44f-534e-a55e-8fc017e33dd2')</v>
      </c>
      <c r="R116" s="79" t="s">
        <v>8069</v>
      </c>
      <c r="S116" s="79" t="s">
        <v>8070</v>
      </c>
      <c r="T116" s="79" t="s">
        <v>8071</v>
      </c>
      <c r="U116" t="str">
        <f t="shared" si="4"/>
        <v>Kaolinite, in ground('natural resource', 'in ground')</v>
      </c>
      <c r="W116" t="s">
        <v>8188</v>
      </c>
      <c r="X116" t="b">
        <f t="shared" si="5"/>
        <v>1</v>
      </c>
    </row>
    <row r="117" spans="1:24" hidden="1" x14ac:dyDescent="0.25">
      <c r="A117" s="18">
        <v>788</v>
      </c>
      <c r="B117" t="s">
        <v>700</v>
      </c>
      <c r="C117" t="s">
        <v>59</v>
      </c>
      <c r="D117" t="s">
        <v>701</v>
      </c>
      <c r="E117" s="79" t="s">
        <v>8068</v>
      </c>
      <c r="G117" t="s">
        <v>702</v>
      </c>
      <c r="H117" t="s">
        <v>37</v>
      </c>
      <c r="I117" t="s">
        <v>14</v>
      </c>
      <c r="J117">
        <v>0</v>
      </c>
      <c r="K117" t="s">
        <v>7985</v>
      </c>
      <c r="L117">
        <v>138.38300000000001</v>
      </c>
      <c r="M117">
        <v>0</v>
      </c>
      <c r="N117" s="46" t="s">
        <v>62</v>
      </c>
      <c r="Q117" t="str">
        <f t="shared" si="3"/>
        <v>('biosphere3','38eff837-5465-47a9-a1c9-e1edd70922ef')</v>
      </c>
      <c r="R117" s="79" t="s">
        <v>8069</v>
      </c>
      <c r="S117" s="79" t="s">
        <v>8070</v>
      </c>
      <c r="T117" s="79" t="s">
        <v>8071</v>
      </c>
      <c r="U117" t="str">
        <f t="shared" si="4"/>
        <v>Kieserite, 25% in crude ore, in ground('natural resource', 'in ground')</v>
      </c>
      <c r="W117" t="s">
        <v>8189</v>
      </c>
      <c r="X117" t="b">
        <f t="shared" si="5"/>
        <v>1</v>
      </c>
    </row>
    <row r="118" spans="1:24" hidden="1" x14ac:dyDescent="0.25">
      <c r="A118" s="18">
        <v>4135</v>
      </c>
      <c r="B118" s="20" t="s">
        <v>7983</v>
      </c>
      <c r="C118" t="s">
        <v>59</v>
      </c>
      <c r="D118" t="s">
        <v>726</v>
      </c>
      <c r="E118" s="79" t="s">
        <v>8068</v>
      </c>
      <c r="G118" s="20" t="s">
        <v>7984</v>
      </c>
      <c r="H118" t="s">
        <v>37</v>
      </c>
      <c r="I118" t="s">
        <v>14</v>
      </c>
      <c r="J118">
        <v>0</v>
      </c>
      <c r="K118" t="s">
        <v>7985</v>
      </c>
      <c r="L118">
        <v>138.38300000000001</v>
      </c>
      <c r="M118">
        <v>0</v>
      </c>
      <c r="N118" s="46" t="s">
        <v>62</v>
      </c>
      <c r="Q118" t="str">
        <f t="shared" si="3"/>
        <v>('biosphere3','f3380341-7f76-5423-9704-c25ccf777a39')</v>
      </c>
      <c r="R118" s="79" t="s">
        <v>8069</v>
      </c>
      <c r="S118" s="79" t="s">
        <v>8070</v>
      </c>
      <c r="T118" s="79" t="s">
        <v>8071</v>
      </c>
      <c r="U118" t="str">
        <f t="shared" si="4"/>
        <v>Kieserite, in ground('natural resource', 'in ground')</v>
      </c>
      <c r="W118" t="s">
        <v>8190</v>
      </c>
      <c r="X118" t="b">
        <f t="shared" si="5"/>
        <v>1</v>
      </c>
    </row>
    <row r="119" spans="1:24" hidden="1" x14ac:dyDescent="0.25">
      <c r="A119" s="18">
        <v>280</v>
      </c>
      <c r="B119" s="53" t="s">
        <v>7848</v>
      </c>
      <c r="C119" t="s">
        <v>51</v>
      </c>
      <c r="D119" t="s">
        <v>4637</v>
      </c>
      <c r="E119" s="79" t="s">
        <v>8068</v>
      </c>
      <c r="G119" t="s">
        <v>4638</v>
      </c>
      <c r="H119" t="s">
        <v>37</v>
      </c>
      <c r="I119" t="s">
        <v>14</v>
      </c>
      <c r="J119">
        <v>0</v>
      </c>
      <c r="K119" t="s">
        <v>7301</v>
      </c>
      <c r="L119">
        <v>83.798000000000002</v>
      </c>
      <c r="M119">
        <v>0</v>
      </c>
      <c r="N119" s="43" t="s">
        <v>4610</v>
      </c>
      <c r="P119" s="20" t="s">
        <v>8028</v>
      </c>
      <c r="Q119" t="str">
        <f t="shared" si="3"/>
        <v>('biosphere3','4602b501-1c9b-4af7-bb1c-864c70c3e855')</v>
      </c>
      <c r="R119" s="79" t="s">
        <v>8069</v>
      </c>
      <c r="S119" s="79" t="s">
        <v>8070</v>
      </c>
      <c r="T119" s="79" t="s">
        <v>8071</v>
      </c>
      <c r="U119" t="str">
        <f t="shared" si="4"/>
        <v>Krypton, in air('natural resource', 'in air')</v>
      </c>
      <c r="W119" t="s">
        <v>8191</v>
      </c>
      <c r="X119" t="b">
        <f t="shared" si="5"/>
        <v>1</v>
      </c>
    </row>
    <row r="120" spans="1:24" hidden="1" x14ac:dyDescent="0.25">
      <c r="A120" s="18">
        <v>2111</v>
      </c>
      <c r="B120" s="53" t="s">
        <v>7788</v>
      </c>
      <c r="C120" t="s">
        <v>59</v>
      </c>
      <c r="D120" t="s">
        <v>2453</v>
      </c>
      <c r="E120" s="79" t="s">
        <v>8068</v>
      </c>
      <c r="G120" t="s">
        <v>2454</v>
      </c>
      <c r="H120" t="s">
        <v>37</v>
      </c>
      <c r="I120" t="s">
        <v>14</v>
      </c>
      <c r="J120">
        <v>0</v>
      </c>
      <c r="K120" t="s">
        <v>7305</v>
      </c>
      <c r="L120">
        <v>138.905</v>
      </c>
      <c r="M120">
        <v>0</v>
      </c>
      <c r="N120" s="48" t="s">
        <v>1468</v>
      </c>
      <c r="Q120" t="str">
        <f t="shared" si="3"/>
        <v>('biosphere3','d61418f3-c1a4-4b95-807c-06b7e1fa2915')</v>
      </c>
      <c r="R120" s="79" t="s">
        <v>8069</v>
      </c>
      <c r="S120" s="79" t="s">
        <v>8070</v>
      </c>
      <c r="T120" s="79" t="s">
        <v>8071</v>
      </c>
      <c r="U120" t="str">
        <f t="shared" si="4"/>
        <v>Lanthanum, 7.2% in bastnasite, 0.72% in crude ore, in ground('natural resource', 'in ground')</v>
      </c>
      <c r="W120" t="s">
        <v>8192</v>
      </c>
      <c r="X120" t="b">
        <f t="shared" si="5"/>
        <v>1</v>
      </c>
    </row>
    <row r="121" spans="1:24" hidden="1" x14ac:dyDescent="0.25">
      <c r="A121" s="18">
        <v>4038</v>
      </c>
      <c r="B121" t="s">
        <v>617</v>
      </c>
      <c r="C121" t="s">
        <v>59</v>
      </c>
      <c r="D121" t="s">
        <v>2473</v>
      </c>
      <c r="E121" s="79" t="s">
        <v>8068</v>
      </c>
      <c r="G121" t="s">
        <v>2474</v>
      </c>
      <c r="H121" t="s">
        <v>37</v>
      </c>
      <c r="I121" t="s">
        <v>14</v>
      </c>
      <c r="J121">
        <v>0</v>
      </c>
      <c r="K121" t="s">
        <v>7305</v>
      </c>
      <c r="L121">
        <v>138.905</v>
      </c>
      <c r="M121">
        <v>0</v>
      </c>
      <c r="N121" s="48" t="s">
        <v>1468</v>
      </c>
      <c r="Q121" t="str">
        <f t="shared" si="3"/>
        <v>('biosphere3','176598c1-699c-5dd8-8c33-d269ff7f5edd')</v>
      </c>
      <c r="R121" s="79" t="s">
        <v>8069</v>
      </c>
      <c r="S121" s="79" t="s">
        <v>8070</v>
      </c>
      <c r="T121" s="79" t="s">
        <v>8071</v>
      </c>
      <c r="U121" t="str">
        <f t="shared" si="4"/>
        <v>Lanthanum, in ground('natural resource', 'in ground')</v>
      </c>
      <c r="W121" t="s">
        <v>8193</v>
      </c>
      <c r="X121" t="b">
        <f t="shared" si="5"/>
        <v>1</v>
      </c>
    </row>
    <row r="122" spans="1:24" x14ac:dyDescent="0.25">
      <c r="A122" s="18">
        <v>144</v>
      </c>
      <c r="C122" t="s">
        <v>59</v>
      </c>
      <c r="D122" t="s">
        <v>769</v>
      </c>
      <c r="E122" s="79" t="s">
        <v>8068</v>
      </c>
      <c r="G122" s="38" t="s">
        <v>7982</v>
      </c>
      <c r="H122" t="s">
        <v>37</v>
      </c>
      <c r="I122" t="s">
        <v>14</v>
      </c>
      <c r="J122" s="38" t="s">
        <v>8023</v>
      </c>
      <c r="K122" s="38" t="s">
        <v>7717</v>
      </c>
      <c r="L122" s="38" t="s">
        <v>7717</v>
      </c>
      <c r="M122" s="38" t="s">
        <v>7717</v>
      </c>
      <c r="N122" s="46" t="s">
        <v>62</v>
      </c>
      <c r="Q122" t="str">
        <f t="shared" si="3"/>
        <v>('biosphere3','86fb18d4-a425-407a-94bc-194254e4d7d7')</v>
      </c>
      <c r="R122" s="79" t="s">
        <v>8069</v>
      </c>
      <c r="S122" s="79" t="s">
        <v>8070</v>
      </c>
      <c r="T122" s="79" t="s">
        <v>8071</v>
      </c>
      <c r="U122" t="str">
        <f t="shared" si="4"/>
        <v>Laterite, in ground('natural resource', 'in ground')</v>
      </c>
      <c r="W122" t="s">
        <v>8194</v>
      </c>
      <c r="X122" t="b">
        <f t="shared" si="5"/>
        <v>1</v>
      </c>
    </row>
    <row r="123" spans="1:24" hidden="1" x14ac:dyDescent="0.25">
      <c r="A123" s="18">
        <v>2632</v>
      </c>
      <c r="B123" s="53" t="s">
        <v>7789</v>
      </c>
      <c r="C123" t="s">
        <v>59</v>
      </c>
      <c r="D123" t="s">
        <v>2490</v>
      </c>
      <c r="E123" s="79" t="s">
        <v>8068</v>
      </c>
      <c r="G123" t="s">
        <v>2491</v>
      </c>
      <c r="H123" t="s">
        <v>37</v>
      </c>
      <c r="I123" t="s">
        <v>14</v>
      </c>
      <c r="J123">
        <v>0</v>
      </c>
      <c r="K123" s="53" t="s">
        <v>7881</v>
      </c>
      <c r="L123">
        <v>209.21600000000001</v>
      </c>
      <c r="M123">
        <v>0</v>
      </c>
      <c r="N123" s="48" t="s">
        <v>1468</v>
      </c>
      <c r="Q123" t="str">
        <f t="shared" si="3"/>
        <v>('biosphere3','4f701354-38fd-40b0-8c90-4c1df36ec45a')</v>
      </c>
      <c r="R123" s="79" t="s">
        <v>8069</v>
      </c>
      <c r="S123" s="79" t="s">
        <v>8070</v>
      </c>
      <c r="T123" s="79" t="s">
        <v>8071</v>
      </c>
      <c r="U123" t="str">
        <f t="shared" si="4"/>
        <v>Lead, 5.0% in sulfide, Pb 3.0%, Zn, Ag, Cd, In, in ground('natural resource', 'in ground')</v>
      </c>
      <c r="W123" t="s">
        <v>8195</v>
      </c>
      <c r="X123" t="b">
        <f t="shared" si="5"/>
        <v>1</v>
      </c>
    </row>
    <row r="124" spans="1:24" hidden="1" x14ac:dyDescent="0.25">
      <c r="A124" s="18">
        <v>2404</v>
      </c>
      <c r="B124" t="s">
        <v>2502</v>
      </c>
      <c r="C124" t="s">
        <v>59</v>
      </c>
      <c r="D124" t="s">
        <v>2503</v>
      </c>
      <c r="E124" s="79" t="s">
        <v>8068</v>
      </c>
      <c r="G124" t="s">
        <v>2504</v>
      </c>
      <c r="H124" t="s">
        <v>37</v>
      </c>
      <c r="I124" t="s">
        <v>14</v>
      </c>
      <c r="J124">
        <v>0</v>
      </c>
      <c r="K124" s="53" t="s">
        <v>7881</v>
      </c>
      <c r="L124">
        <v>209.21600000000001</v>
      </c>
      <c r="M124">
        <v>0</v>
      </c>
      <c r="N124" s="48" t="s">
        <v>1468</v>
      </c>
      <c r="Q124" t="str">
        <f t="shared" si="3"/>
        <v>('biosphere3','fbcb9c7a-eea7-4694-ba6c-568e01d28883')</v>
      </c>
      <c r="R124" s="79" t="s">
        <v>8069</v>
      </c>
      <c r="S124" s="79" t="s">
        <v>8070</v>
      </c>
      <c r="T124" s="79" t="s">
        <v>8071</v>
      </c>
      <c r="U124" t="str">
        <f t="shared" si="4"/>
        <v>Lead, in ground('natural resource', 'in ground')</v>
      </c>
      <c r="W124" t="s">
        <v>8196</v>
      </c>
      <c r="X124" t="b">
        <f t="shared" si="5"/>
        <v>1</v>
      </c>
    </row>
    <row r="125" spans="1:24" hidden="1" x14ac:dyDescent="0.25">
      <c r="A125" s="18">
        <v>4101</v>
      </c>
      <c r="B125" t="s">
        <v>458</v>
      </c>
      <c r="C125" t="s">
        <v>59</v>
      </c>
      <c r="D125" t="s">
        <v>2519</v>
      </c>
      <c r="E125" s="79" t="s">
        <v>8068</v>
      </c>
      <c r="G125" t="s">
        <v>2520</v>
      </c>
      <c r="H125" t="s">
        <v>37</v>
      </c>
      <c r="I125" t="s">
        <v>14</v>
      </c>
      <c r="J125">
        <v>0</v>
      </c>
      <c r="K125" s="53" t="s">
        <v>7881</v>
      </c>
      <c r="L125">
        <v>209.21600000000001</v>
      </c>
      <c r="M125">
        <v>0</v>
      </c>
      <c r="N125" s="48" t="s">
        <v>1468</v>
      </c>
      <c r="Q125" t="str">
        <f t="shared" si="3"/>
        <v>('biosphere3','2d9f9c6b-8dca-4641-8ff9-53cb8beabd13')</v>
      </c>
      <c r="R125" s="79" t="s">
        <v>8069</v>
      </c>
      <c r="S125" s="79" t="s">
        <v>8070</v>
      </c>
      <c r="T125" s="79" t="s">
        <v>8071</v>
      </c>
      <c r="U125" t="str">
        <f t="shared" si="4"/>
        <v>Lead, Pb 0.014%, in mixed ore, in ground('natural resource', 'in ground')</v>
      </c>
      <c r="W125" t="s">
        <v>8197</v>
      </c>
      <c r="X125" t="b">
        <f t="shared" si="5"/>
        <v>1</v>
      </c>
    </row>
    <row r="126" spans="1:24" hidden="1" x14ac:dyDescent="0.25">
      <c r="A126" s="18">
        <v>1910</v>
      </c>
      <c r="B126" t="s">
        <v>458</v>
      </c>
      <c r="C126" t="s">
        <v>59</v>
      </c>
      <c r="D126" t="s">
        <v>2522</v>
      </c>
      <c r="E126" s="79" t="s">
        <v>8068</v>
      </c>
      <c r="G126" t="s">
        <v>2523</v>
      </c>
      <c r="H126" t="s">
        <v>37</v>
      </c>
      <c r="I126" t="s">
        <v>14</v>
      </c>
      <c r="J126">
        <v>0</v>
      </c>
      <c r="K126" s="53" t="s">
        <v>7881</v>
      </c>
      <c r="L126">
        <v>209.21600000000001</v>
      </c>
      <c r="M126">
        <v>0</v>
      </c>
      <c r="N126" s="48" t="s">
        <v>1468</v>
      </c>
      <c r="Q126" t="str">
        <f t="shared" si="3"/>
        <v>('biosphere3','4df0eac4-44bb-46b6-b588-e3513a1ead2f')</v>
      </c>
      <c r="R126" s="79" t="s">
        <v>8069</v>
      </c>
      <c r="S126" s="79" t="s">
        <v>8070</v>
      </c>
      <c r="T126" s="79" t="s">
        <v>8071</v>
      </c>
      <c r="U126" t="str">
        <f t="shared" si="4"/>
        <v>Lead, Pb 3.6E-1%, in mixed ore, in ground('natural resource', 'in ground')</v>
      </c>
      <c r="W126" t="s">
        <v>8198</v>
      </c>
      <c r="X126" t="b">
        <f t="shared" si="5"/>
        <v>1</v>
      </c>
    </row>
    <row r="127" spans="1:24" hidden="1" x14ac:dyDescent="0.25">
      <c r="A127" s="18">
        <v>3427</v>
      </c>
      <c r="B127" s="53" t="s">
        <v>7790</v>
      </c>
      <c r="C127" t="s">
        <v>59</v>
      </c>
      <c r="D127" t="s">
        <v>2525</v>
      </c>
      <c r="E127" s="79" t="s">
        <v>8068</v>
      </c>
      <c r="G127" t="s">
        <v>2526</v>
      </c>
      <c r="H127" t="s">
        <v>37</v>
      </c>
      <c r="I127" t="s">
        <v>14</v>
      </c>
      <c r="J127">
        <v>0</v>
      </c>
      <c r="K127" s="53" t="s">
        <v>7882</v>
      </c>
      <c r="L127">
        <v>7.9489999999999998</v>
      </c>
      <c r="M127">
        <v>0</v>
      </c>
      <c r="N127" s="48" t="s">
        <v>1468</v>
      </c>
      <c r="Q127" t="str">
        <f t="shared" si="3"/>
        <v>('biosphere3','a9ad523f-b721-4f07-ad9f-584053f3454d')</v>
      </c>
      <c r="R127" s="79" t="s">
        <v>8069</v>
      </c>
      <c r="S127" s="79" t="s">
        <v>8070</v>
      </c>
      <c r="T127" s="79" t="s">
        <v>8071</v>
      </c>
      <c r="U127" t="str">
        <f t="shared" si="4"/>
        <v>Lithium, 0.15% in brine, in ground('natural resource', 'in ground')</v>
      </c>
      <c r="W127" t="s">
        <v>8199</v>
      </c>
      <c r="X127" t="b">
        <f t="shared" si="5"/>
        <v>1</v>
      </c>
    </row>
    <row r="128" spans="1:24" hidden="1" x14ac:dyDescent="0.25">
      <c r="A128" s="18">
        <v>103</v>
      </c>
      <c r="B128" t="s">
        <v>2524</v>
      </c>
      <c r="C128" t="s">
        <v>59</v>
      </c>
      <c r="D128" t="s">
        <v>2547</v>
      </c>
      <c r="E128" s="79" t="s">
        <v>8068</v>
      </c>
      <c r="G128" t="s">
        <v>2548</v>
      </c>
      <c r="H128" t="s">
        <v>37</v>
      </c>
      <c r="I128" t="s">
        <v>14</v>
      </c>
      <c r="J128">
        <v>0</v>
      </c>
      <c r="K128" s="53" t="s">
        <v>7882</v>
      </c>
      <c r="L128">
        <v>7.9489999999999998</v>
      </c>
      <c r="M128">
        <v>0</v>
      </c>
      <c r="N128" s="48" t="s">
        <v>1468</v>
      </c>
      <c r="Q128" t="str">
        <f t="shared" si="3"/>
        <v>('biosphere3','7d2c1cdd-a64a-5936-a577-5b82db0c0d1b')</v>
      </c>
      <c r="R128" s="79" t="s">
        <v>8069</v>
      </c>
      <c r="S128" s="79" t="s">
        <v>8070</v>
      </c>
      <c r="T128" s="79" t="s">
        <v>8071</v>
      </c>
      <c r="U128" t="str">
        <f t="shared" si="4"/>
        <v>Lithium, in ground('natural resource', 'in ground')</v>
      </c>
      <c r="W128" t="s">
        <v>8200</v>
      </c>
      <c r="X128" t="b">
        <f t="shared" si="5"/>
        <v>1</v>
      </c>
    </row>
    <row r="129" spans="1:24" hidden="1" x14ac:dyDescent="0.25">
      <c r="A129" s="18">
        <v>337</v>
      </c>
      <c r="B129" s="63" t="s">
        <v>7792</v>
      </c>
      <c r="C129" t="s">
        <v>59</v>
      </c>
      <c r="D129" t="s">
        <v>2570</v>
      </c>
      <c r="E129" s="79" t="s">
        <v>8068</v>
      </c>
      <c r="G129" s="53" t="s">
        <v>7791</v>
      </c>
      <c r="H129" t="s">
        <v>37</v>
      </c>
      <c r="I129" t="s">
        <v>14</v>
      </c>
      <c r="J129">
        <v>0</v>
      </c>
      <c r="K129" t="s">
        <v>7793</v>
      </c>
      <c r="L129">
        <v>174.96700000000001</v>
      </c>
      <c r="M129">
        <v>0</v>
      </c>
      <c r="N129" s="48" t="s">
        <v>1468</v>
      </c>
      <c r="P129" s="20" t="s">
        <v>8028</v>
      </c>
      <c r="Q129" t="str">
        <f t="shared" si="3"/>
        <v>('biosphere3','d9a2f8e5-f04a-5ffa-8c75-8133ac7f525c')</v>
      </c>
      <c r="R129" s="79" t="s">
        <v>8069</v>
      </c>
      <c r="S129" s="79" t="s">
        <v>8070</v>
      </c>
      <c r="T129" s="79" t="s">
        <v>8071</v>
      </c>
      <c r="U129" t="str">
        <f t="shared" si="4"/>
        <v>Lutetium, in ground('natural resource', 'in ground')</v>
      </c>
      <c r="W129" t="s">
        <v>8201</v>
      </c>
      <c r="X129" t="b">
        <f t="shared" si="5"/>
        <v>1</v>
      </c>
    </row>
    <row r="130" spans="1:24" hidden="1" x14ac:dyDescent="0.25">
      <c r="A130" s="18">
        <v>2480</v>
      </c>
      <c r="B130" t="s">
        <v>812</v>
      </c>
      <c r="C130" t="s">
        <v>59</v>
      </c>
      <c r="D130" t="s">
        <v>813</v>
      </c>
      <c r="E130" s="79" t="s">
        <v>8068</v>
      </c>
      <c r="G130" t="s">
        <v>814</v>
      </c>
      <c r="H130" t="s">
        <v>37</v>
      </c>
      <c r="I130" t="s">
        <v>14</v>
      </c>
      <c r="J130">
        <v>0</v>
      </c>
      <c r="K130" t="s">
        <v>7981</v>
      </c>
      <c r="L130">
        <v>86.33</v>
      </c>
      <c r="M130">
        <v>0</v>
      </c>
      <c r="N130" s="46" t="s">
        <v>62</v>
      </c>
      <c r="Q130" t="str">
        <f t="shared" ref="Q130:Q193" si="6">_xlfn.CONCAT(R130,E130,S130,D130,S130,T130)</f>
        <v>('biosphere3','d2bf022d-9cbf-4f19-a8ec-7f507746942b')</v>
      </c>
      <c r="R130" s="79" t="s">
        <v>8069</v>
      </c>
      <c r="S130" s="79" t="s">
        <v>8070</v>
      </c>
      <c r="T130" s="79" t="s">
        <v>8071</v>
      </c>
      <c r="U130" t="str">
        <f t="shared" ref="U130:U193" si="7">_xlfn.CONCAT(G130,C130)</f>
        <v>Magnesite, 60% in crude ore, in ground('natural resource', 'in ground')</v>
      </c>
      <c r="W130" t="s">
        <v>8202</v>
      </c>
      <c r="X130" t="b">
        <f t="shared" ref="X130:X193" si="8">EXACT(W130,Q130)</f>
        <v>1</v>
      </c>
    </row>
    <row r="131" spans="1:24" hidden="1" x14ac:dyDescent="0.25">
      <c r="A131" s="18">
        <v>473</v>
      </c>
      <c r="B131" s="20" t="s">
        <v>7978</v>
      </c>
      <c r="C131" t="s">
        <v>59</v>
      </c>
      <c r="D131" t="s">
        <v>816</v>
      </c>
      <c r="E131" s="79" t="s">
        <v>8068</v>
      </c>
      <c r="G131" s="20" t="s">
        <v>7980</v>
      </c>
      <c r="H131" t="s">
        <v>37</v>
      </c>
      <c r="I131" t="s">
        <v>14</v>
      </c>
      <c r="J131">
        <v>0</v>
      </c>
      <c r="K131" t="s">
        <v>7981</v>
      </c>
      <c r="L131">
        <v>86.33</v>
      </c>
      <c r="M131">
        <v>0</v>
      </c>
      <c r="N131" s="46" t="s">
        <v>62</v>
      </c>
      <c r="Q131" t="str">
        <f t="shared" si="6"/>
        <v>('biosphere3','a4bab069-74a9-5b4c-8d6e-5ca984cd9ecd')</v>
      </c>
      <c r="R131" s="79" t="s">
        <v>8069</v>
      </c>
      <c r="S131" s="79" t="s">
        <v>8070</v>
      </c>
      <c r="T131" s="79" t="s">
        <v>8071</v>
      </c>
      <c r="U131" t="str">
        <f t="shared" si="7"/>
        <v>Magnesite, in ground('natural resource', 'in ground')</v>
      </c>
      <c r="W131" t="s">
        <v>8203</v>
      </c>
      <c r="X131" t="b">
        <f t="shared" si="8"/>
        <v>1</v>
      </c>
    </row>
    <row r="132" spans="1:24" hidden="1" x14ac:dyDescent="0.25">
      <c r="A132" s="18">
        <v>3670</v>
      </c>
      <c r="B132" s="53" t="s">
        <v>7794</v>
      </c>
      <c r="C132" t="s">
        <v>1292</v>
      </c>
      <c r="D132" t="s">
        <v>2572</v>
      </c>
      <c r="E132" s="79" t="s">
        <v>8068</v>
      </c>
      <c r="G132" t="s">
        <v>2573</v>
      </c>
      <c r="H132" t="s">
        <v>37</v>
      </c>
      <c r="I132" t="s">
        <v>14</v>
      </c>
      <c r="J132">
        <v>0</v>
      </c>
      <c r="K132" s="53" t="s">
        <v>7883</v>
      </c>
      <c r="L132">
        <v>26.321000000000002</v>
      </c>
      <c r="M132">
        <v>0</v>
      </c>
      <c r="N132" s="48" t="s">
        <v>1468</v>
      </c>
      <c r="Q132" t="str">
        <f t="shared" si="6"/>
        <v>('biosphere3','752d138f-3723-42c1-bf5c-ca5316809c4c')</v>
      </c>
      <c r="R132" s="79" t="s">
        <v>8069</v>
      </c>
      <c r="S132" s="79" t="s">
        <v>8070</v>
      </c>
      <c r="T132" s="79" t="s">
        <v>8071</v>
      </c>
      <c r="U132" t="str">
        <f t="shared" si="7"/>
        <v>Magnesium, 0.13% in water('natural resource', 'in water')</v>
      </c>
      <c r="W132" t="s">
        <v>8204</v>
      </c>
      <c r="X132" t="b">
        <f t="shared" si="8"/>
        <v>1</v>
      </c>
    </row>
    <row r="133" spans="1:24" hidden="1" x14ac:dyDescent="0.25">
      <c r="A133" s="18">
        <v>2629</v>
      </c>
      <c r="B133" t="s">
        <v>357</v>
      </c>
      <c r="C133" t="s">
        <v>59</v>
      </c>
      <c r="D133" t="s">
        <v>2597</v>
      </c>
      <c r="E133" s="79" t="s">
        <v>8068</v>
      </c>
      <c r="G133" t="s">
        <v>2598</v>
      </c>
      <c r="H133" t="s">
        <v>37</v>
      </c>
      <c r="I133" t="s">
        <v>14</v>
      </c>
      <c r="J133">
        <v>0</v>
      </c>
      <c r="K133" s="53" t="s">
        <v>7883</v>
      </c>
      <c r="L133">
        <v>26.321000000000002</v>
      </c>
      <c r="M133">
        <v>0</v>
      </c>
      <c r="N133" s="48" t="s">
        <v>1468</v>
      </c>
      <c r="Q133" t="str">
        <f t="shared" si="6"/>
        <v>('biosphere3','9e5823ad-9d9b-4b98-b627-e39611b6a8bd')</v>
      </c>
      <c r="R133" s="79" t="s">
        <v>8069</v>
      </c>
      <c r="S133" s="79" t="s">
        <v>8070</v>
      </c>
      <c r="T133" s="79" t="s">
        <v>8071</v>
      </c>
      <c r="U133" t="str">
        <f t="shared" si="7"/>
        <v>Magnesium, in ground('natural resource', 'in ground')</v>
      </c>
      <c r="W133" t="s">
        <v>8205</v>
      </c>
      <c r="X133" t="b">
        <f t="shared" si="8"/>
        <v>1</v>
      </c>
    </row>
    <row r="134" spans="1:24" hidden="1" x14ac:dyDescent="0.25">
      <c r="A134" s="18">
        <v>3878</v>
      </c>
      <c r="B134" t="s">
        <v>357</v>
      </c>
      <c r="C134" t="s">
        <v>1292</v>
      </c>
      <c r="D134" t="s">
        <v>2625</v>
      </c>
      <c r="E134" s="79" t="s">
        <v>8068</v>
      </c>
      <c r="G134" t="s">
        <v>2626</v>
      </c>
      <c r="H134" t="s">
        <v>37</v>
      </c>
      <c r="I134" t="s">
        <v>14</v>
      </c>
      <c r="J134">
        <v>0</v>
      </c>
      <c r="K134" s="53" t="s">
        <v>7883</v>
      </c>
      <c r="L134">
        <v>26.321000000000002</v>
      </c>
      <c r="M134">
        <v>0</v>
      </c>
      <c r="N134" s="48" t="s">
        <v>1468</v>
      </c>
      <c r="Q134" t="str">
        <f t="shared" si="6"/>
        <v>('biosphere3','247f3d96-7da2-5adf-a399-65745bc042fb')</v>
      </c>
      <c r="R134" s="79" t="s">
        <v>8069</v>
      </c>
      <c r="S134" s="79" t="s">
        <v>8070</v>
      </c>
      <c r="T134" s="79" t="s">
        <v>8071</v>
      </c>
      <c r="U134" t="str">
        <f t="shared" si="7"/>
        <v>Magnesium, in water('natural resource', 'in water')</v>
      </c>
      <c r="W134" t="s">
        <v>8206</v>
      </c>
      <c r="X134" t="b">
        <f t="shared" si="8"/>
        <v>1</v>
      </c>
    </row>
    <row r="135" spans="1:24" hidden="1" x14ac:dyDescent="0.25">
      <c r="A135" s="18">
        <v>2294</v>
      </c>
      <c r="B135" s="53" t="s">
        <v>7795</v>
      </c>
      <c r="C135" t="s">
        <v>59</v>
      </c>
      <c r="D135" t="s">
        <v>2659</v>
      </c>
      <c r="E135" s="79" t="s">
        <v>8068</v>
      </c>
      <c r="G135" t="s">
        <v>2660</v>
      </c>
      <c r="H135" t="s">
        <v>37</v>
      </c>
      <c r="I135" t="s">
        <v>14</v>
      </c>
      <c r="J135">
        <v>0</v>
      </c>
      <c r="K135" t="s">
        <v>7325</v>
      </c>
      <c r="L135">
        <v>54.938000000000002</v>
      </c>
      <c r="M135">
        <v>0</v>
      </c>
      <c r="N135" s="48" t="s">
        <v>1468</v>
      </c>
      <c r="P135" s="20" t="s">
        <v>8028</v>
      </c>
      <c r="Q135" t="str">
        <f t="shared" si="6"/>
        <v>('biosphere3','9f9f1f14-6eee-4067-b4a5-80e75fc7b295')</v>
      </c>
      <c r="R135" s="79" t="s">
        <v>8069</v>
      </c>
      <c r="S135" s="79" t="s">
        <v>8070</v>
      </c>
      <c r="T135" s="79" t="s">
        <v>8071</v>
      </c>
      <c r="U135" t="str">
        <f t="shared" si="7"/>
        <v>Manganese, 35.7% in sedimentary deposit, 14.2% in crude ore, in ground('natural resource', 'in ground')</v>
      </c>
      <c r="W135" t="s">
        <v>8207</v>
      </c>
      <c r="X135" t="b">
        <f t="shared" si="8"/>
        <v>1</v>
      </c>
    </row>
    <row r="136" spans="1:24" hidden="1" x14ac:dyDescent="0.25">
      <c r="A136" s="18">
        <v>2437</v>
      </c>
      <c r="B136" t="s">
        <v>2665</v>
      </c>
      <c r="C136" t="s">
        <v>59</v>
      </c>
      <c r="D136" t="s">
        <v>2666</v>
      </c>
      <c r="E136" s="79" t="s">
        <v>8068</v>
      </c>
      <c r="G136" t="s">
        <v>2667</v>
      </c>
      <c r="H136" t="s">
        <v>37</v>
      </c>
      <c r="I136" t="s">
        <v>14</v>
      </c>
      <c r="J136">
        <v>0</v>
      </c>
      <c r="K136" t="s">
        <v>7325</v>
      </c>
      <c r="L136">
        <v>54.938000000000002</v>
      </c>
      <c r="M136">
        <v>0</v>
      </c>
      <c r="N136" s="48" t="s">
        <v>1468</v>
      </c>
      <c r="Q136" t="str">
        <f t="shared" si="6"/>
        <v>('biosphere3','c2586875-bb56-4b1e-84c5-5ff255a1108b')</v>
      </c>
      <c r="R136" s="79" t="s">
        <v>8069</v>
      </c>
      <c r="S136" s="79" t="s">
        <v>8070</v>
      </c>
      <c r="T136" s="79" t="s">
        <v>8071</v>
      </c>
      <c r="U136" t="str">
        <f t="shared" si="7"/>
        <v>Manganese, in ground('natural resource', 'in ground')</v>
      </c>
      <c r="W136" t="s">
        <v>8208</v>
      </c>
      <c r="X136" t="b">
        <f t="shared" si="8"/>
        <v>1</v>
      </c>
    </row>
    <row r="137" spans="1:24" hidden="1" x14ac:dyDescent="0.25">
      <c r="A137" s="18">
        <v>3371</v>
      </c>
      <c r="B137" s="53" t="s">
        <v>7796</v>
      </c>
      <c r="C137" t="s">
        <v>59</v>
      </c>
      <c r="D137" t="s">
        <v>2716</v>
      </c>
      <c r="E137" s="79" t="s">
        <v>8068</v>
      </c>
      <c r="G137" t="s">
        <v>2717</v>
      </c>
      <c r="H137" t="s">
        <v>37</v>
      </c>
      <c r="I137" t="s">
        <v>14</v>
      </c>
      <c r="J137">
        <v>0</v>
      </c>
      <c r="K137" s="53" t="s">
        <v>7797</v>
      </c>
      <c r="L137">
        <v>200.59</v>
      </c>
      <c r="M137">
        <v>0</v>
      </c>
      <c r="N137" s="48" t="s">
        <v>1468</v>
      </c>
      <c r="Q137" t="str">
        <f t="shared" si="6"/>
        <v>('biosphere3','54b9cbd0-65df-4fd3-8a19-dd3b8eccc619')</v>
      </c>
      <c r="R137" s="79" t="s">
        <v>8069</v>
      </c>
      <c r="S137" s="79" t="s">
        <v>8070</v>
      </c>
      <c r="T137" s="79" t="s">
        <v>8071</v>
      </c>
      <c r="U137" t="str">
        <f t="shared" si="7"/>
        <v>Mercury, in ground('natural resource', 'in ground')</v>
      </c>
      <c r="W137" t="s">
        <v>8209</v>
      </c>
      <c r="X137" t="b">
        <f t="shared" si="8"/>
        <v>1</v>
      </c>
    </row>
    <row r="138" spans="1:24" x14ac:dyDescent="0.25">
      <c r="A138" s="18">
        <v>92</v>
      </c>
      <c r="C138" t="s">
        <v>59</v>
      </c>
      <c r="D138" t="s">
        <v>821</v>
      </c>
      <c r="E138" s="79" t="s">
        <v>8068</v>
      </c>
      <c r="G138" s="68" t="s">
        <v>7954</v>
      </c>
      <c r="H138" t="s">
        <v>37</v>
      </c>
      <c r="I138" t="s">
        <v>14</v>
      </c>
      <c r="J138" s="34" t="s">
        <v>8024</v>
      </c>
      <c r="K138" s="34" t="s">
        <v>7717</v>
      </c>
      <c r="L138" s="34" t="s">
        <v>7717</v>
      </c>
      <c r="M138" s="34" t="s">
        <v>7717</v>
      </c>
      <c r="N138" s="46" t="s">
        <v>62</v>
      </c>
      <c r="Q138" t="str">
        <f t="shared" si="6"/>
        <v>('biosphere3','5666353e-2db2-41d3-8414-404709151422')</v>
      </c>
      <c r="R138" s="79" t="s">
        <v>8069</v>
      </c>
      <c r="S138" s="79" t="s">
        <v>8070</v>
      </c>
      <c r="T138" s="79" t="s">
        <v>8071</v>
      </c>
      <c r="U138" t="str">
        <f t="shared" si="7"/>
        <v>Metamorphous rock, graphite containing, in ground('natural resource', 'in ground')</v>
      </c>
      <c r="W138" t="s">
        <v>8210</v>
      </c>
      <c r="X138" t="b">
        <f t="shared" si="8"/>
        <v>1</v>
      </c>
    </row>
    <row r="139" spans="1:24" hidden="1" x14ac:dyDescent="0.25">
      <c r="A139" s="18">
        <v>937</v>
      </c>
      <c r="B139" s="53" t="s">
        <v>7798</v>
      </c>
      <c r="C139" t="s">
        <v>59</v>
      </c>
      <c r="D139" t="s">
        <v>2730</v>
      </c>
      <c r="E139" s="79" t="s">
        <v>8068</v>
      </c>
      <c r="G139" t="s">
        <v>2731</v>
      </c>
      <c r="H139" t="s">
        <v>37</v>
      </c>
      <c r="I139" t="s">
        <v>14</v>
      </c>
      <c r="J139">
        <v>0</v>
      </c>
      <c r="K139" t="s">
        <v>7386</v>
      </c>
      <c r="L139">
        <v>95.96</v>
      </c>
      <c r="M139">
        <v>0</v>
      </c>
      <c r="N139" s="48" t="s">
        <v>1468</v>
      </c>
      <c r="Q139" t="str">
        <f t="shared" si="6"/>
        <v>('biosphere3','06874cbb-2daf-4981-a55e-2c38be5b7277')</v>
      </c>
      <c r="R139" s="79" t="s">
        <v>8069</v>
      </c>
      <c r="S139" s="79" t="s">
        <v>8070</v>
      </c>
      <c r="T139" s="79" t="s">
        <v>8071</v>
      </c>
      <c r="U139" t="str">
        <f t="shared" si="7"/>
        <v>Molybdenum, 0.010% in sulfide, Mo 8.2E-3% and Cu 1.83% in crude ore, in ground('natural resource', 'in ground')</v>
      </c>
      <c r="W139" t="s">
        <v>8211</v>
      </c>
      <c r="X139" t="b">
        <f t="shared" si="8"/>
        <v>1</v>
      </c>
    </row>
    <row r="140" spans="1:24" hidden="1" x14ac:dyDescent="0.25">
      <c r="A140" s="18">
        <v>1914</v>
      </c>
      <c r="B140" t="s">
        <v>602</v>
      </c>
      <c r="C140" t="s">
        <v>59</v>
      </c>
      <c r="D140" t="s">
        <v>2741</v>
      </c>
      <c r="E140" s="79" t="s">
        <v>8068</v>
      </c>
      <c r="G140" t="s">
        <v>2742</v>
      </c>
      <c r="H140" t="s">
        <v>37</v>
      </c>
      <c r="I140" t="s">
        <v>14</v>
      </c>
      <c r="J140">
        <v>0</v>
      </c>
      <c r="K140" t="s">
        <v>7386</v>
      </c>
      <c r="L140">
        <v>95.96</v>
      </c>
      <c r="M140">
        <v>0</v>
      </c>
      <c r="N140" s="48" t="s">
        <v>1468</v>
      </c>
      <c r="Q140" t="str">
        <f t="shared" si="6"/>
        <v>('biosphere3','5514ccd2-469f-4074-9905-529154e7f742')</v>
      </c>
      <c r="R140" s="79" t="s">
        <v>8069</v>
      </c>
      <c r="S140" s="79" t="s">
        <v>8070</v>
      </c>
      <c r="T140" s="79" t="s">
        <v>8071</v>
      </c>
      <c r="U140" t="str">
        <f t="shared" si="7"/>
        <v>Molybdenum, 0.014% in sulfide, Mo 8.2E-3% and Cu 0.81% in crude ore, in ground('natural resource', 'in ground')</v>
      </c>
      <c r="W140" t="s">
        <v>8212</v>
      </c>
      <c r="X140" t="b">
        <f t="shared" si="8"/>
        <v>1</v>
      </c>
    </row>
    <row r="141" spans="1:24" hidden="1" x14ac:dyDescent="0.25">
      <c r="A141" s="18">
        <v>2509</v>
      </c>
      <c r="B141" t="s">
        <v>602</v>
      </c>
      <c r="C141" t="s">
        <v>59</v>
      </c>
      <c r="D141" t="s">
        <v>2750</v>
      </c>
      <c r="E141" s="79" t="s">
        <v>8068</v>
      </c>
      <c r="G141" t="s">
        <v>2751</v>
      </c>
      <c r="H141" t="s">
        <v>37</v>
      </c>
      <c r="I141" t="s">
        <v>14</v>
      </c>
      <c r="J141">
        <v>0</v>
      </c>
      <c r="K141" t="s">
        <v>7386</v>
      </c>
      <c r="L141">
        <v>95.96</v>
      </c>
      <c r="M141">
        <v>0</v>
      </c>
      <c r="N141" s="48" t="s">
        <v>1468</v>
      </c>
      <c r="Q141" t="str">
        <f t="shared" si="6"/>
        <v>('biosphere3','ac8571b8-b00b-479d-93cf-b9374feaee05')</v>
      </c>
      <c r="R141" s="79" t="s">
        <v>8069</v>
      </c>
      <c r="S141" s="79" t="s">
        <v>8070</v>
      </c>
      <c r="T141" s="79" t="s">
        <v>8071</v>
      </c>
      <c r="U141" t="str">
        <f t="shared" si="7"/>
        <v>Molybdenum, 0.016% in sulfide, Mo 8.2E-3% and Cu 0.27% in crude ore, in ground('natural resource', 'in ground')</v>
      </c>
      <c r="W141" t="s">
        <v>8213</v>
      </c>
      <c r="X141" t="b">
        <f t="shared" si="8"/>
        <v>1</v>
      </c>
    </row>
    <row r="142" spans="1:24" hidden="1" x14ac:dyDescent="0.25">
      <c r="A142" s="18">
        <v>1536</v>
      </c>
      <c r="B142" t="s">
        <v>602</v>
      </c>
      <c r="C142" t="s">
        <v>59</v>
      </c>
      <c r="D142" t="s">
        <v>2785</v>
      </c>
      <c r="E142" s="79" t="s">
        <v>8068</v>
      </c>
      <c r="G142" t="s">
        <v>2786</v>
      </c>
      <c r="H142" t="s">
        <v>37</v>
      </c>
      <c r="I142" t="s">
        <v>14</v>
      </c>
      <c r="J142">
        <v>0</v>
      </c>
      <c r="K142" t="s">
        <v>7386</v>
      </c>
      <c r="L142">
        <v>95.96</v>
      </c>
      <c r="M142">
        <v>0</v>
      </c>
      <c r="N142" s="48" t="s">
        <v>1468</v>
      </c>
      <c r="Q142" t="str">
        <f t="shared" si="6"/>
        <v>('biosphere3','a76cf135-2be1-4e53-9423-9211acd100f1')</v>
      </c>
      <c r="R142" s="79" t="s">
        <v>8069</v>
      </c>
      <c r="S142" s="79" t="s">
        <v>8070</v>
      </c>
      <c r="T142" s="79" t="s">
        <v>8071</v>
      </c>
      <c r="U142" t="str">
        <f t="shared" si="7"/>
        <v>Molybdenum, 0.022% in sulfide, Mo 8.2E-3% and Cu 0.22% in crude ore, in ground('natural resource', 'in ground')</v>
      </c>
      <c r="W142" t="s">
        <v>8214</v>
      </c>
      <c r="X142" t="b">
        <f t="shared" si="8"/>
        <v>1</v>
      </c>
    </row>
    <row r="143" spans="1:24" hidden="1" x14ac:dyDescent="0.25">
      <c r="A143" s="18">
        <v>3237</v>
      </c>
      <c r="B143" t="s">
        <v>602</v>
      </c>
      <c r="C143" t="s">
        <v>59</v>
      </c>
      <c r="D143" t="s">
        <v>2787</v>
      </c>
      <c r="E143" s="79" t="s">
        <v>8068</v>
      </c>
      <c r="G143" t="s">
        <v>2788</v>
      </c>
      <c r="H143" t="s">
        <v>37</v>
      </c>
      <c r="I143" t="s">
        <v>14</v>
      </c>
      <c r="J143">
        <v>0</v>
      </c>
      <c r="K143" t="s">
        <v>7386</v>
      </c>
      <c r="L143">
        <v>95.96</v>
      </c>
      <c r="M143">
        <v>0</v>
      </c>
      <c r="N143" s="48" t="s">
        <v>1468</v>
      </c>
      <c r="Q143" t="str">
        <f t="shared" si="6"/>
        <v>('biosphere3','30fed59d-d722-482f-be4f-f3d93bdd2527')</v>
      </c>
      <c r="R143" s="79" t="s">
        <v>8069</v>
      </c>
      <c r="S143" s="79" t="s">
        <v>8070</v>
      </c>
      <c r="T143" s="79" t="s">
        <v>8071</v>
      </c>
      <c r="U143" t="str">
        <f t="shared" si="7"/>
        <v>Molybdenum, 0.022% in sulfide, Mo 8.2E-3% and Cu 0.36% in crude ore, in ground('natural resource', 'in ground')</v>
      </c>
      <c r="W143" t="s">
        <v>8215</v>
      </c>
      <c r="X143" t="b">
        <f t="shared" si="8"/>
        <v>1</v>
      </c>
    </row>
    <row r="144" spans="1:24" hidden="1" x14ac:dyDescent="0.25">
      <c r="A144" s="18">
        <v>1622</v>
      </c>
      <c r="B144" t="s">
        <v>602</v>
      </c>
      <c r="C144" t="s">
        <v>59</v>
      </c>
      <c r="D144" t="s">
        <v>2798</v>
      </c>
      <c r="E144" s="79" t="s">
        <v>8068</v>
      </c>
      <c r="G144" t="s">
        <v>2799</v>
      </c>
      <c r="H144" t="s">
        <v>37</v>
      </c>
      <c r="I144" t="s">
        <v>14</v>
      </c>
      <c r="J144">
        <v>0</v>
      </c>
      <c r="K144" t="s">
        <v>7386</v>
      </c>
      <c r="L144">
        <v>95.96</v>
      </c>
      <c r="M144">
        <v>0</v>
      </c>
      <c r="N144" s="48" t="s">
        <v>1468</v>
      </c>
      <c r="Q144" t="str">
        <f t="shared" si="6"/>
        <v>('biosphere3','719def62-0941-4264-bc54-97093d847d7a')</v>
      </c>
      <c r="R144" s="79" t="s">
        <v>8069</v>
      </c>
      <c r="S144" s="79" t="s">
        <v>8070</v>
      </c>
      <c r="T144" s="79" t="s">
        <v>8071</v>
      </c>
      <c r="U144" t="str">
        <f t="shared" si="7"/>
        <v>Molybdenum, 0.025% in sulfide, Mo 8.2E-3% and Cu 0.39% in crude ore, in ground('natural resource', 'in ground')</v>
      </c>
      <c r="W144" t="s">
        <v>8216</v>
      </c>
      <c r="X144" t="b">
        <f t="shared" si="8"/>
        <v>1</v>
      </c>
    </row>
    <row r="145" spans="1:24" hidden="1" x14ac:dyDescent="0.25">
      <c r="A145" s="18">
        <v>4220</v>
      </c>
      <c r="B145" t="s">
        <v>602</v>
      </c>
      <c r="C145" t="s">
        <v>59</v>
      </c>
      <c r="D145" t="s">
        <v>2806</v>
      </c>
      <c r="E145" s="79" t="s">
        <v>8068</v>
      </c>
      <c r="G145" t="s">
        <v>2807</v>
      </c>
      <c r="H145" t="s">
        <v>37</v>
      </c>
      <c r="I145" t="s">
        <v>14</v>
      </c>
      <c r="J145">
        <v>0</v>
      </c>
      <c r="K145" t="s">
        <v>7386</v>
      </c>
      <c r="L145">
        <v>95.96</v>
      </c>
      <c r="M145">
        <v>0</v>
      </c>
      <c r="N145" s="48" t="s">
        <v>1468</v>
      </c>
      <c r="Q145" t="str">
        <f t="shared" si="6"/>
        <v>('biosphere3','eda28c96-8899-4d84-bf18-35c3f1de518e')</v>
      </c>
      <c r="R145" s="79" t="s">
        <v>8069</v>
      </c>
      <c r="S145" s="79" t="s">
        <v>8070</v>
      </c>
      <c r="T145" s="79" t="s">
        <v>8071</v>
      </c>
      <c r="U145" t="str">
        <f t="shared" si="7"/>
        <v>Molybdenum, 0.11% in sulfide, Mo 4.1E-2% and Cu 0.36% in crude ore, in ground('natural resource', 'in ground')</v>
      </c>
      <c r="W145" t="s">
        <v>8217</v>
      </c>
      <c r="X145" t="b">
        <f t="shared" si="8"/>
        <v>1</v>
      </c>
    </row>
    <row r="146" spans="1:24" hidden="1" x14ac:dyDescent="0.25">
      <c r="A146" s="18">
        <v>970</v>
      </c>
      <c r="B146" t="s">
        <v>602</v>
      </c>
      <c r="C146" t="s">
        <v>59</v>
      </c>
      <c r="D146" t="s">
        <v>2811</v>
      </c>
      <c r="E146" s="79" t="s">
        <v>8068</v>
      </c>
      <c r="G146" t="s">
        <v>2812</v>
      </c>
      <c r="H146" t="s">
        <v>37</v>
      </c>
      <c r="I146" t="s">
        <v>14</v>
      </c>
      <c r="J146">
        <v>0</v>
      </c>
      <c r="K146" t="s">
        <v>7386</v>
      </c>
      <c r="L146">
        <v>95.96</v>
      </c>
      <c r="M146">
        <v>0</v>
      </c>
      <c r="N146" s="48" t="s">
        <v>1468</v>
      </c>
      <c r="Q146" t="str">
        <f t="shared" si="6"/>
        <v>('biosphere3','e5a3dff5-72dc-5287-893c-597dd4a19566')</v>
      </c>
      <c r="R146" s="79" t="s">
        <v>8069</v>
      </c>
      <c r="S146" s="79" t="s">
        <v>8070</v>
      </c>
      <c r="T146" s="79" t="s">
        <v>8071</v>
      </c>
      <c r="U146" t="str">
        <f t="shared" si="7"/>
        <v>Molybdenum, in ground('natural resource', 'in ground')</v>
      </c>
      <c r="W146" t="s">
        <v>8218</v>
      </c>
      <c r="X146" t="b">
        <f t="shared" si="8"/>
        <v>1</v>
      </c>
    </row>
    <row r="147" spans="1:24" hidden="1" x14ac:dyDescent="0.25">
      <c r="A147" s="18">
        <v>1273</v>
      </c>
      <c r="B147" s="53" t="s">
        <v>7799</v>
      </c>
      <c r="C147" t="s">
        <v>59</v>
      </c>
      <c r="D147" t="s">
        <v>2815</v>
      </c>
      <c r="E147" s="79" t="s">
        <v>8068</v>
      </c>
      <c r="G147" t="s">
        <v>2816</v>
      </c>
      <c r="H147" t="s">
        <v>37</v>
      </c>
      <c r="I147" t="s">
        <v>14</v>
      </c>
      <c r="J147">
        <v>0</v>
      </c>
      <c r="K147" t="s">
        <v>7800</v>
      </c>
      <c r="L147">
        <v>144.24</v>
      </c>
      <c r="M147">
        <v>0</v>
      </c>
      <c r="N147" s="48" t="s">
        <v>1468</v>
      </c>
      <c r="P147" s="20" t="s">
        <v>8028</v>
      </c>
      <c r="Q147" t="str">
        <f t="shared" si="6"/>
        <v>('biosphere3','c970e81e-1c4e-4f21-814c-0c25444f41d2')</v>
      </c>
      <c r="R147" s="79" t="s">
        <v>8069</v>
      </c>
      <c r="S147" s="79" t="s">
        <v>8070</v>
      </c>
      <c r="T147" s="79" t="s">
        <v>8071</v>
      </c>
      <c r="U147" t="str">
        <f t="shared" si="7"/>
        <v>Neodymium, 4% in bastnasite, 0.4% in crude ore, in ground('natural resource', 'in ground')</v>
      </c>
      <c r="W147" t="s">
        <v>8219</v>
      </c>
      <c r="X147" t="b">
        <f t="shared" si="8"/>
        <v>1</v>
      </c>
    </row>
    <row r="148" spans="1:24" hidden="1" x14ac:dyDescent="0.25">
      <c r="A148" s="18">
        <v>4124</v>
      </c>
      <c r="B148" t="s">
        <v>2814</v>
      </c>
      <c r="C148" t="s">
        <v>59</v>
      </c>
      <c r="D148" t="s">
        <v>3715</v>
      </c>
      <c r="E148" s="79" t="s">
        <v>8068</v>
      </c>
      <c r="G148" t="s">
        <v>3716</v>
      </c>
      <c r="H148" t="s">
        <v>37</v>
      </c>
      <c r="I148" t="s">
        <v>14</v>
      </c>
      <c r="J148">
        <v>0</v>
      </c>
      <c r="K148" t="s">
        <v>7800</v>
      </c>
      <c r="L148">
        <v>144.24</v>
      </c>
      <c r="M148">
        <v>0</v>
      </c>
      <c r="N148" s="48" t="s">
        <v>1468</v>
      </c>
      <c r="Q148" t="str">
        <f t="shared" si="6"/>
        <v>('biosphere3','db0c855c-e9ef-58d9-97cc-960e646fc882')</v>
      </c>
      <c r="R148" s="79" t="s">
        <v>8069</v>
      </c>
      <c r="S148" s="79" t="s">
        <v>8070</v>
      </c>
      <c r="T148" s="79" t="s">
        <v>8071</v>
      </c>
      <c r="U148" t="str">
        <f t="shared" si="7"/>
        <v>Neodymium, in ground('natural resource', 'in ground')</v>
      </c>
      <c r="W148" t="s">
        <v>8220</v>
      </c>
      <c r="X148" t="b">
        <f t="shared" si="8"/>
        <v>1</v>
      </c>
    </row>
    <row r="149" spans="1:24" hidden="1" x14ac:dyDescent="0.25">
      <c r="A149" s="18">
        <v>2388</v>
      </c>
      <c r="B149" s="53" t="s">
        <v>7801</v>
      </c>
      <c r="C149" t="s">
        <v>59</v>
      </c>
      <c r="D149" t="s">
        <v>3724</v>
      </c>
      <c r="E149" s="79" t="s">
        <v>8068</v>
      </c>
      <c r="G149" t="s">
        <v>3725</v>
      </c>
      <c r="H149" t="s">
        <v>37</v>
      </c>
      <c r="I149" t="s">
        <v>14</v>
      </c>
      <c r="J149">
        <v>0</v>
      </c>
      <c r="K149" t="s">
        <v>7402</v>
      </c>
      <c r="L149">
        <v>58.692999999999998</v>
      </c>
      <c r="M149">
        <v>0</v>
      </c>
      <c r="N149" s="48" t="s">
        <v>1468</v>
      </c>
      <c r="Q149" t="str">
        <f t="shared" si="6"/>
        <v>('biosphere3','0d7f8b87-12f4-4e83-a5a2-854e2f2b47de')</v>
      </c>
      <c r="R149" s="79" t="s">
        <v>8069</v>
      </c>
      <c r="S149" s="79" t="s">
        <v>8070</v>
      </c>
      <c r="T149" s="79" t="s">
        <v>8071</v>
      </c>
      <c r="U149" t="str">
        <f t="shared" si="7"/>
        <v>Ni, Ni 2.3E+0%, Pt 2.5E-4%, Pd 7.3E-4%, Rh 2.0E-5%, Cu 3.2E+0% in ore, in ground('natural resource', 'in ground')</v>
      </c>
      <c r="W149" t="s">
        <v>8221</v>
      </c>
      <c r="X149" t="b">
        <f t="shared" si="8"/>
        <v>1</v>
      </c>
    </row>
    <row r="150" spans="1:24" hidden="1" x14ac:dyDescent="0.25">
      <c r="A150" s="18">
        <v>4076</v>
      </c>
      <c r="B150" t="s">
        <v>387</v>
      </c>
      <c r="C150" t="s">
        <v>59</v>
      </c>
      <c r="D150" t="s">
        <v>3734</v>
      </c>
      <c r="E150" s="79" t="s">
        <v>8068</v>
      </c>
      <c r="G150" t="s">
        <v>3735</v>
      </c>
      <c r="H150" t="s">
        <v>37</v>
      </c>
      <c r="I150" t="s">
        <v>14</v>
      </c>
      <c r="J150">
        <v>0</v>
      </c>
      <c r="K150" t="s">
        <v>7402</v>
      </c>
      <c r="L150">
        <v>58.692999999999998</v>
      </c>
      <c r="M150">
        <v>0</v>
      </c>
      <c r="N150" s="48" t="s">
        <v>1468</v>
      </c>
      <c r="Q150" t="str">
        <f t="shared" si="6"/>
        <v>('biosphere3','febbfa6e-44d4-42a0-abcd-aec8a428f75e')</v>
      </c>
      <c r="R150" s="79" t="s">
        <v>8069</v>
      </c>
      <c r="S150" s="79" t="s">
        <v>8070</v>
      </c>
      <c r="T150" s="79" t="s">
        <v>8071</v>
      </c>
      <c r="U150" t="str">
        <f t="shared" si="7"/>
        <v>Ni, Ni 3.7E-2%, Pt 4.8E-4%, Pd 2.0E-4%, Rh 2.4E-5%, Cu 5.2E-2% in ore, in ground('natural resource', 'in ground')</v>
      </c>
      <c r="W150" t="s">
        <v>8222</v>
      </c>
      <c r="X150" t="b">
        <f t="shared" si="8"/>
        <v>1</v>
      </c>
    </row>
    <row r="151" spans="1:24" hidden="1" x14ac:dyDescent="0.25">
      <c r="A151" s="18">
        <v>3517</v>
      </c>
      <c r="B151" t="s">
        <v>387</v>
      </c>
      <c r="C151" t="s">
        <v>59</v>
      </c>
      <c r="D151" t="s">
        <v>3753</v>
      </c>
      <c r="E151" s="79" t="s">
        <v>8068</v>
      </c>
      <c r="G151" t="s">
        <v>3754</v>
      </c>
      <c r="H151" t="s">
        <v>37</v>
      </c>
      <c r="I151" t="s">
        <v>14</v>
      </c>
      <c r="J151">
        <v>0</v>
      </c>
      <c r="K151" t="s">
        <v>7402</v>
      </c>
      <c r="L151">
        <v>58.692999999999998</v>
      </c>
      <c r="M151">
        <v>0</v>
      </c>
      <c r="N151" s="48" t="s">
        <v>1468</v>
      </c>
      <c r="Q151" t="str">
        <f t="shared" si="6"/>
        <v>('biosphere3','86c6e6cd-c2f5-4977-bad6-ce9cd48cf721')</v>
      </c>
      <c r="R151" s="79" t="s">
        <v>8069</v>
      </c>
      <c r="S151" s="79" t="s">
        <v>8070</v>
      </c>
      <c r="T151" s="79" t="s">
        <v>8071</v>
      </c>
      <c r="U151" t="str">
        <f t="shared" si="7"/>
        <v>Nickel, 1.13% in sulfide, Ni 0.76% and Cu 0.76% in crude ore, in ground('natural resource', 'in ground')</v>
      </c>
      <c r="W151" t="s">
        <v>8223</v>
      </c>
      <c r="X151" t="b">
        <f t="shared" si="8"/>
        <v>1</v>
      </c>
    </row>
    <row r="152" spans="1:24" hidden="1" x14ac:dyDescent="0.25">
      <c r="A152" s="18">
        <v>512</v>
      </c>
      <c r="B152" t="s">
        <v>387</v>
      </c>
      <c r="C152" t="s">
        <v>59</v>
      </c>
      <c r="D152" t="s">
        <v>3755</v>
      </c>
      <c r="E152" s="79" t="s">
        <v>8068</v>
      </c>
      <c r="G152" t="s">
        <v>3756</v>
      </c>
      <c r="H152" t="s">
        <v>37</v>
      </c>
      <c r="I152" t="s">
        <v>14</v>
      </c>
      <c r="J152">
        <v>0</v>
      </c>
      <c r="K152" t="s">
        <v>7402</v>
      </c>
      <c r="L152">
        <v>58.692999999999998</v>
      </c>
      <c r="M152">
        <v>0</v>
      </c>
      <c r="N152" s="48" t="s">
        <v>1468</v>
      </c>
      <c r="Q152" t="str">
        <f t="shared" si="6"/>
        <v>('biosphere3','e47e4e5f-6528-413d-a8fb-1cd1875fbd73')</v>
      </c>
      <c r="R152" s="79" t="s">
        <v>8069</v>
      </c>
      <c r="S152" s="79" t="s">
        <v>8070</v>
      </c>
      <c r="T152" s="79" t="s">
        <v>8071</v>
      </c>
      <c r="U152" t="str">
        <f t="shared" si="7"/>
        <v>Nickel, 1.98% in silicates, 1.04% in crude ore, in ground('natural resource', 'in ground')</v>
      </c>
      <c r="W152" t="s">
        <v>8224</v>
      </c>
      <c r="X152" t="b">
        <f t="shared" si="8"/>
        <v>1</v>
      </c>
    </row>
    <row r="153" spans="1:24" hidden="1" x14ac:dyDescent="0.25">
      <c r="A153" s="18">
        <v>24</v>
      </c>
      <c r="B153" t="s">
        <v>387</v>
      </c>
      <c r="C153" t="s">
        <v>59</v>
      </c>
      <c r="D153" t="s">
        <v>3768</v>
      </c>
      <c r="E153" s="79" t="s">
        <v>8068</v>
      </c>
      <c r="G153" t="s">
        <v>3769</v>
      </c>
      <c r="H153" t="s">
        <v>37</v>
      </c>
      <c r="I153" t="s">
        <v>14</v>
      </c>
      <c r="J153">
        <v>0</v>
      </c>
      <c r="K153" t="s">
        <v>7402</v>
      </c>
      <c r="L153">
        <v>58.692999999999998</v>
      </c>
      <c r="M153">
        <v>0</v>
      </c>
      <c r="N153" s="48" t="s">
        <v>1468</v>
      </c>
      <c r="Q153" t="str">
        <f t="shared" si="6"/>
        <v>('biosphere3','974213ef-1ba0-40e5-bc7b-52ef099e9e09')</v>
      </c>
      <c r="R153" s="79" t="s">
        <v>8069</v>
      </c>
      <c r="S153" s="79" t="s">
        <v>8070</v>
      </c>
      <c r="T153" s="79" t="s">
        <v>8071</v>
      </c>
      <c r="U153" t="str">
        <f t="shared" si="7"/>
        <v>Nickel, in ground('natural resource', 'in ground')</v>
      </c>
      <c r="W153" t="s">
        <v>8225</v>
      </c>
      <c r="X153" t="b">
        <f t="shared" si="8"/>
        <v>1</v>
      </c>
    </row>
    <row r="154" spans="1:24" hidden="1" x14ac:dyDescent="0.25">
      <c r="A154" s="18">
        <v>2672</v>
      </c>
      <c r="B154" t="s">
        <v>387</v>
      </c>
      <c r="C154" t="s">
        <v>59</v>
      </c>
      <c r="D154" t="s">
        <v>3772</v>
      </c>
      <c r="E154" s="79" t="s">
        <v>8068</v>
      </c>
      <c r="G154" t="s">
        <v>3773</v>
      </c>
      <c r="H154" t="s">
        <v>37</v>
      </c>
      <c r="I154" t="s">
        <v>14</v>
      </c>
      <c r="J154">
        <v>0</v>
      </c>
      <c r="K154" t="s">
        <v>7402</v>
      </c>
      <c r="L154">
        <v>58.692999999999998</v>
      </c>
      <c r="M154">
        <v>0</v>
      </c>
      <c r="N154" s="48" t="s">
        <v>1468</v>
      </c>
      <c r="Q154" t="str">
        <f t="shared" si="6"/>
        <v>('biosphere3','f09c3144-a268-4bed-8ca2-63005b6ef75f')</v>
      </c>
      <c r="R154" s="79" t="s">
        <v>8069</v>
      </c>
      <c r="S154" s="79" t="s">
        <v>8070</v>
      </c>
      <c r="T154" s="79" t="s">
        <v>8071</v>
      </c>
      <c r="U154" t="str">
        <f t="shared" si="7"/>
        <v>Nickel, Ni 2.5E+0%, in mixed ore, in ground('natural resource', 'in ground')</v>
      </c>
      <c r="W154" t="s">
        <v>8226</v>
      </c>
      <c r="X154" t="b">
        <f t="shared" si="8"/>
        <v>1</v>
      </c>
    </row>
    <row r="155" spans="1:24" hidden="1" x14ac:dyDescent="0.25">
      <c r="A155" s="18">
        <v>2364</v>
      </c>
      <c r="B155" s="53" t="s">
        <v>7802</v>
      </c>
      <c r="C155" t="s">
        <v>59</v>
      </c>
      <c r="D155" t="s">
        <v>3789</v>
      </c>
      <c r="E155" s="79" t="s">
        <v>8068</v>
      </c>
      <c r="G155" t="s">
        <v>3790</v>
      </c>
      <c r="H155" t="s">
        <v>37</v>
      </c>
      <c r="I155" t="s">
        <v>14</v>
      </c>
      <c r="J155">
        <v>0</v>
      </c>
      <c r="K155" t="s">
        <v>7405</v>
      </c>
      <c r="L155">
        <v>92.906000000000006</v>
      </c>
      <c r="M155">
        <v>0</v>
      </c>
      <c r="N155" s="48" t="s">
        <v>1468</v>
      </c>
      <c r="Q155" t="str">
        <f t="shared" si="6"/>
        <v>('biosphere3','8de8befc-efa2-5d07-a58b-b29ea97a3f41')</v>
      </c>
      <c r="R155" s="79" t="s">
        <v>8069</v>
      </c>
      <c r="S155" s="79" t="s">
        <v>8070</v>
      </c>
      <c r="T155" s="79" t="s">
        <v>8071</v>
      </c>
      <c r="U155" t="str">
        <f t="shared" si="7"/>
        <v>Niobium, in ground('natural resource', 'in ground')</v>
      </c>
      <c r="W155" t="s">
        <v>8227</v>
      </c>
      <c r="X155" t="b">
        <f t="shared" si="8"/>
        <v>1</v>
      </c>
    </row>
    <row r="156" spans="1:24" hidden="1" x14ac:dyDescent="0.25">
      <c r="A156" s="18">
        <v>4295</v>
      </c>
      <c r="B156" s="56" t="s">
        <v>7742</v>
      </c>
      <c r="C156" s="26" t="s">
        <v>51</v>
      </c>
      <c r="D156" s="26" t="s">
        <v>4564</v>
      </c>
      <c r="E156" s="79" t="s">
        <v>8068</v>
      </c>
      <c r="F156" s="26"/>
      <c r="G156" s="26" t="s">
        <v>898</v>
      </c>
      <c r="H156" s="26" t="s">
        <v>37</v>
      </c>
      <c r="I156" s="26" t="s">
        <v>14</v>
      </c>
      <c r="J156">
        <f>14.0067*M156/L156</f>
        <v>1</v>
      </c>
      <c r="K156" s="64" t="s">
        <v>7846</v>
      </c>
      <c r="L156">
        <v>28.013400000000001</v>
      </c>
      <c r="M156">
        <v>2</v>
      </c>
      <c r="N156" s="43" t="s">
        <v>4565</v>
      </c>
      <c r="Q156" t="str">
        <f t="shared" si="6"/>
        <v>('biosphere3','e3f5fd63-7dcb-41f1-9b8a-a48a8d68bc65')</v>
      </c>
      <c r="R156" s="79" t="s">
        <v>8069</v>
      </c>
      <c r="S156" s="79" t="s">
        <v>8070</v>
      </c>
      <c r="T156" s="79" t="s">
        <v>8071</v>
      </c>
      <c r="U156" t="str">
        <f t="shared" si="7"/>
        <v>Nitrogen('natural resource', 'in air')</v>
      </c>
      <c r="W156" t="s">
        <v>8228</v>
      </c>
      <c r="X156" t="b">
        <f t="shared" si="8"/>
        <v>1</v>
      </c>
    </row>
    <row r="157" spans="1:24" hidden="1" x14ac:dyDescent="0.25">
      <c r="A157" s="18">
        <v>2300</v>
      </c>
      <c r="C157" t="s">
        <v>2818</v>
      </c>
      <c r="D157" t="s">
        <v>2819</v>
      </c>
      <c r="E157" s="79" t="s">
        <v>8068</v>
      </c>
      <c r="G157" t="s">
        <v>2820</v>
      </c>
      <c r="H157" t="s">
        <v>37</v>
      </c>
      <c r="I157" t="s">
        <v>2821</v>
      </c>
      <c r="J157">
        <v>0</v>
      </c>
      <c r="K157" s="20" t="s">
        <v>7717</v>
      </c>
      <c r="L157" s="20" t="s">
        <v>7717</v>
      </c>
      <c r="M157" s="20" t="s">
        <v>7717</v>
      </c>
      <c r="N157" s="45" t="s">
        <v>2822</v>
      </c>
      <c r="Q157" t="str">
        <f t="shared" si="6"/>
        <v>('biosphere3','c5aafa60-495c-461c-a1d4-b262a34c45b9')</v>
      </c>
      <c r="R157" s="79" t="s">
        <v>8069</v>
      </c>
      <c r="S157" s="79" t="s">
        <v>8070</v>
      </c>
      <c r="T157" s="79" t="s">
        <v>8071</v>
      </c>
      <c r="U157" t="str">
        <f t="shared" si="7"/>
        <v>Occupation, annual crop('natural resource', 'land')</v>
      </c>
      <c r="W157" t="s">
        <v>8229</v>
      </c>
      <c r="X157" t="b">
        <f t="shared" si="8"/>
        <v>1</v>
      </c>
    </row>
    <row r="158" spans="1:24" hidden="1" x14ac:dyDescent="0.25">
      <c r="A158" s="18">
        <v>2000</v>
      </c>
      <c r="C158" t="s">
        <v>2818</v>
      </c>
      <c r="D158" t="s">
        <v>2825</v>
      </c>
      <c r="E158" s="79" t="s">
        <v>8068</v>
      </c>
      <c r="G158" t="s">
        <v>2826</v>
      </c>
      <c r="H158" t="s">
        <v>37</v>
      </c>
      <c r="I158" t="s">
        <v>2821</v>
      </c>
      <c r="J158">
        <v>0</v>
      </c>
      <c r="K158" s="20" t="s">
        <v>7717</v>
      </c>
      <c r="L158" s="20" t="s">
        <v>7717</v>
      </c>
      <c r="M158" s="20" t="s">
        <v>7717</v>
      </c>
      <c r="N158" s="45" t="s">
        <v>2822</v>
      </c>
      <c r="Q158" t="str">
        <f t="shared" si="6"/>
        <v>('biosphere3','7956039f-1181-42ab-b03b-ba9992733394')</v>
      </c>
      <c r="R158" s="79" t="s">
        <v>8069</v>
      </c>
      <c r="S158" s="79" t="s">
        <v>8070</v>
      </c>
      <c r="T158" s="79" t="s">
        <v>8071</v>
      </c>
      <c r="U158" t="str">
        <f t="shared" si="7"/>
        <v>Occupation, annual crop, flooded crop('natural resource', 'land')</v>
      </c>
      <c r="W158" t="s">
        <v>8230</v>
      </c>
      <c r="X158" t="b">
        <f t="shared" si="8"/>
        <v>1</v>
      </c>
    </row>
    <row r="159" spans="1:24" hidden="1" x14ac:dyDescent="0.25">
      <c r="A159" s="18">
        <v>3674</v>
      </c>
      <c r="C159" t="s">
        <v>2818</v>
      </c>
      <c r="D159" t="s">
        <v>3585</v>
      </c>
      <c r="E159" s="79" t="s">
        <v>8068</v>
      </c>
      <c r="G159" t="s">
        <v>3586</v>
      </c>
      <c r="H159" t="s">
        <v>37</v>
      </c>
      <c r="I159" t="s">
        <v>2821</v>
      </c>
      <c r="J159">
        <v>0</v>
      </c>
      <c r="K159" s="20" t="s">
        <v>7717</v>
      </c>
      <c r="L159" s="20" t="s">
        <v>7717</v>
      </c>
      <c r="M159" s="20" t="s">
        <v>7717</v>
      </c>
      <c r="N159" s="45" t="s">
        <v>3587</v>
      </c>
      <c r="Q159" t="str">
        <f t="shared" si="6"/>
        <v>('biosphere3','9e80f7cd-47fa-4c7f-8f2c-bdb9731b3196')</v>
      </c>
      <c r="R159" s="79" t="s">
        <v>8069</v>
      </c>
      <c r="S159" s="79" t="s">
        <v>8070</v>
      </c>
      <c r="T159" s="79" t="s">
        <v>8071</v>
      </c>
      <c r="U159" t="str">
        <f t="shared" si="7"/>
        <v>Occupation, annual crop, greenhouse('natural resource', 'land')</v>
      </c>
      <c r="W159" t="s">
        <v>8231</v>
      </c>
      <c r="X159" t="b">
        <f t="shared" si="8"/>
        <v>1</v>
      </c>
    </row>
    <row r="160" spans="1:24" hidden="1" x14ac:dyDescent="0.25">
      <c r="A160" s="18">
        <v>2155</v>
      </c>
      <c r="C160" t="s">
        <v>2818</v>
      </c>
      <c r="D160" t="s">
        <v>2837</v>
      </c>
      <c r="E160" s="79" t="s">
        <v>8068</v>
      </c>
      <c r="G160" t="s">
        <v>2838</v>
      </c>
      <c r="H160" t="s">
        <v>37</v>
      </c>
      <c r="I160" t="s">
        <v>2821</v>
      </c>
      <c r="J160">
        <v>0</v>
      </c>
      <c r="K160" s="20" t="s">
        <v>7717</v>
      </c>
      <c r="L160" s="20" t="s">
        <v>7717</v>
      </c>
      <c r="M160" s="20" t="s">
        <v>7717</v>
      </c>
      <c r="N160" s="45" t="s">
        <v>2822</v>
      </c>
      <c r="Q160" t="str">
        <f t="shared" si="6"/>
        <v>('biosphere3','c4a82f46-381f-474c-a362-3363064b9c33')</v>
      </c>
      <c r="R160" s="79" t="s">
        <v>8069</v>
      </c>
      <c r="S160" s="79" t="s">
        <v>8070</v>
      </c>
      <c r="T160" s="79" t="s">
        <v>8071</v>
      </c>
      <c r="U160" t="str">
        <f t="shared" si="7"/>
        <v>Occupation, annual crop, irrigated('natural resource', 'land')</v>
      </c>
      <c r="W160" t="s">
        <v>8232</v>
      </c>
      <c r="X160" t="b">
        <f t="shared" si="8"/>
        <v>1</v>
      </c>
    </row>
    <row r="161" spans="1:24" hidden="1" x14ac:dyDescent="0.25">
      <c r="A161" s="18">
        <v>654</v>
      </c>
      <c r="C161" t="s">
        <v>2818</v>
      </c>
      <c r="D161" t="s">
        <v>2857</v>
      </c>
      <c r="E161" s="79" t="s">
        <v>8068</v>
      </c>
      <c r="G161" t="s">
        <v>2858</v>
      </c>
      <c r="H161" t="s">
        <v>37</v>
      </c>
      <c r="I161" t="s">
        <v>2821</v>
      </c>
      <c r="J161">
        <v>0</v>
      </c>
      <c r="K161" s="20" t="s">
        <v>7717</v>
      </c>
      <c r="L161" s="20" t="s">
        <v>7717</v>
      </c>
      <c r="M161" s="20" t="s">
        <v>7717</v>
      </c>
      <c r="N161" s="45" t="s">
        <v>2822</v>
      </c>
      <c r="P161" s="20" t="s">
        <v>8028</v>
      </c>
      <c r="Q161" t="str">
        <f t="shared" si="6"/>
        <v>('biosphere3','12c7671c-e4aa-46c6-93c5-b6f9ac1c453b')</v>
      </c>
      <c r="R161" s="79" t="s">
        <v>8069</v>
      </c>
      <c r="S161" s="79" t="s">
        <v>8070</v>
      </c>
      <c r="T161" s="79" t="s">
        <v>8071</v>
      </c>
      <c r="U161" t="str">
        <f t="shared" si="7"/>
        <v>Occupation, annual crop, irrigated, extensive('natural resource', 'land')</v>
      </c>
      <c r="W161" t="s">
        <v>8233</v>
      </c>
      <c r="X161" t="b">
        <f t="shared" si="8"/>
        <v>1</v>
      </c>
    </row>
    <row r="162" spans="1:24" hidden="1" x14ac:dyDescent="0.25">
      <c r="A162" s="18">
        <v>2254</v>
      </c>
      <c r="C162" t="s">
        <v>2818</v>
      </c>
      <c r="D162" t="s">
        <v>2862</v>
      </c>
      <c r="E162" s="79" t="s">
        <v>8068</v>
      </c>
      <c r="G162" t="s">
        <v>2863</v>
      </c>
      <c r="H162" t="s">
        <v>37</v>
      </c>
      <c r="I162" t="s">
        <v>2821</v>
      </c>
      <c r="J162">
        <v>0</v>
      </c>
      <c r="K162" s="20" t="s">
        <v>7717</v>
      </c>
      <c r="L162" s="20" t="s">
        <v>7717</v>
      </c>
      <c r="M162" s="20" t="s">
        <v>7717</v>
      </c>
      <c r="N162" s="45" t="s">
        <v>2822</v>
      </c>
      <c r="Q162" t="str">
        <f t="shared" si="6"/>
        <v>('biosphere3','9fd128fe-d8c5-476f-af42-2795d5f5d227')</v>
      </c>
      <c r="R162" s="79" t="s">
        <v>8069</v>
      </c>
      <c r="S162" s="79" t="s">
        <v>8070</v>
      </c>
      <c r="T162" s="79" t="s">
        <v>8071</v>
      </c>
      <c r="U162" t="str">
        <f t="shared" si="7"/>
        <v>Occupation, annual crop, irrigated, intensive('natural resource', 'land')</v>
      </c>
      <c r="W162" t="s">
        <v>8234</v>
      </c>
      <c r="X162" t="b">
        <f t="shared" si="8"/>
        <v>1</v>
      </c>
    </row>
    <row r="163" spans="1:24" hidden="1" x14ac:dyDescent="0.25">
      <c r="A163" s="18">
        <v>4200</v>
      </c>
      <c r="C163" t="s">
        <v>2818</v>
      </c>
      <c r="D163" t="s">
        <v>3592</v>
      </c>
      <c r="E163" s="79" t="s">
        <v>8068</v>
      </c>
      <c r="G163" t="s">
        <v>3593</v>
      </c>
      <c r="H163" t="s">
        <v>37</v>
      </c>
      <c r="I163" t="s">
        <v>2821</v>
      </c>
      <c r="J163">
        <v>0</v>
      </c>
      <c r="K163" s="20" t="s">
        <v>7717</v>
      </c>
      <c r="L163" s="20" t="s">
        <v>7717</v>
      </c>
      <c r="M163" s="20" t="s">
        <v>7717</v>
      </c>
      <c r="N163" s="45" t="s">
        <v>3587</v>
      </c>
      <c r="Q163" t="str">
        <f t="shared" si="6"/>
        <v>('biosphere3','a6889a22-e99e-42ea-85cd-4a68d7975dcd')</v>
      </c>
      <c r="R163" s="79" t="s">
        <v>8069</v>
      </c>
      <c r="S163" s="79" t="s">
        <v>8070</v>
      </c>
      <c r="T163" s="79" t="s">
        <v>8071</v>
      </c>
      <c r="U163" t="str">
        <f t="shared" si="7"/>
        <v>Occupation, annual crop, non-irrigated('natural resource', 'land')</v>
      </c>
      <c r="W163" t="s">
        <v>8235</v>
      </c>
      <c r="X163" t="b">
        <f t="shared" si="8"/>
        <v>1</v>
      </c>
    </row>
    <row r="164" spans="1:24" hidden="1" x14ac:dyDescent="0.25">
      <c r="A164" s="18">
        <v>1781</v>
      </c>
      <c r="C164" t="s">
        <v>2818</v>
      </c>
      <c r="D164" t="s">
        <v>2874</v>
      </c>
      <c r="E164" s="79" t="s">
        <v>8068</v>
      </c>
      <c r="G164" t="s">
        <v>2875</v>
      </c>
      <c r="H164" t="s">
        <v>37</v>
      </c>
      <c r="I164" t="s">
        <v>2821</v>
      </c>
      <c r="J164">
        <v>0</v>
      </c>
      <c r="K164" s="20" t="s">
        <v>7717</v>
      </c>
      <c r="L164" s="20" t="s">
        <v>7717</v>
      </c>
      <c r="M164" s="20" t="s">
        <v>7717</v>
      </c>
      <c r="N164" s="45" t="s">
        <v>2822</v>
      </c>
      <c r="Q164" t="str">
        <f t="shared" si="6"/>
        <v>('biosphere3','1b0a8570-eab4-46c2-9b67-c9b918e75676')</v>
      </c>
      <c r="R164" s="79" t="s">
        <v>8069</v>
      </c>
      <c r="S164" s="79" t="s">
        <v>8070</v>
      </c>
      <c r="T164" s="79" t="s">
        <v>8071</v>
      </c>
      <c r="U164" t="str">
        <f t="shared" si="7"/>
        <v>Occupation, annual crop, non-irrigated, extensive('natural resource', 'land')</v>
      </c>
      <c r="W164" t="s">
        <v>8236</v>
      </c>
      <c r="X164" t="b">
        <f t="shared" si="8"/>
        <v>1</v>
      </c>
    </row>
    <row r="165" spans="1:24" hidden="1" x14ac:dyDescent="0.25">
      <c r="A165" s="18">
        <v>2462</v>
      </c>
      <c r="C165" t="s">
        <v>2818</v>
      </c>
      <c r="D165" t="s">
        <v>2890</v>
      </c>
      <c r="E165" s="79" t="s">
        <v>8068</v>
      </c>
      <c r="G165" t="s">
        <v>2891</v>
      </c>
      <c r="H165" t="s">
        <v>37</v>
      </c>
      <c r="I165" t="s">
        <v>2821</v>
      </c>
      <c r="J165">
        <v>0</v>
      </c>
      <c r="K165" s="20" t="s">
        <v>7717</v>
      </c>
      <c r="L165" s="20" t="s">
        <v>7717</v>
      </c>
      <c r="M165" s="20" t="s">
        <v>7717</v>
      </c>
      <c r="N165" s="45" t="s">
        <v>2822</v>
      </c>
      <c r="Q165" t="str">
        <f t="shared" si="6"/>
        <v>('biosphere3','e063ee9c-9850-42b5-b01e-4cc9b5ad7152')</v>
      </c>
      <c r="R165" s="79" t="s">
        <v>8069</v>
      </c>
      <c r="S165" s="79" t="s">
        <v>8070</v>
      </c>
      <c r="T165" s="79" t="s">
        <v>8071</v>
      </c>
      <c r="U165" t="str">
        <f t="shared" si="7"/>
        <v>Occupation, annual crop, non-irrigated, intensive('natural resource', 'land')</v>
      </c>
      <c r="W165" t="s">
        <v>8237</v>
      </c>
      <c r="X165" t="b">
        <f t="shared" si="8"/>
        <v>1</v>
      </c>
    </row>
    <row r="166" spans="1:24" hidden="1" x14ac:dyDescent="0.25">
      <c r="A166" s="18">
        <v>2923</v>
      </c>
      <c r="C166" t="s">
        <v>2818</v>
      </c>
      <c r="D166" t="s">
        <v>2908</v>
      </c>
      <c r="E166" s="79" t="s">
        <v>8068</v>
      </c>
      <c r="G166" t="s">
        <v>2909</v>
      </c>
      <c r="H166" t="s">
        <v>37</v>
      </c>
      <c r="I166" t="s">
        <v>2821</v>
      </c>
      <c r="J166">
        <v>0</v>
      </c>
      <c r="K166" s="20" t="s">
        <v>7717</v>
      </c>
      <c r="L166" s="20" t="s">
        <v>7717</v>
      </c>
      <c r="M166" s="20" t="s">
        <v>7717</v>
      </c>
      <c r="N166" s="45" t="s">
        <v>2822</v>
      </c>
      <c r="Q166" t="str">
        <f t="shared" si="6"/>
        <v>('biosphere3','8c173ca1-5f74-4a6e-89e5-dd18e0f18d1a')</v>
      </c>
      <c r="R166" s="79" t="s">
        <v>8069</v>
      </c>
      <c r="S166" s="79" t="s">
        <v>8070</v>
      </c>
      <c r="T166" s="79" t="s">
        <v>8071</v>
      </c>
      <c r="U166" t="str">
        <f t="shared" si="7"/>
        <v>Occupation, arable land, unspecified use('natural resource', 'land')</v>
      </c>
      <c r="W166" t="s">
        <v>8238</v>
      </c>
      <c r="X166" t="b">
        <f t="shared" si="8"/>
        <v>1</v>
      </c>
    </row>
    <row r="167" spans="1:24" hidden="1" x14ac:dyDescent="0.25">
      <c r="A167" s="18">
        <v>848</v>
      </c>
      <c r="C167" t="s">
        <v>2818</v>
      </c>
      <c r="D167" t="s">
        <v>2911</v>
      </c>
      <c r="E167" s="79" t="s">
        <v>8068</v>
      </c>
      <c r="G167" t="s">
        <v>2912</v>
      </c>
      <c r="H167" t="s">
        <v>37</v>
      </c>
      <c r="I167" t="s">
        <v>2913</v>
      </c>
      <c r="J167">
        <v>0</v>
      </c>
      <c r="K167" s="20" t="s">
        <v>7717</v>
      </c>
      <c r="L167" s="20" t="s">
        <v>7717</v>
      </c>
      <c r="M167" s="20" t="s">
        <v>7717</v>
      </c>
      <c r="N167" s="45" t="s">
        <v>2822</v>
      </c>
      <c r="Q167" t="str">
        <f t="shared" si="6"/>
        <v>('biosphere3','fdb1b2d0-f537-401e-b845-1d93da512174')</v>
      </c>
      <c r="R167" s="79" t="s">
        <v>8069</v>
      </c>
      <c r="S167" s="79" t="s">
        <v>8070</v>
      </c>
      <c r="T167" s="79" t="s">
        <v>8071</v>
      </c>
      <c r="U167" t="str">
        <f t="shared" si="7"/>
        <v>Occupation, arable, conservation tillage (obsolete)('natural resource', 'land')</v>
      </c>
      <c r="W167" t="s">
        <v>8239</v>
      </c>
      <c r="X167" t="b">
        <f t="shared" si="8"/>
        <v>1</v>
      </c>
    </row>
    <row r="168" spans="1:24" hidden="1" x14ac:dyDescent="0.25">
      <c r="A168" s="18">
        <v>1549</v>
      </c>
      <c r="C168" t="s">
        <v>2818</v>
      </c>
      <c r="D168" t="s">
        <v>2946</v>
      </c>
      <c r="E168" s="79" t="s">
        <v>8068</v>
      </c>
      <c r="G168" t="s">
        <v>2947</v>
      </c>
      <c r="H168" t="s">
        <v>37</v>
      </c>
      <c r="I168" t="s">
        <v>2913</v>
      </c>
      <c r="J168">
        <v>0</v>
      </c>
      <c r="K168" s="20" t="s">
        <v>7717</v>
      </c>
      <c r="L168" s="20" t="s">
        <v>7717</v>
      </c>
      <c r="M168" s="20" t="s">
        <v>7717</v>
      </c>
      <c r="N168" s="45" t="s">
        <v>2822</v>
      </c>
      <c r="Q168" t="str">
        <f t="shared" si="6"/>
        <v>('biosphere3','e489cce4-a80f-417d-9ae6-9fc14cc7dd49')</v>
      </c>
      <c r="R168" s="79" t="s">
        <v>8069</v>
      </c>
      <c r="S168" s="79" t="s">
        <v>8070</v>
      </c>
      <c r="T168" s="79" t="s">
        <v>8071</v>
      </c>
      <c r="U168" t="str">
        <f t="shared" si="7"/>
        <v>Occupation, arable, conventional tillage (obsolete)('natural resource', 'land')</v>
      </c>
      <c r="W168" t="s">
        <v>8240</v>
      </c>
      <c r="X168" t="b">
        <f t="shared" si="8"/>
        <v>1</v>
      </c>
    </row>
    <row r="169" spans="1:24" hidden="1" x14ac:dyDescent="0.25">
      <c r="A169" s="18">
        <v>3220</v>
      </c>
      <c r="C169" t="s">
        <v>2818</v>
      </c>
      <c r="D169" t="s">
        <v>2965</v>
      </c>
      <c r="E169" s="79" t="s">
        <v>8068</v>
      </c>
      <c r="G169" t="s">
        <v>2966</v>
      </c>
      <c r="H169" t="s">
        <v>37</v>
      </c>
      <c r="I169" t="s">
        <v>2913</v>
      </c>
      <c r="J169">
        <v>0</v>
      </c>
      <c r="K169" s="20" t="s">
        <v>7717</v>
      </c>
      <c r="L169" s="20" t="s">
        <v>7717</v>
      </c>
      <c r="M169" s="20" t="s">
        <v>7717</v>
      </c>
      <c r="N169" s="45" t="s">
        <v>2822</v>
      </c>
      <c r="Q169" t="str">
        <f t="shared" si="6"/>
        <v>('biosphere3','81e07a67-28e0-4392-a553-d86e54a9b8a9')</v>
      </c>
      <c r="R169" s="79" t="s">
        <v>8069</v>
      </c>
      <c r="S169" s="79" t="s">
        <v>8070</v>
      </c>
      <c r="T169" s="79" t="s">
        <v>8071</v>
      </c>
      <c r="U169" t="str">
        <f t="shared" si="7"/>
        <v>Occupation, arable, reduced tillage (obsolete)('natural resource', 'land')</v>
      </c>
      <c r="W169" t="s">
        <v>8241</v>
      </c>
      <c r="X169" t="b">
        <f t="shared" si="8"/>
        <v>1</v>
      </c>
    </row>
    <row r="170" spans="1:24" hidden="1" x14ac:dyDescent="0.25">
      <c r="A170" s="18">
        <v>2967</v>
      </c>
      <c r="C170" t="s">
        <v>2818</v>
      </c>
      <c r="D170" t="s">
        <v>2975</v>
      </c>
      <c r="E170" s="79" t="s">
        <v>8068</v>
      </c>
      <c r="G170" t="s">
        <v>2976</v>
      </c>
      <c r="H170" t="s">
        <v>37</v>
      </c>
      <c r="I170" t="s">
        <v>2821</v>
      </c>
      <c r="J170">
        <v>0</v>
      </c>
      <c r="K170" s="20" t="s">
        <v>7717</v>
      </c>
      <c r="L170" s="20" t="s">
        <v>7717</v>
      </c>
      <c r="M170" s="20" t="s">
        <v>7717</v>
      </c>
      <c r="N170" s="45" t="s">
        <v>2822</v>
      </c>
      <c r="Q170" t="str">
        <f t="shared" si="6"/>
        <v>('biosphere3','c991a302-884f-4882-a094-e1b8f1d4c6b0')</v>
      </c>
      <c r="R170" s="79" t="s">
        <v>8069</v>
      </c>
      <c r="S170" s="79" t="s">
        <v>8070</v>
      </c>
      <c r="T170" s="79" t="s">
        <v>8071</v>
      </c>
      <c r="U170" t="str">
        <f t="shared" si="7"/>
        <v>Occupation, bare area (non-use)('natural resource', 'land')</v>
      </c>
      <c r="W170" t="s">
        <v>8242</v>
      </c>
      <c r="X170" t="b">
        <f t="shared" si="8"/>
        <v>1</v>
      </c>
    </row>
    <row r="171" spans="1:24" hidden="1" x14ac:dyDescent="0.25">
      <c r="A171" s="18">
        <v>2223</v>
      </c>
      <c r="C171" t="s">
        <v>2818</v>
      </c>
      <c r="D171" t="s">
        <v>3008</v>
      </c>
      <c r="E171" s="79" t="s">
        <v>8068</v>
      </c>
      <c r="G171" t="s">
        <v>3009</v>
      </c>
      <c r="H171" t="s">
        <v>37</v>
      </c>
      <c r="I171" t="s">
        <v>2821</v>
      </c>
      <c r="J171">
        <v>0</v>
      </c>
      <c r="K171" s="20" t="s">
        <v>7717</v>
      </c>
      <c r="L171" s="20" t="s">
        <v>7717</v>
      </c>
      <c r="M171" s="20" t="s">
        <v>7717</v>
      </c>
      <c r="N171" s="45" t="s">
        <v>2822</v>
      </c>
      <c r="Q171" t="str">
        <f t="shared" si="6"/>
        <v>('biosphere3','4b6b9b76-3199-4bd0-b11d-f8f2efbeac4e')</v>
      </c>
      <c r="R171" s="79" t="s">
        <v>8069</v>
      </c>
      <c r="S171" s="79" t="s">
        <v>8070</v>
      </c>
      <c r="T171" s="79" t="s">
        <v>8071</v>
      </c>
      <c r="U171" t="str">
        <f t="shared" si="7"/>
        <v>Occupation, construction site('natural resource', 'land')</v>
      </c>
      <c r="W171" t="s">
        <v>8243</v>
      </c>
      <c r="X171" t="b">
        <f t="shared" si="8"/>
        <v>1</v>
      </c>
    </row>
    <row r="172" spans="1:24" hidden="1" x14ac:dyDescent="0.25">
      <c r="A172" s="18">
        <v>2119</v>
      </c>
      <c r="C172" t="s">
        <v>2818</v>
      </c>
      <c r="D172" t="s">
        <v>3032</v>
      </c>
      <c r="E172" s="79" t="s">
        <v>8068</v>
      </c>
      <c r="G172" t="s">
        <v>3033</v>
      </c>
      <c r="H172" t="s">
        <v>37</v>
      </c>
      <c r="I172" t="s">
        <v>2821</v>
      </c>
      <c r="J172">
        <v>0</v>
      </c>
      <c r="K172" s="20" t="s">
        <v>7717</v>
      </c>
      <c r="L172" s="20" t="s">
        <v>7717</v>
      </c>
      <c r="M172" s="20" t="s">
        <v>7717</v>
      </c>
      <c r="N172" s="45" t="s">
        <v>2822</v>
      </c>
      <c r="Q172" t="str">
        <f t="shared" si="6"/>
        <v>('biosphere3','5d615a38-6d0a-4f3a-8973-69b333b6e814')</v>
      </c>
      <c r="R172" s="79" t="s">
        <v>8069</v>
      </c>
      <c r="S172" s="79" t="s">
        <v>8070</v>
      </c>
      <c r="T172" s="79" t="s">
        <v>8071</v>
      </c>
      <c r="U172" t="str">
        <f t="shared" si="7"/>
        <v>Occupation, cropland fallow (non-use)('natural resource', 'land')</v>
      </c>
      <c r="W172" t="s">
        <v>8244</v>
      </c>
      <c r="X172" t="b">
        <f t="shared" si="8"/>
        <v>1</v>
      </c>
    </row>
    <row r="173" spans="1:24" hidden="1" x14ac:dyDescent="0.25">
      <c r="A173" s="18">
        <v>981</v>
      </c>
      <c r="C173" t="s">
        <v>2818</v>
      </c>
      <c r="D173" t="s">
        <v>3046</v>
      </c>
      <c r="E173" s="79" t="s">
        <v>8068</v>
      </c>
      <c r="G173" t="s">
        <v>3047</v>
      </c>
      <c r="H173" t="s">
        <v>37</v>
      </c>
      <c r="I173" t="s">
        <v>2821</v>
      </c>
      <c r="J173">
        <v>0</v>
      </c>
      <c r="K173" s="20" t="s">
        <v>7717</v>
      </c>
      <c r="L173" s="20" t="s">
        <v>7717</v>
      </c>
      <c r="M173" s="20" t="s">
        <v>7717</v>
      </c>
      <c r="N173" s="45" t="s">
        <v>2822</v>
      </c>
      <c r="Q173" t="str">
        <f t="shared" si="6"/>
        <v>('biosphere3','1eaa9ea4-40b8-414a-b198-5626400372e1')</v>
      </c>
      <c r="R173" s="79" t="s">
        <v>8069</v>
      </c>
      <c r="S173" s="79" t="s">
        <v>8070</v>
      </c>
      <c r="T173" s="79" t="s">
        <v>8071</v>
      </c>
      <c r="U173" t="str">
        <f t="shared" si="7"/>
        <v>Occupation, dump site('natural resource', 'land')</v>
      </c>
      <c r="W173" t="s">
        <v>8245</v>
      </c>
      <c r="X173" t="b">
        <f t="shared" si="8"/>
        <v>1</v>
      </c>
    </row>
    <row r="174" spans="1:24" hidden="1" x14ac:dyDescent="0.25">
      <c r="A174" s="18">
        <v>1259</v>
      </c>
      <c r="C174" t="s">
        <v>2818</v>
      </c>
      <c r="D174" t="s">
        <v>3058</v>
      </c>
      <c r="E174" s="79" t="s">
        <v>8068</v>
      </c>
      <c r="G174" t="s">
        <v>3059</v>
      </c>
      <c r="H174" t="s">
        <v>37</v>
      </c>
      <c r="I174" t="s">
        <v>2821</v>
      </c>
      <c r="J174">
        <v>0</v>
      </c>
      <c r="K174" s="20" t="s">
        <v>7717</v>
      </c>
      <c r="L174" s="20" t="s">
        <v>7717</v>
      </c>
      <c r="M174" s="20" t="s">
        <v>7717</v>
      </c>
      <c r="N174" s="45" t="s">
        <v>2822</v>
      </c>
      <c r="P174" s="20" t="s">
        <v>8028</v>
      </c>
      <c r="Q174" t="str">
        <f t="shared" si="6"/>
        <v>('biosphere3','8222627a-0ca1-4632-894c-94d0e21064a1')</v>
      </c>
      <c r="R174" s="79" t="s">
        <v>8069</v>
      </c>
      <c r="S174" s="79" t="s">
        <v>8070</v>
      </c>
      <c r="T174" s="79" t="s">
        <v>8071</v>
      </c>
      <c r="U174" t="str">
        <f t="shared" si="7"/>
        <v>Occupation, field margin/hedgerow('natural resource', 'land')</v>
      </c>
      <c r="W174" t="s">
        <v>8246</v>
      </c>
      <c r="X174" t="b">
        <f t="shared" si="8"/>
        <v>1</v>
      </c>
    </row>
    <row r="175" spans="1:24" hidden="1" x14ac:dyDescent="0.25">
      <c r="A175" s="18">
        <v>3825</v>
      </c>
      <c r="C175" t="s">
        <v>2818</v>
      </c>
      <c r="D175" t="s">
        <v>3599</v>
      </c>
      <c r="E175" s="79" t="s">
        <v>8068</v>
      </c>
      <c r="G175" t="s">
        <v>3600</v>
      </c>
      <c r="H175" t="s">
        <v>37</v>
      </c>
      <c r="I175" t="s">
        <v>2821</v>
      </c>
      <c r="J175">
        <v>0</v>
      </c>
      <c r="K175" s="20" t="s">
        <v>7717</v>
      </c>
      <c r="L175" s="20" t="s">
        <v>7717</v>
      </c>
      <c r="M175" s="20" t="s">
        <v>7717</v>
      </c>
      <c r="N175" s="45" t="s">
        <v>3587</v>
      </c>
      <c r="Q175" t="str">
        <f t="shared" si="6"/>
        <v>('biosphere3','2925111b-3464-4e34-9d02-b73c1c033e91')</v>
      </c>
      <c r="R175" s="79" t="s">
        <v>8069</v>
      </c>
      <c r="S175" s="79" t="s">
        <v>8070</v>
      </c>
      <c r="T175" s="79" t="s">
        <v>8071</v>
      </c>
      <c r="U175" t="str">
        <f t="shared" si="7"/>
        <v>Occupation, forest, extensive('natural resource', 'land')</v>
      </c>
      <c r="W175" t="s">
        <v>8247</v>
      </c>
      <c r="X175" t="b">
        <f t="shared" si="8"/>
        <v>1</v>
      </c>
    </row>
    <row r="176" spans="1:24" hidden="1" x14ac:dyDescent="0.25">
      <c r="A176" s="18">
        <v>2801</v>
      </c>
      <c r="C176" t="s">
        <v>2818</v>
      </c>
      <c r="D176" t="s">
        <v>3072</v>
      </c>
      <c r="E176" s="79" t="s">
        <v>8068</v>
      </c>
      <c r="G176" t="s">
        <v>3073</v>
      </c>
      <c r="H176" t="s">
        <v>37</v>
      </c>
      <c r="I176" t="s">
        <v>2821</v>
      </c>
      <c r="J176">
        <v>0</v>
      </c>
      <c r="K176" s="20" t="s">
        <v>7717</v>
      </c>
      <c r="L176" s="20" t="s">
        <v>7717</v>
      </c>
      <c r="M176" s="20" t="s">
        <v>7717</v>
      </c>
      <c r="N176" s="45" t="s">
        <v>2822</v>
      </c>
      <c r="Q176" t="str">
        <f t="shared" si="6"/>
        <v>('biosphere3','aca1714f-0040-4a65-a73a-0e38aa9f50f4')</v>
      </c>
      <c r="R176" s="79" t="s">
        <v>8069</v>
      </c>
      <c r="S176" s="79" t="s">
        <v>8070</v>
      </c>
      <c r="T176" s="79" t="s">
        <v>8071</v>
      </c>
      <c r="U176" t="str">
        <f t="shared" si="7"/>
        <v>Occupation, forest, intensive('natural resource', 'land')</v>
      </c>
      <c r="W176" t="s">
        <v>8248</v>
      </c>
      <c r="X176" t="b">
        <f t="shared" si="8"/>
        <v>1</v>
      </c>
    </row>
    <row r="177" spans="1:24" hidden="1" x14ac:dyDescent="0.25">
      <c r="A177" s="18">
        <v>3519</v>
      </c>
      <c r="C177" t="s">
        <v>2818</v>
      </c>
      <c r="D177" t="s">
        <v>3639</v>
      </c>
      <c r="E177" s="79" t="s">
        <v>8068</v>
      </c>
      <c r="G177" t="s">
        <v>3640</v>
      </c>
      <c r="H177" t="s">
        <v>37</v>
      </c>
      <c r="I177" t="s">
        <v>2821</v>
      </c>
      <c r="J177">
        <v>0</v>
      </c>
      <c r="K177" s="20" t="s">
        <v>7717</v>
      </c>
      <c r="L177" s="20" t="s">
        <v>7717</v>
      </c>
      <c r="M177" s="20" t="s">
        <v>7717</v>
      </c>
      <c r="N177" s="45" t="s">
        <v>3587</v>
      </c>
      <c r="Q177" t="str">
        <f t="shared" si="6"/>
        <v>('biosphere3','0f923637-e322-44d8-9ff2-9c765d75e253')</v>
      </c>
      <c r="R177" s="79" t="s">
        <v>8069</v>
      </c>
      <c r="S177" s="79" t="s">
        <v>8070</v>
      </c>
      <c r="T177" s="79" t="s">
        <v>8071</v>
      </c>
      <c r="U177" t="str">
        <f t="shared" si="7"/>
        <v>Occupation, forest, primary (non-use)('natural resource', 'land')</v>
      </c>
      <c r="W177" t="s">
        <v>8249</v>
      </c>
      <c r="X177" t="b">
        <f t="shared" si="8"/>
        <v>1</v>
      </c>
    </row>
    <row r="178" spans="1:24" hidden="1" x14ac:dyDescent="0.25">
      <c r="A178" s="18">
        <v>530</v>
      </c>
      <c r="C178" t="s">
        <v>2818</v>
      </c>
      <c r="D178" t="s">
        <v>3081</v>
      </c>
      <c r="E178" s="79" t="s">
        <v>8068</v>
      </c>
      <c r="G178" t="s">
        <v>3082</v>
      </c>
      <c r="H178" t="s">
        <v>37</v>
      </c>
      <c r="I178" t="s">
        <v>2821</v>
      </c>
      <c r="J178">
        <v>0</v>
      </c>
      <c r="K178" s="20" t="s">
        <v>7717</v>
      </c>
      <c r="L178" s="20" t="s">
        <v>7717</v>
      </c>
      <c r="M178" s="20" t="s">
        <v>7717</v>
      </c>
      <c r="N178" s="45" t="s">
        <v>2822</v>
      </c>
      <c r="Q178" t="str">
        <f t="shared" si="6"/>
        <v>('biosphere3','84b11d12-a078-44e7-9d6e-7675a0e23c4d')</v>
      </c>
      <c r="R178" s="79" t="s">
        <v>8069</v>
      </c>
      <c r="S178" s="79" t="s">
        <v>8070</v>
      </c>
      <c r="T178" s="79" t="s">
        <v>8071</v>
      </c>
      <c r="U178" t="str">
        <f t="shared" si="7"/>
        <v>Occupation, forest, secondary (non-use)('natural resource', 'land')</v>
      </c>
      <c r="W178" t="s">
        <v>8250</v>
      </c>
      <c r="X178" t="b">
        <f t="shared" si="8"/>
        <v>1</v>
      </c>
    </row>
    <row r="179" spans="1:24" hidden="1" x14ac:dyDescent="0.25">
      <c r="A179" s="18">
        <v>1511</v>
      </c>
      <c r="C179" t="s">
        <v>2818</v>
      </c>
      <c r="D179" t="s">
        <v>3086</v>
      </c>
      <c r="E179" s="79" t="s">
        <v>8068</v>
      </c>
      <c r="G179" t="s">
        <v>3087</v>
      </c>
      <c r="H179" t="s">
        <v>37</v>
      </c>
      <c r="I179" t="s">
        <v>2821</v>
      </c>
      <c r="J179">
        <v>0</v>
      </c>
      <c r="K179" s="20" t="s">
        <v>7717</v>
      </c>
      <c r="L179" s="20" t="s">
        <v>7717</v>
      </c>
      <c r="M179" s="20" t="s">
        <v>7717</v>
      </c>
      <c r="N179" s="45" t="s">
        <v>2822</v>
      </c>
      <c r="Q179" t="str">
        <f t="shared" si="6"/>
        <v>('biosphere3','b91d0527-9a01-4a86-b420-c62b70629ba4')</v>
      </c>
      <c r="R179" s="79" t="s">
        <v>8069</v>
      </c>
      <c r="S179" s="79" t="s">
        <v>8070</v>
      </c>
      <c r="T179" s="79" t="s">
        <v>8071</v>
      </c>
      <c r="U179" t="str">
        <f t="shared" si="7"/>
        <v>Occupation, forest, unspecified('natural resource', 'land')</v>
      </c>
      <c r="W179" t="s">
        <v>8251</v>
      </c>
      <c r="X179" t="b">
        <f t="shared" si="8"/>
        <v>1</v>
      </c>
    </row>
    <row r="180" spans="1:24" hidden="1" x14ac:dyDescent="0.25">
      <c r="A180" s="18">
        <v>3266</v>
      </c>
      <c r="C180" t="s">
        <v>2818</v>
      </c>
      <c r="D180" t="s">
        <v>3088</v>
      </c>
      <c r="E180" s="79" t="s">
        <v>8068</v>
      </c>
      <c r="G180" t="s">
        <v>3089</v>
      </c>
      <c r="H180" t="s">
        <v>37</v>
      </c>
      <c r="I180" t="s">
        <v>2821</v>
      </c>
      <c r="J180">
        <v>0</v>
      </c>
      <c r="K180" s="20" t="s">
        <v>7717</v>
      </c>
      <c r="L180" s="20" t="s">
        <v>7717</v>
      </c>
      <c r="M180" s="20" t="s">
        <v>7717</v>
      </c>
      <c r="N180" s="45" t="s">
        <v>2822</v>
      </c>
      <c r="P180" s="20" t="s">
        <v>8028</v>
      </c>
      <c r="Q180" t="str">
        <f t="shared" si="6"/>
        <v>('biosphere3','2b8a0f87-bd2a-4b10-8dd9-714487f59fc9')</v>
      </c>
      <c r="R180" s="79" t="s">
        <v>8069</v>
      </c>
      <c r="S180" s="79" t="s">
        <v>8070</v>
      </c>
      <c r="T180" s="79" t="s">
        <v>8071</v>
      </c>
      <c r="U180" t="str">
        <f t="shared" si="7"/>
        <v>Occupation, grassland, natural (non-use)('natural resource', 'land')</v>
      </c>
      <c r="W180" t="s">
        <v>8252</v>
      </c>
      <c r="X180" t="b">
        <f t="shared" si="8"/>
        <v>1</v>
      </c>
    </row>
    <row r="181" spans="1:24" hidden="1" x14ac:dyDescent="0.25">
      <c r="A181" s="18">
        <v>3419</v>
      </c>
      <c r="C181" t="s">
        <v>2818</v>
      </c>
      <c r="D181" t="s">
        <v>3098</v>
      </c>
      <c r="E181" s="79" t="s">
        <v>8068</v>
      </c>
      <c r="G181" t="s">
        <v>3099</v>
      </c>
      <c r="H181" t="s">
        <v>37</v>
      </c>
      <c r="I181" t="s">
        <v>2821</v>
      </c>
      <c r="J181">
        <v>0</v>
      </c>
      <c r="K181" s="20" t="s">
        <v>7717</v>
      </c>
      <c r="L181" s="20" t="s">
        <v>7717</v>
      </c>
      <c r="M181" s="20" t="s">
        <v>7717</v>
      </c>
      <c r="N181" s="45" t="s">
        <v>2822</v>
      </c>
      <c r="Q181" t="str">
        <f t="shared" si="6"/>
        <v>('biosphere3','e780232c-898f-4606-8d21-f8589801ebe6')</v>
      </c>
      <c r="R181" s="79" t="s">
        <v>8069</v>
      </c>
      <c r="S181" s="79" t="s">
        <v>8070</v>
      </c>
      <c r="T181" s="79" t="s">
        <v>8071</v>
      </c>
      <c r="U181" t="str">
        <f t="shared" si="7"/>
        <v>Occupation, grassland, natural, for livestock grazing('natural resource', 'land')</v>
      </c>
      <c r="W181" t="s">
        <v>8253</v>
      </c>
      <c r="X181" t="b">
        <f t="shared" si="8"/>
        <v>1</v>
      </c>
    </row>
    <row r="182" spans="1:24" hidden="1" x14ac:dyDescent="0.25">
      <c r="A182" s="18">
        <v>1260</v>
      </c>
      <c r="C182" t="s">
        <v>2818</v>
      </c>
      <c r="D182" t="s">
        <v>3119</v>
      </c>
      <c r="E182" s="79" t="s">
        <v>8068</v>
      </c>
      <c r="G182" t="s">
        <v>3120</v>
      </c>
      <c r="H182" t="s">
        <v>37</v>
      </c>
      <c r="I182" t="s">
        <v>2821</v>
      </c>
      <c r="J182">
        <v>0</v>
      </c>
      <c r="K182" s="20" t="s">
        <v>7717</v>
      </c>
      <c r="L182" s="20" t="s">
        <v>7717</v>
      </c>
      <c r="M182" s="20" t="s">
        <v>7717</v>
      </c>
      <c r="N182" s="45" t="s">
        <v>2822</v>
      </c>
      <c r="Q182" t="str">
        <f t="shared" si="6"/>
        <v>('biosphere3','69c7d771-04fc-499e-84f8-6c7b923b8ced')</v>
      </c>
      <c r="R182" s="79" t="s">
        <v>8069</v>
      </c>
      <c r="S182" s="79" t="s">
        <v>8070</v>
      </c>
      <c r="T182" s="79" t="s">
        <v>8071</v>
      </c>
      <c r="U182" t="str">
        <f t="shared" si="7"/>
        <v>Occupation, heterogeneous, agricultural('natural resource', 'land')</v>
      </c>
      <c r="W182" t="s">
        <v>8254</v>
      </c>
      <c r="X182" t="b">
        <f t="shared" si="8"/>
        <v>1</v>
      </c>
    </row>
    <row r="183" spans="1:24" hidden="1" x14ac:dyDescent="0.25">
      <c r="A183" s="18">
        <v>2686</v>
      </c>
      <c r="C183" t="s">
        <v>2818</v>
      </c>
      <c r="D183" t="s">
        <v>3162</v>
      </c>
      <c r="E183" s="79" t="s">
        <v>8068</v>
      </c>
      <c r="G183" t="s">
        <v>3163</v>
      </c>
      <c r="H183" t="s">
        <v>37</v>
      </c>
      <c r="I183" t="s">
        <v>2821</v>
      </c>
      <c r="J183">
        <v>0</v>
      </c>
      <c r="K183" s="20" t="s">
        <v>7717</v>
      </c>
      <c r="L183" s="20" t="s">
        <v>7717</v>
      </c>
      <c r="M183" s="20" t="s">
        <v>7717</v>
      </c>
      <c r="N183" s="45" t="s">
        <v>2822</v>
      </c>
      <c r="Q183" t="str">
        <f t="shared" si="6"/>
        <v>('biosphere3','fe9c3a98-a6d2-452d-a9a4-a13e64f1b95b')</v>
      </c>
      <c r="R183" s="79" t="s">
        <v>8069</v>
      </c>
      <c r="S183" s="79" t="s">
        <v>8070</v>
      </c>
      <c r="T183" s="79" t="s">
        <v>8071</v>
      </c>
      <c r="U183" t="str">
        <f t="shared" si="7"/>
        <v>Occupation, industrial area('natural resource', 'land')</v>
      </c>
      <c r="W183" t="s">
        <v>8255</v>
      </c>
      <c r="X183" t="b">
        <f t="shared" si="8"/>
        <v>1</v>
      </c>
    </row>
    <row r="184" spans="1:24" hidden="1" x14ac:dyDescent="0.25">
      <c r="A184" s="18">
        <v>1218</v>
      </c>
      <c r="C184" t="s">
        <v>2818</v>
      </c>
      <c r="D184" t="s">
        <v>3190</v>
      </c>
      <c r="E184" s="79" t="s">
        <v>8068</v>
      </c>
      <c r="G184" t="s">
        <v>3191</v>
      </c>
      <c r="H184" t="s">
        <v>37</v>
      </c>
      <c r="I184" t="s">
        <v>2821</v>
      </c>
      <c r="J184">
        <v>0</v>
      </c>
      <c r="K184" s="20" t="s">
        <v>7717</v>
      </c>
      <c r="L184" s="20" t="s">
        <v>7717</v>
      </c>
      <c r="M184" s="20" t="s">
        <v>7717</v>
      </c>
      <c r="N184" s="45" t="s">
        <v>2822</v>
      </c>
      <c r="Q184" t="str">
        <f t="shared" si="6"/>
        <v>('biosphere3','e5824519-f945-4b2c-a81b-677290021b8a')</v>
      </c>
      <c r="R184" s="79" t="s">
        <v>8069</v>
      </c>
      <c r="S184" s="79" t="s">
        <v>8070</v>
      </c>
      <c r="T184" s="79" t="s">
        <v>8071</v>
      </c>
      <c r="U184" t="str">
        <f t="shared" si="7"/>
        <v>Occupation, inland waterbody, unspecified('natural resource', 'land')</v>
      </c>
      <c r="W184" t="s">
        <v>8256</v>
      </c>
      <c r="X184" t="b">
        <f t="shared" si="8"/>
        <v>1</v>
      </c>
    </row>
    <row r="185" spans="1:24" hidden="1" x14ac:dyDescent="0.25">
      <c r="A185" s="18">
        <v>3417</v>
      </c>
      <c r="C185" t="s">
        <v>2818</v>
      </c>
      <c r="D185" t="s">
        <v>3208</v>
      </c>
      <c r="E185" s="79" t="s">
        <v>8068</v>
      </c>
      <c r="G185" t="s">
        <v>3209</v>
      </c>
      <c r="H185" t="s">
        <v>37</v>
      </c>
      <c r="I185" t="s">
        <v>2821</v>
      </c>
      <c r="J185">
        <v>0</v>
      </c>
      <c r="K185" s="20" t="s">
        <v>7717</v>
      </c>
      <c r="L185" s="20" t="s">
        <v>7717</v>
      </c>
      <c r="M185" s="20" t="s">
        <v>7717</v>
      </c>
      <c r="N185" s="45" t="s">
        <v>2822</v>
      </c>
      <c r="Q185" t="str">
        <f t="shared" si="6"/>
        <v>('biosphere3','69dfa439-8e4e-4cae-bb0c-85a8aa8b9a73')</v>
      </c>
      <c r="R185" s="79" t="s">
        <v>8069</v>
      </c>
      <c r="S185" s="79" t="s">
        <v>8070</v>
      </c>
      <c r="T185" s="79" t="s">
        <v>8071</v>
      </c>
      <c r="U185" t="str">
        <f t="shared" si="7"/>
        <v>Occupation, lake, artificial('natural resource', 'land')</v>
      </c>
      <c r="W185" t="s">
        <v>8257</v>
      </c>
      <c r="X185" t="b">
        <f t="shared" si="8"/>
        <v>1</v>
      </c>
    </row>
    <row r="186" spans="1:24" hidden="1" x14ac:dyDescent="0.25">
      <c r="A186" s="18">
        <v>1513</v>
      </c>
      <c r="C186" t="s">
        <v>2818</v>
      </c>
      <c r="D186" t="s">
        <v>3224</v>
      </c>
      <c r="E186" s="79" t="s">
        <v>8068</v>
      </c>
      <c r="G186" t="s">
        <v>3225</v>
      </c>
      <c r="H186" t="s">
        <v>37</v>
      </c>
      <c r="I186" t="s">
        <v>2821</v>
      </c>
      <c r="J186">
        <v>0</v>
      </c>
      <c r="K186" s="20" t="s">
        <v>7717</v>
      </c>
      <c r="L186" s="20" t="s">
        <v>7717</v>
      </c>
      <c r="M186" s="20" t="s">
        <v>7717</v>
      </c>
      <c r="N186" s="45" t="s">
        <v>2822</v>
      </c>
      <c r="Q186" t="str">
        <f t="shared" si="6"/>
        <v>('biosphere3','f8ba8266-7f00-47b8-9ef0-bc81a8728d09')</v>
      </c>
      <c r="R186" s="79" t="s">
        <v>8069</v>
      </c>
      <c r="S186" s="79" t="s">
        <v>8070</v>
      </c>
      <c r="T186" s="79" t="s">
        <v>8071</v>
      </c>
      <c r="U186" t="str">
        <f t="shared" si="7"/>
        <v>Occupation, lake, natural (non-use)('natural resource', 'land')</v>
      </c>
      <c r="W186" t="s">
        <v>8258</v>
      </c>
      <c r="X186" t="b">
        <f t="shared" si="8"/>
        <v>1</v>
      </c>
    </row>
    <row r="187" spans="1:24" hidden="1" x14ac:dyDescent="0.25">
      <c r="A187" s="18">
        <v>185</v>
      </c>
      <c r="C187" t="s">
        <v>2818</v>
      </c>
      <c r="D187" t="s">
        <v>3234</v>
      </c>
      <c r="E187" s="79" t="s">
        <v>8068</v>
      </c>
      <c r="G187" t="s">
        <v>3235</v>
      </c>
      <c r="H187" t="s">
        <v>37</v>
      </c>
      <c r="I187" t="s">
        <v>2821</v>
      </c>
      <c r="J187">
        <v>0</v>
      </c>
      <c r="K187" s="20" t="s">
        <v>7717</v>
      </c>
      <c r="L187" s="20" t="s">
        <v>7717</v>
      </c>
      <c r="M187" s="20" t="s">
        <v>7717</v>
      </c>
      <c r="N187" s="45" t="s">
        <v>2822</v>
      </c>
      <c r="Q187" t="str">
        <f t="shared" si="6"/>
        <v>('biosphere3','379ba5c9-5c3a-43d0-8e2d-605ad9c39e46')</v>
      </c>
      <c r="R187" s="79" t="s">
        <v>8069</v>
      </c>
      <c r="S187" s="79" t="s">
        <v>8070</v>
      </c>
      <c r="T187" s="79" t="s">
        <v>8071</v>
      </c>
      <c r="U187" t="str">
        <f t="shared" si="7"/>
        <v>Occupation, mineral extraction site('natural resource', 'land')</v>
      </c>
      <c r="W187" t="s">
        <v>8259</v>
      </c>
      <c r="X187" t="b">
        <f t="shared" si="8"/>
        <v>1</v>
      </c>
    </row>
    <row r="188" spans="1:24" hidden="1" x14ac:dyDescent="0.25">
      <c r="A188" s="18">
        <v>3569</v>
      </c>
      <c r="C188" t="s">
        <v>2818</v>
      </c>
      <c r="D188" t="s">
        <v>3646</v>
      </c>
      <c r="E188" s="79" t="s">
        <v>8068</v>
      </c>
      <c r="G188" t="s">
        <v>3647</v>
      </c>
      <c r="H188" t="s">
        <v>37</v>
      </c>
      <c r="I188" t="s">
        <v>2821</v>
      </c>
      <c r="J188">
        <v>0</v>
      </c>
      <c r="K188" s="20" t="s">
        <v>7717</v>
      </c>
      <c r="L188" s="20" t="s">
        <v>7717</v>
      </c>
      <c r="M188" s="20" t="s">
        <v>7717</v>
      </c>
      <c r="N188" s="45" t="s">
        <v>3587</v>
      </c>
      <c r="Q188" t="str">
        <f t="shared" si="6"/>
        <v>('biosphere3','59ded913-17fe-4b3e-80cb-79b97cdbef9a')</v>
      </c>
      <c r="R188" s="79" t="s">
        <v>8069</v>
      </c>
      <c r="S188" s="79" t="s">
        <v>8070</v>
      </c>
      <c r="T188" s="79" t="s">
        <v>8071</v>
      </c>
      <c r="U188" t="str">
        <f t="shared" si="7"/>
        <v>Occupation, pasture, man made('natural resource', 'land')</v>
      </c>
      <c r="W188" t="s">
        <v>8260</v>
      </c>
      <c r="X188" t="b">
        <f t="shared" si="8"/>
        <v>1</v>
      </c>
    </row>
    <row r="189" spans="1:24" hidden="1" x14ac:dyDescent="0.25">
      <c r="A189" s="18">
        <v>1305</v>
      </c>
      <c r="C189" t="s">
        <v>2818</v>
      </c>
      <c r="D189" t="s">
        <v>3247</v>
      </c>
      <c r="E189" s="79" t="s">
        <v>8068</v>
      </c>
      <c r="G189" t="s">
        <v>3248</v>
      </c>
      <c r="H189" t="s">
        <v>37</v>
      </c>
      <c r="I189" t="s">
        <v>2821</v>
      </c>
      <c r="J189">
        <v>0</v>
      </c>
      <c r="K189" s="20" t="s">
        <v>7717</v>
      </c>
      <c r="L189" s="20" t="s">
        <v>7717</v>
      </c>
      <c r="M189" s="20" t="s">
        <v>7717</v>
      </c>
      <c r="N189" s="45" t="s">
        <v>2822</v>
      </c>
      <c r="Q189" t="str">
        <f t="shared" si="6"/>
        <v>('biosphere3','19f84b2e-e6ff-4351-ba3a-8b650fc20d14')</v>
      </c>
      <c r="R189" s="79" t="s">
        <v>8069</v>
      </c>
      <c r="S189" s="79" t="s">
        <v>8070</v>
      </c>
      <c r="T189" s="79" t="s">
        <v>8071</v>
      </c>
      <c r="U189" t="str">
        <f t="shared" si="7"/>
        <v>Occupation, pasture, man made, extensive('natural resource', 'land')</v>
      </c>
      <c r="W189" t="s">
        <v>8261</v>
      </c>
      <c r="X189" t="b">
        <f t="shared" si="8"/>
        <v>1</v>
      </c>
    </row>
    <row r="190" spans="1:24" hidden="1" x14ac:dyDescent="0.25">
      <c r="A190" s="18">
        <v>3879</v>
      </c>
      <c r="C190" t="s">
        <v>2818</v>
      </c>
      <c r="D190" t="s">
        <v>3660</v>
      </c>
      <c r="E190" s="79" t="s">
        <v>8068</v>
      </c>
      <c r="G190" t="s">
        <v>3661</v>
      </c>
      <c r="H190" t="s">
        <v>37</v>
      </c>
      <c r="I190" t="s">
        <v>2821</v>
      </c>
      <c r="J190">
        <v>0</v>
      </c>
      <c r="K190" s="20" t="s">
        <v>7717</v>
      </c>
      <c r="L190" s="20" t="s">
        <v>7717</v>
      </c>
      <c r="M190" s="20" t="s">
        <v>7717</v>
      </c>
      <c r="N190" s="45" t="s">
        <v>3587</v>
      </c>
      <c r="Q190" t="str">
        <f t="shared" si="6"/>
        <v>('biosphere3','98b723d4-3362-4b38-8b1e-1bedacfd5e27')</v>
      </c>
      <c r="R190" s="79" t="s">
        <v>8069</v>
      </c>
      <c r="S190" s="79" t="s">
        <v>8070</v>
      </c>
      <c r="T190" s="79" t="s">
        <v>8071</v>
      </c>
      <c r="U190" t="str">
        <f t="shared" si="7"/>
        <v>Occupation, pasture, man made, intensive('natural resource', 'land')</v>
      </c>
      <c r="W190" t="s">
        <v>8262</v>
      </c>
      <c r="X190" t="b">
        <f t="shared" si="8"/>
        <v>1</v>
      </c>
    </row>
    <row r="191" spans="1:24" hidden="1" x14ac:dyDescent="0.25">
      <c r="A191" s="18">
        <v>1402</v>
      </c>
      <c r="C191" t="s">
        <v>2818</v>
      </c>
      <c r="D191" t="s">
        <v>3263</v>
      </c>
      <c r="E191" s="79" t="s">
        <v>8068</v>
      </c>
      <c r="G191" t="s">
        <v>3264</v>
      </c>
      <c r="H191" t="s">
        <v>37</v>
      </c>
      <c r="I191" t="s">
        <v>2821</v>
      </c>
      <c r="J191">
        <v>0</v>
      </c>
      <c r="K191" s="20" t="s">
        <v>7717</v>
      </c>
      <c r="L191" s="20" t="s">
        <v>7717</v>
      </c>
      <c r="M191" s="20" t="s">
        <v>7717</v>
      </c>
      <c r="N191" s="45" t="s">
        <v>2822</v>
      </c>
      <c r="Q191" t="str">
        <f t="shared" si="6"/>
        <v>('biosphere3','e9007a6f-7244-44d4-a561-91ae1b6c6cfc')</v>
      </c>
      <c r="R191" s="79" t="s">
        <v>8069</v>
      </c>
      <c r="S191" s="79" t="s">
        <v>8070</v>
      </c>
      <c r="T191" s="79" t="s">
        <v>8071</v>
      </c>
      <c r="U191" t="str">
        <f t="shared" si="7"/>
        <v>Occupation, permanent crop('natural resource', 'land')</v>
      </c>
      <c r="W191" t="s">
        <v>8263</v>
      </c>
      <c r="X191" t="b">
        <f t="shared" si="8"/>
        <v>1</v>
      </c>
    </row>
    <row r="192" spans="1:24" hidden="1" x14ac:dyDescent="0.25">
      <c r="A192" s="18">
        <v>3675</v>
      </c>
      <c r="C192" t="s">
        <v>2818</v>
      </c>
      <c r="D192" t="s">
        <v>3683</v>
      </c>
      <c r="E192" s="79" t="s">
        <v>8068</v>
      </c>
      <c r="G192" t="s">
        <v>3684</v>
      </c>
      <c r="H192" t="s">
        <v>37</v>
      </c>
      <c r="I192" t="s">
        <v>2821</v>
      </c>
      <c r="J192">
        <v>0</v>
      </c>
      <c r="K192" s="20" t="s">
        <v>7717</v>
      </c>
      <c r="L192" s="20" t="s">
        <v>7717</v>
      </c>
      <c r="M192" s="20" t="s">
        <v>7717</v>
      </c>
      <c r="N192" s="45" t="s">
        <v>3587</v>
      </c>
      <c r="Q192" t="str">
        <f t="shared" si="6"/>
        <v>('biosphere3','1896b498-8d13-4f58-8c17-21fe57740158')</v>
      </c>
      <c r="R192" s="79" t="s">
        <v>8069</v>
      </c>
      <c r="S192" s="79" t="s">
        <v>8070</v>
      </c>
      <c r="T192" s="79" t="s">
        <v>8071</v>
      </c>
      <c r="U192" t="str">
        <f t="shared" si="7"/>
        <v>Occupation, permanent crop, irrigated('natural resource', 'land')</v>
      </c>
      <c r="W192" t="s">
        <v>8264</v>
      </c>
      <c r="X192" t="b">
        <f t="shared" si="8"/>
        <v>1</v>
      </c>
    </row>
    <row r="193" spans="1:24" hidden="1" x14ac:dyDescent="0.25">
      <c r="A193" s="18">
        <v>2580</v>
      </c>
      <c r="C193" t="s">
        <v>2818</v>
      </c>
      <c r="D193" t="s">
        <v>3291</v>
      </c>
      <c r="E193" s="79" t="s">
        <v>8068</v>
      </c>
      <c r="G193" t="s">
        <v>3292</v>
      </c>
      <c r="H193" t="s">
        <v>37</v>
      </c>
      <c r="I193" t="s">
        <v>2821</v>
      </c>
      <c r="J193">
        <v>0</v>
      </c>
      <c r="K193" s="20" t="s">
        <v>7717</v>
      </c>
      <c r="L193" s="20" t="s">
        <v>7717</v>
      </c>
      <c r="M193" s="20" t="s">
        <v>7717</v>
      </c>
      <c r="N193" s="45" t="s">
        <v>2822</v>
      </c>
      <c r="Q193" t="str">
        <f t="shared" si="6"/>
        <v>('biosphere3','7e7d6ebb-8c9c-4ecb-b64b-23a8c2c908c4')</v>
      </c>
      <c r="R193" s="79" t="s">
        <v>8069</v>
      </c>
      <c r="S193" s="79" t="s">
        <v>8070</v>
      </c>
      <c r="T193" s="79" t="s">
        <v>8071</v>
      </c>
      <c r="U193" t="str">
        <f t="shared" si="7"/>
        <v>Occupation, permanent crop, irrigated, extensive('natural resource', 'land')</v>
      </c>
      <c r="W193" t="s">
        <v>8265</v>
      </c>
      <c r="X193" t="b">
        <f t="shared" si="8"/>
        <v>1</v>
      </c>
    </row>
    <row r="194" spans="1:24" hidden="1" x14ac:dyDescent="0.25">
      <c r="A194" s="18">
        <v>1926</v>
      </c>
      <c r="C194" t="s">
        <v>2818</v>
      </c>
      <c r="D194" t="s">
        <v>3294</v>
      </c>
      <c r="E194" s="79" t="s">
        <v>8068</v>
      </c>
      <c r="G194" t="s">
        <v>3295</v>
      </c>
      <c r="H194" t="s">
        <v>37</v>
      </c>
      <c r="I194" t="s">
        <v>2821</v>
      </c>
      <c r="J194">
        <v>0</v>
      </c>
      <c r="K194" s="20" t="s">
        <v>7717</v>
      </c>
      <c r="L194" s="20" t="s">
        <v>7717</v>
      </c>
      <c r="M194" s="20" t="s">
        <v>7717</v>
      </c>
      <c r="N194" s="45" t="s">
        <v>2822</v>
      </c>
      <c r="Q194" t="str">
        <f t="shared" ref="Q194:Q257" si="9">_xlfn.CONCAT(R194,E194,S194,D194,S194,T194)</f>
        <v>('biosphere3','3afbc2d8-1b51-4d43-87a7-e68291c1e999')</v>
      </c>
      <c r="R194" s="79" t="s">
        <v>8069</v>
      </c>
      <c r="S194" s="79" t="s">
        <v>8070</v>
      </c>
      <c r="T194" s="79" t="s">
        <v>8071</v>
      </c>
      <c r="U194" t="str">
        <f t="shared" ref="U194:U257" si="10">_xlfn.CONCAT(G194,C194)</f>
        <v>Occupation, permanent crop, irrigated, intensive('natural resource', 'land')</v>
      </c>
      <c r="W194" t="s">
        <v>8266</v>
      </c>
      <c r="X194" t="b">
        <f t="shared" ref="X194:X257" si="11">EXACT(W194,Q194)</f>
        <v>1</v>
      </c>
    </row>
    <row r="195" spans="1:24" hidden="1" x14ac:dyDescent="0.25">
      <c r="A195" s="18">
        <v>2647</v>
      </c>
      <c r="C195" t="s">
        <v>2818</v>
      </c>
      <c r="D195" t="s">
        <v>3327</v>
      </c>
      <c r="E195" s="79" t="s">
        <v>8068</v>
      </c>
      <c r="G195" t="s">
        <v>3328</v>
      </c>
      <c r="H195" t="s">
        <v>37</v>
      </c>
      <c r="I195" t="s">
        <v>2821</v>
      </c>
      <c r="J195">
        <v>0</v>
      </c>
      <c r="K195" s="20" t="s">
        <v>7717</v>
      </c>
      <c r="L195" s="20" t="s">
        <v>7717</v>
      </c>
      <c r="M195" s="20" t="s">
        <v>7717</v>
      </c>
      <c r="N195" s="45" t="s">
        <v>2822</v>
      </c>
      <c r="Q195" t="str">
        <f t="shared" si="9"/>
        <v>('biosphere3','18636f13-f552-4136-a353-3b5a8e5f87d1')</v>
      </c>
      <c r="R195" s="79" t="s">
        <v>8069</v>
      </c>
      <c r="S195" s="79" t="s">
        <v>8070</v>
      </c>
      <c r="T195" s="79" t="s">
        <v>8071</v>
      </c>
      <c r="U195" t="str">
        <f t="shared" si="10"/>
        <v>Occupation, permanent crop, non-irrigated('natural resource', 'land')</v>
      </c>
      <c r="W195" t="s">
        <v>8267</v>
      </c>
      <c r="X195" t="b">
        <f t="shared" si="11"/>
        <v>1</v>
      </c>
    </row>
    <row r="196" spans="1:24" hidden="1" x14ac:dyDescent="0.25">
      <c r="A196" s="18">
        <v>1817</v>
      </c>
      <c r="C196" t="s">
        <v>2818</v>
      </c>
      <c r="D196" t="s">
        <v>3330</v>
      </c>
      <c r="E196" s="79" t="s">
        <v>8068</v>
      </c>
      <c r="G196" t="s">
        <v>3331</v>
      </c>
      <c r="H196" t="s">
        <v>37</v>
      </c>
      <c r="I196" t="s">
        <v>2821</v>
      </c>
      <c r="J196">
        <v>0</v>
      </c>
      <c r="K196" s="20" t="s">
        <v>7717</v>
      </c>
      <c r="L196" s="20" t="s">
        <v>7717</v>
      </c>
      <c r="M196" s="20" t="s">
        <v>7717</v>
      </c>
      <c r="N196" s="45" t="s">
        <v>2822</v>
      </c>
      <c r="Q196" t="str">
        <f t="shared" si="9"/>
        <v>('biosphere3','f318deb8-ac36-47c0-bb00-e3022b583c7e')</v>
      </c>
      <c r="R196" s="79" t="s">
        <v>8069</v>
      </c>
      <c r="S196" s="79" t="s">
        <v>8070</v>
      </c>
      <c r="T196" s="79" t="s">
        <v>8071</v>
      </c>
      <c r="U196" t="str">
        <f t="shared" si="10"/>
        <v>Occupation, permanent crop, non-irrigated, extensive('natural resource', 'land')</v>
      </c>
      <c r="W196" t="s">
        <v>8268</v>
      </c>
      <c r="X196" t="b">
        <f t="shared" si="11"/>
        <v>1</v>
      </c>
    </row>
    <row r="197" spans="1:24" hidden="1" x14ac:dyDescent="0.25">
      <c r="A197" s="18">
        <v>702</v>
      </c>
      <c r="C197" t="s">
        <v>2818</v>
      </c>
      <c r="D197" t="s">
        <v>3341</v>
      </c>
      <c r="E197" s="79" t="s">
        <v>8068</v>
      </c>
      <c r="G197" t="s">
        <v>3342</v>
      </c>
      <c r="H197" t="s">
        <v>37</v>
      </c>
      <c r="I197" t="s">
        <v>2821</v>
      </c>
      <c r="J197">
        <v>0</v>
      </c>
      <c r="K197" s="20" t="s">
        <v>7717</v>
      </c>
      <c r="L197" s="20" t="s">
        <v>7717</v>
      </c>
      <c r="M197" s="20" t="s">
        <v>7717</v>
      </c>
      <c r="N197" s="45" t="s">
        <v>2822</v>
      </c>
      <c r="Q197" t="str">
        <f t="shared" si="9"/>
        <v>('biosphere3','c9461a73-d00a-4fc7-a890-a9eda6af3185')</v>
      </c>
      <c r="R197" s="79" t="s">
        <v>8069</v>
      </c>
      <c r="S197" s="79" t="s">
        <v>8070</v>
      </c>
      <c r="T197" s="79" t="s">
        <v>8071</v>
      </c>
      <c r="U197" t="str">
        <f t="shared" si="10"/>
        <v>Occupation, permanent crop, non-irrigated, intensive('natural resource', 'land')</v>
      </c>
      <c r="W197" t="s">
        <v>8269</v>
      </c>
      <c r="X197" t="b">
        <f t="shared" si="11"/>
        <v>1</v>
      </c>
    </row>
    <row r="198" spans="1:24" hidden="1" x14ac:dyDescent="0.25">
      <c r="A198" s="18">
        <v>2170</v>
      </c>
      <c r="C198" t="s">
        <v>2818</v>
      </c>
      <c r="D198" t="s">
        <v>3344</v>
      </c>
      <c r="E198" s="79" t="s">
        <v>8068</v>
      </c>
      <c r="G198" t="s">
        <v>3345</v>
      </c>
      <c r="H198" t="s">
        <v>37</v>
      </c>
      <c r="I198" t="s">
        <v>2821</v>
      </c>
      <c r="J198">
        <v>0</v>
      </c>
      <c r="K198" s="20" t="s">
        <v>7717</v>
      </c>
      <c r="L198" s="20" t="s">
        <v>7717</v>
      </c>
      <c r="M198" s="20" t="s">
        <v>7717</v>
      </c>
      <c r="N198" s="45" t="s">
        <v>2822</v>
      </c>
      <c r="Q198" t="str">
        <f t="shared" si="9"/>
        <v>('biosphere3','c14ea750-4a9f-41fa-bcc1-4a1d84466f43')</v>
      </c>
      <c r="R198" s="79" t="s">
        <v>8069</v>
      </c>
      <c r="S198" s="79" t="s">
        <v>8070</v>
      </c>
      <c r="T198" s="79" t="s">
        <v>8071</v>
      </c>
      <c r="U198" t="str">
        <f t="shared" si="10"/>
        <v>Occupation, river, artificial('natural resource', 'land')</v>
      </c>
      <c r="W198" t="s">
        <v>8270</v>
      </c>
      <c r="X198" t="b">
        <f t="shared" si="11"/>
        <v>1</v>
      </c>
    </row>
    <row r="199" spans="1:24" hidden="1" x14ac:dyDescent="0.25">
      <c r="A199" s="18">
        <v>2077</v>
      </c>
      <c r="C199" t="s">
        <v>2818</v>
      </c>
      <c r="D199" t="s">
        <v>3347</v>
      </c>
      <c r="E199" s="79" t="s">
        <v>8068</v>
      </c>
      <c r="G199" t="s">
        <v>3348</v>
      </c>
      <c r="H199" t="s">
        <v>37</v>
      </c>
      <c r="I199" t="s">
        <v>2821</v>
      </c>
      <c r="J199">
        <v>0</v>
      </c>
      <c r="K199" s="20" t="s">
        <v>7717</v>
      </c>
      <c r="L199" s="20" t="s">
        <v>7717</v>
      </c>
      <c r="M199" s="20" t="s">
        <v>7717</v>
      </c>
      <c r="N199" s="45" t="s">
        <v>2822</v>
      </c>
      <c r="Q199" t="str">
        <f t="shared" si="9"/>
        <v>('biosphere3','d54bb4f8-e6d9-46dc-a8ae-e70d5d8562c2')</v>
      </c>
      <c r="R199" s="79" t="s">
        <v>8069</v>
      </c>
      <c r="S199" s="79" t="s">
        <v>8070</v>
      </c>
      <c r="T199" s="79" t="s">
        <v>8071</v>
      </c>
      <c r="U199" t="str">
        <f t="shared" si="10"/>
        <v>Occupation, river, natural (non-use)('natural resource', 'land')</v>
      </c>
      <c r="W199" t="s">
        <v>8271</v>
      </c>
      <c r="X199" t="b">
        <f t="shared" si="11"/>
        <v>1</v>
      </c>
    </row>
    <row r="200" spans="1:24" hidden="1" x14ac:dyDescent="0.25">
      <c r="A200" s="18">
        <v>563</v>
      </c>
      <c r="C200" t="s">
        <v>2818</v>
      </c>
      <c r="D200" t="s">
        <v>3361</v>
      </c>
      <c r="E200" s="79" t="s">
        <v>8068</v>
      </c>
      <c r="G200" t="s">
        <v>3362</v>
      </c>
      <c r="H200" t="s">
        <v>37</v>
      </c>
      <c r="I200" t="s">
        <v>2821</v>
      </c>
      <c r="J200">
        <v>0</v>
      </c>
      <c r="K200" s="20" t="s">
        <v>7717</v>
      </c>
      <c r="L200" s="20" t="s">
        <v>7717</v>
      </c>
      <c r="M200" s="20" t="s">
        <v>7717</v>
      </c>
      <c r="N200" s="45" t="s">
        <v>2822</v>
      </c>
      <c r="Q200" t="str">
        <f t="shared" si="9"/>
        <v>('biosphere3','70c4c6d8-ed81-4763-ae6d-39e54ef0b1fa')</v>
      </c>
      <c r="R200" s="79" t="s">
        <v>8069</v>
      </c>
      <c r="S200" s="79" t="s">
        <v>8070</v>
      </c>
      <c r="T200" s="79" t="s">
        <v>8071</v>
      </c>
      <c r="U200" t="str">
        <f t="shared" si="10"/>
        <v>Occupation, seabed, drilling and mining('natural resource', 'land')</v>
      </c>
      <c r="W200" t="s">
        <v>8272</v>
      </c>
      <c r="X200" t="b">
        <f t="shared" si="11"/>
        <v>1</v>
      </c>
    </row>
    <row r="201" spans="1:24" hidden="1" x14ac:dyDescent="0.25">
      <c r="A201" s="18">
        <v>1743</v>
      </c>
      <c r="C201" t="s">
        <v>2818</v>
      </c>
      <c r="D201" t="s">
        <v>3395</v>
      </c>
      <c r="E201" s="79" t="s">
        <v>8068</v>
      </c>
      <c r="G201" t="s">
        <v>3396</v>
      </c>
      <c r="H201" t="s">
        <v>37</v>
      </c>
      <c r="I201" t="s">
        <v>2821</v>
      </c>
      <c r="J201">
        <v>0</v>
      </c>
      <c r="K201" s="20" t="s">
        <v>7717</v>
      </c>
      <c r="L201" s="20" t="s">
        <v>7717</v>
      </c>
      <c r="M201" s="20" t="s">
        <v>7717</v>
      </c>
      <c r="N201" s="45" t="s">
        <v>2822</v>
      </c>
      <c r="Q201" t="str">
        <f t="shared" si="9"/>
        <v>('biosphere3','9db06277-b6d9-4c48-8cfb-de342e928a50')</v>
      </c>
      <c r="R201" s="79" t="s">
        <v>8069</v>
      </c>
      <c r="S201" s="79" t="s">
        <v>8070</v>
      </c>
      <c r="T201" s="79" t="s">
        <v>8071</v>
      </c>
      <c r="U201" t="str">
        <f t="shared" si="10"/>
        <v>Occupation, seabed, infrastructure('natural resource', 'land')</v>
      </c>
      <c r="W201" t="s">
        <v>8273</v>
      </c>
      <c r="X201" t="b">
        <f t="shared" si="11"/>
        <v>1</v>
      </c>
    </row>
    <row r="202" spans="1:24" hidden="1" x14ac:dyDescent="0.25">
      <c r="A202" s="18">
        <v>2398</v>
      </c>
      <c r="C202" t="s">
        <v>2818</v>
      </c>
      <c r="D202" t="s">
        <v>3415</v>
      </c>
      <c r="E202" s="79" t="s">
        <v>8068</v>
      </c>
      <c r="G202" t="s">
        <v>3416</v>
      </c>
      <c r="H202" t="s">
        <v>37</v>
      </c>
      <c r="I202" t="s">
        <v>2821</v>
      </c>
      <c r="J202">
        <v>0</v>
      </c>
      <c r="K202" s="20" t="s">
        <v>7717</v>
      </c>
      <c r="L202" s="20" t="s">
        <v>7717</v>
      </c>
      <c r="M202" s="20" t="s">
        <v>7717</v>
      </c>
      <c r="N202" s="45" t="s">
        <v>2822</v>
      </c>
      <c r="Q202" t="str">
        <f t="shared" si="9"/>
        <v>('biosphere3','76e1a3ec-8bf5-4eae-92f0-1020ccd46e61')</v>
      </c>
      <c r="R202" s="79" t="s">
        <v>8069</v>
      </c>
      <c r="S202" s="79" t="s">
        <v>8070</v>
      </c>
      <c r="T202" s="79" t="s">
        <v>8071</v>
      </c>
      <c r="U202" t="str">
        <f t="shared" si="10"/>
        <v>Occupation, seabed, natural (non-use)('natural resource', 'land')</v>
      </c>
      <c r="W202" t="s">
        <v>8274</v>
      </c>
      <c r="X202" t="b">
        <f t="shared" si="11"/>
        <v>1</v>
      </c>
    </row>
    <row r="203" spans="1:24" hidden="1" x14ac:dyDescent="0.25">
      <c r="A203" s="18">
        <v>2664</v>
      </c>
      <c r="C203" t="s">
        <v>2818</v>
      </c>
      <c r="D203" t="s">
        <v>3468</v>
      </c>
      <c r="E203" s="79" t="s">
        <v>8068</v>
      </c>
      <c r="G203" t="s">
        <v>3469</v>
      </c>
      <c r="H203" t="s">
        <v>37</v>
      </c>
      <c r="I203" t="s">
        <v>2821</v>
      </c>
      <c r="J203">
        <v>0</v>
      </c>
      <c r="K203" s="20" t="s">
        <v>7717</v>
      </c>
      <c r="L203" s="20" t="s">
        <v>7717</v>
      </c>
      <c r="M203" s="20" t="s">
        <v>7717</v>
      </c>
      <c r="N203" s="45" t="s">
        <v>2822</v>
      </c>
      <c r="Q203" t="str">
        <f t="shared" si="9"/>
        <v>('biosphere3','7af0b1a6-2e8f-407a-8ac7-b02a2023155b')</v>
      </c>
      <c r="R203" s="79" t="s">
        <v>8069</v>
      </c>
      <c r="S203" s="79" t="s">
        <v>8070</v>
      </c>
      <c r="T203" s="79" t="s">
        <v>8071</v>
      </c>
      <c r="U203" t="str">
        <f t="shared" si="10"/>
        <v>Occupation, seabed, unspecified('natural resource', 'land')</v>
      </c>
      <c r="W203" t="s">
        <v>8275</v>
      </c>
      <c r="X203" t="b">
        <f t="shared" si="11"/>
        <v>1</v>
      </c>
    </row>
    <row r="204" spans="1:24" hidden="1" x14ac:dyDescent="0.25">
      <c r="A204" s="18">
        <v>4082</v>
      </c>
      <c r="C204" t="s">
        <v>2818</v>
      </c>
      <c r="D204" t="s">
        <v>3701</v>
      </c>
      <c r="E204" s="79" t="s">
        <v>8068</v>
      </c>
      <c r="G204" t="s">
        <v>3702</v>
      </c>
      <c r="H204" t="s">
        <v>37</v>
      </c>
      <c r="I204" t="s">
        <v>2821</v>
      </c>
      <c r="J204">
        <v>0</v>
      </c>
      <c r="K204" s="20" t="s">
        <v>7717</v>
      </c>
      <c r="L204" s="20" t="s">
        <v>7717</v>
      </c>
      <c r="M204" s="20" t="s">
        <v>7717</v>
      </c>
      <c r="N204" s="45" t="s">
        <v>3587</v>
      </c>
      <c r="Q204" t="str">
        <f t="shared" si="9"/>
        <v>('biosphere3','c199261c-8234-43c5-b906-5b67707e4395')</v>
      </c>
      <c r="R204" s="79" t="s">
        <v>8069</v>
      </c>
      <c r="S204" s="79" t="s">
        <v>8070</v>
      </c>
      <c r="T204" s="79" t="s">
        <v>8071</v>
      </c>
      <c r="U204" t="str">
        <f t="shared" si="10"/>
        <v>Occupation, shrub land, sclerophyllous('natural resource', 'land')</v>
      </c>
      <c r="W204" t="s">
        <v>8276</v>
      </c>
      <c r="X204" t="b">
        <f t="shared" si="11"/>
        <v>1</v>
      </c>
    </row>
    <row r="205" spans="1:24" hidden="1" x14ac:dyDescent="0.25">
      <c r="A205" s="18">
        <v>4129</v>
      </c>
      <c r="C205" t="s">
        <v>2818</v>
      </c>
      <c r="D205" t="s">
        <v>3710</v>
      </c>
      <c r="E205" s="79" t="s">
        <v>8068</v>
      </c>
      <c r="G205" t="s">
        <v>3711</v>
      </c>
      <c r="H205" t="s">
        <v>37</v>
      </c>
      <c r="I205" t="s">
        <v>2821</v>
      </c>
      <c r="J205">
        <v>0</v>
      </c>
      <c r="K205" s="20" t="s">
        <v>7717</v>
      </c>
      <c r="L205" s="20" t="s">
        <v>7717</v>
      </c>
      <c r="M205" s="20" t="s">
        <v>7717</v>
      </c>
      <c r="N205" s="45" t="s">
        <v>3587</v>
      </c>
      <c r="Q205" t="str">
        <f t="shared" si="9"/>
        <v>('biosphere3','817ebb8a-027d-4e4f-89c1-fe5548abcd0b')</v>
      </c>
      <c r="R205" s="79" t="s">
        <v>8069</v>
      </c>
      <c r="S205" s="79" t="s">
        <v>8070</v>
      </c>
      <c r="T205" s="79" t="s">
        <v>8071</v>
      </c>
      <c r="U205" t="str">
        <f t="shared" si="10"/>
        <v>Occupation, snow and ice (non-use)('natural resource', 'land')</v>
      </c>
      <c r="W205" t="s">
        <v>8277</v>
      </c>
      <c r="X205" t="b">
        <f t="shared" si="11"/>
        <v>1</v>
      </c>
    </row>
    <row r="206" spans="1:24" hidden="1" x14ac:dyDescent="0.25">
      <c r="A206" s="18">
        <v>1915</v>
      </c>
      <c r="C206" t="s">
        <v>2818</v>
      </c>
      <c r="D206" t="s">
        <v>3475</v>
      </c>
      <c r="E206" s="79" t="s">
        <v>8068</v>
      </c>
      <c r="G206" t="s">
        <v>3476</v>
      </c>
      <c r="H206" t="s">
        <v>37</v>
      </c>
      <c r="I206" t="s">
        <v>2821</v>
      </c>
      <c r="J206">
        <v>0</v>
      </c>
      <c r="K206" s="20" t="s">
        <v>7717</v>
      </c>
      <c r="L206" s="20" t="s">
        <v>7717</v>
      </c>
      <c r="M206" s="20" t="s">
        <v>7717</v>
      </c>
      <c r="N206" s="45" t="s">
        <v>2822</v>
      </c>
      <c r="Q206" t="str">
        <f t="shared" si="9"/>
        <v>('biosphere3','062a6faf-b1a5-4a6a-aa02-47ae3ec566a8')</v>
      </c>
      <c r="R206" s="79" t="s">
        <v>8069</v>
      </c>
      <c r="S206" s="79" t="s">
        <v>8070</v>
      </c>
      <c r="T206" s="79" t="s">
        <v>8071</v>
      </c>
      <c r="U206" t="str">
        <f t="shared" si="10"/>
        <v>Occupation, traffic area, rail network('natural resource', 'land')</v>
      </c>
      <c r="W206" t="s">
        <v>8278</v>
      </c>
      <c r="X206" t="b">
        <f t="shared" si="11"/>
        <v>1</v>
      </c>
    </row>
    <row r="207" spans="1:24" hidden="1" x14ac:dyDescent="0.25">
      <c r="A207" s="18">
        <v>1779</v>
      </c>
      <c r="C207" t="s">
        <v>2818</v>
      </c>
      <c r="D207" t="s">
        <v>3477</v>
      </c>
      <c r="E207" s="79" t="s">
        <v>8068</v>
      </c>
      <c r="G207" t="s">
        <v>3478</v>
      </c>
      <c r="H207" t="s">
        <v>37</v>
      </c>
      <c r="I207" t="s">
        <v>2821</v>
      </c>
      <c r="J207">
        <v>0</v>
      </c>
      <c r="K207" s="20" t="s">
        <v>7717</v>
      </c>
      <c r="L207" s="20" t="s">
        <v>7717</v>
      </c>
      <c r="M207" s="20" t="s">
        <v>7717</v>
      </c>
      <c r="N207" s="45" t="s">
        <v>2822</v>
      </c>
      <c r="Q207" t="str">
        <f t="shared" si="9"/>
        <v>('biosphere3','956c5f83-65c8-4607-9749-147cfb9c8f70')</v>
      </c>
      <c r="R207" s="79" t="s">
        <v>8069</v>
      </c>
      <c r="S207" s="79" t="s">
        <v>8070</v>
      </c>
      <c r="T207" s="79" t="s">
        <v>8071</v>
      </c>
      <c r="U207" t="str">
        <f t="shared" si="10"/>
        <v>Occupation, traffic area, rail/road embankment('natural resource', 'land')</v>
      </c>
      <c r="W207" t="s">
        <v>8279</v>
      </c>
      <c r="X207" t="b">
        <f t="shared" si="11"/>
        <v>1</v>
      </c>
    </row>
    <row r="208" spans="1:24" hidden="1" x14ac:dyDescent="0.25">
      <c r="A208" s="18">
        <v>1103</v>
      </c>
      <c r="C208" t="s">
        <v>2818</v>
      </c>
      <c r="D208" t="s">
        <v>3493</v>
      </c>
      <c r="E208" s="79" t="s">
        <v>8068</v>
      </c>
      <c r="G208" t="s">
        <v>3494</v>
      </c>
      <c r="H208" t="s">
        <v>37</v>
      </c>
      <c r="I208" t="s">
        <v>2821</v>
      </c>
      <c r="J208">
        <v>0</v>
      </c>
      <c r="K208" s="20" t="s">
        <v>7717</v>
      </c>
      <c r="L208" s="20" t="s">
        <v>7717</v>
      </c>
      <c r="M208" s="20" t="s">
        <v>7717</v>
      </c>
      <c r="N208" s="45" t="s">
        <v>2822</v>
      </c>
      <c r="Q208" t="str">
        <f t="shared" si="9"/>
        <v>('biosphere3','26efe47c-92a5-4dea-b4d0-eac13e418a58')</v>
      </c>
      <c r="R208" s="79" t="s">
        <v>8069</v>
      </c>
      <c r="S208" s="79" t="s">
        <v>8070</v>
      </c>
      <c r="T208" s="79" t="s">
        <v>8071</v>
      </c>
      <c r="U208" t="str">
        <f t="shared" si="10"/>
        <v>Occupation, traffic area, road network('natural resource', 'land')</v>
      </c>
      <c r="W208" t="s">
        <v>8280</v>
      </c>
      <c r="X208" t="b">
        <f t="shared" si="11"/>
        <v>1</v>
      </c>
    </row>
    <row r="209" spans="1:24" hidden="1" x14ac:dyDescent="0.25">
      <c r="A209" s="18">
        <v>1979</v>
      </c>
      <c r="C209" t="s">
        <v>2818</v>
      </c>
      <c r="D209" t="s">
        <v>3522</v>
      </c>
      <c r="E209" s="79" t="s">
        <v>8068</v>
      </c>
      <c r="G209" t="s">
        <v>3523</v>
      </c>
      <c r="H209" t="s">
        <v>37</v>
      </c>
      <c r="I209" t="s">
        <v>2821</v>
      </c>
      <c r="J209">
        <v>0</v>
      </c>
      <c r="K209" s="20" t="s">
        <v>7717</v>
      </c>
      <c r="L209" s="20" t="s">
        <v>7717</v>
      </c>
      <c r="M209" s="20" t="s">
        <v>7717</v>
      </c>
      <c r="N209" s="45" t="s">
        <v>2822</v>
      </c>
      <c r="Q209" t="str">
        <f t="shared" si="9"/>
        <v>('biosphere3','c7cb5880-4219-4051-9357-10fdd08c6f2b')</v>
      </c>
      <c r="R209" s="79" t="s">
        <v>8069</v>
      </c>
      <c r="S209" s="79" t="s">
        <v>8070</v>
      </c>
      <c r="T209" s="79" t="s">
        <v>8071</v>
      </c>
      <c r="U209" t="str">
        <f t="shared" si="10"/>
        <v>Occupation, unspecified('natural resource', 'land')</v>
      </c>
      <c r="W209" t="s">
        <v>8281</v>
      </c>
      <c r="X209" t="b">
        <f t="shared" si="11"/>
        <v>1</v>
      </c>
    </row>
    <row r="210" spans="1:24" hidden="1" x14ac:dyDescent="0.25">
      <c r="A210" s="18">
        <v>3551</v>
      </c>
      <c r="C210" t="s">
        <v>2818</v>
      </c>
      <c r="D210" t="s">
        <v>3713</v>
      </c>
      <c r="E210" s="79" t="s">
        <v>8068</v>
      </c>
      <c r="G210" t="s">
        <v>3714</v>
      </c>
      <c r="H210" t="s">
        <v>37</v>
      </c>
      <c r="I210" t="s">
        <v>2821</v>
      </c>
      <c r="J210">
        <v>0</v>
      </c>
      <c r="K210" s="20" t="s">
        <v>7717</v>
      </c>
      <c r="L210" s="20" t="s">
        <v>7717</v>
      </c>
      <c r="M210" s="20" t="s">
        <v>7717</v>
      </c>
      <c r="N210" s="45" t="s">
        <v>3587</v>
      </c>
      <c r="Q210" t="str">
        <f t="shared" si="9"/>
        <v>('biosphere3','061259d7-7bcc-4298-af3a-63d084191988')</v>
      </c>
      <c r="R210" s="79" t="s">
        <v>8069</v>
      </c>
      <c r="S210" s="79" t="s">
        <v>8070</v>
      </c>
      <c r="T210" s="79" t="s">
        <v>8071</v>
      </c>
      <c r="U210" t="str">
        <f t="shared" si="10"/>
        <v>Occupation, unspecified, natural (non-use)('natural resource', 'land')</v>
      </c>
      <c r="W210" t="s">
        <v>8282</v>
      </c>
      <c r="X210" t="b">
        <f t="shared" si="11"/>
        <v>1</v>
      </c>
    </row>
    <row r="211" spans="1:24" hidden="1" x14ac:dyDescent="0.25">
      <c r="A211" s="18">
        <v>689</v>
      </c>
      <c r="C211" t="s">
        <v>2818</v>
      </c>
      <c r="D211" t="s">
        <v>3548</v>
      </c>
      <c r="E211" s="79" t="s">
        <v>8068</v>
      </c>
      <c r="G211" t="s">
        <v>3549</v>
      </c>
      <c r="H211" t="s">
        <v>37</v>
      </c>
      <c r="I211" t="s">
        <v>2821</v>
      </c>
      <c r="J211">
        <v>0</v>
      </c>
      <c r="K211" s="20" t="s">
        <v>7717</v>
      </c>
      <c r="L211" s="20" t="s">
        <v>7717</v>
      </c>
      <c r="M211" s="20" t="s">
        <v>7717</v>
      </c>
      <c r="N211" s="45" t="s">
        <v>2822</v>
      </c>
      <c r="Q211" t="str">
        <f t="shared" si="9"/>
        <v>('biosphere3','3b4db191-9634-4a01-a873-f3cb234785e4')</v>
      </c>
      <c r="R211" s="79" t="s">
        <v>8069</v>
      </c>
      <c r="S211" s="79" t="s">
        <v>8070</v>
      </c>
      <c r="T211" s="79" t="s">
        <v>8071</v>
      </c>
      <c r="U211" t="str">
        <f t="shared" si="10"/>
        <v>Occupation, urban, continuously built('natural resource', 'land')</v>
      </c>
      <c r="W211" t="s">
        <v>8283</v>
      </c>
      <c r="X211" t="b">
        <f t="shared" si="11"/>
        <v>1</v>
      </c>
    </row>
    <row r="212" spans="1:24" hidden="1" x14ac:dyDescent="0.25">
      <c r="A212" s="18">
        <v>1991</v>
      </c>
      <c r="C212" t="s">
        <v>2818</v>
      </c>
      <c r="D212" t="s">
        <v>3566</v>
      </c>
      <c r="E212" s="79" t="s">
        <v>8068</v>
      </c>
      <c r="G212" t="s">
        <v>3567</v>
      </c>
      <c r="H212" t="s">
        <v>37</v>
      </c>
      <c r="I212" t="s">
        <v>2821</v>
      </c>
      <c r="J212">
        <v>0</v>
      </c>
      <c r="K212" s="20" t="s">
        <v>7717</v>
      </c>
      <c r="L212" s="20" t="s">
        <v>7717</v>
      </c>
      <c r="M212" s="20" t="s">
        <v>7717</v>
      </c>
      <c r="N212" s="45" t="s">
        <v>2822</v>
      </c>
      <c r="Q212" t="str">
        <f t="shared" si="9"/>
        <v>('biosphere3','56ec994a-eb96-42e8-93eb-4970e30e6362')</v>
      </c>
      <c r="R212" s="79" t="s">
        <v>8069</v>
      </c>
      <c r="S212" s="79" t="s">
        <v>8070</v>
      </c>
      <c r="T212" s="79" t="s">
        <v>8071</v>
      </c>
      <c r="U212" t="str">
        <f t="shared" si="10"/>
        <v>Occupation, urban, discontinuously built('natural resource', 'land')</v>
      </c>
      <c r="W212" t="s">
        <v>8284</v>
      </c>
      <c r="X212" t="b">
        <f t="shared" si="11"/>
        <v>1</v>
      </c>
    </row>
    <row r="213" spans="1:24" hidden="1" x14ac:dyDescent="0.25">
      <c r="A213" s="18">
        <v>1079</v>
      </c>
      <c r="C213" t="s">
        <v>2818</v>
      </c>
      <c r="D213" t="s">
        <v>3568</v>
      </c>
      <c r="E213" s="79" t="s">
        <v>8068</v>
      </c>
      <c r="G213" t="s">
        <v>3569</v>
      </c>
      <c r="H213" t="s">
        <v>37</v>
      </c>
      <c r="I213" t="s">
        <v>2821</v>
      </c>
      <c r="J213">
        <v>0</v>
      </c>
      <c r="K213" s="20" t="s">
        <v>7717</v>
      </c>
      <c r="L213" s="20" t="s">
        <v>7717</v>
      </c>
      <c r="M213" s="20" t="s">
        <v>7717</v>
      </c>
      <c r="N213" s="45" t="s">
        <v>2822</v>
      </c>
      <c r="Q213" t="str">
        <f t="shared" si="9"/>
        <v>('biosphere3','190d9910-5d04-4c97-abea-3b39682b7ed6')</v>
      </c>
      <c r="R213" s="79" t="s">
        <v>8069</v>
      </c>
      <c r="S213" s="79" t="s">
        <v>8070</v>
      </c>
      <c r="T213" s="79" t="s">
        <v>8071</v>
      </c>
      <c r="U213" t="str">
        <f t="shared" si="10"/>
        <v>Occupation, urban, green area('natural resource', 'land')</v>
      </c>
      <c r="W213" t="s">
        <v>8285</v>
      </c>
      <c r="X213" t="b">
        <f t="shared" si="11"/>
        <v>1</v>
      </c>
    </row>
    <row r="214" spans="1:24" hidden="1" x14ac:dyDescent="0.25">
      <c r="A214" s="18">
        <v>2609</v>
      </c>
      <c r="C214" t="s">
        <v>2818</v>
      </c>
      <c r="D214" t="s">
        <v>3570</v>
      </c>
      <c r="E214" s="79" t="s">
        <v>8068</v>
      </c>
      <c r="G214" t="s">
        <v>3571</v>
      </c>
      <c r="H214" t="s">
        <v>37</v>
      </c>
      <c r="I214" t="s">
        <v>2821</v>
      </c>
      <c r="J214">
        <v>0</v>
      </c>
      <c r="K214" s="20" t="s">
        <v>7717</v>
      </c>
      <c r="L214" s="20" t="s">
        <v>7717</v>
      </c>
      <c r="M214" s="20" t="s">
        <v>7717</v>
      </c>
      <c r="N214" s="45" t="s">
        <v>2822</v>
      </c>
      <c r="Q214" t="str">
        <f t="shared" si="9"/>
        <v>('biosphere3','70aa745b-8bc5-4433-b2f5-d1da652ba166')</v>
      </c>
      <c r="R214" s="79" t="s">
        <v>8069</v>
      </c>
      <c r="S214" s="79" t="s">
        <v>8070</v>
      </c>
      <c r="T214" s="79" t="s">
        <v>8071</v>
      </c>
      <c r="U214" t="str">
        <f t="shared" si="10"/>
        <v>Occupation, urban/industrial fallow (non-use)('natural resource', 'land')</v>
      </c>
      <c r="W214" t="s">
        <v>8286</v>
      </c>
      <c r="X214" t="b">
        <f t="shared" si="11"/>
        <v>1</v>
      </c>
    </row>
    <row r="215" spans="1:24" hidden="1" x14ac:dyDescent="0.25">
      <c r="A215" s="18">
        <v>2360</v>
      </c>
      <c r="C215" t="s">
        <v>2818</v>
      </c>
      <c r="D215" t="s">
        <v>3575</v>
      </c>
      <c r="E215" s="79" t="s">
        <v>8068</v>
      </c>
      <c r="G215" t="s">
        <v>3576</v>
      </c>
      <c r="H215" t="s">
        <v>37</v>
      </c>
      <c r="I215" t="s">
        <v>2821</v>
      </c>
      <c r="J215">
        <v>0</v>
      </c>
      <c r="K215" s="20" t="s">
        <v>7717</v>
      </c>
      <c r="L215" s="20" t="s">
        <v>7717</v>
      </c>
      <c r="M215" s="20" t="s">
        <v>7717</v>
      </c>
      <c r="N215" s="45" t="s">
        <v>2822</v>
      </c>
      <c r="Q215" t="str">
        <f t="shared" si="9"/>
        <v>('biosphere3','54dfbd2f-8218-4f2f-87f8-d928d8056e8e')</v>
      </c>
      <c r="R215" s="79" t="s">
        <v>8069</v>
      </c>
      <c r="S215" s="79" t="s">
        <v>8070</v>
      </c>
      <c r="T215" s="79" t="s">
        <v>8071</v>
      </c>
      <c r="U215" t="str">
        <f t="shared" si="10"/>
        <v>Occupation, wetland, coastal (non-use)('natural resource', 'land')</v>
      </c>
      <c r="W215" t="s">
        <v>8287</v>
      </c>
      <c r="X215" t="b">
        <f t="shared" si="11"/>
        <v>1</v>
      </c>
    </row>
    <row r="216" spans="1:24" hidden="1" x14ac:dyDescent="0.25">
      <c r="A216" s="18">
        <v>2350</v>
      </c>
      <c r="C216" t="s">
        <v>2818</v>
      </c>
      <c r="D216" t="s">
        <v>3579</v>
      </c>
      <c r="E216" s="79" t="s">
        <v>8068</v>
      </c>
      <c r="G216" t="s">
        <v>3580</v>
      </c>
      <c r="H216" t="s">
        <v>37</v>
      </c>
      <c r="I216" t="s">
        <v>2821</v>
      </c>
      <c r="J216">
        <v>0</v>
      </c>
      <c r="K216" s="20" t="s">
        <v>7717</v>
      </c>
      <c r="L216" s="20" t="s">
        <v>7717</v>
      </c>
      <c r="M216" s="20" t="s">
        <v>7717</v>
      </c>
      <c r="N216" s="45" t="s">
        <v>2822</v>
      </c>
      <c r="Q216" t="str">
        <f t="shared" si="9"/>
        <v>('biosphere3','db1e4137-27a3-4b89-99af-42a18271c144')</v>
      </c>
      <c r="R216" s="79" t="s">
        <v>8069</v>
      </c>
      <c r="S216" s="79" t="s">
        <v>8070</v>
      </c>
      <c r="T216" s="79" t="s">
        <v>8071</v>
      </c>
      <c r="U216" t="str">
        <f t="shared" si="10"/>
        <v>Occupation, wetland, inland (non-use)('natural resource', 'land')</v>
      </c>
      <c r="W216" t="s">
        <v>8288</v>
      </c>
      <c r="X216" t="b">
        <f t="shared" si="11"/>
        <v>1</v>
      </c>
    </row>
    <row r="217" spans="1:24" ht="14.5" x14ac:dyDescent="0.3">
      <c r="A217" s="18">
        <v>851</v>
      </c>
      <c r="C217" t="s">
        <v>59</v>
      </c>
      <c r="D217" t="s">
        <v>1453</v>
      </c>
      <c r="E217" s="79" t="s">
        <v>8068</v>
      </c>
      <c r="G217" s="74" t="s">
        <v>8037</v>
      </c>
      <c r="H217" t="s">
        <v>37</v>
      </c>
      <c r="I217" t="s">
        <v>14</v>
      </c>
      <c r="J217" s="75" t="s">
        <v>8060</v>
      </c>
      <c r="N217" s="47" t="s">
        <v>1317</v>
      </c>
      <c r="Q217" t="str">
        <f t="shared" si="9"/>
        <v>('biosphere3','88d06db9-59a1-4719-9174-afeb1fa4026a')</v>
      </c>
      <c r="R217" s="79" t="s">
        <v>8069</v>
      </c>
      <c r="S217" s="79" t="s">
        <v>8070</v>
      </c>
      <c r="T217" s="79" t="s">
        <v>8071</v>
      </c>
      <c r="U217" t="str">
        <f t="shared" si="10"/>
        <v>Oil, crude, in ground('natural resource', 'in ground')</v>
      </c>
      <c r="W217" t="s">
        <v>8289</v>
      </c>
      <c r="X217" t="b">
        <f t="shared" si="11"/>
        <v>1</v>
      </c>
    </row>
    <row r="218" spans="1:24" x14ac:dyDescent="0.25">
      <c r="A218" s="18">
        <v>83</v>
      </c>
      <c r="C218" t="s">
        <v>59</v>
      </c>
      <c r="D218" t="s">
        <v>834</v>
      </c>
      <c r="E218" s="79" t="s">
        <v>8068</v>
      </c>
      <c r="G218" s="20" t="s">
        <v>7977</v>
      </c>
      <c r="H218" t="s">
        <v>37</v>
      </c>
      <c r="I218" t="s">
        <v>14</v>
      </c>
      <c r="J218" s="20" t="s">
        <v>8025</v>
      </c>
      <c r="K218" s="20" t="s">
        <v>7717</v>
      </c>
      <c r="L218" s="20" t="s">
        <v>7717</v>
      </c>
      <c r="M218" s="20" t="s">
        <v>7717</v>
      </c>
      <c r="N218" s="46" t="s">
        <v>62</v>
      </c>
      <c r="Q218" t="str">
        <f t="shared" si="9"/>
        <v>('biosphere3','d7cadc9a-f42c-4711-a8e2-0b626c0a4c7a')</v>
      </c>
      <c r="R218" s="79" t="s">
        <v>8069</v>
      </c>
      <c r="S218" s="79" t="s">
        <v>8070</v>
      </c>
      <c r="T218" s="79" t="s">
        <v>8071</v>
      </c>
      <c r="U218" t="str">
        <f t="shared" si="10"/>
        <v>Olivine, in ground('natural resource', 'in ground')</v>
      </c>
      <c r="W218" t="s">
        <v>8290</v>
      </c>
      <c r="X218" t="b">
        <f t="shared" si="11"/>
        <v>1</v>
      </c>
    </row>
    <row r="219" spans="1:24" hidden="1" x14ac:dyDescent="0.25">
      <c r="A219" s="18">
        <v>4173</v>
      </c>
      <c r="B219" s="53" t="s">
        <v>7803</v>
      </c>
      <c r="C219" t="s">
        <v>59</v>
      </c>
      <c r="D219" t="s">
        <v>3801</v>
      </c>
      <c r="E219" s="79" t="s">
        <v>8068</v>
      </c>
      <c r="G219" t="s">
        <v>3802</v>
      </c>
      <c r="H219" t="s">
        <v>37</v>
      </c>
      <c r="I219" t="s">
        <v>14</v>
      </c>
      <c r="J219">
        <v>0</v>
      </c>
      <c r="K219" t="s">
        <v>7804</v>
      </c>
      <c r="L219">
        <v>190.23</v>
      </c>
      <c r="M219">
        <v>0</v>
      </c>
      <c r="N219" s="48" t="s">
        <v>1468</v>
      </c>
      <c r="Q219" t="str">
        <f t="shared" si="9"/>
        <v>('biosphere3','221d3aa1-6443-5d83-aad7-72929641bd0f')</v>
      </c>
      <c r="R219" s="79" t="s">
        <v>8069</v>
      </c>
      <c r="S219" s="79" t="s">
        <v>8070</v>
      </c>
      <c r="T219" s="79" t="s">
        <v>8071</v>
      </c>
      <c r="U219" t="str">
        <f t="shared" si="10"/>
        <v>Osmium, in ground('natural resource', 'in ground')</v>
      </c>
      <c r="W219" t="s">
        <v>8291</v>
      </c>
      <c r="X219" t="b">
        <f t="shared" si="11"/>
        <v>1</v>
      </c>
    </row>
    <row r="220" spans="1:24" hidden="1" x14ac:dyDescent="0.25">
      <c r="A220" s="18">
        <v>3068</v>
      </c>
      <c r="C220" t="s">
        <v>51</v>
      </c>
      <c r="D220" t="s">
        <v>6755</v>
      </c>
      <c r="E220" s="79" t="s">
        <v>8068</v>
      </c>
      <c r="G220" s="53" t="s">
        <v>7865</v>
      </c>
      <c r="H220" t="s">
        <v>37</v>
      </c>
      <c r="I220" t="s">
        <v>14</v>
      </c>
      <c r="J220">
        <v>0</v>
      </c>
      <c r="K220" s="53" t="s">
        <v>7864</v>
      </c>
      <c r="L220">
        <v>31.998999999999999</v>
      </c>
      <c r="M220">
        <v>0</v>
      </c>
      <c r="N220" s="43" t="s">
        <v>6756</v>
      </c>
      <c r="Q220" t="str">
        <f t="shared" si="9"/>
        <v>('biosphere3','af01e564-f816-4906-bd4f-b7c932f926b9')</v>
      </c>
      <c r="R220" s="79" t="s">
        <v>8069</v>
      </c>
      <c r="S220" s="79" t="s">
        <v>8070</v>
      </c>
      <c r="T220" s="79" t="s">
        <v>8071</v>
      </c>
      <c r="U220" t="str">
        <f t="shared" si="10"/>
        <v>Oxygen('natural resource', 'in air')</v>
      </c>
      <c r="W220" t="s">
        <v>8292</v>
      </c>
      <c r="X220" t="b">
        <f t="shared" si="11"/>
        <v>1</v>
      </c>
    </row>
    <row r="221" spans="1:24" hidden="1" x14ac:dyDescent="0.25">
      <c r="A221" s="18">
        <v>2884</v>
      </c>
      <c r="B221" s="53" t="s">
        <v>7805</v>
      </c>
      <c r="C221" t="s">
        <v>59</v>
      </c>
      <c r="D221" t="s">
        <v>3823</v>
      </c>
      <c r="E221" s="79" t="s">
        <v>8068</v>
      </c>
      <c r="G221" t="s">
        <v>3824</v>
      </c>
      <c r="H221" t="s">
        <v>37</v>
      </c>
      <c r="I221" t="s">
        <v>14</v>
      </c>
      <c r="J221">
        <v>0</v>
      </c>
      <c r="K221" t="s">
        <v>7433</v>
      </c>
      <c r="L221">
        <v>106.42</v>
      </c>
      <c r="M221">
        <v>0</v>
      </c>
      <c r="N221" s="48" t="s">
        <v>1468</v>
      </c>
      <c r="Q221" t="str">
        <f t="shared" si="9"/>
        <v>('biosphere3','edc69c63-a776-4dbf-acbf-e0368914980a')</v>
      </c>
      <c r="R221" s="79" t="s">
        <v>8069</v>
      </c>
      <c r="S221" s="79" t="s">
        <v>8070</v>
      </c>
      <c r="T221" s="79" t="s">
        <v>8071</v>
      </c>
      <c r="U221" t="str">
        <f t="shared" si="10"/>
        <v>Palladium, in ground('natural resource', 'in ground')</v>
      </c>
      <c r="W221" t="s">
        <v>8293</v>
      </c>
      <c r="X221" t="b">
        <f t="shared" si="11"/>
        <v>1</v>
      </c>
    </row>
    <row r="222" spans="1:24" hidden="1" x14ac:dyDescent="0.25">
      <c r="A222" s="18">
        <v>580</v>
      </c>
      <c r="C222" t="s">
        <v>59</v>
      </c>
      <c r="D222" t="s">
        <v>3839</v>
      </c>
      <c r="E222" s="79" t="s">
        <v>8068</v>
      </c>
      <c r="G222" t="s">
        <v>3840</v>
      </c>
      <c r="H222" t="s">
        <v>37</v>
      </c>
      <c r="I222" t="s">
        <v>14</v>
      </c>
      <c r="J222">
        <v>0</v>
      </c>
      <c r="K222" t="s">
        <v>7433</v>
      </c>
      <c r="L222">
        <v>106.42</v>
      </c>
      <c r="M222">
        <v>0</v>
      </c>
      <c r="N222" s="48" t="s">
        <v>1468</v>
      </c>
      <c r="Q222" t="str">
        <f t="shared" si="9"/>
        <v>('biosphere3','669ab0eb-c020-4b98-bfe4-e0989013121a')</v>
      </c>
      <c r="R222" s="79" t="s">
        <v>8069</v>
      </c>
      <c r="S222" s="79" t="s">
        <v>8070</v>
      </c>
      <c r="T222" s="79" t="s">
        <v>8071</v>
      </c>
      <c r="U222" t="str">
        <f t="shared" si="10"/>
        <v>Palladium, Pd 1.6E-6%, in mixed ore, in ground('natural resource', 'in ground')</v>
      </c>
      <c r="W222" t="s">
        <v>8294</v>
      </c>
      <c r="X222" t="b">
        <f t="shared" si="11"/>
        <v>1</v>
      </c>
    </row>
    <row r="223" spans="1:24" hidden="1" x14ac:dyDescent="0.25">
      <c r="A223" s="18">
        <v>522</v>
      </c>
      <c r="C223" t="s">
        <v>59</v>
      </c>
      <c r="D223" t="s">
        <v>3843</v>
      </c>
      <c r="E223" s="79" t="s">
        <v>8068</v>
      </c>
      <c r="G223" t="s">
        <v>3844</v>
      </c>
      <c r="H223" t="s">
        <v>37</v>
      </c>
      <c r="I223" t="s">
        <v>14</v>
      </c>
      <c r="J223">
        <v>0</v>
      </c>
      <c r="K223" t="s">
        <v>7433</v>
      </c>
      <c r="L223">
        <v>106.42</v>
      </c>
      <c r="M223">
        <v>0</v>
      </c>
      <c r="N223" s="48" t="s">
        <v>1468</v>
      </c>
      <c r="Q223" t="str">
        <f t="shared" si="9"/>
        <v>('biosphere3','4b8ac2cb-3fa6-4047-a9ab-183d9e63ccac')</v>
      </c>
      <c r="R223" s="79" t="s">
        <v>8069</v>
      </c>
      <c r="S223" s="79" t="s">
        <v>8070</v>
      </c>
      <c r="T223" s="79" t="s">
        <v>8071</v>
      </c>
      <c r="U223" t="str">
        <f t="shared" si="10"/>
        <v>Pd, Pd 2.0E-4%, Pt 4.8E-4%, Rh 2.4E-5%, Ni 3.7E-2%, Cu 5.2E-2% in ore, in ground('natural resource', 'in ground')</v>
      </c>
      <c r="W223" t="s">
        <v>8295</v>
      </c>
      <c r="X223" t="b">
        <f t="shared" si="11"/>
        <v>1</v>
      </c>
    </row>
    <row r="224" spans="1:24" hidden="1" x14ac:dyDescent="0.25">
      <c r="A224" s="18">
        <v>84</v>
      </c>
      <c r="C224" t="s">
        <v>59</v>
      </c>
      <c r="D224" t="s">
        <v>3850</v>
      </c>
      <c r="E224" s="79" t="s">
        <v>8068</v>
      </c>
      <c r="G224" s="24" t="s">
        <v>3851</v>
      </c>
      <c r="H224" t="s">
        <v>37</v>
      </c>
      <c r="I224" t="s">
        <v>14</v>
      </c>
      <c r="J224">
        <v>0</v>
      </c>
      <c r="K224" t="s">
        <v>7433</v>
      </c>
      <c r="L224">
        <v>106.42</v>
      </c>
      <c r="M224">
        <v>0</v>
      </c>
      <c r="N224" s="48" t="s">
        <v>1468</v>
      </c>
      <c r="Q224" t="str">
        <f t="shared" si="9"/>
        <v>('biosphere3','535bbc83-033b-42fe-9a68-8dc9eb420385')</v>
      </c>
      <c r="R224" s="79" t="s">
        <v>8069</v>
      </c>
      <c r="S224" s="79" t="s">
        <v>8070</v>
      </c>
      <c r="T224" s="79" t="s">
        <v>8071</v>
      </c>
      <c r="U224" t="str">
        <f t="shared" si="10"/>
        <v>Pd, Pd 7.3E-4%, Pt 2.5E-4%, Rh 2.0E-5%, Ni 2.3E+0%, Cu 3.2E+0% in ore, in ground('natural resource', 'in ground')</v>
      </c>
      <c r="W224" t="s">
        <v>8296</v>
      </c>
      <c r="X224" t="b">
        <f t="shared" si="11"/>
        <v>1</v>
      </c>
    </row>
    <row r="225" spans="1:24" ht="14.5" x14ac:dyDescent="0.3">
      <c r="A225" s="18">
        <v>4263</v>
      </c>
      <c r="C225" t="s">
        <v>34</v>
      </c>
      <c r="D225" t="s">
        <v>35</v>
      </c>
      <c r="E225" s="79" t="s">
        <v>8068</v>
      </c>
      <c r="G225" s="74" t="s">
        <v>36</v>
      </c>
      <c r="H225" t="s">
        <v>37</v>
      </c>
      <c r="I225" t="s">
        <v>14</v>
      </c>
      <c r="J225" s="75" t="s">
        <v>8061</v>
      </c>
      <c r="N225" s="47" t="s">
        <v>1317</v>
      </c>
      <c r="Q225" t="str">
        <f t="shared" si="9"/>
        <v>('biosphere3','c5035ce2-5ee5-431f-a287-4b25da42be74')</v>
      </c>
      <c r="R225" s="79" t="s">
        <v>8069</v>
      </c>
      <c r="S225" s="79" t="s">
        <v>8070</v>
      </c>
      <c r="T225" s="79" t="s">
        <v>8071</v>
      </c>
      <c r="U225" t="str">
        <f t="shared" si="10"/>
        <v>Peat, in ground('natural resource', 'biotic')</v>
      </c>
      <c r="W225" t="s">
        <v>8297</v>
      </c>
      <c r="X225" t="b">
        <f t="shared" si="11"/>
        <v>1</v>
      </c>
    </row>
    <row r="226" spans="1:24" hidden="1" x14ac:dyDescent="0.25">
      <c r="A226" s="18">
        <v>1579</v>
      </c>
      <c r="C226" t="s">
        <v>59</v>
      </c>
      <c r="D226" t="s">
        <v>846</v>
      </c>
      <c r="E226" s="79" t="s">
        <v>8068</v>
      </c>
      <c r="G226" s="20" t="s">
        <v>7976</v>
      </c>
      <c r="H226" t="s">
        <v>37</v>
      </c>
      <c r="I226" t="s">
        <v>14</v>
      </c>
      <c r="J226">
        <v>0</v>
      </c>
      <c r="K226" s="20" t="s">
        <v>7717</v>
      </c>
      <c r="L226" s="20" t="s">
        <v>7717</v>
      </c>
      <c r="M226" s="20" t="s">
        <v>7717</v>
      </c>
      <c r="N226" s="46" t="s">
        <v>62</v>
      </c>
      <c r="P226" s="20" t="s">
        <v>8028</v>
      </c>
      <c r="Q226" t="str">
        <f t="shared" si="9"/>
        <v>('biosphere3','09a68c14-01f6-4dee-ba29-8b7f400b72b5')</v>
      </c>
      <c r="R226" s="79" t="s">
        <v>8069</v>
      </c>
      <c r="S226" s="79" t="s">
        <v>8070</v>
      </c>
      <c r="T226" s="79" t="s">
        <v>8071</v>
      </c>
      <c r="U226" t="str">
        <f t="shared" si="10"/>
        <v>Perlite, in ground('natural resource', 'in ground')</v>
      </c>
      <c r="W226" t="s">
        <v>8298</v>
      </c>
      <c r="X226" t="b">
        <f t="shared" si="11"/>
        <v>1</v>
      </c>
    </row>
    <row r="227" spans="1:24" hidden="1" x14ac:dyDescent="0.25">
      <c r="A227" s="18">
        <v>2168</v>
      </c>
      <c r="B227" s="53" t="s">
        <v>7859</v>
      </c>
      <c r="C227" t="s">
        <v>59</v>
      </c>
      <c r="D227" t="s">
        <v>6675</v>
      </c>
      <c r="E227" s="79" t="s">
        <v>8068</v>
      </c>
      <c r="G227" t="s">
        <v>6676</v>
      </c>
      <c r="H227" t="s">
        <v>37</v>
      </c>
      <c r="I227" t="s">
        <v>14</v>
      </c>
      <c r="J227">
        <v>0</v>
      </c>
      <c r="K227" s="53" t="s">
        <v>7897</v>
      </c>
      <c r="L227">
        <v>33.997999999999998</v>
      </c>
      <c r="M227">
        <v>0</v>
      </c>
      <c r="N227" s="48" t="s">
        <v>4703</v>
      </c>
      <c r="Q227" t="str">
        <f t="shared" si="9"/>
        <v>('biosphere3','a64e65fe-3c33-44f1-bd2d-ab7fac07653f')</v>
      </c>
      <c r="R227" s="79" t="s">
        <v>8069</v>
      </c>
      <c r="S227" s="79" t="s">
        <v>8070</v>
      </c>
      <c r="T227" s="79" t="s">
        <v>8071</v>
      </c>
      <c r="U227" t="str">
        <f t="shared" si="10"/>
        <v>Phosphorus, 18% in apatite, 12% in crude ore, in ground('natural resource', 'in ground')</v>
      </c>
      <c r="W227" t="s">
        <v>8299</v>
      </c>
      <c r="X227" t="b">
        <f t="shared" si="11"/>
        <v>1</v>
      </c>
    </row>
    <row r="228" spans="1:24" hidden="1" x14ac:dyDescent="0.25">
      <c r="A228" s="18">
        <v>1026</v>
      </c>
      <c r="B228" t="s">
        <v>877</v>
      </c>
      <c r="C228" t="s">
        <v>59</v>
      </c>
      <c r="D228" t="s">
        <v>6692</v>
      </c>
      <c r="E228" s="79" t="s">
        <v>8068</v>
      </c>
      <c r="G228" t="s">
        <v>6693</v>
      </c>
      <c r="H228" t="s">
        <v>37</v>
      </c>
      <c r="I228" t="s">
        <v>14</v>
      </c>
      <c r="J228">
        <v>0</v>
      </c>
      <c r="K228" s="53" t="s">
        <v>7897</v>
      </c>
      <c r="L228">
        <v>33.997999999999998</v>
      </c>
      <c r="M228">
        <v>0</v>
      </c>
      <c r="N228" s="48" t="s">
        <v>4703</v>
      </c>
      <c r="Q228" t="str">
        <f t="shared" si="9"/>
        <v>('biosphere3','9a7380d1-6e23-48ad-b35a-14bd1ecb3133')</v>
      </c>
      <c r="R228" s="79" t="s">
        <v>8069</v>
      </c>
      <c r="S228" s="79" t="s">
        <v>8070</v>
      </c>
      <c r="T228" s="79" t="s">
        <v>8071</v>
      </c>
      <c r="U228" t="str">
        <f t="shared" si="10"/>
        <v>Phosphorus, 18% in apatite, 4% in crude ore, in ground('natural resource', 'in ground')</v>
      </c>
      <c r="W228" t="s">
        <v>8300</v>
      </c>
      <c r="X228" t="b">
        <f t="shared" si="11"/>
        <v>1</v>
      </c>
    </row>
    <row r="229" spans="1:24" hidden="1" x14ac:dyDescent="0.25">
      <c r="A229" s="18">
        <v>739</v>
      </c>
      <c r="B229" t="s">
        <v>6704</v>
      </c>
      <c r="C229" t="s">
        <v>59</v>
      </c>
      <c r="D229" t="s">
        <v>6705</v>
      </c>
      <c r="E229" s="79" t="s">
        <v>8068</v>
      </c>
      <c r="G229" t="s">
        <v>6706</v>
      </c>
      <c r="H229" t="s">
        <v>37</v>
      </c>
      <c r="I229" t="s">
        <v>14</v>
      </c>
      <c r="J229">
        <v>0</v>
      </c>
      <c r="K229" s="53" t="s">
        <v>7897</v>
      </c>
      <c r="L229">
        <v>33.997999999999998</v>
      </c>
      <c r="M229">
        <v>0</v>
      </c>
      <c r="N229" s="48" t="s">
        <v>4703</v>
      </c>
      <c r="Q229" t="str">
        <f t="shared" si="9"/>
        <v>('biosphere3','483ae3c5-4eb0-46e4-b811-a72ad391716b')</v>
      </c>
      <c r="R229" s="79" t="s">
        <v>8069</v>
      </c>
      <c r="S229" s="79" t="s">
        <v>8070</v>
      </c>
      <c r="T229" s="79" t="s">
        <v>8071</v>
      </c>
      <c r="U229" t="str">
        <f t="shared" si="10"/>
        <v>Phosphorus, in ground('natural resource', 'in ground')</v>
      </c>
      <c r="W229" t="s">
        <v>8301</v>
      </c>
      <c r="X229" t="b">
        <f t="shared" si="11"/>
        <v>1</v>
      </c>
    </row>
    <row r="230" spans="1:24" hidden="1" x14ac:dyDescent="0.25">
      <c r="A230" s="18">
        <v>2615</v>
      </c>
      <c r="B230" s="53" t="s">
        <v>7806</v>
      </c>
      <c r="C230" t="s">
        <v>59</v>
      </c>
      <c r="D230" t="s">
        <v>3852</v>
      </c>
      <c r="E230" s="79" t="s">
        <v>8068</v>
      </c>
      <c r="G230" t="s">
        <v>3853</v>
      </c>
      <c r="H230" t="s">
        <v>37</v>
      </c>
      <c r="I230" t="s">
        <v>14</v>
      </c>
      <c r="J230">
        <v>0</v>
      </c>
      <c r="K230" t="s">
        <v>7474</v>
      </c>
      <c r="L230">
        <v>195.078</v>
      </c>
      <c r="M230">
        <v>0</v>
      </c>
      <c r="N230" s="48" t="s">
        <v>1468</v>
      </c>
      <c r="P230" s="20" t="s">
        <v>8028</v>
      </c>
      <c r="Q230" t="str">
        <f t="shared" si="9"/>
        <v>('biosphere3','d13b2665-505d-49e2-8edd-dc966b0342af')</v>
      </c>
      <c r="R230" s="79" t="s">
        <v>8069</v>
      </c>
      <c r="S230" s="79" t="s">
        <v>8070</v>
      </c>
      <c r="T230" s="79" t="s">
        <v>8071</v>
      </c>
      <c r="U230" t="str">
        <f t="shared" si="10"/>
        <v>Platinum, in ground('natural resource', 'in ground')</v>
      </c>
      <c r="W230" t="s">
        <v>8302</v>
      </c>
      <c r="X230" t="b">
        <f t="shared" si="11"/>
        <v>1</v>
      </c>
    </row>
    <row r="231" spans="1:24" hidden="1" x14ac:dyDescent="0.25">
      <c r="A231" s="18">
        <v>112</v>
      </c>
      <c r="C231" t="s">
        <v>59</v>
      </c>
      <c r="D231" t="s">
        <v>3881</v>
      </c>
      <c r="E231" s="79" t="s">
        <v>8068</v>
      </c>
      <c r="G231" t="s">
        <v>3882</v>
      </c>
      <c r="H231" t="s">
        <v>37</v>
      </c>
      <c r="I231" t="s">
        <v>14</v>
      </c>
      <c r="J231">
        <v>0</v>
      </c>
      <c r="K231" t="s">
        <v>7474</v>
      </c>
      <c r="L231">
        <v>195.078</v>
      </c>
      <c r="M231">
        <v>0</v>
      </c>
      <c r="N231" s="48" t="s">
        <v>1468</v>
      </c>
      <c r="Q231" t="str">
        <f t="shared" si="9"/>
        <v>('biosphere3','68be4a67-89e0-4cfe-a089-fa8706de230e')</v>
      </c>
      <c r="R231" s="79" t="s">
        <v>8069</v>
      </c>
      <c r="S231" s="79" t="s">
        <v>8070</v>
      </c>
      <c r="T231" s="79" t="s">
        <v>8071</v>
      </c>
      <c r="U231" t="str">
        <f t="shared" si="10"/>
        <v>Platinum, Pt 4.7E-7%, in mixed ore, in ground('natural resource', 'in ground')</v>
      </c>
      <c r="W231" t="s">
        <v>8303</v>
      </c>
      <c r="X231" t="b">
        <f t="shared" si="11"/>
        <v>1</v>
      </c>
    </row>
    <row r="232" spans="1:24" hidden="1" x14ac:dyDescent="0.25">
      <c r="A232" s="18">
        <v>3047</v>
      </c>
      <c r="B232" s="53" t="s">
        <v>7807</v>
      </c>
      <c r="C232" t="s">
        <v>59</v>
      </c>
      <c r="D232" t="s">
        <v>3891</v>
      </c>
      <c r="E232" s="79" t="s">
        <v>8068</v>
      </c>
      <c r="G232" t="s">
        <v>3892</v>
      </c>
      <c r="H232" t="s">
        <v>37</v>
      </c>
      <c r="I232" t="s">
        <v>14</v>
      </c>
      <c r="J232">
        <v>0</v>
      </c>
      <c r="K232" s="53" t="s">
        <v>7884</v>
      </c>
      <c r="L232">
        <v>211.01599999999999</v>
      </c>
      <c r="M232">
        <v>0</v>
      </c>
      <c r="N232" s="48" t="s">
        <v>1468</v>
      </c>
      <c r="Q232" t="str">
        <f t="shared" si="9"/>
        <v>('biosphere3','0407ec6b-8635-57d0-b250-b06e53b28d32')</v>
      </c>
      <c r="R232" s="79" t="s">
        <v>8069</v>
      </c>
      <c r="S232" s="79" t="s">
        <v>8070</v>
      </c>
      <c r="T232" s="79" t="s">
        <v>8071</v>
      </c>
      <c r="U232" t="str">
        <f t="shared" si="10"/>
        <v>Polonium, in ground('natural resource', 'in ground')</v>
      </c>
      <c r="W232" t="s">
        <v>8304</v>
      </c>
      <c r="X232" t="b">
        <f t="shared" si="11"/>
        <v>1</v>
      </c>
    </row>
    <row r="233" spans="1:24" hidden="1" x14ac:dyDescent="0.25">
      <c r="A233" s="18">
        <v>324</v>
      </c>
      <c r="B233" t="s">
        <v>3897</v>
      </c>
      <c r="C233" t="s">
        <v>59</v>
      </c>
      <c r="D233" t="s">
        <v>3898</v>
      </c>
      <c r="E233" s="79" t="s">
        <v>8068</v>
      </c>
      <c r="G233" t="s">
        <v>3899</v>
      </c>
      <c r="H233" t="s">
        <v>37</v>
      </c>
      <c r="I233" t="s">
        <v>14</v>
      </c>
      <c r="J233">
        <v>0</v>
      </c>
      <c r="K233" s="53" t="s">
        <v>7885</v>
      </c>
      <c r="L233">
        <v>40.106000000000002</v>
      </c>
      <c r="M233">
        <v>0</v>
      </c>
      <c r="N233" s="48" t="s">
        <v>1468</v>
      </c>
      <c r="Q233" t="str">
        <f t="shared" si="9"/>
        <v>('biosphere3','e373f7b4-42e9-4cc7-a73c-f87bec88008b')</v>
      </c>
      <c r="R233" s="79" t="s">
        <v>8069</v>
      </c>
      <c r="S233" s="79" t="s">
        <v>8070</v>
      </c>
      <c r="T233" s="79" t="s">
        <v>8071</v>
      </c>
      <c r="U233" t="str">
        <f t="shared" si="10"/>
        <v>Potassium, in ground('natural resource', 'in ground')</v>
      </c>
      <c r="W233" t="s">
        <v>8305</v>
      </c>
      <c r="X233" t="b">
        <f t="shared" si="11"/>
        <v>1</v>
      </c>
    </row>
    <row r="234" spans="1:24" hidden="1" x14ac:dyDescent="0.25">
      <c r="A234" s="18">
        <v>2210</v>
      </c>
      <c r="B234" s="53" t="s">
        <v>7808</v>
      </c>
      <c r="C234" t="s">
        <v>59</v>
      </c>
      <c r="D234" t="s">
        <v>3904</v>
      </c>
      <c r="E234" s="79" t="s">
        <v>8068</v>
      </c>
      <c r="G234" t="s">
        <v>3905</v>
      </c>
      <c r="H234" t="s">
        <v>37</v>
      </c>
      <c r="I234" t="s">
        <v>14</v>
      </c>
      <c r="J234">
        <v>0</v>
      </c>
      <c r="K234" t="s">
        <v>7809</v>
      </c>
      <c r="L234">
        <v>140.90799999999999</v>
      </c>
      <c r="M234">
        <v>0</v>
      </c>
      <c r="N234" s="48" t="s">
        <v>1468</v>
      </c>
      <c r="Q234" t="str">
        <f t="shared" si="9"/>
        <v>('biosphere3','909bc093-18b2-4a7e-8131-16f68eebc193')</v>
      </c>
      <c r="R234" s="79" t="s">
        <v>8069</v>
      </c>
      <c r="S234" s="79" t="s">
        <v>8070</v>
      </c>
      <c r="T234" s="79" t="s">
        <v>8071</v>
      </c>
      <c r="U234" t="str">
        <f t="shared" si="10"/>
        <v>Praseodymium, 0.42% in bastnasite, 0.042% in crude ore, in ground('natural resource', 'in ground')</v>
      </c>
      <c r="W234" t="s">
        <v>8306</v>
      </c>
      <c r="X234" t="b">
        <f t="shared" si="11"/>
        <v>1</v>
      </c>
    </row>
    <row r="235" spans="1:24" hidden="1" x14ac:dyDescent="0.25">
      <c r="A235" s="18">
        <v>4214</v>
      </c>
      <c r="B235" t="s">
        <v>3903</v>
      </c>
      <c r="C235" t="s">
        <v>59</v>
      </c>
      <c r="D235" t="s">
        <v>3919</v>
      </c>
      <c r="E235" s="79" t="s">
        <v>8068</v>
      </c>
      <c r="G235" t="s">
        <v>3920</v>
      </c>
      <c r="H235" t="s">
        <v>37</v>
      </c>
      <c r="I235" t="s">
        <v>14</v>
      </c>
      <c r="J235">
        <v>0</v>
      </c>
      <c r="K235" t="s">
        <v>7809</v>
      </c>
      <c r="L235">
        <v>140.90799999999999</v>
      </c>
      <c r="M235">
        <v>0</v>
      </c>
      <c r="N235" s="48" t="s">
        <v>1468</v>
      </c>
      <c r="Q235" t="str">
        <f t="shared" si="9"/>
        <v>('biosphere3','35da65ff-7287-571d-b859-13d398ac5182')</v>
      </c>
      <c r="R235" s="79" t="s">
        <v>8069</v>
      </c>
      <c r="S235" s="79" t="s">
        <v>8070</v>
      </c>
      <c r="T235" s="79" t="s">
        <v>8071</v>
      </c>
      <c r="U235" t="str">
        <f t="shared" si="10"/>
        <v>Praseodymium, in ground('natural resource', 'in ground')</v>
      </c>
      <c r="W235" t="s">
        <v>8307</v>
      </c>
      <c r="X235" t="b">
        <f t="shared" si="11"/>
        <v>1</v>
      </c>
    </row>
    <row r="236" spans="1:24" hidden="1" x14ac:dyDescent="0.25">
      <c r="A236" s="18">
        <v>4226</v>
      </c>
      <c r="B236" s="53" t="s">
        <v>7810</v>
      </c>
      <c r="C236" t="s">
        <v>59</v>
      </c>
      <c r="D236" t="s">
        <v>3923</v>
      </c>
      <c r="E236" s="79" t="s">
        <v>8068</v>
      </c>
      <c r="G236" t="s">
        <v>3924</v>
      </c>
      <c r="H236" t="s">
        <v>37</v>
      </c>
      <c r="I236" t="s">
        <v>14</v>
      </c>
      <c r="J236">
        <v>0</v>
      </c>
      <c r="K236" t="s">
        <v>7508</v>
      </c>
      <c r="L236">
        <v>231.036</v>
      </c>
      <c r="M236">
        <v>0</v>
      </c>
      <c r="N236" s="48" t="s">
        <v>1468</v>
      </c>
      <c r="Q236" t="str">
        <f t="shared" si="9"/>
        <v>('biosphere3','a99250bc-bf0c-5d06-8fe3-ec126461c616')</v>
      </c>
      <c r="R236" s="79" t="s">
        <v>8069</v>
      </c>
      <c r="S236" s="79" t="s">
        <v>8070</v>
      </c>
      <c r="T236" s="79" t="s">
        <v>8071</v>
      </c>
      <c r="U236" t="str">
        <f t="shared" si="10"/>
        <v>Protactinium, in ground('natural resource', 'in ground')</v>
      </c>
      <c r="W236" t="s">
        <v>8308</v>
      </c>
      <c r="X236" t="b">
        <f t="shared" si="11"/>
        <v>1</v>
      </c>
    </row>
    <row r="237" spans="1:24" hidden="1" x14ac:dyDescent="0.25">
      <c r="A237" s="18">
        <v>746</v>
      </c>
      <c r="C237" t="s">
        <v>59</v>
      </c>
      <c r="D237" t="s">
        <v>3925</v>
      </c>
      <c r="E237" s="79" t="s">
        <v>8068</v>
      </c>
      <c r="G237" s="53" t="s">
        <v>7811</v>
      </c>
      <c r="H237" t="s">
        <v>37</v>
      </c>
      <c r="I237" t="s">
        <v>14</v>
      </c>
      <c r="J237">
        <v>0</v>
      </c>
      <c r="K237" t="s">
        <v>7508</v>
      </c>
      <c r="L237">
        <v>231.036</v>
      </c>
      <c r="M237">
        <v>0</v>
      </c>
      <c r="N237" s="48" t="s">
        <v>1468</v>
      </c>
      <c r="P237" s="20" t="s">
        <v>8028</v>
      </c>
      <c r="Q237" t="str">
        <f t="shared" si="9"/>
        <v>('biosphere3','3250f566-58bc-46d3-ab88-1d2e23ca3e1b')</v>
      </c>
      <c r="R237" s="79" t="s">
        <v>8069</v>
      </c>
      <c r="S237" s="79" t="s">
        <v>8070</v>
      </c>
      <c r="T237" s="79" t="s">
        <v>8071</v>
      </c>
      <c r="U237" t="str">
        <f t="shared" si="10"/>
        <v>Pt, Pt 2.5E-4%, Pd 7.3E-4%, Rh 2.0E-5%, Ni 2.3E+0%, Cu 3.2E+0% in ore, in ground('natural resource', 'in ground')</v>
      </c>
      <c r="W237" t="s">
        <v>8309</v>
      </c>
      <c r="X237" t="b">
        <f t="shared" si="11"/>
        <v>1</v>
      </c>
    </row>
    <row r="238" spans="1:24" hidden="1" x14ac:dyDescent="0.25">
      <c r="A238" s="18">
        <v>1640</v>
      </c>
      <c r="C238" t="s">
        <v>59</v>
      </c>
      <c r="D238" t="s">
        <v>3938</v>
      </c>
      <c r="E238" s="79" t="s">
        <v>8068</v>
      </c>
      <c r="G238" t="s">
        <v>3939</v>
      </c>
      <c r="H238" t="s">
        <v>37</v>
      </c>
      <c r="I238" t="s">
        <v>14</v>
      </c>
      <c r="J238">
        <v>0</v>
      </c>
      <c r="K238" t="s">
        <v>7508</v>
      </c>
      <c r="L238">
        <v>231.036</v>
      </c>
      <c r="M238">
        <v>0</v>
      </c>
      <c r="N238" s="48" t="s">
        <v>1468</v>
      </c>
      <c r="Q238" t="str">
        <f t="shared" si="9"/>
        <v>('biosphere3','636a8446-9899-43a6-b4bf-213f25d69c88')</v>
      </c>
      <c r="R238" s="79" t="s">
        <v>8069</v>
      </c>
      <c r="S238" s="79" t="s">
        <v>8070</v>
      </c>
      <c r="T238" s="79" t="s">
        <v>8071</v>
      </c>
      <c r="U238" t="str">
        <f t="shared" si="10"/>
        <v>Pt, Pt 4.8E-4%, Pd 2.0E-4%, Rh 2.4E-5%, Ni 3.7E-2%, Cu 5.2E-2% in ore, in ground('natural resource', 'in ground')</v>
      </c>
      <c r="W238" t="s">
        <v>8310</v>
      </c>
      <c r="X238" t="b">
        <f t="shared" si="11"/>
        <v>1</v>
      </c>
    </row>
    <row r="239" spans="1:24" hidden="1" x14ac:dyDescent="0.25">
      <c r="A239" s="18">
        <v>1724</v>
      </c>
      <c r="C239" t="s">
        <v>59</v>
      </c>
      <c r="D239" t="s">
        <v>852</v>
      </c>
      <c r="E239" s="79" t="s">
        <v>8068</v>
      </c>
      <c r="G239" s="20" t="s">
        <v>7975</v>
      </c>
      <c r="H239" t="s">
        <v>37</v>
      </c>
      <c r="I239" t="s">
        <v>14</v>
      </c>
      <c r="J239">
        <v>0</v>
      </c>
      <c r="K239" s="20" t="s">
        <v>7717</v>
      </c>
      <c r="L239" s="20" t="s">
        <v>7717</v>
      </c>
      <c r="N239" s="46" t="s">
        <v>62</v>
      </c>
      <c r="Q239" t="str">
        <f t="shared" si="9"/>
        <v>('biosphere3','4402f445-984c-4728-be22-6f9aea1146b9')</v>
      </c>
      <c r="R239" s="79" t="s">
        <v>8069</v>
      </c>
      <c r="S239" s="79" t="s">
        <v>8070</v>
      </c>
      <c r="T239" s="79" t="s">
        <v>8071</v>
      </c>
      <c r="U239" t="str">
        <f t="shared" si="10"/>
        <v>Pumice, in ground('natural resource', 'in ground')</v>
      </c>
      <c r="W239" t="s">
        <v>8311</v>
      </c>
      <c r="X239" t="b">
        <f t="shared" si="11"/>
        <v>1</v>
      </c>
    </row>
    <row r="240" spans="1:24" hidden="1" x14ac:dyDescent="0.25">
      <c r="A240" s="18">
        <v>2657</v>
      </c>
      <c r="B240" s="20" t="s">
        <v>7955</v>
      </c>
      <c r="C240" t="s">
        <v>59</v>
      </c>
      <c r="D240" t="s">
        <v>900</v>
      </c>
      <c r="E240" s="79" t="s">
        <v>8068</v>
      </c>
      <c r="G240" s="20" t="s">
        <v>7956</v>
      </c>
      <c r="H240" t="s">
        <v>37</v>
      </c>
      <c r="I240" t="s">
        <v>14</v>
      </c>
      <c r="J240">
        <v>0</v>
      </c>
      <c r="K240" t="s">
        <v>7973</v>
      </c>
      <c r="L240">
        <v>119.97</v>
      </c>
      <c r="M240" s="20" t="s">
        <v>7717</v>
      </c>
      <c r="N240" s="46" t="s">
        <v>62</v>
      </c>
      <c r="Q240" t="str">
        <f t="shared" si="9"/>
        <v>('biosphere3','c73e75dc-c02d-4192-ab43-faf29c119fae')</v>
      </c>
      <c r="R240" s="79" t="s">
        <v>8069</v>
      </c>
      <c r="S240" s="79" t="s">
        <v>8070</v>
      </c>
      <c r="T240" s="79" t="s">
        <v>8071</v>
      </c>
      <c r="U240" t="str">
        <f t="shared" si="10"/>
        <v>Pyrite, in ground('natural resource', 'in ground')</v>
      </c>
      <c r="W240" t="s">
        <v>8312</v>
      </c>
      <c r="X240" t="b">
        <f t="shared" si="11"/>
        <v>1</v>
      </c>
    </row>
    <row r="241" spans="1:24" hidden="1" x14ac:dyDescent="0.25">
      <c r="A241" s="18">
        <v>3652</v>
      </c>
      <c r="B241" s="53" t="s">
        <v>7951</v>
      </c>
      <c r="C241" t="s">
        <v>59</v>
      </c>
      <c r="D241" t="s">
        <v>904</v>
      </c>
      <c r="E241" s="79" t="s">
        <v>8068</v>
      </c>
      <c r="G241" s="53" t="s">
        <v>7952</v>
      </c>
      <c r="H241" t="s">
        <v>37</v>
      </c>
      <c r="I241" t="s">
        <v>14</v>
      </c>
      <c r="J241" s="38">
        <v>0</v>
      </c>
      <c r="K241" s="38" t="s">
        <v>7953</v>
      </c>
      <c r="L241" s="38" t="s">
        <v>7717</v>
      </c>
      <c r="M241" s="38" t="s">
        <v>7717</v>
      </c>
      <c r="N241" s="46" t="s">
        <v>62</v>
      </c>
      <c r="Q241" t="str">
        <f t="shared" si="9"/>
        <v>('biosphere3','aaceb467-2e6a-464e-9a0f-2545e31850ba')</v>
      </c>
      <c r="R241" s="79" t="s">
        <v>8069</v>
      </c>
      <c r="S241" s="79" t="s">
        <v>8070</v>
      </c>
      <c r="T241" s="79" t="s">
        <v>8071</v>
      </c>
      <c r="U241" t="str">
        <f t="shared" si="10"/>
        <v>Pyrolusite, in ground('natural resource', 'in ground')</v>
      </c>
      <c r="W241" t="s">
        <v>8313</v>
      </c>
      <c r="X241" t="b">
        <f t="shared" si="11"/>
        <v>1</v>
      </c>
    </row>
    <row r="242" spans="1:24" hidden="1" x14ac:dyDescent="0.25">
      <c r="A242" s="18">
        <v>2554</v>
      </c>
      <c r="B242" s="53" t="s">
        <v>7812</v>
      </c>
      <c r="C242" t="s">
        <v>59</v>
      </c>
      <c r="D242" t="s">
        <v>3957</v>
      </c>
      <c r="E242" s="79" t="s">
        <v>8068</v>
      </c>
      <c r="G242" t="s">
        <v>3958</v>
      </c>
      <c r="H242" t="s">
        <v>37</v>
      </c>
      <c r="I242" t="s">
        <v>14</v>
      </c>
      <c r="J242">
        <v>0</v>
      </c>
      <c r="K242" s="53" t="s">
        <v>7886</v>
      </c>
      <c r="L242">
        <v>228.01599999999999</v>
      </c>
      <c r="M242">
        <v>0</v>
      </c>
      <c r="N242" s="48" t="s">
        <v>1468</v>
      </c>
      <c r="Q242" t="str">
        <f t="shared" si="9"/>
        <v>('biosphere3','6cc66c8e-d3e5-5be8-aa77-d98156305121')</v>
      </c>
      <c r="R242" s="79" t="s">
        <v>8069</v>
      </c>
      <c r="S242" s="79" t="s">
        <v>8070</v>
      </c>
      <c r="T242" s="79" t="s">
        <v>8071</v>
      </c>
      <c r="U242" t="str">
        <f t="shared" si="10"/>
        <v>Radium, in ground('natural resource', 'in ground')</v>
      </c>
      <c r="W242" t="s">
        <v>8314</v>
      </c>
      <c r="X242" t="b">
        <f t="shared" si="11"/>
        <v>1</v>
      </c>
    </row>
    <row r="243" spans="1:24" hidden="1" x14ac:dyDescent="0.25">
      <c r="A243" s="18">
        <v>891</v>
      </c>
      <c r="C243" t="s">
        <v>59</v>
      </c>
      <c r="D243" t="s">
        <v>3961</v>
      </c>
      <c r="E243" s="79" t="s">
        <v>8068</v>
      </c>
      <c r="G243" s="53" t="s">
        <v>7813</v>
      </c>
      <c r="H243" t="s">
        <v>37</v>
      </c>
      <c r="I243" t="s">
        <v>14</v>
      </c>
      <c r="J243">
        <v>0</v>
      </c>
      <c r="K243" t="s">
        <v>7539</v>
      </c>
      <c r="L243">
        <v>102.90600000000001</v>
      </c>
      <c r="M243">
        <v>0</v>
      </c>
      <c r="N243" s="48" t="s">
        <v>1468</v>
      </c>
      <c r="P243" s="20" t="s">
        <v>8028</v>
      </c>
      <c r="Q243" t="str">
        <f t="shared" si="9"/>
        <v>('biosphere3','7005a356-23d8-4d38-9dbc-fa75401b400e')</v>
      </c>
      <c r="R243" s="79" t="s">
        <v>8069</v>
      </c>
      <c r="S243" s="79" t="s">
        <v>8070</v>
      </c>
      <c r="T243" s="79" t="s">
        <v>8071</v>
      </c>
      <c r="U243" t="str">
        <f t="shared" si="10"/>
        <v>Rh, Rh 2.0E-5%, Pt 2.5E-4%, Pd 7.3E-4%, Ni 2.3E+0%, Cu 3.2E+0% in ore, in ground('natural resource', 'in ground')</v>
      </c>
      <c r="W243" t="s">
        <v>8315</v>
      </c>
      <c r="X243" t="b">
        <f t="shared" si="11"/>
        <v>1</v>
      </c>
    </row>
    <row r="244" spans="1:24" hidden="1" x14ac:dyDescent="0.25">
      <c r="A244" s="18">
        <v>3775</v>
      </c>
      <c r="C244" t="s">
        <v>59</v>
      </c>
      <c r="D244" t="s">
        <v>4015</v>
      </c>
      <c r="E244" s="79" t="s">
        <v>8068</v>
      </c>
      <c r="G244" t="s">
        <v>4016</v>
      </c>
      <c r="H244" t="s">
        <v>37</v>
      </c>
      <c r="I244" t="s">
        <v>14</v>
      </c>
      <c r="J244">
        <v>0</v>
      </c>
      <c r="K244" t="s">
        <v>7539</v>
      </c>
      <c r="L244">
        <v>102.90600000000001</v>
      </c>
      <c r="M244">
        <v>0</v>
      </c>
      <c r="N244" s="48" t="s">
        <v>1468</v>
      </c>
      <c r="Q244" t="str">
        <f t="shared" si="9"/>
        <v>('biosphere3','f7360584-688a-4b6f-bc4a-db00a1e7b022')</v>
      </c>
      <c r="R244" s="79" t="s">
        <v>8069</v>
      </c>
      <c r="S244" s="79" t="s">
        <v>8070</v>
      </c>
      <c r="T244" s="79" t="s">
        <v>8071</v>
      </c>
      <c r="U244" t="str">
        <f t="shared" si="10"/>
        <v>Rh, Rh 2.4E-5%, Pt 4.8E-4%, Pd 2.0E-4%, Ni 3.7E-2%, Cu 5.2E-2% in ore, in ground('natural resource', 'in ground')</v>
      </c>
      <c r="W244" t="s">
        <v>8316</v>
      </c>
      <c r="X244" t="b">
        <f t="shared" si="11"/>
        <v>1</v>
      </c>
    </row>
    <row r="245" spans="1:24" hidden="1" x14ac:dyDescent="0.25">
      <c r="A245" s="18">
        <v>2110</v>
      </c>
      <c r="B245" s="53" t="s">
        <v>7815</v>
      </c>
      <c r="C245" t="s">
        <v>59</v>
      </c>
      <c r="D245" t="s">
        <v>4018</v>
      </c>
      <c r="E245" s="79" t="s">
        <v>8068</v>
      </c>
      <c r="G245" t="s">
        <v>4019</v>
      </c>
      <c r="H245" t="s">
        <v>37</v>
      </c>
      <c r="I245" t="s">
        <v>14</v>
      </c>
      <c r="J245">
        <v>0</v>
      </c>
      <c r="K245" t="s">
        <v>7816</v>
      </c>
      <c r="L245">
        <v>186.20699999999999</v>
      </c>
      <c r="M245">
        <v>0</v>
      </c>
      <c r="N245" s="48" t="s">
        <v>1468</v>
      </c>
      <c r="Q245" t="str">
        <f t="shared" si="9"/>
        <v>('biosphere3','a3930b4d-74da-4489-9a50-d175c25d4fe8')</v>
      </c>
      <c r="R245" s="79" t="s">
        <v>8069</v>
      </c>
      <c r="S245" s="79" t="s">
        <v>8070</v>
      </c>
      <c r="T245" s="79" t="s">
        <v>8071</v>
      </c>
      <c r="U245" t="str">
        <f t="shared" si="10"/>
        <v>Rhenium, in crude ore, in ground('natural resource', 'in ground')</v>
      </c>
      <c r="W245" t="s">
        <v>8317</v>
      </c>
      <c r="X245" t="b">
        <f t="shared" si="11"/>
        <v>1</v>
      </c>
    </row>
    <row r="246" spans="1:24" hidden="1" x14ac:dyDescent="0.25">
      <c r="A246" s="18">
        <v>3416</v>
      </c>
      <c r="B246" t="s">
        <v>4017</v>
      </c>
      <c r="C246" t="s">
        <v>59</v>
      </c>
      <c r="D246" t="s">
        <v>4020</v>
      </c>
      <c r="E246" s="79" t="s">
        <v>8068</v>
      </c>
      <c r="G246" t="s">
        <v>4021</v>
      </c>
      <c r="H246" t="s">
        <v>37</v>
      </c>
      <c r="I246" t="s">
        <v>14</v>
      </c>
      <c r="J246">
        <v>0</v>
      </c>
      <c r="K246" t="s">
        <v>7816</v>
      </c>
      <c r="L246">
        <v>186.20699999999999</v>
      </c>
      <c r="M246">
        <v>0</v>
      </c>
      <c r="N246" s="48" t="s">
        <v>1468</v>
      </c>
      <c r="Q246" t="str">
        <f t="shared" si="9"/>
        <v>('biosphere3','a2e6fb74-b047-5697-b5dd-e28cc68f29e6')</v>
      </c>
      <c r="R246" s="79" t="s">
        <v>8069</v>
      </c>
      <c r="S246" s="79" t="s">
        <v>8070</v>
      </c>
      <c r="T246" s="79" t="s">
        <v>8071</v>
      </c>
      <c r="U246" t="str">
        <f t="shared" si="10"/>
        <v>Rhenium, in ground('natural resource', 'in ground')</v>
      </c>
      <c r="W246" t="s">
        <v>8318</v>
      </c>
      <c r="X246" t="b">
        <f t="shared" si="11"/>
        <v>1</v>
      </c>
    </row>
    <row r="247" spans="1:24" hidden="1" x14ac:dyDescent="0.25">
      <c r="A247" s="18">
        <v>962</v>
      </c>
      <c r="B247" s="53" t="s">
        <v>7814</v>
      </c>
      <c r="C247" t="s">
        <v>59</v>
      </c>
      <c r="D247" t="s">
        <v>4025</v>
      </c>
      <c r="E247" s="79" t="s">
        <v>8068</v>
      </c>
      <c r="G247" t="s">
        <v>4026</v>
      </c>
      <c r="H247" t="s">
        <v>37</v>
      </c>
      <c r="I247" t="s">
        <v>14</v>
      </c>
      <c r="J247">
        <v>0</v>
      </c>
      <c r="K247" t="s">
        <v>7539</v>
      </c>
      <c r="L247">
        <v>102.90600000000001</v>
      </c>
      <c r="M247">
        <v>0</v>
      </c>
      <c r="N247" s="48" t="s">
        <v>1468</v>
      </c>
      <c r="Q247" t="str">
        <f t="shared" si="9"/>
        <v>('biosphere3','4803f22f-6950-489b-914d-fa953a8081f6')</v>
      </c>
      <c r="R247" s="79" t="s">
        <v>8069</v>
      </c>
      <c r="S247" s="79" t="s">
        <v>8070</v>
      </c>
      <c r="T247" s="79" t="s">
        <v>8071</v>
      </c>
      <c r="U247" t="str">
        <f t="shared" si="10"/>
        <v>Rhodium, in ground('natural resource', 'in ground')</v>
      </c>
      <c r="W247" t="s">
        <v>8319</v>
      </c>
      <c r="X247" t="b">
        <f t="shared" si="11"/>
        <v>1</v>
      </c>
    </row>
    <row r="248" spans="1:24" hidden="1" x14ac:dyDescent="0.25">
      <c r="A248" s="18">
        <v>3315</v>
      </c>
      <c r="C248" t="s">
        <v>59</v>
      </c>
      <c r="D248" t="s">
        <v>4032</v>
      </c>
      <c r="E248" s="79" t="s">
        <v>8068</v>
      </c>
      <c r="G248" t="s">
        <v>4033</v>
      </c>
      <c r="H248" t="s">
        <v>37</v>
      </c>
      <c r="I248" t="s">
        <v>14</v>
      </c>
      <c r="J248">
        <v>0</v>
      </c>
      <c r="K248" t="s">
        <v>7539</v>
      </c>
      <c r="L248">
        <v>102.90600000000001</v>
      </c>
      <c r="M248">
        <v>0</v>
      </c>
      <c r="N248" s="48" t="s">
        <v>1468</v>
      </c>
      <c r="Q248" t="str">
        <f t="shared" si="9"/>
        <v>('biosphere3','ba2da2fe-3420-45d1-9d1b-58b9e99714eb')</v>
      </c>
      <c r="R248" s="79" t="s">
        <v>8069</v>
      </c>
      <c r="S248" s="79" t="s">
        <v>8070</v>
      </c>
      <c r="T248" s="79" t="s">
        <v>8071</v>
      </c>
      <c r="U248" t="str">
        <f t="shared" si="10"/>
        <v>Rhodium, Rh 1.6E-7%, in mixed ore, in ground('natural resource', 'in ground')</v>
      </c>
      <c r="W248" t="s">
        <v>8320</v>
      </c>
      <c r="X248" t="b">
        <f t="shared" si="11"/>
        <v>1</v>
      </c>
    </row>
    <row r="249" spans="1:24" hidden="1" x14ac:dyDescent="0.25">
      <c r="A249" s="18">
        <v>37</v>
      </c>
      <c r="B249" s="53" t="s">
        <v>7817</v>
      </c>
      <c r="C249" t="s">
        <v>59</v>
      </c>
      <c r="D249" t="s">
        <v>4061</v>
      </c>
      <c r="E249" s="79" t="s">
        <v>8068</v>
      </c>
      <c r="G249" t="s">
        <v>4062</v>
      </c>
      <c r="H249" t="s">
        <v>37</v>
      </c>
      <c r="I249" t="s">
        <v>14</v>
      </c>
      <c r="J249">
        <v>0</v>
      </c>
      <c r="K249" s="53" t="s">
        <v>7887</v>
      </c>
      <c r="L249">
        <v>86.475999999999999</v>
      </c>
      <c r="M249">
        <v>0</v>
      </c>
      <c r="N249" s="48" t="s">
        <v>1468</v>
      </c>
      <c r="Q249" t="str">
        <f t="shared" si="9"/>
        <v>('biosphere3','df8d7d19-797a-5677-8136-88d31d9d0305')</v>
      </c>
      <c r="R249" s="79" t="s">
        <v>8069</v>
      </c>
      <c r="S249" s="79" t="s">
        <v>8070</v>
      </c>
      <c r="T249" s="79" t="s">
        <v>8071</v>
      </c>
      <c r="U249" t="str">
        <f t="shared" si="10"/>
        <v>Rubidium, in ground('natural resource', 'in ground')</v>
      </c>
      <c r="W249" t="s">
        <v>8321</v>
      </c>
      <c r="X249" t="b">
        <f t="shared" si="11"/>
        <v>1</v>
      </c>
    </row>
    <row r="250" spans="1:24" hidden="1" x14ac:dyDescent="0.25">
      <c r="A250" s="18">
        <v>1429</v>
      </c>
      <c r="B250" s="53" t="s">
        <v>7817</v>
      </c>
      <c r="C250" t="s">
        <v>59</v>
      </c>
      <c r="D250" t="s">
        <v>4084</v>
      </c>
      <c r="E250" s="79" t="s">
        <v>8068</v>
      </c>
      <c r="G250" s="53" t="s">
        <v>7818</v>
      </c>
      <c r="H250" t="s">
        <v>37</v>
      </c>
      <c r="I250" t="s">
        <v>14</v>
      </c>
      <c r="J250">
        <v>0</v>
      </c>
      <c r="K250" t="s">
        <v>7544</v>
      </c>
      <c r="L250">
        <v>101.07</v>
      </c>
      <c r="M250">
        <v>0</v>
      </c>
      <c r="N250" s="48" t="s">
        <v>1468</v>
      </c>
      <c r="P250" s="53" t="s">
        <v>7965</v>
      </c>
      <c r="Q250" t="str">
        <f t="shared" si="9"/>
        <v>('biosphere3','c7ef04b7-15e1-5cb9-a2c8-93d15d4e36a4')</v>
      </c>
      <c r="R250" s="79" t="s">
        <v>8069</v>
      </c>
      <c r="S250" s="79" t="s">
        <v>8070</v>
      </c>
      <c r="T250" s="79" t="s">
        <v>8071</v>
      </c>
      <c r="U250" t="str">
        <f t="shared" si="10"/>
        <v>Ruthenium, in ground('natural resource', 'in ground')</v>
      </c>
      <c r="W250" t="s">
        <v>8322</v>
      </c>
      <c r="X250" t="b">
        <f t="shared" si="11"/>
        <v>1</v>
      </c>
    </row>
    <row r="251" spans="1:24" hidden="1" x14ac:dyDescent="0.25">
      <c r="A251" s="18">
        <v>725</v>
      </c>
      <c r="B251" s="53" t="s">
        <v>7820</v>
      </c>
      <c r="C251" t="s">
        <v>59</v>
      </c>
      <c r="D251" t="s">
        <v>4091</v>
      </c>
      <c r="E251" s="79" t="s">
        <v>8068</v>
      </c>
      <c r="G251" t="s">
        <v>4092</v>
      </c>
      <c r="H251" t="s">
        <v>37</v>
      </c>
      <c r="I251" t="s">
        <v>14</v>
      </c>
      <c r="J251">
        <v>0</v>
      </c>
      <c r="K251" t="s">
        <v>7821</v>
      </c>
      <c r="L251">
        <v>150.36000000000001</v>
      </c>
      <c r="M251">
        <v>0</v>
      </c>
      <c r="N251" s="48" t="s">
        <v>1468</v>
      </c>
      <c r="Q251" t="str">
        <f t="shared" si="9"/>
        <v>('biosphere3','f46130cc-dbd4-4a3b-a537-5efbcd89063f')</v>
      </c>
      <c r="R251" s="79" t="s">
        <v>8069</v>
      </c>
      <c r="S251" s="79" t="s">
        <v>8070</v>
      </c>
      <c r="T251" s="79" t="s">
        <v>8071</v>
      </c>
      <c r="U251" t="str">
        <f t="shared" si="10"/>
        <v>Samarium, 0.3% in bastnasite, 0.03% in crude ore, in ground('natural resource', 'in ground')</v>
      </c>
      <c r="W251" t="s">
        <v>8323</v>
      </c>
      <c r="X251" t="b">
        <f t="shared" si="11"/>
        <v>1</v>
      </c>
    </row>
    <row r="252" spans="1:24" hidden="1" x14ac:dyDescent="0.25">
      <c r="A252" s="18">
        <v>4215</v>
      </c>
      <c r="B252" t="s">
        <v>4090</v>
      </c>
      <c r="C252" t="s">
        <v>59</v>
      </c>
      <c r="D252" t="s">
        <v>4104</v>
      </c>
      <c r="E252" s="79" t="s">
        <v>8068</v>
      </c>
      <c r="G252" t="s">
        <v>4105</v>
      </c>
      <c r="H252" t="s">
        <v>37</v>
      </c>
      <c r="I252" t="s">
        <v>14</v>
      </c>
      <c r="J252">
        <v>0</v>
      </c>
      <c r="K252" t="s">
        <v>7821</v>
      </c>
      <c r="L252">
        <v>150.36000000000001</v>
      </c>
      <c r="M252">
        <v>0</v>
      </c>
      <c r="N252" s="48" t="s">
        <v>1468</v>
      </c>
      <c r="Q252" t="str">
        <f t="shared" si="9"/>
        <v>('biosphere3','cf791833-26bc-5207-a9bd-6ddcd8ac7625')</v>
      </c>
      <c r="R252" s="79" t="s">
        <v>8069</v>
      </c>
      <c r="S252" s="79" t="s">
        <v>8070</v>
      </c>
      <c r="T252" s="79" t="s">
        <v>8071</v>
      </c>
      <c r="U252" t="str">
        <f t="shared" si="10"/>
        <v>Samarium, in ground('natural resource', 'in ground')</v>
      </c>
      <c r="W252" t="s">
        <v>8324</v>
      </c>
      <c r="X252" t="b">
        <f t="shared" si="11"/>
        <v>1</v>
      </c>
    </row>
    <row r="253" spans="1:24" hidden="1" x14ac:dyDescent="0.25">
      <c r="A253" s="18">
        <v>1289</v>
      </c>
      <c r="C253" t="s">
        <v>59</v>
      </c>
      <c r="D253" t="s">
        <v>909</v>
      </c>
      <c r="E253" s="79" t="s">
        <v>8068</v>
      </c>
      <c r="G253" s="69" t="s">
        <v>7950</v>
      </c>
      <c r="H253" t="s">
        <v>37</v>
      </c>
      <c r="I253" t="s">
        <v>14</v>
      </c>
      <c r="J253" s="38">
        <v>0</v>
      </c>
      <c r="K253" s="38" t="s">
        <v>7717</v>
      </c>
      <c r="L253" s="38" t="s">
        <v>7717</v>
      </c>
      <c r="M253" s="38" t="s">
        <v>7717</v>
      </c>
      <c r="N253" s="46" t="s">
        <v>62</v>
      </c>
      <c r="Q253" t="str">
        <f t="shared" si="9"/>
        <v>('biosphere3','423ef039-6057-4f63-94bd-e9410d024bd0')</v>
      </c>
      <c r="R253" s="79" t="s">
        <v>8069</v>
      </c>
      <c r="S253" s="79" t="s">
        <v>8070</v>
      </c>
      <c r="T253" s="79" t="s">
        <v>8071</v>
      </c>
      <c r="U253" t="str">
        <f t="shared" si="10"/>
        <v>Sand, unspecified, in ground('natural resource', 'in ground')</v>
      </c>
      <c r="W253" t="s">
        <v>8325</v>
      </c>
      <c r="X253" t="b">
        <f t="shared" si="11"/>
        <v>1</v>
      </c>
    </row>
    <row r="254" spans="1:24" hidden="1" x14ac:dyDescent="0.25">
      <c r="A254" s="18">
        <v>169</v>
      </c>
      <c r="B254" s="53" t="s">
        <v>7822</v>
      </c>
      <c r="C254" t="s">
        <v>59</v>
      </c>
      <c r="D254" t="s">
        <v>4109</v>
      </c>
      <c r="E254" s="79" t="s">
        <v>8068</v>
      </c>
      <c r="G254" t="s">
        <v>4110</v>
      </c>
      <c r="H254" t="s">
        <v>37</v>
      </c>
      <c r="I254" t="s">
        <v>14</v>
      </c>
      <c r="J254">
        <v>0</v>
      </c>
      <c r="K254" t="s">
        <v>7548</v>
      </c>
      <c r="L254">
        <v>44.956000000000003</v>
      </c>
      <c r="M254">
        <v>0</v>
      </c>
      <c r="N254" s="48" t="s">
        <v>1468</v>
      </c>
      <c r="Q254" t="str">
        <f t="shared" si="9"/>
        <v>('biosphere3','7f9f9b59-35a0-584d-ad5e-07da01dde768')</v>
      </c>
      <c r="R254" s="79" t="s">
        <v>8069</v>
      </c>
      <c r="S254" s="79" t="s">
        <v>8070</v>
      </c>
      <c r="T254" s="79" t="s">
        <v>8071</v>
      </c>
      <c r="U254" t="str">
        <f t="shared" si="10"/>
        <v>Scandium, in ground('natural resource', 'in ground')</v>
      </c>
      <c r="W254" t="s">
        <v>8326</v>
      </c>
      <c r="X254" t="b">
        <f t="shared" si="11"/>
        <v>1</v>
      </c>
    </row>
    <row r="255" spans="1:24" hidden="1" x14ac:dyDescent="0.25">
      <c r="A255" s="18">
        <v>3482</v>
      </c>
      <c r="B255" s="53" t="s">
        <v>7823</v>
      </c>
      <c r="C255" t="s">
        <v>59</v>
      </c>
      <c r="D255" t="s">
        <v>4139</v>
      </c>
      <c r="E255" s="79" t="s">
        <v>8068</v>
      </c>
      <c r="G255" t="s">
        <v>4140</v>
      </c>
      <c r="H255" t="s">
        <v>37</v>
      </c>
      <c r="I255" t="s">
        <v>14</v>
      </c>
      <c r="J255">
        <v>0</v>
      </c>
      <c r="K255" s="53" t="s">
        <v>7888</v>
      </c>
      <c r="L255">
        <v>78.959999999999994</v>
      </c>
      <c r="M255">
        <v>0</v>
      </c>
      <c r="N255" s="48" t="s">
        <v>1468</v>
      </c>
      <c r="Q255" t="str">
        <f t="shared" si="9"/>
        <v>('biosphere3','5f47f918-1c32-5870-b992-db91f843ff34')</v>
      </c>
      <c r="R255" s="79" t="s">
        <v>8069</v>
      </c>
      <c r="S255" s="79" t="s">
        <v>8070</v>
      </c>
      <c r="T255" s="79" t="s">
        <v>8071</v>
      </c>
      <c r="U255" t="str">
        <f t="shared" si="10"/>
        <v>Selenium, in ground('natural resource', 'in ground')</v>
      </c>
      <c r="W255" t="s">
        <v>8327</v>
      </c>
      <c r="X255" t="b">
        <f t="shared" si="11"/>
        <v>1</v>
      </c>
    </row>
    <row r="256" spans="1:24" x14ac:dyDescent="0.25">
      <c r="A256" s="18">
        <v>3393</v>
      </c>
      <c r="C256" t="s">
        <v>59</v>
      </c>
      <c r="D256" t="s">
        <v>942</v>
      </c>
      <c r="E256" s="79" t="s">
        <v>8068</v>
      </c>
      <c r="G256" s="71" t="s">
        <v>7949</v>
      </c>
      <c r="H256" t="s">
        <v>37</v>
      </c>
      <c r="I256" t="s">
        <v>14</v>
      </c>
      <c r="J256" s="20" t="s">
        <v>8026</v>
      </c>
      <c r="K256" s="20" t="s">
        <v>7717</v>
      </c>
      <c r="L256" s="20" t="s">
        <v>7717</v>
      </c>
      <c r="M256" s="20" t="s">
        <v>7717</v>
      </c>
      <c r="N256" s="46" t="s">
        <v>62</v>
      </c>
      <c r="Q256" t="str">
        <f t="shared" si="9"/>
        <v>('biosphere3','9e9b6792-40e6-4d62-a3e0-ebebc0c65166')</v>
      </c>
      <c r="R256" s="79" t="s">
        <v>8069</v>
      </c>
      <c r="S256" s="79" t="s">
        <v>8070</v>
      </c>
      <c r="T256" s="79" t="s">
        <v>8071</v>
      </c>
      <c r="U256" t="str">
        <f t="shared" si="10"/>
        <v>Shale, in ground('natural resource', 'in ground')</v>
      </c>
      <c r="W256" t="s">
        <v>8328</v>
      </c>
      <c r="X256" t="b">
        <f t="shared" si="11"/>
        <v>1</v>
      </c>
    </row>
    <row r="257" spans="1:24" hidden="1" x14ac:dyDescent="0.25">
      <c r="A257" s="18">
        <v>3381</v>
      </c>
      <c r="B257" s="53" t="s">
        <v>7860</v>
      </c>
      <c r="C257" t="s">
        <v>59</v>
      </c>
      <c r="D257" t="s">
        <v>6718</v>
      </c>
      <c r="E257" s="79" t="s">
        <v>8068</v>
      </c>
      <c r="G257" t="s">
        <v>6719</v>
      </c>
      <c r="H257" t="s">
        <v>37</v>
      </c>
      <c r="I257" t="s">
        <v>14</v>
      </c>
      <c r="J257">
        <v>0</v>
      </c>
      <c r="K257" s="53" t="s">
        <v>7861</v>
      </c>
      <c r="L257">
        <v>28.085000000000001</v>
      </c>
      <c r="M257">
        <v>0</v>
      </c>
      <c r="N257" s="48" t="s">
        <v>4703</v>
      </c>
      <c r="Q257" t="str">
        <f t="shared" si="9"/>
        <v>('biosphere3','00143719-33a7-5738-aa1b-131f97b4fef3')</v>
      </c>
      <c r="R257" s="79" t="s">
        <v>8069</v>
      </c>
      <c r="S257" s="79" t="s">
        <v>8070</v>
      </c>
      <c r="T257" s="79" t="s">
        <v>8071</v>
      </c>
      <c r="U257" t="str">
        <f t="shared" si="10"/>
        <v>Silicon, in ground('natural resource', 'in ground')</v>
      </c>
      <c r="W257" t="s">
        <v>8329</v>
      </c>
      <c r="X257" t="b">
        <f t="shared" si="11"/>
        <v>1</v>
      </c>
    </row>
    <row r="258" spans="1:24" hidden="1" x14ac:dyDescent="0.25">
      <c r="A258" s="18">
        <v>4086</v>
      </c>
      <c r="B258" s="53" t="s">
        <v>7824</v>
      </c>
      <c r="C258" t="s">
        <v>59</v>
      </c>
      <c r="D258" t="s">
        <v>4147</v>
      </c>
      <c r="E258" s="79" t="s">
        <v>8068</v>
      </c>
      <c r="G258" t="s">
        <v>4148</v>
      </c>
      <c r="H258" t="s">
        <v>37</v>
      </c>
      <c r="I258" t="s">
        <v>14</v>
      </c>
      <c r="J258">
        <v>0</v>
      </c>
      <c r="K258" t="s">
        <v>7562</v>
      </c>
      <c r="L258">
        <v>107.86799999999999</v>
      </c>
      <c r="M258">
        <v>0</v>
      </c>
      <c r="N258" s="48" t="s">
        <v>1468</v>
      </c>
      <c r="Q258" t="str">
        <f t="shared" ref="Q258:Q321" si="12">_xlfn.CONCAT(R258,E258,S258,D258,S258,T258)</f>
        <v>('biosphere3','c15f6c4d-bf7a-4a7c-91c6-53aad6a630a8')</v>
      </c>
      <c r="R258" s="79" t="s">
        <v>8069</v>
      </c>
      <c r="S258" s="79" t="s">
        <v>8070</v>
      </c>
      <c r="T258" s="79" t="s">
        <v>8071</v>
      </c>
      <c r="U258" t="str">
        <f t="shared" ref="U258:U321" si="13">_xlfn.CONCAT(G258,C258)</f>
        <v>Silver, 0.007% in sulfide, Ag 0.004%, Pb, Zn, Cd, In, in ground('natural resource', 'in ground')</v>
      </c>
      <c r="W258" t="s">
        <v>8330</v>
      </c>
      <c r="X258" t="b">
        <f t="shared" ref="X258:X321" si="14">EXACT(W258,Q258)</f>
        <v>1</v>
      </c>
    </row>
    <row r="259" spans="1:24" hidden="1" x14ac:dyDescent="0.25">
      <c r="A259" s="18">
        <v>2472</v>
      </c>
      <c r="B259" t="s">
        <v>154</v>
      </c>
      <c r="C259" t="s">
        <v>59</v>
      </c>
      <c r="D259" t="s">
        <v>4149</v>
      </c>
      <c r="E259" s="79" t="s">
        <v>8068</v>
      </c>
      <c r="G259" t="s">
        <v>4150</v>
      </c>
      <c r="H259" t="s">
        <v>37</v>
      </c>
      <c r="I259" t="s">
        <v>14</v>
      </c>
      <c r="J259">
        <v>0</v>
      </c>
      <c r="K259" t="s">
        <v>7562</v>
      </c>
      <c r="L259">
        <v>107.86799999999999</v>
      </c>
      <c r="M259">
        <v>0</v>
      </c>
      <c r="N259" s="48" t="s">
        <v>1468</v>
      </c>
      <c r="Q259" t="str">
        <f t="shared" si="12"/>
        <v>('biosphere3','bc153c00-6c93-412f-aadc-750f2fc6f9c7')</v>
      </c>
      <c r="R259" s="79" t="s">
        <v>8069</v>
      </c>
      <c r="S259" s="79" t="s">
        <v>8070</v>
      </c>
      <c r="T259" s="79" t="s">
        <v>8071</v>
      </c>
      <c r="U259" t="str">
        <f t="shared" si="13"/>
        <v>Silver, 0.01% in crude ore, in ground('natural resource', 'in ground')</v>
      </c>
      <c r="W259" t="s">
        <v>8331</v>
      </c>
      <c r="X259" t="b">
        <f t="shared" si="14"/>
        <v>1</v>
      </c>
    </row>
    <row r="260" spans="1:24" hidden="1" x14ac:dyDescent="0.25">
      <c r="A260" s="18">
        <v>4303</v>
      </c>
      <c r="B260" t="s">
        <v>154</v>
      </c>
      <c r="C260" t="s">
        <v>59</v>
      </c>
      <c r="D260" t="s">
        <v>4156</v>
      </c>
      <c r="E260" s="79" t="s">
        <v>8068</v>
      </c>
      <c r="G260" t="s">
        <v>4157</v>
      </c>
      <c r="H260" t="s">
        <v>37</v>
      </c>
      <c r="I260" t="s">
        <v>14</v>
      </c>
      <c r="J260">
        <v>0</v>
      </c>
      <c r="K260" t="s">
        <v>7562</v>
      </c>
      <c r="L260">
        <v>107.86799999999999</v>
      </c>
      <c r="M260">
        <v>0</v>
      </c>
      <c r="N260" s="48" t="s">
        <v>1468</v>
      </c>
      <c r="Q260" t="str">
        <f t="shared" si="12"/>
        <v>('biosphere3','14946240-b1ee-412c-b900-ed5728a4e684')</v>
      </c>
      <c r="R260" s="79" t="s">
        <v>8069</v>
      </c>
      <c r="S260" s="79" t="s">
        <v>8070</v>
      </c>
      <c r="T260" s="79" t="s">
        <v>8071</v>
      </c>
      <c r="U260" t="str">
        <f t="shared" si="13"/>
        <v>Silver, 3.2ppm in sulfide, Ag 1.2ppm, Cu and Te, in crude ore, in ground('natural resource', 'in ground')</v>
      </c>
      <c r="W260" t="s">
        <v>8332</v>
      </c>
      <c r="X260" t="b">
        <f t="shared" si="14"/>
        <v>1</v>
      </c>
    </row>
    <row r="261" spans="1:24" hidden="1" x14ac:dyDescent="0.25">
      <c r="A261" s="18">
        <v>2042</v>
      </c>
      <c r="B261" t="s">
        <v>154</v>
      </c>
      <c r="C261" t="s">
        <v>59</v>
      </c>
      <c r="D261" t="s">
        <v>4158</v>
      </c>
      <c r="E261" s="79" t="s">
        <v>8068</v>
      </c>
      <c r="G261" t="s">
        <v>4159</v>
      </c>
      <c r="H261" t="s">
        <v>37</v>
      </c>
      <c r="I261" t="s">
        <v>14</v>
      </c>
      <c r="J261">
        <v>0</v>
      </c>
      <c r="K261" t="s">
        <v>7562</v>
      </c>
      <c r="L261">
        <v>107.86799999999999</v>
      </c>
      <c r="M261">
        <v>0</v>
      </c>
      <c r="N261" s="48" t="s">
        <v>1468</v>
      </c>
      <c r="Q261" t="str">
        <f t="shared" si="12"/>
        <v>('biosphere3','ed8c57b5-6012-4f21-8b70-92a85923786a')</v>
      </c>
      <c r="R261" s="79" t="s">
        <v>8069</v>
      </c>
      <c r="S261" s="79" t="s">
        <v>8070</v>
      </c>
      <c r="T261" s="79" t="s">
        <v>8071</v>
      </c>
      <c r="U261" t="str">
        <f t="shared" si="13"/>
        <v>Silver, Ag 1.5E-4%, Au 6.8E-4%, in ore, in ground('natural resource', 'in ground')</v>
      </c>
      <c r="W261" t="s">
        <v>8333</v>
      </c>
      <c r="X261" t="b">
        <f t="shared" si="14"/>
        <v>1</v>
      </c>
    </row>
    <row r="262" spans="1:24" hidden="1" x14ac:dyDescent="0.25">
      <c r="A262" s="18">
        <v>4324</v>
      </c>
      <c r="B262" t="s">
        <v>154</v>
      </c>
      <c r="C262" t="s">
        <v>59</v>
      </c>
      <c r="D262" t="s">
        <v>4164</v>
      </c>
      <c r="E262" s="79" t="s">
        <v>8068</v>
      </c>
      <c r="G262" t="s">
        <v>4165</v>
      </c>
      <c r="H262" t="s">
        <v>37</v>
      </c>
      <c r="I262" t="s">
        <v>14</v>
      </c>
      <c r="J262">
        <v>0</v>
      </c>
      <c r="K262" t="s">
        <v>7562</v>
      </c>
      <c r="L262">
        <v>107.86799999999999</v>
      </c>
      <c r="M262">
        <v>0</v>
      </c>
      <c r="N262" s="48" t="s">
        <v>1468</v>
      </c>
      <c r="Q262" t="str">
        <f t="shared" si="12"/>
        <v>('biosphere3','adfff256-b19a-4083-9783-ffbc7a7cb437')</v>
      </c>
      <c r="R262" s="79" t="s">
        <v>8069</v>
      </c>
      <c r="S262" s="79" t="s">
        <v>8070</v>
      </c>
      <c r="T262" s="79" t="s">
        <v>8071</v>
      </c>
      <c r="U262" t="str">
        <f t="shared" si="13"/>
        <v>Silver, Ag 1.5E-5%, Au 5.4E-4%, in ore, in ground('natural resource', 'in ground')</v>
      </c>
      <c r="W262" t="s">
        <v>8334</v>
      </c>
      <c r="X262" t="b">
        <f t="shared" si="14"/>
        <v>1</v>
      </c>
    </row>
    <row r="263" spans="1:24" hidden="1" x14ac:dyDescent="0.25">
      <c r="A263" s="18">
        <v>1711</v>
      </c>
      <c r="B263" t="s">
        <v>154</v>
      </c>
      <c r="C263" t="s">
        <v>59</v>
      </c>
      <c r="D263" t="s">
        <v>4169</v>
      </c>
      <c r="E263" s="79" t="s">
        <v>8068</v>
      </c>
      <c r="G263" t="s">
        <v>4170</v>
      </c>
      <c r="H263" t="s">
        <v>37</v>
      </c>
      <c r="I263" t="s">
        <v>14</v>
      </c>
      <c r="J263">
        <v>0</v>
      </c>
      <c r="K263" t="s">
        <v>7562</v>
      </c>
      <c r="L263">
        <v>107.86799999999999</v>
      </c>
      <c r="M263">
        <v>0</v>
      </c>
      <c r="N263" s="48" t="s">
        <v>1468</v>
      </c>
      <c r="Q263" t="str">
        <f t="shared" si="12"/>
        <v>('biosphere3','45ed0c16-0e34-45f1-8bf9-3b1ce8489e73')</v>
      </c>
      <c r="R263" s="79" t="s">
        <v>8069</v>
      </c>
      <c r="S263" s="79" t="s">
        <v>8070</v>
      </c>
      <c r="T263" s="79" t="s">
        <v>8071</v>
      </c>
      <c r="U263" t="str">
        <f t="shared" si="13"/>
        <v>Silver, Ag 1.8E-6%, in mixed ore, in ground('natural resource', 'in ground')</v>
      </c>
      <c r="W263" t="s">
        <v>8335</v>
      </c>
      <c r="X263" t="b">
        <f t="shared" si="14"/>
        <v>1</v>
      </c>
    </row>
    <row r="264" spans="1:24" hidden="1" x14ac:dyDescent="0.25">
      <c r="A264" s="18">
        <v>4197</v>
      </c>
      <c r="B264" t="s">
        <v>154</v>
      </c>
      <c r="C264" t="s">
        <v>59</v>
      </c>
      <c r="D264" t="s">
        <v>4192</v>
      </c>
      <c r="E264" s="79" t="s">
        <v>8068</v>
      </c>
      <c r="G264" t="s">
        <v>4193</v>
      </c>
      <c r="H264" t="s">
        <v>37</v>
      </c>
      <c r="I264" t="s">
        <v>14</v>
      </c>
      <c r="J264">
        <v>0</v>
      </c>
      <c r="K264" t="s">
        <v>7562</v>
      </c>
      <c r="L264">
        <v>107.86799999999999</v>
      </c>
      <c r="M264">
        <v>0</v>
      </c>
      <c r="N264" s="48" t="s">
        <v>1468</v>
      </c>
      <c r="Q264" t="str">
        <f t="shared" si="12"/>
        <v>('biosphere3','d02343bd-b00d-4fb3-9bda-2e8183f3b012')</v>
      </c>
      <c r="R264" s="79" t="s">
        <v>8069</v>
      </c>
      <c r="S264" s="79" t="s">
        <v>8070</v>
      </c>
      <c r="T264" s="79" t="s">
        <v>8071</v>
      </c>
      <c r="U264" t="str">
        <f t="shared" si="13"/>
        <v>Silver, Ag 2.1E-4%, Au 2.1E-4%, in ore, in ground('natural resource', 'in ground')</v>
      </c>
      <c r="W264" t="s">
        <v>8336</v>
      </c>
      <c r="X264" t="b">
        <f t="shared" si="14"/>
        <v>1</v>
      </c>
    </row>
    <row r="265" spans="1:24" hidden="1" x14ac:dyDescent="0.25">
      <c r="A265" s="18">
        <v>4011</v>
      </c>
      <c r="B265" t="s">
        <v>154</v>
      </c>
      <c r="C265" t="s">
        <v>59</v>
      </c>
      <c r="D265" t="s">
        <v>4208</v>
      </c>
      <c r="E265" s="79" t="s">
        <v>8068</v>
      </c>
      <c r="G265" t="s">
        <v>4209</v>
      </c>
      <c r="H265" t="s">
        <v>37</v>
      </c>
      <c r="I265" t="s">
        <v>14</v>
      </c>
      <c r="J265">
        <v>0</v>
      </c>
      <c r="K265" t="s">
        <v>7562</v>
      </c>
      <c r="L265">
        <v>107.86799999999999</v>
      </c>
      <c r="M265">
        <v>0</v>
      </c>
      <c r="N265" s="48" t="s">
        <v>1468</v>
      </c>
      <c r="P265" s="53" t="s">
        <v>7964</v>
      </c>
      <c r="Q265" t="str">
        <f t="shared" si="12"/>
        <v>('biosphere3','d76320f7-6761-4864-92a6-660fa3453ffa')</v>
      </c>
      <c r="R265" s="79" t="s">
        <v>8069</v>
      </c>
      <c r="S265" s="79" t="s">
        <v>8070</v>
      </c>
      <c r="T265" s="79" t="s">
        <v>8071</v>
      </c>
      <c r="U265" t="str">
        <f t="shared" si="13"/>
        <v>Silver, Ag 4.2E-3%, Au 1.1E-4%, in ore, in ground('natural resource', 'in ground')</v>
      </c>
      <c r="W265" t="s">
        <v>8337</v>
      </c>
      <c r="X265" t="b">
        <f t="shared" si="14"/>
        <v>1</v>
      </c>
    </row>
    <row r="266" spans="1:24" hidden="1" x14ac:dyDescent="0.25">
      <c r="A266" s="18">
        <v>1613</v>
      </c>
      <c r="B266" t="s">
        <v>154</v>
      </c>
      <c r="C266" t="s">
        <v>59</v>
      </c>
      <c r="D266" t="s">
        <v>4219</v>
      </c>
      <c r="E266" s="79" t="s">
        <v>8068</v>
      </c>
      <c r="G266" t="s">
        <v>4220</v>
      </c>
      <c r="H266" t="s">
        <v>37</v>
      </c>
      <c r="I266" t="s">
        <v>14</v>
      </c>
      <c r="J266">
        <v>0</v>
      </c>
      <c r="K266" t="s">
        <v>7562</v>
      </c>
      <c r="L266">
        <v>107.86799999999999</v>
      </c>
      <c r="M266">
        <v>0</v>
      </c>
      <c r="N266" s="48" t="s">
        <v>1468</v>
      </c>
      <c r="Q266" t="str">
        <f t="shared" si="12"/>
        <v>('biosphere3','6f70e7c7-ef61-4489-b4f3-157e7e8541ef')</v>
      </c>
      <c r="R266" s="79" t="s">
        <v>8069</v>
      </c>
      <c r="S266" s="79" t="s">
        <v>8070</v>
      </c>
      <c r="T266" s="79" t="s">
        <v>8071</v>
      </c>
      <c r="U266" t="str">
        <f t="shared" si="13"/>
        <v>Silver, Ag 4.6E-5%, Au 1.3E-4%, in ore, in ground('natural resource', 'in ground')</v>
      </c>
      <c r="W266" t="s">
        <v>8338</v>
      </c>
      <c r="X266" t="b">
        <f t="shared" si="14"/>
        <v>1</v>
      </c>
    </row>
    <row r="267" spans="1:24" hidden="1" x14ac:dyDescent="0.25">
      <c r="A267" s="18">
        <v>3606</v>
      </c>
      <c r="B267" t="s">
        <v>154</v>
      </c>
      <c r="C267" t="s">
        <v>59</v>
      </c>
      <c r="D267" t="s">
        <v>4237</v>
      </c>
      <c r="E267" s="79" t="s">
        <v>8068</v>
      </c>
      <c r="G267" t="s">
        <v>4238</v>
      </c>
      <c r="H267" t="s">
        <v>37</v>
      </c>
      <c r="I267" t="s">
        <v>14</v>
      </c>
      <c r="J267">
        <v>0</v>
      </c>
      <c r="K267" t="s">
        <v>7562</v>
      </c>
      <c r="L267">
        <v>107.86799999999999</v>
      </c>
      <c r="M267">
        <v>0</v>
      </c>
      <c r="N267" s="48" t="s">
        <v>1468</v>
      </c>
      <c r="Q267" t="str">
        <f t="shared" si="12"/>
        <v>('biosphere3','eaa3e9d4-68d6-4267-a7a5-48b141c3861e')</v>
      </c>
      <c r="R267" s="79" t="s">
        <v>8069</v>
      </c>
      <c r="S267" s="79" t="s">
        <v>8070</v>
      </c>
      <c r="T267" s="79" t="s">
        <v>8071</v>
      </c>
      <c r="U267" t="str">
        <f t="shared" si="13"/>
        <v>Silver, Ag 5.4E-3%, in mixed ore, in ground('natural resource', 'in ground')</v>
      </c>
      <c r="W267" t="s">
        <v>8339</v>
      </c>
      <c r="X267" t="b">
        <f t="shared" si="14"/>
        <v>1</v>
      </c>
    </row>
    <row r="268" spans="1:24" hidden="1" x14ac:dyDescent="0.25">
      <c r="A268" s="18">
        <v>322</v>
      </c>
      <c r="B268" t="s">
        <v>154</v>
      </c>
      <c r="C268" t="s">
        <v>59</v>
      </c>
      <c r="D268" t="s">
        <v>4240</v>
      </c>
      <c r="E268" s="79" t="s">
        <v>8068</v>
      </c>
      <c r="G268" t="s">
        <v>4241</v>
      </c>
      <c r="H268" t="s">
        <v>37</v>
      </c>
      <c r="I268" t="s">
        <v>14</v>
      </c>
      <c r="J268">
        <v>0</v>
      </c>
      <c r="K268" t="s">
        <v>7562</v>
      </c>
      <c r="L268">
        <v>107.86799999999999</v>
      </c>
      <c r="M268">
        <v>0</v>
      </c>
      <c r="N268" s="48" t="s">
        <v>1468</v>
      </c>
      <c r="Q268" t="str">
        <f t="shared" si="12"/>
        <v>('biosphere3','781dda0c-ffeb-4664-9667-7506ce6269b9')</v>
      </c>
      <c r="R268" s="79" t="s">
        <v>8069</v>
      </c>
      <c r="S268" s="79" t="s">
        <v>8070</v>
      </c>
      <c r="T268" s="79" t="s">
        <v>8071</v>
      </c>
      <c r="U268" t="str">
        <f t="shared" si="13"/>
        <v>Silver, Ag 7.6E-5%, Au 9.7E-5%, in ore, in ground('natural resource', 'in ground')</v>
      </c>
      <c r="W268" t="s">
        <v>8340</v>
      </c>
      <c r="X268" t="b">
        <f t="shared" si="14"/>
        <v>1</v>
      </c>
    </row>
    <row r="269" spans="1:24" hidden="1" x14ac:dyDescent="0.25">
      <c r="A269" s="18">
        <v>2954</v>
      </c>
      <c r="B269" t="s">
        <v>154</v>
      </c>
      <c r="C269" t="s">
        <v>59</v>
      </c>
      <c r="D269" t="s">
        <v>4247</v>
      </c>
      <c r="E269" s="79" t="s">
        <v>8068</v>
      </c>
      <c r="G269" t="s">
        <v>4248</v>
      </c>
      <c r="H269" t="s">
        <v>37</v>
      </c>
      <c r="I269" t="s">
        <v>14</v>
      </c>
      <c r="J269">
        <v>0</v>
      </c>
      <c r="K269" t="s">
        <v>7562</v>
      </c>
      <c r="L269">
        <v>107.86799999999999</v>
      </c>
      <c r="M269">
        <v>0</v>
      </c>
      <c r="N269" s="48" t="s">
        <v>1468</v>
      </c>
      <c r="Q269" t="str">
        <f t="shared" si="12"/>
        <v>('biosphere3','cfaa80f4-8e19-4fd6-942a-eaea14812896')</v>
      </c>
      <c r="R269" s="79" t="s">
        <v>8069</v>
      </c>
      <c r="S269" s="79" t="s">
        <v>8070</v>
      </c>
      <c r="T269" s="79" t="s">
        <v>8071</v>
      </c>
      <c r="U269" t="str">
        <f t="shared" si="13"/>
        <v>Silver, Ag 9.7E-4%, in mixed ore, in ground('natural resource', 'in ground')</v>
      </c>
      <c r="W269" t="s">
        <v>8341</v>
      </c>
      <c r="X269" t="b">
        <f t="shared" si="14"/>
        <v>1</v>
      </c>
    </row>
    <row r="270" spans="1:24" hidden="1" x14ac:dyDescent="0.25">
      <c r="A270" s="18">
        <v>3684</v>
      </c>
      <c r="B270" t="s">
        <v>4256</v>
      </c>
      <c r="C270" t="s">
        <v>59</v>
      </c>
      <c r="D270" t="s">
        <v>4257</v>
      </c>
      <c r="E270" s="79" t="s">
        <v>8068</v>
      </c>
      <c r="G270" t="s">
        <v>4258</v>
      </c>
      <c r="H270" t="s">
        <v>37</v>
      </c>
      <c r="I270" t="s">
        <v>14</v>
      </c>
      <c r="J270">
        <v>0</v>
      </c>
      <c r="K270" t="s">
        <v>7562</v>
      </c>
      <c r="L270">
        <v>107.86799999999999</v>
      </c>
      <c r="M270">
        <v>0</v>
      </c>
      <c r="N270" s="48" t="s">
        <v>1468</v>
      </c>
      <c r="Q270" t="str">
        <f t="shared" si="12"/>
        <v>('biosphere3','361a64cb-ab76-4a72-9ea1-c07d6a20c124')</v>
      </c>
      <c r="R270" s="79" t="s">
        <v>8069</v>
      </c>
      <c r="S270" s="79" t="s">
        <v>8070</v>
      </c>
      <c r="T270" s="79" t="s">
        <v>8071</v>
      </c>
      <c r="U270" t="str">
        <f t="shared" si="13"/>
        <v>Silver, in ground('natural resource', 'in ground')</v>
      </c>
      <c r="W270" t="s">
        <v>8342</v>
      </c>
      <c r="X270" t="b">
        <f t="shared" si="14"/>
        <v>1</v>
      </c>
    </row>
    <row r="271" spans="1:24" hidden="1" x14ac:dyDescent="0.25">
      <c r="A271" s="18">
        <v>29</v>
      </c>
      <c r="B271" s="53" t="s">
        <v>7947</v>
      </c>
      <c r="C271" t="s">
        <v>59</v>
      </c>
      <c r="D271" t="s">
        <v>1029</v>
      </c>
      <c r="E271" s="79" t="s">
        <v>8068</v>
      </c>
      <c r="G271" t="s">
        <v>1030</v>
      </c>
      <c r="H271" t="s">
        <v>37</v>
      </c>
      <c r="I271" t="s">
        <v>14</v>
      </c>
      <c r="J271">
        <v>0</v>
      </c>
      <c r="K271" t="s">
        <v>7948</v>
      </c>
      <c r="L271">
        <v>58.442999999999998</v>
      </c>
      <c r="M271">
        <v>0</v>
      </c>
      <c r="N271" s="46" t="s">
        <v>62</v>
      </c>
      <c r="P271" s="53" t="s">
        <v>7963</v>
      </c>
      <c r="Q271" t="str">
        <f t="shared" si="12"/>
        <v>('biosphere3','0b9159dd-305d-4add-802f-f7b780ed0289')</v>
      </c>
      <c r="R271" s="79" t="s">
        <v>8069</v>
      </c>
      <c r="S271" s="79" t="s">
        <v>8070</v>
      </c>
      <c r="T271" s="79" t="s">
        <v>8071</v>
      </c>
      <c r="U271" t="str">
        <f t="shared" si="13"/>
        <v>Sodium chloride, in ground('natural resource', 'in ground')</v>
      </c>
      <c r="W271" t="s">
        <v>8343</v>
      </c>
      <c r="X271" t="b">
        <f t="shared" si="14"/>
        <v>1</v>
      </c>
    </row>
    <row r="272" spans="1:24" hidden="1" x14ac:dyDescent="0.25">
      <c r="A272" s="18">
        <v>3999</v>
      </c>
      <c r="B272" s="53" t="s">
        <v>7945</v>
      </c>
      <c r="C272" t="s">
        <v>59</v>
      </c>
      <c r="D272" t="s">
        <v>1056</v>
      </c>
      <c r="E272" s="79" t="s">
        <v>8068</v>
      </c>
      <c r="G272" t="s">
        <v>1057</v>
      </c>
      <c r="H272" t="s">
        <v>37</v>
      </c>
      <c r="I272" t="s">
        <v>14</v>
      </c>
      <c r="J272">
        <f>14.0067*M272/L272</f>
        <v>0.16479439967056886</v>
      </c>
      <c r="K272" t="s">
        <v>7946</v>
      </c>
      <c r="L272">
        <v>84.995000000000005</v>
      </c>
      <c r="M272">
        <v>1</v>
      </c>
      <c r="N272" s="46" t="s">
        <v>62</v>
      </c>
      <c r="Q272" t="str">
        <f t="shared" si="12"/>
        <v>('biosphere3','a2a4f255-ad47-4cf8-b6a9-e10885d61407')</v>
      </c>
      <c r="R272" s="79" t="s">
        <v>8069</v>
      </c>
      <c r="S272" s="79" t="s">
        <v>8070</v>
      </c>
      <c r="T272" s="79" t="s">
        <v>8071</v>
      </c>
      <c r="U272" t="str">
        <f t="shared" si="13"/>
        <v>Sodium nitrate, in ground('natural resource', 'in ground')</v>
      </c>
      <c r="W272" t="s">
        <v>8344</v>
      </c>
      <c r="X272" t="b">
        <f t="shared" si="14"/>
        <v>1</v>
      </c>
    </row>
    <row r="273" spans="1:24" hidden="1" x14ac:dyDescent="0.25">
      <c r="A273" s="18">
        <v>760</v>
      </c>
      <c r="C273" t="s">
        <v>59</v>
      </c>
      <c r="D273" t="s">
        <v>1058</v>
      </c>
      <c r="E273" s="79" t="s">
        <v>8068</v>
      </c>
      <c r="G273" s="53" t="s">
        <v>7942</v>
      </c>
      <c r="H273" t="s">
        <v>37</v>
      </c>
      <c r="I273" t="s">
        <v>14</v>
      </c>
      <c r="J273">
        <v>0</v>
      </c>
      <c r="K273" t="s">
        <v>7944</v>
      </c>
      <c r="L273" s="66">
        <v>142.41999999999999</v>
      </c>
      <c r="M273">
        <v>0</v>
      </c>
      <c r="N273" s="46" t="s">
        <v>62</v>
      </c>
      <c r="P273" s="20" t="s">
        <v>8030</v>
      </c>
      <c r="Q273" t="str">
        <f t="shared" si="12"/>
        <v>('biosphere3','5bbcdc6d-b1a7-4b63-b625-76060c767de7')</v>
      </c>
      <c r="R273" s="79" t="s">
        <v>8069</v>
      </c>
      <c r="S273" s="79" t="s">
        <v>8070</v>
      </c>
      <c r="T273" s="79" t="s">
        <v>8071</v>
      </c>
      <c r="U273" t="str">
        <f t="shared" si="13"/>
        <v>Sodium sulphate, various forms, in ground('natural resource', 'in ground')</v>
      </c>
      <c r="W273" t="s">
        <v>8345</v>
      </c>
      <c r="X273" t="b">
        <f t="shared" si="14"/>
        <v>1</v>
      </c>
    </row>
    <row r="274" spans="1:24" hidden="1" x14ac:dyDescent="0.25">
      <c r="A274" s="18">
        <v>4264</v>
      </c>
      <c r="B274" s="53" t="s">
        <v>7825</v>
      </c>
      <c r="C274" t="s">
        <v>59</v>
      </c>
      <c r="D274" t="s">
        <v>4262</v>
      </c>
      <c r="E274" s="79" t="s">
        <v>8068</v>
      </c>
      <c r="G274" t="s">
        <v>4263</v>
      </c>
      <c r="H274" t="s">
        <v>37</v>
      </c>
      <c r="I274" t="s">
        <v>14</v>
      </c>
      <c r="J274">
        <v>0</v>
      </c>
      <c r="K274" s="53" t="s">
        <v>7889</v>
      </c>
      <c r="L274">
        <v>23.998000000000001</v>
      </c>
      <c r="M274">
        <v>0</v>
      </c>
      <c r="N274" s="48" t="s">
        <v>1468</v>
      </c>
      <c r="Q274" t="str">
        <f t="shared" si="12"/>
        <v>('biosphere3','fab932d4-0a58-491c-9d7f-294d07a7953d')</v>
      </c>
      <c r="R274" s="79" t="s">
        <v>8069</v>
      </c>
      <c r="S274" s="79" t="s">
        <v>8070</v>
      </c>
      <c r="T274" s="79" t="s">
        <v>8071</v>
      </c>
      <c r="U274" t="str">
        <f t="shared" si="13"/>
        <v>Sodium, in ground('natural resource', 'in ground')</v>
      </c>
      <c r="W274" t="s">
        <v>8346</v>
      </c>
      <c r="X274" t="b">
        <f t="shared" si="14"/>
        <v>1</v>
      </c>
    </row>
    <row r="275" spans="1:24" hidden="1" x14ac:dyDescent="0.25">
      <c r="A275" s="18">
        <v>885</v>
      </c>
      <c r="C275" t="s">
        <v>59</v>
      </c>
      <c r="D275" t="s">
        <v>1077</v>
      </c>
      <c r="E275" s="79" t="s">
        <v>8068</v>
      </c>
      <c r="G275" s="53" t="s">
        <v>7939</v>
      </c>
      <c r="H275" t="s">
        <v>37</v>
      </c>
      <c r="I275" t="s">
        <v>14</v>
      </c>
      <c r="J275">
        <v>0</v>
      </c>
      <c r="K275" t="s">
        <v>7941</v>
      </c>
      <c r="L275">
        <v>186.09</v>
      </c>
      <c r="M275">
        <v>0</v>
      </c>
      <c r="N275" s="46" t="s">
        <v>62</v>
      </c>
      <c r="Q275" t="str">
        <f t="shared" si="12"/>
        <v>('biosphere3','5324b57a-96f1-4dc3-9dc5-544881960f4f')</v>
      </c>
      <c r="R275" s="79" t="s">
        <v>8069</v>
      </c>
      <c r="S275" s="79" t="s">
        <v>8070</v>
      </c>
      <c r="T275" s="79" t="s">
        <v>8071</v>
      </c>
      <c r="U275" t="str">
        <f t="shared" si="13"/>
        <v>Spodumene, in ground('natural resource', 'in ground')</v>
      </c>
      <c r="W275" t="s">
        <v>8347</v>
      </c>
      <c r="X275" t="b">
        <f t="shared" si="14"/>
        <v>1</v>
      </c>
    </row>
    <row r="276" spans="1:24" hidden="1" x14ac:dyDescent="0.25">
      <c r="A276" s="18">
        <v>1732</v>
      </c>
      <c r="B276" s="53" t="s">
        <v>7933</v>
      </c>
      <c r="C276" t="s">
        <v>59</v>
      </c>
      <c r="D276" t="s">
        <v>1090</v>
      </c>
      <c r="E276" s="79" t="s">
        <v>8068</v>
      </c>
      <c r="G276" s="53" t="s">
        <v>7937</v>
      </c>
      <c r="H276" t="s">
        <v>37</v>
      </c>
      <c r="I276" t="s">
        <v>14</v>
      </c>
      <c r="J276">
        <v>0</v>
      </c>
      <c r="K276" s="53" t="s">
        <v>7938</v>
      </c>
      <c r="M276">
        <v>0</v>
      </c>
      <c r="N276" s="46" t="s">
        <v>62</v>
      </c>
      <c r="Q276" t="str">
        <f t="shared" si="12"/>
        <v>('biosphere3','d5b20a8b-48ac-4dcf-9f6e-dd5da5248c05')</v>
      </c>
      <c r="R276" s="79" t="s">
        <v>8069</v>
      </c>
      <c r="S276" s="79" t="s">
        <v>8070</v>
      </c>
      <c r="T276" s="79" t="s">
        <v>8071</v>
      </c>
      <c r="U276" t="str">
        <f t="shared" si="13"/>
        <v>Steatite, in ground('natural resource', 'in ground')</v>
      </c>
      <c r="W276" t="s">
        <v>8348</v>
      </c>
      <c r="X276" t="b">
        <f t="shared" si="14"/>
        <v>1</v>
      </c>
    </row>
    <row r="277" spans="1:24" hidden="1" x14ac:dyDescent="0.25">
      <c r="A277" s="18">
        <v>1288</v>
      </c>
      <c r="C277" t="s">
        <v>59</v>
      </c>
      <c r="D277" t="s">
        <v>1108</v>
      </c>
      <c r="E277" s="79" t="s">
        <v>8068</v>
      </c>
      <c r="G277" s="53" t="s">
        <v>7934</v>
      </c>
      <c r="H277" t="s">
        <v>37</v>
      </c>
      <c r="I277" t="s">
        <v>14</v>
      </c>
      <c r="J277">
        <v>0</v>
      </c>
      <c r="K277" t="s">
        <v>7936</v>
      </c>
      <c r="L277">
        <v>339.71499999999997</v>
      </c>
      <c r="M277">
        <v>0</v>
      </c>
      <c r="N277" s="46" t="s">
        <v>62</v>
      </c>
      <c r="Q277" t="str">
        <f t="shared" si="12"/>
        <v>('biosphere3','3e0034cd-21d6-4582-9fbf-09c26edd05df')</v>
      </c>
      <c r="R277" s="79" t="s">
        <v>8069</v>
      </c>
      <c r="S277" s="79" t="s">
        <v>8070</v>
      </c>
      <c r="T277" s="79" t="s">
        <v>8071</v>
      </c>
      <c r="U277" t="str">
        <f t="shared" si="13"/>
        <v>Stibnite, in ground('natural resource', 'in ground')</v>
      </c>
      <c r="W277" t="s">
        <v>8349</v>
      </c>
      <c r="X277" t="b">
        <f t="shared" si="14"/>
        <v>1</v>
      </c>
    </row>
    <row r="278" spans="1:24" hidden="1" x14ac:dyDescent="0.25">
      <c r="A278" s="18">
        <v>2917</v>
      </c>
      <c r="B278" s="53" t="s">
        <v>7826</v>
      </c>
      <c r="C278" t="s">
        <v>59</v>
      </c>
      <c r="D278" t="s">
        <v>4273</v>
      </c>
      <c r="E278" s="79" t="s">
        <v>8068</v>
      </c>
      <c r="G278" t="s">
        <v>4274</v>
      </c>
      <c r="H278" t="s">
        <v>37</v>
      </c>
      <c r="I278" t="s">
        <v>14</v>
      </c>
      <c r="J278">
        <v>0</v>
      </c>
      <c r="K278" s="53" t="s">
        <v>7890</v>
      </c>
      <c r="L278">
        <v>89.635999999999996</v>
      </c>
      <c r="M278">
        <v>0</v>
      </c>
      <c r="N278" s="48" t="s">
        <v>1468</v>
      </c>
      <c r="Q278" t="str">
        <f t="shared" si="12"/>
        <v>('biosphere3','0f1b21d0-2780-4742-87f2-28fb21a44db5')</v>
      </c>
      <c r="R278" s="79" t="s">
        <v>8069</v>
      </c>
      <c r="S278" s="79" t="s">
        <v>8070</v>
      </c>
      <c r="T278" s="79" t="s">
        <v>8071</v>
      </c>
      <c r="U278" t="str">
        <f t="shared" si="13"/>
        <v>Strontium, in ground('natural resource', 'in ground')</v>
      </c>
      <c r="W278" t="s">
        <v>8350</v>
      </c>
      <c r="X278" t="b">
        <f t="shared" si="14"/>
        <v>1</v>
      </c>
    </row>
    <row r="279" spans="1:24" hidden="1" x14ac:dyDescent="0.25">
      <c r="A279" s="18">
        <v>2033</v>
      </c>
      <c r="B279" s="53" t="s">
        <v>7862</v>
      </c>
      <c r="C279" t="s">
        <v>59</v>
      </c>
      <c r="D279" t="s">
        <v>6727</v>
      </c>
      <c r="E279" s="79" t="s">
        <v>8068</v>
      </c>
      <c r="G279" t="s">
        <v>6728</v>
      </c>
      <c r="H279" t="s">
        <v>37</v>
      </c>
      <c r="I279" t="s">
        <v>14</v>
      </c>
      <c r="J279">
        <v>0</v>
      </c>
      <c r="K279" s="53" t="s">
        <v>7863</v>
      </c>
      <c r="L279">
        <v>32.06</v>
      </c>
      <c r="M279">
        <v>0</v>
      </c>
      <c r="N279" s="48" t="s">
        <v>4703</v>
      </c>
      <c r="Q279" t="str">
        <f t="shared" si="12"/>
        <v>('biosphere3','852281f6-db73-4250-84d3-86b569fce0c1')</v>
      </c>
      <c r="R279" s="79" t="s">
        <v>8069</v>
      </c>
      <c r="S279" s="79" t="s">
        <v>8070</v>
      </c>
      <c r="T279" s="79" t="s">
        <v>8071</v>
      </c>
      <c r="U279" t="str">
        <f t="shared" si="13"/>
        <v>Sulfur, in ground('natural resource', 'in ground')</v>
      </c>
      <c r="W279" t="s">
        <v>8351</v>
      </c>
      <c r="X279" t="b">
        <f t="shared" si="14"/>
        <v>1</v>
      </c>
    </row>
    <row r="280" spans="1:24" hidden="1" x14ac:dyDescent="0.25">
      <c r="A280" s="18">
        <v>362</v>
      </c>
      <c r="B280" t="s">
        <v>1011</v>
      </c>
      <c r="C280" t="s">
        <v>59</v>
      </c>
      <c r="D280" t="s">
        <v>1132</v>
      </c>
      <c r="E280" s="79" t="s">
        <v>8068</v>
      </c>
      <c r="G280" t="s">
        <v>1133</v>
      </c>
      <c r="H280" t="s">
        <v>37</v>
      </c>
      <c r="I280" t="s">
        <v>14</v>
      </c>
      <c r="J280">
        <v>0</v>
      </c>
      <c r="K280" t="s">
        <v>7478</v>
      </c>
      <c r="L280">
        <v>74.551000000000002</v>
      </c>
      <c r="M280">
        <v>0</v>
      </c>
      <c r="N280" s="46" t="s">
        <v>62</v>
      </c>
      <c r="Q280" t="str">
        <f t="shared" si="12"/>
        <v>('biosphere3','d80610f2-df83-4e2a-9dc3-f74fced6577f')</v>
      </c>
      <c r="R280" s="79" t="s">
        <v>8069</v>
      </c>
      <c r="S280" s="79" t="s">
        <v>8070</v>
      </c>
      <c r="T280" s="79" t="s">
        <v>8071</v>
      </c>
      <c r="U280" t="str">
        <f t="shared" si="13"/>
        <v>Sylvite, 25 % in sylvinite, in ground('natural resource', 'in ground')</v>
      </c>
      <c r="W280" t="s">
        <v>8352</v>
      </c>
      <c r="X280" t="b">
        <f t="shared" si="14"/>
        <v>1</v>
      </c>
    </row>
    <row r="281" spans="1:24" hidden="1" x14ac:dyDescent="0.25">
      <c r="A281" s="18">
        <v>1478</v>
      </c>
      <c r="B281" s="53" t="s">
        <v>7932</v>
      </c>
      <c r="C281" t="s">
        <v>59</v>
      </c>
      <c r="D281" t="s">
        <v>1134</v>
      </c>
      <c r="E281" s="79" t="s">
        <v>8068</v>
      </c>
      <c r="G281" s="20" t="s">
        <v>8525</v>
      </c>
      <c r="H281" t="s">
        <v>37</v>
      </c>
      <c r="I281" t="s">
        <v>14</v>
      </c>
      <c r="J281">
        <v>0</v>
      </c>
      <c r="K281" t="s">
        <v>7478</v>
      </c>
      <c r="L281">
        <v>74.551000000000002</v>
      </c>
      <c r="M281">
        <v>0</v>
      </c>
      <c r="N281" s="46" t="s">
        <v>62</v>
      </c>
      <c r="Q281" t="str">
        <f t="shared" si="12"/>
        <v>('biosphere3','b1e13de6-e0a4-56b6-b096-7ab1171d60e3')</v>
      </c>
      <c r="R281" s="79" t="s">
        <v>8069</v>
      </c>
      <c r="S281" s="79" t="s">
        <v>8070</v>
      </c>
      <c r="T281" s="79" t="s">
        <v>8071</v>
      </c>
      <c r="U281" t="str">
        <f t="shared" si="13"/>
        <v>Sylvite, in ground('natural resource', 'in ground')</v>
      </c>
      <c r="W281" s="20" t="s">
        <v>8526</v>
      </c>
      <c r="X281" t="b">
        <f t="shared" si="14"/>
        <v>1</v>
      </c>
    </row>
    <row r="282" spans="1:24" hidden="1" x14ac:dyDescent="0.25">
      <c r="A282" s="18">
        <v>4194</v>
      </c>
      <c r="B282" s="53" t="s">
        <v>7930</v>
      </c>
      <c r="C282" t="s">
        <v>59</v>
      </c>
      <c r="D282" t="s">
        <v>1160</v>
      </c>
      <c r="E282" s="79" t="s">
        <v>8068</v>
      </c>
      <c r="G282" t="s">
        <v>1161</v>
      </c>
      <c r="H282" t="s">
        <v>37</v>
      </c>
      <c r="I282" t="s">
        <v>14</v>
      </c>
      <c r="J282">
        <v>0</v>
      </c>
      <c r="K282" t="s">
        <v>7931</v>
      </c>
      <c r="L282">
        <v>379.26600000000002</v>
      </c>
      <c r="M282">
        <v>0</v>
      </c>
      <c r="N282" s="46" t="s">
        <v>62</v>
      </c>
      <c r="Q282" t="str">
        <f t="shared" si="12"/>
        <v>('biosphere3','bc97531c-12d8-4113-bcb2-663a47d12d0f')</v>
      </c>
      <c r="R282" s="79" t="s">
        <v>8069</v>
      </c>
      <c r="S282" s="79" t="s">
        <v>8070</v>
      </c>
      <c r="T282" s="79" t="s">
        <v>8071</v>
      </c>
      <c r="U282" t="str">
        <f t="shared" si="13"/>
        <v>Talc, in ground('natural resource', 'in ground')</v>
      </c>
      <c r="W282" t="s">
        <v>8353</v>
      </c>
      <c r="X282" t="b">
        <f t="shared" si="14"/>
        <v>1</v>
      </c>
    </row>
    <row r="283" spans="1:24" hidden="1" x14ac:dyDescent="0.25">
      <c r="A283" s="18">
        <v>610</v>
      </c>
      <c r="B283" s="53" t="s">
        <v>7827</v>
      </c>
      <c r="C283" t="s">
        <v>59</v>
      </c>
      <c r="D283" t="s">
        <v>4310</v>
      </c>
      <c r="E283" s="79" t="s">
        <v>8068</v>
      </c>
      <c r="G283" t="s">
        <v>4311</v>
      </c>
      <c r="H283" t="s">
        <v>37</v>
      </c>
      <c r="I283" t="s">
        <v>14</v>
      </c>
      <c r="J283">
        <v>0</v>
      </c>
      <c r="K283" t="s">
        <v>7828</v>
      </c>
      <c r="L283">
        <v>180.94800000000001</v>
      </c>
      <c r="M283">
        <v>0</v>
      </c>
      <c r="N283" s="48" t="s">
        <v>1468</v>
      </c>
      <c r="Q283" t="str">
        <f t="shared" si="12"/>
        <v>('biosphere3','5f1d740e-804d-4080-8ef9-aeaa0d8e1115')</v>
      </c>
      <c r="R283" s="79" t="s">
        <v>8069</v>
      </c>
      <c r="S283" s="79" t="s">
        <v>8070</v>
      </c>
      <c r="T283" s="79" t="s">
        <v>8071</v>
      </c>
      <c r="U283" t="str">
        <f t="shared" si="13"/>
        <v>Tantalum, 81.9% in tantalite, 1.6E-4% in crude ore, in ground('natural resource', 'in ground')</v>
      </c>
      <c r="W283" t="s">
        <v>8354</v>
      </c>
      <c r="X283" t="b">
        <f t="shared" si="14"/>
        <v>1</v>
      </c>
    </row>
    <row r="284" spans="1:24" hidden="1" x14ac:dyDescent="0.25">
      <c r="A284" s="18">
        <v>2649</v>
      </c>
      <c r="B284" t="s">
        <v>4309</v>
      </c>
      <c r="C284" t="s">
        <v>59</v>
      </c>
      <c r="D284" t="s">
        <v>4319</v>
      </c>
      <c r="E284" s="79" t="s">
        <v>8068</v>
      </c>
      <c r="G284" t="s">
        <v>4320</v>
      </c>
      <c r="H284" t="s">
        <v>37</v>
      </c>
      <c r="I284" t="s">
        <v>14</v>
      </c>
      <c r="J284">
        <v>0</v>
      </c>
      <c r="K284" t="s">
        <v>7828</v>
      </c>
      <c r="L284">
        <v>180.94800000000001</v>
      </c>
      <c r="M284">
        <v>0</v>
      </c>
      <c r="N284" s="48" t="s">
        <v>1468</v>
      </c>
      <c r="Q284" t="str">
        <f t="shared" si="12"/>
        <v>('biosphere3','775fdf03-b0bb-5c25-b14d-107231d5b2f0')</v>
      </c>
      <c r="R284" s="79" t="s">
        <v>8069</v>
      </c>
      <c r="S284" s="79" t="s">
        <v>8070</v>
      </c>
      <c r="T284" s="79" t="s">
        <v>8071</v>
      </c>
      <c r="U284" t="str">
        <f t="shared" si="13"/>
        <v>Tantalum, in ground('natural resource', 'in ground')</v>
      </c>
      <c r="W284" t="s">
        <v>8355</v>
      </c>
      <c r="X284" t="b">
        <f t="shared" si="14"/>
        <v>1</v>
      </c>
    </row>
    <row r="285" spans="1:24" hidden="1" x14ac:dyDescent="0.25">
      <c r="A285" s="18">
        <v>3108</v>
      </c>
      <c r="B285" s="53" t="s">
        <v>7829</v>
      </c>
      <c r="C285" t="s">
        <v>59</v>
      </c>
      <c r="D285" t="s">
        <v>4341</v>
      </c>
      <c r="E285" s="79" t="s">
        <v>8068</v>
      </c>
      <c r="G285" t="s">
        <v>4342</v>
      </c>
      <c r="H285" t="s">
        <v>37</v>
      </c>
      <c r="I285" t="s">
        <v>14</v>
      </c>
      <c r="J285">
        <v>0</v>
      </c>
      <c r="K285" s="53" t="s">
        <v>7891</v>
      </c>
      <c r="L285">
        <v>129.61600000000001</v>
      </c>
      <c r="M285">
        <v>0</v>
      </c>
      <c r="N285" s="48" t="s">
        <v>1468</v>
      </c>
      <c r="Q285" t="str">
        <f t="shared" si="12"/>
        <v>('biosphere3','7a81cd45-7f4c-40b3-989c-6a65f42df999')</v>
      </c>
      <c r="R285" s="79" t="s">
        <v>8069</v>
      </c>
      <c r="S285" s="79" t="s">
        <v>8070</v>
      </c>
      <c r="T285" s="79" t="s">
        <v>8071</v>
      </c>
      <c r="U285" t="str">
        <f t="shared" si="13"/>
        <v>Tellurium, 0.5ppm in sulfide, Te 0.2ppm, Cu and Ag, in crude ore, in ground('natural resource', 'in ground')</v>
      </c>
      <c r="W285" t="s">
        <v>8356</v>
      </c>
      <c r="X285" t="b">
        <f t="shared" si="14"/>
        <v>1</v>
      </c>
    </row>
    <row r="286" spans="1:24" hidden="1" x14ac:dyDescent="0.25">
      <c r="A286" s="18">
        <v>3710</v>
      </c>
      <c r="B286" t="s">
        <v>3688</v>
      </c>
      <c r="C286" t="s">
        <v>59</v>
      </c>
      <c r="D286" t="s">
        <v>4348</v>
      </c>
      <c r="E286" s="79" t="s">
        <v>8068</v>
      </c>
      <c r="G286" t="s">
        <v>4349</v>
      </c>
      <c r="H286" t="s">
        <v>37</v>
      </c>
      <c r="I286" t="s">
        <v>14</v>
      </c>
      <c r="J286">
        <v>0</v>
      </c>
      <c r="K286" s="53" t="s">
        <v>7891</v>
      </c>
      <c r="L286">
        <v>129.61600000000001</v>
      </c>
      <c r="M286">
        <v>0</v>
      </c>
      <c r="N286" s="48" t="s">
        <v>1468</v>
      </c>
      <c r="Q286" t="str">
        <f t="shared" si="12"/>
        <v>('biosphere3','7b6da1f2-e191-5a77-ae06-af96201f5803')</v>
      </c>
      <c r="R286" s="79" t="s">
        <v>8069</v>
      </c>
      <c r="S286" s="79" t="s">
        <v>8070</v>
      </c>
      <c r="T286" s="79" t="s">
        <v>8071</v>
      </c>
      <c r="U286" t="str">
        <f t="shared" si="13"/>
        <v>Tellurium, in ground('natural resource', 'in ground')</v>
      </c>
      <c r="W286" t="s">
        <v>8357</v>
      </c>
      <c r="X286" t="b">
        <f t="shared" si="14"/>
        <v>1</v>
      </c>
    </row>
    <row r="287" spans="1:24" hidden="1" x14ac:dyDescent="0.25">
      <c r="A287" s="18">
        <v>2177</v>
      </c>
      <c r="B287" s="53" t="s">
        <v>7830</v>
      </c>
      <c r="C287" t="s">
        <v>59</v>
      </c>
      <c r="D287" t="s">
        <v>4371</v>
      </c>
      <c r="E287" s="79" t="s">
        <v>8068</v>
      </c>
      <c r="G287" t="s">
        <v>4372</v>
      </c>
      <c r="H287" t="s">
        <v>37</v>
      </c>
      <c r="I287" t="s">
        <v>14</v>
      </c>
      <c r="J287">
        <v>0</v>
      </c>
      <c r="K287" t="s">
        <v>7831</v>
      </c>
      <c r="L287">
        <v>158.92500000000001</v>
      </c>
      <c r="M287">
        <v>0</v>
      </c>
      <c r="N287" s="48" t="s">
        <v>1468</v>
      </c>
      <c r="Q287" t="str">
        <f t="shared" si="12"/>
        <v>('biosphere3','6ec6a8a8-4c94-5bc5-93c5-62928fcf3935')</v>
      </c>
      <c r="R287" s="79" t="s">
        <v>8069</v>
      </c>
      <c r="S287" s="79" t="s">
        <v>8070</v>
      </c>
      <c r="T287" s="79" t="s">
        <v>8071</v>
      </c>
      <c r="U287" t="str">
        <f t="shared" si="13"/>
        <v>Terbium, in ground('natural resource', 'in ground')</v>
      </c>
      <c r="W287" t="s">
        <v>8358</v>
      </c>
      <c r="X287" t="b">
        <f t="shared" si="14"/>
        <v>1</v>
      </c>
    </row>
    <row r="288" spans="1:24" hidden="1" x14ac:dyDescent="0.25">
      <c r="A288" s="18">
        <v>474</v>
      </c>
      <c r="B288" s="53" t="s">
        <v>7832</v>
      </c>
      <c r="C288" t="s">
        <v>59</v>
      </c>
      <c r="D288" t="s">
        <v>4388</v>
      </c>
      <c r="E288" s="79" t="s">
        <v>8068</v>
      </c>
      <c r="G288" t="s">
        <v>4389</v>
      </c>
      <c r="H288" t="s">
        <v>37</v>
      </c>
      <c r="I288" t="s">
        <v>14</v>
      </c>
      <c r="J288">
        <v>0</v>
      </c>
      <c r="K288" s="53" t="s">
        <v>7892</v>
      </c>
      <c r="L288">
        <v>205.39099999999999</v>
      </c>
      <c r="M288">
        <v>0</v>
      </c>
      <c r="N288" s="48" t="s">
        <v>1468</v>
      </c>
      <c r="Q288" t="str">
        <f t="shared" si="12"/>
        <v>('biosphere3','f0e37b5f-3f67-516a-afd5-442c83e094bc')</v>
      </c>
      <c r="R288" s="79" t="s">
        <v>8069</v>
      </c>
      <c r="S288" s="79" t="s">
        <v>8070</v>
      </c>
      <c r="T288" s="79" t="s">
        <v>8071</v>
      </c>
      <c r="U288" t="str">
        <f t="shared" si="13"/>
        <v>Thallium, in ground('natural resource', 'in ground')</v>
      </c>
      <c r="W288" t="s">
        <v>8359</v>
      </c>
      <c r="X288" t="b">
        <f t="shared" si="14"/>
        <v>1</v>
      </c>
    </row>
    <row r="289" spans="1:24" hidden="1" x14ac:dyDescent="0.25">
      <c r="A289" s="18">
        <v>633</v>
      </c>
      <c r="B289" s="53" t="s">
        <v>7833</v>
      </c>
      <c r="C289" t="s">
        <v>59</v>
      </c>
      <c r="D289" t="s">
        <v>4403</v>
      </c>
      <c r="E289" s="79" t="s">
        <v>8068</v>
      </c>
      <c r="G289" t="s">
        <v>4404</v>
      </c>
      <c r="H289" t="s">
        <v>37</v>
      </c>
      <c r="I289" t="s">
        <v>14</v>
      </c>
      <c r="J289">
        <v>0</v>
      </c>
      <c r="K289" t="s">
        <v>7633</v>
      </c>
      <c r="L289">
        <v>232.03800000000001</v>
      </c>
      <c r="M289">
        <v>0</v>
      </c>
      <c r="N289" s="48" t="s">
        <v>1468</v>
      </c>
      <c r="Q289" t="str">
        <f t="shared" si="12"/>
        <v>('biosphere3','e6f4c904-1cb6-5c9c-a098-6505e98391ce')</v>
      </c>
      <c r="R289" s="79" t="s">
        <v>8069</v>
      </c>
      <c r="S289" s="79" t="s">
        <v>8070</v>
      </c>
      <c r="T289" s="79" t="s">
        <v>8071</v>
      </c>
      <c r="U289" t="str">
        <f t="shared" si="13"/>
        <v>Thorium, in ground('natural resource', 'in ground')</v>
      </c>
      <c r="W289" t="s">
        <v>8360</v>
      </c>
      <c r="X289" t="b">
        <f t="shared" si="14"/>
        <v>1</v>
      </c>
    </row>
    <row r="290" spans="1:24" hidden="1" x14ac:dyDescent="0.25">
      <c r="A290" s="18">
        <v>1016</v>
      </c>
      <c r="B290" s="53" t="s">
        <v>7834</v>
      </c>
      <c r="C290" t="s">
        <v>59</v>
      </c>
      <c r="D290" t="s">
        <v>4444</v>
      </c>
      <c r="E290" s="79" t="s">
        <v>8068</v>
      </c>
      <c r="G290" t="s">
        <v>4445</v>
      </c>
      <c r="H290" t="s">
        <v>37</v>
      </c>
      <c r="I290" t="s">
        <v>14</v>
      </c>
      <c r="J290">
        <v>0</v>
      </c>
      <c r="K290" t="s">
        <v>7835</v>
      </c>
      <c r="L290">
        <v>168.934</v>
      </c>
      <c r="M290">
        <v>0</v>
      </c>
      <c r="N290" s="48" t="s">
        <v>1468</v>
      </c>
      <c r="Q290" t="str">
        <f t="shared" si="12"/>
        <v>('biosphere3','a34e010c-6f68-5c79-8b45-2955b91f7dc2')</v>
      </c>
      <c r="R290" s="79" t="s">
        <v>8069</v>
      </c>
      <c r="S290" s="79" t="s">
        <v>8070</v>
      </c>
      <c r="T290" s="79" t="s">
        <v>8071</v>
      </c>
      <c r="U290" t="str">
        <f t="shared" si="13"/>
        <v>Thulium, in ground('natural resource', 'in ground')</v>
      </c>
      <c r="W290" t="s">
        <v>8361</v>
      </c>
      <c r="X290" t="b">
        <f t="shared" si="14"/>
        <v>1</v>
      </c>
    </row>
    <row r="291" spans="1:24" hidden="1" x14ac:dyDescent="0.25">
      <c r="A291" s="18">
        <v>2466</v>
      </c>
      <c r="B291" s="53" t="s">
        <v>7836</v>
      </c>
      <c r="C291" t="s">
        <v>59</v>
      </c>
      <c r="D291" t="s">
        <v>4453</v>
      </c>
      <c r="E291" s="79" t="s">
        <v>8068</v>
      </c>
      <c r="G291" t="s">
        <v>4454</v>
      </c>
      <c r="H291" t="s">
        <v>37</v>
      </c>
      <c r="I291" t="s">
        <v>14</v>
      </c>
      <c r="J291">
        <v>0</v>
      </c>
      <c r="K291" s="53" t="s">
        <v>7893</v>
      </c>
      <c r="L291">
        <v>120.717</v>
      </c>
      <c r="M291">
        <v>0</v>
      </c>
      <c r="N291" s="48" t="s">
        <v>1468</v>
      </c>
      <c r="Q291" t="str">
        <f t="shared" si="12"/>
        <v>('biosphere3','31b4eea9-640e-4056-ac2f-0555627af18a')</v>
      </c>
      <c r="R291" s="79" t="s">
        <v>8069</v>
      </c>
      <c r="S291" s="79" t="s">
        <v>8070</v>
      </c>
      <c r="T291" s="79" t="s">
        <v>8071</v>
      </c>
      <c r="U291" t="str">
        <f t="shared" si="13"/>
        <v>Tin, 79% in cassiterite, 0.1% in crude ore, in ground('natural resource', 'in ground')</v>
      </c>
      <c r="W291" t="s">
        <v>8362</v>
      </c>
      <c r="X291" t="b">
        <f t="shared" si="14"/>
        <v>1</v>
      </c>
    </row>
    <row r="292" spans="1:24" hidden="1" x14ac:dyDescent="0.25">
      <c r="A292" s="18">
        <v>1349</v>
      </c>
      <c r="B292" t="s">
        <v>1326</v>
      </c>
      <c r="C292" t="s">
        <v>59</v>
      </c>
      <c r="D292" t="s">
        <v>4473</v>
      </c>
      <c r="E292" s="79" t="s">
        <v>8068</v>
      </c>
      <c r="G292" t="s">
        <v>4474</v>
      </c>
      <c r="H292" t="s">
        <v>37</v>
      </c>
      <c r="I292" t="s">
        <v>14</v>
      </c>
      <c r="J292">
        <v>0</v>
      </c>
      <c r="K292" s="53" t="s">
        <v>7893</v>
      </c>
      <c r="L292">
        <v>120.717</v>
      </c>
      <c r="M292">
        <v>0</v>
      </c>
      <c r="N292" s="48" t="s">
        <v>1468</v>
      </c>
      <c r="Q292" t="str">
        <f t="shared" si="12"/>
        <v>('biosphere3','53d5ef26-66d8-4536-afa2-2f6b114189ba')</v>
      </c>
      <c r="R292" s="79" t="s">
        <v>8069</v>
      </c>
      <c r="S292" s="79" t="s">
        <v>8070</v>
      </c>
      <c r="T292" s="79" t="s">
        <v>8071</v>
      </c>
      <c r="U292" t="str">
        <f t="shared" si="13"/>
        <v>Tin, in ground('natural resource', 'in ground')</v>
      </c>
      <c r="W292" t="s">
        <v>8363</v>
      </c>
      <c r="X292" t="b">
        <f t="shared" si="14"/>
        <v>1</v>
      </c>
    </row>
    <row r="293" spans="1:24" hidden="1" x14ac:dyDescent="0.25">
      <c r="A293" s="18">
        <v>670</v>
      </c>
      <c r="C293" t="s">
        <v>59</v>
      </c>
      <c r="D293" t="s">
        <v>1181</v>
      </c>
      <c r="E293" s="79" t="s">
        <v>8068</v>
      </c>
      <c r="G293" s="53" t="s">
        <v>7916</v>
      </c>
      <c r="H293" t="s">
        <v>37</v>
      </c>
      <c r="I293" t="s">
        <v>14</v>
      </c>
      <c r="J293">
        <v>0</v>
      </c>
      <c r="K293" t="s">
        <v>7928</v>
      </c>
      <c r="L293">
        <v>79.866</v>
      </c>
      <c r="M293">
        <v>0</v>
      </c>
      <c r="N293" s="46" t="s">
        <v>62</v>
      </c>
      <c r="Q293" t="str">
        <f t="shared" si="12"/>
        <v>('biosphere3','90a94ea5-bca4-483d-a591-2e886c0ff47f')</v>
      </c>
      <c r="R293" s="79" t="s">
        <v>8069</v>
      </c>
      <c r="S293" s="79" t="s">
        <v>8070</v>
      </c>
      <c r="T293" s="79" t="s">
        <v>8071</v>
      </c>
      <c r="U293" t="str">
        <f t="shared" si="13"/>
        <v>TiO2, 54% in ilmenite, 18% in crude ore, in ground('natural resource', 'in ground')</v>
      </c>
      <c r="W293" t="s">
        <v>8364</v>
      </c>
      <c r="X293" t="b">
        <f t="shared" si="14"/>
        <v>1</v>
      </c>
    </row>
    <row r="294" spans="1:24" hidden="1" x14ac:dyDescent="0.25">
      <c r="A294" s="18">
        <v>837</v>
      </c>
      <c r="B294" s="53" t="s">
        <v>7929</v>
      </c>
      <c r="C294" t="s">
        <v>59</v>
      </c>
      <c r="D294" t="s">
        <v>1203</v>
      </c>
      <c r="E294" s="79" t="s">
        <v>8068</v>
      </c>
      <c r="G294" t="s">
        <v>1204</v>
      </c>
      <c r="H294" t="s">
        <v>37</v>
      </c>
      <c r="I294" t="s">
        <v>14</v>
      </c>
      <c r="J294">
        <v>0</v>
      </c>
      <c r="K294" t="s">
        <v>7928</v>
      </c>
      <c r="L294">
        <v>79.866</v>
      </c>
      <c r="M294">
        <v>0</v>
      </c>
      <c r="N294" s="46" t="s">
        <v>62</v>
      </c>
      <c r="Q294" t="str">
        <f t="shared" si="12"/>
        <v>('biosphere3','78cd4852-e7b9-4301-adf7-51e730b0356a')</v>
      </c>
      <c r="R294" s="79" t="s">
        <v>8069</v>
      </c>
      <c r="S294" s="79" t="s">
        <v>8070</v>
      </c>
      <c r="T294" s="79" t="s">
        <v>8071</v>
      </c>
      <c r="U294" t="str">
        <f t="shared" si="13"/>
        <v>TiO2, 54% in ilmenite, 2.6% in crude ore, in ground('natural resource', 'in ground')</v>
      </c>
      <c r="W294" t="s">
        <v>8365</v>
      </c>
      <c r="X294" t="b">
        <f t="shared" si="14"/>
        <v>1</v>
      </c>
    </row>
    <row r="295" spans="1:24" hidden="1" x14ac:dyDescent="0.25">
      <c r="A295" s="18">
        <v>744</v>
      </c>
      <c r="B295" s="53" t="s">
        <v>7927</v>
      </c>
      <c r="C295" t="s">
        <v>59</v>
      </c>
      <c r="D295" t="s">
        <v>1230</v>
      </c>
      <c r="E295" s="79" t="s">
        <v>8068</v>
      </c>
      <c r="G295" s="53" t="s">
        <v>7926</v>
      </c>
      <c r="H295" t="s">
        <v>37</v>
      </c>
      <c r="I295" t="s">
        <v>14</v>
      </c>
      <c r="J295">
        <v>0</v>
      </c>
      <c r="K295" t="s">
        <v>7928</v>
      </c>
      <c r="L295">
        <v>79.866</v>
      </c>
      <c r="M295">
        <v>0</v>
      </c>
      <c r="N295" s="46" t="s">
        <v>62</v>
      </c>
      <c r="Q295" t="str">
        <f t="shared" si="12"/>
        <v>('biosphere3','ec0fa5ce-51b4-4792-a8e8-c4ee668eddc3')</v>
      </c>
      <c r="R295" s="79" t="s">
        <v>8069</v>
      </c>
      <c r="S295" s="79" t="s">
        <v>8070</v>
      </c>
      <c r="T295" s="79" t="s">
        <v>8071</v>
      </c>
      <c r="U295" t="str">
        <f t="shared" si="13"/>
        <v>TiO2, 95% in rutile, 0.40% in crude ore, in ground('natural resource', 'in ground')</v>
      </c>
      <c r="W295" t="s">
        <v>8366</v>
      </c>
      <c r="X295" t="b">
        <f t="shared" si="14"/>
        <v>1</v>
      </c>
    </row>
    <row r="296" spans="1:24" hidden="1" x14ac:dyDescent="0.25">
      <c r="A296" s="18">
        <v>3079</v>
      </c>
      <c r="B296" s="53" t="s">
        <v>7837</v>
      </c>
      <c r="C296" t="s">
        <v>59</v>
      </c>
      <c r="D296" t="s">
        <v>4479</v>
      </c>
      <c r="E296" s="79" t="s">
        <v>8068</v>
      </c>
      <c r="G296" t="s">
        <v>4480</v>
      </c>
      <c r="H296" t="s">
        <v>37</v>
      </c>
      <c r="I296" t="s">
        <v>14</v>
      </c>
      <c r="J296">
        <v>0</v>
      </c>
      <c r="K296" t="s">
        <v>7637</v>
      </c>
      <c r="L296">
        <v>47.866999999999997</v>
      </c>
      <c r="M296">
        <v>0</v>
      </c>
      <c r="N296" s="48" t="s">
        <v>1468</v>
      </c>
      <c r="Q296" t="str">
        <f t="shared" si="12"/>
        <v>('biosphere3','2f033407-6060-4e1e-868c-9f362d10fdb2')</v>
      </c>
      <c r="R296" s="79" t="s">
        <v>8069</v>
      </c>
      <c r="S296" s="79" t="s">
        <v>8070</v>
      </c>
      <c r="T296" s="79" t="s">
        <v>8071</v>
      </c>
      <c r="U296" t="str">
        <f t="shared" si="13"/>
        <v>Titanium, in ground('natural resource', 'in ground')</v>
      </c>
      <c r="W296" t="s">
        <v>8367</v>
      </c>
      <c r="X296" t="b">
        <f t="shared" si="14"/>
        <v>1</v>
      </c>
    </row>
    <row r="297" spans="1:24" hidden="1" x14ac:dyDescent="0.25">
      <c r="A297" s="18">
        <v>2251</v>
      </c>
      <c r="C297" t="s">
        <v>2818</v>
      </c>
      <c r="D297" t="s">
        <v>4726</v>
      </c>
      <c r="E297" s="79" t="s">
        <v>8068</v>
      </c>
      <c r="G297" t="s">
        <v>4727</v>
      </c>
      <c r="H297" t="s">
        <v>37</v>
      </c>
      <c r="I297" t="s">
        <v>2913</v>
      </c>
      <c r="J297">
        <v>0</v>
      </c>
      <c r="K297" s="20" t="s">
        <v>7717</v>
      </c>
      <c r="L297" s="20" t="s">
        <v>7717</v>
      </c>
      <c r="M297" s="20" t="s">
        <v>7717</v>
      </c>
      <c r="N297" s="49" t="s">
        <v>4728</v>
      </c>
      <c r="Q297" t="str">
        <f t="shared" si="12"/>
        <v>('biosphere3','f05cca02-ec18-4acc-9939-59658ff9a554')</v>
      </c>
      <c r="R297" s="79" t="s">
        <v>8069</v>
      </c>
      <c r="S297" s="79" t="s">
        <v>8070</v>
      </c>
      <c r="T297" s="79" t="s">
        <v>8071</v>
      </c>
      <c r="U297" t="str">
        <f t="shared" si="13"/>
        <v>Transformation, from annual crop('natural resource', 'land')</v>
      </c>
      <c r="W297" t="s">
        <v>8368</v>
      </c>
      <c r="X297" t="b">
        <f t="shared" si="14"/>
        <v>1</v>
      </c>
    </row>
    <row r="298" spans="1:24" hidden="1" x14ac:dyDescent="0.25">
      <c r="A298" s="18">
        <v>2206</v>
      </c>
      <c r="C298" t="s">
        <v>2818</v>
      </c>
      <c r="D298" t="s">
        <v>4796</v>
      </c>
      <c r="E298" s="79" t="s">
        <v>8068</v>
      </c>
      <c r="G298" t="s">
        <v>4797</v>
      </c>
      <c r="H298" t="s">
        <v>37</v>
      </c>
      <c r="I298" t="s">
        <v>2913</v>
      </c>
      <c r="J298">
        <v>0</v>
      </c>
      <c r="K298" s="20" t="s">
        <v>7717</v>
      </c>
      <c r="L298" s="20" t="s">
        <v>7717</v>
      </c>
      <c r="M298" s="20" t="s">
        <v>7717</v>
      </c>
      <c r="N298" s="49" t="s">
        <v>4728</v>
      </c>
      <c r="Q298" t="str">
        <f t="shared" si="12"/>
        <v>('biosphere3','398ed67b-081c-49c4-8b43-b666bdfd739f')</v>
      </c>
      <c r="R298" s="79" t="s">
        <v>8069</v>
      </c>
      <c r="S298" s="79" t="s">
        <v>8070</v>
      </c>
      <c r="T298" s="79" t="s">
        <v>8071</v>
      </c>
      <c r="U298" t="str">
        <f t="shared" si="13"/>
        <v>Transformation, from annual crop, flooded crop('natural resource', 'land')</v>
      </c>
      <c r="W298" t="s">
        <v>8369</v>
      </c>
      <c r="X298" t="b">
        <f t="shared" si="14"/>
        <v>1</v>
      </c>
    </row>
    <row r="299" spans="1:24" hidden="1" x14ac:dyDescent="0.25">
      <c r="A299" s="18">
        <v>1497</v>
      </c>
      <c r="C299" t="s">
        <v>2818</v>
      </c>
      <c r="D299" t="s">
        <v>4799</v>
      </c>
      <c r="E299" s="79" t="s">
        <v>8068</v>
      </c>
      <c r="G299" t="s">
        <v>4800</v>
      </c>
      <c r="H299" t="s">
        <v>37</v>
      </c>
      <c r="I299" t="s">
        <v>2913</v>
      </c>
      <c r="J299">
        <v>0</v>
      </c>
      <c r="K299" s="20" t="s">
        <v>7717</v>
      </c>
      <c r="L299" s="20" t="s">
        <v>7717</v>
      </c>
      <c r="M299" s="20" t="s">
        <v>7717</v>
      </c>
      <c r="N299" s="49" t="s">
        <v>4728</v>
      </c>
      <c r="Q299" t="str">
        <f t="shared" si="12"/>
        <v>('biosphere3','101f15ac-0698-49dd-b177-471a813ef78e')</v>
      </c>
      <c r="R299" s="79" t="s">
        <v>8069</v>
      </c>
      <c r="S299" s="79" t="s">
        <v>8070</v>
      </c>
      <c r="T299" s="79" t="s">
        <v>8071</v>
      </c>
      <c r="U299" t="str">
        <f t="shared" si="13"/>
        <v>Transformation, from annual crop, greenhouse('natural resource', 'land')</v>
      </c>
      <c r="W299" t="s">
        <v>8370</v>
      </c>
      <c r="X299" t="b">
        <f t="shared" si="14"/>
        <v>1</v>
      </c>
    </row>
    <row r="300" spans="1:24" hidden="1" x14ac:dyDescent="0.25">
      <c r="A300" s="18">
        <v>4321</v>
      </c>
      <c r="C300" t="s">
        <v>2818</v>
      </c>
      <c r="D300" t="s">
        <v>4813</v>
      </c>
      <c r="E300" s="79" t="s">
        <v>8068</v>
      </c>
      <c r="G300" t="s">
        <v>4814</v>
      </c>
      <c r="H300" t="s">
        <v>37</v>
      </c>
      <c r="I300" t="s">
        <v>2913</v>
      </c>
      <c r="J300">
        <v>0</v>
      </c>
      <c r="K300" s="20" t="s">
        <v>7717</v>
      </c>
      <c r="L300" s="20" t="s">
        <v>7717</v>
      </c>
      <c r="M300" s="20" t="s">
        <v>7717</v>
      </c>
      <c r="N300" s="49" t="s">
        <v>4728</v>
      </c>
      <c r="Q300" t="str">
        <f t="shared" si="12"/>
        <v>('biosphere3','a70beb60-354d-4dcd-b6fd-8c251357fb2a')</v>
      </c>
      <c r="R300" s="79" t="s">
        <v>8069</v>
      </c>
      <c r="S300" s="79" t="s">
        <v>8070</v>
      </c>
      <c r="T300" s="79" t="s">
        <v>8071</v>
      </c>
      <c r="U300" t="str">
        <f t="shared" si="13"/>
        <v>Transformation, from annual crop, irrigated('natural resource', 'land')</v>
      </c>
      <c r="W300" t="s">
        <v>8371</v>
      </c>
      <c r="X300" t="b">
        <f t="shared" si="14"/>
        <v>1</v>
      </c>
    </row>
    <row r="301" spans="1:24" hidden="1" x14ac:dyDescent="0.25">
      <c r="A301" s="18">
        <v>2750</v>
      </c>
      <c r="C301" t="s">
        <v>2818</v>
      </c>
      <c r="D301" t="s">
        <v>4815</v>
      </c>
      <c r="E301" s="79" t="s">
        <v>8068</v>
      </c>
      <c r="G301" t="s">
        <v>4816</v>
      </c>
      <c r="H301" t="s">
        <v>37</v>
      </c>
      <c r="I301" t="s">
        <v>2913</v>
      </c>
      <c r="J301">
        <v>0</v>
      </c>
      <c r="K301" s="20" t="s">
        <v>7717</v>
      </c>
      <c r="L301" s="20" t="s">
        <v>7717</v>
      </c>
      <c r="M301" s="20" t="s">
        <v>7717</v>
      </c>
      <c r="N301" s="49" t="s">
        <v>4728</v>
      </c>
      <c r="Q301" t="str">
        <f t="shared" si="12"/>
        <v>('biosphere3','fabbb533-f106-4786-aefc-f5ecaed20262')</v>
      </c>
      <c r="R301" s="79" t="s">
        <v>8069</v>
      </c>
      <c r="S301" s="79" t="s">
        <v>8070</v>
      </c>
      <c r="T301" s="79" t="s">
        <v>8071</v>
      </c>
      <c r="U301" t="str">
        <f t="shared" si="13"/>
        <v>Transformation, from annual crop, irrigated, extensive('natural resource', 'land')</v>
      </c>
      <c r="W301" t="s">
        <v>8372</v>
      </c>
      <c r="X301" t="b">
        <f t="shared" si="14"/>
        <v>1</v>
      </c>
    </row>
    <row r="302" spans="1:24" hidden="1" x14ac:dyDescent="0.25">
      <c r="A302" s="18">
        <v>554</v>
      </c>
      <c r="C302" t="s">
        <v>2818</v>
      </c>
      <c r="D302" t="s">
        <v>4860</v>
      </c>
      <c r="E302" s="79" t="s">
        <v>8068</v>
      </c>
      <c r="G302" t="s">
        <v>4861</v>
      </c>
      <c r="H302" t="s">
        <v>37</v>
      </c>
      <c r="I302" t="s">
        <v>2913</v>
      </c>
      <c r="J302">
        <v>0</v>
      </c>
      <c r="K302" s="20" t="s">
        <v>7717</v>
      </c>
      <c r="L302" s="20" t="s">
        <v>7717</v>
      </c>
      <c r="M302" s="20" t="s">
        <v>7717</v>
      </c>
      <c r="N302" s="49" t="s">
        <v>4728</v>
      </c>
      <c r="Q302" t="str">
        <f t="shared" si="12"/>
        <v>('biosphere3','10ebc72c-2c4b-45ea-abd8-cb7fe0805883')</v>
      </c>
      <c r="R302" s="79" t="s">
        <v>8069</v>
      </c>
      <c r="S302" s="79" t="s">
        <v>8070</v>
      </c>
      <c r="T302" s="79" t="s">
        <v>8071</v>
      </c>
      <c r="U302" t="str">
        <f t="shared" si="13"/>
        <v>Transformation, from annual crop, irrigated, intensive('natural resource', 'land')</v>
      </c>
      <c r="W302" t="s">
        <v>8373</v>
      </c>
      <c r="X302" t="b">
        <f t="shared" si="14"/>
        <v>1</v>
      </c>
    </row>
    <row r="303" spans="1:24" hidden="1" x14ac:dyDescent="0.25">
      <c r="A303" s="18">
        <v>3370</v>
      </c>
      <c r="C303" t="s">
        <v>2818</v>
      </c>
      <c r="D303" t="s">
        <v>4867</v>
      </c>
      <c r="E303" s="79" t="s">
        <v>8068</v>
      </c>
      <c r="G303" t="s">
        <v>4868</v>
      </c>
      <c r="H303" t="s">
        <v>37</v>
      </c>
      <c r="I303" t="s">
        <v>2913</v>
      </c>
      <c r="J303">
        <v>0</v>
      </c>
      <c r="K303" s="20" t="s">
        <v>7717</v>
      </c>
      <c r="L303" s="20" t="s">
        <v>7717</v>
      </c>
      <c r="M303" s="20" t="s">
        <v>7717</v>
      </c>
      <c r="N303" s="49" t="s">
        <v>4728</v>
      </c>
      <c r="Q303" t="str">
        <f t="shared" si="12"/>
        <v>('biosphere3','4b420f19-0421-461e-a0b6-7efbf580089b')</v>
      </c>
      <c r="R303" s="79" t="s">
        <v>8069</v>
      </c>
      <c r="S303" s="79" t="s">
        <v>8070</v>
      </c>
      <c r="T303" s="79" t="s">
        <v>8071</v>
      </c>
      <c r="U303" t="str">
        <f t="shared" si="13"/>
        <v>Transformation, from annual crop, non-irrigated('natural resource', 'land')</v>
      </c>
      <c r="W303" t="s">
        <v>8374</v>
      </c>
      <c r="X303" t="b">
        <f t="shared" si="14"/>
        <v>1</v>
      </c>
    </row>
    <row r="304" spans="1:24" hidden="1" x14ac:dyDescent="0.25">
      <c r="A304" s="18">
        <v>825</v>
      </c>
      <c r="C304" t="s">
        <v>2818</v>
      </c>
      <c r="D304" t="s">
        <v>4889</v>
      </c>
      <c r="E304" s="79" t="s">
        <v>8068</v>
      </c>
      <c r="G304" t="s">
        <v>4890</v>
      </c>
      <c r="H304" t="s">
        <v>37</v>
      </c>
      <c r="I304" t="s">
        <v>2913</v>
      </c>
      <c r="J304">
        <v>0</v>
      </c>
      <c r="K304" s="20" t="s">
        <v>7717</v>
      </c>
      <c r="L304" s="20" t="s">
        <v>7717</v>
      </c>
      <c r="M304" s="20" t="s">
        <v>7717</v>
      </c>
      <c r="N304" s="49" t="s">
        <v>4728</v>
      </c>
      <c r="Q304" t="str">
        <f t="shared" si="12"/>
        <v>('biosphere3','c7869c43-266c-429d-bfd5-6b578ed32ce8')</v>
      </c>
      <c r="R304" s="79" t="s">
        <v>8069</v>
      </c>
      <c r="S304" s="79" t="s">
        <v>8070</v>
      </c>
      <c r="T304" s="79" t="s">
        <v>8071</v>
      </c>
      <c r="U304" t="str">
        <f t="shared" si="13"/>
        <v>Transformation, from annual crop, non-irrigated, extensive('natural resource', 'land')</v>
      </c>
      <c r="W304" t="s">
        <v>8375</v>
      </c>
      <c r="X304" t="b">
        <f t="shared" si="14"/>
        <v>1</v>
      </c>
    </row>
    <row r="305" spans="1:24" hidden="1" x14ac:dyDescent="0.25">
      <c r="A305" s="18">
        <v>4286</v>
      </c>
      <c r="C305" t="s">
        <v>2818</v>
      </c>
      <c r="D305" t="s">
        <v>4893</v>
      </c>
      <c r="E305" s="79" t="s">
        <v>8068</v>
      </c>
      <c r="G305" t="s">
        <v>4894</v>
      </c>
      <c r="H305" t="s">
        <v>37</v>
      </c>
      <c r="I305" t="s">
        <v>2913</v>
      </c>
      <c r="J305">
        <v>0</v>
      </c>
      <c r="K305" s="20" t="s">
        <v>7717</v>
      </c>
      <c r="L305" s="20" t="s">
        <v>7717</v>
      </c>
      <c r="M305" s="20" t="s">
        <v>7717</v>
      </c>
      <c r="N305" s="49" t="s">
        <v>4728</v>
      </c>
      <c r="Q305" t="str">
        <f t="shared" si="12"/>
        <v>('biosphere3','ab3e851e-21c9-47cf-8e7d-5f96dfae3ba5')</v>
      </c>
      <c r="R305" s="79" t="s">
        <v>8069</v>
      </c>
      <c r="S305" s="79" t="s">
        <v>8070</v>
      </c>
      <c r="T305" s="79" t="s">
        <v>8071</v>
      </c>
      <c r="U305" t="str">
        <f t="shared" si="13"/>
        <v>Transformation, from annual crop, non-irrigated, intensive('natural resource', 'land')</v>
      </c>
      <c r="W305" t="s">
        <v>8376</v>
      </c>
      <c r="X305" t="b">
        <f t="shared" si="14"/>
        <v>1</v>
      </c>
    </row>
    <row r="306" spans="1:24" hidden="1" x14ac:dyDescent="0.25">
      <c r="A306" s="18">
        <v>1445</v>
      </c>
      <c r="C306" t="s">
        <v>2818</v>
      </c>
      <c r="D306" t="s">
        <v>4908</v>
      </c>
      <c r="E306" s="79" t="s">
        <v>8068</v>
      </c>
      <c r="G306" t="s">
        <v>4909</v>
      </c>
      <c r="H306" t="s">
        <v>37</v>
      </c>
      <c r="I306" t="s">
        <v>2913</v>
      </c>
      <c r="J306">
        <v>0</v>
      </c>
      <c r="K306" s="20" t="s">
        <v>7717</v>
      </c>
      <c r="L306" s="20" t="s">
        <v>7717</v>
      </c>
      <c r="M306" s="20" t="s">
        <v>7717</v>
      </c>
      <c r="N306" s="49" t="s">
        <v>4728</v>
      </c>
      <c r="Q306" t="str">
        <f t="shared" si="12"/>
        <v>('biosphere3','4d166779-88fd-441b-9537-f3b974e3bff7')</v>
      </c>
      <c r="R306" s="79" t="s">
        <v>8069</v>
      </c>
      <c r="S306" s="79" t="s">
        <v>8070</v>
      </c>
      <c r="T306" s="79" t="s">
        <v>8071</v>
      </c>
      <c r="U306" t="str">
        <f t="shared" si="13"/>
        <v>Transformation, from arable land, unspecified use('natural resource', 'land')</v>
      </c>
      <c r="W306" t="s">
        <v>8377</v>
      </c>
      <c r="X306" t="b">
        <f t="shared" si="14"/>
        <v>1</v>
      </c>
    </row>
    <row r="307" spans="1:24" hidden="1" x14ac:dyDescent="0.25">
      <c r="A307" s="18">
        <v>3871</v>
      </c>
      <c r="C307" t="s">
        <v>2818</v>
      </c>
      <c r="D307" t="s">
        <v>4927</v>
      </c>
      <c r="E307" s="79" t="s">
        <v>8068</v>
      </c>
      <c r="G307" t="s">
        <v>4928</v>
      </c>
      <c r="H307" t="s">
        <v>37</v>
      </c>
      <c r="I307" t="s">
        <v>2913</v>
      </c>
      <c r="J307">
        <v>0</v>
      </c>
      <c r="K307" s="20" t="s">
        <v>7717</v>
      </c>
      <c r="L307" s="20" t="s">
        <v>7717</v>
      </c>
      <c r="M307" s="20" t="s">
        <v>7717</v>
      </c>
      <c r="N307" s="49" t="s">
        <v>4728</v>
      </c>
      <c r="Q307" t="str">
        <f t="shared" si="12"/>
        <v>('biosphere3','93b6b5d5-69e7-483f-ab1d-877205900970')</v>
      </c>
      <c r="R307" s="79" t="s">
        <v>8069</v>
      </c>
      <c r="S307" s="79" t="s">
        <v>8070</v>
      </c>
      <c r="T307" s="79" t="s">
        <v>8071</v>
      </c>
      <c r="U307" t="str">
        <f t="shared" si="13"/>
        <v>Transformation, from bare area (non-use)('natural resource', 'land')</v>
      </c>
      <c r="W307" t="s">
        <v>8378</v>
      </c>
      <c r="X307" t="b">
        <f t="shared" si="14"/>
        <v>1</v>
      </c>
    </row>
    <row r="308" spans="1:24" hidden="1" x14ac:dyDescent="0.25">
      <c r="A308" s="18">
        <v>334</v>
      </c>
      <c r="C308" t="s">
        <v>2818</v>
      </c>
      <c r="D308" t="s">
        <v>4993</v>
      </c>
      <c r="E308" s="79" t="s">
        <v>8068</v>
      </c>
      <c r="G308" t="s">
        <v>4994</v>
      </c>
      <c r="H308" t="s">
        <v>37</v>
      </c>
      <c r="I308" t="s">
        <v>2913</v>
      </c>
      <c r="J308">
        <v>0</v>
      </c>
      <c r="K308" s="20" t="s">
        <v>7717</v>
      </c>
      <c r="L308" s="20" t="s">
        <v>7717</v>
      </c>
      <c r="M308" s="20" t="s">
        <v>7717</v>
      </c>
      <c r="N308" s="49" t="s">
        <v>4728</v>
      </c>
      <c r="Q308" t="str">
        <f t="shared" si="12"/>
        <v>('biosphere3','4da2ea28-8273-4901-9931-264169ec7731')</v>
      </c>
      <c r="R308" s="79" t="s">
        <v>8069</v>
      </c>
      <c r="S308" s="79" t="s">
        <v>8070</v>
      </c>
      <c r="T308" s="79" t="s">
        <v>8071</v>
      </c>
      <c r="U308" t="str">
        <f t="shared" si="13"/>
        <v>Transformation, from cropland fallow (non-use)('natural resource', 'land')</v>
      </c>
      <c r="W308" t="s">
        <v>8379</v>
      </c>
      <c r="X308" t="b">
        <f t="shared" si="14"/>
        <v>1</v>
      </c>
    </row>
    <row r="309" spans="1:24" hidden="1" x14ac:dyDescent="0.25">
      <c r="A309" s="18">
        <v>2096</v>
      </c>
      <c r="C309" t="s">
        <v>2818</v>
      </c>
      <c r="D309" t="s">
        <v>5012</v>
      </c>
      <c r="E309" s="79" t="s">
        <v>8068</v>
      </c>
      <c r="G309" t="s">
        <v>5013</v>
      </c>
      <c r="H309" t="s">
        <v>37</v>
      </c>
      <c r="I309" t="s">
        <v>2913</v>
      </c>
      <c r="J309">
        <v>0</v>
      </c>
      <c r="K309" s="20" t="s">
        <v>7717</v>
      </c>
      <c r="L309" s="20" t="s">
        <v>7717</v>
      </c>
      <c r="M309" s="20" t="s">
        <v>7717</v>
      </c>
      <c r="N309" s="49" t="s">
        <v>4728</v>
      </c>
      <c r="P309" s="53" t="s">
        <v>7962</v>
      </c>
      <c r="Q309" t="str">
        <f t="shared" si="12"/>
        <v>('biosphere3','5eb25424-acb6-4ffa-a96a-5fdef05f6515')</v>
      </c>
      <c r="R309" s="79" t="s">
        <v>8069</v>
      </c>
      <c r="S309" s="79" t="s">
        <v>8070</v>
      </c>
      <c r="T309" s="79" t="s">
        <v>8071</v>
      </c>
      <c r="U309" t="str">
        <f t="shared" si="13"/>
        <v>Transformation, from dump site('natural resource', 'land')</v>
      </c>
      <c r="W309" t="s">
        <v>8380</v>
      </c>
      <c r="X309" t="b">
        <f t="shared" si="14"/>
        <v>1</v>
      </c>
    </row>
    <row r="310" spans="1:24" hidden="1" x14ac:dyDescent="0.25">
      <c r="A310" s="18">
        <v>695</v>
      </c>
      <c r="C310" t="s">
        <v>2818</v>
      </c>
      <c r="D310" t="s">
        <v>5021</v>
      </c>
      <c r="E310" s="79" t="s">
        <v>8068</v>
      </c>
      <c r="G310" t="s">
        <v>5022</v>
      </c>
      <c r="H310" t="s">
        <v>37</v>
      </c>
      <c r="I310" t="s">
        <v>2913</v>
      </c>
      <c r="J310">
        <v>0</v>
      </c>
      <c r="K310" s="20" t="s">
        <v>7717</v>
      </c>
      <c r="L310" s="20" t="s">
        <v>7717</v>
      </c>
      <c r="M310" s="20" t="s">
        <v>7717</v>
      </c>
      <c r="N310" s="49" t="s">
        <v>4728</v>
      </c>
      <c r="Q310" t="str">
        <f t="shared" si="12"/>
        <v>('biosphere3','c1513682-45ad-444e-afb5-27c660714e88')</v>
      </c>
      <c r="R310" s="79" t="s">
        <v>8069</v>
      </c>
      <c r="S310" s="79" t="s">
        <v>8070</v>
      </c>
      <c r="T310" s="79" t="s">
        <v>8071</v>
      </c>
      <c r="U310" t="str">
        <f t="shared" si="13"/>
        <v>Transformation, from dump site, inert material landfill('natural resource', 'land')</v>
      </c>
      <c r="W310" t="s">
        <v>8381</v>
      </c>
      <c r="X310" t="b">
        <f t="shared" si="14"/>
        <v>1</v>
      </c>
    </row>
    <row r="311" spans="1:24" hidden="1" x14ac:dyDescent="0.25">
      <c r="A311" s="18">
        <v>2531</v>
      </c>
      <c r="C311" t="s">
        <v>2818</v>
      </c>
      <c r="D311" t="s">
        <v>5029</v>
      </c>
      <c r="E311" s="79" t="s">
        <v>8068</v>
      </c>
      <c r="G311" t="s">
        <v>5030</v>
      </c>
      <c r="H311" t="s">
        <v>37</v>
      </c>
      <c r="I311" t="s">
        <v>2913</v>
      </c>
      <c r="J311">
        <v>0</v>
      </c>
      <c r="K311" s="20" t="s">
        <v>7717</v>
      </c>
      <c r="L311" s="20" t="s">
        <v>7717</v>
      </c>
      <c r="M311" s="20" t="s">
        <v>7717</v>
      </c>
      <c r="N311" s="49" t="s">
        <v>4728</v>
      </c>
      <c r="Q311" t="str">
        <f t="shared" si="12"/>
        <v>('biosphere3','7fdc928c-f347-45e7-82d7-046acdf878ae')</v>
      </c>
      <c r="R311" s="79" t="s">
        <v>8069</v>
      </c>
      <c r="S311" s="79" t="s">
        <v>8070</v>
      </c>
      <c r="T311" s="79" t="s">
        <v>8071</v>
      </c>
      <c r="U311" t="str">
        <f t="shared" si="13"/>
        <v>Transformation, from dump site, residual material landfill('natural resource', 'land')</v>
      </c>
      <c r="W311" t="s">
        <v>8382</v>
      </c>
      <c r="X311" t="b">
        <f t="shared" si="14"/>
        <v>1</v>
      </c>
    </row>
    <row r="312" spans="1:24" hidden="1" x14ac:dyDescent="0.25">
      <c r="A312" s="18">
        <v>2226</v>
      </c>
      <c r="C312" t="s">
        <v>2818</v>
      </c>
      <c r="D312" t="s">
        <v>5031</v>
      </c>
      <c r="E312" s="79" t="s">
        <v>8068</v>
      </c>
      <c r="G312" t="s">
        <v>5032</v>
      </c>
      <c r="H312" t="s">
        <v>37</v>
      </c>
      <c r="I312" t="s">
        <v>2913</v>
      </c>
      <c r="J312">
        <v>0</v>
      </c>
      <c r="K312" s="20" t="s">
        <v>7717</v>
      </c>
      <c r="L312" s="20" t="s">
        <v>7717</v>
      </c>
      <c r="M312" s="20" t="s">
        <v>7717</v>
      </c>
      <c r="N312" s="49" t="s">
        <v>4728</v>
      </c>
      <c r="Q312" t="str">
        <f t="shared" si="12"/>
        <v>('biosphere3','b79e26a0-88db-441f-b79b-508506e81b93')</v>
      </c>
      <c r="R312" s="79" t="s">
        <v>8069</v>
      </c>
      <c r="S312" s="79" t="s">
        <v>8070</v>
      </c>
      <c r="T312" s="79" t="s">
        <v>8071</v>
      </c>
      <c r="U312" t="str">
        <f t="shared" si="13"/>
        <v>Transformation, from dump site, sanitary landfill('natural resource', 'land')</v>
      </c>
      <c r="W312" t="s">
        <v>8383</v>
      </c>
      <c r="X312" t="b">
        <f t="shared" si="14"/>
        <v>1</v>
      </c>
    </row>
    <row r="313" spans="1:24" hidden="1" x14ac:dyDescent="0.25">
      <c r="A313" s="18">
        <v>1677</v>
      </c>
      <c r="C313" t="s">
        <v>2818</v>
      </c>
      <c r="D313" t="s">
        <v>5055</v>
      </c>
      <c r="E313" s="79" t="s">
        <v>8068</v>
      </c>
      <c r="G313" t="s">
        <v>5056</v>
      </c>
      <c r="H313" t="s">
        <v>37</v>
      </c>
      <c r="I313" t="s">
        <v>2913</v>
      </c>
      <c r="J313">
        <v>0</v>
      </c>
      <c r="K313" s="20" t="s">
        <v>7717</v>
      </c>
      <c r="L313" s="20" t="s">
        <v>7717</v>
      </c>
      <c r="M313" s="20" t="s">
        <v>7717</v>
      </c>
      <c r="N313" s="49" t="s">
        <v>4728</v>
      </c>
      <c r="Q313" t="str">
        <f t="shared" si="12"/>
        <v>('biosphere3','7d5b5802-3698-4be8-98f8-ab7c1a2e9328')</v>
      </c>
      <c r="R313" s="79" t="s">
        <v>8069</v>
      </c>
      <c r="S313" s="79" t="s">
        <v>8070</v>
      </c>
      <c r="T313" s="79" t="s">
        <v>8071</v>
      </c>
      <c r="U313" t="str">
        <f t="shared" si="13"/>
        <v>Transformation, from dump site, slag compartment('natural resource', 'land')</v>
      </c>
      <c r="W313" t="s">
        <v>8384</v>
      </c>
      <c r="X313" t="b">
        <f t="shared" si="14"/>
        <v>1</v>
      </c>
    </row>
    <row r="314" spans="1:24" hidden="1" x14ac:dyDescent="0.25">
      <c r="A314" s="18">
        <v>4275</v>
      </c>
      <c r="C314" t="s">
        <v>2818</v>
      </c>
      <c r="D314" t="s">
        <v>5057</v>
      </c>
      <c r="E314" s="79" t="s">
        <v>8068</v>
      </c>
      <c r="G314" t="s">
        <v>5058</v>
      </c>
      <c r="H314" t="s">
        <v>37</v>
      </c>
      <c r="I314" t="s">
        <v>2913</v>
      </c>
      <c r="J314">
        <v>0</v>
      </c>
      <c r="K314" s="20" t="s">
        <v>7717</v>
      </c>
      <c r="L314" s="20" t="s">
        <v>7717</v>
      </c>
      <c r="M314" s="20" t="s">
        <v>7717</v>
      </c>
      <c r="N314" s="49" t="s">
        <v>4728</v>
      </c>
      <c r="Q314" t="str">
        <f t="shared" si="12"/>
        <v>('biosphere3','24edeb85-2af8-4477-b064-1cdcf1510449')</v>
      </c>
      <c r="R314" s="79" t="s">
        <v>8069</v>
      </c>
      <c r="S314" s="79" t="s">
        <v>8070</v>
      </c>
      <c r="T314" s="79" t="s">
        <v>8071</v>
      </c>
      <c r="U314" t="str">
        <f t="shared" si="13"/>
        <v>Transformation, from field margin/hedgerow('natural resource', 'land')</v>
      </c>
      <c r="W314" t="s">
        <v>8385</v>
      </c>
      <c r="X314" t="b">
        <f t="shared" si="14"/>
        <v>1</v>
      </c>
    </row>
    <row r="315" spans="1:24" hidden="1" x14ac:dyDescent="0.25">
      <c r="A315" s="18">
        <v>2803</v>
      </c>
      <c r="C315" t="s">
        <v>2818</v>
      </c>
      <c r="D315" t="s">
        <v>5060</v>
      </c>
      <c r="E315" s="79" t="s">
        <v>8068</v>
      </c>
      <c r="G315" t="s">
        <v>5061</v>
      </c>
      <c r="H315" t="s">
        <v>37</v>
      </c>
      <c r="I315" t="s">
        <v>2913</v>
      </c>
      <c r="J315">
        <v>0</v>
      </c>
      <c r="K315" s="20" t="s">
        <v>7717</v>
      </c>
      <c r="L315" s="20" t="s">
        <v>7717</v>
      </c>
      <c r="M315" s="20" t="s">
        <v>7717</v>
      </c>
      <c r="N315" s="49" t="s">
        <v>4728</v>
      </c>
      <c r="Q315" t="str">
        <f t="shared" si="12"/>
        <v>('biosphere3','e71f95a5-fd82-4128-9fd1-be3f0e85d0fc')</v>
      </c>
      <c r="R315" s="79" t="s">
        <v>8069</v>
      </c>
      <c r="S315" s="79" t="s">
        <v>8070</v>
      </c>
      <c r="T315" s="79" t="s">
        <v>8071</v>
      </c>
      <c r="U315" t="str">
        <f t="shared" si="13"/>
        <v>Transformation, from forest, extensive('natural resource', 'land')</v>
      </c>
      <c r="W315" t="s">
        <v>8386</v>
      </c>
      <c r="X315" t="b">
        <f t="shared" si="14"/>
        <v>1</v>
      </c>
    </row>
    <row r="316" spans="1:24" hidden="1" x14ac:dyDescent="0.25">
      <c r="A316" s="18">
        <v>1438</v>
      </c>
      <c r="C316" t="s">
        <v>2818</v>
      </c>
      <c r="D316" t="s">
        <v>5069</v>
      </c>
      <c r="E316" s="79" t="s">
        <v>8068</v>
      </c>
      <c r="G316" t="s">
        <v>5070</v>
      </c>
      <c r="H316" t="s">
        <v>37</v>
      </c>
      <c r="I316" t="s">
        <v>2913</v>
      </c>
      <c r="J316">
        <v>0</v>
      </c>
      <c r="K316" s="20" t="s">
        <v>7717</v>
      </c>
      <c r="L316" s="20" t="s">
        <v>7717</v>
      </c>
      <c r="M316" s="20" t="s">
        <v>7717</v>
      </c>
      <c r="N316" s="49" t="s">
        <v>4728</v>
      </c>
      <c r="Q316" t="str">
        <f t="shared" si="12"/>
        <v>('biosphere3','e717f3cc-ac70-4c9b-be56-1614239b917e')</v>
      </c>
      <c r="R316" s="79" t="s">
        <v>8069</v>
      </c>
      <c r="S316" s="79" t="s">
        <v>8070</v>
      </c>
      <c r="T316" s="79" t="s">
        <v>8071</v>
      </c>
      <c r="U316" t="str">
        <f t="shared" si="13"/>
        <v>Transformation, from forest, intensive('natural resource', 'land')</v>
      </c>
      <c r="W316" t="s">
        <v>8387</v>
      </c>
      <c r="X316" t="b">
        <f t="shared" si="14"/>
        <v>1</v>
      </c>
    </row>
    <row r="317" spans="1:24" hidden="1" x14ac:dyDescent="0.25">
      <c r="A317" s="18">
        <v>2225</v>
      </c>
      <c r="C317" t="s">
        <v>2818</v>
      </c>
      <c r="D317" t="s">
        <v>5071</v>
      </c>
      <c r="E317" s="79" t="s">
        <v>8068</v>
      </c>
      <c r="G317" t="s">
        <v>5072</v>
      </c>
      <c r="H317" t="s">
        <v>37</v>
      </c>
      <c r="I317" t="s">
        <v>2913</v>
      </c>
      <c r="J317">
        <v>0</v>
      </c>
      <c r="K317" s="20" t="s">
        <v>7717</v>
      </c>
      <c r="L317" s="20" t="s">
        <v>7717</v>
      </c>
      <c r="M317" s="20" t="s">
        <v>7717</v>
      </c>
      <c r="N317" s="49" t="s">
        <v>4728</v>
      </c>
      <c r="Q317" t="str">
        <f t="shared" si="12"/>
        <v>('biosphere3','9d136389-8670-45ae-ad1d-a06848a1fd1d')</v>
      </c>
      <c r="R317" s="79" t="s">
        <v>8069</v>
      </c>
      <c r="S317" s="79" t="s">
        <v>8070</v>
      </c>
      <c r="T317" s="79" t="s">
        <v>8071</v>
      </c>
      <c r="U317" t="str">
        <f t="shared" si="13"/>
        <v>Transformation, from forest, primary (non-use)('natural resource', 'land')</v>
      </c>
      <c r="W317" t="s">
        <v>8388</v>
      </c>
      <c r="X317" t="b">
        <f t="shared" si="14"/>
        <v>1</v>
      </c>
    </row>
    <row r="318" spans="1:24" hidden="1" x14ac:dyDescent="0.25">
      <c r="A318" s="18">
        <v>538</v>
      </c>
      <c r="C318" t="s">
        <v>2818</v>
      </c>
      <c r="D318" t="s">
        <v>5081</v>
      </c>
      <c r="E318" s="79" t="s">
        <v>8068</v>
      </c>
      <c r="G318" t="s">
        <v>5082</v>
      </c>
      <c r="H318" t="s">
        <v>37</v>
      </c>
      <c r="I318" t="s">
        <v>2913</v>
      </c>
      <c r="J318">
        <v>0</v>
      </c>
      <c r="K318" s="20" t="s">
        <v>7717</v>
      </c>
      <c r="L318" s="20" t="s">
        <v>7717</v>
      </c>
      <c r="M318" s="20" t="s">
        <v>7717</v>
      </c>
      <c r="N318" s="49" t="s">
        <v>4728</v>
      </c>
      <c r="Q318" t="str">
        <f t="shared" si="12"/>
        <v>('biosphere3','9cc80820-fcf9-4ea9-8e67-0aa423eba6a4')</v>
      </c>
      <c r="R318" s="79" t="s">
        <v>8069</v>
      </c>
      <c r="S318" s="79" t="s">
        <v>8070</v>
      </c>
      <c r="T318" s="79" t="s">
        <v>8071</v>
      </c>
      <c r="U318" t="str">
        <f t="shared" si="13"/>
        <v>Transformation, from forest, secondary (non-use)('natural resource', 'land')</v>
      </c>
      <c r="W318" t="s">
        <v>8389</v>
      </c>
      <c r="X318" t="b">
        <f t="shared" si="14"/>
        <v>1</v>
      </c>
    </row>
    <row r="319" spans="1:24" hidden="1" x14ac:dyDescent="0.25">
      <c r="A319" s="18">
        <v>3291</v>
      </c>
      <c r="C319" t="s">
        <v>2818</v>
      </c>
      <c r="D319" t="s">
        <v>5104</v>
      </c>
      <c r="E319" s="79" t="s">
        <v>8068</v>
      </c>
      <c r="G319" t="s">
        <v>5105</v>
      </c>
      <c r="H319" t="s">
        <v>37</v>
      </c>
      <c r="I319" t="s">
        <v>2913</v>
      </c>
      <c r="J319">
        <v>0</v>
      </c>
      <c r="K319" s="20" t="s">
        <v>7717</v>
      </c>
      <c r="L319" s="20" t="s">
        <v>7717</v>
      </c>
      <c r="M319" s="20" t="s">
        <v>7717</v>
      </c>
      <c r="N319" s="49" t="s">
        <v>4728</v>
      </c>
      <c r="Q319" t="str">
        <f t="shared" si="12"/>
        <v>('biosphere3','0930b6b8-d9c6-4462-966f-ac7495b63bed')</v>
      </c>
      <c r="R319" s="79" t="s">
        <v>8069</v>
      </c>
      <c r="S319" s="79" t="s">
        <v>8070</v>
      </c>
      <c r="T319" s="79" t="s">
        <v>8071</v>
      </c>
      <c r="U319" t="str">
        <f t="shared" si="13"/>
        <v>Transformation, from forest, unspecified('natural resource', 'land')</v>
      </c>
      <c r="W319" t="s">
        <v>8390</v>
      </c>
      <c r="X319" t="b">
        <f t="shared" si="14"/>
        <v>1</v>
      </c>
    </row>
    <row r="320" spans="1:24" hidden="1" x14ac:dyDescent="0.25">
      <c r="A320" s="18">
        <v>1595</v>
      </c>
      <c r="C320" t="s">
        <v>2818</v>
      </c>
      <c r="D320" t="s">
        <v>5107</v>
      </c>
      <c r="E320" s="79" t="s">
        <v>8068</v>
      </c>
      <c r="G320" t="s">
        <v>5108</v>
      </c>
      <c r="H320" t="s">
        <v>37</v>
      </c>
      <c r="I320" t="s">
        <v>2913</v>
      </c>
      <c r="J320">
        <v>0</v>
      </c>
      <c r="K320" s="20" t="s">
        <v>7717</v>
      </c>
      <c r="L320" s="20" t="s">
        <v>7717</v>
      </c>
      <c r="M320" s="20" t="s">
        <v>7717</v>
      </c>
      <c r="N320" s="49" t="s">
        <v>4728</v>
      </c>
      <c r="Q320" t="str">
        <f t="shared" si="12"/>
        <v>('biosphere3','b905c2e0-a0db-4e66-80d2-8bdfc93c6218')</v>
      </c>
      <c r="R320" s="79" t="s">
        <v>8069</v>
      </c>
      <c r="S320" s="79" t="s">
        <v>8070</v>
      </c>
      <c r="T320" s="79" t="s">
        <v>8071</v>
      </c>
      <c r="U320" t="str">
        <f t="shared" si="13"/>
        <v>Transformation, from grassland, natural (non-use)('natural resource', 'land')</v>
      </c>
      <c r="W320" t="s">
        <v>8391</v>
      </c>
      <c r="X320" t="b">
        <f t="shared" si="14"/>
        <v>1</v>
      </c>
    </row>
    <row r="321" spans="1:24" hidden="1" x14ac:dyDescent="0.25">
      <c r="A321" s="18">
        <v>691</v>
      </c>
      <c r="C321" t="s">
        <v>2818</v>
      </c>
      <c r="D321" t="s">
        <v>5153</v>
      </c>
      <c r="E321" s="79" t="s">
        <v>8068</v>
      </c>
      <c r="G321" t="s">
        <v>5154</v>
      </c>
      <c r="H321" t="s">
        <v>37</v>
      </c>
      <c r="I321" t="s">
        <v>2913</v>
      </c>
      <c r="J321">
        <v>0</v>
      </c>
      <c r="K321" s="20" t="s">
        <v>7717</v>
      </c>
      <c r="L321" s="20" t="s">
        <v>7717</v>
      </c>
      <c r="M321" s="20" t="s">
        <v>7717</v>
      </c>
      <c r="N321" s="49" t="s">
        <v>4728</v>
      </c>
      <c r="Q321" t="str">
        <f t="shared" si="12"/>
        <v>('biosphere3','c12ed8b5-8452-43ca-9986-a814e908e792')</v>
      </c>
      <c r="R321" s="79" t="s">
        <v>8069</v>
      </c>
      <c r="S321" s="79" t="s">
        <v>8070</v>
      </c>
      <c r="T321" s="79" t="s">
        <v>8071</v>
      </c>
      <c r="U321" t="str">
        <f t="shared" si="13"/>
        <v>Transformation, from grassland, natural, for livestock grazing('natural resource', 'land')</v>
      </c>
      <c r="W321" t="s">
        <v>8392</v>
      </c>
      <c r="X321" t="b">
        <f t="shared" si="14"/>
        <v>1</v>
      </c>
    </row>
    <row r="322" spans="1:24" hidden="1" x14ac:dyDescent="0.25">
      <c r="A322" s="18">
        <v>3795</v>
      </c>
      <c r="C322" t="s">
        <v>2818</v>
      </c>
      <c r="D322" t="s">
        <v>5181</v>
      </c>
      <c r="E322" s="79" t="s">
        <v>8068</v>
      </c>
      <c r="G322" t="s">
        <v>5182</v>
      </c>
      <c r="H322" t="s">
        <v>37</v>
      </c>
      <c r="I322" t="s">
        <v>2913</v>
      </c>
      <c r="J322">
        <v>0</v>
      </c>
      <c r="K322" s="20" t="s">
        <v>7717</v>
      </c>
      <c r="L322" s="20" t="s">
        <v>7717</v>
      </c>
      <c r="M322" s="20" t="s">
        <v>7717</v>
      </c>
      <c r="N322" s="49" t="s">
        <v>4728</v>
      </c>
      <c r="Q322" t="str">
        <f t="shared" ref="Q322:Q385" si="15">_xlfn.CONCAT(R322,E322,S322,D322,S322,T322)</f>
        <v>('biosphere3','2e002771-9f22-43e3-9990-f06f8235700b')</v>
      </c>
      <c r="R322" s="79" t="s">
        <v>8069</v>
      </c>
      <c r="S322" s="79" t="s">
        <v>8070</v>
      </c>
      <c r="T322" s="79" t="s">
        <v>8071</v>
      </c>
      <c r="U322" t="str">
        <f t="shared" ref="U322:U385" si="16">_xlfn.CONCAT(G322,C322)</f>
        <v>Transformation, from heterogeneous, agricultural('natural resource', 'land')</v>
      </c>
      <c r="W322" t="s">
        <v>8393</v>
      </c>
      <c r="X322" t="b">
        <f t="shared" ref="X322:X385" si="17">EXACT(W322,Q322)</f>
        <v>1</v>
      </c>
    </row>
    <row r="323" spans="1:24" hidden="1" x14ac:dyDescent="0.25">
      <c r="A323" s="18">
        <v>2329</v>
      </c>
      <c r="C323" t="s">
        <v>2818</v>
      </c>
      <c r="D323" t="s">
        <v>5218</v>
      </c>
      <c r="E323" s="79" t="s">
        <v>8068</v>
      </c>
      <c r="G323" t="s">
        <v>5219</v>
      </c>
      <c r="H323" t="s">
        <v>37</v>
      </c>
      <c r="I323" t="s">
        <v>2913</v>
      </c>
      <c r="J323">
        <v>0</v>
      </c>
      <c r="K323" s="20" t="s">
        <v>7717</v>
      </c>
      <c r="L323" s="20" t="s">
        <v>7717</v>
      </c>
      <c r="M323" s="20" t="s">
        <v>7717</v>
      </c>
      <c r="N323" s="49" t="s">
        <v>4728</v>
      </c>
      <c r="Q323" t="str">
        <f t="shared" si="15"/>
        <v>('biosphere3','b6dcefd8-3848-4338-9c3e-fe6e91f20937')</v>
      </c>
      <c r="R323" s="79" t="s">
        <v>8069</v>
      </c>
      <c r="S323" s="79" t="s">
        <v>8070</v>
      </c>
      <c r="T323" s="79" t="s">
        <v>8071</v>
      </c>
      <c r="U323" t="str">
        <f t="shared" si="16"/>
        <v>Transformation, from industrial area('natural resource', 'land')</v>
      </c>
      <c r="W323" t="s">
        <v>8394</v>
      </c>
      <c r="X323" t="b">
        <f t="shared" si="17"/>
        <v>1</v>
      </c>
    </row>
    <row r="324" spans="1:24" hidden="1" x14ac:dyDescent="0.25">
      <c r="A324" s="18">
        <v>1487</v>
      </c>
      <c r="C324" t="s">
        <v>2818</v>
      </c>
      <c r="D324" t="s">
        <v>5262</v>
      </c>
      <c r="E324" s="79" t="s">
        <v>8068</v>
      </c>
      <c r="G324" t="s">
        <v>5263</v>
      </c>
      <c r="H324" t="s">
        <v>37</v>
      </c>
      <c r="I324" t="s">
        <v>2913</v>
      </c>
      <c r="J324">
        <v>0</v>
      </c>
      <c r="K324" s="20" t="s">
        <v>7717</v>
      </c>
      <c r="L324" s="20" t="s">
        <v>7717</v>
      </c>
      <c r="M324" s="20" t="s">
        <v>7717</v>
      </c>
      <c r="N324" s="49" t="s">
        <v>4728</v>
      </c>
      <c r="Q324" t="str">
        <f t="shared" si="15"/>
        <v>('biosphere3','b9bc9427-5808-4e9e-8c78-e7098563afb4')</v>
      </c>
      <c r="R324" s="79" t="s">
        <v>8069</v>
      </c>
      <c r="S324" s="79" t="s">
        <v>8070</v>
      </c>
      <c r="T324" s="79" t="s">
        <v>8071</v>
      </c>
      <c r="U324" t="str">
        <f t="shared" si="16"/>
        <v>Transformation, from inland waterbody, unspecified('natural resource', 'land')</v>
      </c>
      <c r="W324" t="s">
        <v>8395</v>
      </c>
      <c r="X324" t="b">
        <f t="shared" si="17"/>
        <v>1</v>
      </c>
    </row>
    <row r="325" spans="1:24" hidden="1" x14ac:dyDescent="0.25">
      <c r="A325" s="18">
        <v>132</v>
      </c>
      <c r="C325" t="s">
        <v>2818</v>
      </c>
      <c r="D325" t="s">
        <v>5277</v>
      </c>
      <c r="E325" s="79" t="s">
        <v>8068</v>
      </c>
      <c r="G325" t="s">
        <v>5278</v>
      </c>
      <c r="H325" t="s">
        <v>37</v>
      </c>
      <c r="I325" t="s">
        <v>2913</v>
      </c>
      <c r="J325">
        <v>0</v>
      </c>
      <c r="K325" s="20" t="s">
        <v>7717</v>
      </c>
      <c r="L325" s="20" t="s">
        <v>7717</v>
      </c>
      <c r="M325" s="20" t="s">
        <v>7717</v>
      </c>
      <c r="N325" s="49" t="s">
        <v>4728</v>
      </c>
      <c r="Q325" t="str">
        <f t="shared" si="15"/>
        <v>('biosphere3','9c08496f-7895-44f9-8686-fe3154392da4')</v>
      </c>
      <c r="R325" s="79" t="s">
        <v>8069</v>
      </c>
      <c r="S325" s="79" t="s">
        <v>8070</v>
      </c>
      <c r="T325" s="79" t="s">
        <v>8071</v>
      </c>
      <c r="U325" t="str">
        <f t="shared" si="16"/>
        <v>Transformation, from lake, artificial('natural resource', 'land')</v>
      </c>
      <c r="W325" t="s">
        <v>8396</v>
      </c>
      <c r="X325" t="b">
        <f t="shared" si="17"/>
        <v>1</v>
      </c>
    </row>
    <row r="326" spans="1:24" hidden="1" x14ac:dyDescent="0.25">
      <c r="A326" s="18">
        <v>2872</v>
      </c>
      <c r="C326" t="s">
        <v>2818</v>
      </c>
      <c r="D326" t="s">
        <v>5280</v>
      </c>
      <c r="E326" s="79" t="s">
        <v>8068</v>
      </c>
      <c r="G326" t="s">
        <v>5281</v>
      </c>
      <c r="H326" t="s">
        <v>37</v>
      </c>
      <c r="I326" t="s">
        <v>2913</v>
      </c>
      <c r="J326">
        <v>0</v>
      </c>
      <c r="K326" s="20" t="s">
        <v>7717</v>
      </c>
      <c r="L326" s="20" t="s">
        <v>7717</v>
      </c>
      <c r="M326" s="20" t="s">
        <v>7717</v>
      </c>
      <c r="N326" s="49" t="s">
        <v>4728</v>
      </c>
      <c r="Q326" t="str">
        <f t="shared" si="15"/>
        <v>('biosphere3','e3502f7b-0690-4b1e-8e1c-22f6886c26a1')</v>
      </c>
      <c r="R326" s="79" t="s">
        <v>8069</v>
      </c>
      <c r="S326" s="79" t="s">
        <v>8070</v>
      </c>
      <c r="T326" s="79" t="s">
        <v>8071</v>
      </c>
      <c r="U326" t="str">
        <f t="shared" si="16"/>
        <v>Transformation, from lake, natural (non-use)('natural resource', 'land')</v>
      </c>
      <c r="W326" t="s">
        <v>8397</v>
      </c>
      <c r="X326" t="b">
        <f t="shared" si="17"/>
        <v>1</v>
      </c>
    </row>
    <row r="327" spans="1:24" hidden="1" x14ac:dyDescent="0.25">
      <c r="A327" s="18">
        <v>1354</v>
      </c>
      <c r="C327" t="s">
        <v>2818</v>
      </c>
      <c r="D327" t="s">
        <v>5284</v>
      </c>
      <c r="E327" s="79" t="s">
        <v>8068</v>
      </c>
      <c r="G327" t="s">
        <v>5285</v>
      </c>
      <c r="H327" t="s">
        <v>37</v>
      </c>
      <c r="I327" t="s">
        <v>2913</v>
      </c>
      <c r="J327">
        <v>0</v>
      </c>
      <c r="K327" s="20" t="s">
        <v>7717</v>
      </c>
      <c r="L327" s="20" t="s">
        <v>7717</v>
      </c>
      <c r="M327" s="20" t="s">
        <v>7717</v>
      </c>
      <c r="N327" s="49" t="s">
        <v>4728</v>
      </c>
      <c r="Q327" t="str">
        <f t="shared" si="15"/>
        <v>('biosphere3','64d99cb5-3b4f-4195-b86f-c5f45b4dcd19')</v>
      </c>
      <c r="R327" s="79" t="s">
        <v>8069</v>
      </c>
      <c r="S327" s="79" t="s">
        <v>8070</v>
      </c>
      <c r="T327" s="79" t="s">
        <v>8071</v>
      </c>
      <c r="U327" t="str">
        <f t="shared" si="16"/>
        <v>Transformation, from mineral extraction site('natural resource', 'land')</v>
      </c>
      <c r="W327" t="s">
        <v>8398</v>
      </c>
      <c r="X327" t="b">
        <f t="shared" si="17"/>
        <v>1</v>
      </c>
    </row>
    <row r="328" spans="1:24" hidden="1" x14ac:dyDescent="0.25">
      <c r="A328" s="18">
        <v>2236</v>
      </c>
      <c r="C328" t="s">
        <v>2818</v>
      </c>
      <c r="D328" t="s">
        <v>5323</v>
      </c>
      <c r="E328" s="79" t="s">
        <v>8068</v>
      </c>
      <c r="G328" t="s">
        <v>5324</v>
      </c>
      <c r="H328" t="s">
        <v>37</v>
      </c>
      <c r="I328" t="s">
        <v>2913</v>
      </c>
      <c r="J328">
        <v>0</v>
      </c>
      <c r="K328" s="20" t="s">
        <v>7717</v>
      </c>
      <c r="L328" s="20" t="s">
        <v>7717</v>
      </c>
      <c r="M328" s="20" t="s">
        <v>7717</v>
      </c>
      <c r="N328" s="49" t="s">
        <v>4728</v>
      </c>
      <c r="Q328" t="str">
        <f t="shared" si="15"/>
        <v>('biosphere3','2c126bcc-bb63-4d63-bd72-f02a1e616809')</v>
      </c>
      <c r="R328" s="79" t="s">
        <v>8069</v>
      </c>
      <c r="S328" s="79" t="s">
        <v>8070</v>
      </c>
      <c r="T328" s="79" t="s">
        <v>8071</v>
      </c>
      <c r="U328" t="str">
        <f t="shared" si="16"/>
        <v>Transformation, from pasture, man made('natural resource', 'land')</v>
      </c>
      <c r="W328" t="s">
        <v>8399</v>
      </c>
      <c r="X328" t="b">
        <f t="shared" si="17"/>
        <v>1</v>
      </c>
    </row>
    <row r="329" spans="1:24" hidden="1" x14ac:dyDescent="0.25">
      <c r="A329" s="18">
        <v>643</v>
      </c>
      <c r="C329" t="s">
        <v>2818</v>
      </c>
      <c r="D329" t="s">
        <v>5343</v>
      </c>
      <c r="E329" s="79" t="s">
        <v>8068</v>
      </c>
      <c r="G329" t="s">
        <v>5344</v>
      </c>
      <c r="H329" t="s">
        <v>37</v>
      </c>
      <c r="I329" t="s">
        <v>2913</v>
      </c>
      <c r="J329">
        <v>0</v>
      </c>
      <c r="K329" s="20" t="s">
        <v>7717</v>
      </c>
      <c r="L329" s="20" t="s">
        <v>7717</v>
      </c>
      <c r="M329" s="20" t="s">
        <v>7717</v>
      </c>
      <c r="N329" s="49" t="s">
        <v>4728</v>
      </c>
      <c r="Q329" t="str">
        <f t="shared" si="15"/>
        <v>('biosphere3','82f2476e-988b-4d7a-bde6-5da9337d1f65')</v>
      </c>
      <c r="R329" s="79" t="s">
        <v>8069</v>
      </c>
      <c r="S329" s="79" t="s">
        <v>8070</v>
      </c>
      <c r="T329" s="79" t="s">
        <v>8071</v>
      </c>
      <c r="U329" t="str">
        <f t="shared" si="16"/>
        <v>Transformation, from pasture, man made, extensive('natural resource', 'land')</v>
      </c>
      <c r="W329" t="s">
        <v>8400</v>
      </c>
      <c r="X329" t="b">
        <f t="shared" si="17"/>
        <v>1</v>
      </c>
    </row>
    <row r="330" spans="1:24" hidden="1" x14ac:dyDescent="0.25">
      <c r="A330" s="18">
        <v>3651</v>
      </c>
      <c r="C330" t="s">
        <v>2818</v>
      </c>
      <c r="D330" t="s">
        <v>5345</v>
      </c>
      <c r="E330" s="79" t="s">
        <v>8068</v>
      </c>
      <c r="G330" t="s">
        <v>5346</v>
      </c>
      <c r="H330" t="s">
        <v>37</v>
      </c>
      <c r="I330" t="s">
        <v>2913</v>
      </c>
      <c r="J330">
        <v>0</v>
      </c>
      <c r="K330" s="20" t="s">
        <v>7717</v>
      </c>
      <c r="L330" s="20" t="s">
        <v>7717</v>
      </c>
      <c r="M330" s="20" t="s">
        <v>7717</v>
      </c>
      <c r="N330" s="49" t="s">
        <v>4728</v>
      </c>
      <c r="Q330" t="str">
        <f t="shared" si="15"/>
        <v>('biosphere3','592bf69f-8551-4611-8942-4620be0adabe')</v>
      </c>
      <c r="R330" s="79" t="s">
        <v>8069</v>
      </c>
      <c r="S330" s="79" t="s">
        <v>8070</v>
      </c>
      <c r="T330" s="79" t="s">
        <v>8071</v>
      </c>
      <c r="U330" t="str">
        <f t="shared" si="16"/>
        <v>Transformation, from pasture, man made, intensive('natural resource', 'land')</v>
      </c>
      <c r="W330" t="s">
        <v>8401</v>
      </c>
      <c r="X330" t="b">
        <f t="shared" si="17"/>
        <v>1</v>
      </c>
    </row>
    <row r="331" spans="1:24" hidden="1" x14ac:dyDescent="0.25">
      <c r="A331" s="18">
        <v>1186</v>
      </c>
      <c r="C331" t="s">
        <v>2818</v>
      </c>
      <c r="D331" t="s">
        <v>5353</v>
      </c>
      <c r="E331" s="79" t="s">
        <v>8068</v>
      </c>
      <c r="G331" t="s">
        <v>5354</v>
      </c>
      <c r="H331" t="s">
        <v>37</v>
      </c>
      <c r="I331" t="s">
        <v>2913</v>
      </c>
      <c r="J331">
        <v>0</v>
      </c>
      <c r="K331" s="20" t="s">
        <v>7717</v>
      </c>
      <c r="L331" s="20" t="s">
        <v>7717</v>
      </c>
      <c r="M331" s="20" t="s">
        <v>7717</v>
      </c>
      <c r="N331" s="49" t="s">
        <v>4728</v>
      </c>
      <c r="Q331" t="str">
        <f t="shared" si="15"/>
        <v>('biosphere3','fcb77a5a-6882-4aeb-82a9-ba57688d2224')</v>
      </c>
      <c r="R331" s="79" t="s">
        <v>8069</v>
      </c>
      <c r="S331" s="79" t="s">
        <v>8070</v>
      </c>
      <c r="T331" s="79" t="s">
        <v>8071</v>
      </c>
      <c r="U331" t="str">
        <f t="shared" si="16"/>
        <v>Transformation, from permanent crop('natural resource', 'land')</v>
      </c>
      <c r="W331" t="s">
        <v>8402</v>
      </c>
      <c r="X331" t="b">
        <f t="shared" si="17"/>
        <v>1</v>
      </c>
    </row>
    <row r="332" spans="1:24" hidden="1" x14ac:dyDescent="0.25">
      <c r="A332" s="18">
        <v>253</v>
      </c>
      <c r="C332" t="s">
        <v>2818</v>
      </c>
      <c r="D332" t="s">
        <v>5357</v>
      </c>
      <c r="E332" s="79" t="s">
        <v>8068</v>
      </c>
      <c r="G332" t="s">
        <v>5358</v>
      </c>
      <c r="H332" t="s">
        <v>37</v>
      </c>
      <c r="I332" t="s">
        <v>2913</v>
      </c>
      <c r="J332">
        <v>0</v>
      </c>
      <c r="K332" s="20" t="s">
        <v>7717</v>
      </c>
      <c r="L332" s="20" t="s">
        <v>7717</v>
      </c>
      <c r="M332" s="20" t="s">
        <v>7717</v>
      </c>
      <c r="N332" s="49" t="s">
        <v>4728</v>
      </c>
      <c r="Q332" t="str">
        <f t="shared" si="15"/>
        <v>('biosphere3','73cba245-5969-4076-8490-75a236073196')</v>
      </c>
      <c r="R332" s="79" t="s">
        <v>8069</v>
      </c>
      <c r="S332" s="79" t="s">
        <v>8070</v>
      </c>
      <c r="T332" s="79" t="s">
        <v>8071</v>
      </c>
      <c r="U332" t="str">
        <f t="shared" si="16"/>
        <v>Transformation, from permanent crop, irrigated('natural resource', 'land')</v>
      </c>
      <c r="W332" t="s">
        <v>8403</v>
      </c>
      <c r="X332" t="b">
        <f t="shared" si="17"/>
        <v>1</v>
      </c>
    </row>
    <row r="333" spans="1:24" hidden="1" x14ac:dyDescent="0.25">
      <c r="A333" s="18">
        <v>1806</v>
      </c>
      <c r="C333" t="s">
        <v>2818</v>
      </c>
      <c r="D333" t="s">
        <v>5364</v>
      </c>
      <c r="E333" s="79" t="s">
        <v>8068</v>
      </c>
      <c r="G333" t="s">
        <v>5365</v>
      </c>
      <c r="H333" t="s">
        <v>37</v>
      </c>
      <c r="I333" t="s">
        <v>2913</v>
      </c>
      <c r="J333">
        <v>0</v>
      </c>
      <c r="K333" s="20" t="s">
        <v>7717</v>
      </c>
      <c r="L333" s="20" t="s">
        <v>7717</v>
      </c>
      <c r="M333" s="20" t="s">
        <v>7717</v>
      </c>
      <c r="N333" s="49" t="s">
        <v>4728</v>
      </c>
      <c r="Q333" t="str">
        <f t="shared" si="15"/>
        <v>('biosphere3','d0394db1-a1cd-4026-bf50-dd5e47331572')</v>
      </c>
      <c r="R333" s="79" t="s">
        <v>8069</v>
      </c>
      <c r="S333" s="79" t="s">
        <v>8070</v>
      </c>
      <c r="T333" s="79" t="s">
        <v>8071</v>
      </c>
      <c r="U333" t="str">
        <f t="shared" si="16"/>
        <v>Transformation, from permanent crop, irrigated, extensive('natural resource', 'land')</v>
      </c>
      <c r="W333" t="s">
        <v>8404</v>
      </c>
      <c r="X333" t="b">
        <f t="shared" si="17"/>
        <v>1</v>
      </c>
    </row>
    <row r="334" spans="1:24" hidden="1" x14ac:dyDescent="0.25">
      <c r="A334" s="18">
        <v>2666</v>
      </c>
      <c r="C334" t="s">
        <v>2818</v>
      </c>
      <c r="D334" t="s">
        <v>5389</v>
      </c>
      <c r="E334" s="79" t="s">
        <v>8068</v>
      </c>
      <c r="G334" t="s">
        <v>5390</v>
      </c>
      <c r="H334" t="s">
        <v>37</v>
      </c>
      <c r="I334" t="s">
        <v>2913</v>
      </c>
      <c r="J334">
        <v>0</v>
      </c>
      <c r="K334" s="20" t="s">
        <v>7717</v>
      </c>
      <c r="L334" s="20" t="s">
        <v>7717</v>
      </c>
      <c r="M334" s="20" t="s">
        <v>7717</v>
      </c>
      <c r="N334" s="49" t="s">
        <v>4728</v>
      </c>
      <c r="Q334" t="str">
        <f t="shared" si="15"/>
        <v>('biosphere3','d585d599-05f1-47ff-8c41-790f51830b9b')</v>
      </c>
      <c r="R334" s="79" t="s">
        <v>8069</v>
      </c>
      <c r="S334" s="79" t="s">
        <v>8070</v>
      </c>
      <c r="T334" s="79" t="s">
        <v>8071</v>
      </c>
      <c r="U334" t="str">
        <f t="shared" si="16"/>
        <v>Transformation, from permanent crop, irrigated, intensive('natural resource', 'land')</v>
      </c>
      <c r="W334" t="s">
        <v>8405</v>
      </c>
      <c r="X334" t="b">
        <f t="shared" si="17"/>
        <v>1</v>
      </c>
    </row>
    <row r="335" spans="1:24" hidden="1" x14ac:dyDescent="0.25">
      <c r="A335" s="18">
        <v>329</v>
      </c>
      <c r="C335" t="s">
        <v>2818</v>
      </c>
      <c r="D335" t="s">
        <v>5403</v>
      </c>
      <c r="E335" s="79" t="s">
        <v>8068</v>
      </c>
      <c r="G335" t="s">
        <v>5404</v>
      </c>
      <c r="H335" t="s">
        <v>37</v>
      </c>
      <c r="I335" t="s">
        <v>2913</v>
      </c>
      <c r="J335">
        <v>0</v>
      </c>
      <c r="K335" s="20" t="s">
        <v>7717</v>
      </c>
      <c r="L335" s="20" t="s">
        <v>7717</v>
      </c>
      <c r="M335" s="20" t="s">
        <v>7717</v>
      </c>
      <c r="N335" s="49" t="s">
        <v>4728</v>
      </c>
      <c r="Q335" t="str">
        <f t="shared" si="15"/>
        <v>('biosphere3','31e4e26b-a997-4969-963d-243699aca3a8')</v>
      </c>
      <c r="R335" s="79" t="s">
        <v>8069</v>
      </c>
      <c r="S335" s="79" t="s">
        <v>8070</v>
      </c>
      <c r="T335" s="79" t="s">
        <v>8071</v>
      </c>
      <c r="U335" t="str">
        <f t="shared" si="16"/>
        <v>Transformation, from permanent crop, non-irrigated('natural resource', 'land')</v>
      </c>
      <c r="W335" t="s">
        <v>8406</v>
      </c>
      <c r="X335" t="b">
        <f t="shared" si="17"/>
        <v>1</v>
      </c>
    </row>
    <row r="336" spans="1:24" hidden="1" x14ac:dyDescent="0.25">
      <c r="A336" s="18">
        <v>1231</v>
      </c>
      <c r="C336" t="s">
        <v>2818</v>
      </c>
      <c r="D336" t="s">
        <v>5408</v>
      </c>
      <c r="E336" s="79" t="s">
        <v>8068</v>
      </c>
      <c r="G336" t="s">
        <v>5409</v>
      </c>
      <c r="H336" t="s">
        <v>37</v>
      </c>
      <c r="I336" t="s">
        <v>2913</v>
      </c>
      <c r="J336">
        <v>0</v>
      </c>
      <c r="K336" s="20" t="s">
        <v>7717</v>
      </c>
      <c r="L336" s="20" t="s">
        <v>7717</v>
      </c>
      <c r="M336" s="20" t="s">
        <v>7717</v>
      </c>
      <c r="N336" s="49" t="s">
        <v>4728</v>
      </c>
      <c r="Q336" t="str">
        <f t="shared" si="15"/>
        <v>('biosphere3','af41f691-3a3e-47a3-9e45-3b4d78469ae0')</v>
      </c>
      <c r="R336" s="79" t="s">
        <v>8069</v>
      </c>
      <c r="S336" s="79" t="s">
        <v>8070</v>
      </c>
      <c r="T336" s="79" t="s">
        <v>8071</v>
      </c>
      <c r="U336" t="str">
        <f t="shared" si="16"/>
        <v>Transformation, from permanent crop, non-irrigated, extensive('natural resource', 'land')</v>
      </c>
      <c r="W336" t="s">
        <v>8407</v>
      </c>
      <c r="X336" t="b">
        <f t="shared" si="17"/>
        <v>1</v>
      </c>
    </row>
    <row r="337" spans="1:24" hidden="1" x14ac:dyDescent="0.25">
      <c r="A337" s="18">
        <v>701</v>
      </c>
      <c r="C337" t="s">
        <v>2818</v>
      </c>
      <c r="D337" t="s">
        <v>5423</v>
      </c>
      <c r="E337" s="79" t="s">
        <v>8068</v>
      </c>
      <c r="G337" t="s">
        <v>5424</v>
      </c>
      <c r="H337" t="s">
        <v>37</v>
      </c>
      <c r="I337" t="s">
        <v>2913</v>
      </c>
      <c r="J337">
        <v>0</v>
      </c>
      <c r="K337" s="20" t="s">
        <v>7717</v>
      </c>
      <c r="L337" s="20" t="s">
        <v>7717</v>
      </c>
      <c r="M337" s="20" t="s">
        <v>7717</v>
      </c>
      <c r="N337" s="49" t="s">
        <v>4728</v>
      </c>
      <c r="Q337" t="str">
        <f t="shared" si="15"/>
        <v>('biosphere3','fa288b80-6ef1-4e80-b534-5c2e5c492fd8')</v>
      </c>
      <c r="R337" s="79" t="s">
        <v>8069</v>
      </c>
      <c r="S337" s="79" t="s">
        <v>8070</v>
      </c>
      <c r="T337" s="79" t="s">
        <v>8071</v>
      </c>
      <c r="U337" t="str">
        <f t="shared" si="16"/>
        <v>Transformation, from permanent crop, non-irrigated, intensive('natural resource', 'land')</v>
      </c>
      <c r="W337" t="s">
        <v>8408</v>
      </c>
      <c r="X337" t="b">
        <f t="shared" si="17"/>
        <v>1</v>
      </c>
    </row>
    <row r="338" spans="1:24" hidden="1" x14ac:dyDescent="0.25">
      <c r="A338" s="18">
        <v>4107</v>
      </c>
      <c r="C338" t="s">
        <v>2818</v>
      </c>
      <c r="D338" t="s">
        <v>5442</v>
      </c>
      <c r="E338" s="79" t="s">
        <v>8068</v>
      </c>
      <c r="G338" t="s">
        <v>5443</v>
      </c>
      <c r="H338" t="s">
        <v>37</v>
      </c>
      <c r="I338" t="s">
        <v>2913</v>
      </c>
      <c r="J338">
        <v>0</v>
      </c>
      <c r="K338" s="20" t="s">
        <v>7717</v>
      </c>
      <c r="L338" s="20" t="s">
        <v>7717</v>
      </c>
      <c r="M338" s="20" t="s">
        <v>7717</v>
      </c>
      <c r="N338" s="49" t="s">
        <v>4728</v>
      </c>
      <c r="Q338" t="str">
        <f t="shared" si="15"/>
        <v>('biosphere3','631d9552-1190-4edf-abc9-319139c90bd4')</v>
      </c>
      <c r="R338" s="79" t="s">
        <v>8069</v>
      </c>
      <c r="S338" s="79" t="s">
        <v>8070</v>
      </c>
      <c r="T338" s="79" t="s">
        <v>8071</v>
      </c>
      <c r="U338" t="str">
        <f t="shared" si="16"/>
        <v>Transformation, from river, artificial('natural resource', 'land')</v>
      </c>
      <c r="W338" t="s">
        <v>8409</v>
      </c>
      <c r="X338" t="b">
        <f t="shared" si="17"/>
        <v>1</v>
      </c>
    </row>
    <row r="339" spans="1:24" hidden="1" x14ac:dyDescent="0.25">
      <c r="A339" s="18">
        <v>2475</v>
      </c>
      <c r="C339" t="s">
        <v>2818</v>
      </c>
      <c r="D339" t="s">
        <v>5460</v>
      </c>
      <c r="E339" s="79" t="s">
        <v>8068</v>
      </c>
      <c r="G339" t="s">
        <v>5461</v>
      </c>
      <c r="H339" t="s">
        <v>37</v>
      </c>
      <c r="I339" t="s">
        <v>2913</v>
      </c>
      <c r="J339">
        <v>0</v>
      </c>
      <c r="K339" s="20" t="s">
        <v>7717</v>
      </c>
      <c r="L339" s="20" t="s">
        <v>7717</v>
      </c>
      <c r="M339" s="20" t="s">
        <v>7717</v>
      </c>
      <c r="N339" s="49" t="s">
        <v>4728</v>
      </c>
      <c r="Q339" t="str">
        <f t="shared" si="15"/>
        <v>('biosphere3','b06ca23e-c6c0-478b-a65c-50e5e5dd8440')</v>
      </c>
      <c r="R339" s="79" t="s">
        <v>8069</v>
      </c>
      <c r="S339" s="79" t="s">
        <v>8070</v>
      </c>
      <c r="T339" s="79" t="s">
        <v>8071</v>
      </c>
      <c r="U339" t="str">
        <f t="shared" si="16"/>
        <v>Transformation, from river, natural (non-use)('natural resource', 'land')</v>
      </c>
      <c r="W339" t="s">
        <v>8410</v>
      </c>
      <c r="X339" t="b">
        <f t="shared" si="17"/>
        <v>1</v>
      </c>
    </row>
    <row r="340" spans="1:24" hidden="1" x14ac:dyDescent="0.25">
      <c r="A340" s="18">
        <v>1819</v>
      </c>
      <c r="C340" t="s">
        <v>2818</v>
      </c>
      <c r="D340" t="s">
        <v>5462</v>
      </c>
      <c r="E340" s="79" t="s">
        <v>8068</v>
      </c>
      <c r="G340" t="s">
        <v>5463</v>
      </c>
      <c r="H340" t="s">
        <v>37</v>
      </c>
      <c r="I340" t="s">
        <v>2913</v>
      </c>
      <c r="J340">
        <v>0</v>
      </c>
      <c r="K340" s="20" t="s">
        <v>7717</v>
      </c>
      <c r="L340" s="20" t="s">
        <v>7717</v>
      </c>
      <c r="M340" s="20" t="s">
        <v>7717</v>
      </c>
      <c r="N340" s="49" t="s">
        <v>4728</v>
      </c>
      <c r="Q340" t="str">
        <f t="shared" si="15"/>
        <v>('biosphere3','902b828c-5b1f-4a1b-ad0f-d795eaaf067c')</v>
      </c>
      <c r="R340" s="79" t="s">
        <v>8069</v>
      </c>
      <c r="S340" s="79" t="s">
        <v>8070</v>
      </c>
      <c r="T340" s="79" t="s">
        <v>8071</v>
      </c>
      <c r="U340" t="str">
        <f t="shared" si="16"/>
        <v>Transformation, from seabed, drilling and mining('natural resource', 'land')</v>
      </c>
      <c r="W340" t="s">
        <v>8411</v>
      </c>
      <c r="X340" t="b">
        <f t="shared" si="17"/>
        <v>1</v>
      </c>
    </row>
    <row r="341" spans="1:24" hidden="1" x14ac:dyDescent="0.25">
      <c r="A341" s="18">
        <v>2142</v>
      </c>
      <c r="C341" t="s">
        <v>2818</v>
      </c>
      <c r="D341" t="s">
        <v>5475</v>
      </c>
      <c r="E341" s="79" t="s">
        <v>8068</v>
      </c>
      <c r="G341" t="s">
        <v>5476</v>
      </c>
      <c r="H341" t="s">
        <v>37</v>
      </c>
      <c r="I341" t="s">
        <v>2913</v>
      </c>
      <c r="J341">
        <v>0</v>
      </c>
      <c r="K341" s="20" t="s">
        <v>7717</v>
      </c>
      <c r="L341" s="20" t="s">
        <v>7717</v>
      </c>
      <c r="M341" s="20" t="s">
        <v>7717</v>
      </c>
      <c r="N341" s="49" t="s">
        <v>4728</v>
      </c>
      <c r="Q341" t="str">
        <f t="shared" si="15"/>
        <v>('biosphere3','bbcdd18c-4d16-4c28-b031-d988884030a7')</v>
      </c>
      <c r="R341" s="79" t="s">
        <v>8069</v>
      </c>
      <c r="S341" s="79" t="s">
        <v>8070</v>
      </c>
      <c r="T341" s="79" t="s">
        <v>8071</v>
      </c>
      <c r="U341" t="str">
        <f t="shared" si="16"/>
        <v>Transformation, from seabed, infrastructure('natural resource', 'land')</v>
      </c>
      <c r="W341" t="s">
        <v>8412</v>
      </c>
      <c r="X341" t="b">
        <f t="shared" si="17"/>
        <v>1</v>
      </c>
    </row>
    <row r="342" spans="1:24" hidden="1" x14ac:dyDescent="0.25">
      <c r="A342" s="18">
        <v>2296</v>
      </c>
      <c r="C342" t="s">
        <v>2818</v>
      </c>
      <c r="D342" t="s">
        <v>5492</v>
      </c>
      <c r="E342" s="79" t="s">
        <v>8068</v>
      </c>
      <c r="G342" t="s">
        <v>5493</v>
      </c>
      <c r="H342" t="s">
        <v>37</v>
      </c>
      <c r="I342" t="s">
        <v>2913</v>
      </c>
      <c r="J342">
        <v>0</v>
      </c>
      <c r="K342" s="20" t="s">
        <v>7717</v>
      </c>
      <c r="L342" s="20" t="s">
        <v>7717</v>
      </c>
      <c r="M342" s="20" t="s">
        <v>7717</v>
      </c>
      <c r="N342" s="49" t="s">
        <v>4728</v>
      </c>
      <c r="Q342" t="str">
        <f t="shared" si="15"/>
        <v>('biosphere3','da92cf98-87cb-437e-ab2c-205ba0639006')</v>
      </c>
      <c r="R342" s="79" t="s">
        <v>8069</v>
      </c>
      <c r="S342" s="79" t="s">
        <v>8070</v>
      </c>
      <c r="T342" s="79" t="s">
        <v>8071</v>
      </c>
      <c r="U342" t="str">
        <f t="shared" si="16"/>
        <v>Transformation, from seabed, natural (non-use)('natural resource', 'land')</v>
      </c>
      <c r="W342" t="s">
        <v>8413</v>
      </c>
      <c r="X342" t="b">
        <f t="shared" si="17"/>
        <v>1</v>
      </c>
    </row>
    <row r="343" spans="1:24" hidden="1" x14ac:dyDescent="0.25">
      <c r="A343" s="18">
        <v>3947</v>
      </c>
      <c r="C343" t="s">
        <v>2818</v>
      </c>
      <c r="D343" t="s">
        <v>5516</v>
      </c>
      <c r="E343" s="79" t="s">
        <v>8068</v>
      </c>
      <c r="G343" t="s">
        <v>5517</v>
      </c>
      <c r="H343" t="s">
        <v>37</v>
      </c>
      <c r="I343" t="s">
        <v>2913</v>
      </c>
      <c r="J343">
        <v>0</v>
      </c>
      <c r="K343" s="20" t="s">
        <v>7717</v>
      </c>
      <c r="L343" s="20" t="s">
        <v>7717</v>
      </c>
      <c r="M343" s="20" t="s">
        <v>7717</v>
      </c>
      <c r="N343" s="49" t="s">
        <v>4728</v>
      </c>
      <c r="Q343" t="str">
        <f t="shared" si="15"/>
        <v>('biosphere3','928ba839-d6e5-4d1e-b5fd-122998a9bbe2')</v>
      </c>
      <c r="R343" s="79" t="s">
        <v>8069</v>
      </c>
      <c r="S343" s="79" t="s">
        <v>8070</v>
      </c>
      <c r="T343" s="79" t="s">
        <v>8071</v>
      </c>
      <c r="U343" t="str">
        <f t="shared" si="16"/>
        <v>Transformation, from seabed, unspecified('natural resource', 'land')</v>
      </c>
      <c r="W343" t="s">
        <v>8414</v>
      </c>
      <c r="X343" t="b">
        <f t="shared" si="17"/>
        <v>1</v>
      </c>
    </row>
    <row r="344" spans="1:24" hidden="1" x14ac:dyDescent="0.25">
      <c r="A344" s="18">
        <v>3046</v>
      </c>
      <c r="C344" t="s">
        <v>2818</v>
      </c>
      <c r="D344" t="s">
        <v>5521</v>
      </c>
      <c r="E344" s="79" t="s">
        <v>8068</v>
      </c>
      <c r="G344" t="s">
        <v>5522</v>
      </c>
      <c r="H344" t="s">
        <v>37</v>
      </c>
      <c r="I344" t="s">
        <v>2913</v>
      </c>
      <c r="J344">
        <v>0</v>
      </c>
      <c r="K344" s="20" t="s">
        <v>7717</v>
      </c>
      <c r="L344" s="20" t="s">
        <v>7717</v>
      </c>
      <c r="M344" s="20" t="s">
        <v>7717</v>
      </c>
      <c r="N344" s="49" t="s">
        <v>4728</v>
      </c>
      <c r="Q344" t="str">
        <f t="shared" si="15"/>
        <v>('biosphere3','17a5a406-333f-4b9e-8852-c2de50bc9585')</v>
      </c>
      <c r="R344" s="79" t="s">
        <v>8069</v>
      </c>
      <c r="S344" s="79" t="s">
        <v>8070</v>
      </c>
      <c r="T344" s="79" t="s">
        <v>8071</v>
      </c>
      <c r="U344" t="str">
        <f t="shared" si="16"/>
        <v>Transformation, from shrub land, sclerophyllous('natural resource', 'land')</v>
      </c>
      <c r="W344" t="s">
        <v>8415</v>
      </c>
      <c r="X344" t="b">
        <f t="shared" si="17"/>
        <v>1</v>
      </c>
    </row>
    <row r="345" spans="1:24" hidden="1" x14ac:dyDescent="0.25">
      <c r="A345" s="18">
        <v>526</v>
      </c>
      <c r="C345" t="s">
        <v>2818</v>
      </c>
      <c r="D345" t="s">
        <v>5523</v>
      </c>
      <c r="E345" s="79" t="s">
        <v>8068</v>
      </c>
      <c r="G345" t="s">
        <v>5524</v>
      </c>
      <c r="H345" t="s">
        <v>37</v>
      </c>
      <c r="I345" t="s">
        <v>2913</v>
      </c>
      <c r="J345">
        <v>0</v>
      </c>
      <c r="K345" s="20" t="s">
        <v>7717</v>
      </c>
      <c r="L345" s="20" t="s">
        <v>7717</v>
      </c>
      <c r="M345" s="20" t="s">
        <v>7717</v>
      </c>
      <c r="N345" s="49" t="s">
        <v>4728</v>
      </c>
      <c r="Q345" t="str">
        <f t="shared" si="15"/>
        <v>('biosphere3','dcd996a7-1c08-4b63-87d6-04bcbbe87792')</v>
      </c>
      <c r="R345" s="79" t="s">
        <v>8069</v>
      </c>
      <c r="S345" s="79" t="s">
        <v>8070</v>
      </c>
      <c r="T345" s="79" t="s">
        <v>8071</v>
      </c>
      <c r="U345" t="str">
        <f t="shared" si="16"/>
        <v>Transformation, from snow and ice (non-use)('natural resource', 'land')</v>
      </c>
      <c r="W345" t="s">
        <v>8416</v>
      </c>
      <c r="X345" t="b">
        <f t="shared" si="17"/>
        <v>1</v>
      </c>
    </row>
    <row r="346" spans="1:24" hidden="1" x14ac:dyDescent="0.25">
      <c r="A346" s="18">
        <v>1387</v>
      </c>
      <c r="C346" t="s">
        <v>2818</v>
      </c>
      <c r="D346" t="s">
        <v>5525</v>
      </c>
      <c r="E346" s="79" t="s">
        <v>8068</v>
      </c>
      <c r="G346" t="s">
        <v>5526</v>
      </c>
      <c r="H346" t="s">
        <v>37</v>
      </c>
      <c r="I346" t="s">
        <v>2913</v>
      </c>
      <c r="J346">
        <v>0</v>
      </c>
      <c r="K346" s="20" t="s">
        <v>7717</v>
      </c>
      <c r="L346" s="20" t="s">
        <v>7717</v>
      </c>
      <c r="M346" s="20" t="s">
        <v>7717</v>
      </c>
      <c r="N346" s="49" t="s">
        <v>4728</v>
      </c>
      <c r="P346" s="53" t="s">
        <v>7966</v>
      </c>
      <c r="Q346" t="str">
        <f t="shared" si="15"/>
        <v>('biosphere3','a99a8eaf-2f2c-42c6-b6ce-d5686a9ca249')</v>
      </c>
      <c r="R346" s="79" t="s">
        <v>8069</v>
      </c>
      <c r="S346" s="79" t="s">
        <v>8070</v>
      </c>
      <c r="T346" s="79" t="s">
        <v>8071</v>
      </c>
      <c r="U346" t="str">
        <f t="shared" si="16"/>
        <v>Transformation, from traffic area, rail network('natural resource', 'land')</v>
      </c>
      <c r="W346" t="s">
        <v>8417</v>
      </c>
      <c r="X346" t="b">
        <f t="shared" si="17"/>
        <v>1</v>
      </c>
    </row>
    <row r="347" spans="1:24" hidden="1" x14ac:dyDescent="0.25">
      <c r="A347" s="18">
        <v>2460</v>
      </c>
      <c r="C347" t="s">
        <v>2818</v>
      </c>
      <c r="D347" t="s">
        <v>5527</v>
      </c>
      <c r="E347" s="79" t="s">
        <v>8068</v>
      </c>
      <c r="G347" t="s">
        <v>5528</v>
      </c>
      <c r="H347" t="s">
        <v>37</v>
      </c>
      <c r="I347" t="s">
        <v>2913</v>
      </c>
      <c r="J347">
        <v>0</v>
      </c>
      <c r="K347" s="20" t="s">
        <v>7717</v>
      </c>
      <c r="L347" s="20" t="s">
        <v>7717</v>
      </c>
      <c r="M347" s="20" t="s">
        <v>7717</v>
      </c>
      <c r="N347" s="49" t="s">
        <v>4728</v>
      </c>
      <c r="Q347" t="str">
        <f t="shared" si="15"/>
        <v>('biosphere3','46b8b2fd-eb2a-413d-bc39-e7dc18a420ef')</v>
      </c>
      <c r="R347" s="79" t="s">
        <v>8069</v>
      </c>
      <c r="S347" s="79" t="s">
        <v>8070</v>
      </c>
      <c r="T347" s="79" t="s">
        <v>8071</v>
      </c>
      <c r="U347" t="str">
        <f t="shared" si="16"/>
        <v>Transformation, from traffic area, rail/road embankment('natural resource', 'land')</v>
      </c>
      <c r="W347" t="s">
        <v>8418</v>
      </c>
      <c r="X347" t="b">
        <f t="shared" si="17"/>
        <v>1</v>
      </c>
    </row>
    <row r="348" spans="1:24" hidden="1" x14ac:dyDescent="0.25">
      <c r="A348" s="18">
        <v>1696</v>
      </c>
      <c r="C348" t="s">
        <v>2818</v>
      </c>
      <c r="D348" t="s">
        <v>5536</v>
      </c>
      <c r="E348" s="79" t="s">
        <v>8068</v>
      </c>
      <c r="G348" t="s">
        <v>5537</v>
      </c>
      <c r="H348" t="s">
        <v>37</v>
      </c>
      <c r="I348" t="s">
        <v>2913</v>
      </c>
      <c r="J348">
        <v>0</v>
      </c>
      <c r="K348" s="20" t="s">
        <v>7717</v>
      </c>
      <c r="L348" s="20" t="s">
        <v>7717</v>
      </c>
      <c r="M348" s="20" t="s">
        <v>7717</v>
      </c>
      <c r="N348" s="49" t="s">
        <v>4728</v>
      </c>
      <c r="Q348" t="str">
        <f t="shared" si="15"/>
        <v>('biosphere3','00907a61-b501-4f47-b688-1dc2b51d48c1')</v>
      </c>
      <c r="R348" s="79" t="s">
        <v>8069</v>
      </c>
      <c r="S348" s="79" t="s">
        <v>8070</v>
      </c>
      <c r="T348" s="79" t="s">
        <v>8071</v>
      </c>
      <c r="U348" t="str">
        <f t="shared" si="16"/>
        <v>Transformation, from traffic area, road network('natural resource', 'land')</v>
      </c>
      <c r="W348" t="s">
        <v>8419</v>
      </c>
      <c r="X348" t="b">
        <f t="shared" si="17"/>
        <v>1</v>
      </c>
    </row>
    <row r="349" spans="1:24" hidden="1" x14ac:dyDescent="0.25">
      <c r="A349" s="18">
        <v>2537</v>
      </c>
      <c r="C349" t="s">
        <v>2818</v>
      </c>
      <c r="D349" t="s">
        <v>5562</v>
      </c>
      <c r="E349" s="79" t="s">
        <v>8068</v>
      </c>
      <c r="G349" t="s">
        <v>5563</v>
      </c>
      <c r="H349" t="s">
        <v>37</v>
      </c>
      <c r="I349" t="s">
        <v>2913</v>
      </c>
      <c r="J349">
        <v>0</v>
      </c>
      <c r="K349" s="20" t="s">
        <v>7717</v>
      </c>
      <c r="L349" s="20" t="s">
        <v>7717</v>
      </c>
      <c r="M349" s="20" t="s">
        <v>7717</v>
      </c>
      <c r="N349" s="49" t="s">
        <v>4728</v>
      </c>
      <c r="Q349" t="str">
        <f t="shared" si="15"/>
        <v>('biosphere3','12264257-7f8b-4afe-b3cb-3ac28ca1661a')</v>
      </c>
      <c r="R349" s="79" t="s">
        <v>8069</v>
      </c>
      <c r="S349" s="79" t="s">
        <v>8070</v>
      </c>
      <c r="T349" s="79" t="s">
        <v>8071</v>
      </c>
      <c r="U349" t="str">
        <f t="shared" si="16"/>
        <v>Transformation, from unknown('natural resource', 'land')</v>
      </c>
      <c r="W349" t="s">
        <v>8420</v>
      </c>
      <c r="X349" t="b">
        <f t="shared" si="17"/>
        <v>1</v>
      </c>
    </row>
    <row r="350" spans="1:24" hidden="1" x14ac:dyDescent="0.25">
      <c r="A350" s="18">
        <v>12</v>
      </c>
      <c r="C350" t="s">
        <v>2818</v>
      </c>
      <c r="D350" t="s">
        <v>5568</v>
      </c>
      <c r="E350" s="79" t="s">
        <v>8068</v>
      </c>
      <c r="G350" t="s">
        <v>5569</v>
      </c>
      <c r="H350" t="s">
        <v>37</v>
      </c>
      <c r="I350" t="s">
        <v>2913</v>
      </c>
      <c r="J350">
        <v>0</v>
      </c>
      <c r="K350" s="20" t="s">
        <v>7717</v>
      </c>
      <c r="L350" s="20" t="s">
        <v>7717</v>
      </c>
      <c r="M350" s="20" t="s">
        <v>7717</v>
      </c>
      <c r="N350" s="49" t="s">
        <v>4728</v>
      </c>
      <c r="O350" s="20" t="s">
        <v>8032</v>
      </c>
      <c r="P350" s="37" t="s">
        <v>8044</v>
      </c>
      <c r="Q350" t="str">
        <f t="shared" si="15"/>
        <v>('biosphere3','29630a65-f38c-48a5-9744-c0121f586640')</v>
      </c>
      <c r="R350" s="79" t="s">
        <v>8069</v>
      </c>
      <c r="S350" s="79" t="s">
        <v>8070</v>
      </c>
      <c r="T350" s="79" t="s">
        <v>8071</v>
      </c>
      <c r="U350" t="str">
        <f t="shared" si="16"/>
        <v>Transformation, from unspecified('natural resource', 'land')</v>
      </c>
      <c r="W350" t="s">
        <v>8421</v>
      </c>
      <c r="X350" t="b">
        <f t="shared" si="17"/>
        <v>1</v>
      </c>
    </row>
    <row r="351" spans="1:24" hidden="1" x14ac:dyDescent="0.25">
      <c r="A351" s="18">
        <v>4044</v>
      </c>
      <c r="C351" t="s">
        <v>2818</v>
      </c>
      <c r="D351" t="s">
        <v>5570</v>
      </c>
      <c r="E351" s="79" t="s">
        <v>8068</v>
      </c>
      <c r="G351" t="s">
        <v>5571</v>
      </c>
      <c r="H351" t="s">
        <v>37</v>
      </c>
      <c r="I351" t="s">
        <v>2913</v>
      </c>
      <c r="J351">
        <v>0</v>
      </c>
      <c r="K351" s="20" t="s">
        <v>7717</v>
      </c>
      <c r="L351" s="20" t="s">
        <v>7717</v>
      </c>
      <c r="M351" s="20" t="s">
        <v>7717</v>
      </c>
      <c r="N351" s="49" t="s">
        <v>4728</v>
      </c>
      <c r="O351" s="20" t="s">
        <v>8032</v>
      </c>
      <c r="P351" s="37" t="s">
        <v>8045</v>
      </c>
      <c r="Q351" t="str">
        <f t="shared" si="15"/>
        <v>('biosphere3','1a1d0d4b-6b95-4815-ad06-2ec5fe333c43')</v>
      </c>
      <c r="R351" s="79" t="s">
        <v>8069</v>
      </c>
      <c r="S351" s="79" t="s">
        <v>8070</v>
      </c>
      <c r="T351" s="79" t="s">
        <v>8071</v>
      </c>
      <c r="U351" t="str">
        <f t="shared" si="16"/>
        <v>Transformation, from unspecified, natural (non-use)('natural resource', 'land')</v>
      </c>
      <c r="W351" t="s">
        <v>8422</v>
      </c>
      <c r="X351" t="b">
        <f t="shared" si="17"/>
        <v>1</v>
      </c>
    </row>
    <row r="352" spans="1:24" hidden="1" x14ac:dyDescent="0.25">
      <c r="A352" s="18">
        <v>3726</v>
      </c>
      <c r="C352" t="s">
        <v>2818</v>
      </c>
      <c r="D352" t="s">
        <v>5589</v>
      </c>
      <c r="E352" s="79" t="s">
        <v>8068</v>
      </c>
      <c r="G352" t="s">
        <v>5590</v>
      </c>
      <c r="H352" t="s">
        <v>37</v>
      </c>
      <c r="I352" t="s">
        <v>2913</v>
      </c>
      <c r="J352">
        <v>0</v>
      </c>
      <c r="K352" s="20" t="s">
        <v>7717</v>
      </c>
      <c r="L352" s="20" t="s">
        <v>7717</v>
      </c>
      <c r="M352" s="20" t="s">
        <v>7717</v>
      </c>
      <c r="N352" s="49" t="s">
        <v>4728</v>
      </c>
      <c r="Q352" t="str">
        <f t="shared" si="15"/>
        <v>('biosphere3','a8e39acd-6e7f-4d43-973b-37e6b7c00037')</v>
      </c>
      <c r="R352" s="79" t="s">
        <v>8069</v>
      </c>
      <c r="S352" s="79" t="s">
        <v>8070</v>
      </c>
      <c r="T352" s="79" t="s">
        <v>8071</v>
      </c>
      <c r="U352" t="str">
        <f t="shared" si="16"/>
        <v>Transformation, from urban, continuously built('natural resource', 'land')</v>
      </c>
      <c r="W352" t="s">
        <v>8423</v>
      </c>
      <c r="X352" t="b">
        <f t="shared" si="17"/>
        <v>1</v>
      </c>
    </row>
    <row r="353" spans="1:24" hidden="1" x14ac:dyDescent="0.25">
      <c r="A353" s="18">
        <v>3793</v>
      </c>
      <c r="C353" t="s">
        <v>2818</v>
      </c>
      <c r="D353" t="s">
        <v>5603</v>
      </c>
      <c r="E353" s="79" t="s">
        <v>8068</v>
      </c>
      <c r="G353" t="s">
        <v>5604</v>
      </c>
      <c r="H353" t="s">
        <v>37</v>
      </c>
      <c r="I353" t="s">
        <v>2913</v>
      </c>
      <c r="J353">
        <v>0</v>
      </c>
      <c r="K353" s="20" t="s">
        <v>7717</v>
      </c>
      <c r="L353" s="20" t="s">
        <v>7717</v>
      </c>
      <c r="M353" s="20" t="s">
        <v>7717</v>
      </c>
      <c r="N353" s="49" t="s">
        <v>4728</v>
      </c>
      <c r="Q353" t="str">
        <f t="shared" si="15"/>
        <v>('biosphere3','ba94eeb5-4b68-4848-a86e-71a9f3b70a4c')</v>
      </c>
      <c r="R353" s="79" t="s">
        <v>8069</v>
      </c>
      <c r="S353" s="79" t="s">
        <v>8070</v>
      </c>
      <c r="T353" s="79" t="s">
        <v>8071</v>
      </c>
      <c r="U353" t="str">
        <f t="shared" si="16"/>
        <v>Transformation, from urban, discontinuously built('natural resource', 'land')</v>
      </c>
      <c r="W353" t="s">
        <v>8424</v>
      </c>
      <c r="X353" t="b">
        <f t="shared" si="17"/>
        <v>1</v>
      </c>
    </row>
    <row r="354" spans="1:24" hidden="1" x14ac:dyDescent="0.25">
      <c r="A354" s="18">
        <v>26</v>
      </c>
      <c r="C354" t="s">
        <v>2818</v>
      </c>
      <c r="D354" t="s">
        <v>5607</v>
      </c>
      <c r="E354" s="79" t="s">
        <v>8068</v>
      </c>
      <c r="G354" t="s">
        <v>5608</v>
      </c>
      <c r="H354" t="s">
        <v>37</v>
      </c>
      <c r="I354" t="s">
        <v>2913</v>
      </c>
      <c r="J354">
        <v>0</v>
      </c>
      <c r="K354" s="20" t="s">
        <v>7717</v>
      </c>
      <c r="L354" s="20" t="s">
        <v>7717</v>
      </c>
      <c r="M354" s="20" t="s">
        <v>7717</v>
      </c>
      <c r="N354" s="49" t="s">
        <v>4728</v>
      </c>
      <c r="Q354" t="str">
        <f t="shared" si="15"/>
        <v>('biosphere3','83a691df-1e4a-4cee-bcdb-17b7bd0c8c35')</v>
      </c>
      <c r="R354" s="79" t="s">
        <v>8069</v>
      </c>
      <c r="S354" s="79" t="s">
        <v>8070</v>
      </c>
      <c r="T354" s="79" t="s">
        <v>8071</v>
      </c>
      <c r="U354" t="str">
        <f t="shared" si="16"/>
        <v>Transformation, from urban, green area('natural resource', 'land')</v>
      </c>
      <c r="W354" t="s">
        <v>8425</v>
      </c>
      <c r="X354" t="b">
        <f t="shared" si="17"/>
        <v>1</v>
      </c>
    </row>
    <row r="355" spans="1:24" hidden="1" x14ac:dyDescent="0.25">
      <c r="A355" s="18">
        <v>815</v>
      </c>
      <c r="C355" t="s">
        <v>2818</v>
      </c>
      <c r="D355" t="s">
        <v>5609</v>
      </c>
      <c r="E355" s="79" t="s">
        <v>8068</v>
      </c>
      <c r="G355" t="s">
        <v>5610</v>
      </c>
      <c r="H355" t="s">
        <v>37</v>
      </c>
      <c r="I355" t="s">
        <v>2913</v>
      </c>
      <c r="J355">
        <v>0</v>
      </c>
      <c r="K355" s="20" t="s">
        <v>7717</v>
      </c>
      <c r="L355" s="20" t="s">
        <v>7717</v>
      </c>
      <c r="M355" s="20" t="s">
        <v>7717</v>
      </c>
      <c r="N355" s="49" t="s">
        <v>4728</v>
      </c>
      <c r="Q355" t="str">
        <f t="shared" si="15"/>
        <v>('biosphere3','211de86f-2e82-4a7a-acdb-0b72232f1fa3')</v>
      </c>
      <c r="R355" s="79" t="s">
        <v>8069</v>
      </c>
      <c r="S355" s="79" t="s">
        <v>8070</v>
      </c>
      <c r="T355" s="79" t="s">
        <v>8071</v>
      </c>
      <c r="U355" t="str">
        <f t="shared" si="16"/>
        <v>Transformation, from urban/industrial fallow (non-use)('natural resource', 'land')</v>
      </c>
      <c r="W355" t="s">
        <v>8426</v>
      </c>
      <c r="X355" t="b">
        <f t="shared" si="17"/>
        <v>1</v>
      </c>
    </row>
    <row r="356" spans="1:24" hidden="1" x14ac:dyDescent="0.25">
      <c r="A356" s="18">
        <v>3088</v>
      </c>
      <c r="C356" t="s">
        <v>2818</v>
      </c>
      <c r="D356" t="s">
        <v>5629</v>
      </c>
      <c r="E356" s="79" t="s">
        <v>8068</v>
      </c>
      <c r="G356" t="s">
        <v>5630</v>
      </c>
      <c r="H356" t="s">
        <v>37</v>
      </c>
      <c r="I356" t="s">
        <v>2913</v>
      </c>
      <c r="J356">
        <v>0</v>
      </c>
      <c r="K356" s="20" t="s">
        <v>7717</v>
      </c>
      <c r="L356" s="20" t="s">
        <v>7717</v>
      </c>
      <c r="M356" s="20" t="s">
        <v>7717</v>
      </c>
      <c r="N356" s="49" t="s">
        <v>4728</v>
      </c>
      <c r="O356" s="20" t="s">
        <v>8032</v>
      </c>
      <c r="P356" s="37" t="s">
        <v>8044</v>
      </c>
      <c r="Q356" t="str">
        <f t="shared" si="15"/>
        <v>('biosphere3','1ef118e8-af9a-46d5-b04d-3ca10a69c51d')</v>
      </c>
      <c r="R356" s="79" t="s">
        <v>8069</v>
      </c>
      <c r="S356" s="79" t="s">
        <v>8070</v>
      </c>
      <c r="T356" s="79" t="s">
        <v>8071</v>
      </c>
      <c r="U356" t="str">
        <f t="shared" si="16"/>
        <v>Transformation, from wetland, coastal (non-use)('natural resource', 'land')</v>
      </c>
      <c r="W356" t="s">
        <v>8427</v>
      </c>
      <c r="X356" t="b">
        <f t="shared" si="17"/>
        <v>1</v>
      </c>
    </row>
    <row r="357" spans="1:24" hidden="1" x14ac:dyDescent="0.25">
      <c r="A357" s="18">
        <v>164</v>
      </c>
      <c r="C357" t="s">
        <v>2818</v>
      </c>
      <c r="D357" t="s">
        <v>5634</v>
      </c>
      <c r="E357" s="79" t="s">
        <v>8068</v>
      </c>
      <c r="G357" t="s">
        <v>5635</v>
      </c>
      <c r="H357" t="s">
        <v>37</v>
      </c>
      <c r="I357" t="s">
        <v>2913</v>
      </c>
      <c r="J357">
        <v>0</v>
      </c>
      <c r="K357" s="20" t="s">
        <v>7717</v>
      </c>
      <c r="L357" s="20" t="s">
        <v>7717</v>
      </c>
      <c r="M357" s="20" t="s">
        <v>7717</v>
      </c>
      <c r="N357" s="49" t="s">
        <v>4728</v>
      </c>
      <c r="Q357" t="str">
        <f t="shared" si="15"/>
        <v>('biosphere3','0782d8ff-80e5-47a7-a2ba-3ba40ab60b60')</v>
      </c>
      <c r="R357" s="79" t="s">
        <v>8069</v>
      </c>
      <c r="S357" s="79" t="s">
        <v>8070</v>
      </c>
      <c r="T357" s="79" t="s">
        <v>8071</v>
      </c>
      <c r="U357" t="str">
        <f t="shared" si="16"/>
        <v>Transformation, from wetland, inland (non-use)('natural resource', 'land')</v>
      </c>
      <c r="W357" t="s">
        <v>8428</v>
      </c>
      <c r="X357" t="b">
        <f t="shared" si="17"/>
        <v>1</v>
      </c>
    </row>
    <row r="358" spans="1:24" hidden="1" x14ac:dyDescent="0.25">
      <c r="A358" s="18">
        <v>2788</v>
      </c>
      <c r="C358" t="s">
        <v>2818</v>
      </c>
      <c r="D358" t="s">
        <v>5645</v>
      </c>
      <c r="E358" s="79" t="s">
        <v>8068</v>
      </c>
      <c r="G358" t="s">
        <v>5646</v>
      </c>
      <c r="H358" t="s">
        <v>37</v>
      </c>
      <c r="I358" t="s">
        <v>2913</v>
      </c>
      <c r="J358">
        <v>0</v>
      </c>
      <c r="K358" s="20" t="s">
        <v>7717</v>
      </c>
      <c r="L358" s="20" t="s">
        <v>7717</v>
      </c>
      <c r="M358" s="20" t="s">
        <v>7717</v>
      </c>
      <c r="N358" s="50" t="s">
        <v>5647</v>
      </c>
      <c r="Q358" t="str">
        <f t="shared" si="15"/>
        <v>('biosphere3','c3f83a91-4888-41a4-add9-fd01678a1e5f')</v>
      </c>
      <c r="R358" s="79" t="s">
        <v>8069</v>
      </c>
      <c r="S358" s="79" t="s">
        <v>8070</v>
      </c>
      <c r="T358" s="79" t="s">
        <v>8071</v>
      </c>
      <c r="U358" t="str">
        <f t="shared" si="16"/>
        <v>Transformation, to annual crop('natural resource', 'land')</v>
      </c>
      <c r="W358" t="s">
        <v>8429</v>
      </c>
      <c r="X358" t="b">
        <f t="shared" si="17"/>
        <v>1</v>
      </c>
    </row>
    <row r="359" spans="1:24" hidden="1" x14ac:dyDescent="0.25">
      <c r="A359" s="18">
        <v>3500</v>
      </c>
      <c r="C359" t="s">
        <v>2818</v>
      </c>
      <c r="D359" t="s">
        <v>5653</v>
      </c>
      <c r="E359" s="79" t="s">
        <v>8068</v>
      </c>
      <c r="G359" t="s">
        <v>5654</v>
      </c>
      <c r="H359" t="s">
        <v>37</v>
      </c>
      <c r="I359" t="s">
        <v>2913</v>
      </c>
      <c r="J359">
        <v>0</v>
      </c>
      <c r="K359" s="20" t="s">
        <v>7717</v>
      </c>
      <c r="L359" s="20" t="s">
        <v>7717</v>
      </c>
      <c r="M359" s="20" t="s">
        <v>7717</v>
      </c>
      <c r="N359" s="50" t="s">
        <v>5647</v>
      </c>
      <c r="Q359" t="str">
        <f t="shared" si="15"/>
        <v>('biosphere3','69ec5008-2c7e-408f-ac10-a31e07ded999')</v>
      </c>
      <c r="R359" s="79" t="s">
        <v>8069</v>
      </c>
      <c r="S359" s="79" t="s">
        <v>8070</v>
      </c>
      <c r="T359" s="79" t="s">
        <v>8071</v>
      </c>
      <c r="U359" t="str">
        <f t="shared" si="16"/>
        <v>Transformation, to annual crop, flooded crop('natural resource', 'land')</v>
      </c>
      <c r="W359" t="s">
        <v>8430</v>
      </c>
      <c r="X359" t="b">
        <f t="shared" si="17"/>
        <v>1</v>
      </c>
    </row>
    <row r="360" spans="1:24" hidden="1" x14ac:dyDescent="0.25">
      <c r="A360" s="18">
        <v>1242</v>
      </c>
      <c r="C360" t="s">
        <v>2818</v>
      </c>
      <c r="D360" t="s">
        <v>5660</v>
      </c>
      <c r="E360" s="79" t="s">
        <v>8068</v>
      </c>
      <c r="G360" t="s">
        <v>5661</v>
      </c>
      <c r="H360" t="s">
        <v>37</v>
      </c>
      <c r="I360" t="s">
        <v>2913</v>
      </c>
      <c r="J360">
        <v>0</v>
      </c>
      <c r="K360" s="20" t="s">
        <v>7717</v>
      </c>
      <c r="L360" s="20" t="s">
        <v>7717</v>
      </c>
      <c r="M360" s="20" t="s">
        <v>7717</v>
      </c>
      <c r="N360" s="50" t="s">
        <v>5647</v>
      </c>
      <c r="Q360" t="str">
        <f t="shared" si="15"/>
        <v>('biosphere3','49c23685-ef19-495b-9a6b-4a91a7ceb710')</v>
      </c>
      <c r="R360" s="79" t="s">
        <v>8069</v>
      </c>
      <c r="S360" s="79" t="s">
        <v>8070</v>
      </c>
      <c r="T360" s="79" t="s">
        <v>8071</v>
      </c>
      <c r="U360" t="str">
        <f t="shared" si="16"/>
        <v>Transformation, to annual crop, greenhouse('natural resource', 'land')</v>
      </c>
      <c r="W360" t="s">
        <v>8431</v>
      </c>
      <c r="X360" t="b">
        <f t="shared" si="17"/>
        <v>1</v>
      </c>
    </row>
    <row r="361" spans="1:24" hidden="1" x14ac:dyDescent="0.25">
      <c r="A361" s="18">
        <v>3855</v>
      </c>
      <c r="C361" t="s">
        <v>2818</v>
      </c>
      <c r="D361" t="s">
        <v>5663</v>
      </c>
      <c r="E361" s="79" t="s">
        <v>8068</v>
      </c>
      <c r="G361" t="s">
        <v>5664</v>
      </c>
      <c r="H361" t="s">
        <v>37</v>
      </c>
      <c r="I361" t="s">
        <v>2913</v>
      </c>
      <c r="J361">
        <v>0</v>
      </c>
      <c r="K361" s="20" t="s">
        <v>7717</v>
      </c>
      <c r="L361" s="20" t="s">
        <v>7717</v>
      </c>
      <c r="M361" s="20" t="s">
        <v>7717</v>
      </c>
      <c r="N361" s="50" t="s">
        <v>5647</v>
      </c>
      <c r="Q361" t="str">
        <f t="shared" si="15"/>
        <v>('biosphere3','247ddc2a-c861-43be-97f0-0183e3d12f99')</v>
      </c>
      <c r="R361" s="79" t="s">
        <v>8069</v>
      </c>
      <c r="S361" s="79" t="s">
        <v>8070</v>
      </c>
      <c r="T361" s="79" t="s">
        <v>8071</v>
      </c>
      <c r="U361" t="str">
        <f t="shared" si="16"/>
        <v>Transformation, to annual crop, irrigated('natural resource', 'land')</v>
      </c>
      <c r="W361" t="s">
        <v>8432</v>
      </c>
      <c r="X361" t="b">
        <f t="shared" si="17"/>
        <v>1</v>
      </c>
    </row>
    <row r="362" spans="1:24" hidden="1" x14ac:dyDescent="0.25">
      <c r="A362" s="18">
        <v>649</v>
      </c>
      <c r="C362" t="s">
        <v>2818</v>
      </c>
      <c r="D362" t="s">
        <v>5666</v>
      </c>
      <c r="E362" s="79" t="s">
        <v>8068</v>
      </c>
      <c r="G362" t="s">
        <v>5667</v>
      </c>
      <c r="H362" t="s">
        <v>37</v>
      </c>
      <c r="I362" t="s">
        <v>2913</v>
      </c>
      <c r="J362">
        <v>0</v>
      </c>
      <c r="K362" s="20" t="s">
        <v>7717</v>
      </c>
      <c r="L362" s="20" t="s">
        <v>7717</v>
      </c>
      <c r="M362" s="20" t="s">
        <v>7717</v>
      </c>
      <c r="N362" s="50" t="s">
        <v>5647</v>
      </c>
      <c r="O362" s="20" t="s">
        <v>7717</v>
      </c>
      <c r="Q362" t="str">
        <f t="shared" si="15"/>
        <v>('biosphere3','a70f8014-0de5-477f-9f10-712b5c280b8e')</v>
      </c>
      <c r="R362" s="79" t="s">
        <v>8069</v>
      </c>
      <c r="S362" s="79" t="s">
        <v>8070</v>
      </c>
      <c r="T362" s="79" t="s">
        <v>8071</v>
      </c>
      <c r="U362" t="str">
        <f t="shared" si="16"/>
        <v>Transformation, to annual crop, irrigated, extensive('natural resource', 'land')</v>
      </c>
      <c r="W362" t="s">
        <v>8433</v>
      </c>
      <c r="X362" t="b">
        <f t="shared" si="17"/>
        <v>1</v>
      </c>
    </row>
    <row r="363" spans="1:24" hidden="1" x14ac:dyDescent="0.25">
      <c r="A363" s="18">
        <v>2122</v>
      </c>
      <c r="C363" t="s">
        <v>2818</v>
      </c>
      <c r="D363" t="s">
        <v>5675</v>
      </c>
      <c r="E363" s="79" t="s">
        <v>8068</v>
      </c>
      <c r="G363" t="s">
        <v>5676</v>
      </c>
      <c r="H363" t="s">
        <v>37</v>
      </c>
      <c r="I363" t="s">
        <v>2913</v>
      </c>
      <c r="J363">
        <v>0</v>
      </c>
      <c r="K363" s="20" t="s">
        <v>7717</v>
      </c>
      <c r="L363" s="20" t="s">
        <v>7717</v>
      </c>
      <c r="M363" s="20" t="s">
        <v>7717</v>
      </c>
      <c r="N363" s="50" t="s">
        <v>5647</v>
      </c>
      <c r="Q363" t="str">
        <f t="shared" si="15"/>
        <v>('biosphere3','c3c3d385-57fa-4d47-a2c5-d838006e7985')</v>
      </c>
      <c r="R363" s="79" t="s">
        <v>8069</v>
      </c>
      <c r="S363" s="79" t="s">
        <v>8070</v>
      </c>
      <c r="T363" s="79" t="s">
        <v>8071</v>
      </c>
      <c r="U363" t="str">
        <f t="shared" si="16"/>
        <v>Transformation, to annual crop, irrigated, intensive('natural resource', 'land')</v>
      </c>
      <c r="W363" t="s">
        <v>8434</v>
      </c>
      <c r="X363" t="b">
        <f t="shared" si="17"/>
        <v>1</v>
      </c>
    </row>
    <row r="364" spans="1:24" hidden="1" x14ac:dyDescent="0.25">
      <c r="A364" s="18">
        <v>3232</v>
      </c>
      <c r="C364" t="s">
        <v>2818</v>
      </c>
      <c r="D364" t="s">
        <v>5689</v>
      </c>
      <c r="E364" s="79" t="s">
        <v>8068</v>
      </c>
      <c r="G364" t="s">
        <v>5690</v>
      </c>
      <c r="H364" t="s">
        <v>37</v>
      </c>
      <c r="I364" t="s">
        <v>2913</v>
      </c>
      <c r="J364">
        <v>0</v>
      </c>
      <c r="K364" s="20" t="s">
        <v>7717</v>
      </c>
      <c r="L364" s="20" t="s">
        <v>7717</v>
      </c>
      <c r="M364" s="20" t="s">
        <v>7717</v>
      </c>
      <c r="N364" s="50" t="s">
        <v>5647</v>
      </c>
      <c r="Q364" t="str">
        <f t="shared" si="15"/>
        <v>('biosphere3','e97b784a-ec09-4b1b-9f14-cc0ce9799c9e')</v>
      </c>
      <c r="R364" s="79" t="s">
        <v>8069</v>
      </c>
      <c r="S364" s="79" t="s">
        <v>8070</v>
      </c>
      <c r="T364" s="79" t="s">
        <v>8071</v>
      </c>
      <c r="U364" t="str">
        <f t="shared" si="16"/>
        <v>Transformation, to annual crop, non-irrigated('natural resource', 'land')</v>
      </c>
      <c r="W364" t="s">
        <v>8435</v>
      </c>
      <c r="X364" t="b">
        <f t="shared" si="17"/>
        <v>1</v>
      </c>
    </row>
    <row r="365" spans="1:24" hidden="1" x14ac:dyDescent="0.25">
      <c r="A365" s="18">
        <v>2939</v>
      </c>
      <c r="C365" t="s">
        <v>2818</v>
      </c>
      <c r="D365" t="s">
        <v>5709</v>
      </c>
      <c r="E365" s="79" t="s">
        <v>8068</v>
      </c>
      <c r="G365" t="s">
        <v>5710</v>
      </c>
      <c r="H365" t="s">
        <v>37</v>
      </c>
      <c r="I365" t="s">
        <v>2913</v>
      </c>
      <c r="J365">
        <v>0</v>
      </c>
      <c r="K365" s="20" t="s">
        <v>7717</v>
      </c>
      <c r="L365" s="20" t="s">
        <v>7717</v>
      </c>
      <c r="M365" s="20" t="s">
        <v>7717</v>
      </c>
      <c r="N365" s="50" t="s">
        <v>5647</v>
      </c>
      <c r="Q365" t="str">
        <f t="shared" si="15"/>
        <v>('biosphere3','91a067cc-543a-4d73-a0c0-feb1f8935756')</v>
      </c>
      <c r="R365" s="79" t="s">
        <v>8069</v>
      </c>
      <c r="S365" s="79" t="s">
        <v>8070</v>
      </c>
      <c r="T365" s="79" t="s">
        <v>8071</v>
      </c>
      <c r="U365" t="str">
        <f t="shared" si="16"/>
        <v>Transformation, to annual crop, non-irrigated, extensive('natural resource', 'land')</v>
      </c>
      <c r="W365" t="s">
        <v>8436</v>
      </c>
      <c r="X365" t="b">
        <f t="shared" si="17"/>
        <v>1</v>
      </c>
    </row>
    <row r="366" spans="1:24" hidden="1" x14ac:dyDescent="0.25">
      <c r="A366" s="18">
        <v>443</v>
      </c>
      <c r="C366" t="s">
        <v>2818</v>
      </c>
      <c r="D366" t="s">
        <v>5726</v>
      </c>
      <c r="E366" s="79" t="s">
        <v>8068</v>
      </c>
      <c r="G366" t="s">
        <v>5727</v>
      </c>
      <c r="H366" t="s">
        <v>37</v>
      </c>
      <c r="I366" t="s">
        <v>2913</v>
      </c>
      <c r="J366">
        <v>0</v>
      </c>
      <c r="K366" s="20" t="s">
        <v>7717</v>
      </c>
      <c r="L366" s="20" t="s">
        <v>7717</v>
      </c>
      <c r="M366" s="20" t="s">
        <v>7717</v>
      </c>
      <c r="N366" s="50" t="s">
        <v>5647</v>
      </c>
      <c r="Q366" t="str">
        <f t="shared" si="15"/>
        <v>('biosphere3','2e52cbfa-94d7-432b-892f-431daa71a6ef')</v>
      </c>
      <c r="R366" s="79" t="s">
        <v>8069</v>
      </c>
      <c r="S366" s="79" t="s">
        <v>8070</v>
      </c>
      <c r="T366" s="79" t="s">
        <v>8071</v>
      </c>
      <c r="U366" t="str">
        <f t="shared" si="16"/>
        <v>Transformation, to annual crop, non-irrigated, intensive('natural resource', 'land')</v>
      </c>
      <c r="W366" t="s">
        <v>8437</v>
      </c>
      <c r="X366" t="b">
        <f t="shared" si="17"/>
        <v>1</v>
      </c>
    </row>
    <row r="367" spans="1:24" hidden="1" x14ac:dyDescent="0.25">
      <c r="A367" s="18">
        <v>3639</v>
      </c>
      <c r="C367" t="s">
        <v>2818</v>
      </c>
      <c r="D367" t="s">
        <v>5731</v>
      </c>
      <c r="E367" s="79" t="s">
        <v>8068</v>
      </c>
      <c r="G367" t="s">
        <v>5732</v>
      </c>
      <c r="H367" t="s">
        <v>37</v>
      </c>
      <c r="I367" t="s">
        <v>2913</v>
      </c>
      <c r="J367">
        <v>0</v>
      </c>
      <c r="K367" s="20" t="s">
        <v>7717</v>
      </c>
      <c r="L367" s="20" t="s">
        <v>7717</v>
      </c>
      <c r="M367" s="20" t="s">
        <v>7717</v>
      </c>
      <c r="N367" s="50" t="s">
        <v>5647</v>
      </c>
      <c r="Q367" t="str">
        <f t="shared" si="15"/>
        <v>('biosphere3','2f1e926a-ec96-432b-b2a6-bd5e3de2ff87')</v>
      </c>
      <c r="R367" s="79" t="s">
        <v>8069</v>
      </c>
      <c r="S367" s="79" t="s">
        <v>8070</v>
      </c>
      <c r="T367" s="79" t="s">
        <v>8071</v>
      </c>
      <c r="U367" t="str">
        <f t="shared" si="16"/>
        <v>Transformation, to arable land, unspecified use('natural resource', 'land')</v>
      </c>
      <c r="W367" t="s">
        <v>8438</v>
      </c>
      <c r="X367" t="b">
        <f t="shared" si="17"/>
        <v>1</v>
      </c>
    </row>
    <row r="368" spans="1:24" hidden="1" x14ac:dyDescent="0.25">
      <c r="A368" s="18">
        <v>3730</v>
      </c>
      <c r="C368" t="s">
        <v>2818</v>
      </c>
      <c r="D368" t="s">
        <v>5757</v>
      </c>
      <c r="E368" s="79" t="s">
        <v>8068</v>
      </c>
      <c r="G368" t="s">
        <v>5758</v>
      </c>
      <c r="H368" t="s">
        <v>37</v>
      </c>
      <c r="I368" t="s">
        <v>2913</v>
      </c>
      <c r="J368">
        <v>0</v>
      </c>
      <c r="K368" s="20" t="s">
        <v>7717</v>
      </c>
      <c r="L368" s="20" t="s">
        <v>7717</v>
      </c>
      <c r="M368" s="20" t="s">
        <v>7717</v>
      </c>
      <c r="N368" s="50" t="s">
        <v>5647</v>
      </c>
      <c r="Q368" t="str">
        <f t="shared" si="15"/>
        <v>('biosphere3','ac2c63cf-c657-4d33-bbc0-a5a9a1e29cf5')</v>
      </c>
      <c r="R368" s="79" t="s">
        <v>8069</v>
      </c>
      <c r="S368" s="79" t="s">
        <v>8070</v>
      </c>
      <c r="T368" s="79" t="s">
        <v>8071</v>
      </c>
      <c r="U368" t="str">
        <f t="shared" si="16"/>
        <v>Transformation, to bare area (non-use)('natural resource', 'land')</v>
      </c>
      <c r="W368" t="s">
        <v>8439</v>
      </c>
      <c r="X368" t="b">
        <f t="shared" si="17"/>
        <v>1</v>
      </c>
    </row>
    <row r="369" spans="1:24" hidden="1" x14ac:dyDescent="0.25">
      <c r="A369" s="18">
        <v>829</v>
      </c>
      <c r="C369" t="s">
        <v>2818</v>
      </c>
      <c r="D369" t="s">
        <v>5761</v>
      </c>
      <c r="E369" s="79" t="s">
        <v>8068</v>
      </c>
      <c r="G369" t="s">
        <v>5762</v>
      </c>
      <c r="H369" t="s">
        <v>37</v>
      </c>
      <c r="I369" t="s">
        <v>2913</v>
      </c>
      <c r="J369">
        <v>0</v>
      </c>
      <c r="K369" s="20" t="s">
        <v>7717</v>
      </c>
      <c r="L369" s="20" t="s">
        <v>7717</v>
      </c>
      <c r="M369" s="20" t="s">
        <v>7717</v>
      </c>
      <c r="N369" s="50" t="s">
        <v>5647</v>
      </c>
      <c r="Q369" t="str">
        <f t="shared" si="15"/>
        <v>('biosphere3','54b82481-32a3-4e82-bac7-1df475dbc80c')</v>
      </c>
      <c r="R369" s="79" t="s">
        <v>8069</v>
      </c>
      <c r="S369" s="79" t="s">
        <v>8070</v>
      </c>
      <c r="T369" s="79" t="s">
        <v>8071</v>
      </c>
      <c r="U369" t="str">
        <f t="shared" si="16"/>
        <v>Transformation, to cropland fallow (non-use)('natural resource', 'land')</v>
      </c>
      <c r="W369" t="s">
        <v>8440</v>
      </c>
      <c r="X369" t="b">
        <f t="shared" si="17"/>
        <v>1</v>
      </c>
    </row>
    <row r="370" spans="1:24" hidden="1" x14ac:dyDescent="0.25">
      <c r="A370" s="18">
        <v>913</v>
      </c>
      <c r="C370" t="s">
        <v>2818</v>
      </c>
      <c r="D370" t="s">
        <v>5776</v>
      </c>
      <c r="E370" s="79" t="s">
        <v>8068</v>
      </c>
      <c r="G370" t="s">
        <v>5777</v>
      </c>
      <c r="H370" t="s">
        <v>37</v>
      </c>
      <c r="I370" t="s">
        <v>2913</v>
      </c>
      <c r="J370">
        <v>0</v>
      </c>
      <c r="K370" s="20" t="s">
        <v>7717</v>
      </c>
      <c r="L370" s="20" t="s">
        <v>7717</v>
      </c>
      <c r="M370" s="20" t="s">
        <v>7717</v>
      </c>
      <c r="N370" s="50" t="s">
        <v>5647</v>
      </c>
      <c r="Q370" t="str">
        <f t="shared" si="15"/>
        <v>('biosphere3','90a5a447-af6f-421a-8201-011f07ad1150')</v>
      </c>
      <c r="R370" s="79" t="s">
        <v>8069</v>
      </c>
      <c r="S370" s="79" t="s">
        <v>8070</v>
      </c>
      <c r="T370" s="79" t="s">
        <v>8071</v>
      </c>
      <c r="U370" t="str">
        <f t="shared" si="16"/>
        <v>Transformation, to dump site('natural resource', 'land')</v>
      </c>
      <c r="W370" t="s">
        <v>8441</v>
      </c>
      <c r="X370" t="b">
        <f t="shared" si="17"/>
        <v>1</v>
      </c>
    </row>
    <row r="371" spans="1:24" hidden="1" x14ac:dyDescent="0.25">
      <c r="A371" s="18">
        <v>1476</v>
      </c>
      <c r="C371" t="s">
        <v>2818</v>
      </c>
      <c r="D371" t="s">
        <v>5785</v>
      </c>
      <c r="E371" s="79" t="s">
        <v>8068</v>
      </c>
      <c r="G371" t="s">
        <v>5786</v>
      </c>
      <c r="H371" t="s">
        <v>37</v>
      </c>
      <c r="I371" t="s">
        <v>2913</v>
      </c>
      <c r="J371">
        <v>0</v>
      </c>
      <c r="K371" s="20" t="s">
        <v>7717</v>
      </c>
      <c r="L371" s="20" t="s">
        <v>7717</v>
      </c>
      <c r="M371" s="20" t="s">
        <v>7717</v>
      </c>
      <c r="N371" s="50" t="s">
        <v>5647</v>
      </c>
      <c r="Q371" t="str">
        <f t="shared" si="15"/>
        <v>('biosphere3','d10b390c-9d0c-4f59-b31d-3d0d70e77a35')</v>
      </c>
      <c r="R371" s="79" t="s">
        <v>8069</v>
      </c>
      <c r="S371" s="79" t="s">
        <v>8070</v>
      </c>
      <c r="T371" s="79" t="s">
        <v>8071</v>
      </c>
      <c r="U371" t="str">
        <f t="shared" si="16"/>
        <v>Transformation, to dump site, inert material landfill('natural resource', 'land')</v>
      </c>
      <c r="W371" t="s">
        <v>8442</v>
      </c>
      <c r="X371" t="b">
        <f t="shared" si="17"/>
        <v>1</v>
      </c>
    </row>
    <row r="372" spans="1:24" hidden="1" x14ac:dyDescent="0.25">
      <c r="A372" s="18">
        <v>1626</v>
      </c>
      <c r="C372" t="s">
        <v>2818</v>
      </c>
      <c r="D372" t="s">
        <v>5804</v>
      </c>
      <c r="E372" s="79" t="s">
        <v>8068</v>
      </c>
      <c r="G372" t="s">
        <v>5805</v>
      </c>
      <c r="H372" t="s">
        <v>37</v>
      </c>
      <c r="I372" t="s">
        <v>2913</v>
      </c>
      <c r="J372">
        <v>0</v>
      </c>
      <c r="K372" s="20" t="s">
        <v>7717</v>
      </c>
      <c r="L372" s="20" t="s">
        <v>7717</v>
      </c>
      <c r="M372" s="20" t="s">
        <v>7717</v>
      </c>
      <c r="N372" s="50" t="s">
        <v>5647</v>
      </c>
      <c r="Q372" t="str">
        <f t="shared" si="15"/>
        <v>('biosphere3','8f5c8cb3-dccd-45da-9f1f-d1c61cd789c3')</v>
      </c>
      <c r="R372" s="79" t="s">
        <v>8069</v>
      </c>
      <c r="S372" s="79" t="s">
        <v>8070</v>
      </c>
      <c r="T372" s="79" t="s">
        <v>8071</v>
      </c>
      <c r="U372" t="str">
        <f t="shared" si="16"/>
        <v>Transformation, to dump site, residual material landfill('natural resource', 'land')</v>
      </c>
      <c r="W372" t="s">
        <v>8443</v>
      </c>
      <c r="X372" t="b">
        <f t="shared" si="17"/>
        <v>1</v>
      </c>
    </row>
    <row r="373" spans="1:24" hidden="1" x14ac:dyDescent="0.25">
      <c r="A373" s="18">
        <v>4114</v>
      </c>
      <c r="C373" t="s">
        <v>2818</v>
      </c>
      <c r="D373" t="s">
        <v>5816</v>
      </c>
      <c r="E373" s="79" t="s">
        <v>8068</v>
      </c>
      <c r="G373" t="s">
        <v>5817</v>
      </c>
      <c r="H373" t="s">
        <v>37</v>
      </c>
      <c r="I373" t="s">
        <v>2913</v>
      </c>
      <c r="J373">
        <v>0</v>
      </c>
      <c r="K373" s="20" t="s">
        <v>7717</v>
      </c>
      <c r="L373" s="20" t="s">
        <v>7717</v>
      </c>
      <c r="M373" s="20" t="s">
        <v>7717</v>
      </c>
      <c r="N373" s="50" t="s">
        <v>5647</v>
      </c>
      <c r="Q373" t="str">
        <f t="shared" si="15"/>
        <v>('biosphere3','1a568858-efa8-4c2a-b46e-82b6e66b6072')</v>
      </c>
      <c r="R373" s="79" t="s">
        <v>8069</v>
      </c>
      <c r="S373" s="79" t="s">
        <v>8070</v>
      </c>
      <c r="T373" s="79" t="s">
        <v>8071</v>
      </c>
      <c r="U373" t="str">
        <f t="shared" si="16"/>
        <v>Transformation, to dump site, sanitary landfill('natural resource', 'land')</v>
      </c>
      <c r="W373" t="s">
        <v>8444</v>
      </c>
      <c r="X373" t="b">
        <f t="shared" si="17"/>
        <v>1</v>
      </c>
    </row>
    <row r="374" spans="1:24" hidden="1" x14ac:dyDescent="0.25">
      <c r="A374" s="18">
        <v>104</v>
      </c>
      <c r="C374" t="s">
        <v>2818</v>
      </c>
      <c r="D374" t="s">
        <v>5831</v>
      </c>
      <c r="E374" s="79" t="s">
        <v>8068</v>
      </c>
      <c r="G374" t="s">
        <v>5832</v>
      </c>
      <c r="H374" t="s">
        <v>37</v>
      </c>
      <c r="I374" t="s">
        <v>2913</v>
      </c>
      <c r="J374">
        <v>0</v>
      </c>
      <c r="K374" s="20" t="s">
        <v>7717</v>
      </c>
      <c r="L374" s="20" t="s">
        <v>7717</v>
      </c>
      <c r="M374" s="20" t="s">
        <v>7717</v>
      </c>
      <c r="N374" s="50" t="s">
        <v>5647</v>
      </c>
      <c r="Q374" t="str">
        <f t="shared" si="15"/>
        <v>('biosphere3','d73b27a2-81bd-4264-baa5-ce4aca3545be')</v>
      </c>
      <c r="R374" s="79" t="s">
        <v>8069</v>
      </c>
      <c r="S374" s="79" t="s">
        <v>8070</v>
      </c>
      <c r="T374" s="79" t="s">
        <v>8071</v>
      </c>
      <c r="U374" t="str">
        <f t="shared" si="16"/>
        <v>Transformation, to dump site, slag compartment('natural resource', 'land')</v>
      </c>
      <c r="W374" t="s">
        <v>8445</v>
      </c>
      <c r="X374" t="b">
        <f t="shared" si="17"/>
        <v>1</v>
      </c>
    </row>
    <row r="375" spans="1:24" hidden="1" x14ac:dyDescent="0.25">
      <c r="A375" s="18">
        <v>2056</v>
      </c>
      <c r="C375" t="s">
        <v>2818</v>
      </c>
      <c r="D375" t="s">
        <v>5841</v>
      </c>
      <c r="E375" s="79" t="s">
        <v>8068</v>
      </c>
      <c r="G375" t="s">
        <v>5842</v>
      </c>
      <c r="H375" t="s">
        <v>37</v>
      </c>
      <c r="I375" t="s">
        <v>2913</v>
      </c>
      <c r="J375">
        <v>0</v>
      </c>
      <c r="K375" s="20" t="s">
        <v>7717</v>
      </c>
      <c r="L375" s="20" t="s">
        <v>7717</v>
      </c>
      <c r="M375" s="20" t="s">
        <v>7717</v>
      </c>
      <c r="N375" s="50" t="s">
        <v>5647</v>
      </c>
      <c r="Q375" t="str">
        <f t="shared" si="15"/>
        <v>('biosphere3','c8a0392e-5ef6-4988-adf6-0adf88129aa1')</v>
      </c>
      <c r="R375" s="79" t="s">
        <v>8069</v>
      </c>
      <c r="S375" s="79" t="s">
        <v>8070</v>
      </c>
      <c r="T375" s="79" t="s">
        <v>8071</v>
      </c>
      <c r="U375" t="str">
        <f t="shared" si="16"/>
        <v>Transformation, to field margin/hedgerow('natural resource', 'land')</v>
      </c>
      <c r="W375" t="s">
        <v>8446</v>
      </c>
      <c r="X375" t="b">
        <f t="shared" si="17"/>
        <v>1</v>
      </c>
    </row>
    <row r="376" spans="1:24" hidden="1" x14ac:dyDescent="0.25">
      <c r="A376" s="18">
        <v>3758</v>
      </c>
      <c r="C376" t="s">
        <v>2818</v>
      </c>
      <c r="D376" t="s">
        <v>5845</v>
      </c>
      <c r="E376" s="79" t="s">
        <v>8068</v>
      </c>
      <c r="G376" t="s">
        <v>5846</v>
      </c>
      <c r="H376" t="s">
        <v>37</v>
      </c>
      <c r="I376" t="s">
        <v>2913</v>
      </c>
      <c r="J376">
        <v>0</v>
      </c>
      <c r="K376" s="20" t="s">
        <v>7717</v>
      </c>
      <c r="L376" s="20" t="s">
        <v>7717</v>
      </c>
      <c r="M376" s="20" t="s">
        <v>7717</v>
      </c>
      <c r="N376" s="50" t="s">
        <v>5647</v>
      </c>
      <c r="Q376" t="str">
        <f t="shared" si="15"/>
        <v>('biosphere3','88e8456c-dc23-4bb4-aed5-a4186a2fbf77')</v>
      </c>
      <c r="R376" s="79" t="s">
        <v>8069</v>
      </c>
      <c r="S376" s="79" t="s">
        <v>8070</v>
      </c>
      <c r="T376" s="79" t="s">
        <v>8071</v>
      </c>
      <c r="U376" t="str">
        <f t="shared" si="16"/>
        <v>Transformation, to forest, extensive('natural resource', 'land')</v>
      </c>
      <c r="W376" t="s">
        <v>8447</v>
      </c>
      <c r="X376" t="b">
        <f t="shared" si="17"/>
        <v>1</v>
      </c>
    </row>
    <row r="377" spans="1:24" hidden="1" x14ac:dyDescent="0.25">
      <c r="A377" s="18">
        <v>299</v>
      </c>
      <c r="C377" t="s">
        <v>2818</v>
      </c>
      <c r="D377" t="s">
        <v>5851</v>
      </c>
      <c r="E377" s="79" t="s">
        <v>8068</v>
      </c>
      <c r="G377" t="s">
        <v>5852</v>
      </c>
      <c r="H377" t="s">
        <v>37</v>
      </c>
      <c r="I377" t="s">
        <v>2913</v>
      </c>
      <c r="J377">
        <v>0</v>
      </c>
      <c r="K377" s="20" t="s">
        <v>7717</v>
      </c>
      <c r="L377" s="20" t="s">
        <v>7717</v>
      </c>
      <c r="M377" s="20" t="s">
        <v>7717</v>
      </c>
      <c r="N377" s="50" t="s">
        <v>5647</v>
      </c>
      <c r="Q377" t="str">
        <f t="shared" si="15"/>
        <v>('biosphere3','994d61de-fbb0-4187-a4d4-b11c3c2b9102')</v>
      </c>
      <c r="R377" s="79" t="s">
        <v>8069</v>
      </c>
      <c r="S377" s="79" t="s">
        <v>8070</v>
      </c>
      <c r="T377" s="79" t="s">
        <v>8071</v>
      </c>
      <c r="U377" t="str">
        <f t="shared" si="16"/>
        <v>Transformation, to forest, intensive('natural resource', 'land')</v>
      </c>
      <c r="W377" t="s">
        <v>8448</v>
      </c>
      <c r="X377" t="b">
        <f t="shared" si="17"/>
        <v>1</v>
      </c>
    </row>
    <row r="378" spans="1:24" hidden="1" x14ac:dyDescent="0.25">
      <c r="A378" s="18">
        <v>902</v>
      </c>
      <c r="C378" t="s">
        <v>2818</v>
      </c>
      <c r="D378" t="s">
        <v>5853</v>
      </c>
      <c r="E378" s="79" t="s">
        <v>8068</v>
      </c>
      <c r="G378" t="s">
        <v>5854</v>
      </c>
      <c r="H378" t="s">
        <v>37</v>
      </c>
      <c r="I378" t="s">
        <v>2913</v>
      </c>
      <c r="J378">
        <v>0</v>
      </c>
      <c r="K378" s="20" t="s">
        <v>7717</v>
      </c>
      <c r="L378" s="20" t="s">
        <v>7717</v>
      </c>
      <c r="M378" s="20" t="s">
        <v>7717</v>
      </c>
      <c r="N378" s="50" t="s">
        <v>5647</v>
      </c>
      <c r="Q378" t="str">
        <f t="shared" si="15"/>
        <v>('biosphere3','ede9fa50-8d76-4f6d-961f-36f701fbae4e')</v>
      </c>
      <c r="R378" s="79" t="s">
        <v>8069</v>
      </c>
      <c r="S378" s="79" t="s">
        <v>8070</v>
      </c>
      <c r="T378" s="79" t="s">
        <v>8071</v>
      </c>
      <c r="U378" t="str">
        <f t="shared" si="16"/>
        <v>Transformation, to forest, primary (non-use)('natural resource', 'land')</v>
      </c>
      <c r="W378" t="s">
        <v>8449</v>
      </c>
      <c r="X378" t="b">
        <f t="shared" si="17"/>
        <v>1</v>
      </c>
    </row>
    <row r="379" spans="1:24" hidden="1" x14ac:dyDescent="0.25">
      <c r="A379" s="18">
        <v>19</v>
      </c>
      <c r="C379" t="s">
        <v>2818</v>
      </c>
      <c r="D379" t="s">
        <v>5863</v>
      </c>
      <c r="E379" s="79" t="s">
        <v>8068</v>
      </c>
      <c r="G379" t="s">
        <v>5864</v>
      </c>
      <c r="H379" t="s">
        <v>37</v>
      </c>
      <c r="I379" t="s">
        <v>2913</v>
      </c>
      <c r="J379">
        <v>0</v>
      </c>
      <c r="K379" s="20" t="s">
        <v>7717</v>
      </c>
      <c r="L379" s="20" t="s">
        <v>7717</v>
      </c>
      <c r="M379" s="20" t="s">
        <v>7717</v>
      </c>
      <c r="N379" s="50" t="s">
        <v>5647</v>
      </c>
      <c r="Q379" t="str">
        <f t="shared" si="15"/>
        <v>('biosphere3','ff6dccc1-5ebd-42c3-9fd9-3d73db7a3dd2')</v>
      </c>
      <c r="R379" s="79" t="s">
        <v>8069</v>
      </c>
      <c r="S379" s="79" t="s">
        <v>8070</v>
      </c>
      <c r="T379" s="79" t="s">
        <v>8071</v>
      </c>
      <c r="U379" t="str">
        <f t="shared" si="16"/>
        <v>Transformation, to forest, secondary (non-use)('natural resource', 'land')</v>
      </c>
      <c r="W379" t="s">
        <v>8450</v>
      </c>
      <c r="X379" t="b">
        <f t="shared" si="17"/>
        <v>1</v>
      </c>
    </row>
    <row r="380" spans="1:24" hidden="1" x14ac:dyDescent="0.25">
      <c r="A380" s="18">
        <v>3412</v>
      </c>
      <c r="C380" t="s">
        <v>2818</v>
      </c>
      <c r="D380" t="s">
        <v>5878</v>
      </c>
      <c r="E380" s="79" t="s">
        <v>8068</v>
      </c>
      <c r="G380" t="s">
        <v>5879</v>
      </c>
      <c r="H380" t="s">
        <v>37</v>
      </c>
      <c r="I380" t="s">
        <v>2913</v>
      </c>
      <c r="J380">
        <v>0</v>
      </c>
      <c r="K380" s="20" t="s">
        <v>7717</v>
      </c>
      <c r="L380" s="20" t="s">
        <v>7717</v>
      </c>
      <c r="M380" s="20" t="s">
        <v>7717</v>
      </c>
      <c r="N380" s="50" t="s">
        <v>5647</v>
      </c>
      <c r="Q380" t="str">
        <f t="shared" si="15"/>
        <v>('biosphere3','bba9f623-5919-4ef3-b98d-c94af1553179')</v>
      </c>
      <c r="R380" s="79" t="s">
        <v>8069</v>
      </c>
      <c r="S380" s="79" t="s">
        <v>8070</v>
      </c>
      <c r="T380" s="79" t="s">
        <v>8071</v>
      </c>
      <c r="U380" t="str">
        <f t="shared" si="16"/>
        <v>Transformation, to forest, unspecified('natural resource', 'land')</v>
      </c>
      <c r="W380" t="s">
        <v>8451</v>
      </c>
      <c r="X380" t="b">
        <f t="shared" si="17"/>
        <v>1</v>
      </c>
    </row>
    <row r="381" spans="1:24" hidden="1" x14ac:dyDescent="0.25">
      <c r="A381" s="18">
        <v>1756</v>
      </c>
      <c r="C381" t="s">
        <v>2818</v>
      </c>
      <c r="D381" t="s">
        <v>5883</v>
      </c>
      <c r="E381" s="79" t="s">
        <v>8068</v>
      </c>
      <c r="G381" t="s">
        <v>5884</v>
      </c>
      <c r="H381" t="s">
        <v>37</v>
      </c>
      <c r="I381" t="s">
        <v>2913</v>
      </c>
      <c r="J381">
        <v>0</v>
      </c>
      <c r="K381" s="20" t="s">
        <v>7717</v>
      </c>
      <c r="L381" s="20" t="s">
        <v>7717</v>
      </c>
      <c r="M381" s="20" t="s">
        <v>7717</v>
      </c>
      <c r="N381" s="50" t="s">
        <v>5647</v>
      </c>
      <c r="Q381" t="str">
        <f t="shared" si="15"/>
        <v>('biosphere3','fe17e7c1-9574-4880-b7e6-ec09c2e3ae5d')</v>
      </c>
      <c r="R381" s="79" t="s">
        <v>8069</v>
      </c>
      <c r="S381" s="79" t="s">
        <v>8070</v>
      </c>
      <c r="T381" s="79" t="s">
        <v>8071</v>
      </c>
      <c r="U381" t="str">
        <f t="shared" si="16"/>
        <v>Transformation, to grassland, natural (non-use)('natural resource', 'land')</v>
      </c>
      <c r="W381" t="s">
        <v>8452</v>
      </c>
      <c r="X381" t="b">
        <f t="shared" si="17"/>
        <v>1</v>
      </c>
    </row>
    <row r="382" spans="1:24" hidden="1" x14ac:dyDescent="0.25">
      <c r="A382" s="18">
        <v>947</v>
      </c>
      <c r="C382" t="s">
        <v>2818</v>
      </c>
      <c r="D382" t="s">
        <v>5885</v>
      </c>
      <c r="E382" s="79" t="s">
        <v>8068</v>
      </c>
      <c r="G382" t="s">
        <v>5886</v>
      </c>
      <c r="H382" t="s">
        <v>37</v>
      </c>
      <c r="I382" t="s">
        <v>2913</v>
      </c>
      <c r="J382">
        <v>0</v>
      </c>
      <c r="K382" s="20" t="s">
        <v>7717</v>
      </c>
      <c r="L382" s="20" t="s">
        <v>7717</v>
      </c>
      <c r="M382" s="20" t="s">
        <v>7717</v>
      </c>
      <c r="N382" s="50" t="s">
        <v>5647</v>
      </c>
      <c r="Q382" t="str">
        <f t="shared" si="15"/>
        <v>('biosphere3','ce132b7d-ab1c-4df3-9656-8fe37ede77b1')</v>
      </c>
      <c r="R382" s="79" t="s">
        <v>8069</v>
      </c>
      <c r="S382" s="79" t="s">
        <v>8070</v>
      </c>
      <c r="T382" s="79" t="s">
        <v>8071</v>
      </c>
      <c r="U382" t="str">
        <f t="shared" si="16"/>
        <v>Transformation, to grassland, natural, for livestock grazing('natural resource', 'land')</v>
      </c>
      <c r="W382" t="s">
        <v>8453</v>
      </c>
      <c r="X382" t="b">
        <f t="shared" si="17"/>
        <v>1</v>
      </c>
    </row>
    <row r="383" spans="1:24" hidden="1" x14ac:dyDescent="0.25">
      <c r="A383" s="18">
        <v>1815</v>
      </c>
      <c r="C383" t="s">
        <v>2818</v>
      </c>
      <c r="D383" t="s">
        <v>5897</v>
      </c>
      <c r="E383" s="79" t="s">
        <v>8068</v>
      </c>
      <c r="G383" t="s">
        <v>5898</v>
      </c>
      <c r="H383" t="s">
        <v>37</v>
      </c>
      <c r="I383" t="s">
        <v>2913</v>
      </c>
      <c r="J383">
        <v>0</v>
      </c>
      <c r="K383" s="20" t="s">
        <v>7717</v>
      </c>
      <c r="L383" s="20" t="s">
        <v>7717</v>
      </c>
      <c r="M383" s="20" t="s">
        <v>7717</v>
      </c>
      <c r="N383" s="50" t="s">
        <v>5647</v>
      </c>
      <c r="Q383" t="str">
        <f t="shared" si="15"/>
        <v>('biosphere3','fdda4f8e-b620-4df6-92a9-101a251d2f42')</v>
      </c>
      <c r="R383" s="79" t="s">
        <v>8069</v>
      </c>
      <c r="S383" s="79" t="s">
        <v>8070</v>
      </c>
      <c r="T383" s="79" t="s">
        <v>8071</v>
      </c>
      <c r="U383" t="str">
        <f t="shared" si="16"/>
        <v>Transformation, to heterogeneous, agricultural('natural resource', 'land')</v>
      </c>
      <c r="W383" t="s">
        <v>8454</v>
      </c>
      <c r="X383" t="b">
        <f t="shared" si="17"/>
        <v>1</v>
      </c>
    </row>
    <row r="384" spans="1:24" hidden="1" x14ac:dyDescent="0.25">
      <c r="A384" s="18">
        <v>2176</v>
      </c>
      <c r="C384" t="s">
        <v>2818</v>
      </c>
      <c r="D384" t="s">
        <v>5921</v>
      </c>
      <c r="E384" s="79" t="s">
        <v>8068</v>
      </c>
      <c r="G384" t="s">
        <v>5922</v>
      </c>
      <c r="H384" t="s">
        <v>37</v>
      </c>
      <c r="I384" t="s">
        <v>2913</v>
      </c>
      <c r="J384">
        <v>0</v>
      </c>
      <c r="K384" s="20" t="s">
        <v>7717</v>
      </c>
      <c r="L384" s="20" t="s">
        <v>7717</v>
      </c>
      <c r="M384" s="20" t="s">
        <v>7717</v>
      </c>
      <c r="N384" s="50" t="s">
        <v>5647</v>
      </c>
      <c r="Q384" t="str">
        <f t="shared" si="15"/>
        <v>('biosphere3','4624deff-2016-41d4-b2bf-3db8dab88779')</v>
      </c>
      <c r="R384" s="79" t="s">
        <v>8069</v>
      </c>
      <c r="S384" s="79" t="s">
        <v>8070</v>
      </c>
      <c r="T384" s="79" t="s">
        <v>8071</v>
      </c>
      <c r="U384" t="str">
        <f t="shared" si="16"/>
        <v>Transformation, to industrial area('natural resource', 'land')</v>
      </c>
      <c r="W384" t="s">
        <v>8455</v>
      </c>
      <c r="X384" t="b">
        <f t="shared" si="17"/>
        <v>1</v>
      </c>
    </row>
    <row r="385" spans="1:24" hidden="1" x14ac:dyDescent="0.25">
      <c r="A385" s="18">
        <v>1870</v>
      </c>
      <c r="C385" t="s">
        <v>2818</v>
      </c>
      <c r="D385" t="s">
        <v>5932</v>
      </c>
      <c r="E385" s="79" t="s">
        <v>8068</v>
      </c>
      <c r="G385" t="s">
        <v>5933</v>
      </c>
      <c r="H385" t="s">
        <v>37</v>
      </c>
      <c r="I385" t="s">
        <v>2913</v>
      </c>
      <c r="J385">
        <v>0</v>
      </c>
      <c r="K385" s="20" t="s">
        <v>7717</v>
      </c>
      <c r="L385" s="20" t="s">
        <v>7717</v>
      </c>
      <c r="M385" s="20" t="s">
        <v>7717</v>
      </c>
      <c r="N385" s="50" t="s">
        <v>5647</v>
      </c>
      <c r="Q385" t="str">
        <f t="shared" si="15"/>
        <v>('biosphere3','14de323f-9e2d-4beb-b28e-6b93bae98da8')</v>
      </c>
      <c r="R385" s="79" t="s">
        <v>8069</v>
      </c>
      <c r="S385" s="79" t="s">
        <v>8070</v>
      </c>
      <c r="T385" s="79" t="s">
        <v>8071</v>
      </c>
      <c r="U385" t="str">
        <f t="shared" si="16"/>
        <v>Transformation, to inland waterbody, unspecified('natural resource', 'land')</v>
      </c>
      <c r="W385" t="s">
        <v>8456</v>
      </c>
      <c r="X385" t="b">
        <f t="shared" si="17"/>
        <v>1</v>
      </c>
    </row>
    <row r="386" spans="1:24" hidden="1" x14ac:dyDescent="0.25">
      <c r="A386" s="18">
        <v>3929</v>
      </c>
      <c r="C386" t="s">
        <v>2818</v>
      </c>
      <c r="D386" t="s">
        <v>5954</v>
      </c>
      <c r="E386" s="79" t="s">
        <v>8068</v>
      </c>
      <c r="G386" t="s">
        <v>5955</v>
      </c>
      <c r="H386" t="s">
        <v>37</v>
      </c>
      <c r="I386" t="s">
        <v>2913</v>
      </c>
      <c r="J386">
        <v>0</v>
      </c>
      <c r="K386" s="20" t="s">
        <v>7717</v>
      </c>
      <c r="L386" s="20" t="s">
        <v>7717</v>
      </c>
      <c r="M386" s="20" t="s">
        <v>7717</v>
      </c>
      <c r="N386" s="50" t="s">
        <v>5647</v>
      </c>
      <c r="Q386" t="str">
        <f t="shared" ref="Q386:Q449" si="18">_xlfn.CONCAT(R386,E386,S386,D386,S386,T386)</f>
        <v>('biosphere3','84b65d8f-2edd-4ddd-8f68-ca28d1c681b0')</v>
      </c>
      <c r="R386" s="79" t="s">
        <v>8069</v>
      </c>
      <c r="S386" s="79" t="s">
        <v>8070</v>
      </c>
      <c r="T386" s="79" t="s">
        <v>8071</v>
      </c>
      <c r="U386" t="str">
        <f t="shared" ref="U386:U452" si="19">_xlfn.CONCAT(G386,C386)</f>
        <v>Transformation, to lake, artificial('natural resource', 'land')</v>
      </c>
      <c r="W386" t="s">
        <v>8457</v>
      </c>
      <c r="X386" t="b">
        <f t="shared" ref="X386:X449" si="20">EXACT(W386,Q386)</f>
        <v>1</v>
      </c>
    </row>
    <row r="387" spans="1:24" hidden="1" x14ac:dyDescent="0.25">
      <c r="A387" s="18">
        <v>3468</v>
      </c>
      <c r="C387" t="s">
        <v>2818</v>
      </c>
      <c r="D387" t="s">
        <v>5959</v>
      </c>
      <c r="E387" s="79" t="s">
        <v>8068</v>
      </c>
      <c r="G387" t="s">
        <v>5960</v>
      </c>
      <c r="H387" t="s">
        <v>37</v>
      </c>
      <c r="I387" t="s">
        <v>2913</v>
      </c>
      <c r="J387">
        <v>0</v>
      </c>
      <c r="K387" s="20" t="s">
        <v>7717</v>
      </c>
      <c r="L387" s="20" t="s">
        <v>7717</v>
      </c>
      <c r="M387" s="20" t="s">
        <v>7717</v>
      </c>
      <c r="N387" s="50" t="s">
        <v>5647</v>
      </c>
      <c r="Q387" t="str">
        <f t="shared" si="18"/>
        <v>('biosphere3','1e725387-0874-4acb-b026-11b30d76af56')</v>
      </c>
      <c r="R387" s="79" t="s">
        <v>8069</v>
      </c>
      <c r="S387" s="79" t="s">
        <v>8070</v>
      </c>
      <c r="T387" s="79" t="s">
        <v>8071</v>
      </c>
      <c r="U387" t="str">
        <f t="shared" si="19"/>
        <v>Transformation, to lake, natural (non-use)('natural resource', 'land')</v>
      </c>
      <c r="W387" t="s">
        <v>8458</v>
      </c>
      <c r="X387" t="b">
        <f t="shared" si="20"/>
        <v>1</v>
      </c>
    </row>
    <row r="388" spans="1:24" hidden="1" x14ac:dyDescent="0.25">
      <c r="A388" s="18">
        <v>3836</v>
      </c>
      <c r="C388" t="s">
        <v>2818</v>
      </c>
      <c r="D388" t="s">
        <v>5962</v>
      </c>
      <c r="E388" s="79" t="s">
        <v>8068</v>
      </c>
      <c r="G388" t="s">
        <v>5963</v>
      </c>
      <c r="H388" t="s">
        <v>37</v>
      </c>
      <c r="I388" t="s">
        <v>2913</v>
      </c>
      <c r="J388">
        <v>0</v>
      </c>
      <c r="K388" s="20" t="s">
        <v>7717</v>
      </c>
      <c r="L388" s="20" t="s">
        <v>7717</v>
      </c>
      <c r="M388" s="20" t="s">
        <v>7717</v>
      </c>
      <c r="N388" s="50" t="s">
        <v>5647</v>
      </c>
      <c r="Q388" t="str">
        <f t="shared" si="18"/>
        <v>('biosphere3','626915e9-2424-4059-8b6a-fae47161acdf')</v>
      </c>
      <c r="R388" s="79" t="s">
        <v>8069</v>
      </c>
      <c r="S388" s="79" t="s">
        <v>8070</v>
      </c>
      <c r="T388" s="79" t="s">
        <v>8071</v>
      </c>
      <c r="U388" t="str">
        <f t="shared" si="19"/>
        <v>Transformation, to mineral extraction site('natural resource', 'land')</v>
      </c>
      <c r="W388" t="s">
        <v>8459</v>
      </c>
      <c r="X388" t="b">
        <f t="shared" si="20"/>
        <v>1</v>
      </c>
    </row>
    <row r="389" spans="1:24" hidden="1" x14ac:dyDescent="0.25">
      <c r="A389" s="18">
        <v>992</v>
      </c>
      <c r="C389" t="s">
        <v>2818</v>
      </c>
      <c r="D389" t="s">
        <v>5966</v>
      </c>
      <c r="E389" s="79" t="s">
        <v>8068</v>
      </c>
      <c r="G389" t="s">
        <v>5967</v>
      </c>
      <c r="H389" t="s">
        <v>37</v>
      </c>
      <c r="I389" t="s">
        <v>2913</v>
      </c>
      <c r="J389">
        <v>0</v>
      </c>
      <c r="K389" s="20" t="s">
        <v>7717</v>
      </c>
      <c r="L389" s="20" t="s">
        <v>7717</v>
      </c>
      <c r="M389" s="20" t="s">
        <v>7717</v>
      </c>
      <c r="N389" s="50" t="s">
        <v>5647</v>
      </c>
      <c r="Q389" t="str">
        <f t="shared" si="18"/>
        <v>('biosphere3','7a16b680-6d9a-4db3-a23e-0ec64aca5995')</v>
      </c>
      <c r="R389" s="79" t="s">
        <v>8069</v>
      </c>
      <c r="S389" s="79" t="s">
        <v>8070</v>
      </c>
      <c r="T389" s="79" t="s">
        <v>8071</v>
      </c>
      <c r="U389" t="str">
        <f t="shared" si="19"/>
        <v>Transformation, to pasture, man made('natural resource', 'land')</v>
      </c>
      <c r="W389" t="s">
        <v>8460</v>
      </c>
      <c r="X389" t="b">
        <f t="shared" si="20"/>
        <v>1</v>
      </c>
    </row>
    <row r="390" spans="1:24" hidden="1" x14ac:dyDescent="0.25">
      <c r="A390" s="18">
        <v>3282</v>
      </c>
      <c r="C390" t="s">
        <v>2818</v>
      </c>
      <c r="D390" t="s">
        <v>5985</v>
      </c>
      <c r="E390" s="79" t="s">
        <v>8068</v>
      </c>
      <c r="G390" t="s">
        <v>5986</v>
      </c>
      <c r="H390" t="s">
        <v>37</v>
      </c>
      <c r="I390" t="s">
        <v>2913</v>
      </c>
      <c r="J390">
        <v>0</v>
      </c>
      <c r="K390" s="20" t="s">
        <v>7717</v>
      </c>
      <c r="L390" s="20" t="s">
        <v>7717</v>
      </c>
      <c r="M390" s="20" t="s">
        <v>7717</v>
      </c>
      <c r="N390" s="50" t="s">
        <v>5647</v>
      </c>
      <c r="Q390" t="str">
        <f t="shared" si="18"/>
        <v>('biosphere3','7464da86-f239-4bef-a778-04d5818bb956')</v>
      </c>
      <c r="R390" s="79" t="s">
        <v>8069</v>
      </c>
      <c r="S390" s="79" t="s">
        <v>8070</v>
      </c>
      <c r="T390" s="79" t="s">
        <v>8071</v>
      </c>
      <c r="U390" t="str">
        <f t="shared" si="19"/>
        <v>Transformation, to pasture, man made, extensive('natural resource', 'land')</v>
      </c>
      <c r="W390" t="s">
        <v>8461</v>
      </c>
      <c r="X390" t="b">
        <f t="shared" si="20"/>
        <v>1</v>
      </c>
    </row>
    <row r="391" spans="1:24" hidden="1" x14ac:dyDescent="0.25">
      <c r="A391" s="18">
        <v>662</v>
      </c>
      <c r="C391" t="s">
        <v>2818</v>
      </c>
      <c r="D391" t="s">
        <v>5995</v>
      </c>
      <c r="E391" s="79" t="s">
        <v>8068</v>
      </c>
      <c r="G391" t="s">
        <v>5996</v>
      </c>
      <c r="H391" t="s">
        <v>37</v>
      </c>
      <c r="I391" t="s">
        <v>2913</v>
      </c>
      <c r="J391">
        <v>0</v>
      </c>
      <c r="K391" s="20" t="s">
        <v>7717</v>
      </c>
      <c r="L391" s="20" t="s">
        <v>7717</v>
      </c>
      <c r="M391" s="20" t="s">
        <v>7717</v>
      </c>
      <c r="N391" s="50" t="s">
        <v>5647</v>
      </c>
      <c r="Q391" t="str">
        <f t="shared" si="18"/>
        <v>('biosphere3','ec242c43-095c-4b42-8907-e0f13573f0a4')</v>
      </c>
      <c r="R391" s="79" t="s">
        <v>8069</v>
      </c>
      <c r="S391" s="79" t="s">
        <v>8070</v>
      </c>
      <c r="T391" s="79" t="s">
        <v>8071</v>
      </c>
      <c r="U391" t="str">
        <f t="shared" si="19"/>
        <v>Transformation, to pasture, man made, intensive('natural resource', 'land')</v>
      </c>
      <c r="W391" t="s">
        <v>8462</v>
      </c>
      <c r="X391" t="b">
        <f t="shared" si="20"/>
        <v>1</v>
      </c>
    </row>
    <row r="392" spans="1:24" hidden="1" x14ac:dyDescent="0.25">
      <c r="A392" s="18">
        <v>1194</v>
      </c>
      <c r="C392" t="s">
        <v>2818</v>
      </c>
      <c r="D392" t="s">
        <v>6014</v>
      </c>
      <c r="E392" s="79" t="s">
        <v>8068</v>
      </c>
      <c r="G392" t="s">
        <v>6015</v>
      </c>
      <c r="H392" t="s">
        <v>37</v>
      </c>
      <c r="I392" t="s">
        <v>2913</v>
      </c>
      <c r="J392">
        <v>0</v>
      </c>
      <c r="K392" s="20" t="s">
        <v>7717</v>
      </c>
      <c r="L392" s="20" t="s">
        <v>7717</v>
      </c>
      <c r="M392" s="20" t="s">
        <v>7717</v>
      </c>
      <c r="N392" s="50" t="s">
        <v>5647</v>
      </c>
      <c r="Q392" t="str">
        <f t="shared" si="18"/>
        <v>('biosphere3','6e02ccfc-9eb5-4a51-be9a-870c1087c833')</v>
      </c>
      <c r="R392" s="79" t="s">
        <v>8069</v>
      </c>
      <c r="S392" s="79" t="s">
        <v>8070</v>
      </c>
      <c r="T392" s="79" t="s">
        <v>8071</v>
      </c>
      <c r="U392" t="str">
        <f t="shared" si="19"/>
        <v>Transformation, to permanent crop('natural resource', 'land')</v>
      </c>
      <c r="W392" t="s">
        <v>8463</v>
      </c>
      <c r="X392" t="b">
        <f t="shared" si="20"/>
        <v>1</v>
      </c>
    </row>
    <row r="393" spans="1:24" hidden="1" x14ac:dyDescent="0.25">
      <c r="A393" s="18">
        <v>435</v>
      </c>
      <c r="C393" t="s">
        <v>2818</v>
      </c>
      <c r="D393" t="s">
        <v>6019</v>
      </c>
      <c r="E393" s="79" t="s">
        <v>8068</v>
      </c>
      <c r="G393" t="s">
        <v>6020</v>
      </c>
      <c r="H393" t="s">
        <v>37</v>
      </c>
      <c r="I393" t="s">
        <v>2913</v>
      </c>
      <c r="J393">
        <v>0</v>
      </c>
      <c r="K393" s="20" t="s">
        <v>7717</v>
      </c>
      <c r="L393" s="20" t="s">
        <v>7717</v>
      </c>
      <c r="M393" s="20" t="s">
        <v>7717</v>
      </c>
      <c r="N393" s="50" t="s">
        <v>5647</v>
      </c>
      <c r="Q393" t="str">
        <f t="shared" si="18"/>
        <v>('biosphere3','a487b7db-318a-46ff-8e52-2837fab777ad')</v>
      </c>
      <c r="R393" s="79" t="s">
        <v>8069</v>
      </c>
      <c r="S393" s="79" t="s">
        <v>8070</v>
      </c>
      <c r="T393" s="79" t="s">
        <v>8071</v>
      </c>
      <c r="U393" t="str">
        <f t="shared" si="19"/>
        <v>Transformation, to permanent crop, irrigated('natural resource', 'land')</v>
      </c>
      <c r="W393" t="s">
        <v>8464</v>
      </c>
      <c r="X393" t="b">
        <f t="shared" si="20"/>
        <v>1</v>
      </c>
    </row>
    <row r="394" spans="1:24" hidden="1" x14ac:dyDescent="0.25">
      <c r="A394" s="18">
        <v>1980</v>
      </c>
      <c r="C394" t="s">
        <v>2818</v>
      </c>
      <c r="D394" t="s">
        <v>6043</v>
      </c>
      <c r="E394" s="79" t="s">
        <v>8068</v>
      </c>
      <c r="G394" t="s">
        <v>6044</v>
      </c>
      <c r="H394" t="s">
        <v>37</v>
      </c>
      <c r="I394" t="s">
        <v>2913</v>
      </c>
      <c r="J394">
        <v>0</v>
      </c>
      <c r="K394" s="20" t="s">
        <v>7717</v>
      </c>
      <c r="L394" s="20" t="s">
        <v>7717</v>
      </c>
      <c r="M394" s="20" t="s">
        <v>7717</v>
      </c>
      <c r="N394" s="50" t="s">
        <v>5647</v>
      </c>
      <c r="Q394" t="str">
        <f t="shared" si="18"/>
        <v>('biosphere3','59df4945-6ee2-4ea6-9ef7-36c4f4b478f6')</v>
      </c>
      <c r="R394" s="79" t="s">
        <v>8069</v>
      </c>
      <c r="S394" s="79" t="s">
        <v>8070</v>
      </c>
      <c r="T394" s="79" t="s">
        <v>8071</v>
      </c>
      <c r="U394" t="str">
        <f t="shared" si="19"/>
        <v>Transformation, to permanent crop, irrigated, extensive('natural resource', 'land')</v>
      </c>
      <c r="W394" t="s">
        <v>8465</v>
      </c>
      <c r="X394" t="b">
        <f t="shared" si="20"/>
        <v>1</v>
      </c>
    </row>
    <row r="395" spans="1:24" hidden="1" x14ac:dyDescent="0.25">
      <c r="A395" s="18">
        <v>3521</v>
      </c>
      <c r="C395" t="s">
        <v>2818</v>
      </c>
      <c r="D395" t="s">
        <v>6045</v>
      </c>
      <c r="E395" s="79" t="s">
        <v>8068</v>
      </c>
      <c r="G395" t="s">
        <v>6046</v>
      </c>
      <c r="H395" t="s">
        <v>37</v>
      </c>
      <c r="I395" t="s">
        <v>2913</v>
      </c>
      <c r="J395">
        <v>0</v>
      </c>
      <c r="K395" s="20" t="s">
        <v>7717</v>
      </c>
      <c r="L395" s="20" t="s">
        <v>7717</v>
      </c>
      <c r="M395" s="20" t="s">
        <v>7717</v>
      </c>
      <c r="N395" s="50" t="s">
        <v>5647</v>
      </c>
      <c r="Q395" t="str">
        <f t="shared" si="18"/>
        <v>('biosphere3','93ac2969-a4e9-49b5-8b97-5cbc6b9b2601')</v>
      </c>
      <c r="R395" s="79" t="s">
        <v>8069</v>
      </c>
      <c r="S395" s="79" t="s">
        <v>8070</v>
      </c>
      <c r="T395" s="79" t="s">
        <v>8071</v>
      </c>
      <c r="U395" t="str">
        <f t="shared" si="19"/>
        <v>Transformation, to permanent crop, irrigated, intensive('natural resource', 'land')</v>
      </c>
      <c r="W395" t="s">
        <v>8466</v>
      </c>
      <c r="X395" t="b">
        <f t="shared" si="20"/>
        <v>1</v>
      </c>
    </row>
    <row r="396" spans="1:24" hidden="1" x14ac:dyDescent="0.25">
      <c r="A396" s="18">
        <v>4046</v>
      </c>
      <c r="C396" t="s">
        <v>2818</v>
      </c>
      <c r="D396" t="s">
        <v>6048</v>
      </c>
      <c r="E396" s="79" t="s">
        <v>8068</v>
      </c>
      <c r="G396" t="s">
        <v>6049</v>
      </c>
      <c r="H396" t="s">
        <v>37</v>
      </c>
      <c r="I396" t="s">
        <v>2913</v>
      </c>
      <c r="J396">
        <v>0</v>
      </c>
      <c r="K396" s="20" t="s">
        <v>7717</v>
      </c>
      <c r="L396" s="20" t="s">
        <v>7717</v>
      </c>
      <c r="M396" s="20" t="s">
        <v>7717</v>
      </c>
      <c r="N396" s="50" t="s">
        <v>5647</v>
      </c>
      <c r="Q396" t="str">
        <f t="shared" si="18"/>
        <v>('biosphere3','3f8e24d7-3d44-4a47-870f-9e3e74decca4')</v>
      </c>
      <c r="R396" s="79" t="s">
        <v>8069</v>
      </c>
      <c r="S396" s="79" t="s">
        <v>8070</v>
      </c>
      <c r="T396" s="79" t="s">
        <v>8071</v>
      </c>
      <c r="U396" t="str">
        <f t="shared" si="19"/>
        <v>Transformation, to permanent crop, non-irrigated('natural resource', 'land')</v>
      </c>
      <c r="W396" t="s">
        <v>8467</v>
      </c>
      <c r="X396" t="b">
        <f t="shared" si="20"/>
        <v>1</v>
      </c>
    </row>
    <row r="397" spans="1:24" hidden="1" x14ac:dyDescent="0.25">
      <c r="A397" s="18">
        <v>3452</v>
      </c>
      <c r="C397" t="s">
        <v>2818</v>
      </c>
      <c r="D397" t="s">
        <v>6054</v>
      </c>
      <c r="E397" s="79" t="s">
        <v>8068</v>
      </c>
      <c r="G397" t="s">
        <v>6055</v>
      </c>
      <c r="H397" t="s">
        <v>37</v>
      </c>
      <c r="I397" t="s">
        <v>2913</v>
      </c>
      <c r="J397">
        <v>0</v>
      </c>
      <c r="K397" s="20" t="s">
        <v>7717</v>
      </c>
      <c r="L397" s="20" t="s">
        <v>7717</v>
      </c>
      <c r="M397" s="20" t="s">
        <v>7717</v>
      </c>
      <c r="N397" s="50" t="s">
        <v>5647</v>
      </c>
      <c r="Q397" t="str">
        <f t="shared" si="18"/>
        <v>('biosphere3','2cb441cd-8d2e-4e5c-a208-48c4fa005c41')</v>
      </c>
      <c r="R397" s="79" t="s">
        <v>8069</v>
      </c>
      <c r="S397" s="79" t="s">
        <v>8070</v>
      </c>
      <c r="T397" s="79" t="s">
        <v>8071</v>
      </c>
      <c r="U397" t="str">
        <f t="shared" si="19"/>
        <v>Transformation, to permanent crop, non-irrigated, extensive('natural resource', 'land')</v>
      </c>
      <c r="W397" t="s">
        <v>8468</v>
      </c>
      <c r="X397" t="b">
        <f t="shared" si="20"/>
        <v>1</v>
      </c>
    </row>
    <row r="398" spans="1:24" hidden="1" x14ac:dyDescent="0.25">
      <c r="A398" s="18">
        <v>3800</v>
      </c>
      <c r="C398" t="s">
        <v>2818</v>
      </c>
      <c r="D398" t="s">
        <v>6057</v>
      </c>
      <c r="E398" s="79" t="s">
        <v>8068</v>
      </c>
      <c r="G398" t="s">
        <v>6058</v>
      </c>
      <c r="H398" t="s">
        <v>37</v>
      </c>
      <c r="I398" t="s">
        <v>2913</v>
      </c>
      <c r="J398">
        <v>0</v>
      </c>
      <c r="K398" s="20" t="s">
        <v>7717</v>
      </c>
      <c r="L398" s="20" t="s">
        <v>7717</v>
      </c>
      <c r="M398" s="20" t="s">
        <v>7717</v>
      </c>
      <c r="N398" s="50" t="s">
        <v>5647</v>
      </c>
      <c r="Q398" t="str">
        <f t="shared" si="18"/>
        <v>('biosphere3','aa784c1b-0d0b-4c69-b631-b045d6ee61af')</v>
      </c>
      <c r="R398" s="79" t="s">
        <v>8069</v>
      </c>
      <c r="S398" s="79" t="s">
        <v>8070</v>
      </c>
      <c r="T398" s="79" t="s">
        <v>8071</v>
      </c>
      <c r="U398" t="str">
        <f t="shared" si="19"/>
        <v>Transformation, to permanent crop, non-irrigated, intensive('natural resource', 'land')</v>
      </c>
      <c r="W398" t="s">
        <v>8469</v>
      </c>
      <c r="X398" t="b">
        <f t="shared" si="20"/>
        <v>1</v>
      </c>
    </row>
    <row r="399" spans="1:24" hidden="1" x14ac:dyDescent="0.25">
      <c r="A399" s="18">
        <v>2445</v>
      </c>
      <c r="C399" t="s">
        <v>2818</v>
      </c>
      <c r="D399" t="s">
        <v>6071</v>
      </c>
      <c r="E399" s="79" t="s">
        <v>8068</v>
      </c>
      <c r="G399" t="s">
        <v>6072</v>
      </c>
      <c r="H399" t="s">
        <v>37</v>
      </c>
      <c r="I399" t="s">
        <v>2913</v>
      </c>
      <c r="J399">
        <v>0</v>
      </c>
      <c r="K399" s="20" t="s">
        <v>7717</v>
      </c>
      <c r="L399" s="20" t="s">
        <v>7717</v>
      </c>
      <c r="M399" s="20" t="s">
        <v>7717</v>
      </c>
      <c r="N399" s="50" t="s">
        <v>5647</v>
      </c>
      <c r="Q399" t="str">
        <f t="shared" si="18"/>
        <v>('biosphere3','090e9aa9-a9a9-4878-9634-3ad0ba7fbc91')</v>
      </c>
      <c r="R399" s="79" t="s">
        <v>8069</v>
      </c>
      <c r="S399" s="79" t="s">
        <v>8070</v>
      </c>
      <c r="T399" s="79" t="s">
        <v>8071</v>
      </c>
      <c r="U399" t="str">
        <f t="shared" si="19"/>
        <v>Transformation, to river, artificial('natural resource', 'land')</v>
      </c>
      <c r="W399" t="s">
        <v>8470</v>
      </c>
      <c r="X399" t="b">
        <f t="shared" si="20"/>
        <v>1</v>
      </c>
    </row>
    <row r="400" spans="1:24" hidden="1" x14ac:dyDescent="0.25">
      <c r="A400" s="18">
        <v>1451</v>
      </c>
      <c r="C400" t="s">
        <v>2818</v>
      </c>
      <c r="D400" t="s">
        <v>6086</v>
      </c>
      <c r="E400" s="79" t="s">
        <v>8068</v>
      </c>
      <c r="G400" t="s">
        <v>6087</v>
      </c>
      <c r="H400" t="s">
        <v>37</v>
      </c>
      <c r="I400" t="s">
        <v>2913</v>
      </c>
      <c r="J400">
        <v>0</v>
      </c>
      <c r="K400" s="20" t="s">
        <v>7717</v>
      </c>
      <c r="L400" s="20" t="s">
        <v>7717</v>
      </c>
      <c r="M400" s="20" t="s">
        <v>7717</v>
      </c>
      <c r="N400" s="50" t="s">
        <v>5647</v>
      </c>
      <c r="Q400" t="str">
        <f t="shared" si="18"/>
        <v>('biosphere3','9a6a4617-dd80-4fe6-84a9-e6c5644bdf59')</v>
      </c>
      <c r="R400" s="79" t="s">
        <v>8069</v>
      </c>
      <c r="S400" s="79" t="s">
        <v>8070</v>
      </c>
      <c r="T400" s="79" t="s">
        <v>8071</v>
      </c>
      <c r="U400" t="str">
        <f t="shared" si="19"/>
        <v>Transformation, to river, natural (non-use)('natural resource', 'land')</v>
      </c>
      <c r="W400" t="s">
        <v>8471</v>
      </c>
      <c r="X400" t="b">
        <f t="shared" si="20"/>
        <v>1</v>
      </c>
    </row>
    <row r="401" spans="1:24" hidden="1" x14ac:dyDescent="0.25">
      <c r="A401" s="18">
        <v>422</v>
      </c>
      <c r="C401" t="s">
        <v>2818</v>
      </c>
      <c r="D401" t="s">
        <v>6099</v>
      </c>
      <c r="E401" s="79" t="s">
        <v>8068</v>
      </c>
      <c r="G401" t="s">
        <v>6100</v>
      </c>
      <c r="H401" t="s">
        <v>37</v>
      </c>
      <c r="I401" t="s">
        <v>2913</v>
      </c>
      <c r="J401">
        <v>0</v>
      </c>
      <c r="K401" s="20" t="s">
        <v>7717</v>
      </c>
      <c r="L401" s="20" t="s">
        <v>7717</v>
      </c>
      <c r="M401" s="20" t="s">
        <v>7717</v>
      </c>
      <c r="N401" s="50" t="s">
        <v>5647</v>
      </c>
      <c r="Q401" t="str">
        <f t="shared" si="18"/>
        <v>('biosphere3','9b5b8c40-38fe-42fb-8130-56c15e485fd0')</v>
      </c>
      <c r="R401" s="79" t="s">
        <v>8069</v>
      </c>
      <c r="S401" s="79" t="s">
        <v>8070</v>
      </c>
      <c r="T401" s="79" t="s">
        <v>8071</v>
      </c>
      <c r="U401" t="str">
        <f t="shared" si="19"/>
        <v>Transformation, to seabed, drilling and mining('natural resource', 'land')</v>
      </c>
      <c r="W401" t="s">
        <v>8472</v>
      </c>
      <c r="X401" t="b">
        <f t="shared" si="20"/>
        <v>1</v>
      </c>
    </row>
    <row r="402" spans="1:24" hidden="1" x14ac:dyDescent="0.25">
      <c r="A402" s="18">
        <v>3330</v>
      </c>
      <c r="C402" t="s">
        <v>2818</v>
      </c>
      <c r="D402" t="s">
        <v>6119</v>
      </c>
      <c r="E402" s="79" t="s">
        <v>8068</v>
      </c>
      <c r="G402" t="s">
        <v>6120</v>
      </c>
      <c r="H402" t="s">
        <v>37</v>
      </c>
      <c r="I402" t="s">
        <v>2913</v>
      </c>
      <c r="J402">
        <v>0</v>
      </c>
      <c r="K402" s="20" t="s">
        <v>7717</v>
      </c>
      <c r="L402" s="20" t="s">
        <v>7717</v>
      </c>
      <c r="M402" s="20" t="s">
        <v>7717</v>
      </c>
      <c r="N402" s="50" t="s">
        <v>5647</v>
      </c>
      <c r="Q402" t="str">
        <f t="shared" si="18"/>
        <v>('biosphere3','c7d2cf2d-0d21-45f7-9769-b07f3e53b76a')</v>
      </c>
      <c r="R402" s="79" t="s">
        <v>8069</v>
      </c>
      <c r="S402" s="79" t="s">
        <v>8070</v>
      </c>
      <c r="T402" s="79" t="s">
        <v>8071</v>
      </c>
      <c r="U402" t="str">
        <f t="shared" si="19"/>
        <v>Transformation, to seabed, infrastructure('natural resource', 'land')</v>
      </c>
      <c r="W402" t="s">
        <v>8473</v>
      </c>
      <c r="X402" t="b">
        <f t="shared" si="20"/>
        <v>1</v>
      </c>
    </row>
    <row r="403" spans="1:24" hidden="1" x14ac:dyDescent="0.25">
      <c r="A403" s="18">
        <v>1946</v>
      </c>
      <c r="C403" t="s">
        <v>2818</v>
      </c>
      <c r="D403" t="s">
        <v>6129</v>
      </c>
      <c r="E403" s="79" t="s">
        <v>8068</v>
      </c>
      <c r="G403" t="s">
        <v>6130</v>
      </c>
      <c r="H403" t="s">
        <v>37</v>
      </c>
      <c r="I403" t="s">
        <v>2913</v>
      </c>
      <c r="J403">
        <v>0</v>
      </c>
      <c r="K403" s="20" t="s">
        <v>7717</v>
      </c>
      <c r="L403" s="20" t="s">
        <v>7717</v>
      </c>
      <c r="M403" s="20" t="s">
        <v>7717</v>
      </c>
      <c r="N403" s="50" t="s">
        <v>5647</v>
      </c>
      <c r="Q403" t="str">
        <f t="shared" si="18"/>
        <v>('biosphere3','9197fa8a-1f9a-427b-91d3-113260ae6eb1')</v>
      </c>
      <c r="R403" s="79" t="s">
        <v>8069</v>
      </c>
      <c r="S403" s="79" t="s">
        <v>8070</v>
      </c>
      <c r="T403" s="79" t="s">
        <v>8071</v>
      </c>
      <c r="U403" t="str">
        <f t="shared" si="19"/>
        <v>Transformation, to seabed, natural (non-use)('natural resource', 'land')</v>
      </c>
      <c r="W403" t="s">
        <v>8474</v>
      </c>
      <c r="X403" t="b">
        <f t="shared" si="20"/>
        <v>1</v>
      </c>
    </row>
    <row r="404" spans="1:24" hidden="1" x14ac:dyDescent="0.25">
      <c r="A404" s="18">
        <v>3813</v>
      </c>
      <c r="C404" t="s">
        <v>2818</v>
      </c>
      <c r="D404" t="s">
        <v>6139</v>
      </c>
      <c r="E404" s="79" t="s">
        <v>8068</v>
      </c>
      <c r="G404" t="s">
        <v>6140</v>
      </c>
      <c r="H404" t="s">
        <v>37</v>
      </c>
      <c r="I404" t="s">
        <v>2913</v>
      </c>
      <c r="J404">
        <v>0</v>
      </c>
      <c r="K404" s="20" t="s">
        <v>7717</v>
      </c>
      <c r="L404" s="20" t="s">
        <v>7717</v>
      </c>
      <c r="M404" s="20" t="s">
        <v>7717</v>
      </c>
      <c r="N404" s="50" t="s">
        <v>5647</v>
      </c>
      <c r="Q404" t="str">
        <f t="shared" si="18"/>
        <v>('biosphere3','ebb16be1-8db3-42a2-8123-418787422cfe')</v>
      </c>
      <c r="R404" s="79" t="s">
        <v>8069</v>
      </c>
      <c r="S404" s="79" t="s">
        <v>8070</v>
      </c>
      <c r="T404" s="79" t="s">
        <v>8071</v>
      </c>
      <c r="U404" t="str">
        <f t="shared" si="19"/>
        <v>Transformation, to seabed, unspecified('natural resource', 'land')</v>
      </c>
      <c r="W404" t="s">
        <v>8475</v>
      </c>
      <c r="X404" t="b">
        <f t="shared" si="20"/>
        <v>1</v>
      </c>
    </row>
    <row r="405" spans="1:24" hidden="1" x14ac:dyDescent="0.25">
      <c r="A405" s="18">
        <v>644</v>
      </c>
      <c r="C405" t="s">
        <v>2818</v>
      </c>
      <c r="D405" t="s">
        <v>6149</v>
      </c>
      <c r="E405" s="79" t="s">
        <v>8068</v>
      </c>
      <c r="G405" t="s">
        <v>6150</v>
      </c>
      <c r="H405" t="s">
        <v>37</v>
      </c>
      <c r="I405" t="s">
        <v>2913</v>
      </c>
      <c r="J405">
        <v>0</v>
      </c>
      <c r="K405" s="20" t="s">
        <v>7717</v>
      </c>
      <c r="L405" s="20" t="s">
        <v>7717</v>
      </c>
      <c r="M405" s="20" t="s">
        <v>7717</v>
      </c>
      <c r="N405" s="50" t="s">
        <v>5647</v>
      </c>
      <c r="Q405" t="str">
        <f t="shared" si="18"/>
        <v>('biosphere3','9089d7ad-09b1-4174-a188-8844ebde2d5d')</v>
      </c>
      <c r="R405" s="79" t="s">
        <v>8069</v>
      </c>
      <c r="S405" s="79" t="s">
        <v>8070</v>
      </c>
      <c r="T405" s="79" t="s">
        <v>8071</v>
      </c>
      <c r="U405" t="str">
        <f t="shared" si="19"/>
        <v>Transformation, to shrub land, sclerophyllous('natural resource', 'land')</v>
      </c>
      <c r="W405" t="s">
        <v>8476</v>
      </c>
      <c r="X405" t="b">
        <f t="shared" si="20"/>
        <v>1</v>
      </c>
    </row>
    <row r="406" spans="1:24" hidden="1" x14ac:dyDescent="0.25">
      <c r="A406" s="18">
        <v>693</v>
      </c>
      <c r="C406" t="s">
        <v>2818</v>
      </c>
      <c r="D406" t="s">
        <v>6151</v>
      </c>
      <c r="E406" s="79" t="s">
        <v>8068</v>
      </c>
      <c r="G406" t="s">
        <v>6152</v>
      </c>
      <c r="H406" t="s">
        <v>37</v>
      </c>
      <c r="I406" t="s">
        <v>2913</v>
      </c>
      <c r="J406">
        <v>0</v>
      </c>
      <c r="K406" s="20" t="s">
        <v>7717</v>
      </c>
      <c r="L406" s="20" t="s">
        <v>7717</v>
      </c>
      <c r="M406" s="20" t="s">
        <v>7717</v>
      </c>
      <c r="N406" s="50" t="s">
        <v>5647</v>
      </c>
      <c r="Q406" t="str">
        <f t="shared" si="18"/>
        <v>('biosphere3','4e1b1828-1085-46ad-a083-1868b5146537')</v>
      </c>
      <c r="R406" s="79" t="s">
        <v>8069</v>
      </c>
      <c r="S406" s="79" t="s">
        <v>8070</v>
      </c>
      <c r="T406" s="79" t="s">
        <v>8071</v>
      </c>
      <c r="U406" t="str">
        <f t="shared" si="19"/>
        <v>Transformation, to snow and ice (non-use)('natural resource', 'land')</v>
      </c>
      <c r="W406" t="s">
        <v>8477</v>
      </c>
      <c r="X406" t="b">
        <f t="shared" si="20"/>
        <v>1</v>
      </c>
    </row>
    <row r="407" spans="1:24" hidden="1" x14ac:dyDescent="0.25">
      <c r="A407" s="18">
        <v>3565</v>
      </c>
      <c r="C407" t="s">
        <v>2818</v>
      </c>
      <c r="D407" t="s">
        <v>6169</v>
      </c>
      <c r="E407" s="79" t="s">
        <v>8068</v>
      </c>
      <c r="G407" t="s">
        <v>6170</v>
      </c>
      <c r="H407" t="s">
        <v>37</v>
      </c>
      <c r="I407" t="s">
        <v>2913</v>
      </c>
      <c r="J407">
        <v>0</v>
      </c>
      <c r="K407" s="20" t="s">
        <v>7717</v>
      </c>
      <c r="L407" s="20" t="s">
        <v>7717</v>
      </c>
      <c r="M407" s="20" t="s">
        <v>7717</v>
      </c>
      <c r="N407" s="50" t="s">
        <v>5647</v>
      </c>
      <c r="Q407" t="str">
        <f t="shared" si="18"/>
        <v>('biosphere3','0abf9db7-b5a2-4c18-8ec6-aca3a7fb5579')</v>
      </c>
      <c r="R407" s="79" t="s">
        <v>8069</v>
      </c>
      <c r="S407" s="79" t="s">
        <v>8070</v>
      </c>
      <c r="T407" s="79" t="s">
        <v>8071</v>
      </c>
      <c r="U407" t="str">
        <f t="shared" si="19"/>
        <v>Transformation, to traffic area, rail network('natural resource', 'land')</v>
      </c>
      <c r="W407" t="s">
        <v>8478</v>
      </c>
      <c r="X407" t="b">
        <f t="shared" si="20"/>
        <v>1</v>
      </c>
    </row>
    <row r="408" spans="1:24" hidden="1" x14ac:dyDescent="0.25">
      <c r="A408" s="18">
        <v>3908</v>
      </c>
      <c r="C408" t="s">
        <v>2818</v>
      </c>
      <c r="D408" t="s">
        <v>6174</v>
      </c>
      <c r="E408" s="79" t="s">
        <v>8068</v>
      </c>
      <c r="G408" t="s">
        <v>6175</v>
      </c>
      <c r="H408" t="s">
        <v>37</v>
      </c>
      <c r="I408" t="s">
        <v>2913</v>
      </c>
      <c r="J408">
        <v>0</v>
      </c>
      <c r="K408" s="20" t="s">
        <v>7717</v>
      </c>
      <c r="L408" s="20" t="s">
        <v>7717</v>
      </c>
      <c r="M408" s="20" t="s">
        <v>7717</v>
      </c>
      <c r="N408" s="50" t="s">
        <v>5647</v>
      </c>
      <c r="Q408" t="str">
        <f t="shared" si="18"/>
        <v>('biosphere3','04eb0695-e67b-46e5-9516-da6bde119822')</v>
      </c>
      <c r="R408" s="79" t="s">
        <v>8069</v>
      </c>
      <c r="S408" s="79" t="s">
        <v>8070</v>
      </c>
      <c r="T408" s="79" t="s">
        <v>8071</v>
      </c>
      <c r="U408" t="str">
        <f t="shared" si="19"/>
        <v>Transformation, to traffic area, rail/road embankment('natural resource', 'land')</v>
      </c>
      <c r="W408" t="s">
        <v>8479</v>
      </c>
      <c r="X408" t="b">
        <f t="shared" si="20"/>
        <v>1</v>
      </c>
    </row>
    <row r="409" spans="1:24" hidden="1" x14ac:dyDescent="0.25">
      <c r="A409" s="18">
        <v>3453</v>
      </c>
      <c r="C409" t="s">
        <v>2818</v>
      </c>
      <c r="D409" t="s">
        <v>6187</v>
      </c>
      <c r="E409" s="79" t="s">
        <v>8068</v>
      </c>
      <c r="G409" t="s">
        <v>6188</v>
      </c>
      <c r="H409" t="s">
        <v>37</v>
      </c>
      <c r="I409" t="s">
        <v>2913</v>
      </c>
      <c r="J409">
        <v>0</v>
      </c>
      <c r="K409" s="20" t="s">
        <v>7717</v>
      </c>
      <c r="L409" s="20" t="s">
        <v>7717</v>
      </c>
      <c r="M409" s="20" t="s">
        <v>7717</v>
      </c>
      <c r="N409" s="50" t="s">
        <v>5647</v>
      </c>
      <c r="Q409" t="str">
        <f t="shared" si="18"/>
        <v>('biosphere3','a42347d2-09f1-405e-95dd-bf6ac03765d8')</v>
      </c>
      <c r="R409" s="79" t="s">
        <v>8069</v>
      </c>
      <c r="S409" s="79" t="s">
        <v>8070</v>
      </c>
      <c r="T409" s="79" t="s">
        <v>8071</v>
      </c>
      <c r="U409" t="str">
        <f t="shared" si="19"/>
        <v>Transformation, to traffic area, road network('natural resource', 'land')</v>
      </c>
      <c r="W409" t="s">
        <v>8480</v>
      </c>
      <c r="X409" t="b">
        <f t="shared" si="20"/>
        <v>1</v>
      </c>
    </row>
    <row r="410" spans="1:24" hidden="1" x14ac:dyDescent="0.25">
      <c r="A410" s="18">
        <v>3507</v>
      </c>
      <c r="C410" t="s">
        <v>2818</v>
      </c>
      <c r="D410" t="s">
        <v>6217</v>
      </c>
      <c r="E410" s="79" t="s">
        <v>8068</v>
      </c>
      <c r="G410" t="s">
        <v>6218</v>
      </c>
      <c r="H410" t="s">
        <v>37</v>
      </c>
      <c r="I410" t="s">
        <v>2913</v>
      </c>
      <c r="J410">
        <v>0</v>
      </c>
      <c r="K410" s="20" t="s">
        <v>7717</v>
      </c>
      <c r="L410" s="20" t="s">
        <v>7717</v>
      </c>
      <c r="M410" s="20" t="s">
        <v>7717</v>
      </c>
      <c r="N410" s="50" t="s">
        <v>5647</v>
      </c>
      <c r="Q410" t="str">
        <f t="shared" si="18"/>
        <v>('biosphere3','36965153-1daf-452a-8089-f4b5222c46ae')</v>
      </c>
      <c r="R410" s="79" t="s">
        <v>8069</v>
      </c>
      <c r="S410" s="79" t="s">
        <v>8070</v>
      </c>
      <c r="T410" s="79" t="s">
        <v>8071</v>
      </c>
      <c r="U410" t="str">
        <f t="shared" si="19"/>
        <v>Transformation, to unknown('natural resource', 'land')</v>
      </c>
      <c r="W410" t="s">
        <v>8481</v>
      </c>
      <c r="X410" t="b">
        <f t="shared" si="20"/>
        <v>1</v>
      </c>
    </row>
    <row r="411" spans="1:24" hidden="1" x14ac:dyDescent="0.25">
      <c r="A411" s="18">
        <v>2079</v>
      </c>
      <c r="C411" t="s">
        <v>2818</v>
      </c>
      <c r="D411" t="s">
        <v>6239</v>
      </c>
      <c r="E411" s="79" t="s">
        <v>8068</v>
      </c>
      <c r="G411" t="s">
        <v>6240</v>
      </c>
      <c r="H411" t="s">
        <v>37</v>
      </c>
      <c r="I411" t="s">
        <v>2913</v>
      </c>
      <c r="J411">
        <v>0</v>
      </c>
      <c r="K411" s="20" t="s">
        <v>7717</v>
      </c>
      <c r="L411" s="20" t="s">
        <v>7717</v>
      </c>
      <c r="M411" s="20" t="s">
        <v>7717</v>
      </c>
      <c r="N411" s="50" t="s">
        <v>5647</v>
      </c>
      <c r="Q411" t="str">
        <f t="shared" si="18"/>
        <v>('biosphere3','512a5356-8059-4772-a43f-42e3c4f3d299')</v>
      </c>
      <c r="R411" s="79" t="s">
        <v>8069</v>
      </c>
      <c r="S411" s="79" t="s">
        <v>8070</v>
      </c>
      <c r="T411" s="79" t="s">
        <v>8071</v>
      </c>
      <c r="U411" t="str">
        <f t="shared" si="19"/>
        <v>Transformation, to unspecified('natural resource', 'land')</v>
      </c>
      <c r="W411" t="s">
        <v>8482</v>
      </c>
      <c r="X411" t="b">
        <f t="shared" si="20"/>
        <v>1</v>
      </c>
    </row>
    <row r="412" spans="1:24" hidden="1" x14ac:dyDescent="0.25">
      <c r="A412" s="18">
        <v>1652</v>
      </c>
      <c r="C412" t="s">
        <v>2818</v>
      </c>
      <c r="D412" t="s">
        <v>6290</v>
      </c>
      <c r="E412" s="79" t="s">
        <v>8068</v>
      </c>
      <c r="G412" t="s">
        <v>6291</v>
      </c>
      <c r="H412" t="s">
        <v>37</v>
      </c>
      <c r="I412" t="s">
        <v>2913</v>
      </c>
      <c r="J412">
        <v>0</v>
      </c>
      <c r="K412" s="20" t="s">
        <v>7717</v>
      </c>
      <c r="L412" s="20" t="s">
        <v>7717</v>
      </c>
      <c r="M412" s="20" t="s">
        <v>7717</v>
      </c>
      <c r="N412" s="50" t="s">
        <v>5647</v>
      </c>
      <c r="Q412" t="str">
        <f t="shared" si="18"/>
        <v>('biosphere3','46cfaeaf-f124-409f-998d-47b159051cec')</v>
      </c>
      <c r="R412" s="79" t="s">
        <v>8069</v>
      </c>
      <c r="S412" s="79" t="s">
        <v>8070</v>
      </c>
      <c r="T412" s="79" t="s">
        <v>8071</v>
      </c>
      <c r="U412" t="str">
        <f t="shared" si="19"/>
        <v>Transformation, to unspecified, natural (non-use)('natural resource', 'land')</v>
      </c>
      <c r="W412" t="s">
        <v>8483</v>
      </c>
      <c r="X412" t="b">
        <f t="shared" si="20"/>
        <v>1</v>
      </c>
    </row>
    <row r="413" spans="1:24" hidden="1" x14ac:dyDescent="0.25">
      <c r="A413" s="18">
        <v>1325</v>
      </c>
      <c r="C413" t="s">
        <v>2818</v>
      </c>
      <c r="D413" t="s">
        <v>6305</v>
      </c>
      <c r="E413" s="79" t="s">
        <v>8068</v>
      </c>
      <c r="G413" t="s">
        <v>6306</v>
      </c>
      <c r="H413" t="s">
        <v>37</v>
      </c>
      <c r="I413" t="s">
        <v>2913</v>
      </c>
      <c r="J413">
        <v>0</v>
      </c>
      <c r="K413" s="20" t="s">
        <v>7717</v>
      </c>
      <c r="L413" s="20" t="s">
        <v>7717</v>
      </c>
      <c r="M413" s="20" t="s">
        <v>7717</v>
      </c>
      <c r="N413" s="50" t="s">
        <v>5647</v>
      </c>
      <c r="Q413" t="str">
        <f t="shared" si="18"/>
        <v>('biosphere3','66f25f1d-1898-4827-bcbb-ca82f15c4d02')</v>
      </c>
      <c r="R413" s="79" t="s">
        <v>8069</v>
      </c>
      <c r="S413" s="79" t="s">
        <v>8070</v>
      </c>
      <c r="T413" s="79" t="s">
        <v>8071</v>
      </c>
      <c r="U413" t="str">
        <f t="shared" si="19"/>
        <v>Transformation, to urban, continuously built('natural resource', 'land')</v>
      </c>
      <c r="W413" t="s">
        <v>8484</v>
      </c>
      <c r="X413" t="b">
        <f t="shared" si="20"/>
        <v>1</v>
      </c>
    </row>
    <row r="414" spans="1:24" hidden="1" x14ac:dyDescent="0.25">
      <c r="A414" s="18">
        <v>2423</v>
      </c>
      <c r="C414" t="s">
        <v>2818</v>
      </c>
      <c r="D414" t="s">
        <v>6314</v>
      </c>
      <c r="E414" s="79" t="s">
        <v>8068</v>
      </c>
      <c r="G414" t="s">
        <v>6315</v>
      </c>
      <c r="H414" t="s">
        <v>37</v>
      </c>
      <c r="I414" t="s">
        <v>2913</v>
      </c>
      <c r="J414">
        <v>0</v>
      </c>
      <c r="K414" s="20" t="s">
        <v>7717</v>
      </c>
      <c r="L414" s="20" t="s">
        <v>7717</v>
      </c>
      <c r="M414" s="20" t="s">
        <v>7717</v>
      </c>
      <c r="N414" s="50" t="s">
        <v>5647</v>
      </c>
      <c r="Q414" t="str">
        <f t="shared" si="18"/>
        <v>('biosphere3','55beee8d-d04e-4307-bb0e-4e113dc07ee7')</v>
      </c>
      <c r="R414" s="79" t="s">
        <v>8069</v>
      </c>
      <c r="S414" s="79" t="s">
        <v>8070</v>
      </c>
      <c r="T414" s="79" t="s">
        <v>8071</v>
      </c>
      <c r="U414" t="str">
        <f t="shared" si="19"/>
        <v>Transformation, to urban, discontinuously built('natural resource', 'land')</v>
      </c>
      <c r="W414" t="s">
        <v>8485</v>
      </c>
      <c r="X414" t="b">
        <f t="shared" si="20"/>
        <v>1</v>
      </c>
    </row>
    <row r="415" spans="1:24" hidden="1" x14ac:dyDescent="0.25">
      <c r="A415" s="18">
        <v>600</v>
      </c>
      <c r="C415" t="s">
        <v>2818</v>
      </c>
      <c r="D415" t="s">
        <v>6329</v>
      </c>
      <c r="E415" s="79" t="s">
        <v>8068</v>
      </c>
      <c r="G415" t="s">
        <v>6330</v>
      </c>
      <c r="H415" t="s">
        <v>37</v>
      </c>
      <c r="I415" t="s">
        <v>2913</v>
      </c>
      <c r="J415">
        <v>0</v>
      </c>
      <c r="K415" s="20" t="s">
        <v>7717</v>
      </c>
      <c r="L415" s="20" t="s">
        <v>7717</v>
      </c>
      <c r="M415" s="20" t="s">
        <v>7717</v>
      </c>
      <c r="N415" s="50" t="s">
        <v>5647</v>
      </c>
      <c r="Q415" t="str">
        <f t="shared" si="18"/>
        <v>('biosphere3','f669a957-5574-4932-98cb-2851a12b3137')</v>
      </c>
      <c r="R415" s="79" t="s">
        <v>8069</v>
      </c>
      <c r="S415" s="79" t="s">
        <v>8070</v>
      </c>
      <c r="T415" s="79" t="s">
        <v>8071</v>
      </c>
      <c r="U415" t="str">
        <f t="shared" si="19"/>
        <v>Transformation, to urban, green area('natural resource', 'land')</v>
      </c>
      <c r="W415" t="s">
        <v>8486</v>
      </c>
      <c r="X415" t="b">
        <f t="shared" si="20"/>
        <v>1</v>
      </c>
    </row>
    <row r="416" spans="1:24" hidden="1" x14ac:dyDescent="0.25">
      <c r="A416" s="18">
        <v>3792</v>
      </c>
      <c r="C416" t="s">
        <v>2818</v>
      </c>
      <c r="D416" t="s">
        <v>6345</v>
      </c>
      <c r="E416" s="79" t="s">
        <v>8068</v>
      </c>
      <c r="G416" t="s">
        <v>6346</v>
      </c>
      <c r="H416" t="s">
        <v>37</v>
      </c>
      <c r="I416" t="s">
        <v>2913</v>
      </c>
      <c r="J416">
        <v>0</v>
      </c>
      <c r="K416" s="20" t="s">
        <v>7717</v>
      </c>
      <c r="L416" s="20" t="s">
        <v>7717</v>
      </c>
      <c r="M416" s="20" t="s">
        <v>7717</v>
      </c>
      <c r="N416" s="50" t="s">
        <v>5647</v>
      </c>
      <c r="Q416" t="str">
        <f t="shared" si="18"/>
        <v>('biosphere3','f157b88d-f288-473c-8b03-0f97b58235ff')</v>
      </c>
      <c r="R416" s="79" t="s">
        <v>8069</v>
      </c>
      <c r="S416" s="79" t="s">
        <v>8070</v>
      </c>
      <c r="T416" s="79" t="s">
        <v>8071</v>
      </c>
      <c r="U416" t="str">
        <f t="shared" si="19"/>
        <v>Transformation, to urban/industrial fallow (non-use)('natural resource', 'land')</v>
      </c>
      <c r="W416" t="s">
        <v>8487</v>
      </c>
      <c r="X416" t="b">
        <f t="shared" si="20"/>
        <v>1</v>
      </c>
    </row>
    <row r="417" spans="1:24" hidden="1" x14ac:dyDescent="0.25">
      <c r="A417" s="18">
        <v>635</v>
      </c>
      <c r="C417" t="s">
        <v>2818</v>
      </c>
      <c r="D417" t="s">
        <v>6369</v>
      </c>
      <c r="E417" s="79" t="s">
        <v>8068</v>
      </c>
      <c r="G417" t="s">
        <v>6370</v>
      </c>
      <c r="H417" t="s">
        <v>37</v>
      </c>
      <c r="I417" t="s">
        <v>2913</v>
      </c>
      <c r="J417">
        <v>0</v>
      </c>
      <c r="K417" s="20" t="s">
        <v>7717</v>
      </c>
      <c r="L417" s="20" t="s">
        <v>7717</v>
      </c>
      <c r="M417" s="20" t="s">
        <v>7717</v>
      </c>
      <c r="N417" s="50" t="s">
        <v>5647</v>
      </c>
      <c r="Q417" t="str">
        <f t="shared" si="18"/>
        <v>('biosphere3','f86f2893-58e9-4cb2-b4f2-ab1d80765c2f')</v>
      </c>
      <c r="R417" s="79" t="s">
        <v>8069</v>
      </c>
      <c r="S417" s="79" t="s">
        <v>8070</v>
      </c>
      <c r="T417" s="79" t="s">
        <v>8071</v>
      </c>
      <c r="U417" t="str">
        <f t="shared" si="19"/>
        <v>Transformation, to wetland, coastal (non-use)('natural resource', 'land')</v>
      </c>
      <c r="W417" t="s">
        <v>8488</v>
      </c>
      <c r="X417" t="b">
        <f t="shared" si="20"/>
        <v>1</v>
      </c>
    </row>
    <row r="418" spans="1:24" hidden="1" x14ac:dyDescent="0.25">
      <c r="A418" s="18">
        <v>3166</v>
      </c>
      <c r="C418" t="s">
        <v>2818</v>
      </c>
      <c r="D418" t="s">
        <v>6377</v>
      </c>
      <c r="E418" s="79" t="s">
        <v>8068</v>
      </c>
      <c r="G418" t="s">
        <v>6378</v>
      </c>
      <c r="H418" t="s">
        <v>37</v>
      </c>
      <c r="I418" t="s">
        <v>2913</v>
      </c>
      <c r="J418">
        <v>0</v>
      </c>
      <c r="K418" s="20" t="s">
        <v>7717</v>
      </c>
      <c r="L418" s="20" t="s">
        <v>7717</v>
      </c>
      <c r="M418" s="20" t="s">
        <v>7717</v>
      </c>
      <c r="N418" s="50" t="s">
        <v>5647</v>
      </c>
      <c r="Q418" t="str">
        <f t="shared" si="18"/>
        <v>('biosphere3','d36dd104-5214-4ca2-b1ab-c878987a42fe')</v>
      </c>
      <c r="R418" s="79" t="s">
        <v>8069</v>
      </c>
      <c r="S418" s="79" t="s">
        <v>8070</v>
      </c>
      <c r="T418" s="79" t="s">
        <v>8071</v>
      </c>
      <c r="U418" t="str">
        <f t="shared" si="19"/>
        <v>Transformation, to wetland, inland (non-use)('natural resource', 'land')</v>
      </c>
      <c r="W418" t="s">
        <v>8489</v>
      </c>
      <c r="X418" t="b">
        <f t="shared" si="20"/>
        <v>1</v>
      </c>
    </row>
    <row r="419" spans="1:24" hidden="1" x14ac:dyDescent="0.25">
      <c r="A419" s="18">
        <v>1396</v>
      </c>
      <c r="B419" s="53" t="s">
        <v>7838</v>
      </c>
      <c r="C419" t="s">
        <v>59</v>
      </c>
      <c r="D419" t="s">
        <v>4487</v>
      </c>
      <c r="E419" s="79" t="s">
        <v>8068</v>
      </c>
      <c r="G419" t="s">
        <v>4488</v>
      </c>
      <c r="H419" t="s">
        <v>37</v>
      </c>
      <c r="I419" t="s">
        <v>14</v>
      </c>
      <c r="J419">
        <v>0</v>
      </c>
      <c r="K419" t="s">
        <v>7673</v>
      </c>
      <c r="L419">
        <v>183.84</v>
      </c>
      <c r="M419">
        <v>0</v>
      </c>
      <c r="N419" s="48" t="s">
        <v>1468</v>
      </c>
      <c r="Q419" t="str">
        <f t="shared" si="18"/>
        <v>('biosphere3','ebcc1f0c-6b19-501d-86a4-629df2a457b5')</v>
      </c>
      <c r="R419" s="79" t="s">
        <v>8069</v>
      </c>
      <c r="S419" s="79" t="s">
        <v>8070</v>
      </c>
      <c r="T419" s="79" t="s">
        <v>8071</v>
      </c>
      <c r="U419" t="str">
        <f t="shared" si="19"/>
        <v>Tungsten, in ground('natural resource', 'in ground')</v>
      </c>
      <c r="W419" t="s">
        <v>8490</v>
      </c>
      <c r="X419" t="b">
        <f t="shared" si="20"/>
        <v>1</v>
      </c>
    </row>
    <row r="420" spans="1:24" hidden="1" x14ac:dyDescent="0.25">
      <c r="A420" s="18">
        <v>1080</v>
      </c>
      <c r="C420" t="s">
        <v>59</v>
      </c>
      <c r="D420" t="s">
        <v>1237</v>
      </c>
      <c r="E420" s="79" t="s">
        <v>8068</v>
      </c>
      <c r="G420" s="53" t="s">
        <v>7923</v>
      </c>
      <c r="H420" t="s">
        <v>37</v>
      </c>
      <c r="I420" t="s">
        <v>14</v>
      </c>
      <c r="J420">
        <v>0</v>
      </c>
      <c r="K420" t="s">
        <v>7925</v>
      </c>
      <c r="L420">
        <v>405.23</v>
      </c>
      <c r="M420">
        <v>0</v>
      </c>
      <c r="N420" s="46" t="s">
        <v>62</v>
      </c>
      <c r="Q420" t="str">
        <f t="shared" si="18"/>
        <v>('biosphere3','d0696f95-6cb3-453b-b849-c99ba9c90c28')</v>
      </c>
      <c r="R420" s="79" t="s">
        <v>8069</v>
      </c>
      <c r="S420" s="79" t="s">
        <v>8070</v>
      </c>
      <c r="T420" s="79" t="s">
        <v>8071</v>
      </c>
      <c r="U420" t="str">
        <f t="shared" si="19"/>
        <v>Ulexite, in ground('natural resource', 'in ground')</v>
      </c>
      <c r="W420" t="s">
        <v>8491</v>
      </c>
      <c r="X420" t="b">
        <f t="shared" si="20"/>
        <v>1</v>
      </c>
    </row>
    <row r="421" spans="1:24" hidden="1" x14ac:dyDescent="0.25">
      <c r="A421" s="18">
        <v>2942</v>
      </c>
      <c r="B421" s="53" t="s">
        <v>7839</v>
      </c>
      <c r="C421" t="s">
        <v>59</v>
      </c>
      <c r="D421" t="s">
        <v>4500</v>
      </c>
      <c r="E421" s="79" t="s">
        <v>8068</v>
      </c>
      <c r="G421" t="s">
        <v>4501</v>
      </c>
      <c r="H421" t="s">
        <v>37</v>
      </c>
      <c r="I421" t="s">
        <v>14</v>
      </c>
      <c r="J421">
        <v>0</v>
      </c>
      <c r="K421" t="s">
        <v>7674</v>
      </c>
      <c r="L421">
        <v>238.029</v>
      </c>
      <c r="M421">
        <v>0</v>
      </c>
      <c r="N421" s="48" t="s">
        <v>1468</v>
      </c>
      <c r="Q421" t="str">
        <f t="shared" si="18"/>
        <v>('biosphere3','2ba5e39b-adb6-4767-a51d-90c1cf32fe98')</v>
      </c>
      <c r="R421" s="79" t="s">
        <v>8069</v>
      </c>
      <c r="S421" s="79" t="s">
        <v>8070</v>
      </c>
      <c r="T421" s="79" t="s">
        <v>8071</v>
      </c>
      <c r="U421" t="str">
        <f t="shared" si="19"/>
        <v>Uranium, in ground('natural resource', 'in ground')</v>
      </c>
      <c r="W421" t="s">
        <v>8492</v>
      </c>
      <c r="X421" t="b">
        <f t="shared" si="20"/>
        <v>1</v>
      </c>
    </row>
    <row r="422" spans="1:24" hidden="1" x14ac:dyDescent="0.25">
      <c r="A422" s="18">
        <v>2687</v>
      </c>
      <c r="B422" s="53" t="s">
        <v>7840</v>
      </c>
      <c r="C422" t="s">
        <v>59</v>
      </c>
      <c r="D422" t="s">
        <v>4504</v>
      </c>
      <c r="E422" s="79" t="s">
        <v>8068</v>
      </c>
      <c r="G422" t="s">
        <v>4505</v>
      </c>
      <c r="H422" t="s">
        <v>37</v>
      </c>
      <c r="I422" t="s">
        <v>14</v>
      </c>
      <c r="J422">
        <v>0</v>
      </c>
      <c r="K422" t="s">
        <v>7677</v>
      </c>
      <c r="L422">
        <v>50.942</v>
      </c>
      <c r="M422">
        <v>0</v>
      </c>
      <c r="N422" s="48" t="s">
        <v>1468</v>
      </c>
      <c r="Q422" t="str">
        <f t="shared" si="18"/>
        <v>('biosphere3','c9c4b80a-73dd-415a-92fb-f877595651c1')</v>
      </c>
      <c r="R422" s="79" t="s">
        <v>8069</v>
      </c>
      <c r="S422" s="79" t="s">
        <v>8070</v>
      </c>
      <c r="T422" s="79" t="s">
        <v>8071</v>
      </c>
      <c r="U422" t="str">
        <f t="shared" si="19"/>
        <v>Vanadium, in ground('natural resource', 'in ground')</v>
      </c>
      <c r="W422" t="s">
        <v>8493</v>
      </c>
      <c r="X422" t="b">
        <f t="shared" si="20"/>
        <v>1</v>
      </c>
    </row>
    <row r="423" spans="1:24" hidden="1" x14ac:dyDescent="0.25">
      <c r="A423" s="18">
        <v>3704</v>
      </c>
      <c r="C423" t="s">
        <v>59</v>
      </c>
      <c r="D423" t="s">
        <v>1243</v>
      </c>
      <c r="E423" s="79" t="s">
        <v>8068</v>
      </c>
      <c r="G423" s="53" t="s">
        <v>7920</v>
      </c>
      <c r="H423" t="s">
        <v>37</v>
      </c>
      <c r="I423" t="s">
        <v>14</v>
      </c>
      <c r="J423">
        <v>0</v>
      </c>
      <c r="K423" t="s">
        <v>7921</v>
      </c>
      <c r="L423" s="53" t="s">
        <v>7717</v>
      </c>
      <c r="M423">
        <v>0</v>
      </c>
      <c r="N423" s="46" t="s">
        <v>62</v>
      </c>
      <c r="Q423" t="str">
        <f t="shared" si="18"/>
        <v>('biosphere3','bea19217-6a28-4711-8142-2e71090c0b46')</v>
      </c>
      <c r="R423" s="79" t="s">
        <v>8069</v>
      </c>
      <c r="S423" s="79" t="s">
        <v>8070</v>
      </c>
      <c r="T423" s="79" t="s">
        <v>8071</v>
      </c>
      <c r="U423" t="str">
        <f t="shared" si="19"/>
        <v>Vermiculite, in ground('natural resource', 'in ground')</v>
      </c>
      <c r="W423" t="s">
        <v>8494</v>
      </c>
      <c r="X423" t="b">
        <f t="shared" si="20"/>
        <v>1</v>
      </c>
    </row>
    <row r="424" spans="1:24" hidden="1" x14ac:dyDescent="0.25">
      <c r="A424" s="18">
        <v>982</v>
      </c>
      <c r="C424" t="s">
        <v>59</v>
      </c>
      <c r="D424" t="s">
        <v>6434</v>
      </c>
      <c r="E424" s="79" t="s">
        <v>8068</v>
      </c>
      <c r="G424" t="s">
        <v>6435</v>
      </c>
      <c r="H424" t="s">
        <v>37</v>
      </c>
      <c r="I424" t="s">
        <v>768</v>
      </c>
      <c r="J424">
        <v>0</v>
      </c>
      <c r="K424" s="20" t="s">
        <v>7717</v>
      </c>
      <c r="L424" s="20" t="s">
        <v>7717</v>
      </c>
      <c r="M424" s="20" t="s">
        <v>7717</v>
      </c>
      <c r="N424" s="45" t="s">
        <v>3587</v>
      </c>
      <c r="Q424" t="str">
        <f t="shared" si="18"/>
        <v>('biosphere3','f6df5030-8e06-4276-bfeb-219db8dab104')</v>
      </c>
      <c r="R424" s="79" t="s">
        <v>8069</v>
      </c>
      <c r="S424" s="79" t="s">
        <v>8070</v>
      </c>
      <c r="T424" s="79" t="s">
        <v>8071</v>
      </c>
      <c r="U424" t="str">
        <f t="shared" si="19"/>
        <v>Volume occupied, final repository for low-active radioactive waste('natural resource', 'in ground')</v>
      </c>
      <c r="W424" t="s">
        <v>8495</v>
      </c>
      <c r="X424" t="b">
        <f t="shared" si="20"/>
        <v>1</v>
      </c>
    </row>
    <row r="425" spans="1:24" hidden="1" x14ac:dyDescent="0.25">
      <c r="A425" s="18">
        <v>3447</v>
      </c>
      <c r="C425" t="s">
        <v>59</v>
      </c>
      <c r="D425" t="s">
        <v>6439</v>
      </c>
      <c r="E425" s="79" t="s">
        <v>8068</v>
      </c>
      <c r="G425" t="s">
        <v>6440</v>
      </c>
      <c r="H425" t="s">
        <v>37</v>
      </c>
      <c r="I425" t="s">
        <v>768</v>
      </c>
      <c r="J425">
        <v>0</v>
      </c>
      <c r="K425" s="20" t="s">
        <v>7717</v>
      </c>
      <c r="L425" s="20" t="s">
        <v>7717</v>
      </c>
      <c r="M425" s="20" t="s">
        <v>7717</v>
      </c>
      <c r="N425" s="45" t="s">
        <v>3587</v>
      </c>
      <c r="Q425" t="str">
        <f t="shared" si="18"/>
        <v>('biosphere3','adb4b590-7fb2-47b6-84e7-d4746a94c7b5')</v>
      </c>
      <c r="R425" s="79" t="s">
        <v>8069</v>
      </c>
      <c r="S425" s="79" t="s">
        <v>8070</v>
      </c>
      <c r="T425" s="79" t="s">
        <v>8071</v>
      </c>
      <c r="U425" t="str">
        <f t="shared" si="19"/>
        <v>Volume occupied, final repository for radioactive waste('natural resource', 'in ground')</v>
      </c>
      <c r="W425" t="s">
        <v>8496</v>
      </c>
      <c r="X425" t="b">
        <f t="shared" si="20"/>
        <v>1</v>
      </c>
    </row>
    <row r="426" spans="1:24" hidden="1" x14ac:dyDescent="0.25">
      <c r="A426" s="18">
        <v>1102</v>
      </c>
      <c r="C426" t="s">
        <v>1292</v>
      </c>
      <c r="D426" t="s">
        <v>6449</v>
      </c>
      <c r="E426" s="79" t="s">
        <v>8068</v>
      </c>
      <c r="G426" t="s">
        <v>6450</v>
      </c>
      <c r="H426" t="s">
        <v>37</v>
      </c>
      <c r="I426" t="s">
        <v>6451</v>
      </c>
      <c r="J426">
        <v>0</v>
      </c>
      <c r="K426" s="20" t="s">
        <v>7717</v>
      </c>
      <c r="L426" s="20" t="s">
        <v>7717</v>
      </c>
      <c r="M426" s="20" t="s">
        <v>7717</v>
      </c>
      <c r="N426" s="45" t="s">
        <v>3587</v>
      </c>
      <c r="Q426" t="str">
        <f t="shared" si="18"/>
        <v>('biosphere3','9a9d71c7-79f7-42d0-af47-282d22a7cf07')</v>
      </c>
      <c r="R426" s="79" t="s">
        <v>8069</v>
      </c>
      <c r="S426" s="79" t="s">
        <v>8070</v>
      </c>
      <c r="T426" s="79" t="s">
        <v>8071</v>
      </c>
      <c r="U426" t="str">
        <f t="shared" si="19"/>
        <v>Volume occupied, reservoir('natural resource', 'in water')</v>
      </c>
      <c r="W426" t="s">
        <v>8497</v>
      </c>
      <c r="X426" t="b">
        <f t="shared" si="20"/>
        <v>1</v>
      </c>
    </row>
    <row r="427" spans="1:24" hidden="1" x14ac:dyDescent="0.25">
      <c r="A427" s="18">
        <v>4025</v>
      </c>
      <c r="C427" t="s">
        <v>59</v>
      </c>
      <c r="D427" t="s">
        <v>6457</v>
      </c>
      <c r="E427" s="79" t="s">
        <v>8068</v>
      </c>
      <c r="G427" t="s">
        <v>6458</v>
      </c>
      <c r="H427" t="s">
        <v>37</v>
      </c>
      <c r="I427" t="s">
        <v>768</v>
      </c>
      <c r="J427">
        <v>0</v>
      </c>
      <c r="K427" s="20" t="s">
        <v>7717</v>
      </c>
      <c r="L427" s="20" t="s">
        <v>7717</v>
      </c>
      <c r="M427" s="20" t="s">
        <v>7717</v>
      </c>
      <c r="N427" s="45" t="s">
        <v>3587</v>
      </c>
      <c r="Q427" t="str">
        <f t="shared" si="18"/>
        <v>('biosphere3','8bd1295e-4af1-4177-88a2-6f56ac8e4546')</v>
      </c>
      <c r="R427" s="79" t="s">
        <v>8069</v>
      </c>
      <c r="S427" s="79" t="s">
        <v>8070</v>
      </c>
      <c r="T427" s="79" t="s">
        <v>8071</v>
      </c>
      <c r="U427" t="str">
        <f t="shared" si="19"/>
        <v>Volume occupied, underground deposit('natural resource', 'in ground')</v>
      </c>
      <c r="W427" t="s">
        <v>8498</v>
      </c>
      <c r="X427" t="b">
        <f t="shared" si="20"/>
        <v>1</v>
      </c>
    </row>
    <row r="428" spans="1:24" x14ac:dyDescent="0.25">
      <c r="A428" s="18">
        <v>358</v>
      </c>
      <c r="B428" t="s">
        <v>858</v>
      </c>
      <c r="C428" t="s">
        <v>1292</v>
      </c>
      <c r="D428" t="s">
        <v>6466</v>
      </c>
      <c r="E428" s="79" t="s">
        <v>8068</v>
      </c>
      <c r="G428" s="39" t="s">
        <v>6467</v>
      </c>
      <c r="H428" t="s">
        <v>37</v>
      </c>
      <c r="I428" t="s">
        <v>768</v>
      </c>
      <c r="J428" s="53" t="s">
        <v>7967</v>
      </c>
      <c r="N428" s="51" t="s">
        <v>6468</v>
      </c>
      <c r="Q428" t="str">
        <f t="shared" si="18"/>
        <v>('biosphere3','fc1c42ce-a759-49fa-b987-f1ec5e503db1')</v>
      </c>
      <c r="R428" s="79" t="s">
        <v>8069</v>
      </c>
      <c r="S428" s="79" t="s">
        <v>8070</v>
      </c>
      <c r="T428" s="79" t="s">
        <v>8071</v>
      </c>
      <c r="U428" t="str">
        <f t="shared" si="19"/>
        <v>Water, cooling, unspecified natural origin('natural resource', 'in water')</v>
      </c>
      <c r="W428" t="s">
        <v>8499</v>
      </c>
      <c r="X428" t="b">
        <f t="shared" si="20"/>
        <v>1</v>
      </c>
    </row>
    <row r="429" spans="1:24" hidden="1" x14ac:dyDescent="0.25">
      <c r="A429" s="18">
        <v>3341</v>
      </c>
      <c r="C429" t="s">
        <v>51</v>
      </c>
      <c r="D429" t="s">
        <v>6565</v>
      </c>
      <c r="E429" s="79" t="s">
        <v>8068</v>
      </c>
      <c r="G429" s="39" t="s">
        <v>6566</v>
      </c>
      <c r="H429" t="s">
        <v>37</v>
      </c>
      <c r="I429" t="s">
        <v>768</v>
      </c>
      <c r="J429">
        <v>0</v>
      </c>
      <c r="N429" s="43" t="s">
        <v>6567</v>
      </c>
      <c r="Q429" t="str">
        <f t="shared" si="18"/>
        <v>('biosphere3','31417daa-cd7a-4920-9c73-708b68d494ad')</v>
      </c>
      <c r="R429" s="79" t="s">
        <v>8069</v>
      </c>
      <c r="S429" s="79" t="s">
        <v>8070</v>
      </c>
      <c r="T429" s="79" t="s">
        <v>8071</v>
      </c>
      <c r="U429" t="str">
        <f t="shared" si="19"/>
        <v>Water, in air('natural resource', 'in air')</v>
      </c>
      <c r="W429" t="s">
        <v>8500</v>
      </c>
      <c r="X429" t="b">
        <f t="shared" si="20"/>
        <v>1</v>
      </c>
    </row>
    <row r="430" spans="1:24" x14ac:dyDescent="0.25">
      <c r="A430" s="18">
        <v>821</v>
      </c>
      <c r="B430" t="s">
        <v>858</v>
      </c>
      <c r="C430" t="s">
        <v>1292</v>
      </c>
      <c r="D430" t="s">
        <v>6593</v>
      </c>
      <c r="E430" s="79" t="s">
        <v>8068</v>
      </c>
      <c r="G430" s="37" t="s">
        <v>6594</v>
      </c>
      <c r="H430" t="s">
        <v>37</v>
      </c>
      <c r="I430" t="s">
        <v>768</v>
      </c>
      <c r="J430" s="53" t="s">
        <v>7968</v>
      </c>
      <c r="N430" s="51" t="s">
        <v>6595</v>
      </c>
      <c r="Q430" t="str">
        <f t="shared" si="18"/>
        <v>('biosphere3','1acb026e-9de6-48fe-9e0d-be4d24125bbc')</v>
      </c>
      <c r="R430" s="79" t="s">
        <v>8069</v>
      </c>
      <c r="S430" s="79" t="s">
        <v>8070</v>
      </c>
      <c r="T430" s="79" t="s">
        <v>8071</v>
      </c>
      <c r="U430" t="str">
        <f t="shared" si="19"/>
        <v>Water, lake('natural resource', 'in water')</v>
      </c>
      <c r="W430" t="s">
        <v>8501</v>
      </c>
      <c r="X430" t="b">
        <f t="shared" si="20"/>
        <v>1</v>
      </c>
    </row>
    <row r="431" spans="1:24" x14ac:dyDescent="0.25">
      <c r="A431" s="18">
        <v>1994</v>
      </c>
      <c r="B431" t="s">
        <v>858</v>
      </c>
      <c r="C431" t="s">
        <v>1292</v>
      </c>
      <c r="D431" t="s">
        <v>6579</v>
      </c>
      <c r="E431" s="79" t="s">
        <v>8068</v>
      </c>
      <c r="G431" s="37" t="s">
        <v>6580</v>
      </c>
      <c r="H431" t="s">
        <v>37</v>
      </c>
      <c r="I431" t="s">
        <v>768</v>
      </c>
      <c r="J431" s="53" t="s">
        <v>7969</v>
      </c>
      <c r="N431" s="51" t="s">
        <v>6581</v>
      </c>
      <c r="Q431" t="str">
        <f t="shared" si="18"/>
        <v>('biosphere3','8c75e7ab-8ab8-41e4-b394-c166ff5b050d')</v>
      </c>
      <c r="R431" s="79" t="s">
        <v>8069</v>
      </c>
      <c r="S431" s="79" t="s">
        <v>8070</v>
      </c>
      <c r="T431" s="79" t="s">
        <v>8071</v>
      </c>
      <c r="U431" t="str">
        <f t="shared" si="19"/>
        <v>Water, river('natural resource', 'in water')</v>
      </c>
      <c r="W431" t="s">
        <v>8502</v>
      </c>
      <c r="X431" t="b">
        <f t="shared" si="20"/>
        <v>1</v>
      </c>
    </row>
    <row r="432" spans="1:24" x14ac:dyDescent="0.25">
      <c r="A432" s="18">
        <v>380</v>
      </c>
      <c r="B432" t="s">
        <v>858</v>
      </c>
      <c r="C432" t="s">
        <v>1292</v>
      </c>
      <c r="D432" t="s">
        <v>6573</v>
      </c>
      <c r="E432" s="79" t="s">
        <v>8068</v>
      </c>
      <c r="G432" s="57" t="s">
        <v>7971</v>
      </c>
      <c r="H432" t="s">
        <v>37</v>
      </c>
      <c r="I432" t="s">
        <v>768</v>
      </c>
      <c r="J432" s="67" t="s">
        <v>7972</v>
      </c>
      <c r="N432" s="51" t="s">
        <v>6575</v>
      </c>
      <c r="Q432" t="str">
        <f t="shared" si="18"/>
        <v>('biosphere3','629ffbca-ca71-4e4b-a006-ca9bdd9cd1df')</v>
      </c>
      <c r="R432" s="79" t="s">
        <v>8069</v>
      </c>
      <c r="S432" s="79" t="s">
        <v>8070</v>
      </c>
      <c r="T432" s="79" t="s">
        <v>8071</v>
      </c>
      <c r="U432" t="str">
        <f t="shared" si="19"/>
        <v>Water, salt, ocean('natural resource', 'in water')</v>
      </c>
      <c r="W432" t="s">
        <v>8503</v>
      </c>
      <c r="X432" t="b">
        <f t="shared" si="20"/>
        <v>1</v>
      </c>
    </row>
    <row r="433" spans="1:24" hidden="1" x14ac:dyDescent="0.25">
      <c r="A433" s="18">
        <v>2874</v>
      </c>
      <c r="B433" s="53" t="s">
        <v>7961</v>
      </c>
      <c r="C433" t="s">
        <v>1292</v>
      </c>
      <c r="D433" t="s">
        <v>6478</v>
      </c>
      <c r="E433" s="79" t="s">
        <v>8068</v>
      </c>
      <c r="G433" s="38" t="s">
        <v>7959</v>
      </c>
      <c r="H433" t="s">
        <v>37</v>
      </c>
      <c r="I433" t="s">
        <v>768</v>
      </c>
      <c r="J433">
        <v>0</v>
      </c>
      <c r="N433" s="51" t="s">
        <v>6468</v>
      </c>
      <c r="Q433" t="str">
        <f t="shared" si="18"/>
        <v>('biosphere3','79238018-8ec1-4615-9469-2b0df95a43c3')</v>
      </c>
      <c r="R433" s="79" t="s">
        <v>8069</v>
      </c>
      <c r="S433" s="79" t="s">
        <v>8070</v>
      </c>
      <c r="T433" s="79" t="s">
        <v>8071</v>
      </c>
      <c r="U433" t="str">
        <f t="shared" si="19"/>
        <v>Water, salt, sole('natural resource', 'in water')</v>
      </c>
      <c r="W433" t="s">
        <v>8504</v>
      </c>
      <c r="X433" t="b">
        <f t="shared" si="20"/>
        <v>1</v>
      </c>
    </row>
    <row r="434" spans="1:24" hidden="1" x14ac:dyDescent="0.25">
      <c r="A434" s="18">
        <v>2568</v>
      </c>
      <c r="B434" s="20" t="s">
        <v>858</v>
      </c>
      <c r="C434" t="s">
        <v>1292</v>
      </c>
      <c r="D434" t="s">
        <v>6486</v>
      </c>
      <c r="E434" s="79" t="s">
        <v>8068</v>
      </c>
      <c r="G434" s="38" t="s">
        <v>6487</v>
      </c>
      <c r="H434" t="s">
        <v>37</v>
      </c>
      <c r="I434" t="s">
        <v>768</v>
      </c>
      <c r="J434">
        <v>0</v>
      </c>
      <c r="N434" s="51" t="s">
        <v>6468</v>
      </c>
      <c r="Q434" t="str">
        <f t="shared" si="18"/>
        <v>('biosphere3','8c1494a5-4987-4715-aa2d-1908c495f4eb')</v>
      </c>
      <c r="R434" s="79" t="s">
        <v>8069</v>
      </c>
      <c r="S434" s="79" t="s">
        <v>8070</v>
      </c>
      <c r="T434" s="79" t="s">
        <v>8071</v>
      </c>
      <c r="U434" t="str">
        <f t="shared" si="19"/>
        <v>Water, turbine use, unspecified natural origin('natural resource', 'in water')</v>
      </c>
      <c r="W434" t="s">
        <v>8505</v>
      </c>
      <c r="X434" t="b">
        <f t="shared" si="20"/>
        <v>1</v>
      </c>
    </row>
    <row r="435" spans="1:24" hidden="1" x14ac:dyDescent="0.25">
      <c r="A435" s="18">
        <v>3069</v>
      </c>
      <c r="C435" t="s">
        <v>6543</v>
      </c>
      <c r="D435" t="s">
        <v>6544</v>
      </c>
      <c r="E435" s="79" t="s">
        <v>8068</v>
      </c>
      <c r="G435" s="38" t="s">
        <v>6494</v>
      </c>
      <c r="H435" t="s">
        <v>37</v>
      </c>
      <c r="I435" t="s">
        <v>768</v>
      </c>
      <c r="J435">
        <v>0</v>
      </c>
      <c r="N435" s="51" t="s">
        <v>6468</v>
      </c>
      <c r="Q435" t="str">
        <f t="shared" si="18"/>
        <v>('biosphere3','2caa889e-8187-459d-963a-fa47a79c5378')</v>
      </c>
      <c r="R435" s="79" t="s">
        <v>8069</v>
      </c>
      <c r="S435" s="79" t="s">
        <v>8070</v>
      </c>
      <c r="T435" s="79" t="s">
        <v>8071</v>
      </c>
      <c r="U435" t="str">
        <f t="shared" si="19"/>
        <v>Water, unspecified natural origin('natural resource', 'fossil well')</v>
      </c>
      <c r="W435" t="s">
        <v>8506</v>
      </c>
      <c r="X435" t="b">
        <f t="shared" si="20"/>
        <v>1</v>
      </c>
    </row>
    <row r="436" spans="1:24" hidden="1" x14ac:dyDescent="0.25">
      <c r="A436" s="18">
        <v>181</v>
      </c>
      <c r="C436" t="s">
        <v>59</v>
      </c>
      <c r="D436" t="s">
        <v>6493</v>
      </c>
      <c r="E436" s="79" t="s">
        <v>8068</v>
      </c>
      <c r="G436" s="38" t="s">
        <v>6494</v>
      </c>
      <c r="H436" t="s">
        <v>37</v>
      </c>
      <c r="I436" t="s">
        <v>768</v>
      </c>
      <c r="J436">
        <v>0</v>
      </c>
      <c r="N436" s="51" t="s">
        <v>6468</v>
      </c>
      <c r="Q436" t="str">
        <f t="shared" si="18"/>
        <v>('biosphere3','478e8437-1c21-4032-8438-872a6b5ddcdf')</v>
      </c>
      <c r="R436" s="79" t="s">
        <v>8069</v>
      </c>
      <c r="S436" s="79" t="s">
        <v>8070</v>
      </c>
      <c r="T436" s="79" t="s">
        <v>8071</v>
      </c>
      <c r="U436" t="str">
        <f t="shared" si="19"/>
        <v>Water, unspecified natural origin('natural resource', 'in ground')</v>
      </c>
      <c r="W436" t="s">
        <v>8507</v>
      </c>
      <c r="X436" t="b">
        <f t="shared" si="20"/>
        <v>1</v>
      </c>
    </row>
    <row r="437" spans="1:24" hidden="1" x14ac:dyDescent="0.25">
      <c r="A437" s="18">
        <v>2399</v>
      </c>
      <c r="B437" t="s">
        <v>858</v>
      </c>
      <c r="C437" t="s">
        <v>1292</v>
      </c>
      <c r="D437" t="s">
        <v>6496</v>
      </c>
      <c r="E437" s="79" t="s">
        <v>8068</v>
      </c>
      <c r="G437" s="38" t="s">
        <v>6494</v>
      </c>
      <c r="H437" t="s">
        <v>37</v>
      </c>
      <c r="I437" t="s">
        <v>768</v>
      </c>
      <c r="J437">
        <v>0</v>
      </c>
      <c r="N437" s="51" t="s">
        <v>6468</v>
      </c>
      <c r="Q437" t="str">
        <f t="shared" si="18"/>
        <v>('biosphere3','831f249e-53f2-49cf-a93c-7cee105f048e')</v>
      </c>
      <c r="R437" s="79" t="s">
        <v>8069</v>
      </c>
      <c r="S437" s="79" t="s">
        <v>8070</v>
      </c>
      <c r="T437" s="79" t="s">
        <v>8071</v>
      </c>
      <c r="U437" t="str">
        <f t="shared" si="19"/>
        <v>Water, unspecified natural origin('natural resource', 'in water')</v>
      </c>
      <c r="W437" t="s">
        <v>8508</v>
      </c>
      <c r="X437" t="b">
        <f t="shared" si="20"/>
        <v>1</v>
      </c>
    </row>
    <row r="438" spans="1:24" x14ac:dyDescent="0.25">
      <c r="A438" s="18">
        <v>1465</v>
      </c>
      <c r="B438" t="s">
        <v>858</v>
      </c>
      <c r="C438" t="s">
        <v>1292</v>
      </c>
      <c r="D438" t="s">
        <v>6570</v>
      </c>
      <c r="E438" s="79" t="s">
        <v>8068</v>
      </c>
      <c r="G438" s="36" t="s">
        <v>6571</v>
      </c>
      <c r="H438" t="s">
        <v>37</v>
      </c>
      <c r="I438" t="s">
        <v>768</v>
      </c>
      <c r="J438" s="53" t="s">
        <v>7970</v>
      </c>
      <c r="N438" s="51" t="s">
        <v>6572</v>
      </c>
      <c r="Q438" t="str">
        <f t="shared" si="18"/>
        <v>('biosphere3','67c40aae-d403-464d-9649-c12695e43ad8')</v>
      </c>
      <c r="R438" s="79" t="s">
        <v>8069</v>
      </c>
      <c r="S438" s="79" t="s">
        <v>8070</v>
      </c>
      <c r="T438" s="79" t="s">
        <v>8071</v>
      </c>
      <c r="U438" t="str">
        <f t="shared" si="19"/>
        <v>Water, well, in ground('natural resource', 'in water')</v>
      </c>
      <c r="W438" t="s">
        <v>8509</v>
      </c>
      <c r="X438" t="b">
        <f t="shared" si="20"/>
        <v>1</v>
      </c>
    </row>
    <row r="439" spans="1:24" x14ac:dyDescent="0.25">
      <c r="A439" s="18">
        <v>2393</v>
      </c>
      <c r="C439" t="s">
        <v>34</v>
      </c>
      <c r="D439" t="s">
        <v>6599</v>
      </c>
      <c r="E439" s="79" t="s">
        <v>8068</v>
      </c>
      <c r="G439" s="74" t="s">
        <v>7958</v>
      </c>
      <c r="H439" t="s">
        <v>37</v>
      </c>
      <c r="I439" t="s">
        <v>768</v>
      </c>
      <c r="J439" t="s">
        <v>8053</v>
      </c>
      <c r="N439" s="45" t="s">
        <v>38</v>
      </c>
      <c r="Q439" t="str">
        <f t="shared" si="18"/>
        <v>('biosphere3','bac875f4-75fb-4dde-841a-b07d3a41bcd1')</v>
      </c>
      <c r="R439" s="79" t="s">
        <v>8069</v>
      </c>
      <c r="S439" s="79" t="s">
        <v>8070</v>
      </c>
      <c r="T439" s="79" t="s">
        <v>8071</v>
      </c>
      <c r="U439" t="str">
        <f t="shared" si="19"/>
        <v>Wood, hard, standing('natural resource', 'biotic')</v>
      </c>
      <c r="W439" t="s">
        <v>8510</v>
      </c>
      <c r="X439" t="b">
        <f t="shared" si="20"/>
        <v>1</v>
      </c>
    </row>
    <row r="440" spans="1:24" x14ac:dyDescent="0.25">
      <c r="A440" s="18">
        <v>207</v>
      </c>
      <c r="C440" t="s">
        <v>34</v>
      </c>
      <c r="D440" t="s">
        <v>6601</v>
      </c>
      <c r="E440" s="79" t="s">
        <v>8068</v>
      </c>
      <c r="G440" s="74" t="s">
        <v>6602</v>
      </c>
      <c r="H440" t="s">
        <v>37</v>
      </c>
      <c r="I440" t="s">
        <v>768</v>
      </c>
      <c r="J440" s="20" t="s">
        <v>8062</v>
      </c>
      <c r="N440" s="45" t="s">
        <v>38</v>
      </c>
      <c r="Q440" t="str">
        <f t="shared" si="18"/>
        <v>('biosphere3','28528881-7154-48d5-9cc3-5c13ddcdc47a')</v>
      </c>
      <c r="R440" s="79" t="s">
        <v>8069</v>
      </c>
      <c r="S440" s="79" t="s">
        <v>8070</v>
      </c>
      <c r="T440" s="79" t="s">
        <v>8071</v>
      </c>
      <c r="U440" t="str">
        <f t="shared" si="19"/>
        <v>Wood, primary forest, standing('natural resource', 'biotic')</v>
      </c>
      <c r="W440" t="s">
        <v>8511</v>
      </c>
      <c r="X440" t="b">
        <f t="shared" si="20"/>
        <v>1</v>
      </c>
    </row>
    <row r="441" spans="1:24" x14ac:dyDescent="0.25">
      <c r="A441" s="18">
        <v>716</v>
      </c>
      <c r="C441" t="s">
        <v>34</v>
      </c>
      <c r="D441" t="s">
        <v>6607</v>
      </c>
      <c r="E441" s="79" t="s">
        <v>8068</v>
      </c>
      <c r="G441" s="74" t="s">
        <v>6608</v>
      </c>
      <c r="H441" t="s">
        <v>37</v>
      </c>
      <c r="I441" t="s">
        <v>768</v>
      </c>
      <c r="J441" t="s">
        <v>8053</v>
      </c>
      <c r="N441" s="45" t="s">
        <v>38</v>
      </c>
      <c r="Q441" t="str">
        <f t="shared" si="18"/>
        <v>('biosphere3','b073ec00-a5bf-4b64-bda0-ef366a3ac9bb')</v>
      </c>
      <c r="R441" s="79" t="s">
        <v>8069</v>
      </c>
      <c r="S441" s="79" t="s">
        <v>8070</v>
      </c>
      <c r="T441" s="79" t="s">
        <v>8071</v>
      </c>
      <c r="U441" t="str">
        <f t="shared" si="19"/>
        <v>Wood, soft, standing('natural resource', 'biotic')</v>
      </c>
      <c r="W441" t="s">
        <v>8512</v>
      </c>
      <c r="X441" t="b">
        <f t="shared" si="20"/>
        <v>1</v>
      </c>
    </row>
    <row r="442" spans="1:24" hidden="1" x14ac:dyDescent="0.25">
      <c r="A442" s="18">
        <v>1456</v>
      </c>
      <c r="C442" t="s">
        <v>34</v>
      </c>
      <c r="D442" t="s">
        <v>6615</v>
      </c>
      <c r="E442" s="79" t="s">
        <v>8068</v>
      </c>
      <c r="G442" s="74" t="s">
        <v>6616</v>
      </c>
      <c r="H442" t="s">
        <v>37</v>
      </c>
      <c r="I442" t="s">
        <v>768</v>
      </c>
      <c r="J442" s="20">
        <v>0</v>
      </c>
      <c r="K442" s="20" t="s">
        <v>7717</v>
      </c>
      <c r="L442" s="20" t="s">
        <v>7717</v>
      </c>
      <c r="M442" s="20" t="s">
        <v>7717</v>
      </c>
      <c r="N442" s="45" t="s">
        <v>38</v>
      </c>
      <c r="Q442" t="str">
        <f t="shared" si="18"/>
        <v>('biosphere3','23e83c1f-07c9-4b5f-a898-0f4f09a6691f')</v>
      </c>
      <c r="R442" s="79" t="s">
        <v>8069</v>
      </c>
      <c r="S442" s="79" t="s">
        <v>8070</v>
      </c>
      <c r="T442" s="79" t="s">
        <v>8071</v>
      </c>
      <c r="U442" t="str">
        <f t="shared" si="19"/>
        <v>Wood, unspecified, standing('natural resource', 'biotic')</v>
      </c>
      <c r="W442" t="s">
        <v>8513</v>
      </c>
      <c r="X442" t="b">
        <f t="shared" si="20"/>
        <v>1</v>
      </c>
    </row>
    <row r="443" spans="1:24" hidden="1" x14ac:dyDescent="0.25">
      <c r="A443" s="18">
        <v>3513</v>
      </c>
      <c r="B443" s="53" t="s">
        <v>7743</v>
      </c>
      <c r="C443" t="s">
        <v>51</v>
      </c>
      <c r="D443" t="s">
        <v>4640</v>
      </c>
      <c r="E443" s="79" t="s">
        <v>8068</v>
      </c>
      <c r="G443" t="s">
        <v>4641</v>
      </c>
      <c r="H443" t="s">
        <v>37</v>
      </c>
      <c r="I443" t="s">
        <v>14</v>
      </c>
      <c r="J443">
        <v>0</v>
      </c>
      <c r="K443" t="s">
        <v>7681</v>
      </c>
      <c r="L443">
        <v>131.29300000000001</v>
      </c>
      <c r="M443">
        <v>0</v>
      </c>
      <c r="N443" s="43" t="s">
        <v>4610</v>
      </c>
      <c r="Q443" t="str">
        <f t="shared" si="18"/>
        <v>('biosphere3','c52e8414-f232-4c6a-bff2-5726189789ee')</v>
      </c>
      <c r="R443" s="79" t="s">
        <v>8069</v>
      </c>
      <c r="S443" s="79" t="s">
        <v>8070</v>
      </c>
      <c r="T443" s="79" t="s">
        <v>8071</v>
      </c>
      <c r="U443" t="str">
        <f t="shared" si="19"/>
        <v>Xenon, in air('natural resource', 'in air')</v>
      </c>
      <c r="W443" t="s">
        <v>8514</v>
      </c>
      <c r="X443" t="b">
        <f t="shared" si="20"/>
        <v>1</v>
      </c>
    </row>
    <row r="444" spans="1:24" hidden="1" x14ac:dyDescent="0.25">
      <c r="A444" s="18">
        <v>1604</v>
      </c>
      <c r="B444" s="53" t="s">
        <v>7841</v>
      </c>
      <c r="C444" t="s">
        <v>59</v>
      </c>
      <c r="D444" t="s">
        <v>4511</v>
      </c>
      <c r="E444" s="79" t="s">
        <v>8068</v>
      </c>
      <c r="G444" t="s">
        <v>4512</v>
      </c>
      <c r="H444" t="s">
        <v>37</v>
      </c>
      <c r="I444" t="s">
        <v>14</v>
      </c>
      <c r="J444">
        <v>0</v>
      </c>
      <c r="K444" t="s">
        <v>7842</v>
      </c>
      <c r="L444">
        <v>173.054</v>
      </c>
      <c r="M444">
        <v>0</v>
      </c>
      <c r="N444" s="48" t="s">
        <v>1468</v>
      </c>
      <c r="Q444" t="str">
        <f t="shared" si="18"/>
        <v>('biosphere3','ea659cca-fe3d-5b03-90d2-60719a862874')</v>
      </c>
      <c r="R444" s="79" t="s">
        <v>8069</v>
      </c>
      <c r="S444" s="79" t="s">
        <v>8070</v>
      </c>
      <c r="T444" s="79" t="s">
        <v>8071</v>
      </c>
      <c r="U444" t="str">
        <f t="shared" si="19"/>
        <v>Ytterbium, in ground('natural resource', 'in ground')</v>
      </c>
      <c r="W444" t="s">
        <v>8515</v>
      </c>
      <c r="X444" t="b">
        <f t="shared" si="20"/>
        <v>1</v>
      </c>
    </row>
    <row r="445" spans="1:24" hidden="1" x14ac:dyDescent="0.25">
      <c r="A445" s="18">
        <v>3864</v>
      </c>
      <c r="B445" s="53" t="s">
        <v>7843</v>
      </c>
      <c r="C445" t="s">
        <v>59</v>
      </c>
      <c r="D445" t="s">
        <v>4516</v>
      </c>
      <c r="E445" s="79" t="s">
        <v>8068</v>
      </c>
      <c r="G445" t="s">
        <v>4517</v>
      </c>
      <c r="H445" t="s">
        <v>37</v>
      </c>
      <c r="I445" t="s">
        <v>14</v>
      </c>
      <c r="J445">
        <v>0</v>
      </c>
      <c r="K445" t="s">
        <v>7682</v>
      </c>
      <c r="L445">
        <v>88.906000000000006</v>
      </c>
      <c r="M445">
        <v>0</v>
      </c>
      <c r="N445" s="48" t="s">
        <v>1468</v>
      </c>
      <c r="Q445" t="str">
        <f t="shared" si="18"/>
        <v>('biosphere3','89b567f2-2cab-503e-b796-42cba72fce16')</v>
      </c>
      <c r="R445" s="79" t="s">
        <v>8069</v>
      </c>
      <c r="S445" s="79" t="s">
        <v>8070</v>
      </c>
      <c r="T445" s="79" t="s">
        <v>8071</v>
      </c>
      <c r="U445" t="str">
        <f t="shared" si="19"/>
        <v>Yttrium, in ground('natural resource', 'in ground')</v>
      </c>
      <c r="W445" t="s">
        <v>8516</v>
      </c>
      <c r="X445" t="b">
        <f t="shared" si="20"/>
        <v>1</v>
      </c>
    </row>
    <row r="446" spans="1:24" hidden="1" x14ac:dyDescent="0.25">
      <c r="A446" s="18">
        <v>2198</v>
      </c>
      <c r="B446" s="53" t="s">
        <v>7844</v>
      </c>
      <c r="C446" t="s">
        <v>59</v>
      </c>
      <c r="D446" t="s">
        <v>4524</v>
      </c>
      <c r="E446" s="79" t="s">
        <v>8068</v>
      </c>
      <c r="G446" t="s">
        <v>4525</v>
      </c>
      <c r="H446" t="s">
        <v>37</v>
      </c>
      <c r="I446" t="s">
        <v>14</v>
      </c>
      <c r="J446">
        <v>0</v>
      </c>
      <c r="K446" t="s">
        <v>7685</v>
      </c>
      <c r="L446">
        <v>65.38</v>
      </c>
      <c r="M446">
        <v>0</v>
      </c>
      <c r="N446" s="48" t="s">
        <v>1468</v>
      </c>
      <c r="Q446" t="str">
        <f t="shared" si="18"/>
        <v>('biosphere3','3faef344-9e52-47a3-a317-e17b824cc540')</v>
      </c>
      <c r="R446" s="79" t="s">
        <v>8069</v>
      </c>
      <c r="S446" s="79" t="s">
        <v>8070</v>
      </c>
      <c r="T446" s="79" t="s">
        <v>8071</v>
      </c>
      <c r="U446" t="str">
        <f t="shared" si="19"/>
        <v>Zinc, 9.0% in sulfide, Zn 5.3%, Pb, Ag, Cd, In, in ground('natural resource', 'in ground')</v>
      </c>
      <c r="W446" t="s">
        <v>8517</v>
      </c>
      <c r="X446" t="b">
        <f t="shared" si="20"/>
        <v>1</v>
      </c>
    </row>
    <row r="447" spans="1:24" hidden="1" x14ac:dyDescent="0.25">
      <c r="A447" s="18">
        <v>3080</v>
      </c>
      <c r="B447" t="s">
        <v>4527</v>
      </c>
      <c r="C447" t="s">
        <v>59</v>
      </c>
      <c r="D447" t="s">
        <v>4528</v>
      </c>
      <c r="E447" s="79" t="s">
        <v>8068</v>
      </c>
      <c r="G447" t="s">
        <v>4529</v>
      </c>
      <c r="H447" t="s">
        <v>37</v>
      </c>
      <c r="I447" t="s">
        <v>14</v>
      </c>
      <c r="J447">
        <v>0</v>
      </c>
      <c r="K447" t="s">
        <v>7685</v>
      </c>
      <c r="L447">
        <v>65.38</v>
      </c>
      <c r="M447">
        <v>0</v>
      </c>
      <c r="N447" s="48" t="s">
        <v>1468</v>
      </c>
      <c r="Q447" t="str">
        <f t="shared" si="18"/>
        <v>('biosphere3','be73218b-18af-492e-96e6-addd309d1e32')</v>
      </c>
      <c r="R447" s="79" t="s">
        <v>8069</v>
      </c>
      <c r="S447" s="79" t="s">
        <v>8070</v>
      </c>
      <c r="T447" s="79" t="s">
        <v>8071</v>
      </c>
      <c r="U447" t="str">
        <f t="shared" si="19"/>
        <v>Zinc, in ground('natural resource', 'in ground')</v>
      </c>
      <c r="W447" t="s">
        <v>8518</v>
      </c>
      <c r="X447" t="b">
        <f t="shared" si="20"/>
        <v>1</v>
      </c>
    </row>
    <row r="448" spans="1:24" hidden="1" x14ac:dyDescent="0.25">
      <c r="A448" s="18">
        <v>589</v>
      </c>
      <c r="B448" t="s">
        <v>22</v>
      </c>
      <c r="C448" t="s">
        <v>59</v>
      </c>
      <c r="D448" t="s">
        <v>4532</v>
      </c>
      <c r="E448" s="79" t="s">
        <v>8068</v>
      </c>
      <c r="G448" t="s">
        <v>4533</v>
      </c>
      <c r="H448" t="s">
        <v>37</v>
      </c>
      <c r="I448" t="s">
        <v>14</v>
      </c>
      <c r="J448">
        <v>0</v>
      </c>
      <c r="K448" t="s">
        <v>7685</v>
      </c>
      <c r="L448">
        <v>65.38</v>
      </c>
      <c r="M448">
        <v>0</v>
      </c>
      <c r="N448" s="48" t="s">
        <v>1468</v>
      </c>
      <c r="Q448" t="str">
        <f t="shared" si="18"/>
        <v>('biosphere3','f8f1ba14-9934-4678-8a78-e2cf1fce7775')</v>
      </c>
      <c r="R448" s="79" t="s">
        <v>8069</v>
      </c>
      <c r="S448" s="79" t="s">
        <v>8070</v>
      </c>
      <c r="T448" s="79" t="s">
        <v>8071</v>
      </c>
      <c r="U448" t="str">
        <f t="shared" si="19"/>
        <v>Zinc, Zn 0.63%, in mixed ore, in ground('natural resource', 'in ground')</v>
      </c>
      <c r="W448" t="s">
        <v>8519</v>
      </c>
      <c r="X448" t="b">
        <f t="shared" si="20"/>
        <v>1</v>
      </c>
    </row>
    <row r="449" spans="1:24" hidden="1" x14ac:dyDescent="0.25">
      <c r="A449" s="77">
        <v>2029</v>
      </c>
      <c r="B449" t="s">
        <v>22</v>
      </c>
      <c r="C449" t="s">
        <v>59</v>
      </c>
      <c r="D449" t="s">
        <v>4536</v>
      </c>
      <c r="E449" s="79" t="s">
        <v>8068</v>
      </c>
      <c r="G449" t="s">
        <v>4537</v>
      </c>
      <c r="H449" t="s">
        <v>37</v>
      </c>
      <c r="I449" t="s">
        <v>14</v>
      </c>
      <c r="J449">
        <v>0</v>
      </c>
      <c r="K449" t="s">
        <v>7685</v>
      </c>
      <c r="L449">
        <v>65.38</v>
      </c>
      <c r="M449">
        <v>0</v>
      </c>
      <c r="N449" s="48" t="s">
        <v>1468</v>
      </c>
      <c r="Q449" t="str">
        <f t="shared" si="18"/>
        <v>('biosphere3','c3b2ba62-b158-47b1-8e1e-e76156e5292a')</v>
      </c>
      <c r="R449" s="79" t="s">
        <v>8069</v>
      </c>
      <c r="S449" s="79" t="s">
        <v>8070</v>
      </c>
      <c r="T449" s="79" t="s">
        <v>8071</v>
      </c>
      <c r="U449" t="str">
        <f t="shared" si="19"/>
        <v>Zinc, Zn 3.1%, in mixed ore, in ground('natural resource', 'in ground')</v>
      </c>
      <c r="W449" t="s">
        <v>8520</v>
      </c>
      <c r="X449" t="b">
        <f t="shared" si="20"/>
        <v>1</v>
      </c>
    </row>
    <row r="450" spans="1:24" hidden="1" x14ac:dyDescent="0.25">
      <c r="A450" s="77">
        <v>4090</v>
      </c>
      <c r="B450" s="53" t="s">
        <v>7912</v>
      </c>
      <c r="C450" t="s">
        <v>59</v>
      </c>
      <c r="D450" t="s">
        <v>1259</v>
      </c>
      <c r="E450" s="79" t="s">
        <v>8068</v>
      </c>
      <c r="G450" s="55" t="s">
        <v>7913</v>
      </c>
      <c r="H450" t="s">
        <v>37</v>
      </c>
      <c r="I450" t="s">
        <v>14</v>
      </c>
      <c r="J450">
        <v>0</v>
      </c>
      <c r="K450" t="s">
        <v>7919</v>
      </c>
      <c r="L450">
        <v>123.223</v>
      </c>
      <c r="M450">
        <v>0</v>
      </c>
      <c r="N450" s="46" t="s">
        <v>62</v>
      </c>
      <c r="Q450" t="str">
        <f t="shared" ref="Q450:Q452" si="21">_xlfn.CONCAT(R450,E450,S450,D450,S450,T450)</f>
        <v>('biosphere3','e07b4402-abe3-4346-8c42-051c5983bd1e')</v>
      </c>
      <c r="R450" s="79" t="s">
        <v>8069</v>
      </c>
      <c r="S450" s="79" t="s">
        <v>8070</v>
      </c>
      <c r="T450" s="79" t="s">
        <v>8071</v>
      </c>
      <c r="U450" t="str">
        <f t="shared" si="19"/>
        <v>Zirconia, as baddeleyite, in ground('natural resource', 'in ground')</v>
      </c>
      <c r="W450" t="s">
        <v>8521</v>
      </c>
      <c r="X450" t="b">
        <f t="shared" ref="X450:X452" si="22">EXACT(W450,Q450)</f>
        <v>1</v>
      </c>
    </row>
    <row r="451" spans="1:24" hidden="1" x14ac:dyDescent="0.25">
      <c r="A451" s="77">
        <v>1804</v>
      </c>
      <c r="B451" s="53" t="s">
        <v>7845</v>
      </c>
      <c r="C451" t="s">
        <v>59</v>
      </c>
      <c r="D451" t="s">
        <v>4553</v>
      </c>
      <c r="E451" s="79" t="s">
        <v>8068</v>
      </c>
      <c r="G451" t="s">
        <v>4554</v>
      </c>
      <c r="H451" t="s">
        <v>37</v>
      </c>
      <c r="I451" t="s">
        <v>14</v>
      </c>
      <c r="J451">
        <v>0</v>
      </c>
      <c r="K451" t="s">
        <v>7687</v>
      </c>
      <c r="L451">
        <v>91.224000000000004</v>
      </c>
      <c r="M451">
        <v>0</v>
      </c>
      <c r="N451" s="48" t="s">
        <v>1468</v>
      </c>
      <c r="Q451" t="str">
        <f t="shared" si="21"/>
        <v>('biosphere3','fcee6eab-e906-4ddf-bc14-2b131b937893')</v>
      </c>
      <c r="R451" s="79" t="s">
        <v>8069</v>
      </c>
      <c r="S451" s="79" t="s">
        <v>8070</v>
      </c>
      <c r="T451" s="79" t="s">
        <v>8071</v>
      </c>
      <c r="U451" t="str">
        <f t="shared" si="19"/>
        <v>Zirconium, 50% in zircon, 0.39% in crude ore, in ground('natural resource', 'in ground')</v>
      </c>
      <c r="W451" t="s">
        <v>8522</v>
      </c>
      <c r="X451" t="b">
        <f t="shared" si="22"/>
        <v>1</v>
      </c>
    </row>
    <row r="452" spans="1:24" hidden="1" x14ac:dyDescent="0.25">
      <c r="A452" s="77">
        <v>3620</v>
      </c>
      <c r="B452" t="s">
        <v>2003</v>
      </c>
      <c r="C452" t="s">
        <v>59</v>
      </c>
      <c r="D452" t="s">
        <v>4555</v>
      </c>
      <c r="E452" s="79" t="s">
        <v>8068</v>
      </c>
      <c r="G452" t="s">
        <v>4556</v>
      </c>
      <c r="H452" t="s">
        <v>37</v>
      </c>
      <c r="I452" t="s">
        <v>14</v>
      </c>
      <c r="J452">
        <v>0</v>
      </c>
      <c r="K452" t="s">
        <v>7687</v>
      </c>
      <c r="L452">
        <v>91.224000000000004</v>
      </c>
      <c r="M452">
        <v>0</v>
      </c>
      <c r="N452" s="48" t="s">
        <v>1468</v>
      </c>
      <c r="Q452" t="str">
        <f t="shared" si="21"/>
        <v>('biosphere3','cd2932c5-a486-4bf1-99b8-815d8a7ce11a')</v>
      </c>
      <c r="R452" s="79" t="s">
        <v>8069</v>
      </c>
      <c r="S452" s="79" t="s">
        <v>8070</v>
      </c>
      <c r="T452" s="79" t="s">
        <v>8071</v>
      </c>
      <c r="U452" t="str">
        <f t="shared" si="19"/>
        <v>Zirconium, in ground('natural resource', 'in ground')</v>
      </c>
      <c r="W452" t="s">
        <v>8523</v>
      </c>
      <c r="X452" t="b">
        <f t="shared" si="22"/>
        <v>1</v>
      </c>
    </row>
    <row r="455" spans="1:24" x14ac:dyDescent="0.25">
      <c r="Q455" s="20"/>
    </row>
  </sheetData>
  <autoFilter ref="A1:X452" xr:uid="{BE7D4EDB-7C0F-458A-B8E8-8834B405377E}">
    <filterColumn colId="9">
      <filters>
        <filter val="0.01% -0.05%-0.1% (Goa and Assam in India) linear"/>
        <filter val="0.02-0.5-1.0 三角 mg\L"/>
        <filter val="0.2-2.0-15 三角 mg\L"/>
        <filter val="0.2-2.0-20 三角 mg\L"/>
        <filter val="0-10-21.74 (10-6 cm3 STP N2/g olivine) linear"/>
        <filter val="0-1-10 mg\L 三角分布"/>
        <filter val="0-125-250 mg/kg linear"/>
        <filter val="0-4-100 mg/kg linear D"/>
        <filter val="1.27 +- 1 mg\kg linear"/>
        <filter val="20-400-7000 mg/kg 三角"/>
        <filter val="300-1000-3200 mg/kg 三角"/>
        <filter val="Gamma loc=0.0011854329,scale=0.0002074237,shape=41.1619311618"/>
        <filter val="Gamma loc=-0.0020669959,scale=0.0048421442,shape=14.4536158091"/>
        <filter val="Gamma loc=-0.0100749996,scale=0.0000296933,shape=726.069485603"/>
        <filter val="Gamma loc=0.0273163110,scale=0.0000037381,shape=177.9506430874"/>
        <filter val="Gamma loc=1.8445082364,scale=0.0062673107, shape=93.5680636548"/>
        <filter val="loc=0.05 scale=0.00 shape=2.61456 Garmma"/>
        <filter val="lognormal 位置=0.0503334043,平均值=2.0758174699,标准偏差=1.3682453896"/>
        <filter val="Weibull loc=0.0011140606,scale=0.0016447225,shape=3.6196924196"/>
        <filter val="Weibull loc=0.0089787173,scale=0.0092266822, shape=5.698422798"/>
        <filter val="Weibull loc=0.0255633927,scale=0.0007362381,shape=3.6152250317"/>
        <filter val="对数正态 位置=-3.2854514134,平均值=1.6730478040,标准偏差=0.0079793010"/>
      </filters>
    </filterColumn>
    <sortState xmlns:xlrd2="http://schemas.microsoft.com/office/spreadsheetml/2017/richdata2" ref="A281:X281">
      <sortCondition ref="U1"/>
    </sortState>
  </autoFilter>
  <phoneticPr fontId="17"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7D4EDB-7C0F-458A-B8E8-8834B405377E}">
  <sheetPr filterMode="1"/>
  <dimension ref="A1:AA455"/>
  <sheetViews>
    <sheetView tabSelected="1" topLeftCell="D1" zoomScale="101" zoomScaleNormal="100" workbookViewId="0">
      <selection activeCell="G3" sqref="G3"/>
    </sheetView>
  </sheetViews>
  <sheetFormatPr defaultColWidth="9" defaultRowHeight="14" x14ac:dyDescent="0.25"/>
  <cols>
    <col min="2" max="2" width="15.6328125" customWidth="1"/>
    <col min="3" max="3" width="34.54296875" customWidth="1"/>
    <col min="4" max="4" width="9" customWidth="1"/>
    <col min="5" max="5" width="12.81640625" customWidth="1"/>
    <col min="6" max="6" width="9" customWidth="1"/>
    <col min="7" max="7" width="58" customWidth="1"/>
    <col min="8" max="8" width="21.6328125" customWidth="1"/>
    <col min="10" max="13" width="13" customWidth="1"/>
    <col min="17" max="17" width="57.1796875" customWidth="1"/>
    <col min="18" max="18" width="12.81640625" style="79" customWidth="1"/>
    <col min="19" max="19" width="12.453125" style="79" customWidth="1"/>
    <col min="20" max="20" width="12.1796875" style="79" customWidth="1"/>
    <col min="23" max="23" width="0" hidden="1" customWidth="1"/>
  </cols>
  <sheetData>
    <row r="1" spans="1:26" x14ac:dyDescent="0.25">
      <c r="B1" s="18" t="s">
        <v>0</v>
      </c>
      <c r="C1" s="18" t="s">
        <v>1</v>
      </c>
      <c r="D1" s="18" t="s">
        <v>2</v>
      </c>
      <c r="E1" s="18" t="s">
        <v>3</v>
      </c>
      <c r="F1" s="18" t="s">
        <v>4</v>
      </c>
      <c r="G1" s="18" t="s">
        <v>5</v>
      </c>
      <c r="H1" s="18" t="s">
        <v>6</v>
      </c>
      <c r="I1" s="18" t="s">
        <v>7</v>
      </c>
      <c r="J1" s="19" t="s">
        <v>6781</v>
      </c>
      <c r="K1" s="19" t="s">
        <v>6784</v>
      </c>
      <c r="L1" s="19" t="s">
        <v>7847</v>
      </c>
      <c r="M1" s="21" t="s">
        <v>6786</v>
      </c>
      <c r="N1" s="19" t="s">
        <v>8</v>
      </c>
      <c r="P1" s="73"/>
      <c r="Q1" s="73" t="s">
        <v>8063</v>
      </c>
      <c r="R1" s="79" t="s">
        <v>8065</v>
      </c>
      <c r="S1" s="79" t="s">
        <v>8066</v>
      </c>
      <c r="T1" s="79" t="s">
        <v>8067</v>
      </c>
      <c r="U1" s="83" t="s">
        <v>8074</v>
      </c>
      <c r="X1" s="20" t="s">
        <v>8527</v>
      </c>
      <c r="Y1" s="20" t="s">
        <v>8530</v>
      </c>
      <c r="Z1" s="20" t="s">
        <v>8531</v>
      </c>
    </row>
    <row r="2" spans="1:26" x14ac:dyDescent="0.25">
      <c r="A2" s="18">
        <v>2393</v>
      </c>
      <c r="C2" t="s">
        <v>34</v>
      </c>
      <c r="D2" t="s">
        <v>6599</v>
      </c>
      <c r="E2" s="79" t="s">
        <v>8068</v>
      </c>
      <c r="G2" s="74" t="s">
        <v>7958</v>
      </c>
      <c r="H2" s="26" t="s">
        <v>37</v>
      </c>
      <c r="I2" t="s">
        <v>768</v>
      </c>
      <c r="J2" t="s">
        <v>8053</v>
      </c>
      <c r="N2" s="45" t="s">
        <v>38</v>
      </c>
      <c r="Q2" t="str">
        <f t="shared" ref="Q2:Q65" si="0">_xlfn.CONCAT(R2,E2,S2,D2,S2,T2)</f>
        <v>('biosphere3','bac875f4-75fb-4dde-841a-b07d3a41bcd1')</v>
      </c>
      <c r="R2" s="79" t="s">
        <v>8069</v>
      </c>
      <c r="S2" s="79" t="s">
        <v>8070</v>
      </c>
      <c r="T2" s="79" t="s">
        <v>8071</v>
      </c>
      <c r="U2" t="str">
        <f t="shared" ref="U2:U65" si="1">_xlfn.CONCAT(G2,C2)</f>
        <v>Wood, hard, standing('natural resource', 'biotic')</v>
      </c>
      <c r="W2" t="s">
        <v>8510</v>
      </c>
      <c r="X2" t="b">
        <f t="shared" ref="X2:X65" si="2">EXACT(W2,Q2)</f>
        <v>1</v>
      </c>
      <c r="Y2" s="20" t="s">
        <v>8528</v>
      </c>
      <c r="Z2" s="87" t="s">
        <v>8561</v>
      </c>
    </row>
    <row r="3" spans="1:26" x14ac:dyDescent="0.25">
      <c r="A3" s="18">
        <v>207</v>
      </c>
      <c r="C3" t="s">
        <v>34</v>
      </c>
      <c r="D3" t="s">
        <v>6601</v>
      </c>
      <c r="E3" s="79" t="s">
        <v>8068</v>
      </c>
      <c r="G3" s="74" t="s">
        <v>6602</v>
      </c>
      <c r="H3" t="s">
        <v>37</v>
      </c>
      <c r="I3" t="s">
        <v>768</v>
      </c>
      <c r="J3" s="20" t="s">
        <v>8555</v>
      </c>
      <c r="N3" s="45" t="s">
        <v>38</v>
      </c>
      <c r="Q3" t="str">
        <f t="shared" si="0"/>
        <v>('biosphere3','28528881-7154-48d5-9cc3-5c13ddcdc47a')</v>
      </c>
      <c r="R3" s="79" t="s">
        <v>8069</v>
      </c>
      <c r="S3" s="79" t="s">
        <v>8070</v>
      </c>
      <c r="T3" s="79" t="s">
        <v>8071</v>
      </c>
      <c r="U3" t="str">
        <f t="shared" si="1"/>
        <v>Wood, primary forest, standing('natural resource', 'biotic')</v>
      </c>
      <c r="W3" t="s">
        <v>8511</v>
      </c>
      <c r="X3" t="b">
        <f t="shared" si="2"/>
        <v>1</v>
      </c>
      <c r="Y3" s="20" t="s">
        <v>8528</v>
      </c>
    </row>
    <row r="4" spans="1:26" x14ac:dyDescent="0.25">
      <c r="A4" s="18">
        <v>716</v>
      </c>
      <c r="C4" t="s">
        <v>34</v>
      </c>
      <c r="D4" t="s">
        <v>6607</v>
      </c>
      <c r="E4" s="79" t="s">
        <v>8068</v>
      </c>
      <c r="G4" s="74" t="s">
        <v>6608</v>
      </c>
      <c r="H4" s="26" t="s">
        <v>37</v>
      </c>
      <c r="I4" t="s">
        <v>768</v>
      </c>
      <c r="J4" t="s">
        <v>8053</v>
      </c>
      <c r="N4" s="45" t="s">
        <v>38</v>
      </c>
      <c r="Q4" t="str">
        <f t="shared" si="0"/>
        <v>('biosphere3','b073ec00-a5bf-4b64-bda0-ef366a3ac9bb')</v>
      </c>
      <c r="R4" s="79" t="s">
        <v>8069</v>
      </c>
      <c r="S4" s="79" t="s">
        <v>8070</v>
      </c>
      <c r="T4" s="79" t="s">
        <v>8071</v>
      </c>
      <c r="U4" t="str">
        <f t="shared" si="1"/>
        <v>Wood, soft, standing('natural resource', 'biotic')</v>
      </c>
      <c r="W4" t="s">
        <v>8512</v>
      </c>
      <c r="X4" t="b">
        <f t="shared" si="2"/>
        <v>1</v>
      </c>
      <c r="Y4" s="20" t="s">
        <v>8528</v>
      </c>
    </row>
    <row r="5" spans="1:26" x14ac:dyDescent="0.25">
      <c r="A5" s="18">
        <v>1456</v>
      </c>
      <c r="C5" t="s">
        <v>34</v>
      </c>
      <c r="D5" s="20" t="s">
        <v>8562</v>
      </c>
      <c r="E5" s="79" t="s">
        <v>8068</v>
      </c>
      <c r="G5" s="74" t="s">
        <v>6616</v>
      </c>
      <c r="H5" t="s">
        <v>37</v>
      </c>
      <c r="I5" t="s">
        <v>768</v>
      </c>
      <c r="J5" s="20">
        <v>0</v>
      </c>
      <c r="K5" s="20" t="s">
        <v>7717</v>
      </c>
      <c r="L5" s="20" t="s">
        <v>7717</v>
      </c>
      <c r="M5" s="20" t="s">
        <v>7717</v>
      </c>
      <c r="N5" s="45" t="s">
        <v>38</v>
      </c>
      <c r="Q5" t="str">
        <f t="shared" si="0"/>
        <v>('biosphere3','23e83c1f-07c9-4b5f-a898-0f4f09a6691f')</v>
      </c>
      <c r="R5" s="79" t="s">
        <v>8069</v>
      </c>
      <c r="S5" s="79" t="s">
        <v>8070</v>
      </c>
      <c r="T5" s="79" t="s">
        <v>8071</v>
      </c>
      <c r="U5" t="str">
        <f t="shared" si="1"/>
        <v>Wood, unspecified, standing('natural resource', 'biotic')</v>
      </c>
      <c r="W5" t="s">
        <v>8513</v>
      </c>
      <c r="X5" t="b">
        <f t="shared" si="2"/>
        <v>1</v>
      </c>
      <c r="Y5" s="20" t="s">
        <v>8528</v>
      </c>
    </row>
    <row r="6" spans="1:26" hidden="1" x14ac:dyDescent="0.25">
      <c r="A6" s="18">
        <v>360</v>
      </c>
      <c r="C6" t="s">
        <v>59</v>
      </c>
      <c r="D6" t="s">
        <v>1344</v>
      </c>
      <c r="E6" s="79" t="s">
        <v>8068</v>
      </c>
      <c r="G6" t="s">
        <v>1345</v>
      </c>
      <c r="H6" t="s">
        <v>37</v>
      </c>
      <c r="I6" t="s">
        <v>774</v>
      </c>
      <c r="J6">
        <v>0</v>
      </c>
      <c r="K6" s="53" t="s">
        <v>7717</v>
      </c>
      <c r="L6" s="53" t="s">
        <v>7717</v>
      </c>
      <c r="M6" s="53" t="s">
        <v>7717</v>
      </c>
      <c r="N6" t="s">
        <v>1346</v>
      </c>
      <c r="Q6" t="str">
        <f t="shared" si="0"/>
        <v>('biosphere3','8bc09c04-2190-4ee2-9ee2-ae988ccd4e0c')</v>
      </c>
      <c r="R6" s="79" t="s">
        <v>8069</v>
      </c>
      <c r="S6" s="79" t="s">
        <v>8070</v>
      </c>
      <c r="T6" s="79" t="s">
        <v>8071</v>
      </c>
      <c r="U6" t="str">
        <f t="shared" si="1"/>
        <v>Energy, geothermal, converted('natural resource', 'in ground')</v>
      </c>
      <c r="W6" t="s">
        <v>8131</v>
      </c>
      <c r="X6" t="b">
        <f t="shared" si="2"/>
        <v>1</v>
      </c>
      <c r="Y6" s="20" t="s">
        <v>7715</v>
      </c>
    </row>
    <row r="7" spans="1:26" hidden="1" x14ac:dyDescent="0.25">
      <c r="A7" s="18">
        <v>10</v>
      </c>
      <c r="C7" t="s">
        <v>34</v>
      </c>
      <c r="D7" t="s">
        <v>1367</v>
      </c>
      <c r="E7" s="79" t="s">
        <v>8068</v>
      </c>
      <c r="G7" t="s">
        <v>1368</v>
      </c>
      <c r="H7" t="s">
        <v>37</v>
      </c>
      <c r="I7" t="s">
        <v>774</v>
      </c>
      <c r="J7">
        <v>0</v>
      </c>
      <c r="K7" s="53" t="s">
        <v>7717</v>
      </c>
      <c r="L7" s="53" t="s">
        <v>7717</v>
      </c>
      <c r="M7" s="53" t="s">
        <v>7717</v>
      </c>
      <c r="N7" t="s">
        <v>1346</v>
      </c>
      <c r="Q7" t="str">
        <f t="shared" si="0"/>
        <v>('biosphere3','01c12fca-ad8b-4902-8b48-2d5afe3d3a0f')</v>
      </c>
      <c r="R7" s="79" t="s">
        <v>8069</v>
      </c>
      <c r="S7" s="79" t="s">
        <v>8070</v>
      </c>
      <c r="T7" s="79" t="s">
        <v>8071</v>
      </c>
      <c r="U7" t="str">
        <f t="shared" si="1"/>
        <v>Energy, gross calorific value, in biomass('natural resource', 'biotic')</v>
      </c>
      <c r="W7" t="s">
        <v>8132</v>
      </c>
      <c r="X7" t="b">
        <f t="shared" si="2"/>
        <v>1</v>
      </c>
      <c r="Y7" s="20" t="s">
        <v>7715</v>
      </c>
    </row>
    <row r="8" spans="1:26" hidden="1" x14ac:dyDescent="0.25">
      <c r="A8" s="18">
        <v>3587</v>
      </c>
      <c r="C8" t="s">
        <v>34</v>
      </c>
      <c r="D8" t="s">
        <v>1390</v>
      </c>
      <c r="E8" s="79" t="s">
        <v>8068</v>
      </c>
      <c r="G8" t="s">
        <v>1391</v>
      </c>
      <c r="H8" t="s">
        <v>37</v>
      </c>
      <c r="I8" t="s">
        <v>774</v>
      </c>
      <c r="J8">
        <v>0</v>
      </c>
      <c r="K8" s="53" t="s">
        <v>7717</v>
      </c>
      <c r="L8" s="53" t="s">
        <v>7717</v>
      </c>
      <c r="M8" s="53" t="s">
        <v>7717</v>
      </c>
      <c r="N8" t="s">
        <v>1346</v>
      </c>
      <c r="Q8" t="str">
        <f t="shared" si="0"/>
        <v>('biosphere3','8842042d-7f07-45f8-bf43-fa83833d75de')</v>
      </c>
      <c r="R8" s="79" t="s">
        <v>8069</v>
      </c>
      <c r="S8" s="79" t="s">
        <v>8070</v>
      </c>
      <c r="T8" s="79" t="s">
        <v>8071</v>
      </c>
      <c r="U8" t="str">
        <f t="shared" si="1"/>
        <v>Energy, gross calorific value, in biomass, primary forest('natural resource', 'biotic')</v>
      </c>
      <c r="W8" t="s">
        <v>8133</v>
      </c>
      <c r="X8" t="b">
        <f t="shared" si="2"/>
        <v>1</v>
      </c>
      <c r="Y8" s="20" t="s">
        <v>7715</v>
      </c>
    </row>
    <row r="9" spans="1:26" hidden="1" x14ac:dyDescent="0.25">
      <c r="A9" s="18">
        <v>3600</v>
      </c>
      <c r="C9" t="s">
        <v>51</v>
      </c>
      <c r="D9" t="s">
        <v>1408</v>
      </c>
      <c r="E9" s="79" t="s">
        <v>8068</v>
      </c>
      <c r="G9" t="s">
        <v>1409</v>
      </c>
      <c r="H9" t="s">
        <v>37</v>
      </c>
      <c r="I9" t="s">
        <v>774</v>
      </c>
      <c r="J9">
        <v>0</v>
      </c>
      <c r="K9" s="53" t="s">
        <v>7717</v>
      </c>
      <c r="L9" s="53" t="s">
        <v>7717</v>
      </c>
      <c r="M9" s="53" t="s">
        <v>7717</v>
      </c>
      <c r="N9" t="s">
        <v>1346</v>
      </c>
      <c r="Q9" t="str">
        <f t="shared" si="0"/>
        <v>('biosphere3','57c71b25-4663-4fad-9167-7ce5be3e8268')</v>
      </c>
      <c r="R9" s="79" t="s">
        <v>8069</v>
      </c>
      <c r="S9" s="79" t="s">
        <v>8070</v>
      </c>
      <c r="T9" s="79" t="s">
        <v>8071</v>
      </c>
      <c r="U9" t="str">
        <f t="shared" si="1"/>
        <v>Energy, kinetic (in wind), converted('natural resource', 'in air')</v>
      </c>
      <c r="W9" t="s">
        <v>8134</v>
      </c>
      <c r="X9" t="b">
        <f t="shared" si="2"/>
        <v>1</v>
      </c>
      <c r="Y9" s="20" t="s">
        <v>7715</v>
      </c>
    </row>
    <row r="10" spans="1:26" hidden="1" x14ac:dyDescent="0.25">
      <c r="A10" s="18">
        <v>3771</v>
      </c>
      <c r="C10" t="s">
        <v>1292</v>
      </c>
      <c r="D10" t="s">
        <v>1442</v>
      </c>
      <c r="E10" s="79" t="s">
        <v>8068</v>
      </c>
      <c r="G10" t="s">
        <v>1443</v>
      </c>
      <c r="H10" t="s">
        <v>37</v>
      </c>
      <c r="I10" t="s">
        <v>774</v>
      </c>
      <c r="J10">
        <v>0</v>
      </c>
      <c r="K10" s="53" t="s">
        <v>7717</v>
      </c>
      <c r="L10" s="53" t="s">
        <v>7717</v>
      </c>
      <c r="M10" s="53" t="s">
        <v>7717</v>
      </c>
      <c r="N10" t="s">
        <v>1346</v>
      </c>
      <c r="Q10" t="str">
        <f t="shared" si="0"/>
        <v>('biosphere3','c0dd7ccd-9e7a-42b3-b899-dfd18c2150ca')</v>
      </c>
      <c r="R10" s="79" t="s">
        <v>8069</v>
      </c>
      <c r="S10" s="79" t="s">
        <v>8070</v>
      </c>
      <c r="T10" s="79" t="s">
        <v>8071</v>
      </c>
      <c r="U10" t="str">
        <f t="shared" si="1"/>
        <v>Energy, potential (in hydropower reservoir), converted('natural resource', 'in water')</v>
      </c>
      <c r="W10" t="s">
        <v>8135</v>
      </c>
      <c r="X10" t="b">
        <f t="shared" si="2"/>
        <v>1</v>
      </c>
      <c r="Y10" s="20" t="s">
        <v>7715</v>
      </c>
    </row>
    <row r="11" spans="1:26" hidden="1" x14ac:dyDescent="0.25">
      <c r="A11" s="18">
        <v>3590</v>
      </c>
      <c r="C11" t="s">
        <v>51</v>
      </c>
      <c r="D11" t="s">
        <v>1448</v>
      </c>
      <c r="E11" s="79" t="s">
        <v>8068</v>
      </c>
      <c r="G11" t="s">
        <v>1449</v>
      </c>
      <c r="H11" t="s">
        <v>37</v>
      </c>
      <c r="I11" t="s">
        <v>774</v>
      </c>
      <c r="J11">
        <v>0</v>
      </c>
      <c r="K11" s="53" t="s">
        <v>7717</v>
      </c>
      <c r="L11" s="53" t="s">
        <v>7717</v>
      </c>
      <c r="M11" s="53" t="s">
        <v>7717</v>
      </c>
      <c r="N11" t="s">
        <v>1346</v>
      </c>
      <c r="Q11" t="str">
        <f t="shared" si="0"/>
        <v>('biosphere3','a7ff17d4-d3fe-4a70-9f2e-392b34630772')</v>
      </c>
      <c r="R11" s="79" t="s">
        <v>8069</v>
      </c>
      <c r="S11" s="79" t="s">
        <v>8070</v>
      </c>
      <c r="T11" s="79" t="s">
        <v>8071</v>
      </c>
      <c r="U11" t="str">
        <f t="shared" si="1"/>
        <v>Energy, solar, converted('natural resource', 'in air')</v>
      </c>
      <c r="W11" t="s">
        <v>8136</v>
      </c>
      <c r="X11" t="b">
        <f t="shared" si="2"/>
        <v>1</v>
      </c>
      <c r="Y11" s="20" t="s">
        <v>7715</v>
      </c>
    </row>
    <row r="12" spans="1:26" hidden="1" x14ac:dyDescent="0.25">
      <c r="A12" s="18">
        <v>3281</v>
      </c>
      <c r="B12" s="53" t="s">
        <v>50</v>
      </c>
      <c r="C12" t="s">
        <v>51</v>
      </c>
      <c r="D12" t="s">
        <v>52</v>
      </c>
      <c r="E12" s="79" t="s">
        <v>8068</v>
      </c>
      <c r="G12" t="s">
        <v>53</v>
      </c>
      <c r="H12" t="s">
        <v>37</v>
      </c>
      <c r="I12" t="s">
        <v>14</v>
      </c>
      <c r="J12">
        <v>0</v>
      </c>
      <c r="K12" s="53" t="s">
        <v>7761</v>
      </c>
      <c r="L12">
        <v>44.01</v>
      </c>
      <c r="M12">
        <v>0</v>
      </c>
      <c r="N12" s="43" t="s">
        <v>54</v>
      </c>
      <c r="Q12" t="str">
        <f t="shared" si="0"/>
        <v>('biosphere3','cc6a1abb-b123-4ca6-8f16-38209df609be')</v>
      </c>
      <c r="R12" s="79" t="s">
        <v>8069</v>
      </c>
      <c r="S12" s="79" t="s">
        <v>8070</v>
      </c>
      <c r="T12" s="79" t="s">
        <v>8071</v>
      </c>
      <c r="U12" t="str">
        <f t="shared" si="1"/>
        <v>Carbon dioxide, in air('natural resource', 'in air')</v>
      </c>
      <c r="W12" t="s">
        <v>8096</v>
      </c>
      <c r="X12" t="b">
        <f t="shared" si="2"/>
        <v>1</v>
      </c>
      <c r="Y12" s="20" t="s">
        <v>7715</v>
      </c>
    </row>
    <row r="13" spans="1:26" hidden="1" x14ac:dyDescent="0.25">
      <c r="A13" s="76"/>
      <c r="B13" t="s">
        <v>50</v>
      </c>
      <c r="C13" t="s">
        <v>51</v>
      </c>
      <c r="D13" t="s">
        <v>8072</v>
      </c>
      <c r="E13" s="79" t="s">
        <v>8068</v>
      </c>
      <c r="G13" s="42" t="s">
        <v>8048</v>
      </c>
      <c r="H13" t="s">
        <v>37</v>
      </c>
      <c r="I13" t="s">
        <v>14</v>
      </c>
      <c r="J13">
        <v>0</v>
      </c>
      <c r="K13" s="20" t="s">
        <v>7761</v>
      </c>
      <c r="L13">
        <v>44.01</v>
      </c>
      <c r="M13">
        <v>0</v>
      </c>
      <c r="N13" s="43" t="s">
        <v>54</v>
      </c>
      <c r="Q13" t="str">
        <f t="shared" si="0"/>
        <v>('biosphere3','419de9f0-ee00-4e95-9556-c8f06b17beec')</v>
      </c>
      <c r="R13" s="79" t="s">
        <v>8069</v>
      </c>
      <c r="S13" s="79" t="s">
        <v>8070</v>
      </c>
      <c r="T13" s="79" t="s">
        <v>8071</v>
      </c>
      <c r="U13" t="str">
        <f t="shared" si="1"/>
        <v>Carbon dioxide, non-fossil, resource correction('natural resource', 'in air')</v>
      </c>
      <c r="W13" t="s">
        <v>8097</v>
      </c>
      <c r="X13" t="b">
        <f t="shared" si="2"/>
        <v>1</v>
      </c>
      <c r="Y13" s="20" t="s">
        <v>7715</v>
      </c>
    </row>
    <row r="14" spans="1:26" hidden="1" x14ac:dyDescent="0.25">
      <c r="A14" s="18">
        <v>1983</v>
      </c>
      <c r="B14" s="53" t="s">
        <v>58</v>
      </c>
      <c r="C14" t="s">
        <v>59</v>
      </c>
      <c r="D14" t="s">
        <v>60</v>
      </c>
      <c r="E14" s="79" t="s">
        <v>8068</v>
      </c>
      <c r="G14" s="53" t="s">
        <v>7868</v>
      </c>
      <c r="H14" t="s">
        <v>37</v>
      </c>
      <c r="I14" t="s">
        <v>14</v>
      </c>
      <c r="J14">
        <f>14.0067*M14/L14</f>
        <v>0</v>
      </c>
      <c r="K14" t="s">
        <v>7869</v>
      </c>
      <c r="L14">
        <v>140.172</v>
      </c>
      <c r="M14">
        <v>0</v>
      </c>
      <c r="N14" s="46" t="s">
        <v>62</v>
      </c>
      <c r="Q14" t="str">
        <f t="shared" si="0"/>
        <v>('biosphere3','6df9ea09-115a-4678-9f30-d92c877a46ec')</v>
      </c>
      <c r="R14" s="79" t="s">
        <v>8069</v>
      </c>
      <c r="S14" s="79" t="s">
        <v>8070</v>
      </c>
      <c r="T14" s="79" t="s">
        <v>8071</v>
      </c>
      <c r="U14" t="str">
        <f t="shared" si="1"/>
        <v>Anhydrite, in ground('natural resource', 'in ground')</v>
      </c>
      <c r="W14" t="s">
        <v>8077</v>
      </c>
      <c r="X14" t="b">
        <f t="shared" si="2"/>
        <v>1</v>
      </c>
      <c r="Y14" s="20" t="s">
        <v>7715</v>
      </c>
    </row>
    <row r="15" spans="1:26" hidden="1" x14ac:dyDescent="0.25">
      <c r="A15" s="18">
        <v>3498</v>
      </c>
      <c r="B15" s="53" t="s">
        <v>82</v>
      </c>
      <c r="C15" t="s">
        <v>59</v>
      </c>
      <c r="D15" t="s">
        <v>83</v>
      </c>
      <c r="E15" s="79" t="s">
        <v>8068</v>
      </c>
      <c r="G15" s="53" t="s">
        <v>7899</v>
      </c>
      <c r="H15" t="s">
        <v>37</v>
      </c>
      <c r="I15" t="s">
        <v>14</v>
      </c>
      <c r="J15">
        <v>0</v>
      </c>
      <c r="K15" t="s">
        <v>6882</v>
      </c>
      <c r="L15">
        <v>233.39</v>
      </c>
      <c r="M15">
        <v>0</v>
      </c>
      <c r="N15" s="46" t="s">
        <v>62</v>
      </c>
      <c r="Q15" t="str">
        <f t="shared" si="0"/>
        <v>('biosphere3','c13beafb-2aed-4a52-b09a-78d28913b6ce')</v>
      </c>
      <c r="R15" s="79" t="s">
        <v>8069</v>
      </c>
      <c r="S15" s="79" t="s">
        <v>8070</v>
      </c>
      <c r="T15" s="79" t="s">
        <v>8071</v>
      </c>
      <c r="U15" t="str">
        <f t="shared" si="1"/>
        <v>Barite, 15% in crude ore, in ground('natural resource', 'in ground')</v>
      </c>
      <c r="W15" t="s">
        <v>8082</v>
      </c>
      <c r="X15" t="b">
        <f t="shared" si="2"/>
        <v>1</v>
      </c>
      <c r="Y15" t="s">
        <v>6839</v>
      </c>
    </row>
    <row r="16" spans="1:26" x14ac:dyDescent="0.25">
      <c r="A16" s="18">
        <v>3326</v>
      </c>
      <c r="B16" t="s">
        <v>7549</v>
      </c>
      <c r="C16" t="s">
        <v>59</v>
      </c>
      <c r="D16" t="s">
        <v>96</v>
      </c>
      <c r="E16" s="79" t="s">
        <v>8068</v>
      </c>
      <c r="G16" s="68" t="s">
        <v>7749</v>
      </c>
      <c r="H16" s="26" t="s">
        <v>37</v>
      </c>
      <c r="I16" t="s">
        <v>14</v>
      </c>
      <c r="J16" s="84" t="s">
        <v>8532</v>
      </c>
      <c r="K16" s="20" t="s">
        <v>7717</v>
      </c>
      <c r="L16" s="20" t="s">
        <v>7717</v>
      </c>
      <c r="M16" s="20" t="s">
        <v>7717</v>
      </c>
      <c r="N16" s="46" t="s">
        <v>62</v>
      </c>
      <c r="Q16" t="str">
        <f t="shared" si="0"/>
        <v>('biosphere3','ac3a8914-35f0-4c34-a956-f26b3a053e4a')</v>
      </c>
      <c r="R16" s="79" t="s">
        <v>8069</v>
      </c>
      <c r="S16" s="79" t="s">
        <v>8070</v>
      </c>
      <c r="T16" s="79" t="s">
        <v>8071</v>
      </c>
      <c r="U16" t="str">
        <f t="shared" si="1"/>
        <v>Basalt, in ground('natural resource', 'in ground')</v>
      </c>
      <c r="W16" t="s">
        <v>8084</v>
      </c>
      <c r="X16" t="b">
        <f t="shared" si="2"/>
        <v>1</v>
      </c>
      <c r="Y16" s="20" t="s">
        <v>8528</v>
      </c>
      <c r="Z16" s="20" t="s">
        <v>8021</v>
      </c>
    </row>
    <row r="17" spans="1:25" hidden="1" x14ac:dyDescent="0.25">
      <c r="A17" s="18">
        <v>4198</v>
      </c>
      <c r="B17" t="s">
        <v>7261</v>
      </c>
      <c r="C17" t="s">
        <v>59</v>
      </c>
      <c r="D17" t="s">
        <v>102</v>
      </c>
      <c r="E17" s="79" t="s">
        <v>8068</v>
      </c>
      <c r="G17" s="53" t="s">
        <v>7902</v>
      </c>
      <c r="H17" t="s">
        <v>37</v>
      </c>
      <c r="I17" t="s">
        <v>14</v>
      </c>
      <c r="J17">
        <v>0</v>
      </c>
      <c r="K17" t="s">
        <v>7904</v>
      </c>
      <c r="L17">
        <v>201.21899999999999</v>
      </c>
      <c r="M17">
        <v>0</v>
      </c>
      <c r="N17" s="46" t="s">
        <v>62</v>
      </c>
      <c r="P17" s="20" t="s">
        <v>8028</v>
      </c>
      <c r="Q17" t="str">
        <f t="shared" si="0"/>
        <v>('biosphere3','eead2933-c2be-4a53-a0bd-bd33b67e4145')</v>
      </c>
      <c r="R17" s="79" t="s">
        <v>8069</v>
      </c>
      <c r="S17" s="79" t="s">
        <v>8070</v>
      </c>
      <c r="T17" s="79" t="s">
        <v>8071</v>
      </c>
      <c r="U17" t="str">
        <f t="shared" si="1"/>
        <v>Borax, in ground('natural resource', 'in ground')</v>
      </c>
      <c r="W17" t="s">
        <v>8087</v>
      </c>
      <c r="X17" t="b">
        <f t="shared" si="2"/>
        <v>1</v>
      </c>
      <c r="Y17" t="s">
        <v>6839</v>
      </c>
    </row>
    <row r="18" spans="1:25" hidden="1" x14ac:dyDescent="0.25">
      <c r="A18" s="18">
        <v>488</v>
      </c>
      <c r="B18" s="53" t="s">
        <v>109</v>
      </c>
      <c r="C18" t="s">
        <v>59</v>
      </c>
      <c r="D18" t="s">
        <v>110</v>
      </c>
      <c r="E18" s="79" t="s">
        <v>8068</v>
      </c>
      <c r="G18" t="s">
        <v>111</v>
      </c>
      <c r="H18" t="s">
        <v>37</v>
      </c>
      <c r="I18" t="s">
        <v>14</v>
      </c>
      <c r="J18">
        <v>0</v>
      </c>
      <c r="K18" t="s">
        <v>7906</v>
      </c>
      <c r="L18">
        <v>104.12</v>
      </c>
      <c r="M18">
        <v>0</v>
      </c>
      <c r="N18" s="46" t="s">
        <v>62</v>
      </c>
      <c r="Q18" t="str">
        <f t="shared" si="0"/>
        <v>('biosphere3','99ee393d-4bd1-4cc8-b0a0-d956865fb7bf')</v>
      </c>
      <c r="R18" s="79" t="s">
        <v>8069</v>
      </c>
      <c r="S18" s="79" t="s">
        <v>8070</v>
      </c>
      <c r="T18" s="79" t="s">
        <v>8071</v>
      </c>
      <c r="U18" t="str">
        <f t="shared" si="1"/>
        <v>Calcite, in ground('natural resource', 'in ground')</v>
      </c>
      <c r="W18" t="s">
        <v>8094</v>
      </c>
      <c r="X18" t="b">
        <f t="shared" si="2"/>
        <v>1</v>
      </c>
      <c r="Y18" t="s">
        <v>6839</v>
      </c>
    </row>
    <row r="19" spans="1:25" hidden="1" x14ac:dyDescent="0.25">
      <c r="A19" s="18">
        <v>943</v>
      </c>
      <c r="C19" t="s">
        <v>59</v>
      </c>
      <c r="D19" t="s">
        <v>128</v>
      </c>
      <c r="E19" s="79" t="s">
        <v>8068</v>
      </c>
      <c r="G19" s="57" t="s">
        <v>7908</v>
      </c>
      <c r="H19" t="s">
        <v>37</v>
      </c>
      <c r="I19" t="s">
        <v>14</v>
      </c>
      <c r="J19">
        <v>0</v>
      </c>
      <c r="K19" s="53" t="s">
        <v>7915</v>
      </c>
      <c r="L19" s="53">
        <v>277.11</v>
      </c>
      <c r="M19" s="53">
        <v>0</v>
      </c>
      <c r="N19" s="46" t="s">
        <v>62</v>
      </c>
      <c r="P19" s="20" t="s">
        <v>8028</v>
      </c>
      <c r="Q19" t="str">
        <f t="shared" si="0"/>
        <v>('biosphere3','c5f5aeb8-7558-4a0c-9594-27621b9cfbc5')</v>
      </c>
      <c r="R19" s="79" t="s">
        <v>8069</v>
      </c>
      <c r="S19" s="79" t="s">
        <v>8070</v>
      </c>
      <c r="T19" s="79" t="s">
        <v>8071</v>
      </c>
      <c r="U19" t="str">
        <f t="shared" si="1"/>
        <v>Chrysotile, in ground('natural resource', 'in ground')</v>
      </c>
      <c r="W19" t="s">
        <v>8104</v>
      </c>
      <c r="X19" t="b">
        <f t="shared" si="2"/>
        <v>1</v>
      </c>
      <c r="Y19" t="s">
        <v>6839</v>
      </c>
    </row>
    <row r="20" spans="1:25" hidden="1" x14ac:dyDescent="0.25">
      <c r="A20" s="18">
        <v>434</v>
      </c>
      <c r="B20" t="s">
        <v>7581</v>
      </c>
      <c r="C20" t="s">
        <v>59</v>
      </c>
      <c r="D20" t="s">
        <v>255</v>
      </c>
      <c r="E20" s="79" t="s">
        <v>8068</v>
      </c>
      <c r="G20" s="53" t="s">
        <v>7909</v>
      </c>
      <c r="H20" t="s">
        <v>37</v>
      </c>
      <c r="I20" t="s">
        <v>14</v>
      </c>
      <c r="J20">
        <v>0</v>
      </c>
      <c r="K20" t="s">
        <v>7911</v>
      </c>
      <c r="L20">
        <v>232.65</v>
      </c>
      <c r="M20" s="20">
        <v>0</v>
      </c>
      <c r="N20" s="46" t="s">
        <v>62</v>
      </c>
      <c r="Q20" t="str">
        <f t="shared" si="0"/>
        <v>('biosphere3','15545dca-018d-4f7f-aa1f-796b707180af')</v>
      </c>
      <c r="R20" s="79" t="s">
        <v>8069</v>
      </c>
      <c r="S20" s="79" t="s">
        <v>8070</v>
      </c>
      <c r="T20" s="79" t="s">
        <v>8071</v>
      </c>
      <c r="U20" t="str">
        <f t="shared" si="1"/>
        <v>Cinnabar, in ground('natural resource', 'in ground')</v>
      </c>
      <c r="W20" t="s">
        <v>8105</v>
      </c>
      <c r="X20" t="b">
        <f t="shared" si="2"/>
        <v>1</v>
      </c>
      <c r="Y20" t="s">
        <v>6839</v>
      </c>
    </row>
    <row r="21" spans="1:25" hidden="1" x14ac:dyDescent="0.25">
      <c r="A21" s="18">
        <v>1854</v>
      </c>
      <c r="B21" s="20" t="s">
        <v>257</v>
      </c>
      <c r="C21" t="s">
        <v>59</v>
      </c>
      <c r="D21" t="s">
        <v>258</v>
      </c>
      <c r="E21" s="79" t="s">
        <v>8068</v>
      </c>
      <c r="G21" s="68" t="s">
        <v>8018</v>
      </c>
      <c r="H21" t="s">
        <v>37</v>
      </c>
      <c r="I21" t="s">
        <v>14</v>
      </c>
      <c r="J21">
        <v>0</v>
      </c>
      <c r="K21" s="20" t="s">
        <v>7717</v>
      </c>
      <c r="L21" s="20" t="s">
        <v>7717</v>
      </c>
      <c r="M21" s="20" t="s">
        <v>7717</v>
      </c>
      <c r="N21" s="46" t="s">
        <v>62</v>
      </c>
      <c r="Q21" t="str">
        <f t="shared" si="0"/>
        <v>('biosphere3','93806a54-46f5-409c-99c5-4144a1e73b5d')</v>
      </c>
      <c r="R21" s="79" t="s">
        <v>8069</v>
      </c>
      <c r="S21" s="79" t="s">
        <v>8070</v>
      </c>
      <c r="T21" s="79" t="s">
        <v>8071</v>
      </c>
      <c r="U21" t="str">
        <f t="shared" si="1"/>
        <v>Clay, bentonite, in ground('natural resource', 'in ground')</v>
      </c>
      <c r="W21" t="s">
        <v>8106</v>
      </c>
      <c r="X21" t="b">
        <f t="shared" si="2"/>
        <v>1</v>
      </c>
      <c r="Y21" s="20" t="s">
        <v>7715</v>
      </c>
    </row>
    <row r="22" spans="1:25" x14ac:dyDescent="0.25">
      <c r="A22" s="18">
        <v>1453</v>
      </c>
      <c r="C22" t="s">
        <v>59</v>
      </c>
      <c r="D22" t="s">
        <v>277</v>
      </c>
      <c r="E22" s="79" t="s">
        <v>8068</v>
      </c>
      <c r="G22" s="71" t="s">
        <v>8019</v>
      </c>
      <c r="H22" s="26" t="s">
        <v>37</v>
      </c>
      <c r="I22" t="s">
        <v>14</v>
      </c>
      <c r="J22" s="20" t="s">
        <v>8533</v>
      </c>
      <c r="K22" s="20" t="s">
        <v>7717</v>
      </c>
      <c r="L22" s="20" t="s">
        <v>7717</v>
      </c>
      <c r="M22" s="20" t="s">
        <v>7717</v>
      </c>
      <c r="N22" s="46" t="s">
        <v>62</v>
      </c>
      <c r="Q22" t="str">
        <f t="shared" si="0"/>
        <v>('biosphere3','f7519ca9-5ffc-41c3-a33e-806da82cfc0e')</v>
      </c>
      <c r="R22" s="79" t="s">
        <v>8069</v>
      </c>
      <c r="S22" s="79" t="s">
        <v>8070</v>
      </c>
      <c r="T22" s="79" t="s">
        <v>8071</v>
      </c>
      <c r="U22" t="str">
        <f t="shared" si="1"/>
        <v>Clay, unspecified, in ground('natural resource', 'in ground')</v>
      </c>
      <c r="W22" t="s">
        <v>8107</v>
      </c>
      <c r="X22" t="b">
        <f t="shared" si="2"/>
        <v>1</v>
      </c>
      <c r="Y22" s="20" t="s">
        <v>8528</v>
      </c>
    </row>
    <row r="23" spans="1:25" hidden="1" x14ac:dyDescent="0.25">
      <c r="A23" s="18">
        <v>3041</v>
      </c>
      <c r="B23" t="s">
        <v>7027</v>
      </c>
      <c r="C23" t="s">
        <v>59</v>
      </c>
      <c r="D23" t="s">
        <v>308</v>
      </c>
      <c r="E23" s="79" t="s">
        <v>8068</v>
      </c>
      <c r="G23" s="20" t="s">
        <v>8002</v>
      </c>
      <c r="H23" t="s">
        <v>37</v>
      </c>
      <c r="I23" t="s">
        <v>14</v>
      </c>
      <c r="J23">
        <v>0</v>
      </c>
      <c r="K23" t="s">
        <v>8004</v>
      </c>
      <c r="L23" s="20">
        <v>215.75299999999999</v>
      </c>
      <c r="M23">
        <v>0</v>
      </c>
      <c r="N23" s="46" t="s">
        <v>62</v>
      </c>
      <c r="Q23" t="str">
        <f t="shared" si="0"/>
        <v>('biosphere3','ec72c523-9e1a-466a-98c3-e4098e90fd27')</v>
      </c>
      <c r="R23" s="79" t="s">
        <v>8069</v>
      </c>
      <c r="S23" s="79" t="s">
        <v>8070</v>
      </c>
      <c r="T23" s="79" t="s">
        <v>8071</v>
      </c>
      <c r="U23" t="str">
        <f t="shared" si="1"/>
        <v>Colemanite, in ground('natural resource', 'in ground')</v>
      </c>
      <c r="W23" t="s">
        <v>8112</v>
      </c>
      <c r="X23" t="b">
        <f t="shared" si="2"/>
        <v>1</v>
      </c>
      <c r="Y23" t="s">
        <v>6839</v>
      </c>
    </row>
    <row r="24" spans="1:25" hidden="1" x14ac:dyDescent="0.25">
      <c r="A24" s="18">
        <v>973</v>
      </c>
      <c r="B24" t="s">
        <v>7557</v>
      </c>
      <c r="C24" t="s">
        <v>59</v>
      </c>
      <c r="D24" t="s">
        <v>310</v>
      </c>
      <c r="E24" s="79" t="s">
        <v>8068</v>
      </c>
      <c r="G24" s="68" t="s">
        <v>8005</v>
      </c>
      <c r="H24" t="s">
        <v>37</v>
      </c>
      <c r="I24" t="s">
        <v>14</v>
      </c>
      <c r="J24">
        <v>0</v>
      </c>
      <c r="K24" s="20" t="s">
        <v>7717</v>
      </c>
      <c r="L24" s="20" t="s">
        <v>7717</v>
      </c>
      <c r="M24" s="20" t="s">
        <v>7717</v>
      </c>
      <c r="N24" s="46" t="s">
        <v>62</v>
      </c>
      <c r="Q24" t="str">
        <f t="shared" si="0"/>
        <v>('biosphere3','9877ce00-65f8-4c0c-9fcf-92aa53a2c9c0')</v>
      </c>
      <c r="R24" s="79" t="s">
        <v>8069</v>
      </c>
      <c r="S24" s="79" t="s">
        <v>8070</v>
      </c>
      <c r="T24" s="79" t="s">
        <v>8071</v>
      </c>
      <c r="U24" t="str">
        <f t="shared" si="1"/>
        <v>Diatomite, in ground('natural resource', 'in ground')</v>
      </c>
      <c r="W24" t="s">
        <v>8128</v>
      </c>
      <c r="X24" t="b">
        <f t="shared" si="2"/>
        <v>1</v>
      </c>
      <c r="Y24" s="20" t="s">
        <v>7715</v>
      </c>
    </row>
    <row r="25" spans="1:25" hidden="1" x14ac:dyDescent="0.25">
      <c r="A25" s="18">
        <v>2730</v>
      </c>
      <c r="B25" s="20" t="s">
        <v>328</v>
      </c>
      <c r="C25" t="s">
        <v>59</v>
      </c>
      <c r="D25" t="s">
        <v>329</v>
      </c>
      <c r="E25" s="79" t="s">
        <v>8068</v>
      </c>
      <c r="G25" t="s">
        <v>330</v>
      </c>
      <c r="H25" t="s">
        <v>37</v>
      </c>
      <c r="I25" t="s">
        <v>14</v>
      </c>
      <c r="J25">
        <v>0</v>
      </c>
      <c r="K25" t="s">
        <v>8001</v>
      </c>
      <c r="L25">
        <v>184.40100000000001</v>
      </c>
      <c r="M25">
        <v>0</v>
      </c>
      <c r="N25" s="46" t="s">
        <v>62</v>
      </c>
      <c r="Q25" t="str">
        <f t="shared" si="0"/>
        <v>('biosphere3','c7aee986-b7d8-4ad9-ad45-1ac0d68e6b78')</v>
      </c>
      <c r="R25" s="79" t="s">
        <v>8069</v>
      </c>
      <c r="S25" s="79" t="s">
        <v>8070</v>
      </c>
      <c r="T25" s="79" t="s">
        <v>8071</v>
      </c>
      <c r="U25" t="str">
        <f t="shared" si="1"/>
        <v>Dolomite, in ground('natural resource', 'in ground')</v>
      </c>
      <c r="W25" t="s">
        <v>8129</v>
      </c>
      <c r="X25" t="b">
        <f t="shared" si="2"/>
        <v>1</v>
      </c>
      <c r="Y25" t="s">
        <v>6839</v>
      </c>
    </row>
    <row r="26" spans="1:25" hidden="1" x14ac:dyDescent="0.25">
      <c r="A26" s="18">
        <v>1257</v>
      </c>
      <c r="B26" s="20" t="s">
        <v>384</v>
      </c>
      <c r="C26" t="s">
        <v>59</v>
      </c>
      <c r="D26" t="s">
        <v>385</v>
      </c>
      <c r="E26" s="79" t="s">
        <v>8068</v>
      </c>
      <c r="G26" t="s">
        <v>386</v>
      </c>
      <c r="H26" t="s">
        <v>37</v>
      </c>
      <c r="I26" t="s">
        <v>14</v>
      </c>
      <c r="J26">
        <v>0</v>
      </c>
      <c r="K26" t="s">
        <v>7997</v>
      </c>
      <c r="L26">
        <v>262.22300000000001</v>
      </c>
      <c r="M26">
        <v>0</v>
      </c>
      <c r="N26" s="46" t="s">
        <v>62</v>
      </c>
      <c r="Q26" t="str">
        <f t="shared" si="0"/>
        <v>('biosphere3','26296ec9-ff93-41e6-bbbf-6175af04284d')</v>
      </c>
      <c r="R26" s="79" t="s">
        <v>8069</v>
      </c>
      <c r="S26" s="79" t="s">
        <v>8070</v>
      </c>
      <c r="T26" s="79" t="s">
        <v>8071</v>
      </c>
      <c r="U26" t="str">
        <f t="shared" si="1"/>
        <v>Feldspar, in ground('natural resource', 'in ground')</v>
      </c>
      <c r="W26" t="s">
        <v>8140</v>
      </c>
      <c r="X26" t="b">
        <f t="shared" si="2"/>
        <v>1</v>
      </c>
      <c r="Y26" t="s">
        <v>6839</v>
      </c>
    </row>
    <row r="27" spans="1:25" hidden="1" x14ac:dyDescent="0.25">
      <c r="A27" s="18">
        <v>2080</v>
      </c>
      <c r="B27" t="s">
        <v>413</v>
      </c>
      <c r="C27" t="s">
        <v>59</v>
      </c>
      <c r="D27" t="s">
        <v>414</v>
      </c>
      <c r="E27" s="79" t="s">
        <v>8068</v>
      </c>
      <c r="G27" t="s">
        <v>415</v>
      </c>
      <c r="H27" t="s">
        <v>37</v>
      </c>
      <c r="I27" t="s">
        <v>14</v>
      </c>
      <c r="J27">
        <v>0</v>
      </c>
      <c r="K27" t="s">
        <v>7998</v>
      </c>
      <c r="L27">
        <v>78.069999999999993</v>
      </c>
      <c r="M27">
        <v>0</v>
      </c>
      <c r="N27" s="46" t="s">
        <v>62</v>
      </c>
      <c r="Q27" t="str">
        <f t="shared" si="0"/>
        <v>('biosphere3','de2d220b-9fe8-4c39-bef7-a76c00d6ff33')</v>
      </c>
      <c r="R27" s="79" t="s">
        <v>8069</v>
      </c>
      <c r="S27" s="79" t="s">
        <v>8070</v>
      </c>
      <c r="T27" s="79" t="s">
        <v>8071</v>
      </c>
      <c r="U27" t="str">
        <f t="shared" si="1"/>
        <v>Fluorspar, 92%, in ground('natural resource', 'in ground')</v>
      </c>
      <c r="W27" t="s">
        <v>8146</v>
      </c>
      <c r="X27" t="b">
        <f t="shared" si="2"/>
        <v>1</v>
      </c>
      <c r="Y27" t="s">
        <v>6839</v>
      </c>
    </row>
    <row r="28" spans="1:25" hidden="1" x14ac:dyDescent="0.25">
      <c r="A28" s="18">
        <v>500</v>
      </c>
      <c r="B28" s="20" t="s">
        <v>464</v>
      </c>
      <c r="C28" t="s">
        <v>59</v>
      </c>
      <c r="D28" t="s">
        <v>465</v>
      </c>
      <c r="E28" s="79" t="s">
        <v>8068</v>
      </c>
      <c r="G28" s="20" t="s">
        <v>7994</v>
      </c>
      <c r="H28" t="s">
        <v>37</v>
      </c>
      <c r="I28" t="s">
        <v>14</v>
      </c>
      <c r="J28">
        <v>0</v>
      </c>
      <c r="K28" t="s">
        <v>7998</v>
      </c>
      <c r="L28">
        <v>78.069999999999993</v>
      </c>
      <c r="M28">
        <v>0</v>
      </c>
      <c r="N28" s="46" t="s">
        <v>62</v>
      </c>
      <c r="Q28" t="str">
        <f t="shared" si="0"/>
        <v>('biosphere3','0fa4f51e-b0dc-5d11-84d3-b32f0f3c88d5')</v>
      </c>
      <c r="R28" s="79" t="s">
        <v>8069</v>
      </c>
      <c r="S28" s="79" t="s">
        <v>8070</v>
      </c>
      <c r="T28" s="79" t="s">
        <v>8071</v>
      </c>
      <c r="U28" t="str">
        <f t="shared" si="1"/>
        <v>Fluorspar, in ground('natural resource', 'in ground')</v>
      </c>
      <c r="W28" t="s">
        <v>8147</v>
      </c>
      <c r="X28" t="b">
        <f t="shared" si="2"/>
        <v>1</v>
      </c>
      <c r="Y28" t="s">
        <v>6839</v>
      </c>
    </row>
    <row r="29" spans="1:25" hidden="1" x14ac:dyDescent="0.25">
      <c r="A29" s="18">
        <v>1248</v>
      </c>
      <c r="C29" t="s">
        <v>59</v>
      </c>
      <c r="D29" t="s">
        <v>477</v>
      </c>
      <c r="E29" s="79" t="s">
        <v>8068</v>
      </c>
      <c r="G29" s="69" t="s">
        <v>7993</v>
      </c>
      <c r="H29" t="s">
        <v>37</v>
      </c>
      <c r="I29" t="s">
        <v>14</v>
      </c>
      <c r="J29">
        <v>0</v>
      </c>
      <c r="K29" s="20" t="s">
        <v>7717</v>
      </c>
      <c r="L29" s="20" t="s">
        <v>7717</v>
      </c>
      <c r="M29" s="20" t="s">
        <v>7717</v>
      </c>
      <c r="N29" s="46" t="s">
        <v>62</v>
      </c>
      <c r="Q29" t="str">
        <f t="shared" si="0"/>
        <v>('biosphere3','43b2649e-26f8-400d-bc0a-a0667e850915')</v>
      </c>
      <c r="R29" s="79" t="s">
        <v>8069</v>
      </c>
      <c r="S29" s="79" t="s">
        <v>8070</v>
      </c>
      <c r="T29" s="79" t="s">
        <v>8071</v>
      </c>
      <c r="U29" t="str">
        <f t="shared" si="1"/>
        <v>Gangue, bauxite, in ground('natural resource', 'in ground')</v>
      </c>
      <c r="W29" t="s">
        <v>8152</v>
      </c>
      <c r="X29" t="b">
        <f t="shared" si="2"/>
        <v>1</v>
      </c>
      <c r="Y29" s="20" t="s">
        <v>7715</v>
      </c>
    </row>
    <row r="30" spans="1:25" hidden="1" x14ac:dyDescent="0.25">
      <c r="A30" s="18">
        <v>3190</v>
      </c>
      <c r="C30" t="s">
        <v>59</v>
      </c>
      <c r="D30" t="s">
        <v>504</v>
      </c>
      <c r="E30" s="79" t="s">
        <v>8068</v>
      </c>
      <c r="G30" s="70" t="s">
        <v>505</v>
      </c>
      <c r="H30" t="s">
        <v>37</v>
      </c>
      <c r="I30" t="s">
        <v>14</v>
      </c>
      <c r="J30">
        <v>0</v>
      </c>
      <c r="K30" s="20" t="s">
        <v>7717</v>
      </c>
      <c r="L30" s="20" t="s">
        <v>7717</v>
      </c>
      <c r="M30" s="20" t="s">
        <v>7717</v>
      </c>
      <c r="N30" s="46" t="s">
        <v>62</v>
      </c>
      <c r="Q30" t="str">
        <f t="shared" si="0"/>
        <v>('biosphere3','0d218f74-181d-49b6-978c-8af836611102')</v>
      </c>
      <c r="R30" s="79" t="s">
        <v>8069</v>
      </c>
      <c r="S30" s="79" t="s">
        <v>8070</v>
      </c>
      <c r="T30" s="79" t="s">
        <v>8071</v>
      </c>
      <c r="U30" t="str">
        <f t="shared" si="1"/>
        <v>Gangue, in ground('natural resource', 'in ground')</v>
      </c>
      <c r="W30" t="s">
        <v>8153</v>
      </c>
      <c r="X30" t="b">
        <f t="shared" si="2"/>
        <v>1</v>
      </c>
      <c r="Y30" s="20" t="s">
        <v>7715</v>
      </c>
    </row>
    <row r="31" spans="1:25" x14ac:dyDescent="0.25">
      <c r="A31" s="18">
        <v>2821</v>
      </c>
      <c r="B31" t="s">
        <v>7688</v>
      </c>
      <c r="C31" t="s">
        <v>59</v>
      </c>
      <c r="D31" t="s">
        <v>508</v>
      </c>
      <c r="E31" s="79" t="s">
        <v>8068</v>
      </c>
      <c r="G31" s="68" t="s">
        <v>7992</v>
      </c>
      <c r="H31" s="26" t="s">
        <v>37</v>
      </c>
      <c r="I31" t="s">
        <v>14</v>
      </c>
      <c r="J31" s="20" t="s">
        <v>8534</v>
      </c>
      <c r="K31" s="20" t="s">
        <v>7717</v>
      </c>
      <c r="L31" s="20" t="s">
        <v>7717</v>
      </c>
      <c r="M31" s="20" t="s">
        <v>7717</v>
      </c>
      <c r="N31" s="46" t="s">
        <v>62</v>
      </c>
      <c r="Q31" t="str">
        <f t="shared" si="0"/>
        <v>('biosphere3','a4375a18-172c-4f82-90b7-bca972f75548')</v>
      </c>
      <c r="R31" s="79" t="s">
        <v>8069</v>
      </c>
      <c r="S31" s="79" t="s">
        <v>8070</v>
      </c>
      <c r="T31" s="79" t="s">
        <v>8071</v>
      </c>
      <c r="U31" t="str">
        <f t="shared" si="1"/>
        <v>Granite, in ground('natural resource', 'in ground')</v>
      </c>
      <c r="W31" t="s">
        <v>8172</v>
      </c>
      <c r="X31" t="b">
        <f t="shared" si="2"/>
        <v>1</v>
      </c>
      <c r="Y31" s="20" t="s">
        <v>8528</v>
      </c>
    </row>
    <row r="32" spans="1:25" hidden="1" x14ac:dyDescent="0.25">
      <c r="A32" s="18">
        <v>1830</v>
      </c>
      <c r="C32" t="s">
        <v>59</v>
      </c>
      <c r="D32" t="s">
        <v>510</v>
      </c>
      <c r="E32" s="79" t="s">
        <v>8068</v>
      </c>
      <c r="G32" s="68" t="s">
        <v>7991</v>
      </c>
      <c r="H32" t="s">
        <v>37</v>
      </c>
      <c r="I32" t="s">
        <v>14</v>
      </c>
      <c r="J32" s="20">
        <v>0</v>
      </c>
      <c r="K32" s="20" t="s">
        <v>7717</v>
      </c>
      <c r="L32" s="20" t="s">
        <v>7717</v>
      </c>
      <c r="M32" s="20" t="s">
        <v>7717</v>
      </c>
      <c r="N32" s="46" t="s">
        <v>62</v>
      </c>
      <c r="Q32" t="str">
        <f t="shared" si="0"/>
        <v>('biosphere3','238f8ea9-98df-41dc-ab93-ea5b549a0b96')</v>
      </c>
      <c r="R32" s="79" t="s">
        <v>8069</v>
      </c>
      <c r="S32" s="79" t="s">
        <v>8070</v>
      </c>
      <c r="T32" s="79" t="s">
        <v>8071</v>
      </c>
      <c r="U32" t="str">
        <f t="shared" si="1"/>
        <v>Gravel, in ground('natural resource', 'in ground')</v>
      </c>
      <c r="W32" t="s">
        <v>8173</v>
      </c>
      <c r="X32" t="b">
        <f t="shared" si="2"/>
        <v>1</v>
      </c>
      <c r="Y32" s="20" t="s">
        <v>7715</v>
      </c>
    </row>
    <row r="33" spans="1:25" hidden="1" x14ac:dyDescent="0.25">
      <c r="A33" s="18">
        <v>1630</v>
      </c>
      <c r="B33" s="20" t="s">
        <v>557</v>
      </c>
      <c r="C33" t="s">
        <v>59</v>
      </c>
      <c r="D33" t="s">
        <v>558</v>
      </c>
      <c r="E33" s="79" t="s">
        <v>8068</v>
      </c>
      <c r="G33" s="20" t="s">
        <v>7988</v>
      </c>
      <c r="H33" t="s">
        <v>37</v>
      </c>
      <c r="I33" t="s">
        <v>14</v>
      </c>
      <c r="J33">
        <v>0</v>
      </c>
      <c r="K33" t="s">
        <v>7990</v>
      </c>
      <c r="L33">
        <v>154.16</v>
      </c>
      <c r="M33">
        <v>0</v>
      </c>
      <c r="N33" s="46" t="s">
        <v>62</v>
      </c>
      <c r="Q33" t="str">
        <f t="shared" si="0"/>
        <v>('biosphere3','11a2a7b1-ab2f-47b8-9e29-6f33d5207fa6')</v>
      </c>
      <c r="R33" s="79" t="s">
        <v>8069</v>
      </c>
      <c r="S33" s="79" t="s">
        <v>8070</v>
      </c>
      <c r="T33" s="79" t="s">
        <v>8071</v>
      </c>
      <c r="U33" t="str">
        <f t="shared" si="1"/>
        <v>Gypsum, in ground('natural resource', 'in ground')</v>
      </c>
      <c r="W33" t="s">
        <v>8174</v>
      </c>
      <c r="X33" t="b">
        <f t="shared" si="2"/>
        <v>1</v>
      </c>
      <c r="Y33" t="s">
        <v>6839</v>
      </c>
    </row>
    <row r="34" spans="1:25" hidden="1" x14ac:dyDescent="0.25">
      <c r="A34" s="18">
        <v>3751</v>
      </c>
      <c r="B34" t="s">
        <v>666</v>
      </c>
      <c r="C34" t="s">
        <v>59</v>
      </c>
      <c r="D34" t="s">
        <v>565</v>
      </c>
      <c r="E34" s="79" t="s">
        <v>8068</v>
      </c>
      <c r="G34" t="s">
        <v>566</v>
      </c>
      <c r="H34" t="s">
        <v>37</v>
      </c>
      <c r="I34" t="s">
        <v>14</v>
      </c>
      <c r="J34">
        <v>0</v>
      </c>
      <c r="K34" t="s">
        <v>7987</v>
      </c>
      <c r="L34">
        <v>269.24799999999999</v>
      </c>
      <c r="M34">
        <v>0</v>
      </c>
      <c r="N34" s="46" t="s">
        <v>62</v>
      </c>
      <c r="Q34" t="str">
        <f t="shared" si="0"/>
        <v>('biosphere3','ee540366-b970-46af-94d8-4c253ded5577')</v>
      </c>
      <c r="R34" s="79" t="s">
        <v>8069</v>
      </c>
      <c r="S34" s="79" t="s">
        <v>8070</v>
      </c>
      <c r="T34" s="79" t="s">
        <v>8071</v>
      </c>
      <c r="U34" t="str">
        <f t="shared" si="1"/>
        <v>Kaolinite, 24% in crude ore, in ground('natural resource', 'in ground')</v>
      </c>
      <c r="W34" t="s">
        <v>8187</v>
      </c>
      <c r="X34" t="b">
        <f t="shared" si="2"/>
        <v>1</v>
      </c>
      <c r="Y34" t="s">
        <v>6839</v>
      </c>
    </row>
    <row r="35" spans="1:25" hidden="1" x14ac:dyDescent="0.25">
      <c r="A35" s="18">
        <v>948</v>
      </c>
      <c r="B35" s="20" t="s">
        <v>666</v>
      </c>
      <c r="C35" t="s">
        <v>59</v>
      </c>
      <c r="D35" t="s">
        <v>667</v>
      </c>
      <c r="E35" s="79" t="s">
        <v>8068</v>
      </c>
      <c r="G35" t="s">
        <v>668</v>
      </c>
      <c r="H35" t="s">
        <v>37</v>
      </c>
      <c r="I35" t="s">
        <v>14</v>
      </c>
      <c r="J35">
        <v>0</v>
      </c>
      <c r="K35" t="s">
        <v>7987</v>
      </c>
      <c r="L35">
        <v>269.24799999999999</v>
      </c>
      <c r="M35">
        <v>0</v>
      </c>
      <c r="N35" s="46" t="s">
        <v>62</v>
      </c>
      <c r="Q35" t="str">
        <f t="shared" si="0"/>
        <v>('biosphere3','81ff5c0b-c44f-534e-a55e-8fc017e33dd2')</v>
      </c>
      <c r="R35" s="79" t="s">
        <v>8069</v>
      </c>
      <c r="S35" s="79" t="s">
        <v>8070</v>
      </c>
      <c r="T35" s="79" t="s">
        <v>8071</v>
      </c>
      <c r="U35" t="str">
        <f t="shared" si="1"/>
        <v>Kaolinite, in ground('natural resource', 'in ground')</v>
      </c>
      <c r="W35" t="s">
        <v>8188</v>
      </c>
      <c r="X35" t="b">
        <f t="shared" si="2"/>
        <v>1</v>
      </c>
      <c r="Y35" t="s">
        <v>6839</v>
      </c>
    </row>
    <row r="36" spans="1:25" hidden="1" x14ac:dyDescent="0.25">
      <c r="A36" s="18">
        <v>788</v>
      </c>
      <c r="B36" t="s">
        <v>700</v>
      </c>
      <c r="C36" t="s">
        <v>59</v>
      </c>
      <c r="D36" t="s">
        <v>701</v>
      </c>
      <c r="E36" s="79" t="s">
        <v>8068</v>
      </c>
      <c r="G36" t="s">
        <v>702</v>
      </c>
      <c r="H36" t="s">
        <v>37</v>
      </c>
      <c r="I36" t="s">
        <v>14</v>
      </c>
      <c r="J36">
        <v>0</v>
      </c>
      <c r="K36" t="s">
        <v>7985</v>
      </c>
      <c r="L36">
        <v>138.38300000000001</v>
      </c>
      <c r="M36">
        <v>0</v>
      </c>
      <c r="N36" s="46" t="s">
        <v>62</v>
      </c>
      <c r="Q36" t="str">
        <f t="shared" si="0"/>
        <v>('biosphere3','38eff837-5465-47a9-a1c9-e1edd70922ef')</v>
      </c>
      <c r="R36" s="79" t="s">
        <v>8069</v>
      </c>
      <c r="S36" s="79" t="s">
        <v>8070</v>
      </c>
      <c r="T36" s="79" t="s">
        <v>8071</v>
      </c>
      <c r="U36" t="str">
        <f t="shared" si="1"/>
        <v>Kieserite, 25% in crude ore, in ground('natural resource', 'in ground')</v>
      </c>
      <c r="W36" t="s">
        <v>8189</v>
      </c>
      <c r="X36" t="b">
        <f t="shared" si="2"/>
        <v>1</v>
      </c>
      <c r="Y36" t="s">
        <v>6839</v>
      </c>
    </row>
    <row r="37" spans="1:25" hidden="1" x14ac:dyDescent="0.25">
      <c r="A37" s="18">
        <v>4135</v>
      </c>
      <c r="B37" s="20" t="s">
        <v>700</v>
      </c>
      <c r="C37" t="s">
        <v>59</v>
      </c>
      <c r="D37" t="s">
        <v>726</v>
      </c>
      <c r="E37" s="79" t="s">
        <v>8068</v>
      </c>
      <c r="G37" s="20" t="s">
        <v>7984</v>
      </c>
      <c r="H37" t="s">
        <v>37</v>
      </c>
      <c r="I37" t="s">
        <v>14</v>
      </c>
      <c r="J37">
        <v>0</v>
      </c>
      <c r="K37" t="s">
        <v>7985</v>
      </c>
      <c r="L37">
        <v>138.38300000000001</v>
      </c>
      <c r="M37">
        <v>0</v>
      </c>
      <c r="N37" s="46" t="s">
        <v>62</v>
      </c>
      <c r="Q37" t="str">
        <f t="shared" si="0"/>
        <v>('biosphere3','f3380341-7f76-5423-9704-c25ccf777a39')</v>
      </c>
      <c r="R37" s="79" t="s">
        <v>8069</v>
      </c>
      <c r="S37" s="79" t="s">
        <v>8070</v>
      </c>
      <c r="T37" s="79" t="s">
        <v>8071</v>
      </c>
      <c r="U37" t="str">
        <f t="shared" si="1"/>
        <v>Kieserite, in ground('natural resource', 'in ground')</v>
      </c>
      <c r="W37" t="s">
        <v>8190</v>
      </c>
      <c r="X37" t="b">
        <f t="shared" si="2"/>
        <v>1</v>
      </c>
      <c r="Y37" t="s">
        <v>6839</v>
      </c>
    </row>
    <row r="38" spans="1:25" x14ac:dyDescent="0.25">
      <c r="A38" s="18">
        <v>144</v>
      </c>
      <c r="C38" t="s">
        <v>59</v>
      </c>
      <c r="D38" t="s">
        <v>769</v>
      </c>
      <c r="E38" s="79" t="s">
        <v>8068</v>
      </c>
      <c r="G38" s="38" t="s">
        <v>7982</v>
      </c>
      <c r="H38" s="26" t="s">
        <v>37</v>
      </c>
      <c r="I38" t="s">
        <v>14</v>
      </c>
      <c r="J38" s="38" t="s">
        <v>8535</v>
      </c>
      <c r="K38" s="38" t="s">
        <v>7717</v>
      </c>
      <c r="L38" s="38" t="s">
        <v>7717</v>
      </c>
      <c r="M38" s="38" t="s">
        <v>7717</v>
      </c>
      <c r="N38" s="46" t="s">
        <v>62</v>
      </c>
      <c r="Q38" t="str">
        <f t="shared" si="0"/>
        <v>('biosphere3','86fb18d4-a425-407a-94bc-194254e4d7d7')</v>
      </c>
      <c r="R38" s="79" t="s">
        <v>8069</v>
      </c>
      <c r="S38" s="79" t="s">
        <v>8070</v>
      </c>
      <c r="T38" s="79" t="s">
        <v>8071</v>
      </c>
      <c r="U38" t="str">
        <f t="shared" si="1"/>
        <v>Laterite, in ground('natural resource', 'in ground')</v>
      </c>
      <c r="W38" t="s">
        <v>8194</v>
      </c>
      <c r="X38" t="b">
        <f t="shared" si="2"/>
        <v>1</v>
      </c>
      <c r="Y38" s="20" t="s">
        <v>8528</v>
      </c>
    </row>
    <row r="39" spans="1:25" hidden="1" x14ac:dyDescent="0.25">
      <c r="A39" s="18">
        <v>2480</v>
      </c>
      <c r="B39" t="s">
        <v>812</v>
      </c>
      <c r="C39" t="s">
        <v>59</v>
      </c>
      <c r="D39" t="s">
        <v>813</v>
      </c>
      <c r="E39" s="79" t="s">
        <v>8068</v>
      </c>
      <c r="G39" t="s">
        <v>814</v>
      </c>
      <c r="H39" t="s">
        <v>37</v>
      </c>
      <c r="I39" t="s">
        <v>14</v>
      </c>
      <c r="J39">
        <v>0</v>
      </c>
      <c r="K39" t="s">
        <v>7981</v>
      </c>
      <c r="L39">
        <v>86.33</v>
      </c>
      <c r="M39">
        <v>0</v>
      </c>
      <c r="N39" s="46" t="s">
        <v>62</v>
      </c>
      <c r="Q39" t="str">
        <f t="shared" si="0"/>
        <v>('biosphere3','d2bf022d-9cbf-4f19-a8ec-7f507746942b')</v>
      </c>
      <c r="R39" s="79" t="s">
        <v>8069</v>
      </c>
      <c r="S39" s="79" t="s">
        <v>8070</v>
      </c>
      <c r="T39" s="79" t="s">
        <v>8071</v>
      </c>
      <c r="U39" t="str">
        <f t="shared" si="1"/>
        <v>Magnesite, 60% in crude ore, in ground('natural resource', 'in ground')</v>
      </c>
      <c r="W39" t="s">
        <v>8202</v>
      </c>
      <c r="X39" t="b">
        <f t="shared" si="2"/>
        <v>1</v>
      </c>
      <c r="Y39" t="s">
        <v>6839</v>
      </c>
    </row>
    <row r="40" spans="1:25" hidden="1" x14ac:dyDescent="0.25">
      <c r="A40" s="18">
        <v>473</v>
      </c>
      <c r="B40" s="20" t="s">
        <v>812</v>
      </c>
      <c r="C40" t="s">
        <v>59</v>
      </c>
      <c r="D40" t="s">
        <v>816</v>
      </c>
      <c r="E40" s="79" t="s">
        <v>8068</v>
      </c>
      <c r="G40" s="20" t="s">
        <v>7980</v>
      </c>
      <c r="H40" t="s">
        <v>37</v>
      </c>
      <c r="I40" t="s">
        <v>14</v>
      </c>
      <c r="J40">
        <v>0</v>
      </c>
      <c r="K40" t="s">
        <v>7981</v>
      </c>
      <c r="L40">
        <v>86.33</v>
      </c>
      <c r="M40">
        <v>0</v>
      </c>
      <c r="N40" s="46" t="s">
        <v>62</v>
      </c>
      <c r="Q40" t="str">
        <f t="shared" si="0"/>
        <v>('biosphere3','a4bab069-74a9-5b4c-8d6e-5ca984cd9ecd')</v>
      </c>
      <c r="R40" s="79" t="s">
        <v>8069</v>
      </c>
      <c r="S40" s="79" t="s">
        <v>8070</v>
      </c>
      <c r="T40" s="79" t="s">
        <v>8071</v>
      </c>
      <c r="U40" t="str">
        <f t="shared" si="1"/>
        <v>Magnesite, in ground('natural resource', 'in ground')</v>
      </c>
      <c r="W40" t="s">
        <v>8203</v>
      </c>
      <c r="X40" t="b">
        <f t="shared" si="2"/>
        <v>1</v>
      </c>
      <c r="Y40" t="s">
        <v>6839</v>
      </c>
    </row>
    <row r="41" spans="1:25" x14ac:dyDescent="0.25">
      <c r="A41" s="18">
        <v>92</v>
      </c>
      <c r="C41" t="s">
        <v>59</v>
      </c>
      <c r="D41" t="s">
        <v>821</v>
      </c>
      <c r="E41" s="79" t="s">
        <v>8068</v>
      </c>
      <c r="G41" s="68" t="s">
        <v>7954</v>
      </c>
      <c r="H41" s="26" t="s">
        <v>37</v>
      </c>
      <c r="I41" t="s">
        <v>14</v>
      </c>
      <c r="J41" s="34" t="s">
        <v>8024</v>
      </c>
      <c r="K41" s="34" t="s">
        <v>7717</v>
      </c>
      <c r="L41" s="34" t="s">
        <v>7717</v>
      </c>
      <c r="M41" s="34" t="s">
        <v>7717</v>
      </c>
      <c r="N41" s="46" t="s">
        <v>62</v>
      </c>
      <c r="Q41" t="str">
        <f t="shared" si="0"/>
        <v>('biosphere3','5666353e-2db2-41d3-8414-404709151422')</v>
      </c>
      <c r="R41" s="79" t="s">
        <v>8069</v>
      </c>
      <c r="S41" s="79" t="s">
        <v>8070</v>
      </c>
      <c r="T41" s="79" t="s">
        <v>8071</v>
      </c>
      <c r="U41" t="str">
        <f t="shared" si="1"/>
        <v>Metamorphous rock, graphite containing, in ground('natural resource', 'in ground')</v>
      </c>
      <c r="W41" t="s">
        <v>8210</v>
      </c>
      <c r="X41" t="b">
        <f t="shared" si="2"/>
        <v>1</v>
      </c>
      <c r="Y41" s="20" t="s">
        <v>8528</v>
      </c>
    </row>
    <row r="42" spans="1:25" x14ac:dyDescent="0.25">
      <c r="A42" s="18">
        <v>83</v>
      </c>
      <c r="C42" t="s">
        <v>59</v>
      </c>
      <c r="D42" t="s">
        <v>834</v>
      </c>
      <c r="E42" s="79" t="s">
        <v>8068</v>
      </c>
      <c r="G42" s="20" t="s">
        <v>7977</v>
      </c>
      <c r="H42" s="36" t="s">
        <v>37</v>
      </c>
      <c r="I42" t="s">
        <v>14</v>
      </c>
      <c r="J42" s="20" t="s">
        <v>8546</v>
      </c>
      <c r="K42" s="20" t="s">
        <v>7717</v>
      </c>
      <c r="L42" s="20" t="s">
        <v>7717</v>
      </c>
      <c r="M42" s="20" t="s">
        <v>7717</v>
      </c>
      <c r="N42" s="46" t="s">
        <v>62</v>
      </c>
      <c r="Q42" t="str">
        <f t="shared" si="0"/>
        <v>('biosphere3','d7cadc9a-f42c-4711-a8e2-0b626c0a4c7a')</v>
      </c>
      <c r="R42" s="79" t="s">
        <v>8069</v>
      </c>
      <c r="S42" s="79" t="s">
        <v>8070</v>
      </c>
      <c r="T42" s="79" t="s">
        <v>8071</v>
      </c>
      <c r="U42" t="str">
        <f t="shared" si="1"/>
        <v>Olivine, in ground('natural resource', 'in ground')</v>
      </c>
      <c r="W42" t="s">
        <v>8290</v>
      </c>
      <c r="X42" t="b">
        <f t="shared" si="2"/>
        <v>1</v>
      </c>
      <c r="Y42" s="20" t="s">
        <v>8529</v>
      </c>
    </row>
    <row r="43" spans="1:25" hidden="1" x14ac:dyDescent="0.25">
      <c r="A43" s="18">
        <v>1579</v>
      </c>
      <c r="B43" t="s">
        <v>7260</v>
      </c>
      <c r="C43" t="s">
        <v>59</v>
      </c>
      <c r="D43" t="s">
        <v>846</v>
      </c>
      <c r="E43" s="79" t="s">
        <v>8068</v>
      </c>
      <c r="G43" s="20" t="s">
        <v>7976</v>
      </c>
      <c r="H43" t="s">
        <v>37</v>
      </c>
      <c r="I43" t="s">
        <v>14</v>
      </c>
      <c r="J43">
        <v>0</v>
      </c>
      <c r="K43" s="20" t="s">
        <v>7717</v>
      </c>
      <c r="L43" s="20" t="s">
        <v>7717</v>
      </c>
      <c r="M43" s="20" t="s">
        <v>7717</v>
      </c>
      <c r="N43" s="46" t="s">
        <v>62</v>
      </c>
      <c r="P43" s="20" t="s">
        <v>8028</v>
      </c>
      <c r="Q43" t="str">
        <f t="shared" si="0"/>
        <v>('biosphere3','09a68c14-01f6-4dee-ba29-8b7f400b72b5')</v>
      </c>
      <c r="R43" s="79" t="s">
        <v>8069</v>
      </c>
      <c r="S43" s="79" t="s">
        <v>8070</v>
      </c>
      <c r="T43" s="79" t="s">
        <v>8071</v>
      </c>
      <c r="U43" t="str">
        <f t="shared" si="1"/>
        <v>Perlite, in ground('natural resource', 'in ground')</v>
      </c>
      <c r="W43" t="s">
        <v>8298</v>
      </c>
      <c r="X43" t="b">
        <f t="shared" si="2"/>
        <v>1</v>
      </c>
      <c r="Y43" s="20" t="s">
        <v>7715</v>
      </c>
    </row>
    <row r="44" spans="1:25" hidden="1" x14ac:dyDescent="0.25">
      <c r="A44" s="18">
        <v>1724</v>
      </c>
      <c r="C44" t="s">
        <v>59</v>
      </c>
      <c r="D44" t="s">
        <v>852</v>
      </c>
      <c r="E44" s="79" t="s">
        <v>8068</v>
      </c>
      <c r="G44" s="20" t="s">
        <v>7975</v>
      </c>
      <c r="H44" t="s">
        <v>37</v>
      </c>
      <c r="I44" t="s">
        <v>14</v>
      </c>
      <c r="J44">
        <v>0</v>
      </c>
      <c r="K44" s="20" t="s">
        <v>7717</v>
      </c>
      <c r="L44" s="20" t="s">
        <v>7717</v>
      </c>
      <c r="M44" s="20" t="s">
        <v>7717</v>
      </c>
      <c r="N44" s="46" t="s">
        <v>62</v>
      </c>
      <c r="Q44" t="str">
        <f t="shared" si="0"/>
        <v>('biosphere3','4402f445-984c-4728-be22-6f9aea1146b9')</v>
      </c>
      <c r="R44" s="79" t="s">
        <v>8069</v>
      </c>
      <c r="S44" s="79" t="s">
        <v>8070</v>
      </c>
      <c r="T44" s="79" t="s">
        <v>8071</v>
      </c>
      <c r="U44" t="str">
        <f t="shared" si="1"/>
        <v>Pumice, in ground('natural resource', 'in ground')</v>
      </c>
      <c r="W44" t="s">
        <v>8311</v>
      </c>
      <c r="X44" t="b">
        <f t="shared" si="2"/>
        <v>1</v>
      </c>
      <c r="Y44" t="s">
        <v>6839</v>
      </c>
    </row>
    <row r="45" spans="1:25" hidden="1" x14ac:dyDescent="0.25">
      <c r="A45" s="18">
        <v>2657</v>
      </c>
      <c r="B45" s="20" t="s">
        <v>899</v>
      </c>
      <c r="C45" t="s">
        <v>59</v>
      </c>
      <c r="D45" t="s">
        <v>900</v>
      </c>
      <c r="E45" s="79" t="s">
        <v>8068</v>
      </c>
      <c r="G45" s="20" t="s">
        <v>7956</v>
      </c>
      <c r="H45" t="s">
        <v>37</v>
      </c>
      <c r="I45" t="s">
        <v>14</v>
      </c>
      <c r="J45">
        <v>0</v>
      </c>
      <c r="K45" t="s">
        <v>7973</v>
      </c>
      <c r="L45">
        <v>119.97</v>
      </c>
      <c r="M45" s="20">
        <v>0</v>
      </c>
      <c r="N45" s="46" t="s">
        <v>62</v>
      </c>
      <c r="Q45" t="str">
        <f t="shared" si="0"/>
        <v>('biosphere3','c73e75dc-c02d-4192-ab43-faf29c119fae')</v>
      </c>
      <c r="R45" s="79" t="s">
        <v>8069</v>
      </c>
      <c r="S45" s="79" t="s">
        <v>8070</v>
      </c>
      <c r="T45" s="79" t="s">
        <v>8071</v>
      </c>
      <c r="U45" t="str">
        <f t="shared" si="1"/>
        <v>Pyrite, in ground('natural resource', 'in ground')</v>
      </c>
      <c r="W45" t="s">
        <v>8312</v>
      </c>
      <c r="X45" t="b">
        <f t="shared" si="2"/>
        <v>1</v>
      </c>
      <c r="Y45" t="s">
        <v>6839</v>
      </c>
    </row>
    <row r="46" spans="1:25" hidden="1" x14ac:dyDescent="0.25">
      <c r="A46" s="18">
        <v>3652</v>
      </c>
      <c r="B46" s="53" t="s">
        <v>903</v>
      </c>
      <c r="C46" t="s">
        <v>59</v>
      </c>
      <c r="D46" t="s">
        <v>904</v>
      </c>
      <c r="E46" s="79" t="s">
        <v>8068</v>
      </c>
      <c r="G46" s="53" t="s">
        <v>7952</v>
      </c>
      <c r="H46" t="s">
        <v>37</v>
      </c>
      <c r="I46" t="s">
        <v>14</v>
      </c>
      <c r="J46" s="38">
        <v>0</v>
      </c>
      <c r="K46" s="38" t="s">
        <v>7953</v>
      </c>
      <c r="L46" s="38" t="s">
        <v>7717</v>
      </c>
      <c r="M46" s="38">
        <v>0</v>
      </c>
      <c r="N46" s="46" t="s">
        <v>62</v>
      </c>
      <c r="Q46" t="str">
        <f t="shared" si="0"/>
        <v>('biosphere3','aaceb467-2e6a-464e-9a0f-2545e31850ba')</v>
      </c>
      <c r="R46" s="79" t="s">
        <v>8069</v>
      </c>
      <c r="S46" s="79" t="s">
        <v>8070</v>
      </c>
      <c r="T46" s="79" t="s">
        <v>8071</v>
      </c>
      <c r="U46" t="str">
        <f t="shared" si="1"/>
        <v>Pyrolusite, in ground('natural resource', 'in ground')</v>
      </c>
      <c r="W46" t="s">
        <v>8313</v>
      </c>
      <c r="X46" t="b">
        <f t="shared" si="2"/>
        <v>1</v>
      </c>
      <c r="Y46" t="s">
        <v>6839</v>
      </c>
    </row>
    <row r="47" spans="1:25" hidden="1" x14ac:dyDescent="0.25">
      <c r="A47" s="18">
        <v>1289</v>
      </c>
      <c r="C47" t="s">
        <v>59</v>
      </c>
      <c r="D47" t="s">
        <v>909</v>
      </c>
      <c r="E47" s="79" t="s">
        <v>8068</v>
      </c>
      <c r="G47" s="69" t="s">
        <v>7950</v>
      </c>
      <c r="H47" t="s">
        <v>37</v>
      </c>
      <c r="I47" t="s">
        <v>14</v>
      </c>
      <c r="J47" s="38">
        <v>0</v>
      </c>
      <c r="K47" s="38" t="s">
        <v>7717</v>
      </c>
      <c r="L47" s="38" t="s">
        <v>7717</v>
      </c>
      <c r="M47" s="38" t="s">
        <v>7717</v>
      </c>
      <c r="N47" s="46" t="s">
        <v>62</v>
      </c>
      <c r="Q47" t="str">
        <f t="shared" si="0"/>
        <v>('biosphere3','423ef039-6057-4f63-94bd-e9410d024bd0')</v>
      </c>
      <c r="R47" s="79" t="s">
        <v>8069</v>
      </c>
      <c r="S47" s="79" t="s">
        <v>8070</v>
      </c>
      <c r="T47" s="79" t="s">
        <v>8071</v>
      </c>
      <c r="U47" t="str">
        <f t="shared" si="1"/>
        <v>Sand, unspecified, in ground('natural resource', 'in ground')</v>
      </c>
      <c r="W47" t="s">
        <v>8325</v>
      </c>
      <c r="X47" t="b">
        <f t="shared" si="2"/>
        <v>1</v>
      </c>
      <c r="Y47" s="20" t="s">
        <v>7715</v>
      </c>
    </row>
    <row r="48" spans="1:25" x14ac:dyDescent="0.25">
      <c r="A48" s="18">
        <v>3393</v>
      </c>
      <c r="C48" t="s">
        <v>59</v>
      </c>
      <c r="D48" t="s">
        <v>942</v>
      </c>
      <c r="E48" s="79" t="s">
        <v>8068</v>
      </c>
      <c r="G48" s="71" t="s">
        <v>7949</v>
      </c>
      <c r="H48" s="26" t="s">
        <v>37</v>
      </c>
      <c r="I48" t="s">
        <v>14</v>
      </c>
      <c r="J48" s="20" t="s">
        <v>8536</v>
      </c>
      <c r="K48" s="20" t="s">
        <v>7717</v>
      </c>
      <c r="L48" s="20" t="s">
        <v>7717</v>
      </c>
      <c r="M48" s="20" t="s">
        <v>7717</v>
      </c>
      <c r="N48" s="46" t="s">
        <v>62</v>
      </c>
      <c r="Q48" t="str">
        <f t="shared" si="0"/>
        <v>('biosphere3','9e9b6792-40e6-4d62-a3e0-ebebc0c65166')</v>
      </c>
      <c r="R48" s="79" t="s">
        <v>8069</v>
      </c>
      <c r="S48" s="79" t="s">
        <v>8070</v>
      </c>
      <c r="T48" s="79" t="s">
        <v>8071</v>
      </c>
      <c r="U48" t="str">
        <f t="shared" si="1"/>
        <v>Shale, in ground('natural resource', 'in ground')</v>
      </c>
      <c r="W48" t="s">
        <v>8328</v>
      </c>
      <c r="X48" t="b">
        <f t="shared" si="2"/>
        <v>1</v>
      </c>
      <c r="Y48" s="20" t="s">
        <v>8528</v>
      </c>
    </row>
    <row r="49" spans="1:25" hidden="1" x14ac:dyDescent="0.25">
      <c r="A49" s="18">
        <v>29</v>
      </c>
      <c r="B49" s="53" t="s">
        <v>1028</v>
      </c>
      <c r="C49" t="s">
        <v>59</v>
      </c>
      <c r="D49" t="s">
        <v>1029</v>
      </c>
      <c r="E49" s="79" t="s">
        <v>8068</v>
      </c>
      <c r="G49" t="s">
        <v>1030</v>
      </c>
      <c r="H49" t="s">
        <v>37</v>
      </c>
      <c r="I49" t="s">
        <v>14</v>
      </c>
      <c r="J49">
        <v>0</v>
      </c>
      <c r="K49" t="s">
        <v>7948</v>
      </c>
      <c r="L49">
        <v>58.442999999999998</v>
      </c>
      <c r="M49">
        <v>0</v>
      </c>
      <c r="N49" s="46" t="s">
        <v>62</v>
      </c>
      <c r="P49" s="53" t="s">
        <v>7963</v>
      </c>
      <c r="Q49" t="str">
        <f t="shared" si="0"/>
        <v>('biosphere3','0b9159dd-305d-4add-802f-f7b780ed0289')</v>
      </c>
      <c r="R49" s="79" t="s">
        <v>8069</v>
      </c>
      <c r="S49" s="79" t="s">
        <v>8070</v>
      </c>
      <c r="T49" s="79" t="s">
        <v>8071</v>
      </c>
      <c r="U49" t="str">
        <f t="shared" si="1"/>
        <v>Sodium chloride, in ground('natural resource', 'in ground')</v>
      </c>
      <c r="W49" t="s">
        <v>8343</v>
      </c>
      <c r="X49" t="b">
        <f t="shared" si="2"/>
        <v>1</v>
      </c>
      <c r="Y49" t="s">
        <v>6839</v>
      </c>
    </row>
    <row r="50" spans="1:25" x14ac:dyDescent="0.25">
      <c r="A50" s="18">
        <v>3999</v>
      </c>
      <c r="B50" s="53" t="s">
        <v>1055</v>
      </c>
      <c r="C50" t="s">
        <v>59</v>
      </c>
      <c r="D50" t="s">
        <v>1056</v>
      </c>
      <c r="E50" s="79" t="s">
        <v>8068</v>
      </c>
      <c r="G50" t="s">
        <v>1057</v>
      </c>
      <c r="H50" s="26" t="s">
        <v>37</v>
      </c>
      <c r="I50" t="s">
        <v>14</v>
      </c>
      <c r="J50">
        <f>14.0067*M50/L50</f>
        <v>0.16479439967056886</v>
      </c>
      <c r="K50" t="s">
        <v>7946</v>
      </c>
      <c r="L50">
        <v>84.995000000000005</v>
      </c>
      <c r="M50">
        <v>1</v>
      </c>
      <c r="N50" s="46" t="s">
        <v>62</v>
      </c>
      <c r="Q50" t="str">
        <f t="shared" si="0"/>
        <v>('biosphere3','a2a4f255-ad47-4cf8-b6a9-e10885d61407')</v>
      </c>
      <c r="R50" s="79" t="s">
        <v>8069</v>
      </c>
      <c r="S50" s="79" t="s">
        <v>8070</v>
      </c>
      <c r="T50" s="79" t="s">
        <v>8071</v>
      </c>
      <c r="U50" t="str">
        <f t="shared" si="1"/>
        <v>Sodium nitrate, in ground('natural resource', 'in ground')</v>
      </c>
      <c r="W50" t="s">
        <v>8344</v>
      </c>
      <c r="X50" t="b">
        <f t="shared" si="2"/>
        <v>1</v>
      </c>
      <c r="Y50" s="20" t="s">
        <v>8528</v>
      </c>
    </row>
    <row r="51" spans="1:25" hidden="1" x14ac:dyDescent="0.25">
      <c r="A51" s="18">
        <v>760</v>
      </c>
      <c r="B51" t="s">
        <v>7634</v>
      </c>
      <c r="C51" t="s">
        <v>59</v>
      </c>
      <c r="D51" t="s">
        <v>1058</v>
      </c>
      <c r="E51" s="79" t="s">
        <v>8068</v>
      </c>
      <c r="G51" s="53" t="s">
        <v>7942</v>
      </c>
      <c r="H51" t="s">
        <v>37</v>
      </c>
      <c r="I51" t="s">
        <v>14</v>
      </c>
      <c r="J51">
        <v>0</v>
      </c>
      <c r="K51" t="s">
        <v>7944</v>
      </c>
      <c r="L51" s="66">
        <v>142.41999999999999</v>
      </c>
      <c r="M51">
        <v>0</v>
      </c>
      <c r="N51" s="46" t="s">
        <v>62</v>
      </c>
      <c r="P51" s="20" t="s">
        <v>8030</v>
      </c>
      <c r="Q51" t="str">
        <f t="shared" si="0"/>
        <v>('biosphere3','5bbcdc6d-b1a7-4b63-b625-76060c767de7')</v>
      </c>
      <c r="R51" s="79" t="s">
        <v>8069</v>
      </c>
      <c r="S51" s="79" t="s">
        <v>8070</v>
      </c>
      <c r="T51" s="79" t="s">
        <v>8071</v>
      </c>
      <c r="U51" t="str">
        <f t="shared" si="1"/>
        <v>Sodium sulphate, various forms, in ground('natural resource', 'in ground')</v>
      </c>
      <c r="W51" t="s">
        <v>8345</v>
      </c>
      <c r="X51" t="b">
        <f t="shared" si="2"/>
        <v>1</v>
      </c>
      <c r="Y51" t="s">
        <v>6839</v>
      </c>
    </row>
    <row r="52" spans="1:25" hidden="1" x14ac:dyDescent="0.25">
      <c r="A52" s="18">
        <v>885</v>
      </c>
      <c r="B52" t="s">
        <v>7280</v>
      </c>
      <c r="C52" t="s">
        <v>59</v>
      </c>
      <c r="D52" t="s">
        <v>1077</v>
      </c>
      <c r="E52" s="79" t="s">
        <v>8068</v>
      </c>
      <c r="G52" s="53" t="s">
        <v>7939</v>
      </c>
      <c r="H52" t="s">
        <v>37</v>
      </c>
      <c r="I52" t="s">
        <v>14</v>
      </c>
      <c r="J52">
        <v>0</v>
      </c>
      <c r="K52" t="s">
        <v>7941</v>
      </c>
      <c r="L52">
        <v>186.09</v>
      </c>
      <c r="M52">
        <v>0</v>
      </c>
      <c r="N52" s="46" t="s">
        <v>62</v>
      </c>
      <c r="Q52" t="str">
        <f t="shared" si="0"/>
        <v>('biosphere3','5324b57a-96f1-4dc3-9dc5-544881960f4f')</v>
      </c>
      <c r="R52" s="79" t="s">
        <v>8069</v>
      </c>
      <c r="S52" s="79" t="s">
        <v>8070</v>
      </c>
      <c r="T52" s="79" t="s">
        <v>8071</v>
      </c>
      <c r="U52" t="str">
        <f t="shared" si="1"/>
        <v>Spodumene, in ground('natural resource', 'in ground')</v>
      </c>
      <c r="W52" t="s">
        <v>8347</v>
      </c>
      <c r="X52" t="b">
        <f t="shared" si="2"/>
        <v>1</v>
      </c>
      <c r="Y52" t="s">
        <v>6839</v>
      </c>
    </row>
    <row r="53" spans="1:25" hidden="1" x14ac:dyDescent="0.25">
      <c r="A53" s="18">
        <v>1732</v>
      </c>
      <c r="B53" s="53" t="s">
        <v>1089</v>
      </c>
      <c r="C53" t="s">
        <v>59</v>
      </c>
      <c r="D53" t="s">
        <v>1090</v>
      </c>
      <c r="E53" s="79" t="s">
        <v>8068</v>
      </c>
      <c r="G53" s="53" t="s">
        <v>7937</v>
      </c>
      <c r="H53" t="s">
        <v>37</v>
      </c>
      <c r="I53" t="s">
        <v>14</v>
      </c>
      <c r="J53">
        <v>0</v>
      </c>
      <c r="K53" s="53" t="s">
        <v>7938</v>
      </c>
      <c r="M53">
        <v>0</v>
      </c>
      <c r="N53" s="46" t="s">
        <v>62</v>
      </c>
      <c r="Q53" t="str">
        <f t="shared" si="0"/>
        <v>('biosphere3','d5b20a8b-48ac-4dcf-9f6e-dd5da5248c05')</v>
      </c>
      <c r="R53" s="79" t="s">
        <v>8069</v>
      </c>
      <c r="S53" s="79" t="s">
        <v>8070</v>
      </c>
      <c r="T53" s="79" t="s">
        <v>8071</v>
      </c>
      <c r="U53" t="str">
        <f t="shared" si="1"/>
        <v>Steatite, in ground('natural resource', 'in ground')</v>
      </c>
      <c r="W53" t="s">
        <v>8348</v>
      </c>
      <c r="X53" t="b">
        <f t="shared" si="2"/>
        <v>1</v>
      </c>
      <c r="Y53" t="s">
        <v>6839</v>
      </c>
    </row>
    <row r="54" spans="1:25" hidden="1" x14ac:dyDescent="0.25">
      <c r="A54" s="18">
        <v>1288</v>
      </c>
      <c r="B54" t="s">
        <v>7094</v>
      </c>
      <c r="C54" t="s">
        <v>59</v>
      </c>
      <c r="D54" t="s">
        <v>1108</v>
      </c>
      <c r="E54" s="79" t="s">
        <v>8068</v>
      </c>
      <c r="G54" s="53" t="s">
        <v>7934</v>
      </c>
      <c r="H54" t="s">
        <v>37</v>
      </c>
      <c r="I54" t="s">
        <v>14</v>
      </c>
      <c r="J54">
        <v>0</v>
      </c>
      <c r="K54" t="s">
        <v>7936</v>
      </c>
      <c r="L54">
        <v>339.71499999999997</v>
      </c>
      <c r="M54">
        <v>0</v>
      </c>
      <c r="N54" s="46" t="s">
        <v>62</v>
      </c>
      <c r="Q54" t="str">
        <f t="shared" si="0"/>
        <v>('biosphere3','3e0034cd-21d6-4582-9fbf-09c26edd05df')</v>
      </c>
      <c r="R54" s="79" t="s">
        <v>8069</v>
      </c>
      <c r="S54" s="79" t="s">
        <v>8070</v>
      </c>
      <c r="T54" s="79" t="s">
        <v>8071</v>
      </c>
      <c r="U54" t="str">
        <f t="shared" si="1"/>
        <v>Stibnite, in ground('natural resource', 'in ground')</v>
      </c>
      <c r="W54" t="s">
        <v>8349</v>
      </c>
      <c r="X54" t="b">
        <f t="shared" si="2"/>
        <v>1</v>
      </c>
      <c r="Y54" t="s">
        <v>6839</v>
      </c>
    </row>
    <row r="55" spans="1:25" hidden="1" x14ac:dyDescent="0.25">
      <c r="A55" s="18">
        <v>362</v>
      </c>
      <c r="B55" t="s">
        <v>1011</v>
      </c>
      <c r="C55" t="s">
        <v>59</v>
      </c>
      <c r="D55" t="s">
        <v>1132</v>
      </c>
      <c r="E55" s="79" t="s">
        <v>8068</v>
      </c>
      <c r="G55" t="s">
        <v>1133</v>
      </c>
      <c r="H55" t="s">
        <v>37</v>
      </c>
      <c r="I55" t="s">
        <v>14</v>
      </c>
      <c r="J55">
        <v>0</v>
      </c>
      <c r="K55" t="s">
        <v>7478</v>
      </c>
      <c r="L55">
        <v>74.551000000000002</v>
      </c>
      <c r="M55">
        <v>0</v>
      </c>
      <c r="N55" s="46" t="s">
        <v>62</v>
      </c>
      <c r="Q55" t="str">
        <f t="shared" si="0"/>
        <v>('biosphere3','d80610f2-df83-4e2a-9dc3-f74fced6577f')</v>
      </c>
      <c r="R55" s="79" t="s">
        <v>8069</v>
      </c>
      <c r="S55" s="79" t="s">
        <v>8070</v>
      </c>
      <c r="T55" s="79" t="s">
        <v>8071</v>
      </c>
      <c r="U55" t="str">
        <f t="shared" si="1"/>
        <v>Sylvite, 25 % in sylvinite, in ground('natural resource', 'in ground')</v>
      </c>
      <c r="W55" t="s">
        <v>8352</v>
      </c>
      <c r="X55" t="b">
        <f t="shared" si="2"/>
        <v>1</v>
      </c>
      <c r="Y55" t="s">
        <v>6839</v>
      </c>
    </row>
    <row r="56" spans="1:25" hidden="1" x14ac:dyDescent="0.25">
      <c r="A56" s="18">
        <v>1478</v>
      </c>
      <c r="B56" s="53" t="s">
        <v>1011</v>
      </c>
      <c r="C56" t="s">
        <v>59</v>
      </c>
      <c r="D56" t="s">
        <v>1134</v>
      </c>
      <c r="E56" s="79" t="s">
        <v>8068</v>
      </c>
      <c r="G56" s="20" t="s">
        <v>8525</v>
      </c>
      <c r="H56" t="s">
        <v>37</v>
      </c>
      <c r="I56" t="s">
        <v>14</v>
      </c>
      <c r="J56">
        <v>0</v>
      </c>
      <c r="K56" t="s">
        <v>7478</v>
      </c>
      <c r="L56">
        <v>74.551000000000002</v>
      </c>
      <c r="M56">
        <v>0</v>
      </c>
      <c r="N56" s="46" t="s">
        <v>62</v>
      </c>
      <c r="Q56" t="str">
        <f t="shared" si="0"/>
        <v>('biosphere3','b1e13de6-e0a4-56b6-b096-7ab1171d60e3')</v>
      </c>
      <c r="R56" s="79" t="s">
        <v>8069</v>
      </c>
      <c r="S56" s="79" t="s">
        <v>8070</v>
      </c>
      <c r="T56" s="79" t="s">
        <v>8071</v>
      </c>
      <c r="U56" t="str">
        <f t="shared" si="1"/>
        <v>Sylvite, in ground('natural resource', 'in ground')</v>
      </c>
      <c r="W56" s="20" t="s">
        <v>8526</v>
      </c>
      <c r="X56" t="b">
        <f t="shared" si="2"/>
        <v>1</v>
      </c>
      <c r="Y56" t="s">
        <v>6839</v>
      </c>
    </row>
    <row r="57" spans="1:25" hidden="1" x14ac:dyDescent="0.25">
      <c r="A57" s="18">
        <v>4194</v>
      </c>
      <c r="B57" s="53" t="s">
        <v>1159</v>
      </c>
      <c r="C57" t="s">
        <v>59</v>
      </c>
      <c r="D57" t="s">
        <v>1160</v>
      </c>
      <c r="E57" s="79" t="s">
        <v>8068</v>
      </c>
      <c r="G57" t="s">
        <v>1161</v>
      </c>
      <c r="H57" t="s">
        <v>37</v>
      </c>
      <c r="I57" t="s">
        <v>14</v>
      </c>
      <c r="J57">
        <v>0</v>
      </c>
      <c r="K57" t="s">
        <v>7931</v>
      </c>
      <c r="L57">
        <v>379.26600000000002</v>
      </c>
      <c r="M57">
        <v>0</v>
      </c>
      <c r="N57" s="46" t="s">
        <v>62</v>
      </c>
      <c r="Q57" t="str">
        <f t="shared" si="0"/>
        <v>('biosphere3','bc97531c-12d8-4113-bcb2-663a47d12d0f')</v>
      </c>
      <c r="R57" s="79" t="s">
        <v>8069</v>
      </c>
      <c r="S57" s="79" t="s">
        <v>8070</v>
      </c>
      <c r="T57" s="79" t="s">
        <v>8071</v>
      </c>
      <c r="U57" t="str">
        <f t="shared" si="1"/>
        <v>Talc, in ground('natural resource', 'in ground')</v>
      </c>
      <c r="W57" t="s">
        <v>8353</v>
      </c>
      <c r="X57" t="b">
        <f t="shared" si="2"/>
        <v>1</v>
      </c>
      <c r="Y57" t="s">
        <v>6839</v>
      </c>
    </row>
    <row r="58" spans="1:25" hidden="1" x14ac:dyDescent="0.25">
      <c r="A58" s="18">
        <v>670</v>
      </c>
      <c r="B58" t="s">
        <v>1202</v>
      </c>
      <c r="C58" t="s">
        <v>59</v>
      </c>
      <c r="D58" t="s">
        <v>1181</v>
      </c>
      <c r="E58" s="79" t="s">
        <v>8068</v>
      </c>
      <c r="G58" s="53" t="s">
        <v>7916</v>
      </c>
      <c r="H58" t="s">
        <v>37</v>
      </c>
      <c r="I58" t="s">
        <v>14</v>
      </c>
      <c r="J58">
        <v>0</v>
      </c>
      <c r="K58" t="s">
        <v>7928</v>
      </c>
      <c r="L58">
        <v>79.866</v>
      </c>
      <c r="M58">
        <v>0</v>
      </c>
      <c r="N58" s="46" t="s">
        <v>62</v>
      </c>
      <c r="Q58" t="str">
        <f t="shared" si="0"/>
        <v>('biosphere3','90a94ea5-bca4-483d-a591-2e886c0ff47f')</v>
      </c>
      <c r="R58" s="79" t="s">
        <v>8069</v>
      </c>
      <c r="S58" s="79" t="s">
        <v>8070</v>
      </c>
      <c r="T58" s="79" t="s">
        <v>8071</v>
      </c>
      <c r="U58" t="str">
        <f t="shared" si="1"/>
        <v>TiO2, 54% in ilmenite, 18% in crude ore, in ground('natural resource', 'in ground')</v>
      </c>
      <c r="W58" t="s">
        <v>8364</v>
      </c>
      <c r="X58" t="b">
        <f t="shared" si="2"/>
        <v>1</v>
      </c>
      <c r="Y58" t="s">
        <v>6839</v>
      </c>
    </row>
    <row r="59" spans="1:25" hidden="1" x14ac:dyDescent="0.25">
      <c r="A59" s="18">
        <v>837</v>
      </c>
      <c r="B59" s="53" t="s">
        <v>1202</v>
      </c>
      <c r="C59" t="s">
        <v>59</v>
      </c>
      <c r="D59" t="s">
        <v>1203</v>
      </c>
      <c r="E59" s="79" t="s">
        <v>8068</v>
      </c>
      <c r="G59" t="s">
        <v>1204</v>
      </c>
      <c r="H59" t="s">
        <v>37</v>
      </c>
      <c r="I59" t="s">
        <v>14</v>
      </c>
      <c r="J59">
        <v>0</v>
      </c>
      <c r="K59" t="s">
        <v>7928</v>
      </c>
      <c r="L59">
        <v>79.866</v>
      </c>
      <c r="M59">
        <v>0</v>
      </c>
      <c r="N59" s="46" t="s">
        <v>62</v>
      </c>
      <c r="Q59" t="str">
        <f t="shared" si="0"/>
        <v>('biosphere3','78cd4852-e7b9-4301-adf7-51e730b0356a')</v>
      </c>
      <c r="R59" s="79" t="s">
        <v>8069</v>
      </c>
      <c r="S59" s="79" t="s">
        <v>8070</v>
      </c>
      <c r="T59" s="79" t="s">
        <v>8071</v>
      </c>
      <c r="U59" t="str">
        <f t="shared" si="1"/>
        <v>TiO2, 54% in ilmenite, 2.6% in crude ore, in ground('natural resource', 'in ground')</v>
      </c>
      <c r="W59" t="s">
        <v>8365</v>
      </c>
      <c r="X59" t="b">
        <f t="shared" si="2"/>
        <v>1</v>
      </c>
      <c r="Y59" t="s">
        <v>6839</v>
      </c>
    </row>
    <row r="60" spans="1:25" hidden="1" x14ac:dyDescent="0.25">
      <c r="A60" s="18">
        <v>744</v>
      </c>
      <c r="B60" s="53" t="s">
        <v>1229</v>
      </c>
      <c r="C60" t="s">
        <v>59</v>
      </c>
      <c r="D60" t="s">
        <v>1230</v>
      </c>
      <c r="E60" s="79" t="s">
        <v>8068</v>
      </c>
      <c r="G60" s="53" t="s">
        <v>7926</v>
      </c>
      <c r="H60" t="s">
        <v>37</v>
      </c>
      <c r="I60" t="s">
        <v>14</v>
      </c>
      <c r="J60">
        <v>0</v>
      </c>
      <c r="K60" t="s">
        <v>7928</v>
      </c>
      <c r="L60">
        <v>79.866</v>
      </c>
      <c r="M60">
        <v>0</v>
      </c>
      <c r="N60" s="46" t="s">
        <v>62</v>
      </c>
      <c r="Q60" t="str">
        <f t="shared" si="0"/>
        <v>('biosphere3','ec0fa5ce-51b4-4792-a8e8-c4ee668eddc3')</v>
      </c>
      <c r="R60" s="79" t="s">
        <v>8069</v>
      </c>
      <c r="S60" s="79" t="s">
        <v>8070</v>
      </c>
      <c r="T60" s="79" t="s">
        <v>8071</v>
      </c>
      <c r="U60" t="str">
        <f t="shared" si="1"/>
        <v>TiO2, 95% in rutile, 0.40% in crude ore, in ground('natural resource', 'in ground')</v>
      </c>
      <c r="W60" t="s">
        <v>8366</v>
      </c>
      <c r="X60" t="b">
        <f t="shared" si="2"/>
        <v>1</v>
      </c>
      <c r="Y60" t="s">
        <v>6839</v>
      </c>
    </row>
    <row r="61" spans="1:25" hidden="1" x14ac:dyDescent="0.25">
      <c r="A61" s="18">
        <v>1080</v>
      </c>
      <c r="B61" t="s">
        <v>7585</v>
      </c>
      <c r="C61" t="s">
        <v>59</v>
      </c>
      <c r="D61" t="s">
        <v>1237</v>
      </c>
      <c r="E61" s="79" t="s">
        <v>8068</v>
      </c>
      <c r="G61" s="53" t="s">
        <v>7923</v>
      </c>
      <c r="H61" t="s">
        <v>37</v>
      </c>
      <c r="I61" t="s">
        <v>14</v>
      </c>
      <c r="J61">
        <v>0</v>
      </c>
      <c r="K61" t="s">
        <v>7925</v>
      </c>
      <c r="L61">
        <v>405.23</v>
      </c>
      <c r="M61">
        <v>0</v>
      </c>
      <c r="N61" s="46" t="s">
        <v>62</v>
      </c>
      <c r="Q61" t="str">
        <f t="shared" si="0"/>
        <v>('biosphere3','d0696f95-6cb3-453b-b849-c99ba9c90c28')</v>
      </c>
      <c r="R61" s="79" t="s">
        <v>8069</v>
      </c>
      <c r="S61" s="79" t="s">
        <v>8070</v>
      </c>
      <c r="T61" s="79" t="s">
        <v>8071</v>
      </c>
      <c r="U61" t="str">
        <f t="shared" si="1"/>
        <v>Ulexite, in ground('natural resource', 'in ground')</v>
      </c>
      <c r="W61" t="s">
        <v>8491</v>
      </c>
      <c r="X61" t="b">
        <f t="shared" si="2"/>
        <v>1</v>
      </c>
      <c r="Y61" t="s">
        <v>6839</v>
      </c>
    </row>
    <row r="62" spans="1:25" hidden="1" x14ac:dyDescent="0.25">
      <c r="A62" s="18">
        <v>3704</v>
      </c>
      <c r="C62" t="s">
        <v>59</v>
      </c>
      <c r="D62" t="s">
        <v>1243</v>
      </c>
      <c r="E62" s="79" t="s">
        <v>8068</v>
      </c>
      <c r="G62" s="53" t="s">
        <v>7920</v>
      </c>
      <c r="H62" t="s">
        <v>37</v>
      </c>
      <c r="I62" t="s">
        <v>14</v>
      </c>
      <c r="J62">
        <v>0</v>
      </c>
      <c r="K62" t="s">
        <v>7921</v>
      </c>
      <c r="L62" s="53" t="s">
        <v>7717</v>
      </c>
      <c r="M62">
        <v>0</v>
      </c>
      <c r="N62" s="46" t="s">
        <v>62</v>
      </c>
      <c r="Q62" t="str">
        <f t="shared" si="0"/>
        <v>('biosphere3','bea19217-6a28-4711-8142-2e71090c0b46')</v>
      </c>
      <c r="R62" s="79" t="s">
        <v>8069</v>
      </c>
      <c r="S62" s="79" t="s">
        <v>8070</v>
      </c>
      <c r="T62" s="79" t="s">
        <v>8071</v>
      </c>
      <c r="U62" t="str">
        <f t="shared" si="1"/>
        <v>Vermiculite, in ground('natural resource', 'in ground')</v>
      </c>
      <c r="W62" t="s">
        <v>8494</v>
      </c>
      <c r="X62" t="b">
        <f t="shared" si="2"/>
        <v>1</v>
      </c>
      <c r="Y62" t="s">
        <v>6839</v>
      </c>
    </row>
    <row r="63" spans="1:25" hidden="1" x14ac:dyDescent="0.25">
      <c r="A63" s="18">
        <v>4090</v>
      </c>
      <c r="B63" s="53" t="s">
        <v>1258</v>
      </c>
      <c r="C63" t="s">
        <v>59</v>
      </c>
      <c r="D63" t="s">
        <v>1259</v>
      </c>
      <c r="E63" s="79" t="s">
        <v>8068</v>
      </c>
      <c r="G63" s="55" t="s">
        <v>7913</v>
      </c>
      <c r="H63" t="s">
        <v>37</v>
      </c>
      <c r="I63" t="s">
        <v>14</v>
      </c>
      <c r="J63">
        <v>0</v>
      </c>
      <c r="K63" t="s">
        <v>7919</v>
      </c>
      <c r="L63">
        <v>123.223</v>
      </c>
      <c r="M63">
        <v>0</v>
      </c>
      <c r="N63" s="46" t="s">
        <v>62</v>
      </c>
      <c r="Q63" t="str">
        <f t="shared" si="0"/>
        <v>('biosphere3','e07b4402-abe3-4346-8c42-051c5983bd1e')</v>
      </c>
      <c r="R63" s="79" t="s">
        <v>8069</v>
      </c>
      <c r="S63" s="79" t="s">
        <v>8070</v>
      </c>
      <c r="T63" s="79" t="s">
        <v>8071</v>
      </c>
      <c r="U63" t="str">
        <f t="shared" si="1"/>
        <v>Zirconia, as baddeleyite, in ground('natural resource', 'in ground')</v>
      </c>
      <c r="W63" t="s">
        <v>8521</v>
      </c>
      <c r="X63" t="b">
        <f t="shared" si="2"/>
        <v>1</v>
      </c>
      <c r="Y63" t="s">
        <v>6839</v>
      </c>
    </row>
    <row r="64" spans="1:25" hidden="1" x14ac:dyDescent="0.25">
      <c r="A64" s="18">
        <v>2213</v>
      </c>
      <c r="B64" t="s">
        <v>6953</v>
      </c>
      <c r="C64" t="s">
        <v>1292</v>
      </c>
      <c r="D64" t="s">
        <v>6424</v>
      </c>
      <c r="E64" s="79" t="s">
        <v>8068</v>
      </c>
      <c r="G64" s="53" t="s">
        <v>7854</v>
      </c>
      <c r="H64" t="s">
        <v>37</v>
      </c>
      <c r="I64" t="s">
        <v>14</v>
      </c>
      <c r="J64">
        <v>0</v>
      </c>
      <c r="K64" t="s">
        <v>7856</v>
      </c>
      <c r="L64">
        <v>277.85399999999998</v>
      </c>
      <c r="M64">
        <v>0</v>
      </c>
      <c r="N64" s="90" t="s">
        <v>8565</v>
      </c>
      <c r="Q64" t="str">
        <f t="shared" si="0"/>
        <v>('biosphere3','d16c8806-7701-4fbb-b68d-9b2d5d083d7a')</v>
      </c>
      <c r="R64" s="79" t="s">
        <v>8069</v>
      </c>
      <c r="S64" s="79" t="s">
        <v>8070</v>
      </c>
      <c r="T64" s="79" t="s">
        <v>8071</v>
      </c>
      <c r="U64" t="str">
        <f t="shared" si="1"/>
        <v>Carnallite('natural resource', 'in water')</v>
      </c>
      <c r="W64" t="s">
        <v>8099</v>
      </c>
      <c r="X64" t="b">
        <f t="shared" si="2"/>
        <v>1</v>
      </c>
      <c r="Y64" s="20" t="s">
        <v>7715</v>
      </c>
    </row>
    <row r="65" spans="1:25" x14ac:dyDescent="0.25">
      <c r="A65" s="18">
        <v>2751</v>
      </c>
      <c r="C65" t="s">
        <v>1292</v>
      </c>
      <c r="D65" t="s">
        <v>1293</v>
      </c>
      <c r="E65" s="79" t="s">
        <v>8068</v>
      </c>
      <c r="G65" s="74" t="s">
        <v>7724</v>
      </c>
      <c r="H65" s="26" t="s">
        <v>37</v>
      </c>
      <c r="I65" t="s">
        <v>14</v>
      </c>
      <c r="J65" s="20" t="s">
        <v>8054</v>
      </c>
      <c r="N65" s="35" t="s">
        <v>1295</v>
      </c>
      <c r="Q65" t="str">
        <f t="shared" si="0"/>
        <v>('biosphere3','55219a64-a6ed-4675-9210-7ed14c82a05f')</v>
      </c>
      <c r="R65" s="79" t="s">
        <v>8069</v>
      </c>
      <c r="S65" s="79" t="s">
        <v>8070</v>
      </c>
      <c r="T65" s="79" t="s">
        <v>8071</v>
      </c>
      <c r="U65" t="str">
        <f t="shared" si="1"/>
        <v>Fish, demersal, in ocean('natural resource', 'in water')</v>
      </c>
      <c r="W65" t="s">
        <v>8141</v>
      </c>
      <c r="X65" t="b">
        <f t="shared" si="2"/>
        <v>1</v>
      </c>
      <c r="Y65" s="20" t="s">
        <v>8528</v>
      </c>
    </row>
    <row r="66" spans="1:25" x14ac:dyDescent="0.25">
      <c r="A66" s="18">
        <v>3483</v>
      </c>
      <c r="C66" t="s">
        <v>1292</v>
      </c>
      <c r="D66" t="s">
        <v>1311</v>
      </c>
      <c r="E66" s="79" t="s">
        <v>8068</v>
      </c>
      <c r="G66" s="74" t="s">
        <v>7725</v>
      </c>
      <c r="H66" s="26" t="s">
        <v>37</v>
      </c>
      <c r="I66" t="s">
        <v>14</v>
      </c>
      <c r="J66" s="20" t="s">
        <v>8055</v>
      </c>
      <c r="N66" s="35" t="s">
        <v>1313</v>
      </c>
      <c r="Q66" t="str">
        <f t="shared" ref="Q66:Q129" si="3">_xlfn.CONCAT(R66,E66,S66,D66,S66,T66)</f>
        <v>('biosphere3','d22719d0-8afd-45d3-b9eb-222112f84cc7')</v>
      </c>
      <c r="R66" s="79" t="s">
        <v>8069</v>
      </c>
      <c r="S66" s="79" t="s">
        <v>8070</v>
      </c>
      <c r="T66" s="79" t="s">
        <v>8071</v>
      </c>
      <c r="U66" t="str">
        <f t="shared" ref="U66:U129" si="4">_xlfn.CONCAT(G66,C66)</f>
        <v>Fish, pelagic, in ocean('natural resource', 'in water')</v>
      </c>
      <c r="W66" t="s">
        <v>8142</v>
      </c>
      <c r="X66" t="b">
        <f t="shared" ref="X66:X129" si="5">EXACT(W66,Q66)</f>
        <v>1</v>
      </c>
      <c r="Y66" s="20" t="s">
        <v>8528</v>
      </c>
    </row>
    <row r="67" spans="1:25" x14ac:dyDescent="0.25">
      <c r="A67" s="18">
        <v>747</v>
      </c>
      <c r="C67" t="s">
        <v>59</v>
      </c>
      <c r="D67" t="s">
        <v>1315</v>
      </c>
      <c r="E67" s="79" t="s">
        <v>8068</v>
      </c>
      <c r="G67" s="74" t="s">
        <v>7957</v>
      </c>
      <c r="H67" s="26" t="s">
        <v>37</v>
      </c>
      <c r="I67" t="s">
        <v>14</v>
      </c>
      <c r="J67" s="20" t="s">
        <v>8056</v>
      </c>
      <c r="N67" s="47" t="s">
        <v>1317</v>
      </c>
      <c r="P67" s="20" t="s">
        <v>8028</v>
      </c>
      <c r="Q67" t="str">
        <f t="shared" si="3"/>
        <v>('biosphere3','024c9722-1e88-412b-8c4b-10c532be8dca')</v>
      </c>
      <c r="R67" s="79" t="s">
        <v>8069</v>
      </c>
      <c r="S67" s="79" t="s">
        <v>8070</v>
      </c>
      <c r="T67" s="79" t="s">
        <v>8071</v>
      </c>
      <c r="U67" t="str">
        <f t="shared" si="4"/>
        <v>Coal, brown, in ground('natural resource', 'in ground')</v>
      </c>
      <c r="W67" t="s">
        <v>8108</v>
      </c>
      <c r="X67" t="b">
        <f t="shared" si="5"/>
        <v>1</v>
      </c>
      <c r="Y67" s="20" t="s">
        <v>8528</v>
      </c>
    </row>
    <row r="68" spans="1:25" x14ac:dyDescent="0.25">
      <c r="A68" s="18">
        <v>4054</v>
      </c>
      <c r="C68" t="s">
        <v>59</v>
      </c>
      <c r="D68" t="s">
        <v>1336</v>
      </c>
      <c r="E68" s="79" t="s">
        <v>8068</v>
      </c>
      <c r="G68" s="74" t="s">
        <v>8029</v>
      </c>
      <c r="H68" s="26" t="s">
        <v>37</v>
      </c>
      <c r="I68" t="s">
        <v>14</v>
      </c>
      <c r="J68" s="20" t="s">
        <v>8057</v>
      </c>
      <c r="N68" s="47" t="s">
        <v>1317</v>
      </c>
      <c r="Q68" t="str">
        <f t="shared" si="3"/>
        <v>('biosphere3','b6d0042d-0ef8-49ed-9162-a07ff1ccf750')</v>
      </c>
      <c r="R68" s="79" t="s">
        <v>8069</v>
      </c>
      <c r="S68" s="79" t="s">
        <v>8070</v>
      </c>
      <c r="T68" s="79" t="s">
        <v>8071</v>
      </c>
      <c r="U68" t="str">
        <f t="shared" si="4"/>
        <v>Coal, hard, unspecified, in ground('natural resource', 'in ground')</v>
      </c>
      <c r="W68" t="s">
        <v>8109</v>
      </c>
      <c r="X68" t="b">
        <f t="shared" si="5"/>
        <v>1</v>
      </c>
      <c r="Y68" s="20" t="s">
        <v>8528</v>
      </c>
    </row>
    <row r="69" spans="1:25" ht="14.5" x14ac:dyDescent="0.3">
      <c r="A69" s="18">
        <v>184</v>
      </c>
      <c r="B69" s="20" t="s">
        <v>1656</v>
      </c>
      <c r="C69" t="s">
        <v>59</v>
      </c>
      <c r="D69" t="s">
        <v>1657</v>
      </c>
      <c r="E69" s="79" t="s">
        <v>8068</v>
      </c>
      <c r="G69" s="74" t="s">
        <v>8034</v>
      </c>
      <c r="H69" t="s">
        <v>37</v>
      </c>
      <c r="I69" t="s">
        <v>768</v>
      </c>
      <c r="J69" s="75" t="s">
        <v>8058</v>
      </c>
      <c r="N69" s="47" t="s">
        <v>1317</v>
      </c>
      <c r="Q69" t="str">
        <f t="shared" si="3"/>
        <v>('biosphere3','3ed5f377-344f-423a-b5ec-9a9a1162b944')</v>
      </c>
      <c r="R69" s="79" t="s">
        <v>8069</v>
      </c>
      <c r="S69" s="79" t="s">
        <v>8070</v>
      </c>
      <c r="T69" s="79" t="s">
        <v>8071</v>
      </c>
      <c r="U69" t="str">
        <f t="shared" si="4"/>
        <v>Gas, mine, off-gas, process, coal mining('natural resource', 'in ground')</v>
      </c>
      <c r="W69" t="s">
        <v>8154</v>
      </c>
      <c r="X69" t="b">
        <f t="shared" si="5"/>
        <v>1</v>
      </c>
      <c r="Y69" s="20" t="s">
        <v>8529</v>
      </c>
    </row>
    <row r="70" spans="1:25" x14ac:dyDescent="0.25">
      <c r="A70" s="18">
        <v>320</v>
      </c>
      <c r="B70" t="s">
        <v>1656</v>
      </c>
      <c r="C70" t="s">
        <v>59</v>
      </c>
      <c r="D70" t="s">
        <v>1666</v>
      </c>
      <c r="E70" s="79" t="s">
        <v>8068</v>
      </c>
      <c r="G70" s="74" t="s">
        <v>8050</v>
      </c>
      <c r="H70" t="s">
        <v>37</v>
      </c>
      <c r="I70" t="s">
        <v>768</v>
      </c>
      <c r="J70" s="20" t="s">
        <v>8059</v>
      </c>
      <c r="N70" s="47" t="s">
        <v>1317</v>
      </c>
      <c r="P70" s="20" t="s">
        <v>8028</v>
      </c>
      <c r="Q70" t="str">
        <f t="shared" si="3"/>
        <v>('biosphere3','7c337428-fb1b-45c7-bbb2-2ee4d29e17ba')</v>
      </c>
      <c r="R70" s="79" t="s">
        <v>8069</v>
      </c>
      <c r="S70" s="79" t="s">
        <v>8070</v>
      </c>
      <c r="T70" s="79" t="s">
        <v>8071</v>
      </c>
      <c r="U70" t="str">
        <f t="shared" si="4"/>
        <v>Gas, natural, in ground('natural resource', 'in ground')</v>
      </c>
      <c r="W70" t="s">
        <v>8155</v>
      </c>
      <c r="X70" t="b">
        <f t="shared" si="5"/>
        <v>1</v>
      </c>
      <c r="Y70" s="20" t="s">
        <v>8529</v>
      </c>
    </row>
    <row r="71" spans="1:25" ht="14.5" x14ac:dyDescent="0.3">
      <c r="A71" s="18">
        <v>851</v>
      </c>
      <c r="C71" t="s">
        <v>59</v>
      </c>
      <c r="D71" t="s">
        <v>1453</v>
      </c>
      <c r="E71" s="79" t="s">
        <v>8068</v>
      </c>
      <c r="G71" s="74" t="s">
        <v>8037</v>
      </c>
      <c r="H71" s="26" t="s">
        <v>37</v>
      </c>
      <c r="I71" t="s">
        <v>14</v>
      </c>
      <c r="J71" s="75" t="s">
        <v>8060</v>
      </c>
      <c r="N71" s="47" t="s">
        <v>1317</v>
      </c>
      <c r="Q71" t="str">
        <f t="shared" si="3"/>
        <v>('biosphere3','88d06db9-59a1-4719-9174-afeb1fa4026a')</v>
      </c>
      <c r="R71" s="79" t="s">
        <v>8069</v>
      </c>
      <c r="S71" s="79" t="s">
        <v>8070</v>
      </c>
      <c r="T71" s="79" t="s">
        <v>8071</v>
      </c>
      <c r="U71" t="str">
        <f t="shared" si="4"/>
        <v>Oil, crude, in ground('natural resource', 'in ground')</v>
      </c>
      <c r="W71" t="s">
        <v>8289</v>
      </c>
      <c r="X71" t="b">
        <f t="shared" si="5"/>
        <v>1</v>
      </c>
      <c r="Y71" s="20" t="s">
        <v>8528</v>
      </c>
    </row>
    <row r="72" spans="1:25" ht="14.5" x14ac:dyDescent="0.3">
      <c r="A72" s="18">
        <v>4263</v>
      </c>
      <c r="C72" t="s">
        <v>34</v>
      </c>
      <c r="D72" t="s">
        <v>35</v>
      </c>
      <c r="E72" s="79" t="s">
        <v>8068</v>
      </c>
      <c r="G72" s="74" t="s">
        <v>36</v>
      </c>
      <c r="H72" s="26" t="s">
        <v>37</v>
      </c>
      <c r="I72" t="s">
        <v>14</v>
      </c>
      <c r="J72" s="75" t="s">
        <v>8061</v>
      </c>
      <c r="N72" s="47" t="s">
        <v>1317</v>
      </c>
      <c r="Q72" t="str">
        <f t="shared" si="3"/>
        <v>('biosphere3','c5035ce2-5ee5-431f-a287-4b25da42be74')</v>
      </c>
      <c r="R72" s="79" t="s">
        <v>8069</v>
      </c>
      <c r="S72" s="79" t="s">
        <v>8070</v>
      </c>
      <c r="T72" s="79" t="s">
        <v>8071</v>
      </c>
      <c r="U72" t="str">
        <f t="shared" si="4"/>
        <v>Peat, in ground('natural resource', 'biotic')</v>
      </c>
      <c r="W72" t="s">
        <v>8297</v>
      </c>
      <c r="X72" t="b">
        <f t="shared" si="5"/>
        <v>1</v>
      </c>
      <c r="Y72" s="20" t="s">
        <v>8528</v>
      </c>
    </row>
    <row r="73" spans="1:25" hidden="1" x14ac:dyDescent="0.25">
      <c r="A73" s="18">
        <v>2300</v>
      </c>
      <c r="C73" t="s">
        <v>2818</v>
      </c>
      <c r="D73" t="s">
        <v>2819</v>
      </c>
      <c r="E73" s="79" t="s">
        <v>8068</v>
      </c>
      <c r="G73" t="s">
        <v>2820</v>
      </c>
      <c r="H73" t="s">
        <v>37</v>
      </c>
      <c r="I73" t="s">
        <v>2821</v>
      </c>
      <c r="J73">
        <v>0</v>
      </c>
      <c r="K73" s="20" t="s">
        <v>7717</v>
      </c>
      <c r="L73" s="20" t="s">
        <v>7717</v>
      </c>
      <c r="M73" s="20" t="s">
        <v>7717</v>
      </c>
      <c r="N73" s="45" t="s">
        <v>2822</v>
      </c>
      <c r="O73" s="20" t="s">
        <v>8557</v>
      </c>
      <c r="Q73" t="str">
        <f t="shared" si="3"/>
        <v>('biosphere3','c5aafa60-495c-461c-a1d4-b262a34c45b9')</v>
      </c>
      <c r="R73" s="79" t="s">
        <v>8069</v>
      </c>
      <c r="S73" s="79" t="s">
        <v>8070</v>
      </c>
      <c r="T73" s="79" t="s">
        <v>8071</v>
      </c>
      <c r="U73" t="str">
        <f t="shared" si="4"/>
        <v>Occupation, annual crop('natural resource', 'land')</v>
      </c>
      <c r="W73" t="s">
        <v>8229</v>
      </c>
      <c r="X73" t="b">
        <f t="shared" si="5"/>
        <v>1</v>
      </c>
      <c r="Y73" s="20" t="s">
        <v>8559</v>
      </c>
    </row>
    <row r="74" spans="1:25" hidden="1" x14ac:dyDescent="0.25">
      <c r="A74" s="18">
        <v>2000</v>
      </c>
      <c r="C74" t="s">
        <v>2818</v>
      </c>
      <c r="D74" t="s">
        <v>2825</v>
      </c>
      <c r="E74" s="79" t="s">
        <v>8068</v>
      </c>
      <c r="G74" t="s">
        <v>2826</v>
      </c>
      <c r="H74" t="s">
        <v>37</v>
      </c>
      <c r="I74" t="s">
        <v>2821</v>
      </c>
      <c r="J74">
        <v>0</v>
      </c>
      <c r="K74" s="20" t="s">
        <v>7717</v>
      </c>
      <c r="L74" s="20" t="s">
        <v>7717</v>
      </c>
      <c r="M74" s="20" t="s">
        <v>7717</v>
      </c>
      <c r="N74" s="45" t="s">
        <v>2822</v>
      </c>
      <c r="O74" s="20" t="s">
        <v>8558</v>
      </c>
      <c r="Q74" t="str">
        <f t="shared" si="3"/>
        <v>('biosphere3','7956039f-1181-42ab-b03b-ba9992733394')</v>
      </c>
      <c r="R74" s="79" t="s">
        <v>8069</v>
      </c>
      <c r="S74" s="79" t="s">
        <v>8070</v>
      </c>
      <c r="T74" s="79" t="s">
        <v>8071</v>
      </c>
      <c r="U74" t="str">
        <f t="shared" si="4"/>
        <v>Occupation, annual crop, flooded crop('natural resource', 'land')</v>
      </c>
      <c r="W74" t="s">
        <v>8230</v>
      </c>
      <c r="X74" t="b">
        <f t="shared" si="5"/>
        <v>1</v>
      </c>
      <c r="Y74" s="20" t="s">
        <v>8559</v>
      </c>
    </row>
    <row r="75" spans="1:25" hidden="1" x14ac:dyDescent="0.25">
      <c r="A75" s="18">
        <v>2155</v>
      </c>
      <c r="C75" t="s">
        <v>2818</v>
      </c>
      <c r="D75" t="s">
        <v>2837</v>
      </c>
      <c r="E75" s="79" t="s">
        <v>8068</v>
      </c>
      <c r="G75" t="s">
        <v>2838</v>
      </c>
      <c r="H75" t="s">
        <v>37</v>
      </c>
      <c r="I75" t="s">
        <v>2821</v>
      </c>
      <c r="J75">
        <v>0</v>
      </c>
      <c r="K75" s="20" t="s">
        <v>7717</v>
      </c>
      <c r="L75" s="20" t="s">
        <v>7717</v>
      </c>
      <c r="M75" s="20" t="s">
        <v>7717</v>
      </c>
      <c r="N75" s="45" t="s">
        <v>2822</v>
      </c>
      <c r="Q75" t="str">
        <f t="shared" si="3"/>
        <v>('biosphere3','c4a82f46-381f-474c-a362-3363064b9c33')</v>
      </c>
      <c r="R75" s="79" t="s">
        <v>8069</v>
      </c>
      <c r="S75" s="79" t="s">
        <v>8070</v>
      </c>
      <c r="T75" s="79" t="s">
        <v>8071</v>
      </c>
      <c r="U75" t="str">
        <f t="shared" si="4"/>
        <v>Occupation, annual crop, irrigated('natural resource', 'land')</v>
      </c>
      <c r="W75" t="s">
        <v>8232</v>
      </c>
      <c r="X75" t="b">
        <f t="shared" si="5"/>
        <v>1</v>
      </c>
      <c r="Y75" s="20" t="s">
        <v>8559</v>
      </c>
    </row>
    <row r="76" spans="1:25" hidden="1" x14ac:dyDescent="0.25">
      <c r="A76" s="18">
        <v>654</v>
      </c>
      <c r="C76" t="s">
        <v>2818</v>
      </c>
      <c r="D76" t="s">
        <v>2857</v>
      </c>
      <c r="E76" s="79" t="s">
        <v>8068</v>
      </c>
      <c r="G76" t="s">
        <v>2858</v>
      </c>
      <c r="H76" t="s">
        <v>37</v>
      </c>
      <c r="I76" t="s">
        <v>2821</v>
      </c>
      <c r="J76">
        <v>0</v>
      </c>
      <c r="K76" s="20" t="s">
        <v>7717</v>
      </c>
      <c r="L76" s="20" t="s">
        <v>7717</v>
      </c>
      <c r="M76" s="20" t="s">
        <v>7717</v>
      </c>
      <c r="N76" s="45" t="s">
        <v>2822</v>
      </c>
      <c r="P76" s="20" t="s">
        <v>8028</v>
      </c>
      <c r="Q76" t="str">
        <f t="shared" si="3"/>
        <v>('biosphere3','12c7671c-e4aa-46c6-93c5-b6f9ac1c453b')</v>
      </c>
      <c r="R76" s="79" t="s">
        <v>8069</v>
      </c>
      <c r="S76" s="79" t="s">
        <v>8070</v>
      </c>
      <c r="T76" s="79" t="s">
        <v>8071</v>
      </c>
      <c r="U76" t="str">
        <f t="shared" si="4"/>
        <v>Occupation, annual crop, irrigated, extensive('natural resource', 'land')</v>
      </c>
      <c r="W76" t="s">
        <v>8233</v>
      </c>
      <c r="X76" t="b">
        <f t="shared" si="5"/>
        <v>1</v>
      </c>
      <c r="Y76" s="20" t="s">
        <v>8559</v>
      </c>
    </row>
    <row r="77" spans="1:25" hidden="1" x14ac:dyDescent="0.25">
      <c r="A77" s="18">
        <v>2254</v>
      </c>
      <c r="C77" t="s">
        <v>2818</v>
      </c>
      <c r="D77" t="s">
        <v>2862</v>
      </c>
      <c r="E77" s="79" t="s">
        <v>8068</v>
      </c>
      <c r="G77" t="s">
        <v>2863</v>
      </c>
      <c r="H77" t="s">
        <v>37</v>
      </c>
      <c r="I77" t="s">
        <v>2821</v>
      </c>
      <c r="J77">
        <v>0</v>
      </c>
      <c r="K77" s="20" t="s">
        <v>7717</v>
      </c>
      <c r="L77" s="20" t="s">
        <v>7717</v>
      </c>
      <c r="M77" s="20" t="s">
        <v>7717</v>
      </c>
      <c r="N77" s="45" t="s">
        <v>2822</v>
      </c>
      <c r="Q77" t="str">
        <f t="shared" si="3"/>
        <v>('biosphere3','9fd128fe-d8c5-476f-af42-2795d5f5d227')</v>
      </c>
      <c r="R77" s="79" t="s">
        <v>8069</v>
      </c>
      <c r="S77" s="79" t="s">
        <v>8070</v>
      </c>
      <c r="T77" s="79" t="s">
        <v>8071</v>
      </c>
      <c r="U77" t="str">
        <f t="shared" si="4"/>
        <v>Occupation, annual crop, irrigated, intensive('natural resource', 'land')</v>
      </c>
      <c r="W77" t="s">
        <v>8234</v>
      </c>
      <c r="X77" t="b">
        <f t="shared" si="5"/>
        <v>1</v>
      </c>
      <c r="Y77" s="20" t="s">
        <v>8559</v>
      </c>
    </row>
    <row r="78" spans="1:25" hidden="1" x14ac:dyDescent="0.25">
      <c r="A78" s="18">
        <v>1781</v>
      </c>
      <c r="C78" t="s">
        <v>2818</v>
      </c>
      <c r="D78" t="s">
        <v>2874</v>
      </c>
      <c r="E78" s="79" t="s">
        <v>8068</v>
      </c>
      <c r="G78" t="s">
        <v>2875</v>
      </c>
      <c r="H78" t="s">
        <v>37</v>
      </c>
      <c r="I78" t="s">
        <v>2821</v>
      </c>
      <c r="J78">
        <v>0</v>
      </c>
      <c r="K78" s="20" t="s">
        <v>7717</v>
      </c>
      <c r="L78" s="20" t="s">
        <v>7717</v>
      </c>
      <c r="M78" s="20" t="s">
        <v>7717</v>
      </c>
      <c r="N78" s="45" t="s">
        <v>2822</v>
      </c>
      <c r="Q78" t="str">
        <f t="shared" si="3"/>
        <v>('biosphere3','1b0a8570-eab4-46c2-9b67-c9b918e75676')</v>
      </c>
      <c r="R78" s="79" t="s">
        <v>8069</v>
      </c>
      <c r="S78" s="79" t="s">
        <v>8070</v>
      </c>
      <c r="T78" s="79" t="s">
        <v>8071</v>
      </c>
      <c r="U78" t="str">
        <f t="shared" si="4"/>
        <v>Occupation, annual crop, non-irrigated, extensive('natural resource', 'land')</v>
      </c>
      <c r="W78" t="s">
        <v>8236</v>
      </c>
      <c r="X78" t="b">
        <f t="shared" si="5"/>
        <v>1</v>
      </c>
      <c r="Y78" s="20" t="s">
        <v>8559</v>
      </c>
    </row>
    <row r="79" spans="1:25" hidden="1" x14ac:dyDescent="0.25">
      <c r="A79" s="18">
        <v>2462</v>
      </c>
      <c r="C79" t="s">
        <v>2818</v>
      </c>
      <c r="D79" t="s">
        <v>2890</v>
      </c>
      <c r="E79" s="79" t="s">
        <v>8068</v>
      </c>
      <c r="G79" t="s">
        <v>2891</v>
      </c>
      <c r="H79" t="s">
        <v>37</v>
      </c>
      <c r="I79" t="s">
        <v>2821</v>
      </c>
      <c r="J79">
        <v>0</v>
      </c>
      <c r="K79" s="20" t="s">
        <v>7717</v>
      </c>
      <c r="L79" s="20" t="s">
        <v>7717</v>
      </c>
      <c r="M79" s="20" t="s">
        <v>7717</v>
      </c>
      <c r="N79" s="45" t="s">
        <v>2822</v>
      </c>
      <c r="Q79" t="str">
        <f t="shared" si="3"/>
        <v>('biosphere3','e063ee9c-9850-42b5-b01e-4cc9b5ad7152')</v>
      </c>
      <c r="R79" s="79" t="s">
        <v>8069</v>
      </c>
      <c r="S79" s="79" t="s">
        <v>8070</v>
      </c>
      <c r="T79" s="79" t="s">
        <v>8071</v>
      </c>
      <c r="U79" t="str">
        <f t="shared" si="4"/>
        <v>Occupation, annual crop, non-irrigated, intensive('natural resource', 'land')</v>
      </c>
      <c r="W79" t="s">
        <v>8237</v>
      </c>
      <c r="X79" t="b">
        <f t="shared" si="5"/>
        <v>1</v>
      </c>
      <c r="Y79" s="20" t="s">
        <v>8559</v>
      </c>
    </row>
    <row r="80" spans="1:25" hidden="1" x14ac:dyDescent="0.25">
      <c r="A80" s="18">
        <v>2923</v>
      </c>
      <c r="C80" t="s">
        <v>2818</v>
      </c>
      <c r="D80" t="s">
        <v>2908</v>
      </c>
      <c r="E80" s="79" t="s">
        <v>8068</v>
      </c>
      <c r="G80" t="s">
        <v>2909</v>
      </c>
      <c r="H80" t="s">
        <v>37</v>
      </c>
      <c r="I80" t="s">
        <v>2821</v>
      </c>
      <c r="J80">
        <v>0</v>
      </c>
      <c r="K80" s="20" t="s">
        <v>7717</v>
      </c>
      <c r="L80" s="20" t="s">
        <v>7717</v>
      </c>
      <c r="M80" s="20" t="s">
        <v>7717</v>
      </c>
      <c r="N80" s="45" t="s">
        <v>2822</v>
      </c>
      <c r="Q80" t="str">
        <f t="shared" si="3"/>
        <v>('biosphere3','8c173ca1-5f74-4a6e-89e5-dd18e0f18d1a')</v>
      </c>
      <c r="R80" s="79" t="s">
        <v>8069</v>
      </c>
      <c r="S80" s="79" t="s">
        <v>8070</v>
      </c>
      <c r="T80" s="79" t="s">
        <v>8071</v>
      </c>
      <c r="U80" t="str">
        <f t="shared" si="4"/>
        <v>Occupation, arable land, unspecified use('natural resource', 'land')</v>
      </c>
      <c r="W80" t="s">
        <v>8238</v>
      </c>
      <c r="X80" t="b">
        <f t="shared" si="5"/>
        <v>1</v>
      </c>
      <c r="Y80" s="20" t="s">
        <v>8559</v>
      </c>
    </row>
    <row r="81" spans="1:25" hidden="1" x14ac:dyDescent="0.25">
      <c r="A81" s="18">
        <v>848</v>
      </c>
      <c r="C81" t="s">
        <v>2818</v>
      </c>
      <c r="D81" t="s">
        <v>2911</v>
      </c>
      <c r="E81" s="79" t="s">
        <v>8068</v>
      </c>
      <c r="G81" t="s">
        <v>2912</v>
      </c>
      <c r="H81" t="s">
        <v>37</v>
      </c>
      <c r="I81" t="s">
        <v>2913</v>
      </c>
      <c r="J81">
        <v>0</v>
      </c>
      <c r="K81" s="20" t="s">
        <v>7717</v>
      </c>
      <c r="L81" s="20" t="s">
        <v>7717</v>
      </c>
      <c r="M81" s="20" t="s">
        <v>7717</v>
      </c>
      <c r="N81" s="45" t="s">
        <v>2822</v>
      </c>
      <c r="O81" s="20" t="s">
        <v>8558</v>
      </c>
      <c r="Q81" t="str">
        <f t="shared" si="3"/>
        <v>('biosphere3','fdb1b2d0-f537-401e-b845-1d93da512174')</v>
      </c>
      <c r="R81" s="79" t="s">
        <v>8069</v>
      </c>
      <c r="S81" s="79" t="s">
        <v>8070</v>
      </c>
      <c r="T81" s="79" t="s">
        <v>8071</v>
      </c>
      <c r="U81" t="str">
        <f t="shared" si="4"/>
        <v>Occupation, arable, conservation tillage (obsolete)('natural resource', 'land')</v>
      </c>
      <c r="W81" t="s">
        <v>8239</v>
      </c>
      <c r="X81" t="b">
        <f t="shared" si="5"/>
        <v>1</v>
      </c>
      <c r="Y81" s="20" t="s">
        <v>8559</v>
      </c>
    </row>
    <row r="82" spans="1:25" hidden="1" x14ac:dyDescent="0.25">
      <c r="A82" s="18">
        <v>1549</v>
      </c>
      <c r="C82" t="s">
        <v>2818</v>
      </c>
      <c r="D82" t="s">
        <v>2946</v>
      </c>
      <c r="E82" s="79" t="s">
        <v>8068</v>
      </c>
      <c r="G82" t="s">
        <v>2947</v>
      </c>
      <c r="H82" t="s">
        <v>37</v>
      </c>
      <c r="I82" t="s">
        <v>2913</v>
      </c>
      <c r="J82">
        <v>0</v>
      </c>
      <c r="K82" s="20" t="s">
        <v>7717</v>
      </c>
      <c r="L82" s="20" t="s">
        <v>7717</v>
      </c>
      <c r="M82" s="20" t="s">
        <v>7717</v>
      </c>
      <c r="N82" s="45" t="s">
        <v>2822</v>
      </c>
      <c r="Q82" t="str">
        <f t="shared" si="3"/>
        <v>('biosphere3','e489cce4-a80f-417d-9ae6-9fc14cc7dd49')</v>
      </c>
      <c r="R82" s="79" t="s">
        <v>8069</v>
      </c>
      <c r="S82" s="79" t="s">
        <v>8070</v>
      </c>
      <c r="T82" s="79" t="s">
        <v>8071</v>
      </c>
      <c r="U82" t="str">
        <f t="shared" si="4"/>
        <v>Occupation, arable, conventional tillage (obsolete)('natural resource', 'land')</v>
      </c>
      <c r="W82" t="s">
        <v>8240</v>
      </c>
      <c r="X82" t="b">
        <f t="shared" si="5"/>
        <v>1</v>
      </c>
      <c r="Y82" s="20" t="s">
        <v>8559</v>
      </c>
    </row>
    <row r="83" spans="1:25" hidden="1" x14ac:dyDescent="0.25">
      <c r="A83" s="18">
        <v>3220</v>
      </c>
      <c r="C83" t="s">
        <v>2818</v>
      </c>
      <c r="D83" t="s">
        <v>2965</v>
      </c>
      <c r="E83" s="79" t="s">
        <v>8068</v>
      </c>
      <c r="G83" t="s">
        <v>2966</v>
      </c>
      <c r="H83" t="s">
        <v>37</v>
      </c>
      <c r="I83" t="s">
        <v>2913</v>
      </c>
      <c r="J83">
        <v>0</v>
      </c>
      <c r="K83" s="20" t="s">
        <v>7717</v>
      </c>
      <c r="L83" s="20" t="s">
        <v>7717</v>
      </c>
      <c r="M83" s="20" t="s">
        <v>7717</v>
      </c>
      <c r="N83" s="45" t="s">
        <v>2822</v>
      </c>
      <c r="Q83" t="str">
        <f t="shared" si="3"/>
        <v>('biosphere3','81e07a67-28e0-4392-a553-d86e54a9b8a9')</v>
      </c>
      <c r="R83" s="79" t="s">
        <v>8069</v>
      </c>
      <c r="S83" s="79" t="s">
        <v>8070</v>
      </c>
      <c r="T83" s="79" t="s">
        <v>8071</v>
      </c>
      <c r="U83" t="str">
        <f t="shared" si="4"/>
        <v>Occupation, arable, reduced tillage (obsolete)('natural resource', 'land')</v>
      </c>
      <c r="W83" t="s">
        <v>8241</v>
      </c>
      <c r="X83" t="b">
        <f t="shared" si="5"/>
        <v>1</v>
      </c>
      <c r="Y83" s="20" t="s">
        <v>8559</v>
      </c>
    </row>
    <row r="84" spans="1:25" hidden="1" x14ac:dyDescent="0.25">
      <c r="A84" s="18">
        <v>2967</v>
      </c>
      <c r="C84" t="s">
        <v>2818</v>
      </c>
      <c r="D84" t="s">
        <v>2975</v>
      </c>
      <c r="E84" s="79" t="s">
        <v>8068</v>
      </c>
      <c r="G84" t="s">
        <v>2976</v>
      </c>
      <c r="H84" t="s">
        <v>37</v>
      </c>
      <c r="I84" t="s">
        <v>2821</v>
      </c>
      <c r="J84">
        <v>0</v>
      </c>
      <c r="K84" s="20" t="s">
        <v>7717</v>
      </c>
      <c r="L84" s="20" t="s">
        <v>7717</v>
      </c>
      <c r="M84" s="20" t="s">
        <v>7717</v>
      </c>
      <c r="N84" s="45" t="s">
        <v>2822</v>
      </c>
      <c r="Q84" t="str">
        <f t="shared" si="3"/>
        <v>('biosphere3','c991a302-884f-4882-a094-e1b8f1d4c6b0')</v>
      </c>
      <c r="R84" s="79" t="s">
        <v>8069</v>
      </c>
      <c r="S84" s="79" t="s">
        <v>8070</v>
      </c>
      <c r="T84" s="79" t="s">
        <v>8071</v>
      </c>
      <c r="U84" t="str">
        <f t="shared" si="4"/>
        <v>Occupation, bare area (non-use)('natural resource', 'land')</v>
      </c>
      <c r="W84" t="s">
        <v>8242</v>
      </c>
      <c r="X84" t="b">
        <f t="shared" si="5"/>
        <v>1</v>
      </c>
      <c r="Y84" s="20" t="s">
        <v>8559</v>
      </c>
    </row>
    <row r="85" spans="1:25" hidden="1" x14ac:dyDescent="0.25">
      <c r="A85" s="18">
        <v>2223</v>
      </c>
      <c r="C85" t="s">
        <v>2818</v>
      </c>
      <c r="D85" t="s">
        <v>3008</v>
      </c>
      <c r="E85" s="79" t="s">
        <v>8068</v>
      </c>
      <c r="G85" t="s">
        <v>3009</v>
      </c>
      <c r="H85" t="s">
        <v>37</v>
      </c>
      <c r="I85" t="s">
        <v>2821</v>
      </c>
      <c r="J85">
        <v>0</v>
      </c>
      <c r="K85" s="20" t="s">
        <v>7717</v>
      </c>
      <c r="L85" s="20" t="s">
        <v>7717</v>
      </c>
      <c r="M85" s="20" t="s">
        <v>7717</v>
      </c>
      <c r="N85" s="45" t="s">
        <v>2822</v>
      </c>
      <c r="Q85" t="str">
        <f t="shared" si="3"/>
        <v>('biosphere3','4b6b9b76-3199-4bd0-b11d-f8f2efbeac4e')</v>
      </c>
      <c r="R85" s="79" t="s">
        <v>8069</v>
      </c>
      <c r="S85" s="79" t="s">
        <v>8070</v>
      </c>
      <c r="T85" s="79" t="s">
        <v>8071</v>
      </c>
      <c r="U85" t="str">
        <f t="shared" si="4"/>
        <v>Occupation, construction site('natural resource', 'land')</v>
      </c>
      <c r="W85" t="s">
        <v>8243</v>
      </c>
      <c r="X85" t="b">
        <f t="shared" si="5"/>
        <v>1</v>
      </c>
      <c r="Y85" s="20" t="s">
        <v>8559</v>
      </c>
    </row>
    <row r="86" spans="1:25" hidden="1" x14ac:dyDescent="0.25">
      <c r="A86" s="18">
        <v>2119</v>
      </c>
      <c r="C86" t="s">
        <v>2818</v>
      </c>
      <c r="D86" t="s">
        <v>3032</v>
      </c>
      <c r="E86" s="79" t="s">
        <v>8068</v>
      </c>
      <c r="G86" t="s">
        <v>3033</v>
      </c>
      <c r="H86" t="s">
        <v>37</v>
      </c>
      <c r="I86" t="s">
        <v>2821</v>
      </c>
      <c r="J86">
        <v>0</v>
      </c>
      <c r="K86" s="20" t="s">
        <v>7717</v>
      </c>
      <c r="L86" s="20" t="s">
        <v>7717</v>
      </c>
      <c r="M86" s="20" t="s">
        <v>7717</v>
      </c>
      <c r="N86" s="45" t="s">
        <v>2822</v>
      </c>
      <c r="Q86" t="str">
        <f t="shared" si="3"/>
        <v>('biosphere3','5d615a38-6d0a-4f3a-8973-69b333b6e814')</v>
      </c>
      <c r="R86" s="79" t="s">
        <v>8069</v>
      </c>
      <c r="S86" s="79" t="s">
        <v>8070</v>
      </c>
      <c r="T86" s="79" t="s">
        <v>8071</v>
      </c>
      <c r="U86" t="str">
        <f t="shared" si="4"/>
        <v>Occupation, cropland fallow (non-use)('natural resource', 'land')</v>
      </c>
      <c r="W86" t="s">
        <v>8244</v>
      </c>
      <c r="X86" t="b">
        <f t="shared" si="5"/>
        <v>1</v>
      </c>
      <c r="Y86" s="20" t="s">
        <v>8559</v>
      </c>
    </row>
    <row r="87" spans="1:25" hidden="1" x14ac:dyDescent="0.25">
      <c r="A87" s="18">
        <v>981</v>
      </c>
      <c r="C87" t="s">
        <v>2818</v>
      </c>
      <c r="D87" t="s">
        <v>3046</v>
      </c>
      <c r="E87" s="79" t="s">
        <v>8068</v>
      </c>
      <c r="G87" t="s">
        <v>3047</v>
      </c>
      <c r="H87" t="s">
        <v>37</v>
      </c>
      <c r="I87" t="s">
        <v>2821</v>
      </c>
      <c r="J87">
        <v>0</v>
      </c>
      <c r="K87" s="20" t="s">
        <v>7717</v>
      </c>
      <c r="L87" s="20" t="s">
        <v>7717</v>
      </c>
      <c r="M87" s="20" t="s">
        <v>7717</v>
      </c>
      <c r="N87" s="45" t="s">
        <v>2822</v>
      </c>
      <c r="Q87" t="str">
        <f t="shared" si="3"/>
        <v>('biosphere3','1eaa9ea4-40b8-414a-b198-5626400372e1')</v>
      </c>
      <c r="R87" s="79" t="s">
        <v>8069</v>
      </c>
      <c r="S87" s="79" t="s">
        <v>8070</v>
      </c>
      <c r="T87" s="79" t="s">
        <v>8071</v>
      </c>
      <c r="U87" t="str">
        <f t="shared" si="4"/>
        <v>Occupation, dump site('natural resource', 'land')</v>
      </c>
      <c r="W87" t="s">
        <v>8245</v>
      </c>
      <c r="X87" t="b">
        <f t="shared" si="5"/>
        <v>1</v>
      </c>
      <c r="Y87" s="20" t="s">
        <v>8559</v>
      </c>
    </row>
    <row r="88" spans="1:25" hidden="1" x14ac:dyDescent="0.25">
      <c r="A88" s="18">
        <v>1259</v>
      </c>
      <c r="C88" t="s">
        <v>2818</v>
      </c>
      <c r="D88" t="s">
        <v>3058</v>
      </c>
      <c r="E88" s="79" t="s">
        <v>8068</v>
      </c>
      <c r="G88" t="s">
        <v>3059</v>
      </c>
      <c r="H88" t="s">
        <v>37</v>
      </c>
      <c r="I88" t="s">
        <v>2821</v>
      </c>
      <c r="J88">
        <v>0</v>
      </c>
      <c r="K88" s="20" t="s">
        <v>7717</v>
      </c>
      <c r="L88" s="20" t="s">
        <v>7717</v>
      </c>
      <c r="M88" s="20" t="s">
        <v>7717</v>
      </c>
      <c r="N88" s="45" t="s">
        <v>2822</v>
      </c>
      <c r="P88" s="20" t="s">
        <v>8028</v>
      </c>
      <c r="Q88" t="str">
        <f t="shared" si="3"/>
        <v>('biosphere3','8222627a-0ca1-4632-894c-94d0e21064a1')</v>
      </c>
      <c r="R88" s="79" t="s">
        <v>8069</v>
      </c>
      <c r="S88" s="79" t="s">
        <v>8070</v>
      </c>
      <c r="T88" s="79" t="s">
        <v>8071</v>
      </c>
      <c r="U88" t="str">
        <f t="shared" si="4"/>
        <v>Occupation, field margin/hedgerow('natural resource', 'land')</v>
      </c>
      <c r="W88" t="s">
        <v>8246</v>
      </c>
      <c r="X88" t="b">
        <f t="shared" si="5"/>
        <v>1</v>
      </c>
      <c r="Y88" s="20" t="s">
        <v>8559</v>
      </c>
    </row>
    <row r="89" spans="1:25" hidden="1" x14ac:dyDescent="0.25">
      <c r="A89" s="18">
        <v>2801</v>
      </c>
      <c r="C89" t="s">
        <v>2818</v>
      </c>
      <c r="D89" t="s">
        <v>3072</v>
      </c>
      <c r="E89" s="79" t="s">
        <v>8068</v>
      </c>
      <c r="G89" t="s">
        <v>3073</v>
      </c>
      <c r="H89" t="s">
        <v>37</v>
      </c>
      <c r="I89" t="s">
        <v>2821</v>
      </c>
      <c r="J89">
        <v>0</v>
      </c>
      <c r="K89" s="20" t="s">
        <v>7717</v>
      </c>
      <c r="L89" s="20" t="s">
        <v>7717</v>
      </c>
      <c r="M89" s="20" t="s">
        <v>7717</v>
      </c>
      <c r="N89" s="45" t="s">
        <v>2822</v>
      </c>
      <c r="Q89" t="str">
        <f t="shared" si="3"/>
        <v>('biosphere3','aca1714f-0040-4a65-a73a-0e38aa9f50f4')</v>
      </c>
      <c r="R89" s="79" t="s">
        <v>8069</v>
      </c>
      <c r="S89" s="79" t="s">
        <v>8070</v>
      </c>
      <c r="T89" s="79" t="s">
        <v>8071</v>
      </c>
      <c r="U89" t="str">
        <f t="shared" si="4"/>
        <v>Occupation, forest, intensive('natural resource', 'land')</v>
      </c>
      <c r="W89" t="s">
        <v>8248</v>
      </c>
      <c r="X89" t="b">
        <f t="shared" si="5"/>
        <v>1</v>
      </c>
      <c r="Y89" s="20" t="s">
        <v>8559</v>
      </c>
    </row>
    <row r="90" spans="1:25" hidden="1" x14ac:dyDescent="0.25">
      <c r="A90" s="18">
        <v>530</v>
      </c>
      <c r="C90" t="s">
        <v>2818</v>
      </c>
      <c r="D90" t="s">
        <v>3081</v>
      </c>
      <c r="E90" s="79" t="s">
        <v>8068</v>
      </c>
      <c r="G90" t="s">
        <v>3082</v>
      </c>
      <c r="H90" t="s">
        <v>37</v>
      </c>
      <c r="I90" t="s">
        <v>2821</v>
      </c>
      <c r="J90">
        <v>0</v>
      </c>
      <c r="K90" s="20" t="s">
        <v>7717</v>
      </c>
      <c r="L90" s="20" t="s">
        <v>7717</v>
      </c>
      <c r="M90" s="20" t="s">
        <v>7717</v>
      </c>
      <c r="N90" s="45" t="s">
        <v>2822</v>
      </c>
      <c r="Q90" t="str">
        <f t="shared" si="3"/>
        <v>('biosphere3','84b11d12-a078-44e7-9d6e-7675a0e23c4d')</v>
      </c>
      <c r="R90" s="79" t="s">
        <v>8069</v>
      </c>
      <c r="S90" s="79" t="s">
        <v>8070</v>
      </c>
      <c r="T90" s="79" t="s">
        <v>8071</v>
      </c>
      <c r="U90" t="str">
        <f t="shared" si="4"/>
        <v>Occupation, forest, secondary (non-use)('natural resource', 'land')</v>
      </c>
      <c r="W90" t="s">
        <v>8250</v>
      </c>
      <c r="X90" t="b">
        <f t="shared" si="5"/>
        <v>1</v>
      </c>
      <c r="Y90" s="20" t="s">
        <v>8559</v>
      </c>
    </row>
    <row r="91" spans="1:25" hidden="1" x14ac:dyDescent="0.25">
      <c r="A91" s="18">
        <v>1511</v>
      </c>
      <c r="C91" t="s">
        <v>2818</v>
      </c>
      <c r="D91" t="s">
        <v>3086</v>
      </c>
      <c r="E91" s="79" t="s">
        <v>8068</v>
      </c>
      <c r="G91" t="s">
        <v>3087</v>
      </c>
      <c r="H91" t="s">
        <v>37</v>
      </c>
      <c r="I91" t="s">
        <v>2821</v>
      </c>
      <c r="J91">
        <v>0</v>
      </c>
      <c r="K91" s="20" t="s">
        <v>7717</v>
      </c>
      <c r="L91" s="20" t="s">
        <v>7717</v>
      </c>
      <c r="M91" s="20" t="s">
        <v>7717</v>
      </c>
      <c r="N91" s="45" t="s">
        <v>2822</v>
      </c>
      <c r="Q91" t="str">
        <f t="shared" si="3"/>
        <v>('biosphere3','b91d0527-9a01-4a86-b420-c62b70629ba4')</v>
      </c>
      <c r="R91" s="79" t="s">
        <v>8069</v>
      </c>
      <c r="S91" s="79" t="s">
        <v>8070</v>
      </c>
      <c r="T91" s="79" t="s">
        <v>8071</v>
      </c>
      <c r="U91" t="str">
        <f t="shared" si="4"/>
        <v>Occupation, forest, unspecified('natural resource', 'land')</v>
      </c>
      <c r="W91" t="s">
        <v>8251</v>
      </c>
      <c r="X91" t="b">
        <f t="shared" si="5"/>
        <v>1</v>
      </c>
      <c r="Y91" s="20" t="s">
        <v>8559</v>
      </c>
    </row>
    <row r="92" spans="1:25" hidden="1" x14ac:dyDescent="0.25">
      <c r="A92" s="18">
        <v>3266</v>
      </c>
      <c r="C92" t="s">
        <v>2818</v>
      </c>
      <c r="D92" t="s">
        <v>3088</v>
      </c>
      <c r="E92" s="79" t="s">
        <v>8068</v>
      </c>
      <c r="G92" t="s">
        <v>3089</v>
      </c>
      <c r="H92" t="s">
        <v>37</v>
      </c>
      <c r="I92" t="s">
        <v>2821</v>
      </c>
      <c r="J92">
        <v>0</v>
      </c>
      <c r="K92" s="20" t="s">
        <v>7717</v>
      </c>
      <c r="L92" s="20" t="s">
        <v>7717</v>
      </c>
      <c r="M92" s="20" t="s">
        <v>7717</v>
      </c>
      <c r="N92" s="45" t="s">
        <v>2822</v>
      </c>
      <c r="P92" s="20" t="s">
        <v>8028</v>
      </c>
      <c r="Q92" t="str">
        <f t="shared" si="3"/>
        <v>('biosphere3','2b8a0f87-bd2a-4b10-8dd9-714487f59fc9')</v>
      </c>
      <c r="R92" s="79" t="s">
        <v>8069</v>
      </c>
      <c r="S92" s="79" t="s">
        <v>8070</v>
      </c>
      <c r="T92" s="79" t="s">
        <v>8071</v>
      </c>
      <c r="U92" t="str">
        <f t="shared" si="4"/>
        <v>Occupation, grassland, natural (non-use)('natural resource', 'land')</v>
      </c>
      <c r="W92" t="s">
        <v>8252</v>
      </c>
      <c r="X92" t="b">
        <f t="shared" si="5"/>
        <v>1</v>
      </c>
      <c r="Y92" s="20" t="s">
        <v>8559</v>
      </c>
    </row>
    <row r="93" spans="1:25" hidden="1" x14ac:dyDescent="0.25">
      <c r="A93" s="18">
        <v>3419</v>
      </c>
      <c r="C93" t="s">
        <v>2818</v>
      </c>
      <c r="D93" t="s">
        <v>3098</v>
      </c>
      <c r="E93" s="79" t="s">
        <v>8068</v>
      </c>
      <c r="G93" t="s">
        <v>3099</v>
      </c>
      <c r="H93" t="s">
        <v>37</v>
      </c>
      <c r="I93" t="s">
        <v>2821</v>
      </c>
      <c r="J93">
        <v>0</v>
      </c>
      <c r="K93" s="20" t="s">
        <v>7717</v>
      </c>
      <c r="L93" s="20" t="s">
        <v>7717</v>
      </c>
      <c r="M93" s="20" t="s">
        <v>7717</v>
      </c>
      <c r="N93" s="45" t="s">
        <v>2822</v>
      </c>
      <c r="Q93" t="str">
        <f t="shared" si="3"/>
        <v>('biosphere3','e780232c-898f-4606-8d21-f8589801ebe6')</v>
      </c>
      <c r="R93" s="79" t="s">
        <v>8069</v>
      </c>
      <c r="S93" s="79" t="s">
        <v>8070</v>
      </c>
      <c r="T93" s="79" t="s">
        <v>8071</v>
      </c>
      <c r="U93" t="str">
        <f t="shared" si="4"/>
        <v>Occupation, grassland, natural, for livestock grazing('natural resource', 'land')</v>
      </c>
      <c r="W93" t="s">
        <v>8253</v>
      </c>
      <c r="X93" t="b">
        <f t="shared" si="5"/>
        <v>1</v>
      </c>
      <c r="Y93" s="20" t="s">
        <v>8559</v>
      </c>
    </row>
    <row r="94" spans="1:25" hidden="1" x14ac:dyDescent="0.25">
      <c r="A94" s="18">
        <v>1260</v>
      </c>
      <c r="C94" t="s">
        <v>2818</v>
      </c>
      <c r="D94" t="s">
        <v>3119</v>
      </c>
      <c r="E94" s="79" t="s">
        <v>8068</v>
      </c>
      <c r="G94" t="s">
        <v>3120</v>
      </c>
      <c r="H94" t="s">
        <v>37</v>
      </c>
      <c r="I94" t="s">
        <v>2821</v>
      </c>
      <c r="J94">
        <v>0</v>
      </c>
      <c r="K94" s="20" t="s">
        <v>7717</v>
      </c>
      <c r="L94" s="20" t="s">
        <v>7717</v>
      </c>
      <c r="M94" s="20" t="s">
        <v>7717</v>
      </c>
      <c r="N94" s="45" t="s">
        <v>2822</v>
      </c>
      <c r="Q94" t="str">
        <f t="shared" si="3"/>
        <v>('biosphere3','69c7d771-04fc-499e-84f8-6c7b923b8ced')</v>
      </c>
      <c r="R94" s="79" t="s">
        <v>8069</v>
      </c>
      <c r="S94" s="79" t="s">
        <v>8070</v>
      </c>
      <c r="T94" s="79" t="s">
        <v>8071</v>
      </c>
      <c r="U94" t="str">
        <f t="shared" si="4"/>
        <v>Occupation, heterogeneous, agricultural('natural resource', 'land')</v>
      </c>
      <c r="W94" t="s">
        <v>8254</v>
      </c>
      <c r="X94" t="b">
        <f t="shared" si="5"/>
        <v>1</v>
      </c>
      <c r="Y94" s="20" t="s">
        <v>8559</v>
      </c>
    </row>
    <row r="95" spans="1:25" hidden="1" x14ac:dyDescent="0.25">
      <c r="A95" s="18">
        <v>2686</v>
      </c>
      <c r="C95" t="s">
        <v>2818</v>
      </c>
      <c r="D95" t="s">
        <v>3162</v>
      </c>
      <c r="E95" s="79" t="s">
        <v>8068</v>
      </c>
      <c r="G95" t="s">
        <v>3163</v>
      </c>
      <c r="H95" t="s">
        <v>37</v>
      </c>
      <c r="I95" t="s">
        <v>2821</v>
      </c>
      <c r="J95">
        <v>0</v>
      </c>
      <c r="K95" s="20" t="s">
        <v>7717</v>
      </c>
      <c r="L95" s="20" t="s">
        <v>7717</v>
      </c>
      <c r="M95" s="20" t="s">
        <v>7717</v>
      </c>
      <c r="N95" s="45" t="s">
        <v>2822</v>
      </c>
      <c r="Q95" t="str">
        <f t="shared" si="3"/>
        <v>('biosphere3','fe9c3a98-a6d2-452d-a9a4-a13e64f1b95b')</v>
      </c>
      <c r="R95" s="79" t="s">
        <v>8069</v>
      </c>
      <c r="S95" s="79" t="s">
        <v>8070</v>
      </c>
      <c r="T95" s="79" t="s">
        <v>8071</v>
      </c>
      <c r="U95" t="str">
        <f t="shared" si="4"/>
        <v>Occupation, industrial area('natural resource', 'land')</v>
      </c>
      <c r="W95" t="s">
        <v>8255</v>
      </c>
      <c r="X95" t="b">
        <f t="shared" si="5"/>
        <v>1</v>
      </c>
      <c r="Y95" s="20" t="s">
        <v>8559</v>
      </c>
    </row>
    <row r="96" spans="1:25" hidden="1" x14ac:dyDescent="0.25">
      <c r="A96" s="18">
        <v>1218</v>
      </c>
      <c r="C96" t="s">
        <v>2818</v>
      </c>
      <c r="D96" t="s">
        <v>3190</v>
      </c>
      <c r="E96" s="79" t="s">
        <v>8068</v>
      </c>
      <c r="G96" t="s">
        <v>3191</v>
      </c>
      <c r="H96" t="s">
        <v>37</v>
      </c>
      <c r="I96" t="s">
        <v>2821</v>
      </c>
      <c r="J96">
        <v>0</v>
      </c>
      <c r="K96" s="20" t="s">
        <v>7717</v>
      </c>
      <c r="L96" s="20" t="s">
        <v>7717</v>
      </c>
      <c r="M96" s="20" t="s">
        <v>7717</v>
      </c>
      <c r="N96" s="45" t="s">
        <v>2822</v>
      </c>
      <c r="Q96" t="str">
        <f t="shared" si="3"/>
        <v>('biosphere3','e5824519-f945-4b2c-a81b-677290021b8a')</v>
      </c>
      <c r="R96" s="79" t="s">
        <v>8069</v>
      </c>
      <c r="S96" s="79" t="s">
        <v>8070</v>
      </c>
      <c r="T96" s="79" t="s">
        <v>8071</v>
      </c>
      <c r="U96" t="str">
        <f t="shared" si="4"/>
        <v>Occupation, inland waterbody, unspecified('natural resource', 'land')</v>
      </c>
      <c r="W96" t="s">
        <v>8256</v>
      </c>
      <c r="X96" t="b">
        <f t="shared" si="5"/>
        <v>1</v>
      </c>
      <c r="Y96" s="20" t="s">
        <v>8559</v>
      </c>
    </row>
    <row r="97" spans="1:25" hidden="1" x14ac:dyDescent="0.25">
      <c r="A97" s="18">
        <v>3417</v>
      </c>
      <c r="C97" t="s">
        <v>2818</v>
      </c>
      <c r="D97" t="s">
        <v>3208</v>
      </c>
      <c r="E97" s="79" t="s">
        <v>8068</v>
      </c>
      <c r="G97" t="s">
        <v>3209</v>
      </c>
      <c r="H97" t="s">
        <v>37</v>
      </c>
      <c r="I97" t="s">
        <v>2821</v>
      </c>
      <c r="J97">
        <v>0</v>
      </c>
      <c r="K97" s="20" t="s">
        <v>7717</v>
      </c>
      <c r="L97" s="20" t="s">
        <v>7717</v>
      </c>
      <c r="M97" s="20" t="s">
        <v>7717</v>
      </c>
      <c r="N97" s="45" t="s">
        <v>2822</v>
      </c>
      <c r="Q97" t="str">
        <f t="shared" si="3"/>
        <v>('biosphere3','69dfa439-8e4e-4cae-bb0c-85a8aa8b9a73')</v>
      </c>
      <c r="R97" s="79" t="s">
        <v>8069</v>
      </c>
      <c r="S97" s="79" t="s">
        <v>8070</v>
      </c>
      <c r="T97" s="79" t="s">
        <v>8071</v>
      </c>
      <c r="U97" t="str">
        <f t="shared" si="4"/>
        <v>Occupation, lake, artificial('natural resource', 'land')</v>
      </c>
      <c r="W97" t="s">
        <v>8257</v>
      </c>
      <c r="X97" t="b">
        <f t="shared" si="5"/>
        <v>1</v>
      </c>
      <c r="Y97" s="20" t="s">
        <v>8559</v>
      </c>
    </row>
    <row r="98" spans="1:25" hidden="1" x14ac:dyDescent="0.25">
      <c r="A98" s="18">
        <v>1513</v>
      </c>
      <c r="C98" t="s">
        <v>2818</v>
      </c>
      <c r="D98" t="s">
        <v>3224</v>
      </c>
      <c r="E98" s="79" t="s">
        <v>8068</v>
      </c>
      <c r="G98" t="s">
        <v>3225</v>
      </c>
      <c r="H98" t="s">
        <v>37</v>
      </c>
      <c r="I98" t="s">
        <v>2821</v>
      </c>
      <c r="J98">
        <v>0</v>
      </c>
      <c r="K98" s="20" t="s">
        <v>7717</v>
      </c>
      <c r="L98" s="20" t="s">
        <v>7717</v>
      </c>
      <c r="M98" s="20" t="s">
        <v>7717</v>
      </c>
      <c r="N98" s="45" t="s">
        <v>2822</v>
      </c>
      <c r="Q98" t="str">
        <f t="shared" si="3"/>
        <v>('biosphere3','f8ba8266-7f00-47b8-9ef0-bc81a8728d09')</v>
      </c>
      <c r="R98" s="79" t="s">
        <v>8069</v>
      </c>
      <c r="S98" s="79" t="s">
        <v>8070</v>
      </c>
      <c r="T98" s="79" t="s">
        <v>8071</v>
      </c>
      <c r="U98" t="str">
        <f t="shared" si="4"/>
        <v>Occupation, lake, natural (non-use)('natural resource', 'land')</v>
      </c>
      <c r="W98" t="s">
        <v>8258</v>
      </c>
      <c r="X98" t="b">
        <f t="shared" si="5"/>
        <v>1</v>
      </c>
      <c r="Y98" s="20" t="s">
        <v>8559</v>
      </c>
    </row>
    <row r="99" spans="1:25" hidden="1" x14ac:dyDescent="0.25">
      <c r="A99" s="18">
        <v>185</v>
      </c>
      <c r="C99" t="s">
        <v>2818</v>
      </c>
      <c r="D99" t="s">
        <v>3234</v>
      </c>
      <c r="E99" s="79" t="s">
        <v>8068</v>
      </c>
      <c r="G99" t="s">
        <v>3235</v>
      </c>
      <c r="H99" t="s">
        <v>37</v>
      </c>
      <c r="I99" t="s">
        <v>2821</v>
      </c>
      <c r="J99">
        <v>0</v>
      </c>
      <c r="K99" s="20" t="s">
        <v>7717</v>
      </c>
      <c r="L99" s="20" t="s">
        <v>7717</v>
      </c>
      <c r="M99" s="20" t="s">
        <v>7717</v>
      </c>
      <c r="N99" s="45" t="s">
        <v>2822</v>
      </c>
      <c r="Q99" t="str">
        <f t="shared" si="3"/>
        <v>('biosphere3','379ba5c9-5c3a-43d0-8e2d-605ad9c39e46')</v>
      </c>
      <c r="R99" s="79" t="s">
        <v>8069</v>
      </c>
      <c r="S99" s="79" t="s">
        <v>8070</v>
      </c>
      <c r="T99" s="79" t="s">
        <v>8071</v>
      </c>
      <c r="U99" t="str">
        <f t="shared" si="4"/>
        <v>Occupation, mineral extraction site('natural resource', 'land')</v>
      </c>
      <c r="W99" t="s">
        <v>8259</v>
      </c>
      <c r="X99" t="b">
        <f t="shared" si="5"/>
        <v>1</v>
      </c>
      <c r="Y99" s="20" t="s">
        <v>8559</v>
      </c>
    </row>
    <row r="100" spans="1:25" hidden="1" x14ac:dyDescent="0.25">
      <c r="A100" s="18">
        <v>1305</v>
      </c>
      <c r="C100" t="s">
        <v>2818</v>
      </c>
      <c r="D100" t="s">
        <v>3247</v>
      </c>
      <c r="E100" s="79" t="s">
        <v>8068</v>
      </c>
      <c r="G100" t="s">
        <v>3248</v>
      </c>
      <c r="H100" t="s">
        <v>37</v>
      </c>
      <c r="I100" t="s">
        <v>2821</v>
      </c>
      <c r="J100">
        <v>0</v>
      </c>
      <c r="K100" s="20" t="s">
        <v>7717</v>
      </c>
      <c r="L100" s="20" t="s">
        <v>7717</v>
      </c>
      <c r="M100" s="20" t="s">
        <v>7717</v>
      </c>
      <c r="N100" s="45" t="s">
        <v>2822</v>
      </c>
      <c r="Q100" t="str">
        <f t="shared" si="3"/>
        <v>('biosphere3','19f84b2e-e6ff-4351-ba3a-8b650fc20d14')</v>
      </c>
      <c r="R100" s="79" t="s">
        <v>8069</v>
      </c>
      <c r="S100" s="79" t="s">
        <v>8070</v>
      </c>
      <c r="T100" s="79" t="s">
        <v>8071</v>
      </c>
      <c r="U100" t="str">
        <f t="shared" si="4"/>
        <v>Occupation, pasture, man made, extensive('natural resource', 'land')</v>
      </c>
      <c r="W100" t="s">
        <v>8261</v>
      </c>
      <c r="X100" t="b">
        <f t="shared" si="5"/>
        <v>1</v>
      </c>
      <c r="Y100" s="20" t="s">
        <v>8559</v>
      </c>
    </row>
    <row r="101" spans="1:25" hidden="1" x14ac:dyDescent="0.25">
      <c r="A101" s="18">
        <v>1402</v>
      </c>
      <c r="C101" t="s">
        <v>2818</v>
      </c>
      <c r="D101" t="s">
        <v>3263</v>
      </c>
      <c r="E101" s="79" t="s">
        <v>8068</v>
      </c>
      <c r="G101" t="s">
        <v>3264</v>
      </c>
      <c r="H101" t="s">
        <v>37</v>
      </c>
      <c r="I101" t="s">
        <v>2821</v>
      </c>
      <c r="J101">
        <v>0</v>
      </c>
      <c r="K101" s="20" t="s">
        <v>7717</v>
      </c>
      <c r="L101" s="20" t="s">
        <v>7717</v>
      </c>
      <c r="M101" s="20" t="s">
        <v>7717</v>
      </c>
      <c r="N101" s="45" t="s">
        <v>2822</v>
      </c>
      <c r="Q101" t="str">
        <f t="shared" si="3"/>
        <v>('biosphere3','e9007a6f-7244-44d4-a561-91ae1b6c6cfc')</v>
      </c>
      <c r="R101" s="79" t="s">
        <v>8069</v>
      </c>
      <c r="S101" s="79" t="s">
        <v>8070</v>
      </c>
      <c r="T101" s="79" t="s">
        <v>8071</v>
      </c>
      <c r="U101" t="str">
        <f t="shared" si="4"/>
        <v>Occupation, permanent crop('natural resource', 'land')</v>
      </c>
      <c r="W101" t="s">
        <v>8263</v>
      </c>
      <c r="X101" t="b">
        <f t="shared" si="5"/>
        <v>1</v>
      </c>
      <c r="Y101" s="20" t="s">
        <v>8559</v>
      </c>
    </row>
    <row r="102" spans="1:25" hidden="1" x14ac:dyDescent="0.25">
      <c r="A102" s="18">
        <v>2580</v>
      </c>
      <c r="C102" t="s">
        <v>2818</v>
      </c>
      <c r="D102" t="s">
        <v>3291</v>
      </c>
      <c r="E102" s="79" t="s">
        <v>8068</v>
      </c>
      <c r="G102" t="s">
        <v>3292</v>
      </c>
      <c r="H102" t="s">
        <v>37</v>
      </c>
      <c r="I102" t="s">
        <v>2821</v>
      </c>
      <c r="J102">
        <v>0</v>
      </c>
      <c r="K102" s="20" t="s">
        <v>7717</v>
      </c>
      <c r="L102" s="20" t="s">
        <v>7717</v>
      </c>
      <c r="M102" s="20" t="s">
        <v>7717</v>
      </c>
      <c r="N102" s="45" t="s">
        <v>2822</v>
      </c>
      <c r="Q102" t="str">
        <f t="shared" si="3"/>
        <v>('biosphere3','7e7d6ebb-8c9c-4ecb-b64b-23a8c2c908c4')</v>
      </c>
      <c r="R102" s="79" t="s">
        <v>8069</v>
      </c>
      <c r="S102" s="79" t="s">
        <v>8070</v>
      </c>
      <c r="T102" s="79" t="s">
        <v>8071</v>
      </c>
      <c r="U102" t="str">
        <f t="shared" si="4"/>
        <v>Occupation, permanent crop, irrigated, extensive('natural resource', 'land')</v>
      </c>
      <c r="W102" t="s">
        <v>8265</v>
      </c>
      <c r="X102" t="b">
        <f t="shared" si="5"/>
        <v>1</v>
      </c>
      <c r="Y102" s="20" t="s">
        <v>8559</v>
      </c>
    </row>
    <row r="103" spans="1:25" hidden="1" x14ac:dyDescent="0.25">
      <c r="A103" s="18">
        <v>1926</v>
      </c>
      <c r="C103" t="s">
        <v>2818</v>
      </c>
      <c r="D103" t="s">
        <v>3294</v>
      </c>
      <c r="E103" s="79" t="s">
        <v>8068</v>
      </c>
      <c r="G103" t="s">
        <v>3295</v>
      </c>
      <c r="H103" t="s">
        <v>37</v>
      </c>
      <c r="I103" t="s">
        <v>2821</v>
      </c>
      <c r="J103">
        <v>0</v>
      </c>
      <c r="K103" s="20" t="s">
        <v>7717</v>
      </c>
      <c r="L103" s="20" t="s">
        <v>7717</v>
      </c>
      <c r="M103" s="20" t="s">
        <v>7717</v>
      </c>
      <c r="N103" s="45" t="s">
        <v>2822</v>
      </c>
      <c r="Q103" t="str">
        <f t="shared" si="3"/>
        <v>('biosphere3','3afbc2d8-1b51-4d43-87a7-e68291c1e999')</v>
      </c>
      <c r="R103" s="79" t="s">
        <v>8069</v>
      </c>
      <c r="S103" s="79" t="s">
        <v>8070</v>
      </c>
      <c r="T103" s="79" t="s">
        <v>8071</v>
      </c>
      <c r="U103" t="str">
        <f t="shared" si="4"/>
        <v>Occupation, permanent crop, irrigated, intensive('natural resource', 'land')</v>
      </c>
      <c r="W103" t="s">
        <v>8266</v>
      </c>
      <c r="X103" t="b">
        <f t="shared" si="5"/>
        <v>1</v>
      </c>
      <c r="Y103" s="20" t="s">
        <v>8559</v>
      </c>
    </row>
    <row r="104" spans="1:25" hidden="1" x14ac:dyDescent="0.25">
      <c r="A104" s="18">
        <v>2647</v>
      </c>
      <c r="C104" t="s">
        <v>2818</v>
      </c>
      <c r="D104" t="s">
        <v>3327</v>
      </c>
      <c r="E104" s="79" t="s">
        <v>8068</v>
      </c>
      <c r="G104" t="s">
        <v>3328</v>
      </c>
      <c r="H104" t="s">
        <v>37</v>
      </c>
      <c r="I104" t="s">
        <v>2821</v>
      </c>
      <c r="J104">
        <v>0</v>
      </c>
      <c r="K104" s="20" t="s">
        <v>7717</v>
      </c>
      <c r="L104" s="20" t="s">
        <v>7717</v>
      </c>
      <c r="M104" s="20" t="s">
        <v>7717</v>
      </c>
      <c r="N104" s="45" t="s">
        <v>2822</v>
      </c>
      <c r="Q104" t="str">
        <f t="shared" si="3"/>
        <v>('biosphere3','18636f13-f552-4136-a353-3b5a8e5f87d1')</v>
      </c>
      <c r="R104" s="79" t="s">
        <v>8069</v>
      </c>
      <c r="S104" s="79" t="s">
        <v>8070</v>
      </c>
      <c r="T104" s="79" t="s">
        <v>8071</v>
      </c>
      <c r="U104" t="str">
        <f t="shared" si="4"/>
        <v>Occupation, permanent crop, non-irrigated('natural resource', 'land')</v>
      </c>
      <c r="W104" t="s">
        <v>8267</v>
      </c>
      <c r="X104" t="b">
        <f t="shared" si="5"/>
        <v>1</v>
      </c>
      <c r="Y104" s="20" t="s">
        <v>8559</v>
      </c>
    </row>
    <row r="105" spans="1:25" hidden="1" x14ac:dyDescent="0.25">
      <c r="A105" s="18">
        <v>1817</v>
      </c>
      <c r="C105" t="s">
        <v>2818</v>
      </c>
      <c r="D105" t="s">
        <v>3330</v>
      </c>
      <c r="E105" s="79" t="s">
        <v>8068</v>
      </c>
      <c r="G105" t="s">
        <v>3331</v>
      </c>
      <c r="H105" t="s">
        <v>37</v>
      </c>
      <c r="I105" t="s">
        <v>2821</v>
      </c>
      <c r="J105">
        <v>0</v>
      </c>
      <c r="K105" s="20" t="s">
        <v>7717</v>
      </c>
      <c r="L105" s="20" t="s">
        <v>7717</v>
      </c>
      <c r="M105" s="20" t="s">
        <v>7717</v>
      </c>
      <c r="N105" s="45" t="s">
        <v>2822</v>
      </c>
      <c r="Q105" t="str">
        <f t="shared" si="3"/>
        <v>('biosphere3','f318deb8-ac36-47c0-bb00-e3022b583c7e')</v>
      </c>
      <c r="R105" s="79" t="s">
        <v>8069</v>
      </c>
      <c r="S105" s="79" t="s">
        <v>8070</v>
      </c>
      <c r="T105" s="79" t="s">
        <v>8071</v>
      </c>
      <c r="U105" t="str">
        <f t="shared" si="4"/>
        <v>Occupation, permanent crop, non-irrigated, extensive('natural resource', 'land')</v>
      </c>
      <c r="W105" t="s">
        <v>8268</v>
      </c>
      <c r="X105" t="b">
        <f t="shared" si="5"/>
        <v>1</v>
      </c>
      <c r="Y105" s="20" t="s">
        <v>8559</v>
      </c>
    </row>
    <row r="106" spans="1:25" hidden="1" x14ac:dyDescent="0.25">
      <c r="A106" s="18">
        <v>702</v>
      </c>
      <c r="C106" t="s">
        <v>2818</v>
      </c>
      <c r="D106" t="s">
        <v>3341</v>
      </c>
      <c r="E106" s="79" t="s">
        <v>8068</v>
      </c>
      <c r="G106" t="s">
        <v>3342</v>
      </c>
      <c r="H106" t="s">
        <v>37</v>
      </c>
      <c r="I106" t="s">
        <v>2821</v>
      </c>
      <c r="J106">
        <v>0</v>
      </c>
      <c r="K106" s="20" t="s">
        <v>7717</v>
      </c>
      <c r="L106" s="20" t="s">
        <v>7717</v>
      </c>
      <c r="M106" s="20" t="s">
        <v>7717</v>
      </c>
      <c r="N106" s="45" t="s">
        <v>2822</v>
      </c>
      <c r="Q106" t="str">
        <f t="shared" si="3"/>
        <v>('biosphere3','c9461a73-d00a-4fc7-a890-a9eda6af3185')</v>
      </c>
      <c r="R106" s="79" t="s">
        <v>8069</v>
      </c>
      <c r="S106" s="79" t="s">
        <v>8070</v>
      </c>
      <c r="T106" s="79" t="s">
        <v>8071</v>
      </c>
      <c r="U106" t="str">
        <f t="shared" si="4"/>
        <v>Occupation, permanent crop, non-irrigated, intensive('natural resource', 'land')</v>
      </c>
      <c r="W106" t="s">
        <v>8269</v>
      </c>
      <c r="X106" t="b">
        <f t="shared" si="5"/>
        <v>1</v>
      </c>
      <c r="Y106" s="20" t="s">
        <v>8559</v>
      </c>
    </row>
    <row r="107" spans="1:25" hidden="1" x14ac:dyDescent="0.25">
      <c r="A107" s="18">
        <v>2170</v>
      </c>
      <c r="C107" t="s">
        <v>2818</v>
      </c>
      <c r="D107" t="s">
        <v>3344</v>
      </c>
      <c r="E107" s="79" t="s">
        <v>8068</v>
      </c>
      <c r="G107" t="s">
        <v>3345</v>
      </c>
      <c r="H107" t="s">
        <v>37</v>
      </c>
      <c r="I107" t="s">
        <v>2821</v>
      </c>
      <c r="J107">
        <v>0</v>
      </c>
      <c r="K107" s="20" t="s">
        <v>7717</v>
      </c>
      <c r="L107" s="20" t="s">
        <v>7717</v>
      </c>
      <c r="M107" s="20" t="s">
        <v>7717</v>
      </c>
      <c r="N107" s="45" t="s">
        <v>2822</v>
      </c>
      <c r="Q107" t="str">
        <f t="shared" si="3"/>
        <v>('biosphere3','c14ea750-4a9f-41fa-bcc1-4a1d84466f43')</v>
      </c>
      <c r="R107" s="79" t="s">
        <v>8069</v>
      </c>
      <c r="S107" s="79" t="s">
        <v>8070</v>
      </c>
      <c r="T107" s="79" t="s">
        <v>8071</v>
      </c>
      <c r="U107" t="str">
        <f t="shared" si="4"/>
        <v>Occupation, river, artificial('natural resource', 'land')</v>
      </c>
      <c r="W107" t="s">
        <v>8270</v>
      </c>
      <c r="X107" t="b">
        <f t="shared" si="5"/>
        <v>1</v>
      </c>
      <c r="Y107" s="20" t="s">
        <v>8559</v>
      </c>
    </row>
    <row r="108" spans="1:25" hidden="1" x14ac:dyDescent="0.25">
      <c r="A108" s="18">
        <v>2077</v>
      </c>
      <c r="C108" t="s">
        <v>2818</v>
      </c>
      <c r="D108" t="s">
        <v>3347</v>
      </c>
      <c r="E108" s="79" t="s">
        <v>8068</v>
      </c>
      <c r="G108" t="s">
        <v>3348</v>
      </c>
      <c r="H108" t="s">
        <v>37</v>
      </c>
      <c r="I108" t="s">
        <v>2821</v>
      </c>
      <c r="J108">
        <v>0</v>
      </c>
      <c r="K108" s="20" t="s">
        <v>7717</v>
      </c>
      <c r="L108" s="20" t="s">
        <v>7717</v>
      </c>
      <c r="M108" s="20" t="s">
        <v>7717</v>
      </c>
      <c r="N108" s="45" t="s">
        <v>2822</v>
      </c>
      <c r="Q108" t="str">
        <f t="shared" si="3"/>
        <v>('biosphere3','d54bb4f8-e6d9-46dc-a8ae-e70d5d8562c2')</v>
      </c>
      <c r="R108" s="79" t="s">
        <v>8069</v>
      </c>
      <c r="S108" s="79" t="s">
        <v>8070</v>
      </c>
      <c r="T108" s="79" t="s">
        <v>8071</v>
      </c>
      <c r="U108" t="str">
        <f t="shared" si="4"/>
        <v>Occupation, river, natural (non-use)('natural resource', 'land')</v>
      </c>
      <c r="W108" t="s">
        <v>8271</v>
      </c>
      <c r="X108" t="b">
        <f t="shared" si="5"/>
        <v>1</v>
      </c>
      <c r="Y108" s="20" t="s">
        <v>8559</v>
      </c>
    </row>
    <row r="109" spans="1:25" hidden="1" x14ac:dyDescent="0.25">
      <c r="A109" s="18">
        <v>563</v>
      </c>
      <c r="C109" t="s">
        <v>2818</v>
      </c>
      <c r="D109" t="s">
        <v>3361</v>
      </c>
      <c r="E109" s="79" t="s">
        <v>8068</v>
      </c>
      <c r="G109" t="s">
        <v>3362</v>
      </c>
      <c r="H109" t="s">
        <v>37</v>
      </c>
      <c r="I109" t="s">
        <v>2821</v>
      </c>
      <c r="J109">
        <v>0</v>
      </c>
      <c r="K109" s="20" t="s">
        <v>7717</v>
      </c>
      <c r="L109" s="20" t="s">
        <v>7717</v>
      </c>
      <c r="M109" s="20" t="s">
        <v>7717</v>
      </c>
      <c r="N109" s="45" t="s">
        <v>2822</v>
      </c>
      <c r="Q109" t="str">
        <f t="shared" si="3"/>
        <v>('biosphere3','70c4c6d8-ed81-4763-ae6d-39e54ef0b1fa')</v>
      </c>
      <c r="R109" s="79" t="s">
        <v>8069</v>
      </c>
      <c r="S109" s="79" t="s">
        <v>8070</v>
      </c>
      <c r="T109" s="79" t="s">
        <v>8071</v>
      </c>
      <c r="U109" t="str">
        <f t="shared" si="4"/>
        <v>Occupation, seabed, drilling and mining('natural resource', 'land')</v>
      </c>
      <c r="W109" t="s">
        <v>8272</v>
      </c>
      <c r="X109" t="b">
        <f t="shared" si="5"/>
        <v>1</v>
      </c>
      <c r="Y109" s="20" t="s">
        <v>8559</v>
      </c>
    </row>
    <row r="110" spans="1:25" hidden="1" x14ac:dyDescent="0.25">
      <c r="A110" s="18">
        <v>1743</v>
      </c>
      <c r="C110" t="s">
        <v>2818</v>
      </c>
      <c r="D110" t="s">
        <v>3395</v>
      </c>
      <c r="E110" s="79" t="s">
        <v>8068</v>
      </c>
      <c r="G110" t="s">
        <v>3396</v>
      </c>
      <c r="H110" t="s">
        <v>37</v>
      </c>
      <c r="I110" t="s">
        <v>2821</v>
      </c>
      <c r="J110">
        <v>0</v>
      </c>
      <c r="K110" s="20" t="s">
        <v>7717</v>
      </c>
      <c r="L110" s="20" t="s">
        <v>7717</v>
      </c>
      <c r="M110" s="20" t="s">
        <v>7717</v>
      </c>
      <c r="N110" s="45" t="s">
        <v>2822</v>
      </c>
      <c r="Q110" t="str">
        <f t="shared" si="3"/>
        <v>('biosphere3','9db06277-b6d9-4c48-8cfb-de342e928a50')</v>
      </c>
      <c r="R110" s="79" t="s">
        <v>8069</v>
      </c>
      <c r="S110" s="79" t="s">
        <v>8070</v>
      </c>
      <c r="T110" s="79" t="s">
        <v>8071</v>
      </c>
      <c r="U110" t="str">
        <f t="shared" si="4"/>
        <v>Occupation, seabed, infrastructure('natural resource', 'land')</v>
      </c>
      <c r="W110" t="s">
        <v>8273</v>
      </c>
      <c r="X110" t="b">
        <f t="shared" si="5"/>
        <v>1</v>
      </c>
      <c r="Y110" s="20" t="s">
        <v>8559</v>
      </c>
    </row>
    <row r="111" spans="1:25" hidden="1" x14ac:dyDescent="0.25">
      <c r="A111" s="18">
        <v>2398</v>
      </c>
      <c r="C111" t="s">
        <v>2818</v>
      </c>
      <c r="D111" t="s">
        <v>3415</v>
      </c>
      <c r="E111" s="79" t="s">
        <v>8068</v>
      </c>
      <c r="G111" t="s">
        <v>3416</v>
      </c>
      <c r="H111" t="s">
        <v>37</v>
      </c>
      <c r="I111" t="s">
        <v>2821</v>
      </c>
      <c r="J111">
        <v>0</v>
      </c>
      <c r="K111" s="20" t="s">
        <v>7717</v>
      </c>
      <c r="L111" s="20" t="s">
        <v>7717</v>
      </c>
      <c r="M111" s="20" t="s">
        <v>7717</v>
      </c>
      <c r="N111" s="45" t="s">
        <v>2822</v>
      </c>
      <c r="Q111" t="str">
        <f t="shared" si="3"/>
        <v>('biosphere3','76e1a3ec-8bf5-4eae-92f0-1020ccd46e61')</v>
      </c>
      <c r="R111" s="79" t="s">
        <v>8069</v>
      </c>
      <c r="S111" s="79" t="s">
        <v>8070</v>
      </c>
      <c r="T111" s="79" t="s">
        <v>8071</v>
      </c>
      <c r="U111" t="str">
        <f t="shared" si="4"/>
        <v>Occupation, seabed, natural (non-use)('natural resource', 'land')</v>
      </c>
      <c r="W111" t="s">
        <v>8274</v>
      </c>
      <c r="X111" t="b">
        <f t="shared" si="5"/>
        <v>1</v>
      </c>
      <c r="Y111" s="20" t="s">
        <v>8559</v>
      </c>
    </row>
    <row r="112" spans="1:25" hidden="1" x14ac:dyDescent="0.25">
      <c r="A112" s="18">
        <v>2664</v>
      </c>
      <c r="C112" t="s">
        <v>2818</v>
      </c>
      <c r="D112" t="s">
        <v>3468</v>
      </c>
      <c r="E112" s="79" t="s">
        <v>8068</v>
      </c>
      <c r="G112" t="s">
        <v>3469</v>
      </c>
      <c r="H112" t="s">
        <v>37</v>
      </c>
      <c r="I112" t="s">
        <v>2821</v>
      </c>
      <c r="J112">
        <v>0</v>
      </c>
      <c r="K112" s="20" t="s">
        <v>7717</v>
      </c>
      <c r="L112" s="20" t="s">
        <v>7717</v>
      </c>
      <c r="M112" s="20" t="s">
        <v>7717</v>
      </c>
      <c r="N112" s="45" t="s">
        <v>2822</v>
      </c>
      <c r="Q112" t="str">
        <f t="shared" si="3"/>
        <v>('biosphere3','7af0b1a6-2e8f-407a-8ac7-b02a2023155b')</v>
      </c>
      <c r="R112" s="79" t="s">
        <v>8069</v>
      </c>
      <c r="S112" s="79" t="s">
        <v>8070</v>
      </c>
      <c r="T112" s="79" t="s">
        <v>8071</v>
      </c>
      <c r="U112" t="str">
        <f t="shared" si="4"/>
        <v>Occupation, seabed, unspecified('natural resource', 'land')</v>
      </c>
      <c r="W112" t="s">
        <v>8275</v>
      </c>
      <c r="X112" t="b">
        <f t="shared" si="5"/>
        <v>1</v>
      </c>
      <c r="Y112" s="20" t="s">
        <v>8559</v>
      </c>
    </row>
    <row r="113" spans="1:25" hidden="1" x14ac:dyDescent="0.25">
      <c r="A113" s="18">
        <v>1915</v>
      </c>
      <c r="C113" t="s">
        <v>2818</v>
      </c>
      <c r="D113" t="s">
        <v>3475</v>
      </c>
      <c r="E113" s="79" t="s">
        <v>8068</v>
      </c>
      <c r="G113" t="s">
        <v>3476</v>
      </c>
      <c r="H113" t="s">
        <v>37</v>
      </c>
      <c r="I113" t="s">
        <v>2821</v>
      </c>
      <c r="J113">
        <v>0</v>
      </c>
      <c r="K113" s="20" t="s">
        <v>7717</v>
      </c>
      <c r="L113" s="20" t="s">
        <v>7717</v>
      </c>
      <c r="M113" s="20" t="s">
        <v>7717</v>
      </c>
      <c r="N113" s="45" t="s">
        <v>2822</v>
      </c>
      <c r="Q113" t="str">
        <f t="shared" si="3"/>
        <v>('biosphere3','062a6faf-b1a5-4a6a-aa02-47ae3ec566a8')</v>
      </c>
      <c r="R113" s="79" t="s">
        <v>8069</v>
      </c>
      <c r="S113" s="79" t="s">
        <v>8070</v>
      </c>
      <c r="T113" s="79" t="s">
        <v>8071</v>
      </c>
      <c r="U113" t="str">
        <f t="shared" si="4"/>
        <v>Occupation, traffic area, rail network('natural resource', 'land')</v>
      </c>
      <c r="W113" t="s">
        <v>8278</v>
      </c>
      <c r="X113" t="b">
        <f t="shared" si="5"/>
        <v>1</v>
      </c>
      <c r="Y113" s="20" t="s">
        <v>8559</v>
      </c>
    </row>
    <row r="114" spans="1:25" hidden="1" x14ac:dyDescent="0.25">
      <c r="A114" s="18">
        <v>1779</v>
      </c>
      <c r="C114" t="s">
        <v>2818</v>
      </c>
      <c r="D114" t="s">
        <v>3477</v>
      </c>
      <c r="E114" s="79" t="s">
        <v>8068</v>
      </c>
      <c r="G114" t="s">
        <v>3478</v>
      </c>
      <c r="H114" t="s">
        <v>37</v>
      </c>
      <c r="I114" t="s">
        <v>2821</v>
      </c>
      <c r="J114">
        <v>0</v>
      </c>
      <c r="K114" s="20" t="s">
        <v>7717</v>
      </c>
      <c r="L114" s="20" t="s">
        <v>7717</v>
      </c>
      <c r="M114" s="20" t="s">
        <v>7717</v>
      </c>
      <c r="N114" s="45" t="s">
        <v>2822</v>
      </c>
      <c r="Q114" t="str">
        <f t="shared" si="3"/>
        <v>('biosphere3','956c5f83-65c8-4607-9749-147cfb9c8f70')</v>
      </c>
      <c r="R114" s="79" t="s">
        <v>8069</v>
      </c>
      <c r="S114" s="79" t="s">
        <v>8070</v>
      </c>
      <c r="T114" s="79" t="s">
        <v>8071</v>
      </c>
      <c r="U114" t="str">
        <f t="shared" si="4"/>
        <v>Occupation, traffic area, rail/road embankment('natural resource', 'land')</v>
      </c>
      <c r="W114" t="s">
        <v>8279</v>
      </c>
      <c r="X114" t="b">
        <f t="shared" si="5"/>
        <v>1</v>
      </c>
      <c r="Y114" s="20" t="s">
        <v>8559</v>
      </c>
    </row>
    <row r="115" spans="1:25" hidden="1" x14ac:dyDescent="0.25">
      <c r="A115" s="18">
        <v>1103</v>
      </c>
      <c r="C115" t="s">
        <v>2818</v>
      </c>
      <c r="D115" t="s">
        <v>3493</v>
      </c>
      <c r="E115" s="79" t="s">
        <v>8068</v>
      </c>
      <c r="G115" t="s">
        <v>3494</v>
      </c>
      <c r="H115" t="s">
        <v>37</v>
      </c>
      <c r="I115" t="s">
        <v>2821</v>
      </c>
      <c r="J115">
        <v>0</v>
      </c>
      <c r="K115" s="20" t="s">
        <v>7717</v>
      </c>
      <c r="L115" s="20" t="s">
        <v>7717</v>
      </c>
      <c r="M115" s="20" t="s">
        <v>7717</v>
      </c>
      <c r="N115" s="45" t="s">
        <v>2822</v>
      </c>
      <c r="Q115" t="str">
        <f t="shared" si="3"/>
        <v>('biosphere3','26efe47c-92a5-4dea-b4d0-eac13e418a58')</v>
      </c>
      <c r="R115" s="79" t="s">
        <v>8069</v>
      </c>
      <c r="S115" s="79" t="s">
        <v>8070</v>
      </c>
      <c r="T115" s="79" t="s">
        <v>8071</v>
      </c>
      <c r="U115" t="str">
        <f t="shared" si="4"/>
        <v>Occupation, traffic area, road network('natural resource', 'land')</v>
      </c>
      <c r="W115" t="s">
        <v>8280</v>
      </c>
      <c r="X115" t="b">
        <f t="shared" si="5"/>
        <v>1</v>
      </c>
      <c r="Y115" s="20" t="s">
        <v>8559</v>
      </c>
    </row>
    <row r="116" spans="1:25" hidden="1" x14ac:dyDescent="0.25">
      <c r="A116" s="18">
        <v>1979</v>
      </c>
      <c r="C116" t="s">
        <v>2818</v>
      </c>
      <c r="D116" t="s">
        <v>3522</v>
      </c>
      <c r="E116" s="79" t="s">
        <v>8068</v>
      </c>
      <c r="G116" t="s">
        <v>3523</v>
      </c>
      <c r="H116" t="s">
        <v>37</v>
      </c>
      <c r="I116" t="s">
        <v>2821</v>
      </c>
      <c r="J116">
        <v>0</v>
      </c>
      <c r="K116" s="20" t="s">
        <v>7717</v>
      </c>
      <c r="L116" s="20" t="s">
        <v>7717</v>
      </c>
      <c r="M116" s="20" t="s">
        <v>7717</v>
      </c>
      <c r="N116" s="45" t="s">
        <v>2822</v>
      </c>
      <c r="Q116" t="str">
        <f t="shared" si="3"/>
        <v>('biosphere3','c7cb5880-4219-4051-9357-10fdd08c6f2b')</v>
      </c>
      <c r="R116" s="79" t="s">
        <v>8069</v>
      </c>
      <c r="S116" s="79" t="s">
        <v>8070</v>
      </c>
      <c r="T116" s="79" t="s">
        <v>8071</v>
      </c>
      <c r="U116" t="str">
        <f t="shared" si="4"/>
        <v>Occupation, unspecified('natural resource', 'land')</v>
      </c>
      <c r="W116" t="s">
        <v>8281</v>
      </c>
      <c r="X116" t="b">
        <f t="shared" si="5"/>
        <v>1</v>
      </c>
      <c r="Y116" s="20" t="s">
        <v>8559</v>
      </c>
    </row>
    <row r="117" spans="1:25" hidden="1" x14ac:dyDescent="0.25">
      <c r="A117" s="18">
        <v>689</v>
      </c>
      <c r="C117" t="s">
        <v>2818</v>
      </c>
      <c r="D117" t="s">
        <v>3548</v>
      </c>
      <c r="E117" s="79" t="s">
        <v>8068</v>
      </c>
      <c r="G117" t="s">
        <v>3549</v>
      </c>
      <c r="H117" t="s">
        <v>37</v>
      </c>
      <c r="I117" t="s">
        <v>2821</v>
      </c>
      <c r="J117">
        <v>0</v>
      </c>
      <c r="K117" s="20" t="s">
        <v>7717</v>
      </c>
      <c r="L117" s="20" t="s">
        <v>7717</v>
      </c>
      <c r="M117" s="20" t="s">
        <v>7717</v>
      </c>
      <c r="N117" s="45" t="s">
        <v>2822</v>
      </c>
      <c r="Q117" t="str">
        <f t="shared" si="3"/>
        <v>('biosphere3','3b4db191-9634-4a01-a873-f3cb234785e4')</v>
      </c>
      <c r="R117" s="79" t="s">
        <v>8069</v>
      </c>
      <c r="S117" s="79" t="s">
        <v>8070</v>
      </c>
      <c r="T117" s="79" t="s">
        <v>8071</v>
      </c>
      <c r="U117" t="str">
        <f t="shared" si="4"/>
        <v>Occupation, urban, continuously built('natural resource', 'land')</v>
      </c>
      <c r="W117" t="s">
        <v>8283</v>
      </c>
      <c r="X117" t="b">
        <f t="shared" si="5"/>
        <v>1</v>
      </c>
      <c r="Y117" s="20" t="s">
        <v>8559</v>
      </c>
    </row>
    <row r="118" spans="1:25" hidden="1" x14ac:dyDescent="0.25">
      <c r="A118" s="18">
        <v>1991</v>
      </c>
      <c r="C118" t="s">
        <v>2818</v>
      </c>
      <c r="D118" t="s">
        <v>3566</v>
      </c>
      <c r="E118" s="79" t="s">
        <v>8068</v>
      </c>
      <c r="G118" t="s">
        <v>3567</v>
      </c>
      <c r="H118" t="s">
        <v>37</v>
      </c>
      <c r="I118" t="s">
        <v>2821</v>
      </c>
      <c r="J118">
        <v>0</v>
      </c>
      <c r="K118" s="20" t="s">
        <v>7717</v>
      </c>
      <c r="L118" s="20" t="s">
        <v>7717</v>
      </c>
      <c r="M118" s="20" t="s">
        <v>7717</v>
      </c>
      <c r="N118" s="45" t="s">
        <v>2822</v>
      </c>
      <c r="Q118" t="str">
        <f t="shared" si="3"/>
        <v>('biosphere3','56ec994a-eb96-42e8-93eb-4970e30e6362')</v>
      </c>
      <c r="R118" s="79" t="s">
        <v>8069</v>
      </c>
      <c r="S118" s="79" t="s">
        <v>8070</v>
      </c>
      <c r="T118" s="79" t="s">
        <v>8071</v>
      </c>
      <c r="U118" t="str">
        <f t="shared" si="4"/>
        <v>Occupation, urban, discontinuously built('natural resource', 'land')</v>
      </c>
      <c r="W118" t="s">
        <v>8284</v>
      </c>
      <c r="X118" t="b">
        <f t="shared" si="5"/>
        <v>1</v>
      </c>
      <c r="Y118" s="20" t="s">
        <v>8559</v>
      </c>
    </row>
    <row r="119" spans="1:25" hidden="1" x14ac:dyDescent="0.25">
      <c r="A119" s="18">
        <v>1079</v>
      </c>
      <c r="C119" t="s">
        <v>2818</v>
      </c>
      <c r="D119" t="s">
        <v>3568</v>
      </c>
      <c r="E119" s="79" t="s">
        <v>8068</v>
      </c>
      <c r="G119" t="s">
        <v>3569</v>
      </c>
      <c r="H119" t="s">
        <v>37</v>
      </c>
      <c r="I119" t="s">
        <v>2821</v>
      </c>
      <c r="J119">
        <v>0</v>
      </c>
      <c r="K119" s="20" t="s">
        <v>7717</v>
      </c>
      <c r="L119" s="20" t="s">
        <v>7717</v>
      </c>
      <c r="M119" s="20" t="s">
        <v>7717</v>
      </c>
      <c r="N119" s="45" t="s">
        <v>2822</v>
      </c>
      <c r="Q119" t="str">
        <f t="shared" si="3"/>
        <v>('biosphere3','190d9910-5d04-4c97-abea-3b39682b7ed6')</v>
      </c>
      <c r="R119" s="79" t="s">
        <v>8069</v>
      </c>
      <c r="S119" s="79" t="s">
        <v>8070</v>
      </c>
      <c r="T119" s="79" t="s">
        <v>8071</v>
      </c>
      <c r="U119" t="str">
        <f t="shared" si="4"/>
        <v>Occupation, urban, green area('natural resource', 'land')</v>
      </c>
      <c r="W119" t="s">
        <v>8285</v>
      </c>
      <c r="X119" t="b">
        <f t="shared" si="5"/>
        <v>1</v>
      </c>
      <c r="Y119" s="20" t="s">
        <v>8559</v>
      </c>
    </row>
    <row r="120" spans="1:25" hidden="1" x14ac:dyDescent="0.25">
      <c r="A120" s="18">
        <v>2609</v>
      </c>
      <c r="C120" t="s">
        <v>2818</v>
      </c>
      <c r="D120" t="s">
        <v>3570</v>
      </c>
      <c r="E120" s="79" t="s">
        <v>8068</v>
      </c>
      <c r="G120" t="s">
        <v>3571</v>
      </c>
      <c r="H120" t="s">
        <v>37</v>
      </c>
      <c r="I120" t="s">
        <v>2821</v>
      </c>
      <c r="J120">
        <v>0</v>
      </c>
      <c r="K120" s="20" t="s">
        <v>7717</v>
      </c>
      <c r="L120" s="20" t="s">
        <v>7717</v>
      </c>
      <c r="M120" s="20" t="s">
        <v>7717</v>
      </c>
      <c r="N120" s="45" t="s">
        <v>2822</v>
      </c>
      <c r="Q120" t="str">
        <f t="shared" si="3"/>
        <v>('biosphere3','70aa745b-8bc5-4433-b2f5-d1da652ba166')</v>
      </c>
      <c r="R120" s="79" t="s">
        <v>8069</v>
      </c>
      <c r="S120" s="79" t="s">
        <v>8070</v>
      </c>
      <c r="T120" s="79" t="s">
        <v>8071</v>
      </c>
      <c r="U120" t="str">
        <f t="shared" si="4"/>
        <v>Occupation, urban/industrial fallow (non-use)('natural resource', 'land')</v>
      </c>
      <c r="W120" t="s">
        <v>8286</v>
      </c>
      <c r="X120" t="b">
        <f t="shared" si="5"/>
        <v>1</v>
      </c>
      <c r="Y120" s="20" t="s">
        <v>8559</v>
      </c>
    </row>
    <row r="121" spans="1:25" hidden="1" x14ac:dyDescent="0.25">
      <c r="A121" s="18">
        <v>2360</v>
      </c>
      <c r="C121" t="s">
        <v>2818</v>
      </c>
      <c r="D121" t="s">
        <v>3575</v>
      </c>
      <c r="E121" s="79" t="s">
        <v>8068</v>
      </c>
      <c r="G121" t="s">
        <v>3576</v>
      </c>
      <c r="H121" t="s">
        <v>37</v>
      </c>
      <c r="I121" t="s">
        <v>2821</v>
      </c>
      <c r="J121">
        <v>0</v>
      </c>
      <c r="K121" s="20" t="s">
        <v>7717</v>
      </c>
      <c r="L121" s="20" t="s">
        <v>7717</v>
      </c>
      <c r="M121" s="20" t="s">
        <v>7717</v>
      </c>
      <c r="N121" s="45" t="s">
        <v>2822</v>
      </c>
      <c r="Q121" t="str">
        <f t="shared" si="3"/>
        <v>('biosphere3','54dfbd2f-8218-4f2f-87f8-d928d8056e8e')</v>
      </c>
      <c r="R121" s="79" t="s">
        <v>8069</v>
      </c>
      <c r="S121" s="79" t="s">
        <v>8070</v>
      </c>
      <c r="T121" s="79" t="s">
        <v>8071</v>
      </c>
      <c r="U121" t="str">
        <f t="shared" si="4"/>
        <v>Occupation, wetland, coastal (non-use)('natural resource', 'land')</v>
      </c>
      <c r="W121" t="s">
        <v>8287</v>
      </c>
      <c r="X121" t="b">
        <f t="shared" si="5"/>
        <v>1</v>
      </c>
      <c r="Y121" s="20" t="s">
        <v>8559</v>
      </c>
    </row>
    <row r="122" spans="1:25" hidden="1" x14ac:dyDescent="0.25">
      <c r="A122" s="18">
        <v>2350</v>
      </c>
      <c r="C122" t="s">
        <v>2818</v>
      </c>
      <c r="D122" t="s">
        <v>3579</v>
      </c>
      <c r="E122" s="79" t="s">
        <v>8068</v>
      </c>
      <c r="G122" t="s">
        <v>3580</v>
      </c>
      <c r="H122" t="s">
        <v>37</v>
      </c>
      <c r="I122" t="s">
        <v>2821</v>
      </c>
      <c r="J122">
        <v>0</v>
      </c>
      <c r="K122" s="20" t="s">
        <v>7717</v>
      </c>
      <c r="L122" s="20" t="s">
        <v>7717</v>
      </c>
      <c r="M122" s="20" t="s">
        <v>7717</v>
      </c>
      <c r="N122" s="45" t="s">
        <v>2822</v>
      </c>
      <c r="Q122" t="str">
        <f t="shared" si="3"/>
        <v>('biosphere3','db1e4137-27a3-4b89-99af-42a18271c144')</v>
      </c>
      <c r="R122" s="79" t="s">
        <v>8069</v>
      </c>
      <c r="S122" s="79" t="s">
        <v>8070</v>
      </c>
      <c r="T122" s="79" t="s">
        <v>8071</v>
      </c>
      <c r="U122" t="str">
        <f t="shared" si="4"/>
        <v>Occupation, wetland, inland (non-use)('natural resource', 'land')</v>
      </c>
      <c r="W122" t="s">
        <v>8288</v>
      </c>
      <c r="X122" t="b">
        <f t="shared" si="5"/>
        <v>1</v>
      </c>
      <c r="Y122" s="20" t="s">
        <v>8559</v>
      </c>
    </row>
    <row r="123" spans="1:25" hidden="1" x14ac:dyDescent="0.25">
      <c r="A123" s="18">
        <v>3674</v>
      </c>
      <c r="C123" t="s">
        <v>2818</v>
      </c>
      <c r="D123" t="s">
        <v>3585</v>
      </c>
      <c r="E123" s="79" t="s">
        <v>8068</v>
      </c>
      <c r="G123" t="s">
        <v>3586</v>
      </c>
      <c r="H123" t="s">
        <v>37</v>
      </c>
      <c r="I123" t="s">
        <v>2821</v>
      </c>
      <c r="J123">
        <v>0</v>
      </c>
      <c r="K123" s="20" t="s">
        <v>7717</v>
      </c>
      <c r="L123" s="20" t="s">
        <v>7717</v>
      </c>
      <c r="M123" s="20" t="s">
        <v>7717</v>
      </c>
      <c r="N123" s="45" t="s">
        <v>2822</v>
      </c>
      <c r="Q123" t="str">
        <f t="shared" si="3"/>
        <v>('biosphere3','9e80f7cd-47fa-4c7f-8f2c-bdb9731b3196')</v>
      </c>
      <c r="R123" s="79" t="s">
        <v>8069</v>
      </c>
      <c r="S123" s="79" t="s">
        <v>8070</v>
      </c>
      <c r="T123" s="79" t="s">
        <v>8071</v>
      </c>
      <c r="U123" t="str">
        <f t="shared" si="4"/>
        <v>Occupation, annual crop, greenhouse('natural resource', 'land')</v>
      </c>
      <c r="W123" t="s">
        <v>8231</v>
      </c>
      <c r="X123" t="b">
        <f t="shared" si="5"/>
        <v>1</v>
      </c>
      <c r="Y123" s="20" t="s">
        <v>8559</v>
      </c>
    </row>
    <row r="124" spans="1:25" hidden="1" x14ac:dyDescent="0.25">
      <c r="A124" s="18">
        <v>4200</v>
      </c>
      <c r="C124" t="s">
        <v>2818</v>
      </c>
      <c r="D124" t="s">
        <v>3592</v>
      </c>
      <c r="E124" s="79" t="s">
        <v>8068</v>
      </c>
      <c r="G124" t="s">
        <v>3593</v>
      </c>
      <c r="H124" t="s">
        <v>37</v>
      </c>
      <c r="I124" t="s">
        <v>2821</v>
      </c>
      <c r="J124">
        <v>0</v>
      </c>
      <c r="K124" s="20" t="s">
        <v>7717</v>
      </c>
      <c r="L124" s="20" t="s">
        <v>7717</v>
      </c>
      <c r="M124" s="20" t="s">
        <v>7717</v>
      </c>
      <c r="N124" s="45" t="s">
        <v>2822</v>
      </c>
      <c r="Q124" t="str">
        <f t="shared" si="3"/>
        <v>('biosphere3','a6889a22-e99e-42ea-85cd-4a68d7975dcd')</v>
      </c>
      <c r="R124" s="79" t="s">
        <v>8069</v>
      </c>
      <c r="S124" s="79" t="s">
        <v>8070</v>
      </c>
      <c r="T124" s="79" t="s">
        <v>8071</v>
      </c>
      <c r="U124" t="str">
        <f t="shared" si="4"/>
        <v>Occupation, annual crop, non-irrigated('natural resource', 'land')</v>
      </c>
      <c r="W124" t="s">
        <v>8235</v>
      </c>
      <c r="X124" t="b">
        <f t="shared" si="5"/>
        <v>1</v>
      </c>
      <c r="Y124" s="20" t="s">
        <v>8559</v>
      </c>
    </row>
    <row r="125" spans="1:25" hidden="1" x14ac:dyDescent="0.25">
      <c r="A125" s="18">
        <v>3825</v>
      </c>
      <c r="C125" t="s">
        <v>2818</v>
      </c>
      <c r="D125" t="s">
        <v>3599</v>
      </c>
      <c r="E125" s="79" t="s">
        <v>8068</v>
      </c>
      <c r="G125" t="s">
        <v>3600</v>
      </c>
      <c r="H125" t="s">
        <v>37</v>
      </c>
      <c r="I125" t="s">
        <v>2821</v>
      </c>
      <c r="J125">
        <v>0</v>
      </c>
      <c r="K125" s="20" t="s">
        <v>7717</v>
      </c>
      <c r="L125" s="20" t="s">
        <v>7717</v>
      </c>
      <c r="M125" s="20" t="s">
        <v>7717</v>
      </c>
      <c r="N125" s="45" t="s">
        <v>2822</v>
      </c>
      <c r="Q125" t="str">
        <f t="shared" si="3"/>
        <v>('biosphere3','2925111b-3464-4e34-9d02-b73c1c033e91')</v>
      </c>
      <c r="R125" s="79" t="s">
        <v>8069</v>
      </c>
      <c r="S125" s="79" t="s">
        <v>8070</v>
      </c>
      <c r="T125" s="79" t="s">
        <v>8071</v>
      </c>
      <c r="U125" t="str">
        <f t="shared" si="4"/>
        <v>Occupation, forest, extensive('natural resource', 'land')</v>
      </c>
      <c r="W125" t="s">
        <v>8247</v>
      </c>
      <c r="X125" t="b">
        <f t="shared" si="5"/>
        <v>1</v>
      </c>
      <c r="Y125" s="20" t="s">
        <v>8559</v>
      </c>
    </row>
    <row r="126" spans="1:25" hidden="1" x14ac:dyDescent="0.25">
      <c r="A126" s="18">
        <v>3519</v>
      </c>
      <c r="C126" t="s">
        <v>2818</v>
      </c>
      <c r="D126" t="s">
        <v>3639</v>
      </c>
      <c r="E126" s="79" t="s">
        <v>8068</v>
      </c>
      <c r="G126" t="s">
        <v>3640</v>
      </c>
      <c r="H126" t="s">
        <v>37</v>
      </c>
      <c r="I126" t="s">
        <v>2821</v>
      </c>
      <c r="J126">
        <v>0</v>
      </c>
      <c r="K126" s="20" t="s">
        <v>7717</v>
      </c>
      <c r="L126" s="20" t="s">
        <v>7717</v>
      </c>
      <c r="M126" s="20" t="s">
        <v>7717</v>
      </c>
      <c r="N126" s="45" t="s">
        <v>2822</v>
      </c>
      <c r="Q126" t="str">
        <f t="shared" si="3"/>
        <v>('biosphere3','0f923637-e322-44d8-9ff2-9c765d75e253')</v>
      </c>
      <c r="R126" s="79" t="s">
        <v>8069</v>
      </c>
      <c r="S126" s="79" t="s">
        <v>8070</v>
      </c>
      <c r="T126" s="79" t="s">
        <v>8071</v>
      </c>
      <c r="U126" t="str">
        <f t="shared" si="4"/>
        <v>Occupation, forest, primary (non-use)('natural resource', 'land')</v>
      </c>
      <c r="W126" t="s">
        <v>8249</v>
      </c>
      <c r="X126" t="b">
        <f t="shared" si="5"/>
        <v>1</v>
      </c>
      <c r="Y126" s="20" t="s">
        <v>8559</v>
      </c>
    </row>
    <row r="127" spans="1:25" hidden="1" x14ac:dyDescent="0.25">
      <c r="A127" s="18">
        <v>3569</v>
      </c>
      <c r="C127" t="s">
        <v>2818</v>
      </c>
      <c r="D127" t="s">
        <v>3646</v>
      </c>
      <c r="E127" s="79" t="s">
        <v>8068</v>
      </c>
      <c r="G127" t="s">
        <v>3647</v>
      </c>
      <c r="H127" t="s">
        <v>37</v>
      </c>
      <c r="I127" t="s">
        <v>2821</v>
      </c>
      <c r="J127">
        <v>0</v>
      </c>
      <c r="K127" s="20" t="s">
        <v>7717</v>
      </c>
      <c r="L127" s="20" t="s">
        <v>7717</v>
      </c>
      <c r="M127" s="20" t="s">
        <v>7717</v>
      </c>
      <c r="N127" s="45" t="s">
        <v>2822</v>
      </c>
      <c r="Q127" t="str">
        <f t="shared" si="3"/>
        <v>('biosphere3','59ded913-17fe-4b3e-80cb-79b97cdbef9a')</v>
      </c>
      <c r="R127" s="79" t="s">
        <v>8069</v>
      </c>
      <c r="S127" s="79" t="s">
        <v>8070</v>
      </c>
      <c r="T127" s="79" t="s">
        <v>8071</v>
      </c>
      <c r="U127" t="str">
        <f t="shared" si="4"/>
        <v>Occupation, pasture, man made('natural resource', 'land')</v>
      </c>
      <c r="W127" t="s">
        <v>8260</v>
      </c>
      <c r="X127" t="b">
        <f t="shared" si="5"/>
        <v>1</v>
      </c>
      <c r="Y127" s="20" t="s">
        <v>8559</v>
      </c>
    </row>
    <row r="128" spans="1:25" hidden="1" x14ac:dyDescent="0.25">
      <c r="A128" s="18">
        <v>3879</v>
      </c>
      <c r="C128" t="s">
        <v>2818</v>
      </c>
      <c r="D128" t="s">
        <v>3660</v>
      </c>
      <c r="E128" s="79" t="s">
        <v>8068</v>
      </c>
      <c r="G128" t="s">
        <v>3661</v>
      </c>
      <c r="H128" t="s">
        <v>37</v>
      </c>
      <c r="I128" t="s">
        <v>2821</v>
      </c>
      <c r="J128">
        <v>0</v>
      </c>
      <c r="K128" s="20" t="s">
        <v>7717</v>
      </c>
      <c r="L128" s="20" t="s">
        <v>7717</v>
      </c>
      <c r="M128" s="20" t="s">
        <v>7717</v>
      </c>
      <c r="N128" s="45" t="s">
        <v>2822</v>
      </c>
      <c r="Q128" t="str">
        <f t="shared" si="3"/>
        <v>('biosphere3','98b723d4-3362-4b38-8b1e-1bedacfd5e27')</v>
      </c>
      <c r="R128" s="79" t="s">
        <v>8069</v>
      </c>
      <c r="S128" s="79" t="s">
        <v>8070</v>
      </c>
      <c r="T128" s="79" t="s">
        <v>8071</v>
      </c>
      <c r="U128" t="str">
        <f t="shared" si="4"/>
        <v>Occupation, pasture, man made, intensive('natural resource', 'land')</v>
      </c>
      <c r="W128" t="s">
        <v>8262</v>
      </c>
      <c r="X128" t="b">
        <f t="shared" si="5"/>
        <v>1</v>
      </c>
      <c r="Y128" s="20" t="s">
        <v>8559</v>
      </c>
    </row>
    <row r="129" spans="1:25" hidden="1" x14ac:dyDescent="0.25">
      <c r="A129" s="18">
        <v>3675</v>
      </c>
      <c r="C129" t="s">
        <v>2818</v>
      </c>
      <c r="D129" t="s">
        <v>3683</v>
      </c>
      <c r="E129" s="79" t="s">
        <v>8068</v>
      </c>
      <c r="G129" t="s">
        <v>3684</v>
      </c>
      <c r="H129" t="s">
        <v>37</v>
      </c>
      <c r="I129" t="s">
        <v>2821</v>
      </c>
      <c r="J129">
        <v>0</v>
      </c>
      <c r="K129" s="20" t="s">
        <v>7717</v>
      </c>
      <c r="L129" s="20" t="s">
        <v>7717</v>
      </c>
      <c r="M129" s="20" t="s">
        <v>7717</v>
      </c>
      <c r="N129" s="45" t="s">
        <v>2822</v>
      </c>
      <c r="Q129" t="str">
        <f t="shared" si="3"/>
        <v>('biosphere3','1896b498-8d13-4f58-8c17-21fe57740158')</v>
      </c>
      <c r="R129" s="79" t="s">
        <v>8069</v>
      </c>
      <c r="S129" s="79" t="s">
        <v>8070</v>
      </c>
      <c r="T129" s="79" t="s">
        <v>8071</v>
      </c>
      <c r="U129" t="str">
        <f t="shared" si="4"/>
        <v>Occupation, permanent crop, irrigated('natural resource', 'land')</v>
      </c>
      <c r="W129" t="s">
        <v>8264</v>
      </c>
      <c r="X129" t="b">
        <f t="shared" si="5"/>
        <v>1</v>
      </c>
      <c r="Y129" s="20" t="s">
        <v>8559</v>
      </c>
    </row>
    <row r="130" spans="1:25" hidden="1" x14ac:dyDescent="0.25">
      <c r="A130" s="18">
        <v>4082</v>
      </c>
      <c r="C130" t="s">
        <v>2818</v>
      </c>
      <c r="D130" t="s">
        <v>3701</v>
      </c>
      <c r="E130" s="79" t="s">
        <v>8068</v>
      </c>
      <c r="G130" t="s">
        <v>3702</v>
      </c>
      <c r="H130" t="s">
        <v>37</v>
      </c>
      <c r="I130" t="s">
        <v>2821</v>
      </c>
      <c r="J130">
        <v>0</v>
      </c>
      <c r="K130" s="20" t="s">
        <v>7717</v>
      </c>
      <c r="L130" s="20" t="s">
        <v>7717</v>
      </c>
      <c r="M130" s="20" t="s">
        <v>7717</v>
      </c>
      <c r="N130" s="45" t="s">
        <v>2822</v>
      </c>
      <c r="Q130" t="str">
        <f t="shared" ref="Q130:Q193" si="6">_xlfn.CONCAT(R130,E130,S130,D130,S130,T130)</f>
        <v>('biosphere3','c199261c-8234-43c5-b906-5b67707e4395')</v>
      </c>
      <c r="R130" s="79" t="s">
        <v>8069</v>
      </c>
      <c r="S130" s="79" t="s">
        <v>8070</v>
      </c>
      <c r="T130" s="79" t="s">
        <v>8071</v>
      </c>
      <c r="U130" t="str">
        <f t="shared" ref="U130:U193" si="7">_xlfn.CONCAT(G130,C130)</f>
        <v>Occupation, shrub land, sclerophyllous('natural resource', 'land')</v>
      </c>
      <c r="W130" t="s">
        <v>8276</v>
      </c>
      <c r="X130" t="b">
        <f t="shared" ref="X130:X193" si="8">EXACT(W130,Q130)</f>
        <v>1</v>
      </c>
      <c r="Y130" s="20" t="s">
        <v>8559</v>
      </c>
    </row>
    <row r="131" spans="1:25" hidden="1" x14ac:dyDescent="0.25">
      <c r="A131" s="18">
        <v>4129</v>
      </c>
      <c r="C131" t="s">
        <v>2818</v>
      </c>
      <c r="D131" t="s">
        <v>3710</v>
      </c>
      <c r="E131" s="79" t="s">
        <v>8068</v>
      </c>
      <c r="G131" t="s">
        <v>3711</v>
      </c>
      <c r="H131" t="s">
        <v>37</v>
      </c>
      <c r="I131" t="s">
        <v>2821</v>
      </c>
      <c r="J131">
        <v>0</v>
      </c>
      <c r="K131" s="20" t="s">
        <v>7717</v>
      </c>
      <c r="L131" s="20" t="s">
        <v>7717</v>
      </c>
      <c r="M131" s="20" t="s">
        <v>7717</v>
      </c>
      <c r="N131" s="45" t="s">
        <v>2822</v>
      </c>
      <c r="Q131" t="str">
        <f t="shared" si="6"/>
        <v>('biosphere3','817ebb8a-027d-4e4f-89c1-fe5548abcd0b')</v>
      </c>
      <c r="R131" s="79" t="s">
        <v>8069</v>
      </c>
      <c r="S131" s="79" t="s">
        <v>8070</v>
      </c>
      <c r="T131" s="79" t="s">
        <v>8071</v>
      </c>
      <c r="U131" t="str">
        <f t="shared" si="7"/>
        <v>Occupation, snow and ice (non-use)('natural resource', 'land')</v>
      </c>
      <c r="W131" t="s">
        <v>8277</v>
      </c>
      <c r="X131" t="b">
        <f t="shared" si="8"/>
        <v>1</v>
      </c>
      <c r="Y131" s="20" t="s">
        <v>8559</v>
      </c>
    </row>
    <row r="132" spans="1:25" hidden="1" x14ac:dyDescent="0.25">
      <c r="A132" s="18">
        <v>3551</v>
      </c>
      <c r="C132" t="s">
        <v>2818</v>
      </c>
      <c r="D132" t="s">
        <v>3713</v>
      </c>
      <c r="E132" s="79" t="s">
        <v>8068</v>
      </c>
      <c r="G132" t="s">
        <v>3714</v>
      </c>
      <c r="H132" t="s">
        <v>37</v>
      </c>
      <c r="I132" t="s">
        <v>2821</v>
      </c>
      <c r="J132">
        <v>0</v>
      </c>
      <c r="K132" s="20" t="s">
        <v>7717</v>
      </c>
      <c r="L132" s="20" t="s">
        <v>7717</v>
      </c>
      <c r="M132" s="20" t="s">
        <v>7717</v>
      </c>
      <c r="N132" s="45" t="s">
        <v>2822</v>
      </c>
      <c r="Q132" t="str">
        <f t="shared" si="6"/>
        <v>('biosphere3','061259d7-7bcc-4298-af3a-63d084191988')</v>
      </c>
      <c r="R132" s="79" t="s">
        <v>8069</v>
      </c>
      <c r="S132" s="79" t="s">
        <v>8070</v>
      </c>
      <c r="T132" s="79" t="s">
        <v>8071</v>
      </c>
      <c r="U132" t="str">
        <f t="shared" si="7"/>
        <v>Occupation, unspecified, natural (non-use)('natural resource', 'land')</v>
      </c>
      <c r="W132" t="s">
        <v>8282</v>
      </c>
      <c r="X132" t="b">
        <f t="shared" si="8"/>
        <v>1</v>
      </c>
      <c r="Y132" s="20" t="s">
        <v>8559</v>
      </c>
    </row>
    <row r="133" spans="1:25" hidden="1" x14ac:dyDescent="0.25">
      <c r="A133" s="18">
        <v>982</v>
      </c>
      <c r="C133" t="s">
        <v>59</v>
      </c>
      <c r="D133" t="s">
        <v>6434</v>
      </c>
      <c r="E133" s="79" t="s">
        <v>8068</v>
      </c>
      <c r="G133" t="s">
        <v>6435</v>
      </c>
      <c r="H133" t="s">
        <v>37</v>
      </c>
      <c r="I133" t="s">
        <v>768</v>
      </c>
      <c r="J133">
        <v>0</v>
      </c>
      <c r="K133" s="20" t="s">
        <v>7717</v>
      </c>
      <c r="L133" s="20" t="s">
        <v>7717</v>
      </c>
      <c r="M133" s="20" t="s">
        <v>7717</v>
      </c>
      <c r="N133" s="45" t="s">
        <v>3587</v>
      </c>
      <c r="Q133" t="str">
        <f t="shared" si="6"/>
        <v>('biosphere3','f6df5030-8e06-4276-bfeb-219db8dab104')</v>
      </c>
      <c r="R133" s="79" t="s">
        <v>8069</v>
      </c>
      <c r="S133" s="79" t="s">
        <v>8070</v>
      </c>
      <c r="T133" s="79" t="s">
        <v>8071</v>
      </c>
      <c r="U133" t="str">
        <f t="shared" si="7"/>
        <v>Volume occupied, final repository for low-active radioactive waste('natural resource', 'in ground')</v>
      </c>
      <c r="W133" t="s">
        <v>8495</v>
      </c>
      <c r="X133" t="b">
        <f t="shared" si="8"/>
        <v>1</v>
      </c>
      <c r="Y133" s="20" t="s">
        <v>7715</v>
      </c>
    </row>
    <row r="134" spans="1:25" hidden="1" x14ac:dyDescent="0.25">
      <c r="A134" s="18">
        <v>3447</v>
      </c>
      <c r="C134" t="s">
        <v>59</v>
      </c>
      <c r="D134" t="s">
        <v>6439</v>
      </c>
      <c r="E134" s="79" t="s">
        <v>8068</v>
      </c>
      <c r="G134" t="s">
        <v>6440</v>
      </c>
      <c r="H134" t="s">
        <v>37</v>
      </c>
      <c r="I134" t="s">
        <v>768</v>
      </c>
      <c r="J134">
        <v>0</v>
      </c>
      <c r="K134" s="20" t="s">
        <v>7717</v>
      </c>
      <c r="L134" s="20" t="s">
        <v>7717</v>
      </c>
      <c r="M134" s="20" t="s">
        <v>7717</v>
      </c>
      <c r="N134" s="45" t="s">
        <v>3587</v>
      </c>
      <c r="Q134" t="str">
        <f t="shared" si="6"/>
        <v>('biosphere3','adb4b590-7fb2-47b6-84e7-d4746a94c7b5')</v>
      </c>
      <c r="R134" s="79" t="s">
        <v>8069</v>
      </c>
      <c r="S134" s="79" t="s">
        <v>8070</v>
      </c>
      <c r="T134" s="79" t="s">
        <v>8071</v>
      </c>
      <c r="U134" t="str">
        <f t="shared" si="7"/>
        <v>Volume occupied, final repository for radioactive waste('natural resource', 'in ground')</v>
      </c>
      <c r="W134" t="s">
        <v>8496</v>
      </c>
      <c r="X134" t="b">
        <f t="shared" si="8"/>
        <v>1</v>
      </c>
      <c r="Y134" s="20" t="s">
        <v>7715</v>
      </c>
    </row>
    <row r="135" spans="1:25" hidden="1" x14ac:dyDescent="0.25">
      <c r="A135" s="18">
        <v>1102</v>
      </c>
      <c r="C135" t="s">
        <v>1292</v>
      </c>
      <c r="D135" t="s">
        <v>6449</v>
      </c>
      <c r="E135" s="79" t="s">
        <v>8068</v>
      </c>
      <c r="G135" t="s">
        <v>6450</v>
      </c>
      <c r="H135" t="s">
        <v>37</v>
      </c>
      <c r="I135" t="s">
        <v>6451</v>
      </c>
      <c r="J135">
        <v>0</v>
      </c>
      <c r="K135" s="20" t="s">
        <v>7717</v>
      </c>
      <c r="L135" s="20" t="s">
        <v>7717</v>
      </c>
      <c r="M135" s="20" t="s">
        <v>7717</v>
      </c>
      <c r="N135" s="45" t="s">
        <v>3587</v>
      </c>
      <c r="Q135" t="str">
        <f t="shared" si="6"/>
        <v>('biosphere3','9a9d71c7-79f7-42d0-af47-282d22a7cf07')</v>
      </c>
      <c r="R135" s="79" t="s">
        <v>8069</v>
      </c>
      <c r="S135" s="79" t="s">
        <v>8070</v>
      </c>
      <c r="T135" s="79" t="s">
        <v>8071</v>
      </c>
      <c r="U135" t="str">
        <f t="shared" si="7"/>
        <v>Volume occupied, reservoir('natural resource', 'in water')</v>
      </c>
      <c r="W135" t="s">
        <v>8497</v>
      </c>
      <c r="X135" t="b">
        <f t="shared" si="8"/>
        <v>1</v>
      </c>
      <c r="Y135" s="20" t="s">
        <v>7715</v>
      </c>
    </row>
    <row r="136" spans="1:25" hidden="1" x14ac:dyDescent="0.25">
      <c r="A136" s="18">
        <v>4025</v>
      </c>
      <c r="C136" t="s">
        <v>59</v>
      </c>
      <c r="D136" t="s">
        <v>6457</v>
      </c>
      <c r="E136" s="79" t="s">
        <v>8068</v>
      </c>
      <c r="G136" t="s">
        <v>6458</v>
      </c>
      <c r="H136" t="s">
        <v>37</v>
      </c>
      <c r="I136" t="s">
        <v>768</v>
      </c>
      <c r="J136">
        <v>0</v>
      </c>
      <c r="K136" s="20" t="s">
        <v>7717</v>
      </c>
      <c r="L136" s="20" t="s">
        <v>7717</v>
      </c>
      <c r="M136" s="20" t="s">
        <v>7717</v>
      </c>
      <c r="N136" s="45" t="s">
        <v>3587</v>
      </c>
      <c r="Q136" t="str">
        <f t="shared" si="6"/>
        <v>('biosphere3','8bd1295e-4af1-4177-88a2-6f56ac8e4546')</v>
      </c>
      <c r="R136" s="79" t="s">
        <v>8069</v>
      </c>
      <c r="S136" s="79" t="s">
        <v>8070</v>
      </c>
      <c r="T136" s="79" t="s">
        <v>8071</v>
      </c>
      <c r="U136" t="str">
        <f t="shared" si="7"/>
        <v>Volume occupied, underground deposit('natural resource', 'in ground')</v>
      </c>
      <c r="W136" t="s">
        <v>8498</v>
      </c>
      <c r="X136" t="b">
        <f t="shared" si="8"/>
        <v>1</v>
      </c>
      <c r="Y136" s="20" t="s">
        <v>7715</v>
      </c>
    </row>
    <row r="137" spans="1:25" hidden="1" x14ac:dyDescent="0.25">
      <c r="A137" s="18">
        <v>2788</v>
      </c>
      <c r="C137" t="s">
        <v>2818</v>
      </c>
      <c r="D137" t="s">
        <v>5645</v>
      </c>
      <c r="E137" s="79" t="s">
        <v>8068</v>
      </c>
      <c r="G137" t="s">
        <v>5646</v>
      </c>
      <c r="H137" t="s">
        <v>37</v>
      </c>
      <c r="I137" t="s">
        <v>2913</v>
      </c>
      <c r="J137">
        <v>0</v>
      </c>
      <c r="K137" s="20" t="s">
        <v>7717</v>
      </c>
      <c r="L137" s="20" t="s">
        <v>7717</v>
      </c>
      <c r="M137" s="20" t="s">
        <v>7717</v>
      </c>
      <c r="N137" s="50" t="s">
        <v>5647</v>
      </c>
      <c r="Q137" t="str">
        <f t="shared" si="6"/>
        <v>('biosphere3','c3f83a91-4888-41a4-add9-fd01678a1e5f')</v>
      </c>
      <c r="R137" s="79" t="s">
        <v>8069</v>
      </c>
      <c r="S137" s="79" t="s">
        <v>8070</v>
      </c>
      <c r="T137" s="79" t="s">
        <v>8071</v>
      </c>
      <c r="U137" t="str">
        <f t="shared" si="7"/>
        <v>Transformation, to annual crop('natural resource', 'land')</v>
      </c>
      <c r="W137" t="s">
        <v>8429</v>
      </c>
      <c r="X137" t="b">
        <f t="shared" si="8"/>
        <v>1</v>
      </c>
      <c r="Y137" s="20" t="s">
        <v>7715</v>
      </c>
    </row>
    <row r="138" spans="1:25" hidden="1" x14ac:dyDescent="0.25">
      <c r="A138" s="18">
        <v>3500</v>
      </c>
      <c r="C138" t="s">
        <v>2818</v>
      </c>
      <c r="D138" t="s">
        <v>5653</v>
      </c>
      <c r="E138" s="79" t="s">
        <v>8068</v>
      </c>
      <c r="G138" t="s">
        <v>5654</v>
      </c>
      <c r="H138" t="s">
        <v>37</v>
      </c>
      <c r="I138" t="s">
        <v>2913</v>
      </c>
      <c r="J138">
        <v>0</v>
      </c>
      <c r="K138" s="20" t="s">
        <v>7717</v>
      </c>
      <c r="L138" s="20" t="s">
        <v>7717</v>
      </c>
      <c r="M138" s="20" t="s">
        <v>7717</v>
      </c>
      <c r="N138" s="50" t="s">
        <v>5647</v>
      </c>
      <c r="Q138" t="str">
        <f t="shared" si="6"/>
        <v>('biosphere3','69ec5008-2c7e-408f-ac10-a31e07ded999')</v>
      </c>
      <c r="R138" s="79" t="s">
        <v>8069</v>
      </c>
      <c r="S138" s="79" t="s">
        <v>8070</v>
      </c>
      <c r="T138" s="79" t="s">
        <v>8071</v>
      </c>
      <c r="U138" t="str">
        <f t="shared" si="7"/>
        <v>Transformation, to annual crop, flooded crop('natural resource', 'land')</v>
      </c>
      <c r="W138" t="s">
        <v>8430</v>
      </c>
      <c r="X138" t="b">
        <f t="shared" si="8"/>
        <v>1</v>
      </c>
      <c r="Y138" s="20" t="s">
        <v>7715</v>
      </c>
    </row>
    <row r="139" spans="1:25" hidden="1" x14ac:dyDescent="0.25">
      <c r="A139" s="18">
        <v>1242</v>
      </c>
      <c r="C139" t="s">
        <v>2818</v>
      </c>
      <c r="D139" t="s">
        <v>5660</v>
      </c>
      <c r="E139" s="79" t="s">
        <v>8068</v>
      </c>
      <c r="G139" t="s">
        <v>5661</v>
      </c>
      <c r="H139" t="s">
        <v>37</v>
      </c>
      <c r="I139" t="s">
        <v>2913</v>
      </c>
      <c r="J139">
        <v>0</v>
      </c>
      <c r="K139" s="20" t="s">
        <v>7717</v>
      </c>
      <c r="L139" s="20" t="s">
        <v>7717</v>
      </c>
      <c r="M139" s="20" t="s">
        <v>7717</v>
      </c>
      <c r="N139" s="50" t="s">
        <v>5647</v>
      </c>
      <c r="Q139" t="str">
        <f t="shared" si="6"/>
        <v>('biosphere3','49c23685-ef19-495b-9a6b-4a91a7ceb710')</v>
      </c>
      <c r="R139" s="79" t="s">
        <v>8069</v>
      </c>
      <c r="S139" s="79" t="s">
        <v>8070</v>
      </c>
      <c r="T139" s="79" t="s">
        <v>8071</v>
      </c>
      <c r="U139" t="str">
        <f t="shared" si="7"/>
        <v>Transformation, to annual crop, greenhouse('natural resource', 'land')</v>
      </c>
      <c r="W139" t="s">
        <v>8431</v>
      </c>
      <c r="X139" t="b">
        <f t="shared" si="8"/>
        <v>1</v>
      </c>
      <c r="Y139" s="20" t="s">
        <v>7715</v>
      </c>
    </row>
    <row r="140" spans="1:25" hidden="1" x14ac:dyDescent="0.25">
      <c r="A140" s="18">
        <v>3855</v>
      </c>
      <c r="C140" t="s">
        <v>2818</v>
      </c>
      <c r="D140" t="s">
        <v>5663</v>
      </c>
      <c r="E140" s="79" t="s">
        <v>8068</v>
      </c>
      <c r="G140" t="s">
        <v>5664</v>
      </c>
      <c r="H140" t="s">
        <v>37</v>
      </c>
      <c r="I140" t="s">
        <v>2913</v>
      </c>
      <c r="J140">
        <v>0</v>
      </c>
      <c r="K140" s="20" t="s">
        <v>7717</v>
      </c>
      <c r="L140" s="20" t="s">
        <v>7717</v>
      </c>
      <c r="M140" s="20" t="s">
        <v>7717</v>
      </c>
      <c r="N140" s="50" t="s">
        <v>5647</v>
      </c>
      <c r="Q140" t="str">
        <f t="shared" si="6"/>
        <v>('biosphere3','247ddc2a-c861-43be-97f0-0183e3d12f99')</v>
      </c>
      <c r="R140" s="79" t="s">
        <v>8069</v>
      </c>
      <c r="S140" s="79" t="s">
        <v>8070</v>
      </c>
      <c r="T140" s="79" t="s">
        <v>8071</v>
      </c>
      <c r="U140" t="str">
        <f t="shared" si="7"/>
        <v>Transformation, to annual crop, irrigated('natural resource', 'land')</v>
      </c>
      <c r="W140" t="s">
        <v>8432</v>
      </c>
      <c r="X140" t="b">
        <f t="shared" si="8"/>
        <v>1</v>
      </c>
      <c r="Y140" s="20" t="s">
        <v>7715</v>
      </c>
    </row>
    <row r="141" spans="1:25" hidden="1" x14ac:dyDescent="0.25">
      <c r="A141" s="18">
        <v>649</v>
      </c>
      <c r="C141" t="s">
        <v>2818</v>
      </c>
      <c r="D141" t="s">
        <v>5666</v>
      </c>
      <c r="E141" s="79" t="s">
        <v>8068</v>
      </c>
      <c r="G141" t="s">
        <v>5667</v>
      </c>
      <c r="H141" t="s">
        <v>37</v>
      </c>
      <c r="I141" t="s">
        <v>2913</v>
      </c>
      <c r="J141">
        <v>0</v>
      </c>
      <c r="K141" s="20" t="s">
        <v>7717</v>
      </c>
      <c r="L141" s="20" t="s">
        <v>7717</v>
      </c>
      <c r="M141" s="20" t="s">
        <v>7717</v>
      </c>
      <c r="N141" s="50" t="s">
        <v>5647</v>
      </c>
      <c r="O141" s="20" t="s">
        <v>7717</v>
      </c>
      <c r="Q141" t="str">
        <f t="shared" si="6"/>
        <v>('biosphere3','a70f8014-0de5-477f-9f10-712b5c280b8e')</v>
      </c>
      <c r="R141" s="79" t="s">
        <v>8069</v>
      </c>
      <c r="S141" s="79" t="s">
        <v>8070</v>
      </c>
      <c r="T141" s="79" t="s">
        <v>8071</v>
      </c>
      <c r="U141" t="str">
        <f t="shared" si="7"/>
        <v>Transformation, to annual crop, irrigated, extensive('natural resource', 'land')</v>
      </c>
      <c r="W141" t="s">
        <v>8433</v>
      </c>
      <c r="X141" t="b">
        <f t="shared" si="8"/>
        <v>1</v>
      </c>
      <c r="Y141" s="20" t="s">
        <v>7715</v>
      </c>
    </row>
    <row r="142" spans="1:25" hidden="1" x14ac:dyDescent="0.25">
      <c r="A142" s="18">
        <v>2122</v>
      </c>
      <c r="C142" t="s">
        <v>2818</v>
      </c>
      <c r="D142" t="s">
        <v>5675</v>
      </c>
      <c r="E142" s="79" t="s">
        <v>8068</v>
      </c>
      <c r="G142" t="s">
        <v>5676</v>
      </c>
      <c r="H142" t="s">
        <v>37</v>
      </c>
      <c r="I142" t="s">
        <v>2913</v>
      </c>
      <c r="J142">
        <v>0</v>
      </c>
      <c r="K142" s="20" t="s">
        <v>7717</v>
      </c>
      <c r="L142" s="20" t="s">
        <v>7717</v>
      </c>
      <c r="M142" s="20" t="s">
        <v>7717</v>
      </c>
      <c r="N142" s="50" t="s">
        <v>5647</v>
      </c>
      <c r="Q142" t="str">
        <f t="shared" si="6"/>
        <v>('biosphere3','c3c3d385-57fa-4d47-a2c5-d838006e7985')</v>
      </c>
      <c r="R142" s="79" t="s">
        <v>8069</v>
      </c>
      <c r="S142" s="79" t="s">
        <v>8070</v>
      </c>
      <c r="T142" s="79" t="s">
        <v>8071</v>
      </c>
      <c r="U142" t="str">
        <f t="shared" si="7"/>
        <v>Transformation, to annual crop, irrigated, intensive('natural resource', 'land')</v>
      </c>
      <c r="W142" t="s">
        <v>8434</v>
      </c>
      <c r="X142" t="b">
        <f t="shared" si="8"/>
        <v>1</v>
      </c>
      <c r="Y142" s="20" t="s">
        <v>7715</v>
      </c>
    </row>
    <row r="143" spans="1:25" hidden="1" x14ac:dyDescent="0.25">
      <c r="A143" s="18">
        <v>3232</v>
      </c>
      <c r="C143" t="s">
        <v>2818</v>
      </c>
      <c r="D143" t="s">
        <v>5689</v>
      </c>
      <c r="E143" s="79" t="s">
        <v>8068</v>
      </c>
      <c r="G143" t="s">
        <v>5690</v>
      </c>
      <c r="H143" t="s">
        <v>37</v>
      </c>
      <c r="I143" t="s">
        <v>2913</v>
      </c>
      <c r="J143">
        <v>0</v>
      </c>
      <c r="K143" s="20" t="s">
        <v>7717</v>
      </c>
      <c r="L143" s="20" t="s">
        <v>7717</v>
      </c>
      <c r="M143" s="20" t="s">
        <v>7717</v>
      </c>
      <c r="N143" s="50" t="s">
        <v>5647</v>
      </c>
      <c r="Q143" t="str">
        <f t="shared" si="6"/>
        <v>('biosphere3','e97b784a-ec09-4b1b-9f14-cc0ce9799c9e')</v>
      </c>
      <c r="R143" s="79" t="s">
        <v>8069</v>
      </c>
      <c r="S143" s="79" t="s">
        <v>8070</v>
      </c>
      <c r="T143" s="79" t="s">
        <v>8071</v>
      </c>
      <c r="U143" t="str">
        <f t="shared" si="7"/>
        <v>Transformation, to annual crop, non-irrigated('natural resource', 'land')</v>
      </c>
      <c r="W143" t="s">
        <v>8435</v>
      </c>
      <c r="X143" t="b">
        <f t="shared" si="8"/>
        <v>1</v>
      </c>
      <c r="Y143" s="20" t="s">
        <v>7715</v>
      </c>
    </row>
    <row r="144" spans="1:25" hidden="1" x14ac:dyDescent="0.25">
      <c r="A144" s="18">
        <v>2939</v>
      </c>
      <c r="C144" t="s">
        <v>2818</v>
      </c>
      <c r="D144" t="s">
        <v>5709</v>
      </c>
      <c r="E144" s="79" t="s">
        <v>8068</v>
      </c>
      <c r="G144" t="s">
        <v>5710</v>
      </c>
      <c r="H144" t="s">
        <v>37</v>
      </c>
      <c r="I144" t="s">
        <v>2913</v>
      </c>
      <c r="J144">
        <v>0</v>
      </c>
      <c r="K144" s="20" t="s">
        <v>7717</v>
      </c>
      <c r="L144" s="20" t="s">
        <v>7717</v>
      </c>
      <c r="M144" s="20" t="s">
        <v>7717</v>
      </c>
      <c r="N144" s="50" t="s">
        <v>5647</v>
      </c>
      <c r="Q144" t="str">
        <f t="shared" si="6"/>
        <v>('biosphere3','91a067cc-543a-4d73-a0c0-feb1f8935756')</v>
      </c>
      <c r="R144" s="79" t="s">
        <v>8069</v>
      </c>
      <c r="S144" s="79" t="s">
        <v>8070</v>
      </c>
      <c r="T144" s="79" t="s">
        <v>8071</v>
      </c>
      <c r="U144" t="str">
        <f t="shared" si="7"/>
        <v>Transformation, to annual crop, non-irrigated, extensive('natural resource', 'land')</v>
      </c>
      <c r="W144" t="s">
        <v>8436</v>
      </c>
      <c r="X144" t="b">
        <f t="shared" si="8"/>
        <v>1</v>
      </c>
      <c r="Y144" s="20" t="s">
        <v>7715</v>
      </c>
    </row>
    <row r="145" spans="1:25" hidden="1" x14ac:dyDescent="0.25">
      <c r="A145" s="18">
        <v>443</v>
      </c>
      <c r="C145" t="s">
        <v>2818</v>
      </c>
      <c r="D145" t="s">
        <v>5726</v>
      </c>
      <c r="E145" s="79" t="s">
        <v>8068</v>
      </c>
      <c r="G145" t="s">
        <v>5727</v>
      </c>
      <c r="H145" t="s">
        <v>37</v>
      </c>
      <c r="I145" t="s">
        <v>2913</v>
      </c>
      <c r="J145">
        <v>0</v>
      </c>
      <c r="K145" s="20" t="s">
        <v>7717</v>
      </c>
      <c r="L145" s="20" t="s">
        <v>7717</v>
      </c>
      <c r="M145" s="20" t="s">
        <v>7717</v>
      </c>
      <c r="N145" s="50" t="s">
        <v>5647</v>
      </c>
      <c r="Q145" t="str">
        <f t="shared" si="6"/>
        <v>('biosphere3','2e52cbfa-94d7-432b-892f-431daa71a6ef')</v>
      </c>
      <c r="R145" s="79" t="s">
        <v>8069</v>
      </c>
      <c r="S145" s="79" t="s">
        <v>8070</v>
      </c>
      <c r="T145" s="79" t="s">
        <v>8071</v>
      </c>
      <c r="U145" t="str">
        <f t="shared" si="7"/>
        <v>Transformation, to annual crop, non-irrigated, intensive('natural resource', 'land')</v>
      </c>
      <c r="W145" t="s">
        <v>8437</v>
      </c>
      <c r="X145" t="b">
        <f t="shared" si="8"/>
        <v>1</v>
      </c>
      <c r="Y145" s="20" t="s">
        <v>7715</v>
      </c>
    </row>
    <row r="146" spans="1:25" hidden="1" x14ac:dyDescent="0.25">
      <c r="A146" s="18">
        <v>3639</v>
      </c>
      <c r="C146" t="s">
        <v>2818</v>
      </c>
      <c r="D146" t="s">
        <v>5731</v>
      </c>
      <c r="E146" s="79" t="s">
        <v>8068</v>
      </c>
      <c r="G146" t="s">
        <v>5732</v>
      </c>
      <c r="H146" t="s">
        <v>37</v>
      </c>
      <c r="I146" t="s">
        <v>2913</v>
      </c>
      <c r="J146">
        <v>0</v>
      </c>
      <c r="K146" s="20" t="s">
        <v>7717</v>
      </c>
      <c r="L146" s="20" t="s">
        <v>7717</v>
      </c>
      <c r="M146" s="20" t="s">
        <v>7717</v>
      </c>
      <c r="N146" s="50" t="s">
        <v>5647</v>
      </c>
      <c r="Q146" t="str">
        <f t="shared" si="6"/>
        <v>('biosphere3','2f1e926a-ec96-432b-b2a6-bd5e3de2ff87')</v>
      </c>
      <c r="R146" s="79" t="s">
        <v>8069</v>
      </c>
      <c r="S146" s="79" t="s">
        <v>8070</v>
      </c>
      <c r="T146" s="79" t="s">
        <v>8071</v>
      </c>
      <c r="U146" t="str">
        <f t="shared" si="7"/>
        <v>Transformation, to arable land, unspecified use('natural resource', 'land')</v>
      </c>
      <c r="W146" t="s">
        <v>8438</v>
      </c>
      <c r="X146" t="b">
        <f t="shared" si="8"/>
        <v>1</v>
      </c>
      <c r="Y146" s="20" t="s">
        <v>7715</v>
      </c>
    </row>
    <row r="147" spans="1:25" hidden="1" x14ac:dyDescent="0.25">
      <c r="A147" s="18">
        <v>3730</v>
      </c>
      <c r="C147" t="s">
        <v>2818</v>
      </c>
      <c r="D147" t="s">
        <v>5757</v>
      </c>
      <c r="E147" s="79" t="s">
        <v>8068</v>
      </c>
      <c r="G147" t="s">
        <v>5758</v>
      </c>
      <c r="H147" t="s">
        <v>37</v>
      </c>
      <c r="I147" t="s">
        <v>2913</v>
      </c>
      <c r="J147">
        <v>0</v>
      </c>
      <c r="K147" s="20" t="s">
        <v>7717</v>
      </c>
      <c r="L147" s="20" t="s">
        <v>7717</v>
      </c>
      <c r="M147" s="20" t="s">
        <v>7717</v>
      </c>
      <c r="N147" s="50" t="s">
        <v>5647</v>
      </c>
      <c r="Q147" t="str">
        <f t="shared" si="6"/>
        <v>('biosphere3','ac2c63cf-c657-4d33-bbc0-a5a9a1e29cf5')</v>
      </c>
      <c r="R147" s="79" t="s">
        <v>8069</v>
      </c>
      <c r="S147" s="79" t="s">
        <v>8070</v>
      </c>
      <c r="T147" s="79" t="s">
        <v>8071</v>
      </c>
      <c r="U147" t="str">
        <f t="shared" si="7"/>
        <v>Transformation, to bare area (non-use)('natural resource', 'land')</v>
      </c>
      <c r="W147" t="s">
        <v>8439</v>
      </c>
      <c r="X147" t="b">
        <f t="shared" si="8"/>
        <v>1</v>
      </c>
      <c r="Y147" s="20" t="s">
        <v>7715</v>
      </c>
    </row>
    <row r="148" spans="1:25" hidden="1" x14ac:dyDescent="0.25">
      <c r="A148" s="18">
        <v>829</v>
      </c>
      <c r="C148" t="s">
        <v>2818</v>
      </c>
      <c r="D148" t="s">
        <v>5761</v>
      </c>
      <c r="E148" s="79" t="s">
        <v>8068</v>
      </c>
      <c r="G148" t="s">
        <v>5762</v>
      </c>
      <c r="H148" t="s">
        <v>37</v>
      </c>
      <c r="I148" t="s">
        <v>2913</v>
      </c>
      <c r="J148">
        <v>0</v>
      </c>
      <c r="K148" s="20" t="s">
        <v>7717</v>
      </c>
      <c r="L148" s="20" t="s">
        <v>7717</v>
      </c>
      <c r="M148" s="20" t="s">
        <v>7717</v>
      </c>
      <c r="N148" s="50" t="s">
        <v>5647</v>
      </c>
      <c r="Q148" t="str">
        <f t="shared" si="6"/>
        <v>('biosphere3','54b82481-32a3-4e82-bac7-1df475dbc80c')</v>
      </c>
      <c r="R148" s="79" t="s">
        <v>8069</v>
      </c>
      <c r="S148" s="79" t="s">
        <v>8070</v>
      </c>
      <c r="T148" s="79" t="s">
        <v>8071</v>
      </c>
      <c r="U148" t="str">
        <f t="shared" si="7"/>
        <v>Transformation, to cropland fallow (non-use)('natural resource', 'land')</v>
      </c>
      <c r="W148" t="s">
        <v>8440</v>
      </c>
      <c r="X148" t="b">
        <f t="shared" si="8"/>
        <v>1</v>
      </c>
      <c r="Y148" s="20" t="s">
        <v>7715</v>
      </c>
    </row>
    <row r="149" spans="1:25" hidden="1" x14ac:dyDescent="0.25">
      <c r="A149" s="18">
        <v>913</v>
      </c>
      <c r="C149" t="s">
        <v>2818</v>
      </c>
      <c r="D149" t="s">
        <v>5776</v>
      </c>
      <c r="E149" s="79" t="s">
        <v>8068</v>
      </c>
      <c r="G149" t="s">
        <v>5777</v>
      </c>
      <c r="H149" t="s">
        <v>37</v>
      </c>
      <c r="I149" t="s">
        <v>2913</v>
      </c>
      <c r="J149">
        <v>0</v>
      </c>
      <c r="K149" s="20" t="s">
        <v>7717</v>
      </c>
      <c r="L149" s="20" t="s">
        <v>7717</v>
      </c>
      <c r="M149" s="20" t="s">
        <v>7717</v>
      </c>
      <c r="N149" s="50" t="s">
        <v>5647</v>
      </c>
      <c r="Q149" t="str">
        <f t="shared" si="6"/>
        <v>('biosphere3','90a5a447-af6f-421a-8201-011f07ad1150')</v>
      </c>
      <c r="R149" s="79" t="s">
        <v>8069</v>
      </c>
      <c r="S149" s="79" t="s">
        <v>8070</v>
      </c>
      <c r="T149" s="79" t="s">
        <v>8071</v>
      </c>
      <c r="U149" t="str">
        <f t="shared" si="7"/>
        <v>Transformation, to dump site('natural resource', 'land')</v>
      </c>
      <c r="W149" t="s">
        <v>8441</v>
      </c>
      <c r="X149" t="b">
        <f t="shared" si="8"/>
        <v>1</v>
      </c>
      <c r="Y149" s="20" t="s">
        <v>7715</v>
      </c>
    </row>
    <row r="150" spans="1:25" hidden="1" x14ac:dyDescent="0.25">
      <c r="A150" s="18">
        <v>1476</v>
      </c>
      <c r="C150" t="s">
        <v>2818</v>
      </c>
      <c r="D150" t="s">
        <v>5785</v>
      </c>
      <c r="E150" s="79" t="s">
        <v>8068</v>
      </c>
      <c r="G150" t="s">
        <v>5786</v>
      </c>
      <c r="H150" t="s">
        <v>37</v>
      </c>
      <c r="I150" t="s">
        <v>2913</v>
      </c>
      <c r="J150">
        <v>0</v>
      </c>
      <c r="K150" s="20" t="s">
        <v>7717</v>
      </c>
      <c r="L150" s="20" t="s">
        <v>7717</v>
      </c>
      <c r="M150" s="20" t="s">
        <v>7717</v>
      </c>
      <c r="N150" s="50" t="s">
        <v>5647</v>
      </c>
      <c r="Q150" t="str">
        <f t="shared" si="6"/>
        <v>('biosphere3','d10b390c-9d0c-4f59-b31d-3d0d70e77a35')</v>
      </c>
      <c r="R150" s="79" t="s">
        <v>8069</v>
      </c>
      <c r="S150" s="79" t="s">
        <v>8070</v>
      </c>
      <c r="T150" s="79" t="s">
        <v>8071</v>
      </c>
      <c r="U150" t="str">
        <f t="shared" si="7"/>
        <v>Transformation, to dump site, inert material landfill('natural resource', 'land')</v>
      </c>
      <c r="W150" t="s">
        <v>8442</v>
      </c>
      <c r="X150" t="b">
        <f t="shared" si="8"/>
        <v>1</v>
      </c>
      <c r="Y150" s="20" t="s">
        <v>7715</v>
      </c>
    </row>
    <row r="151" spans="1:25" hidden="1" x14ac:dyDescent="0.25">
      <c r="A151" s="18">
        <v>1626</v>
      </c>
      <c r="C151" t="s">
        <v>2818</v>
      </c>
      <c r="D151" t="s">
        <v>5804</v>
      </c>
      <c r="E151" s="79" t="s">
        <v>8068</v>
      </c>
      <c r="G151" t="s">
        <v>5805</v>
      </c>
      <c r="H151" t="s">
        <v>37</v>
      </c>
      <c r="I151" t="s">
        <v>2913</v>
      </c>
      <c r="J151">
        <v>0</v>
      </c>
      <c r="K151" s="20" t="s">
        <v>7717</v>
      </c>
      <c r="L151" s="20" t="s">
        <v>7717</v>
      </c>
      <c r="M151" s="20" t="s">
        <v>7717</v>
      </c>
      <c r="N151" s="50" t="s">
        <v>5647</v>
      </c>
      <c r="Q151" t="str">
        <f t="shared" si="6"/>
        <v>('biosphere3','8f5c8cb3-dccd-45da-9f1f-d1c61cd789c3')</v>
      </c>
      <c r="R151" s="79" t="s">
        <v>8069</v>
      </c>
      <c r="S151" s="79" t="s">
        <v>8070</v>
      </c>
      <c r="T151" s="79" t="s">
        <v>8071</v>
      </c>
      <c r="U151" t="str">
        <f t="shared" si="7"/>
        <v>Transformation, to dump site, residual material landfill('natural resource', 'land')</v>
      </c>
      <c r="W151" t="s">
        <v>8443</v>
      </c>
      <c r="X151" t="b">
        <f t="shared" si="8"/>
        <v>1</v>
      </c>
      <c r="Y151" s="20" t="s">
        <v>7715</v>
      </c>
    </row>
    <row r="152" spans="1:25" hidden="1" x14ac:dyDescent="0.25">
      <c r="A152" s="18">
        <v>4114</v>
      </c>
      <c r="C152" t="s">
        <v>2818</v>
      </c>
      <c r="D152" t="s">
        <v>5816</v>
      </c>
      <c r="E152" s="79" t="s">
        <v>8068</v>
      </c>
      <c r="G152" t="s">
        <v>5817</v>
      </c>
      <c r="H152" t="s">
        <v>37</v>
      </c>
      <c r="I152" t="s">
        <v>2913</v>
      </c>
      <c r="J152">
        <v>0</v>
      </c>
      <c r="K152" s="20" t="s">
        <v>7717</v>
      </c>
      <c r="L152" s="20" t="s">
        <v>7717</v>
      </c>
      <c r="M152" s="20" t="s">
        <v>7717</v>
      </c>
      <c r="N152" s="50" t="s">
        <v>5647</v>
      </c>
      <c r="Q152" t="str">
        <f t="shared" si="6"/>
        <v>('biosphere3','1a568858-efa8-4c2a-b46e-82b6e66b6072')</v>
      </c>
      <c r="R152" s="79" t="s">
        <v>8069</v>
      </c>
      <c r="S152" s="79" t="s">
        <v>8070</v>
      </c>
      <c r="T152" s="79" t="s">
        <v>8071</v>
      </c>
      <c r="U152" t="str">
        <f t="shared" si="7"/>
        <v>Transformation, to dump site, sanitary landfill('natural resource', 'land')</v>
      </c>
      <c r="W152" t="s">
        <v>8444</v>
      </c>
      <c r="X152" t="b">
        <f t="shared" si="8"/>
        <v>1</v>
      </c>
      <c r="Y152" s="20" t="s">
        <v>7715</v>
      </c>
    </row>
    <row r="153" spans="1:25" hidden="1" x14ac:dyDescent="0.25">
      <c r="A153" s="18">
        <v>104</v>
      </c>
      <c r="C153" t="s">
        <v>2818</v>
      </c>
      <c r="D153" t="s">
        <v>5831</v>
      </c>
      <c r="E153" s="79" t="s">
        <v>8068</v>
      </c>
      <c r="G153" t="s">
        <v>5832</v>
      </c>
      <c r="H153" t="s">
        <v>37</v>
      </c>
      <c r="I153" t="s">
        <v>2913</v>
      </c>
      <c r="J153">
        <v>0</v>
      </c>
      <c r="K153" s="20" t="s">
        <v>7717</v>
      </c>
      <c r="L153" s="20" t="s">
        <v>7717</v>
      </c>
      <c r="M153" s="20" t="s">
        <v>7717</v>
      </c>
      <c r="N153" s="50" t="s">
        <v>5647</v>
      </c>
      <c r="Q153" t="str">
        <f t="shared" si="6"/>
        <v>('biosphere3','d73b27a2-81bd-4264-baa5-ce4aca3545be')</v>
      </c>
      <c r="R153" s="79" t="s">
        <v>8069</v>
      </c>
      <c r="S153" s="79" t="s">
        <v>8070</v>
      </c>
      <c r="T153" s="79" t="s">
        <v>8071</v>
      </c>
      <c r="U153" t="str">
        <f t="shared" si="7"/>
        <v>Transformation, to dump site, slag compartment('natural resource', 'land')</v>
      </c>
      <c r="W153" t="s">
        <v>8445</v>
      </c>
      <c r="X153" t="b">
        <f t="shared" si="8"/>
        <v>1</v>
      </c>
      <c r="Y153" s="20" t="s">
        <v>7715</v>
      </c>
    </row>
    <row r="154" spans="1:25" hidden="1" x14ac:dyDescent="0.25">
      <c r="A154" s="18">
        <v>2056</v>
      </c>
      <c r="C154" t="s">
        <v>2818</v>
      </c>
      <c r="D154" t="s">
        <v>5841</v>
      </c>
      <c r="E154" s="79" t="s">
        <v>8068</v>
      </c>
      <c r="G154" t="s">
        <v>5842</v>
      </c>
      <c r="H154" t="s">
        <v>37</v>
      </c>
      <c r="I154" t="s">
        <v>2913</v>
      </c>
      <c r="J154">
        <v>0</v>
      </c>
      <c r="K154" s="20" t="s">
        <v>7717</v>
      </c>
      <c r="L154" s="20" t="s">
        <v>7717</v>
      </c>
      <c r="M154" s="20" t="s">
        <v>7717</v>
      </c>
      <c r="N154" s="50" t="s">
        <v>5647</v>
      </c>
      <c r="Q154" t="str">
        <f t="shared" si="6"/>
        <v>('biosphere3','c8a0392e-5ef6-4988-adf6-0adf88129aa1')</v>
      </c>
      <c r="R154" s="79" t="s">
        <v>8069</v>
      </c>
      <c r="S154" s="79" t="s">
        <v>8070</v>
      </c>
      <c r="T154" s="79" t="s">
        <v>8071</v>
      </c>
      <c r="U154" t="str">
        <f t="shared" si="7"/>
        <v>Transformation, to field margin/hedgerow('natural resource', 'land')</v>
      </c>
      <c r="W154" t="s">
        <v>8446</v>
      </c>
      <c r="X154" t="b">
        <f t="shared" si="8"/>
        <v>1</v>
      </c>
      <c r="Y154" s="20" t="s">
        <v>7715</v>
      </c>
    </row>
    <row r="155" spans="1:25" hidden="1" x14ac:dyDescent="0.25">
      <c r="A155" s="18">
        <v>3758</v>
      </c>
      <c r="C155" t="s">
        <v>2818</v>
      </c>
      <c r="D155" t="s">
        <v>5845</v>
      </c>
      <c r="E155" s="79" t="s">
        <v>8068</v>
      </c>
      <c r="G155" t="s">
        <v>5846</v>
      </c>
      <c r="H155" t="s">
        <v>37</v>
      </c>
      <c r="I155" t="s">
        <v>2913</v>
      </c>
      <c r="J155">
        <v>0</v>
      </c>
      <c r="K155" s="20" t="s">
        <v>7717</v>
      </c>
      <c r="L155" s="20" t="s">
        <v>7717</v>
      </c>
      <c r="M155" s="20" t="s">
        <v>7717</v>
      </c>
      <c r="N155" s="50" t="s">
        <v>5647</v>
      </c>
      <c r="Q155" t="str">
        <f t="shared" si="6"/>
        <v>('biosphere3','88e8456c-dc23-4bb4-aed5-a4186a2fbf77')</v>
      </c>
      <c r="R155" s="79" t="s">
        <v>8069</v>
      </c>
      <c r="S155" s="79" t="s">
        <v>8070</v>
      </c>
      <c r="T155" s="79" t="s">
        <v>8071</v>
      </c>
      <c r="U155" t="str">
        <f t="shared" si="7"/>
        <v>Transformation, to forest, extensive('natural resource', 'land')</v>
      </c>
      <c r="W155" t="s">
        <v>8447</v>
      </c>
      <c r="X155" t="b">
        <f t="shared" si="8"/>
        <v>1</v>
      </c>
      <c r="Y155" s="20" t="s">
        <v>7715</v>
      </c>
    </row>
    <row r="156" spans="1:25" hidden="1" x14ac:dyDescent="0.25">
      <c r="A156" s="18">
        <v>299</v>
      </c>
      <c r="C156" t="s">
        <v>2818</v>
      </c>
      <c r="D156" t="s">
        <v>5851</v>
      </c>
      <c r="E156" s="79" t="s">
        <v>8068</v>
      </c>
      <c r="G156" t="s">
        <v>5852</v>
      </c>
      <c r="H156" t="s">
        <v>37</v>
      </c>
      <c r="I156" t="s">
        <v>2913</v>
      </c>
      <c r="J156">
        <v>0</v>
      </c>
      <c r="K156" s="20" t="s">
        <v>7717</v>
      </c>
      <c r="L156" s="20" t="s">
        <v>7717</v>
      </c>
      <c r="M156" s="20" t="s">
        <v>7717</v>
      </c>
      <c r="N156" s="50" t="s">
        <v>5647</v>
      </c>
      <c r="Q156" t="str">
        <f t="shared" si="6"/>
        <v>('biosphere3','994d61de-fbb0-4187-a4d4-b11c3c2b9102')</v>
      </c>
      <c r="R156" s="79" t="s">
        <v>8069</v>
      </c>
      <c r="S156" s="79" t="s">
        <v>8070</v>
      </c>
      <c r="T156" s="79" t="s">
        <v>8071</v>
      </c>
      <c r="U156" t="str">
        <f t="shared" si="7"/>
        <v>Transformation, to forest, intensive('natural resource', 'land')</v>
      </c>
      <c r="W156" t="s">
        <v>8448</v>
      </c>
      <c r="X156" t="b">
        <f t="shared" si="8"/>
        <v>1</v>
      </c>
      <c r="Y156" s="20" t="s">
        <v>7715</v>
      </c>
    </row>
    <row r="157" spans="1:25" hidden="1" x14ac:dyDescent="0.25">
      <c r="A157" s="18">
        <v>902</v>
      </c>
      <c r="C157" t="s">
        <v>2818</v>
      </c>
      <c r="D157" t="s">
        <v>5853</v>
      </c>
      <c r="E157" s="79" t="s">
        <v>8068</v>
      </c>
      <c r="G157" t="s">
        <v>5854</v>
      </c>
      <c r="H157" t="s">
        <v>37</v>
      </c>
      <c r="I157" t="s">
        <v>2913</v>
      </c>
      <c r="J157">
        <v>0</v>
      </c>
      <c r="K157" s="20" t="s">
        <v>7717</v>
      </c>
      <c r="L157" s="20" t="s">
        <v>7717</v>
      </c>
      <c r="M157" s="20" t="s">
        <v>7717</v>
      </c>
      <c r="N157" s="50" t="s">
        <v>5647</v>
      </c>
      <c r="Q157" t="str">
        <f t="shared" si="6"/>
        <v>('biosphere3','ede9fa50-8d76-4f6d-961f-36f701fbae4e')</v>
      </c>
      <c r="R157" s="79" t="s">
        <v>8069</v>
      </c>
      <c r="S157" s="79" t="s">
        <v>8070</v>
      </c>
      <c r="T157" s="79" t="s">
        <v>8071</v>
      </c>
      <c r="U157" t="str">
        <f t="shared" si="7"/>
        <v>Transformation, to forest, primary (non-use)('natural resource', 'land')</v>
      </c>
      <c r="W157" t="s">
        <v>8449</v>
      </c>
      <c r="X157" t="b">
        <f t="shared" si="8"/>
        <v>1</v>
      </c>
      <c r="Y157" s="20" t="s">
        <v>7715</v>
      </c>
    </row>
    <row r="158" spans="1:25" hidden="1" x14ac:dyDescent="0.25">
      <c r="A158" s="18">
        <v>19</v>
      </c>
      <c r="C158" t="s">
        <v>2818</v>
      </c>
      <c r="D158" t="s">
        <v>5863</v>
      </c>
      <c r="E158" s="79" t="s">
        <v>8068</v>
      </c>
      <c r="G158" t="s">
        <v>5864</v>
      </c>
      <c r="H158" t="s">
        <v>37</v>
      </c>
      <c r="I158" t="s">
        <v>2913</v>
      </c>
      <c r="J158">
        <v>0</v>
      </c>
      <c r="K158" s="20" t="s">
        <v>7717</v>
      </c>
      <c r="L158" s="20" t="s">
        <v>7717</v>
      </c>
      <c r="M158" s="20" t="s">
        <v>7717</v>
      </c>
      <c r="N158" s="50" t="s">
        <v>5647</v>
      </c>
      <c r="Q158" t="str">
        <f t="shared" si="6"/>
        <v>('biosphere3','ff6dccc1-5ebd-42c3-9fd9-3d73db7a3dd2')</v>
      </c>
      <c r="R158" s="79" t="s">
        <v>8069</v>
      </c>
      <c r="S158" s="79" t="s">
        <v>8070</v>
      </c>
      <c r="T158" s="79" t="s">
        <v>8071</v>
      </c>
      <c r="U158" t="str">
        <f t="shared" si="7"/>
        <v>Transformation, to forest, secondary (non-use)('natural resource', 'land')</v>
      </c>
      <c r="W158" t="s">
        <v>8450</v>
      </c>
      <c r="X158" t="b">
        <f t="shared" si="8"/>
        <v>1</v>
      </c>
      <c r="Y158" s="20" t="s">
        <v>7715</v>
      </c>
    </row>
    <row r="159" spans="1:25" hidden="1" x14ac:dyDescent="0.25">
      <c r="A159" s="18">
        <v>3412</v>
      </c>
      <c r="C159" t="s">
        <v>2818</v>
      </c>
      <c r="D159" t="s">
        <v>5878</v>
      </c>
      <c r="E159" s="79" t="s">
        <v>8068</v>
      </c>
      <c r="G159" t="s">
        <v>5879</v>
      </c>
      <c r="H159" t="s">
        <v>37</v>
      </c>
      <c r="I159" t="s">
        <v>2913</v>
      </c>
      <c r="J159">
        <v>0</v>
      </c>
      <c r="K159" s="20" t="s">
        <v>7717</v>
      </c>
      <c r="L159" s="20" t="s">
        <v>7717</v>
      </c>
      <c r="M159" s="20" t="s">
        <v>7717</v>
      </c>
      <c r="N159" s="50" t="s">
        <v>5647</v>
      </c>
      <c r="Q159" t="str">
        <f t="shared" si="6"/>
        <v>('biosphere3','bba9f623-5919-4ef3-b98d-c94af1553179')</v>
      </c>
      <c r="R159" s="79" t="s">
        <v>8069</v>
      </c>
      <c r="S159" s="79" t="s">
        <v>8070</v>
      </c>
      <c r="T159" s="79" t="s">
        <v>8071</v>
      </c>
      <c r="U159" t="str">
        <f t="shared" si="7"/>
        <v>Transformation, to forest, unspecified('natural resource', 'land')</v>
      </c>
      <c r="W159" t="s">
        <v>8451</v>
      </c>
      <c r="X159" t="b">
        <f t="shared" si="8"/>
        <v>1</v>
      </c>
      <c r="Y159" s="20" t="s">
        <v>7715</v>
      </c>
    </row>
    <row r="160" spans="1:25" hidden="1" x14ac:dyDescent="0.25">
      <c r="A160" s="18">
        <v>1756</v>
      </c>
      <c r="C160" t="s">
        <v>2818</v>
      </c>
      <c r="D160" t="s">
        <v>5883</v>
      </c>
      <c r="E160" s="79" t="s">
        <v>8068</v>
      </c>
      <c r="G160" t="s">
        <v>5884</v>
      </c>
      <c r="H160" t="s">
        <v>37</v>
      </c>
      <c r="I160" t="s">
        <v>2913</v>
      </c>
      <c r="J160">
        <v>0</v>
      </c>
      <c r="K160" s="20" t="s">
        <v>7717</v>
      </c>
      <c r="L160" s="20" t="s">
        <v>7717</v>
      </c>
      <c r="M160" s="20" t="s">
        <v>7717</v>
      </c>
      <c r="N160" s="50" t="s">
        <v>5647</v>
      </c>
      <c r="Q160" t="str">
        <f t="shared" si="6"/>
        <v>('biosphere3','fe17e7c1-9574-4880-b7e6-ec09c2e3ae5d')</v>
      </c>
      <c r="R160" s="79" t="s">
        <v>8069</v>
      </c>
      <c r="S160" s="79" t="s">
        <v>8070</v>
      </c>
      <c r="T160" s="79" t="s">
        <v>8071</v>
      </c>
      <c r="U160" t="str">
        <f t="shared" si="7"/>
        <v>Transformation, to grassland, natural (non-use)('natural resource', 'land')</v>
      </c>
      <c r="W160" t="s">
        <v>8452</v>
      </c>
      <c r="X160" t="b">
        <f t="shared" si="8"/>
        <v>1</v>
      </c>
      <c r="Y160" s="20" t="s">
        <v>7715</v>
      </c>
    </row>
    <row r="161" spans="1:25" hidden="1" x14ac:dyDescent="0.25">
      <c r="A161" s="18">
        <v>947</v>
      </c>
      <c r="C161" t="s">
        <v>2818</v>
      </c>
      <c r="D161" t="s">
        <v>5885</v>
      </c>
      <c r="E161" s="79" t="s">
        <v>8068</v>
      </c>
      <c r="G161" t="s">
        <v>5886</v>
      </c>
      <c r="H161" t="s">
        <v>37</v>
      </c>
      <c r="I161" t="s">
        <v>2913</v>
      </c>
      <c r="J161">
        <v>0</v>
      </c>
      <c r="K161" s="20" t="s">
        <v>7717</v>
      </c>
      <c r="L161" s="20" t="s">
        <v>7717</v>
      </c>
      <c r="M161" s="20" t="s">
        <v>7717</v>
      </c>
      <c r="N161" s="50" t="s">
        <v>5647</v>
      </c>
      <c r="Q161" t="str">
        <f t="shared" si="6"/>
        <v>('biosphere3','ce132b7d-ab1c-4df3-9656-8fe37ede77b1')</v>
      </c>
      <c r="R161" s="79" t="s">
        <v>8069</v>
      </c>
      <c r="S161" s="79" t="s">
        <v>8070</v>
      </c>
      <c r="T161" s="79" t="s">
        <v>8071</v>
      </c>
      <c r="U161" t="str">
        <f t="shared" si="7"/>
        <v>Transformation, to grassland, natural, for livestock grazing('natural resource', 'land')</v>
      </c>
      <c r="W161" t="s">
        <v>8453</v>
      </c>
      <c r="X161" t="b">
        <f t="shared" si="8"/>
        <v>1</v>
      </c>
      <c r="Y161" s="20" t="s">
        <v>7715</v>
      </c>
    </row>
    <row r="162" spans="1:25" hidden="1" x14ac:dyDescent="0.25">
      <c r="A162" s="18">
        <v>1815</v>
      </c>
      <c r="C162" t="s">
        <v>2818</v>
      </c>
      <c r="D162" t="s">
        <v>5897</v>
      </c>
      <c r="E162" s="79" t="s">
        <v>8068</v>
      </c>
      <c r="G162" t="s">
        <v>5898</v>
      </c>
      <c r="H162" t="s">
        <v>37</v>
      </c>
      <c r="I162" t="s">
        <v>2913</v>
      </c>
      <c r="J162">
        <v>0</v>
      </c>
      <c r="K162" s="20" t="s">
        <v>7717</v>
      </c>
      <c r="L162" s="20" t="s">
        <v>7717</v>
      </c>
      <c r="M162" s="20" t="s">
        <v>7717</v>
      </c>
      <c r="N162" s="50" t="s">
        <v>5647</v>
      </c>
      <c r="Q162" t="str">
        <f t="shared" si="6"/>
        <v>('biosphere3','fdda4f8e-b620-4df6-92a9-101a251d2f42')</v>
      </c>
      <c r="R162" s="79" t="s">
        <v>8069</v>
      </c>
      <c r="S162" s="79" t="s">
        <v>8070</v>
      </c>
      <c r="T162" s="79" t="s">
        <v>8071</v>
      </c>
      <c r="U162" t="str">
        <f t="shared" si="7"/>
        <v>Transformation, to heterogeneous, agricultural('natural resource', 'land')</v>
      </c>
      <c r="W162" t="s">
        <v>8454</v>
      </c>
      <c r="X162" t="b">
        <f t="shared" si="8"/>
        <v>1</v>
      </c>
      <c r="Y162" s="20" t="s">
        <v>7715</v>
      </c>
    </row>
    <row r="163" spans="1:25" hidden="1" x14ac:dyDescent="0.25">
      <c r="A163" s="18">
        <v>2176</v>
      </c>
      <c r="C163" t="s">
        <v>2818</v>
      </c>
      <c r="D163" t="s">
        <v>5921</v>
      </c>
      <c r="E163" s="79" t="s">
        <v>8068</v>
      </c>
      <c r="G163" t="s">
        <v>5922</v>
      </c>
      <c r="H163" t="s">
        <v>37</v>
      </c>
      <c r="I163" t="s">
        <v>2913</v>
      </c>
      <c r="J163">
        <v>0</v>
      </c>
      <c r="K163" s="20" t="s">
        <v>7717</v>
      </c>
      <c r="L163" s="20" t="s">
        <v>7717</v>
      </c>
      <c r="M163" s="20" t="s">
        <v>7717</v>
      </c>
      <c r="N163" s="50" t="s">
        <v>5647</v>
      </c>
      <c r="Q163" t="str">
        <f t="shared" si="6"/>
        <v>('biosphere3','4624deff-2016-41d4-b2bf-3db8dab88779')</v>
      </c>
      <c r="R163" s="79" t="s">
        <v>8069</v>
      </c>
      <c r="S163" s="79" t="s">
        <v>8070</v>
      </c>
      <c r="T163" s="79" t="s">
        <v>8071</v>
      </c>
      <c r="U163" t="str">
        <f t="shared" si="7"/>
        <v>Transformation, to industrial area('natural resource', 'land')</v>
      </c>
      <c r="W163" t="s">
        <v>8455</v>
      </c>
      <c r="X163" t="b">
        <f t="shared" si="8"/>
        <v>1</v>
      </c>
      <c r="Y163" s="20" t="s">
        <v>7715</v>
      </c>
    </row>
    <row r="164" spans="1:25" hidden="1" x14ac:dyDescent="0.25">
      <c r="A164" s="18">
        <v>1870</v>
      </c>
      <c r="C164" t="s">
        <v>2818</v>
      </c>
      <c r="D164" t="s">
        <v>5932</v>
      </c>
      <c r="E164" s="79" t="s">
        <v>8068</v>
      </c>
      <c r="G164" t="s">
        <v>5933</v>
      </c>
      <c r="H164" t="s">
        <v>37</v>
      </c>
      <c r="I164" t="s">
        <v>2913</v>
      </c>
      <c r="J164">
        <v>0</v>
      </c>
      <c r="K164" s="20" t="s">
        <v>7717</v>
      </c>
      <c r="L164" s="20" t="s">
        <v>7717</v>
      </c>
      <c r="M164" s="20" t="s">
        <v>7717</v>
      </c>
      <c r="N164" s="50" t="s">
        <v>5647</v>
      </c>
      <c r="Q164" t="str">
        <f t="shared" si="6"/>
        <v>('biosphere3','14de323f-9e2d-4beb-b28e-6b93bae98da8')</v>
      </c>
      <c r="R164" s="79" t="s">
        <v>8069</v>
      </c>
      <c r="S164" s="79" t="s">
        <v>8070</v>
      </c>
      <c r="T164" s="79" t="s">
        <v>8071</v>
      </c>
      <c r="U164" t="str">
        <f t="shared" si="7"/>
        <v>Transformation, to inland waterbody, unspecified('natural resource', 'land')</v>
      </c>
      <c r="W164" t="s">
        <v>8456</v>
      </c>
      <c r="X164" t="b">
        <f t="shared" si="8"/>
        <v>1</v>
      </c>
      <c r="Y164" s="20" t="s">
        <v>7715</v>
      </c>
    </row>
    <row r="165" spans="1:25" hidden="1" x14ac:dyDescent="0.25">
      <c r="A165" s="18">
        <v>3929</v>
      </c>
      <c r="C165" t="s">
        <v>2818</v>
      </c>
      <c r="D165" t="s">
        <v>5954</v>
      </c>
      <c r="E165" s="79" t="s">
        <v>8068</v>
      </c>
      <c r="G165" t="s">
        <v>5955</v>
      </c>
      <c r="H165" t="s">
        <v>37</v>
      </c>
      <c r="I165" t="s">
        <v>2913</v>
      </c>
      <c r="J165">
        <v>0</v>
      </c>
      <c r="K165" s="20" t="s">
        <v>7717</v>
      </c>
      <c r="L165" s="20" t="s">
        <v>7717</v>
      </c>
      <c r="M165" s="20" t="s">
        <v>7717</v>
      </c>
      <c r="N165" s="50" t="s">
        <v>5647</v>
      </c>
      <c r="Q165" t="str">
        <f t="shared" si="6"/>
        <v>('biosphere3','84b65d8f-2edd-4ddd-8f68-ca28d1c681b0')</v>
      </c>
      <c r="R165" s="79" t="s">
        <v>8069</v>
      </c>
      <c r="S165" s="79" t="s">
        <v>8070</v>
      </c>
      <c r="T165" s="79" t="s">
        <v>8071</v>
      </c>
      <c r="U165" t="str">
        <f t="shared" si="7"/>
        <v>Transformation, to lake, artificial('natural resource', 'land')</v>
      </c>
      <c r="W165" t="s">
        <v>8457</v>
      </c>
      <c r="X165" t="b">
        <f t="shared" si="8"/>
        <v>1</v>
      </c>
      <c r="Y165" s="20" t="s">
        <v>7715</v>
      </c>
    </row>
    <row r="166" spans="1:25" hidden="1" x14ac:dyDescent="0.25">
      <c r="A166" s="18">
        <v>3468</v>
      </c>
      <c r="C166" t="s">
        <v>2818</v>
      </c>
      <c r="D166" t="s">
        <v>5959</v>
      </c>
      <c r="E166" s="79" t="s">
        <v>8068</v>
      </c>
      <c r="G166" t="s">
        <v>5960</v>
      </c>
      <c r="H166" t="s">
        <v>37</v>
      </c>
      <c r="I166" t="s">
        <v>2913</v>
      </c>
      <c r="J166">
        <v>0</v>
      </c>
      <c r="K166" s="20" t="s">
        <v>7717</v>
      </c>
      <c r="L166" s="20" t="s">
        <v>7717</v>
      </c>
      <c r="M166" s="20" t="s">
        <v>7717</v>
      </c>
      <c r="N166" s="50" t="s">
        <v>5647</v>
      </c>
      <c r="Q166" t="str">
        <f t="shared" si="6"/>
        <v>('biosphere3','1e725387-0874-4acb-b026-11b30d76af56')</v>
      </c>
      <c r="R166" s="79" t="s">
        <v>8069</v>
      </c>
      <c r="S166" s="79" t="s">
        <v>8070</v>
      </c>
      <c r="T166" s="79" t="s">
        <v>8071</v>
      </c>
      <c r="U166" t="str">
        <f t="shared" si="7"/>
        <v>Transformation, to lake, natural (non-use)('natural resource', 'land')</v>
      </c>
      <c r="W166" t="s">
        <v>8458</v>
      </c>
      <c r="X166" t="b">
        <f t="shared" si="8"/>
        <v>1</v>
      </c>
      <c r="Y166" s="20" t="s">
        <v>7715</v>
      </c>
    </row>
    <row r="167" spans="1:25" hidden="1" x14ac:dyDescent="0.25">
      <c r="A167" s="18">
        <v>3836</v>
      </c>
      <c r="C167" t="s">
        <v>2818</v>
      </c>
      <c r="D167" t="s">
        <v>5962</v>
      </c>
      <c r="E167" s="79" t="s">
        <v>8068</v>
      </c>
      <c r="G167" t="s">
        <v>5963</v>
      </c>
      <c r="H167" t="s">
        <v>37</v>
      </c>
      <c r="I167" t="s">
        <v>2913</v>
      </c>
      <c r="J167">
        <v>0</v>
      </c>
      <c r="K167" s="20" t="s">
        <v>7717</v>
      </c>
      <c r="L167" s="20" t="s">
        <v>7717</v>
      </c>
      <c r="M167" s="20" t="s">
        <v>7717</v>
      </c>
      <c r="N167" s="50" t="s">
        <v>5647</v>
      </c>
      <c r="Q167" t="str">
        <f t="shared" si="6"/>
        <v>('biosphere3','626915e9-2424-4059-8b6a-fae47161acdf')</v>
      </c>
      <c r="R167" s="79" t="s">
        <v>8069</v>
      </c>
      <c r="S167" s="79" t="s">
        <v>8070</v>
      </c>
      <c r="T167" s="79" t="s">
        <v>8071</v>
      </c>
      <c r="U167" t="str">
        <f t="shared" si="7"/>
        <v>Transformation, to mineral extraction site('natural resource', 'land')</v>
      </c>
      <c r="W167" t="s">
        <v>8459</v>
      </c>
      <c r="X167" t="b">
        <f t="shared" si="8"/>
        <v>1</v>
      </c>
      <c r="Y167" s="20" t="s">
        <v>7715</v>
      </c>
    </row>
    <row r="168" spans="1:25" hidden="1" x14ac:dyDescent="0.25">
      <c r="A168" s="18">
        <v>992</v>
      </c>
      <c r="C168" t="s">
        <v>2818</v>
      </c>
      <c r="D168" t="s">
        <v>5966</v>
      </c>
      <c r="E168" s="79" t="s">
        <v>8068</v>
      </c>
      <c r="G168" t="s">
        <v>5967</v>
      </c>
      <c r="H168" t="s">
        <v>37</v>
      </c>
      <c r="I168" t="s">
        <v>2913</v>
      </c>
      <c r="J168">
        <v>0</v>
      </c>
      <c r="K168" s="20" t="s">
        <v>7717</v>
      </c>
      <c r="L168" s="20" t="s">
        <v>7717</v>
      </c>
      <c r="M168" s="20" t="s">
        <v>7717</v>
      </c>
      <c r="N168" s="50" t="s">
        <v>5647</v>
      </c>
      <c r="Q168" t="str">
        <f t="shared" si="6"/>
        <v>('biosphere3','7a16b680-6d9a-4db3-a23e-0ec64aca5995')</v>
      </c>
      <c r="R168" s="79" t="s">
        <v>8069</v>
      </c>
      <c r="S168" s="79" t="s">
        <v>8070</v>
      </c>
      <c r="T168" s="79" t="s">
        <v>8071</v>
      </c>
      <c r="U168" t="str">
        <f t="shared" si="7"/>
        <v>Transformation, to pasture, man made('natural resource', 'land')</v>
      </c>
      <c r="W168" t="s">
        <v>8460</v>
      </c>
      <c r="X168" t="b">
        <f t="shared" si="8"/>
        <v>1</v>
      </c>
      <c r="Y168" s="20" t="s">
        <v>7715</v>
      </c>
    </row>
    <row r="169" spans="1:25" hidden="1" x14ac:dyDescent="0.25">
      <c r="A169" s="18">
        <v>3282</v>
      </c>
      <c r="C169" t="s">
        <v>2818</v>
      </c>
      <c r="D169" t="s">
        <v>5985</v>
      </c>
      <c r="E169" s="79" t="s">
        <v>8068</v>
      </c>
      <c r="G169" t="s">
        <v>5986</v>
      </c>
      <c r="H169" t="s">
        <v>37</v>
      </c>
      <c r="I169" t="s">
        <v>2913</v>
      </c>
      <c r="J169">
        <v>0</v>
      </c>
      <c r="K169" s="20" t="s">
        <v>7717</v>
      </c>
      <c r="L169" s="20" t="s">
        <v>7717</v>
      </c>
      <c r="M169" s="20" t="s">
        <v>7717</v>
      </c>
      <c r="N169" s="50" t="s">
        <v>5647</v>
      </c>
      <c r="Q169" t="str">
        <f t="shared" si="6"/>
        <v>('biosphere3','7464da86-f239-4bef-a778-04d5818bb956')</v>
      </c>
      <c r="R169" s="79" t="s">
        <v>8069</v>
      </c>
      <c r="S169" s="79" t="s">
        <v>8070</v>
      </c>
      <c r="T169" s="79" t="s">
        <v>8071</v>
      </c>
      <c r="U169" t="str">
        <f t="shared" si="7"/>
        <v>Transformation, to pasture, man made, extensive('natural resource', 'land')</v>
      </c>
      <c r="W169" t="s">
        <v>8461</v>
      </c>
      <c r="X169" t="b">
        <f t="shared" si="8"/>
        <v>1</v>
      </c>
      <c r="Y169" s="20" t="s">
        <v>7715</v>
      </c>
    </row>
    <row r="170" spans="1:25" hidden="1" x14ac:dyDescent="0.25">
      <c r="A170" s="18">
        <v>662</v>
      </c>
      <c r="C170" t="s">
        <v>2818</v>
      </c>
      <c r="D170" t="s">
        <v>5995</v>
      </c>
      <c r="E170" s="79" t="s">
        <v>8068</v>
      </c>
      <c r="G170" t="s">
        <v>5996</v>
      </c>
      <c r="H170" t="s">
        <v>37</v>
      </c>
      <c r="I170" t="s">
        <v>2913</v>
      </c>
      <c r="J170">
        <v>0</v>
      </c>
      <c r="K170" s="20" t="s">
        <v>7717</v>
      </c>
      <c r="L170" s="20" t="s">
        <v>7717</v>
      </c>
      <c r="M170" s="20" t="s">
        <v>7717</v>
      </c>
      <c r="N170" s="50" t="s">
        <v>5647</v>
      </c>
      <c r="Q170" t="str">
        <f t="shared" si="6"/>
        <v>('biosphere3','ec242c43-095c-4b42-8907-e0f13573f0a4')</v>
      </c>
      <c r="R170" s="79" t="s">
        <v>8069</v>
      </c>
      <c r="S170" s="79" t="s">
        <v>8070</v>
      </c>
      <c r="T170" s="79" t="s">
        <v>8071</v>
      </c>
      <c r="U170" t="str">
        <f t="shared" si="7"/>
        <v>Transformation, to pasture, man made, intensive('natural resource', 'land')</v>
      </c>
      <c r="W170" t="s">
        <v>8462</v>
      </c>
      <c r="X170" t="b">
        <f t="shared" si="8"/>
        <v>1</v>
      </c>
      <c r="Y170" s="20" t="s">
        <v>7715</v>
      </c>
    </row>
    <row r="171" spans="1:25" hidden="1" x14ac:dyDescent="0.25">
      <c r="A171" s="18">
        <v>1194</v>
      </c>
      <c r="C171" t="s">
        <v>2818</v>
      </c>
      <c r="D171" t="s">
        <v>6014</v>
      </c>
      <c r="E171" s="79" t="s">
        <v>8068</v>
      </c>
      <c r="G171" t="s">
        <v>6015</v>
      </c>
      <c r="H171" t="s">
        <v>37</v>
      </c>
      <c r="I171" t="s">
        <v>2913</v>
      </c>
      <c r="J171">
        <v>0</v>
      </c>
      <c r="K171" s="20" t="s">
        <v>7717</v>
      </c>
      <c r="L171" s="20" t="s">
        <v>7717</v>
      </c>
      <c r="M171" s="20" t="s">
        <v>7717</v>
      </c>
      <c r="N171" s="50" t="s">
        <v>5647</v>
      </c>
      <c r="Q171" t="str">
        <f t="shared" si="6"/>
        <v>('biosphere3','6e02ccfc-9eb5-4a51-be9a-870c1087c833')</v>
      </c>
      <c r="R171" s="79" t="s">
        <v>8069</v>
      </c>
      <c r="S171" s="79" t="s">
        <v>8070</v>
      </c>
      <c r="T171" s="79" t="s">
        <v>8071</v>
      </c>
      <c r="U171" t="str">
        <f t="shared" si="7"/>
        <v>Transformation, to permanent crop('natural resource', 'land')</v>
      </c>
      <c r="W171" t="s">
        <v>8463</v>
      </c>
      <c r="X171" t="b">
        <f t="shared" si="8"/>
        <v>1</v>
      </c>
      <c r="Y171" s="20" t="s">
        <v>7715</v>
      </c>
    </row>
    <row r="172" spans="1:25" hidden="1" x14ac:dyDescent="0.25">
      <c r="A172" s="18">
        <v>435</v>
      </c>
      <c r="C172" t="s">
        <v>2818</v>
      </c>
      <c r="D172" t="s">
        <v>6019</v>
      </c>
      <c r="E172" s="79" t="s">
        <v>8068</v>
      </c>
      <c r="G172" t="s">
        <v>6020</v>
      </c>
      <c r="H172" t="s">
        <v>37</v>
      </c>
      <c r="I172" t="s">
        <v>2913</v>
      </c>
      <c r="J172">
        <v>0</v>
      </c>
      <c r="K172" s="20" t="s">
        <v>7717</v>
      </c>
      <c r="L172" s="20" t="s">
        <v>7717</v>
      </c>
      <c r="M172" s="20" t="s">
        <v>7717</v>
      </c>
      <c r="N172" s="50" t="s">
        <v>5647</v>
      </c>
      <c r="Q172" t="str">
        <f t="shared" si="6"/>
        <v>('biosphere3','a487b7db-318a-46ff-8e52-2837fab777ad')</v>
      </c>
      <c r="R172" s="79" t="s">
        <v>8069</v>
      </c>
      <c r="S172" s="79" t="s">
        <v>8070</v>
      </c>
      <c r="T172" s="79" t="s">
        <v>8071</v>
      </c>
      <c r="U172" t="str">
        <f t="shared" si="7"/>
        <v>Transformation, to permanent crop, irrigated('natural resource', 'land')</v>
      </c>
      <c r="W172" t="s">
        <v>8464</v>
      </c>
      <c r="X172" t="b">
        <f t="shared" si="8"/>
        <v>1</v>
      </c>
      <c r="Y172" s="20" t="s">
        <v>7715</v>
      </c>
    </row>
    <row r="173" spans="1:25" hidden="1" x14ac:dyDescent="0.25">
      <c r="A173" s="18">
        <v>1980</v>
      </c>
      <c r="C173" t="s">
        <v>2818</v>
      </c>
      <c r="D173" t="s">
        <v>6043</v>
      </c>
      <c r="E173" s="79" t="s">
        <v>8068</v>
      </c>
      <c r="G173" t="s">
        <v>6044</v>
      </c>
      <c r="H173" t="s">
        <v>37</v>
      </c>
      <c r="I173" t="s">
        <v>2913</v>
      </c>
      <c r="J173">
        <v>0</v>
      </c>
      <c r="K173" s="20" t="s">
        <v>7717</v>
      </c>
      <c r="L173" s="20" t="s">
        <v>7717</v>
      </c>
      <c r="M173" s="20" t="s">
        <v>7717</v>
      </c>
      <c r="N173" s="50" t="s">
        <v>5647</v>
      </c>
      <c r="Q173" t="str">
        <f t="shared" si="6"/>
        <v>('biosphere3','59df4945-6ee2-4ea6-9ef7-36c4f4b478f6')</v>
      </c>
      <c r="R173" s="79" t="s">
        <v>8069</v>
      </c>
      <c r="S173" s="79" t="s">
        <v>8070</v>
      </c>
      <c r="T173" s="79" t="s">
        <v>8071</v>
      </c>
      <c r="U173" t="str">
        <f t="shared" si="7"/>
        <v>Transformation, to permanent crop, irrigated, extensive('natural resource', 'land')</v>
      </c>
      <c r="W173" t="s">
        <v>8465</v>
      </c>
      <c r="X173" t="b">
        <f t="shared" si="8"/>
        <v>1</v>
      </c>
      <c r="Y173" s="20" t="s">
        <v>7715</v>
      </c>
    </row>
    <row r="174" spans="1:25" hidden="1" x14ac:dyDescent="0.25">
      <c r="A174" s="18">
        <v>3521</v>
      </c>
      <c r="C174" t="s">
        <v>2818</v>
      </c>
      <c r="D174" t="s">
        <v>6045</v>
      </c>
      <c r="E174" s="79" t="s">
        <v>8068</v>
      </c>
      <c r="G174" t="s">
        <v>6046</v>
      </c>
      <c r="H174" t="s">
        <v>37</v>
      </c>
      <c r="I174" t="s">
        <v>2913</v>
      </c>
      <c r="J174">
        <v>0</v>
      </c>
      <c r="K174" s="20" t="s">
        <v>7717</v>
      </c>
      <c r="L174" s="20" t="s">
        <v>7717</v>
      </c>
      <c r="M174" s="20" t="s">
        <v>7717</v>
      </c>
      <c r="N174" s="50" t="s">
        <v>5647</v>
      </c>
      <c r="Q174" t="str">
        <f t="shared" si="6"/>
        <v>('biosphere3','93ac2969-a4e9-49b5-8b97-5cbc6b9b2601')</v>
      </c>
      <c r="R174" s="79" t="s">
        <v>8069</v>
      </c>
      <c r="S174" s="79" t="s">
        <v>8070</v>
      </c>
      <c r="T174" s="79" t="s">
        <v>8071</v>
      </c>
      <c r="U174" t="str">
        <f t="shared" si="7"/>
        <v>Transformation, to permanent crop, irrigated, intensive('natural resource', 'land')</v>
      </c>
      <c r="W174" t="s">
        <v>8466</v>
      </c>
      <c r="X174" t="b">
        <f t="shared" si="8"/>
        <v>1</v>
      </c>
      <c r="Y174" s="20" t="s">
        <v>7715</v>
      </c>
    </row>
    <row r="175" spans="1:25" hidden="1" x14ac:dyDescent="0.25">
      <c r="A175" s="18">
        <v>4046</v>
      </c>
      <c r="C175" t="s">
        <v>2818</v>
      </c>
      <c r="D175" t="s">
        <v>6048</v>
      </c>
      <c r="E175" s="79" t="s">
        <v>8068</v>
      </c>
      <c r="G175" t="s">
        <v>6049</v>
      </c>
      <c r="H175" t="s">
        <v>37</v>
      </c>
      <c r="I175" t="s">
        <v>2913</v>
      </c>
      <c r="J175">
        <v>0</v>
      </c>
      <c r="K175" s="20" t="s">
        <v>7717</v>
      </c>
      <c r="L175" s="20" t="s">
        <v>7717</v>
      </c>
      <c r="M175" s="20" t="s">
        <v>7717</v>
      </c>
      <c r="N175" s="50" t="s">
        <v>5647</v>
      </c>
      <c r="Q175" t="str">
        <f t="shared" si="6"/>
        <v>('biosphere3','3f8e24d7-3d44-4a47-870f-9e3e74decca4')</v>
      </c>
      <c r="R175" s="79" t="s">
        <v>8069</v>
      </c>
      <c r="S175" s="79" t="s">
        <v>8070</v>
      </c>
      <c r="T175" s="79" t="s">
        <v>8071</v>
      </c>
      <c r="U175" t="str">
        <f t="shared" si="7"/>
        <v>Transformation, to permanent crop, non-irrigated('natural resource', 'land')</v>
      </c>
      <c r="W175" t="s">
        <v>8467</v>
      </c>
      <c r="X175" t="b">
        <f t="shared" si="8"/>
        <v>1</v>
      </c>
      <c r="Y175" s="20" t="s">
        <v>7715</v>
      </c>
    </row>
    <row r="176" spans="1:25" hidden="1" x14ac:dyDescent="0.25">
      <c r="A176" s="18">
        <v>3452</v>
      </c>
      <c r="C176" t="s">
        <v>2818</v>
      </c>
      <c r="D176" t="s">
        <v>6054</v>
      </c>
      <c r="E176" s="79" t="s">
        <v>8068</v>
      </c>
      <c r="G176" t="s">
        <v>6055</v>
      </c>
      <c r="H176" t="s">
        <v>37</v>
      </c>
      <c r="I176" t="s">
        <v>2913</v>
      </c>
      <c r="J176">
        <v>0</v>
      </c>
      <c r="K176" s="20" t="s">
        <v>7717</v>
      </c>
      <c r="L176" s="20" t="s">
        <v>7717</v>
      </c>
      <c r="M176" s="20" t="s">
        <v>7717</v>
      </c>
      <c r="N176" s="50" t="s">
        <v>5647</v>
      </c>
      <c r="Q176" t="str">
        <f t="shared" si="6"/>
        <v>('biosphere3','2cb441cd-8d2e-4e5c-a208-48c4fa005c41')</v>
      </c>
      <c r="R176" s="79" t="s">
        <v>8069</v>
      </c>
      <c r="S176" s="79" t="s">
        <v>8070</v>
      </c>
      <c r="T176" s="79" t="s">
        <v>8071</v>
      </c>
      <c r="U176" t="str">
        <f t="shared" si="7"/>
        <v>Transformation, to permanent crop, non-irrigated, extensive('natural resource', 'land')</v>
      </c>
      <c r="W176" t="s">
        <v>8468</v>
      </c>
      <c r="X176" t="b">
        <f t="shared" si="8"/>
        <v>1</v>
      </c>
      <c r="Y176" s="20" t="s">
        <v>7715</v>
      </c>
    </row>
    <row r="177" spans="1:25" hidden="1" x14ac:dyDescent="0.25">
      <c r="A177" s="18">
        <v>3800</v>
      </c>
      <c r="C177" t="s">
        <v>2818</v>
      </c>
      <c r="D177" t="s">
        <v>6057</v>
      </c>
      <c r="E177" s="79" t="s">
        <v>8068</v>
      </c>
      <c r="G177" t="s">
        <v>6058</v>
      </c>
      <c r="H177" t="s">
        <v>37</v>
      </c>
      <c r="I177" t="s">
        <v>2913</v>
      </c>
      <c r="J177">
        <v>0</v>
      </c>
      <c r="K177" s="20" t="s">
        <v>7717</v>
      </c>
      <c r="L177" s="20" t="s">
        <v>7717</v>
      </c>
      <c r="M177" s="20" t="s">
        <v>7717</v>
      </c>
      <c r="N177" s="50" t="s">
        <v>5647</v>
      </c>
      <c r="Q177" t="str">
        <f t="shared" si="6"/>
        <v>('biosphere3','aa784c1b-0d0b-4c69-b631-b045d6ee61af')</v>
      </c>
      <c r="R177" s="79" t="s">
        <v>8069</v>
      </c>
      <c r="S177" s="79" t="s">
        <v>8070</v>
      </c>
      <c r="T177" s="79" t="s">
        <v>8071</v>
      </c>
      <c r="U177" t="str">
        <f t="shared" si="7"/>
        <v>Transformation, to permanent crop, non-irrigated, intensive('natural resource', 'land')</v>
      </c>
      <c r="W177" t="s">
        <v>8469</v>
      </c>
      <c r="X177" t="b">
        <f t="shared" si="8"/>
        <v>1</v>
      </c>
      <c r="Y177" s="20" t="s">
        <v>7715</v>
      </c>
    </row>
    <row r="178" spans="1:25" hidden="1" x14ac:dyDescent="0.25">
      <c r="A178" s="18">
        <v>2445</v>
      </c>
      <c r="C178" t="s">
        <v>2818</v>
      </c>
      <c r="D178" t="s">
        <v>6071</v>
      </c>
      <c r="E178" s="79" t="s">
        <v>8068</v>
      </c>
      <c r="G178" t="s">
        <v>6072</v>
      </c>
      <c r="H178" t="s">
        <v>37</v>
      </c>
      <c r="I178" t="s">
        <v>2913</v>
      </c>
      <c r="J178">
        <v>0</v>
      </c>
      <c r="K178" s="20" t="s">
        <v>7717</v>
      </c>
      <c r="L178" s="20" t="s">
        <v>7717</v>
      </c>
      <c r="M178" s="20" t="s">
        <v>7717</v>
      </c>
      <c r="N178" s="50" t="s">
        <v>5647</v>
      </c>
      <c r="Q178" t="str">
        <f t="shared" si="6"/>
        <v>('biosphere3','090e9aa9-a9a9-4878-9634-3ad0ba7fbc91')</v>
      </c>
      <c r="R178" s="79" t="s">
        <v>8069</v>
      </c>
      <c r="S178" s="79" t="s">
        <v>8070</v>
      </c>
      <c r="T178" s="79" t="s">
        <v>8071</v>
      </c>
      <c r="U178" t="str">
        <f t="shared" si="7"/>
        <v>Transformation, to river, artificial('natural resource', 'land')</v>
      </c>
      <c r="W178" t="s">
        <v>8470</v>
      </c>
      <c r="X178" t="b">
        <f t="shared" si="8"/>
        <v>1</v>
      </c>
      <c r="Y178" s="20" t="s">
        <v>7715</v>
      </c>
    </row>
    <row r="179" spans="1:25" hidden="1" x14ac:dyDescent="0.25">
      <c r="A179" s="18">
        <v>1451</v>
      </c>
      <c r="C179" t="s">
        <v>2818</v>
      </c>
      <c r="D179" t="s">
        <v>6086</v>
      </c>
      <c r="E179" s="79" t="s">
        <v>8068</v>
      </c>
      <c r="G179" t="s">
        <v>6087</v>
      </c>
      <c r="H179" t="s">
        <v>37</v>
      </c>
      <c r="I179" t="s">
        <v>2913</v>
      </c>
      <c r="J179">
        <v>0</v>
      </c>
      <c r="K179" s="20" t="s">
        <v>7717</v>
      </c>
      <c r="L179" s="20" t="s">
        <v>7717</v>
      </c>
      <c r="M179" s="20" t="s">
        <v>7717</v>
      </c>
      <c r="N179" s="50" t="s">
        <v>5647</v>
      </c>
      <c r="Q179" t="str">
        <f t="shared" si="6"/>
        <v>('biosphere3','9a6a4617-dd80-4fe6-84a9-e6c5644bdf59')</v>
      </c>
      <c r="R179" s="79" t="s">
        <v>8069</v>
      </c>
      <c r="S179" s="79" t="s">
        <v>8070</v>
      </c>
      <c r="T179" s="79" t="s">
        <v>8071</v>
      </c>
      <c r="U179" t="str">
        <f t="shared" si="7"/>
        <v>Transformation, to river, natural (non-use)('natural resource', 'land')</v>
      </c>
      <c r="W179" t="s">
        <v>8471</v>
      </c>
      <c r="X179" t="b">
        <f t="shared" si="8"/>
        <v>1</v>
      </c>
      <c r="Y179" s="20" t="s">
        <v>7715</v>
      </c>
    </row>
    <row r="180" spans="1:25" hidden="1" x14ac:dyDescent="0.25">
      <c r="A180" s="18">
        <v>422</v>
      </c>
      <c r="C180" t="s">
        <v>2818</v>
      </c>
      <c r="D180" t="s">
        <v>6099</v>
      </c>
      <c r="E180" s="79" t="s">
        <v>8068</v>
      </c>
      <c r="G180" t="s">
        <v>6100</v>
      </c>
      <c r="H180" t="s">
        <v>37</v>
      </c>
      <c r="I180" t="s">
        <v>2913</v>
      </c>
      <c r="J180">
        <v>0</v>
      </c>
      <c r="K180" s="20" t="s">
        <v>7717</v>
      </c>
      <c r="L180" s="20" t="s">
        <v>7717</v>
      </c>
      <c r="M180" s="20" t="s">
        <v>7717</v>
      </c>
      <c r="N180" s="50" t="s">
        <v>5647</v>
      </c>
      <c r="Q180" t="str">
        <f t="shared" si="6"/>
        <v>('biosphere3','9b5b8c40-38fe-42fb-8130-56c15e485fd0')</v>
      </c>
      <c r="R180" s="79" t="s">
        <v>8069</v>
      </c>
      <c r="S180" s="79" t="s">
        <v>8070</v>
      </c>
      <c r="T180" s="79" t="s">
        <v>8071</v>
      </c>
      <c r="U180" t="str">
        <f t="shared" si="7"/>
        <v>Transformation, to seabed, drilling and mining('natural resource', 'land')</v>
      </c>
      <c r="W180" t="s">
        <v>8472</v>
      </c>
      <c r="X180" t="b">
        <f t="shared" si="8"/>
        <v>1</v>
      </c>
      <c r="Y180" s="20" t="s">
        <v>7715</v>
      </c>
    </row>
    <row r="181" spans="1:25" hidden="1" x14ac:dyDescent="0.25">
      <c r="A181" s="18">
        <v>3330</v>
      </c>
      <c r="C181" t="s">
        <v>2818</v>
      </c>
      <c r="D181" t="s">
        <v>6119</v>
      </c>
      <c r="E181" s="79" t="s">
        <v>8068</v>
      </c>
      <c r="G181" t="s">
        <v>6120</v>
      </c>
      <c r="H181" t="s">
        <v>37</v>
      </c>
      <c r="I181" t="s">
        <v>2913</v>
      </c>
      <c r="J181">
        <v>0</v>
      </c>
      <c r="K181" s="20" t="s">
        <v>7717</v>
      </c>
      <c r="L181" s="20" t="s">
        <v>7717</v>
      </c>
      <c r="M181" s="20" t="s">
        <v>7717</v>
      </c>
      <c r="N181" s="50" t="s">
        <v>5647</v>
      </c>
      <c r="Q181" t="str">
        <f t="shared" si="6"/>
        <v>('biosphere3','c7d2cf2d-0d21-45f7-9769-b07f3e53b76a')</v>
      </c>
      <c r="R181" s="79" t="s">
        <v>8069</v>
      </c>
      <c r="S181" s="79" t="s">
        <v>8070</v>
      </c>
      <c r="T181" s="79" t="s">
        <v>8071</v>
      </c>
      <c r="U181" t="str">
        <f t="shared" si="7"/>
        <v>Transformation, to seabed, infrastructure('natural resource', 'land')</v>
      </c>
      <c r="W181" t="s">
        <v>8473</v>
      </c>
      <c r="X181" t="b">
        <f t="shared" si="8"/>
        <v>1</v>
      </c>
      <c r="Y181" s="20" t="s">
        <v>7715</v>
      </c>
    </row>
    <row r="182" spans="1:25" hidden="1" x14ac:dyDescent="0.25">
      <c r="A182" s="18">
        <v>1946</v>
      </c>
      <c r="C182" t="s">
        <v>2818</v>
      </c>
      <c r="D182" t="s">
        <v>6129</v>
      </c>
      <c r="E182" s="79" t="s">
        <v>8068</v>
      </c>
      <c r="G182" t="s">
        <v>6130</v>
      </c>
      <c r="H182" t="s">
        <v>37</v>
      </c>
      <c r="I182" t="s">
        <v>2913</v>
      </c>
      <c r="J182">
        <v>0</v>
      </c>
      <c r="K182" s="20" t="s">
        <v>7717</v>
      </c>
      <c r="L182" s="20" t="s">
        <v>7717</v>
      </c>
      <c r="M182" s="20" t="s">
        <v>7717</v>
      </c>
      <c r="N182" s="50" t="s">
        <v>5647</v>
      </c>
      <c r="Q182" t="str">
        <f t="shared" si="6"/>
        <v>('biosphere3','9197fa8a-1f9a-427b-91d3-113260ae6eb1')</v>
      </c>
      <c r="R182" s="79" t="s">
        <v>8069</v>
      </c>
      <c r="S182" s="79" t="s">
        <v>8070</v>
      </c>
      <c r="T182" s="79" t="s">
        <v>8071</v>
      </c>
      <c r="U182" t="str">
        <f t="shared" si="7"/>
        <v>Transformation, to seabed, natural (non-use)('natural resource', 'land')</v>
      </c>
      <c r="W182" t="s">
        <v>8474</v>
      </c>
      <c r="X182" t="b">
        <f t="shared" si="8"/>
        <v>1</v>
      </c>
      <c r="Y182" s="20" t="s">
        <v>7715</v>
      </c>
    </row>
    <row r="183" spans="1:25" hidden="1" x14ac:dyDescent="0.25">
      <c r="A183" s="18">
        <v>3813</v>
      </c>
      <c r="C183" t="s">
        <v>2818</v>
      </c>
      <c r="D183" t="s">
        <v>6139</v>
      </c>
      <c r="E183" s="79" t="s">
        <v>8068</v>
      </c>
      <c r="G183" t="s">
        <v>6140</v>
      </c>
      <c r="H183" t="s">
        <v>37</v>
      </c>
      <c r="I183" t="s">
        <v>2913</v>
      </c>
      <c r="J183">
        <v>0</v>
      </c>
      <c r="K183" s="20" t="s">
        <v>7717</v>
      </c>
      <c r="L183" s="20" t="s">
        <v>7717</v>
      </c>
      <c r="M183" s="20" t="s">
        <v>7717</v>
      </c>
      <c r="N183" s="50" t="s">
        <v>5647</v>
      </c>
      <c r="Q183" t="str">
        <f t="shared" si="6"/>
        <v>('biosphere3','ebb16be1-8db3-42a2-8123-418787422cfe')</v>
      </c>
      <c r="R183" s="79" t="s">
        <v>8069</v>
      </c>
      <c r="S183" s="79" t="s">
        <v>8070</v>
      </c>
      <c r="T183" s="79" t="s">
        <v>8071</v>
      </c>
      <c r="U183" t="str">
        <f t="shared" si="7"/>
        <v>Transformation, to seabed, unspecified('natural resource', 'land')</v>
      </c>
      <c r="W183" t="s">
        <v>8475</v>
      </c>
      <c r="X183" t="b">
        <f t="shared" si="8"/>
        <v>1</v>
      </c>
      <c r="Y183" s="20" t="s">
        <v>7715</v>
      </c>
    </row>
    <row r="184" spans="1:25" hidden="1" x14ac:dyDescent="0.25">
      <c r="A184" s="18">
        <v>644</v>
      </c>
      <c r="C184" t="s">
        <v>2818</v>
      </c>
      <c r="D184" t="s">
        <v>6149</v>
      </c>
      <c r="E184" s="79" t="s">
        <v>8068</v>
      </c>
      <c r="G184" t="s">
        <v>6150</v>
      </c>
      <c r="H184" t="s">
        <v>37</v>
      </c>
      <c r="I184" t="s">
        <v>2913</v>
      </c>
      <c r="J184">
        <v>0</v>
      </c>
      <c r="K184" s="20" t="s">
        <v>7717</v>
      </c>
      <c r="L184" s="20" t="s">
        <v>7717</v>
      </c>
      <c r="M184" s="20" t="s">
        <v>7717</v>
      </c>
      <c r="N184" s="50" t="s">
        <v>5647</v>
      </c>
      <c r="Q184" t="str">
        <f t="shared" si="6"/>
        <v>('biosphere3','9089d7ad-09b1-4174-a188-8844ebde2d5d')</v>
      </c>
      <c r="R184" s="79" t="s">
        <v>8069</v>
      </c>
      <c r="S184" s="79" t="s">
        <v>8070</v>
      </c>
      <c r="T184" s="79" t="s">
        <v>8071</v>
      </c>
      <c r="U184" t="str">
        <f t="shared" si="7"/>
        <v>Transformation, to shrub land, sclerophyllous('natural resource', 'land')</v>
      </c>
      <c r="W184" t="s">
        <v>8476</v>
      </c>
      <c r="X184" t="b">
        <f t="shared" si="8"/>
        <v>1</v>
      </c>
      <c r="Y184" s="20" t="s">
        <v>7715</v>
      </c>
    </row>
    <row r="185" spans="1:25" hidden="1" x14ac:dyDescent="0.25">
      <c r="A185" s="18">
        <v>693</v>
      </c>
      <c r="C185" t="s">
        <v>2818</v>
      </c>
      <c r="D185" t="s">
        <v>6151</v>
      </c>
      <c r="E185" s="79" t="s">
        <v>8068</v>
      </c>
      <c r="G185" t="s">
        <v>6152</v>
      </c>
      <c r="H185" t="s">
        <v>37</v>
      </c>
      <c r="I185" t="s">
        <v>2913</v>
      </c>
      <c r="J185">
        <v>0</v>
      </c>
      <c r="K185" s="20" t="s">
        <v>7717</v>
      </c>
      <c r="L185" s="20" t="s">
        <v>7717</v>
      </c>
      <c r="M185" s="20" t="s">
        <v>7717</v>
      </c>
      <c r="N185" s="50" t="s">
        <v>5647</v>
      </c>
      <c r="Q185" t="str">
        <f t="shared" si="6"/>
        <v>('biosphere3','4e1b1828-1085-46ad-a083-1868b5146537')</v>
      </c>
      <c r="R185" s="79" t="s">
        <v>8069</v>
      </c>
      <c r="S185" s="79" t="s">
        <v>8070</v>
      </c>
      <c r="T185" s="79" t="s">
        <v>8071</v>
      </c>
      <c r="U185" t="str">
        <f t="shared" si="7"/>
        <v>Transformation, to snow and ice (non-use)('natural resource', 'land')</v>
      </c>
      <c r="W185" t="s">
        <v>8477</v>
      </c>
      <c r="X185" t="b">
        <f t="shared" si="8"/>
        <v>1</v>
      </c>
      <c r="Y185" s="20" t="s">
        <v>7715</v>
      </c>
    </row>
    <row r="186" spans="1:25" hidden="1" x14ac:dyDescent="0.25">
      <c r="A186" s="18">
        <v>3565</v>
      </c>
      <c r="C186" t="s">
        <v>2818</v>
      </c>
      <c r="D186" t="s">
        <v>6169</v>
      </c>
      <c r="E186" s="79" t="s">
        <v>8068</v>
      </c>
      <c r="G186" t="s">
        <v>6170</v>
      </c>
      <c r="H186" t="s">
        <v>37</v>
      </c>
      <c r="I186" t="s">
        <v>2913</v>
      </c>
      <c r="J186">
        <v>0</v>
      </c>
      <c r="K186" s="20" t="s">
        <v>7717</v>
      </c>
      <c r="L186" s="20" t="s">
        <v>7717</v>
      </c>
      <c r="M186" s="20" t="s">
        <v>7717</v>
      </c>
      <c r="N186" s="50" t="s">
        <v>5647</v>
      </c>
      <c r="Q186" t="str">
        <f t="shared" si="6"/>
        <v>('biosphere3','0abf9db7-b5a2-4c18-8ec6-aca3a7fb5579')</v>
      </c>
      <c r="R186" s="79" t="s">
        <v>8069</v>
      </c>
      <c r="S186" s="79" t="s">
        <v>8070</v>
      </c>
      <c r="T186" s="79" t="s">
        <v>8071</v>
      </c>
      <c r="U186" t="str">
        <f t="shared" si="7"/>
        <v>Transformation, to traffic area, rail network('natural resource', 'land')</v>
      </c>
      <c r="W186" t="s">
        <v>8478</v>
      </c>
      <c r="X186" t="b">
        <f t="shared" si="8"/>
        <v>1</v>
      </c>
      <c r="Y186" s="20" t="s">
        <v>7715</v>
      </c>
    </row>
    <row r="187" spans="1:25" hidden="1" x14ac:dyDescent="0.25">
      <c r="A187" s="18">
        <v>3908</v>
      </c>
      <c r="C187" t="s">
        <v>2818</v>
      </c>
      <c r="D187" t="s">
        <v>6174</v>
      </c>
      <c r="E187" s="79" t="s">
        <v>8068</v>
      </c>
      <c r="G187" t="s">
        <v>6175</v>
      </c>
      <c r="H187" t="s">
        <v>37</v>
      </c>
      <c r="I187" t="s">
        <v>2913</v>
      </c>
      <c r="J187">
        <v>0</v>
      </c>
      <c r="K187" s="20" t="s">
        <v>7717</v>
      </c>
      <c r="L187" s="20" t="s">
        <v>7717</v>
      </c>
      <c r="M187" s="20" t="s">
        <v>7717</v>
      </c>
      <c r="N187" s="50" t="s">
        <v>5647</v>
      </c>
      <c r="Q187" t="str">
        <f t="shared" si="6"/>
        <v>('biosphere3','04eb0695-e67b-46e5-9516-da6bde119822')</v>
      </c>
      <c r="R187" s="79" t="s">
        <v>8069</v>
      </c>
      <c r="S187" s="79" t="s">
        <v>8070</v>
      </c>
      <c r="T187" s="79" t="s">
        <v>8071</v>
      </c>
      <c r="U187" t="str">
        <f t="shared" si="7"/>
        <v>Transformation, to traffic area, rail/road embankment('natural resource', 'land')</v>
      </c>
      <c r="W187" t="s">
        <v>8479</v>
      </c>
      <c r="X187" t="b">
        <f t="shared" si="8"/>
        <v>1</v>
      </c>
      <c r="Y187" s="20" t="s">
        <v>7715</v>
      </c>
    </row>
    <row r="188" spans="1:25" hidden="1" x14ac:dyDescent="0.25">
      <c r="A188" s="18">
        <v>3453</v>
      </c>
      <c r="C188" t="s">
        <v>2818</v>
      </c>
      <c r="D188" t="s">
        <v>6187</v>
      </c>
      <c r="E188" s="79" t="s">
        <v>8068</v>
      </c>
      <c r="G188" t="s">
        <v>6188</v>
      </c>
      <c r="H188" t="s">
        <v>37</v>
      </c>
      <c r="I188" t="s">
        <v>2913</v>
      </c>
      <c r="J188">
        <v>0</v>
      </c>
      <c r="K188" s="20" t="s">
        <v>7717</v>
      </c>
      <c r="L188" s="20" t="s">
        <v>7717</v>
      </c>
      <c r="M188" s="20" t="s">
        <v>7717</v>
      </c>
      <c r="N188" s="50" t="s">
        <v>5647</v>
      </c>
      <c r="Q188" t="str">
        <f t="shared" si="6"/>
        <v>('biosphere3','a42347d2-09f1-405e-95dd-bf6ac03765d8')</v>
      </c>
      <c r="R188" s="79" t="s">
        <v>8069</v>
      </c>
      <c r="S188" s="79" t="s">
        <v>8070</v>
      </c>
      <c r="T188" s="79" t="s">
        <v>8071</v>
      </c>
      <c r="U188" t="str">
        <f t="shared" si="7"/>
        <v>Transformation, to traffic area, road network('natural resource', 'land')</v>
      </c>
      <c r="W188" t="s">
        <v>8480</v>
      </c>
      <c r="X188" t="b">
        <f t="shared" si="8"/>
        <v>1</v>
      </c>
      <c r="Y188" s="20" t="s">
        <v>7715</v>
      </c>
    </row>
    <row r="189" spans="1:25" hidden="1" x14ac:dyDescent="0.25">
      <c r="A189" s="18">
        <v>3507</v>
      </c>
      <c r="C189" t="s">
        <v>2818</v>
      </c>
      <c r="D189" t="s">
        <v>6217</v>
      </c>
      <c r="E189" s="79" t="s">
        <v>8068</v>
      </c>
      <c r="G189" t="s">
        <v>6218</v>
      </c>
      <c r="H189" t="s">
        <v>37</v>
      </c>
      <c r="I189" t="s">
        <v>2913</v>
      </c>
      <c r="J189">
        <v>0</v>
      </c>
      <c r="K189" s="20" t="s">
        <v>7717</v>
      </c>
      <c r="L189" s="20" t="s">
        <v>7717</v>
      </c>
      <c r="M189" s="20" t="s">
        <v>7717</v>
      </c>
      <c r="N189" s="50" t="s">
        <v>5647</v>
      </c>
      <c r="Q189" t="str">
        <f t="shared" si="6"/>
        <v>('biosphere3','36965153-1daf-452a-8089-f4b5222c46ae')</v>
      </c>
      <c r="R189" s="79" t="s">
        <v>8069</v>
      </c>
      <c r="S189" s="79" t="s">
        <v>8070</v>
      </c>
      <c r="T189" s="79" t="s">
        <v>8071</v>
      </c>
      <c r="U189" t="str">
        <f t="shared" si="7"/>
        <v>Transformation, to unknown('natural resource', 'land')</v>
      </c>
      <c r="W189" t="s">
        <v>8481</v>
      </c>
      <c r="X189" t="b">
        <f t="shared" si="8"/>
        <v>1</v>
      </c>
      <c r="Y189" s="20" t="s">
        <v>7715</v>
      </c>
    </row>
    <row r="190" spans="1:25" hidden="1" x14ac:dyDescent="0.25">
      <c r="A190" s="18">
        <v>2079</v>
      </c>
      <c r="C190" t="s">
        <v>2818</v>
      </c>
      <c r="D190" t="s">
        <v>6239</v>
      </c>
      <c r="E190" s="79" t="s">
        <v>8068</v>
      </c>
      <c r="G190" t="s">
        <v>6240</v>
      </c>
      <c r="H190" t="s">
        <v>37</v>
      </c>
      <c r="I190" t="s">
        <v>2913</v>
      </c>
      <c r="J190">
        <v>0</v>
      </c>
      <c r="K190" s="20" t="s">
        <v>7717</v>
      </c>
      <c r="L190" s="20" t="s">
        <v>7717</v>
      </c>
      <c r="M190" s="20" t="s">
        <v>7717</v>
      </c>
      <c r="N190" s="50" t="s">
        <v>5647</v>
      </c>
      <c r="Q190" t="str">
        <f t="shared" si="6"/>
        <v>('biosphere3','512a5356-8059-4772-a43f-42e3c4f3d299')</v>
      </c>
      <c r="R190" s="79" t="s">
        <v>8069</v>
      </c>
      <c r="S190" s="79" t="s">
        <v>8070</v>
      </c>
      <c r="T190" s="79" t="s">
        <v>8071</v>
      </c>
      <c r="U190" t="str">
        <f t="shared" si="7"/>
        <v>Transformation, to unspecified('natural resource', 'land')</v>
      </c>
      <c r="W190" t="s">
        <v>8482</v>
      </c>
      <c r="X190" t="b">
        <f t="shared" si="8"/>
        <v>1</v>
      </c>
      <c r="Y190" s="20" t="s">
        <v>7715</v>
      </c>
    </row>
    <row r="191" spans="1:25" hidden="1" x14ac:dyDescent="0.25">
      <c r="A191" s="18">
        <v>1652</v>
      </c>
      <c r="C191" t="s">
        <v>2818</v>
      </c>
      <c r="D191" t="s">
        <v>6290</v>
      </c>
      <c r="E191" s="79" t="s">
        <v>8068</v>
      </c>
      <c r="G191" t="s">
        <v>6291</v>
      </c>
      <c r="H191" t="s">
        <v>37</v>
      </c>
      <c r="I191" t="s">
        <v>2913</v>
      </c>
      <c r="J191">
        <v>0</v>
      </c>
      <c r="K191" s="20" t="s">
        <v>7717</v>
      </c>
      <c r="L191" s="20" t="s">
        <v>7717</v>
      </c>
      <c r="M191" s="20" t="s">
        <v>7717</v>
      </c>
      <c r="N191" s="50" t="s">
        <v>5647</v>
      </c>
      <c r="Q191" t="str">
        <f t="shared" si="6"/>
        <v>('biosphere3','46cfaeaf-f124-409f-998d-47b159051cec')</v>
      </c>
      <c r="R191" s="79" t="s">
        <v>8069</v>
      </c>
      <c r="S191" s="79" t="s">
        <v>8070</v>
      </c>
      <c r="T191" s="79" t="s">
        <v>8071</v>
      </c>
      <c r="U191" t="str">
        <f t="shared" si="7"/>
        <v>Transformation, to unspecified, natural (non-use)('natural resource', 'land')</v>
      </c>
      <c r="W191" t="s">
        <v>8483</v>
      </c>
      <c r="X191" t="b">
        <f t="shared" si="8"/>
        <v>1</v>
      </c>
      <c r="Y191" s="20" t="s">
        <v>7715</v>
      </c>
    </row>
    <row r="192" spans="1:25" hidden="1" x14ac:dyDescent="0.25">
      <c r="A192" s="18">
        <v>1325</v>
      </c>
      <c r="C192" t="s">
        <v>2818</v>
      </c>
      <c r="D192" t="s">
        <v>6305</v>
      </c>
      <c r="E192" s="79" t="s">
        <v>8068</v>
      </c>
      <c r="G192" t="s">
        <v>6306</v>
      </c>
      <c r="H192" t="s">
        <v>37</v>
      </c>
      <c r="I192" t="s">
        <v>2913</v>
      </c>
      <c r="J192">
        <v>0</v>
      </c>
      <c r="K192" s="20" t="s">
        <v>7717</v>
      </c>
      <c r="L192" s="20" t="s">
        <v>7717</v>
      </c>
      <c r="M192" s="20" t="s">
        <v>7717</v>
      </c>
      <c r="N192" s="50" t="s">
        <v>5647</v>
      </c>
      <c r="Q192" t="str">
        <f t="shared" si="6"/>
        <v>('biosphere3','66f25f1d-1898-4827-bcbb-ca82f15c4d02')</v>
      </c>
      <c r="R192" s="79" t="s">
        <v>8069</v>
      </c>
      <c r="S192" s="79" t="s">
        <v>8070</v>
      </c>
      <c r="T192" s="79" t="s">
        <v>8071</v>
      </c>
      <c r="U192" t="str">
        <f t="shared" si="7"/>
        <v>Transformation, to urban, continuously built('natural resource', 'land')</v>
      </c>
      <c r="W192" t="s">
        <v>8484</v>
      </c>
      <c r="X192" t="b">
        <f t="shared" si="8"/>
        <v>1</v>
      </c>
      <c r="Y192" s="20" t="s">
        <v>7715</v>
      </c>
    </row>
    <row r="193" spans="1:25" hidden="1" x14ac:dyDescent="0.25">
      <c r="A193" s="18">
        <v>2423</v>
      </c>
      <c r="C193" t="s">
        <v>2818</v>
      </c>
      <c r="D193" t="s">
        <v>6314</v>
      </c>
      <c r="E193" s="79" t="s">
        <v>8068</v>
      </c>
      <c r="G193" t="s">
        <v>6315</v>
      </c>
      <c r="H193" t="s">
        <v>37</v>
      </c>
      <c r="I193" t="s">
        <v>2913</v>
      </c>
      <c r="J193">
        <v>0</v>
      </c>
      <c r="K193" s="20" t="s">
        <v>7717</v>
      </c>
      <c r="L193" s="20" t="s">
        <v>7717</v>
      </c>
      <c r="M193" s="20" t="s">
        <v>7717</v>
      </c>
      <c r="N193" s="50" t="s">
        <v>5647</v>
      </c>
      <c r="Q193" t="str">
        <f t="shared" si="6"/>
        <v>('biosphere3','55beee8d-d04e-4307-bb0e-4e113dc07ee7')</v>
      </c>
      <c r="R193" s="79" t="s">
        <v>8069</v>
      </c>
      <c r="S193" s="79" t="s">
        <v>8070</v>
      </c>
      <c r="T193" s="79" t="s">
        <v>8071</v>
      </c>
      <c r="U193" t="str">
        <f t="shared" si="7"/>
        <v>Transformation, to urban, discontinuously built('natural resource', 'land')</v>
      </c>
      <c r="W193" t="s">
        <v>8485</v>
      </c>
      <c r="X193" t="b">
        <f t="shared" si="8"/>
        <v>1</v>
      </c>
      <c r="Y193" s="20" t="s">
        <v>7715</v>
      </c>
    </row>
    <row r="194" spans="1:25" hidden="1" x14ac:dyDescent="0.25">
      <c r="A194" s="18">
        <v>600</v>
      </c>
      <c r="C194" t="s">
        <v>2818</v>
      </c>
      <c r="D194" t="s">
        <v>6329</v>
      </c>
      <c r="E194" s="79" t="s">
        <v>8068</v>
      </c>
      <c r="G194" t="s">
        <v>6330</v>
      </c>
      <c r="H194" t="s">
        <v>37</v>
      </c>
      <c r="I194" t="s">
        <v>2913</v>
      </c>
      <c r="J194">
        <v>0</v>
      </c>
      <c r="K194" s="20" t="s">
        <v>7717</v>
      </c>
      <c r="L194" s="20" t="s">
        <v>7717</v>
      </c>
      <c r="M194" s="20" t="s">
        <v>7717</v>
      </c>
      <c r="N194" s="50" t="s">
        <v>5647</v>
      </c>
      <c r="Q194" t="str">
        <f t="shared" ref="Q194:Q257" si="9">_xlfn.CONCAT(R194,E194,S194,D194,S194,T194)</f>
        <v>('biosphere3','f669a957-5574-4932-98cb-2851a12b3137')</v>
      </c>
      <c r="R194" s="79" t="s">
        <v>8069</v>
      </c>
      <c r="S194" s="79" t="s">
        <v>8070</v>
      </c>
      <c r="T194" s="79" t="s">
        <v>8071</v>
      </c>
      <c r="U194" t="str">
        <f t="shared" ref="U194:U257" si="10">_xlfn.CONCAT(G194,C194)</f>
        <v>Transformation, to urban, green area('natural resource', 'land')</v>
      </c>
      <c r="W194" t="s">
        <v>8486</v>
      </c>
      <c r="X194" t="b">
        <f t="shared" ref="X194:X257" si="11">EXACT(W194,Q194)</f>
        <v>1</v>
      </c>
      <c r="Y194" s="20" t="s">
        <v>7715</v>
      </c>
    </row>
    <row r="195" spans="1:25" hidden="1" x14ac:dyDescent="0.25">
      <c r="A195" s="18">
        <v>3792</v>
      </c>
      <c r="C195" t="s">
        <v>2818</v>
      </c>
      <c r="D195" t="s">
        <v>6345</v>
      </c>
      <c r="E195" s="79" t="s">
        <v>8068</v>
      </c>
      <c r="G195" t="s">
        <v>6346</v>
      </c>
      <c r="H195" t="s">
        <v>37</v>
      </c>
      <c r="I195" t="s">
        <v>2913</v>
      </c>
      <c r="J195">
        <v>0</v>
      </c>
      <c r="K195" s="20" t="s">
        <v>7717</v>
      </c>
      <c r="L195" s="20" t="s">
        <v>7717</v>
      </c>
      <c r="M195" s="20" t="s">
        <v>7717</v>
      </c>
      <c r="N195" s="50" t="s">
        <v>5647</v>
      </c>
      <c r="Q195" t="str">
        <f t="shared" si="9"/>
        <v>('biosphere3','f157b88d-f288-473c-8b03-0f97b58235ff')</v>
      </c>
      <c r="R195" s="79" t="s">
        <v>8069</v>
      </c>
      <c r="S195" s="79" t="s">
        <v>8070</v>
      </c>
      <c r="T195" s="79" t="s">
        <v>8071</v>
      </c>
      <c r="U195" t="str">
        <f t="shared" si="10"/>
        <v>Transformation, to urban/industrial fallow (non-use)('natural resource', 'land')</v>
      </c>
      <c r="W195" t="s">
        <v>8487</v>
      </c>
      <c r="X195" t="b">
        <f t="shared" si="11"/>
        <v>1</v>
      </c>
      <c r="Y195" s="20" t="s">
        <v>7715</v>
      </c>
    </row>
    <row r="196" spans="1:25" hidden="1" x14ac:dyDescent="0.25">
      <c r="A196" s="18">
        <v>635</v>
      </c>
      <c r="C196" t="s">
        <v>2818</v>
      </c>
      <c r="D196" t="s">
        <v>6369</v>
      </c>
      <c r="E196" s="79" t="s">
        <v>8068</v>
      </c>
      <c r="G196" t="s">
        <v>6370</v>
      </c>
      <c r="H196" t="s">
        <v>37</v>
      </c>
      <c r="I196" t="s">
        <v>2913</v>
      </c>
      <c r="J196">
        <v>0</v>
      </c>
      <c r="K196" s="20" t="s">
        <v>7717</v>
      </c>
      <c r="L196" s="20" t="s">
        <v>7717</v>
      </c>
      <c r="M196" s="20" t="s">
        <v>7717</v>
      </c>
      <c r="N196" s="50" t="s">
        <v>5647</v>
      </c>
      <c r="Q196" t="str">
        <f t="shared" si="9"/>
        <v>('biosphere3','f86f2893-58e9-4cb2-b4f2-ab1d80765c2f')</v>
      </c>
      <c r="R196" s="79" t="s">
        <v>8069</v>
      </c>
      <c r="S196" s="79" t="s">
        <v>8070</v>
      </c>
      <c r="T196" s="79" t="s">
        <v>8071</v>
      </c>
      <c r="U196" t="str">
        <f t="shared" si="10"/>
        <v>Transformation, to wetland, coastal (non-use)('natural resource', 'land')</v>
      </c>
      <c r="W196" t="s">
        <v>8488</v>
      </c>
      <c r="X196" t="b">
        <f t="shared" si="11"/>
        <v>1</v>
      </c>
      <c r="Y196" s="20" t="s">
        <v>7715</v>
      </c>
    </row>
    <row r="197" spans="1:25" hidden="1" x14ac:dyDescent="0.25">
      <c r="A197" s="18">
        <v>3166</v>
      </c>
      <c r="C197" t="s">
        <v>2818</v>
      </c>
      <c r="D197" t="s">
        <v>6377</v>
      </c>
      <c r="E197" s="79" t="s">
        <v>8068</v>
      </c>
      <c r="G197" t="s">
        <v>6378</v>
      </c>
      <c r="H197" t="s">
        <v>37</v>
      </c>
      <c r="I197" t="s">
        <v>2913</v>
      </c>
      <c r="J197">
        <v>0</v>
      </c>
      <c r="K197" s="20" t="s">
        <v>7717</v>
      </c>
      <c r="L197" s="20" t="s">
        <v>7717</v>
      </c>
      <c r="M197" s="20" t="s">
        <v>7717</v>
      </c>
      <c r="N197" s="50" t="s">
        <v>5647</v>
      </c>
      <c r="Q197" t="str">
        <f t="shared" si="9"/>
        <v>('biosphere3','d36dd104-5214-4ca2-b1ab-c878987a42fe')</v>
      </c>
      <c r="R197" s="79" t="s">
        <v>8069</v>
      </c>
      <c r="S197" s="79" t="s">
        <v>8070</v>
      </c>
      <c r="T197" s="79" t="s">
        <v>8071</v>
      </c>
      <c r="U197" t="str">
        <f t="shared" si="10"/>
        <v>Transformation, to wetland, inland (non-use)('natural resource', 'land')</v>
      </c>
      <c r="W197" t="s">
        <v>8489</v>
      </c>
      <c r="X197" t="b">
        <f t="shared" si="11"/>
        <v>1</v>
      </c>
      <c r="Y197" s="20" t="s">
        <v>7715</v>
      </c>
    </row>
    <row r="198" spans="1:25" hidden="1" x14ac:dyDescent="0.25">
      <c r="A198" s="18">
        <v>2251</v>
      </c>
      <c r="C198" t="s">
        <v>2818</v>
      </c>
      <c r="D198" t="s">
        <v>4726</v>
      </c>
      <c r="E198" s="79" t="s">
        <v>8068</v>
      </c>
      <c r="G198" t="s">
        <v>4727</v>
      </c>
      <c r="H198" t="s">
        <v>37</v>
      </c>
      <c r="I198" t="s">
        <v>2913</v>
      </c>
      <c r="J198">
        <v>0</v>
      </c>
      <c r="K198" s="20" t="s">
        <v>7717</v>
      </c>
      <c r="L198" s="20" t="s">
        <v>7717</v>
      </c>
      <c r="M198" s="20" t="s">
        <v>7717</v>
      </c>
      <c r="N198" s="49" t="s">
        <v>4728</v>
      </c>
      <c r="Q198" t="str">
        <f t="shared" si="9"/>
        <v>('biosphere3','f05cca02-ec18-4acc-9939-59658ff9a554')</v>
      </c>
      <c r="R198" s="79" t="s">
        <v>8069</v>
      </c>
      <c r="S198" s="79" t="s">
        <v>8070</v>
      </c>
      <c r="T198" s="79" t="s">
        <v>8071</v>
      </c>
      <c r="U198" t="str">
        <f t="shared" si="10"/>
        <v>Transformation, from annual crop('natural resource', 'land')</v>
      </c>
      <c r="W198" t="s">
        <v>8368</v>
      </c>
      <c r="X198" t="b">
        <f t="shared" si="11"/>
        <v>1</v>
      </c>
      <c r="Y198" s="20" t="s">
        <v>7715</v>
      </c>
    </row>
    <row r="199" spans="1:25" hidden="1" x14ac:dyDescent="0.25">
      <c r="A199" s="18">
        <v>2206</v>
      </c>
      <c r="C199" t="s">
        <v>2818</v>
      </c>
      <c r="D199" t="s">
        <v>4796</v>
      </c>
      <c r="E199" s="79" t="s">
        <v>8068</v>
      </c>
      <c r="G199" t="s">
        <v>4797</v>
      </c>
      <c r="H199" t="s">
        <v>37</v>
      </c>
      <c r="I199" t="s">
        <v>2913</v>
      </c>
      <c r="J199">
        <v>0</v>
      </c>
      <c r="K199" s="20" t="s">
        <v>7717</v>
      </c>
      <c r="L199" s="20" t="s">
        <v>7717</v>
      </c>
      <c r="M199" s="20" t="s">
        <v>7717</v>
      </c>
      <c r="N199" s="49" t="s">
        <v>4728</v>
      </c>
      <c r="Q199" t="str">
        <f t="shared" si="9"/>
        <v>('biosphere3','398ed67b-081c-49c4-8b43-b666bdfd739f')</v>
      </c>
      <c r="R199" s="79" t="s">
        <v>8069</v>
      </c>
      <c r="S199" s="79" t="s">
        <v>8070</v>
      </c>
      <c r="T199" s="79" t="s">
        <v>8071</v>
      </c>
      <c r="U199" t="str">
        <f t="shared" si="10"/>
        <v>Transformation, from annual crop, flooded crop('natural resource', 'land')</v>
      </c>
      <c r="W199" t="s">
        <v>8369</v>
      </c>
      <c r="X199" t="b">
        <f t="shared" si="11"/>
        <v>1</v>
      </c>
      <c r="Y199" s="20" t="s">
        <v>7715</v>
      </c>
    </row>
    <row r="200" spans="1:25" hidden="1" x14ac:dyDescent="0.25">
      <c r="A200" s="18">
        <v>1497</v>
      </c>
      <c r="C200" t="s">
        <v>2818</v>
      </c>
      <c r="D200" t="s">
        <v>4799</v>
      </c>
      <c r="E200" s="79" t="s">
        <v>8068</v>
      </c>
      <c r="G200" t="s">
        <v>4800</v>
      </c>
      <c r="H200" t="s">
        <v>37</v>
      </c>
      <c r="I200" t="s">
        <v>2913</v>
      </c>
      <c r="J200">
        <v>0</v>
      </c>
      <c r="K200" s="20" t="s">
        <v>7717</v>
      </c>
      <c r="L200" s="20" t="s">
        <v>7717</v>
      </c>
      <c r="M200" s="20" t="s">
        <v>7717</v>
      </c>
      <c r="N200" s="49" t="s">
        <v>4728</v>
      </c>
      <c r="Q200" t="str">
        <f t="shared" si="9"/>
        <v>('biosphere3','101f15ac-0698-49dd-b177-471a813ef78e')</v>
      </c>
      <c r="R200" s="79" t="s">
        <v>8069</v>
      </c>
      <c r="S200" s="79" t="s">
        <v>8070</v>
      </c>
      <c r="T200" s="79" t="s">
        <v>8071</v>
      </c>
      <c r="U200" t="str">
        <f t="shared" si="10"/>
        <v>Transformation, from annual crop, greenhouse('natural resource', 'land')</v>
      </c>
      <c r="W200" t="s">
        <v>8370</v>
      </c>
      <c r="X200" t="b">
        <f t="shared" si="11"/>
        <v>1</v>
      </c>
      <c r="Y200" s="20" t="s">
        <v>7715</v>
      </c>
    </row>
    <row r="201" spans="1:25" hidden="1" x14ac:dyDescent="0.25">
      <c r="A201" s="18">
        <v>4321</v>
      </c>
      <c r="C201" t="s">
        <v>2818</v>
      </c>
      <c r="D201" t="s">
        <v>4813</v>
      </c>
      <c r="E201" s="79" t="s">
        <v>8068</v>
      </c>
      <c r="G201" t="s">
        <v>4814</v>
      </c>
      <c r="H201" t="s">
        <v>37</v>
      </c>
      <c r="I201" t="s">
        <v>2913</v>
      </c>
      <c r="J201">
        <v>0</v>
      </c>
      <c r="K201" s="20" t="s">
        <v>7717</v>
      </c>
      <c r="L201" s="20" t="s">
        <v>7717</v>
      </c>
      <c r="M201" s="20" t="s">
        <v>7717</v>
      </c>
      <c r="N201" s="49" t="s">
        <v>4728</v>
      </c>
      <c r="Q201" t="str">
        <f t="shared" si="9"/>
        <v>('biosphere3','a70beb60-354d-4dcd-b6fd-8c251357fb2a')</v>
      </c>
      <c r="R201" s="79" t="s">
        <v>8069</v>
      </c>
      <c r="S201" s="79" t="s">
        <v>8070</v>
      </c>
      <c r="T201" s="79" t="s">
        <v>8071</v>
      </c>
      <c r="U201" t="str">
        <f t="shared" si="10"/>
        <v>Transformation, from annual crop, irrigated('natural resource', 'land')</v>
      </c>
      <c r="W201" t="s">
        <v>8371</v>
      </c>
      <c r="X201" t="b">
        <f t="shared" si="11"/>
        <v>1</v>
      </c>
      <c r="Y201" s="20" t="s">
        <v>7715</v>
      </c>
    </row>
    <row r="202" spans="1:25" hidden="1" x14ac:dyDescent="0.25">
      <c r="A202" s="18">
        <v>2750</v>
      </c>
      <c r="C202" t="s">
        <v>2818</v>
      </c>
      <c r="D202" t="s">
        <v>4815</v>
      </c>
      <c r="E202" s="79" t="s">
        <v>8068</v>
      </c>
      <c r="G202" t="s">
        <v>4816</v>
      </c>
      <c r="H202" t="s">
        <v>37</v>
      </c>
      <c r="I202" t="s">
        <v>2913</v>
      </c>
      <c r="J202">
        <v>0</v>
      </c>
      <c r="K202" s="20" t="s">
        <v>7717</v>
      </c>
      <c r="L202" s="20" t="s">
        <v>7717</v>
      </c>
      <c r="M202" s="20" t="s">
        <v>7717</v>
      </c>
      <c r="N202" s="49" t="s">
        <v>4728</v>
      </c>
      <c r="Q202" t="str">
        <f t="shared" si="9"/>
        <v>('biosphere3','fabbb533-f106-4786-aefc-f5ecaed20262')</v>
      </c>
      <c r="R202" s="79" t="s">
        <v>8069</v>
      </c>
      <c r="S202" s="79" t="s">
        <v>8070</v>
      </c>
      <c r="T202" s="79" t="s">
        <v>8071</v>
      </c>
      <c r="U202" t="str">
        <f t="shared" si="10"/>
        <v>Transformation, from annual crop, irrigated, extensive('natural resource', 'land')</v>
      </c>
      <c r="W202" t="s">
        <v>8372</v>
      </c>
      <c r="X202" t="b">
        <f t="shared" si="11"/>
        <v>1</v>
      </c>
      <c r="Y202" s="20" t="s">
        <v>7715</v>
      </c>
    </row>
    <row r="203" spans="1:25" hidden="1" x14ac:dyDescent="0.25">
      <c r="A203" s="18">
        <v>554</v>
      </c>
      <c r="C203" t="s">
        <v>2818</v>
      </c>
      <c r="D203" t="s">
        <v>4860</v>
      </c>
      <c r="E203" s="79" t="s">
        <v>8068</v>
      </c>
      <c r="G203" t="s">
        <v>4861</v>
      </c>
      <c r="H203" t="s">
        <v>37</v>
      </c>
      <c r="I203" t="s">
        <v>2913</v>
      </c>
      <c r="J203">
        <v>0</v>
      </c>
      <c r="K203" s="20" t="s">
        <v>7717</v>
      </c>
      <c r="L203" s="20" t="s">
        <v>7717</v>
      </c>
      <c r="M203" s="20" t="s">
        <v>7717</v>
      </c>
      <c r="N203" s="49" t="s">
        <v>4728</v>
      </c>
      <c r="Q203" t="str">
        <f t="shared" si="9"/>
        <v>('biosphere3','10ebc72c-2c4b-45ea-abd8-cb7fe0805883')</v>
      </c>
      <c r="R203" s="79" t="s">
        <v>8069</v>
      </c>
      <c r="S203" s="79" t="s">
        <v>8070</v>
      </c>
      <c r="T203" s="79" t="s">
        <v>8071</v>
      </c>
      <c r="U203" t="str">
        <f t="shared" si="10"/>
        <v>Transformation, from annual crop, irrigated, intensive('natural resource', 'land')</v>
      </c>
      <c r="W203" t="s">
        <v>8373</v>
      </c>
      <c r="X203" t="b">
        <f t="shared" si="11"/>
        <v>1</v>
      </c>
      <c r="Y203" s="20" t="s">
        <v>7715</v>
      </c>
    </row>
    <row r="204" spans="1:25" hidden="1" x14ac:dyDescent="0.25">
      <c r="A204" s="18">
        <v>3370</v>
      </c>
      <c r="C204" t="s">
        <v>2818</v>
      </c>
      <c r="D204" t="s">
        <v>4867</v>
      </c>
      <c r="E204" s="79" t="s">
        <v>8068</v>
      </c>
      <c r="G204" t="s">
        <v>4868</v>
      </c>
      <c r="H204" t="s">
        <v>37</v>
      </c>
      <c r="I204" t="s">
        <v>2913</v>
      </c>
      <c r="J204">
        <v>0</v>
      </c>
      <c r="K204" s="20" t="s">
        <v>7717</v>
      </c>
      <c r="L204" s="20" t="s">
        <v>7717</v>
      </c>
      <c r="M204" s="20" t="s">
        <v>7717</v>
      </c>
      <c r="N204" s="49" t="s">
        <v>4728</v>
      </c>
      <c r="Q204" t="str">
        <f t="shared" si="9"/>
        <v>('biosphere3','4b420f19-0421-461e-a0b6-7efbf580089b')</v>
      </c>
      <c r="R204" s="79" t="s">
        <v>8069</v>
      </c>
      <c r="S204" s="79" t="s">
        <v>8070</v>
      </c>
      <c r="T204" s="79" t="s">
        <v>8071</v>
      </c>
      <c r="U204" t="str">
        <f t="shared" si="10"/>
        <v>Transformation, from annual crop, non-irrigated('natural resource', 'land')</v>
      </c>
      <c r="W204" t="s">
        <v>8374</v>
      </c>
      <c r="X204" t="b">
        <f t="shared" si="11"/>
        <v>1</v>
      </c>
      <c r="Y204" s="20" t="s">
        <v>7715</v>
      </c>
    </row>
    <row r="205" spans="1:25" hidden="1" x14ac:dyDescent="0.25">
      <c r="A205" s="18">
        <v>825</v>
      </c>
      <c r="C205" t="s">
        <v>2818</v>
      </c>
      <c r="D205" t="s">
        <v>4889</v>
      </c>
      <c r="E205" s="79" t="s">
        <v>8068</v>
      </c>
      <c r="G205" t="s">
        <v>4890</v>
      </c>
      <c r="H205" t="s">
        <v>37</v>
      </c>
      <c r="I205" t="s">
        <v>2913</v>
      </c>
      <c r="J205">
        <v>0</v>
      </c>
      <c r="K205" s="20" t="s">
        <v>7717</v>
      </c>
      <c r="L205" s="20" t="s">
        <v>7717</v>
      </c>
      <c r="M205" s="20" t="s">
        <v>7717</v>
      </c>
      <c r="N205" s="49" t="s">
        <v>4728</v>
      </c>
      <c r="Q205" t="str">
        <f t="shared" si="9"/>
        <v>('biosphere3','c7869c43-266c-429d-bfd5-6b578ed32ce8')</v>
      </c>
      <c r="R205" s="79" t="s">
        <v>8069</v>
      </c>
      <c r="S205" s="79" t="s">
        <v>8070</v>
      </c>
      <c r="T205" s="79" t="s">
        <v>8071</v>
      </c>
      <c r="U205" t="str">
        <f t="shared" si="10"/>
        <v>Transformation, from annual crop, non-irrigated, extensive('natural resource', 'land')</v>
      </c>
      <c r="W205" t="s">
        <v>8375</v>
      </c>
      <c r="X205" t="b">
        <f t="shared" si="11"/>
        <v>1</v>
      </c>
      <c r="Y205" s="20" t="s">
        <v>7715</v>
      </c>
    </row>
    <row r="206" spans="1:25" hidden="1" x14ac:dyDescent="0.25">
      <c r="A206" s="18">
        <v>4286</v>
      </c>
      <c r="C206" t="s">
        <v>2818</v>
      </c>
      <c r="D206" t="s">
        <v>4893</v>
      </c>
      <c r="E206" s="79" t="s">
        <v>8068</v>
      </c>
      <c r="G206" t="s">
        <v>4894</v>
      </c>
      <c r="H206" t="s">
        <v>37</v>
      </c>
      <c r="I206" t="s">
        <v>2913</v>
      </c>
      <c r="J206">
        <v>0</v>
      </c>
      <c r="K206" s="20" t="s">
        <v>7717</v>
      </c>
      <c r="L206" s="20" t="s">
        <v>7717</v>
      </c>
      <c r="M206" s="20" t="s">
        <v>7717</v>
      </c>
      <c r="N206" s="49" t="s">
        <v>4728</v>
      </c>
      <c r="Q206" t="str">
        <f t="shared" si="9"/>
        <v>('biosphere3','ab3e851e-21c9-47cf-8e7d-5f96dfae3ba5')</v>
      </c>
      <c r="R206" s="79" t="s">
        <v>8069</v>
      </c>
      <c r="S206" s="79" t="s">
        <v>8070</v>
      </c>
      <c r="T206" s="79" t="s">
        <v>8071</v>
      </c>
      <c r="U206" t="str">
        <f t="shared" si="10"/>
        <v>Transformation, from annual crop, non-irrigated, intensive('natural resource', 'land')</v>
      </c>
      <c r="W206" t="s">
        <v>8376</v>
      </c>
      <c r="X206" t="b">
        <f t="shared" si="11"/>
        <v>1</v>
      </c>
      <c r="Y206" s="20" t="s">
        <v>7715</v>
      </c>
    </row>
    <row r="207" spans="1:25" hidden="1" x14ac:dyDescent="0.25">
      <c r="A207" s="18">
        <v>1445</v>
      </c>
      <c r="C207" t="s">
        <v>2818</v>
      </c>
      <c r="D207" t="s">
        <v>4908</v>
      </c>
      <c r="E207" s="79" t="s">
        <v>8068</v>
      </c>
      <c r="G207" t="s">
        <v>4909</v>
      </c>
      <c r="H207" t="s">
        <v>37</v>
      </c>
      <c r="I207" t="s">
        <v>2913</v>
      </c>
      <c r="J207">
        <v>0</v>
      </c>
      <c r="K207" s="20" t="s">
        <v>7717</v>
      </c>
      <c r="L207" s="20" t="s">
        <v>7717</v>
      </c>
      <c r="M207" s="20" t="s">
        <v>7717</v>
      </c>
      <c r="N207" s="49" t="s">
        <v>4728</v>
      </c>
      <c r="Q207" t="str">
        <f t="shared" si="9"/>
        <v>('biosphere3','4d166779-88fd-441b-9537-f3b974e3bff7')</v>
      </c>
      <c r="R207" s="79" t="s">
        <v>8069</v>
      </c>
      <c r="S207" s="79" t="s">
        <v>8070</v>
      </c>
      <c r="T207" s="79" t="s">
        <v>8071</v>
      </c>
      <c r="U207" t="str">
        <f t="shared" si="10"/>
        <v>Transformation, from arable land, unspecified use('natural resource', 'land')</v>
      </c>
      <c r="W207" t="s">
        <v>8377</v>
      </c>
      <c r="X207" t="b">
        <f t="shared" si="11"/>
        <v>1</v>
      </c>
      <c r="Y207" s="20" t="s">
        <v>7715</v>
      </c>
    </row>
    <row r="208" spans="1:25" hidden="1" x14ac:dyDescent="0.25">
      <c r="A208" s="18">
        <v>3871</v>
      </c>
      <c r="C208" t="s">
        <v>2818</v>
      </c>
      <c r="D208" t="s">
        <v>4927</v>
      </c>
      <c r="E208" s="79" t="s">
        <v>8068</v>
      </c>
      <c r="G208" t="s">
        <v>4928</v>
      </c>
      <c r="H208" t="s">
        <v>37</v>
      </c>
      <c r="I208" t="s">
        <v>2913</v>
      </c>
      <c r="J208">
        <v>0</v>
      </c>
      <c r="K208" s="20" t="s">
        <v>7717</v>
      </c>
      <c r="L208" s="20" t="s">
        <v>7717</v>
      </c>
      <c r="M208" s="20" t="s">
        <v>7717</v>
      </c>
      <c r="N208" s="49" t="s">
        <v>4728</v>
      </c>
      <c r="Q208" t="str">
        <f t="shared" si="9"/>
        <v>('biosphere3','93b6b5d5-69e7-483f-ab1d-877205900970')</v>
      </c>
      <c r="R208" s="79" t="s">
        <v>8069</v>
      </c>
      <c r="S208" s="79" t="s">
        <v>8070</v>
      </c>
      <c r="T208" s="79" t="s">
        <v>8071</v>
      </c>
      <c r="U208" t="str">
        <f t="shared" si="10"/>
        <v>Transformation, from bare area (non-use)('natural resource', 'land')</v>
      </c>
      <c r="W208" t="s">
        <v>8378</v>
      </c>
      <c r="X208" t="b">
        <f t="shared" si="11"/>
        <v>1</v>
      </c>
      <c r="Y208" s="20" t="s">
        <v>7715</v>
      </c>
    </row>
    <row r="209" spans="1:25" hidden="1" x14ac:dyDescent="0.25">
      <c r="A209" s="18">
        <v>334</v>
      </c>
      <c r="C209" t="s">
        <v>2818</v>
      </c>
      <c r="D209" t="s">
        <v>4993</v>
      </c>
      <c r="E209" s="79" t="s">
        <v>8068</v>
      </c>
      <c r="G209" t="s">
        <v>4994</v>
      </c>
      <c r="H209" t="s">
        <v>37</v>
      </c>
      <c r="I209" t="s">
        <v>2913</v>
      </c>
      <c r="J209">
        <v>0</v>
      </c>
      <c r="K209" s="20" t="s">
        <v>7717</v>
      </c>
      <c r="L209" s="20" t="s">
        <v>7717</v>
      </c>
      <c r="M209" s="20" t="s">
        <v>7717</v>
      </c>
      <c r="N209" s="49" t="s">
        <v>4728</v>
      </c>
      <c r="Q209" t="str">
        <f t="shared" si="9"/>
        <v>('biosphere3','4da2ea28-8273-4901-9931-264169ec7731')</v>
      </c>
      <c r="R209" s="79" t="s">
        <v>8069</v>
      </c>
      <c r="S209" s="79" t="s">
        <v>8070</v>
      </c>
      <c r="T209" s="79" t="s">
        <v>8071</v>
      </c>
      <c r="U209" t="str">
        <f t="shared" si="10"/>
        <v>Transformation, from cropland fallow (non-use)('natural resource', 'land')</v>
      </c>
      <c r="W209" t="s">
        <v>8379</v>
      </c>
      <c r="X209" t="b">
        <f t="shared" si="11"/>
        <v>1</v>
      </c>
      <c r="Y209" s="20" t="s">
        <v>7715</v>
      </c>
    </row>
    <row r="210" spans="1:25" hidden="1" x14ac:dyDescent="0.25">
      <c r="A210" s="18">
        <v>2096</v>
      </c>
      <c r="C210" t="s">
        <v>2818</v>
      </c>
      <c r="D210" t="s">
        <v>5012</v>
      </c>
      <c r="E210" s="79" t="s">
        <v>8068</v>
      </c>
      <c r="G210" t="s">
        <v>5013</v>
      </c>
      <c r="H210" t="s">
        <v>37</v>
      </c>
      <c r="I210" t="s">
        <v>2913</v>
      </c>
      <c r="J210">
        <v>0</v>
      </c>
      <c r="K210" s="20" t="s">
        <v>7717</v>
      </c>
      <c r="L210" s="20" t="s">
        <v>7717</v>
      </c>
      <c r="M210" s="20" t="s">
        <v>7717</v>
      </c>
      <c r="N210" s="49" t="s">
        <v>4728</v>
      </c>
      <c r="P210" s="53" t="s">
        <v>7962</v>
      </c>
      <c r="Q210" t="str">
        <f t="shared" si="9"/>
        <v>('biosphere3','5eb25424-acb6-4ffa-a96a-5fdef05f6515')</v>
      </c>
      <c r="R210" s="79" t="s">
        <v>8069</v>
      </c>
      <c r="S210" s="79" t="s">
        <v>8070</v>
      </c>
      <c r="T210" s="79" t="s">
        <v>8071</v>
      </c>
      <c r="U210" t="str">
        <f t="shared" si="10"/>
        <v>Transformation, from dump site('natural resource', 'land')</v>
      </c>
      <c r="W210" t="s">
        <v>8380</v>
      </c>
      <c r="X210" t="b">
        <f t="shared" si="11"/>
        <v>1</v>
      </c>
      <c r="Y210" s="20" t="s">
        <v>7715</v>
      </c>
    </row>
    <row r="211" spans="1:25" hidden="1" x14ac:dyDescent="0.25">
      <c r="A211" s="18">
        <v>695</v>
      </c>
      <c r="C211" t="s">
        <v>2818</v>
      </c>
      <c r="D211" t="s">
        <v>5021</v>
      </c>
      <c r="E211" s="79" t="s">
        <v>8068</v>
      </c>
      <c r="G211" t="s">
        <v>5022</v>
      </c>
      <c r="H211" t="s">
        <v>37</v>
      </c>
      <c r="I211" t="s">
        <v>2913</v>
      </c>
      <c r="J211">
        <v>0</v>
      </c>
      <c r="K211" s="20" t="s">
        <v>7717</v>
      </c>
      <c r="L211" s="20" t="s">
        <v>7717</v>
      </c>
      <c r="M211" s="20" t="s">
        <v>7717</v>
      </c>
      <c r="N211" s="49" t="s">
        <v>4728</v>
      </c>
      <c r="Q211" t="str">
        <f t="shared" si="9"/>
        <v>('biosphere3','c1513682-45ad-444e-afb5-27c660714e88')</v>
      </c>
      <c r="R211" s="79" t="s">
        <v>8069</v>
      </c>
      <c r="S211" s="79" t="s">
        <v>8070</v>
      </c>
      <c r="T211" s="79" t="s">
        <v>8071</v>
      </c>
      <c r="U211" t="str">
        <f t="shared" si="10"/>
        <v>Transformation, from dump site, inert material landfill('natural resource', 'land')</v>
      </c>
      <c r="W211" t="s">
        <v>8381</v>
      </c>
      <c r="X211" t="b">
        <f t="shared" si="11"/>
        <v>1</v>
      </c>
      <c r="Y211" s="20" t="s">
        <v>7715</v>
      </c>
    </row>
    <row r="212" spans="1:25" hidden="1" x14ac:dyDescent="0.25">
      <c r="A212" s="18">
        <v>2531</v>
      </c>
      <c r="C212" t="s">
        <v>2818</v>
      </c>
      <c r="D212" t="s">
        <v>5029</v>
      </c>
      <c r="E212" s="79" t="s">
        <v>8068</v>
      </c>
      <c r="G212" t="s">
        <v>5030</v>
      </c>
      <c r="H212" t="s">
        <v>37</v>
      </c>
      <c r="I212" t="s">
        <v>2913</v>
      </c>
      <c r="J212">
        <v>0</v>
      </c>
      <c r="K212" s="20" t="s">
        <v>7717</v>
      </c>
      <c r="L212" s="20" t="s">
        <v>7717</v>
      </c>
      <c r="M212" s="20" t="s">
        <v>7717</v>
      </c>
      <c r="N212" s="49" t="s">
        <v>4728</v>
      </c>
      <c r="Q212" t="str">
        <f t="shared" si="9"/>
        <v>('biosphere3','7fdc928c-f347-45e7-82d7-046acdf878ae')</v>
      </c>
      <c r="R212" s="79" t="s">
        <v>8069</v>
      </c>
      <c r="S212" s="79" t="s">
        <v>8070</v>
      </c>
      <c r="T212" s="79" t="s">
        <v>8071</v>
      </c>
      <c r="U212" t="str">
        <f t="shared" si="10"/>
        <v>Transformation, from dump site, residual material landfill('natural resource', 'land')</v>
      </c>
      <c r="W212" t="s">
        <v>8382</v>
      </c>
      <c r="X212" t="b">
        <f t="shared" si="11"/>
        <v>1</v>
      </c>
      <c r="Y212" s="20" t="s">
        <v>7715</v>
      </c>
    </row>
    <row r="213" spans="1:25" hidden="1" x14ac:dyDescent="0.25">
      <c r="A213" s="18">
        <v>2226</v>
      </c>
      <c r="C213" t="s">
        <v>2818</v>
      </c>
      <c r="D213" t="s">
        <v>5031</v>
      </c>
      <c r="E213" s="79" t="s">
        <v>8068</v>
      </c>
      <c r="G213" t="s">
        <v>5032</v>
      </c>
      <c r="H213" t="s">
        <v>37</v>
      </c>
      <c r="I213" t="s">
        <v>2913</v>
      </c>
      <c r="J213">
        <v>0</v>
      </c>
      <c r="K213" s="20" t="s">
        <v>7717</v>
      </c>
      <c r="L213" s="20" t="s">
        <v>7717</v>
      </c>
      <c r="M213" s="20" t="s">
        <v>7717</v>
      </c>
      <c r="N213" s="49" t="s">
        <v>4728</v>
      </c>
      <c r="Q213" t="str">
        <f t="shared" si="9"/>
        <v>('biosphere3','b79e26a0-88db-441f-b79b-508506e81b93')</v>
      </c>
      <c r="R213" s="79" t="s">
        <v>8069</v>
      </c>
      <c r="S213" s="79" t="s">
        <v>8070</v>
      </c>
      <c r="T213" s="79" t="s">
        <v>8071</v>
      </c>
      <c r="U213" t="str">
        <f t="shared" si="10"/>
        <v>Transformation, from dump site, sanitary landfill('natural resource', 'land')</v>
      </c>
      <c r="W213" t="s">
        <v>8383</v>
      </c>
      <c r="X213" t="b">
        <f t="shared" si="11"/>
        <v>1</v>
      </c>
      <c r="Y213" s="20" t="s">
        <v>7715</v>
      </c>
    </row>
    <row r="214" spans="1:25" hidden="1" x14ac:dyDescent="0.25">
      <c r="A214" s="18">
        <v>1677</v>
      </c>
      <c r="C214" t="s">
        <v>2818</v>
      </c>
      <c r="D214" t="s">
        <v>5055</v>
      </c>
      <c r="E214" s="79" t="s">
        <v>8068</v>
      </c>
      <c r="G214" t="s">
        <v>5056</v>
      </c>
      <c r="H214" t="s">
        <v>37</v>
      </c>
      <c r="I214" t="s">
        <v>2913</v>
      </c>
      <c r="J214">
        <v>0</v>
      </c>
      <c r="K214" s="20" t="s">
        <v>7717</v>
      </c>
      <c r="L214" s="20" t="s">
        <v>7717</v>
      </c>
      <c r="M214" s="20" t="s">
        <v>7717</v>
      </c>
      <c r="N214" s="49" t="s">
        <v>4728</v>
      </c>
      <c r="Q214" t="str">
        <f t="shared" si="9"/>
        <v>('biosphere3','7d5b5802-3698-4be8-98f8-ab7c1a2e9328')</v>
      </c>
      <c r="R214" s="79" t="s">
        <v>8069</v>
      </c>
      <c r="S214" s="79" t="s">
        <v>8070</v>
      </c>
      <c r="T214" s="79" t="s">
        <v>8071</v>
      </c>
      <c r="U214" t="str">
        <f t="shared" si="10"/>
        <v>Transformation, from dump site, slag compartment('natural resource', 'land')</v>
      </c>
      <c r="W214" t="s">
        <v>8384</v>
      </c>
      <c r="X214" t="b">
        <f t="shared" si="11"/>
        <v>1</v>
      </c>
      <c r="Y214" s="20" t="s">
        <v>7715</v>
      </c>
    </row>
    <row r="215" spans="1:25" hidden="1" x14ac:dyDescent="0.25">
      <c r="A215" s="18">
        <v>4275</v>
      </c>
      <c r="C215" t="s">
        <v>2818</v>
      </c>
      <c r="D215" t="s">
        <v>5057</v>
      </c>
      <c r="E215" s="79" t="s">
        <v>8068</v>
      </c>
      <c r="G215" t="s">
        <v>5058</v>
      </c>
      <c r="H215" t="s">
        <v>37</v>
      </c>
      <c r="I215" t="s">
        <v>2913</v>
      </c>
      <c r="J215">
        <v>0</v>
      </c>
      <c r="K215" s="20" t="s">
        <v>7717</v>
      </c>
      <c r="L215" s="20" t="s">
        <v>7717</v>
      </c>
      <c r="M215" s="20" t="s">
        <v>7717</v>
      </c>
      <c r="N215" s="49" t="s">
        <v>4728</v>
      </c>
      <c r="Q215" t="str">
        <f t="shared" si="9"/>
        <v>('biosphere3','24edeb85-2af8-4477-b064-1cdcf1510449')</v>
      </c>
      <c r="R215" s="79" t="s">
        <v>8069</v>
      </c>
      <c r="S215" s="79" t="s">
        <v>8070</v>
      </c>
      <c r="T215" s="79" t="s">
        <v>8071</v>
      </c>
      <c r="U215" t="str">
        <f t="shared" si="10"/>
        <v>Transformation, from field margin/hedgerow('natural resource', 'land')</v>
      </c>
      <c r="W215" t="s">
        <v>8385</v>
      </c>
      <c r="X215" t="b">
        <f t="shared" si="11"/>
        <v>1</v>
      </c>
      <c r="Y215" s="20" t="s">
        <v>7715</v>
      </c>
    </row>
    <row r="216" spans="1:25" ht="13.5" hidden="1" customHeight="1" x14ac:dyDescent="0.25">
      <c r="A216" s="18">
        <v>2803</v>
      </c>
      <c r="C216" t="s">
        <v>2818</v>
      </c>
      <c r="D216" t="s">
        <v>5060</v>
      </c>
      <c r="E216" s="79" t="s">
        <v>8068</v>
      </c>
      <c r="G216" t="s">
        <v>5061</v>
      </c>
      <c r="H216" t="s">
        <v>37</v>
      </c>
      <c r="I216" t="s">
        <v>2913</v>
      </c>
      <c r="J216">
        <v>0</v>
      </c>
      <c r="K216" s="20" t="s">
        <v>7717</v>
      </c>
      <c r="L216" s="20" t="s">
        <v>7717</v>
      </c>
      <c r="M216" s="20" t="s">
        <v>7717</v>
      </c>
      <c r="N216" s="49" t="s">
        <v>4728</v>
      </c>
      <c r="Q216" t="str">
        <f t="shared" si="9"/>
        <v>('biosphere3','e71f95a5-fd82-4128-9fd1-be3f0e85d0fc')</v>
      </c>
      <c r="R216" s="79" t="s">
        <v>8069</v>
      </c>
      <c r="S216" s="79" t="s">
        <v>8070</v>
      </c>
      <c r="T216" s="79" t="s">
        <v>8071</v>
      </c>
      <c r="U216" t="str">
        <f t="shared" si="10"/>
        <v>Transformation, from forest, extensive('natural resource', 'land')</v>
      </c>
      <c r="W216" t="s">
        <v>8386</v>
      </c>
      <c r="X216" t="b">
        <f t="shared" si="11"/>
        <v>1</v>
      </c>
      <c r="Y216" s="20" t="s">
        <v>7715</v>
      </c>
    </row>
    <row r="217" spans="1:25" hidden="1" x14ac:dyDescent="0.25">
      <c r="A217" s="18">
        <v>1438</v>
      </c>
      <c r="C217" t="s">
        <v>2818</v>
      </c>
      <c r="D217" t="s">
        <v>5069</v>
      </c>
      <c r="E217" s="79" t="s">
        <v>8068</v>
      </c>
      <c r="G217" t="s">
        <v>5070</v>
      </c>
      <c r="H217" t="s">
        <v>37</v>
      </c>
      <c r="I217" t="s">
        <v>2913</v>
      </c>
      <c r="J217">
        <v>0</v>
      </c>
      <c r="K217" s="20" t="s">
        <v>7717</v>
      </c>
      <c r="L217" s="20" t="s">
        <v>7717</v>
      </c>
      <c r="M217" s="20" t="s">
        <v>7717</v>
      </c>
      <c r="N217" s="49" t="s">
        <v>4728</v>
      </c>
      <c r="Q217" t="str">
        <f t="shared" si="9"/>
        <v>('biosphere3','e717f3cc-ac70-4c9b-be56-1614239b917e')</v>
      </c>
      <c r="R217" s="79" t="s">
        <v>8069</v>
      </c>
      <c r="S217" s="79" t="s">
        <v>8070</v>
      </c>
      <c r="T217" s="79" t="s">
        <v>8071</v>
      </c>
      <c r="U217" t="str">
        <f t="shared" si="10"/>
        <v>Transformation, from forest, intensive('natural resource', 'land')</v>
      </c>
      <c r="W217" t="s">
        <v>8387</v>
      </c>
      <c r="X217" t="b">
        <f t="shared" si="11"/>
        <v>1</v>
      </c>
      <c r="Y217" s="20" t="s">
        <v>7715</v>
      </c>
    </row>
    <row r="218" spans="1:25" hidden="1" x14ac:dyDescent="0.25">
      <c r="A218" s="18">
        <v>2225</v>
      </c>
      <c r="C218" t="s">
        <v>2818</v>
      </c>
      <c r="D218" t="s">
        <v>5071</v>
      </c>
      <c r="E218" s="79" t="s">
        <v>8068</v>
      </c>
      <c r="G218" t="s">
        <v>5072</v>
      </c>
      <c r="H218" t="s">
        <v>37</v>
      </c>
      <c r="I218" t="s">
        <v>2913</v>
      </c>
      <c r="J218">
        <v>0</v>
      </c>
      <c r="K218" s="20" t="s">
        <v>7717</v>
      </c>
      <c r="L218" s="20" t="s">
        <v>7717</v>
      </c>
      <c r="M218" s="20" t="s">
        <v>7717</v>
      </c>
      <c r="N218" s="49" t="s">
        <v>4728</v>
      </c>
      <c r="Q218" t="str">
        <f t="shared" si="9"/>
        <v>('biosphere3','9d136389-8670-45ae-ad1d-a06848a1fd1d')</v>
      </c>
      <c r="R218" s="79" t="s">
        <v>8069</v>
      </c>
      <c r="S218" s="79" t="s">
        <v>8070</v>
      </c>
      <c r="T218" s="79" t="s">
        <v>8071</v>
      </c>
      <c r="U218" t="str">
        <f t="shared" si="10"/>
        <v>Transformation, from forest, primary (non-use)('natural resource', 'land')</v>
      </c>
      <c r="W218" t="s">
        <v>8388</v>
      </c>
      <c r="X218" t="b">
        <f t="shared" si="11"/>
        <v>1</v>
      </c>
      <c r="Y218" s="20" t="s">
        <v>7715</v>
      </c>
    </row>
    <row r="219" spans="1:25" hidden="1" x14ac:dyDescent="0.25">
      <c r="A219" s="18">
        <v>538</v>
      </c>
      <c r="C219" t="s">
        <v>2818</v>
      </c>
      <c r="D219" t="s">
        <v>5081</v>
      </c>
      <c r="E219" s="79" t="s">
        <v>8068</v>
      </c>
      <c r="G219" t="s">
        <v>5082</v>
      </c>
      <c r="H219" t="s">
        <v>37</v>
      </c>
      <c r="I219" t="s">
        <v>2913</v>
      </c>
      <c r="J219">
        <v>0</v>
      </c>
      <c r="K219" s="20" t="s">
        <v>7717</v>
      </c>
      <c r="L219" s="20" t="s">
        <v>7717</v>
      </c>
      <c r="M219" s="20" t="s">
        <v>7717</v>
      </c>
      <c r="N219" s="49" t="s">
        <v>4728</v>
      </c>
      <c r="Q219" t="str">
        <f t="shared" si="9"/>
        <v>('biosphere3','9cc80820-fcf9-4ea9-8e67-0aa423eba6a4')</v>
      </c>
      <c r="R219" s="79" t="s">
        <v>8069</v>
      </c>
      <c r="S219" s="79" t="s">
        <v>8070</v>
      </c>
      <c r="T219" s="79" t="s">
        <v>8071</v>
      </c>
      <c r="U219" t="str">
        <f t="shared" si="10"/>
        <v>Transformation, from forest, secondary (non-use)('natural resource', 'land')</v>
      </c>
      <c r="W219" t="s">
        <v>8389</v>
      </c>
      <c r="X219" t="b">
        <f t="shared" si="11"/>
        <v>1</v>
      </c>
      <c r="Y219" s="20" t="s">
        <v>7715</v>
      </c>
    </row>
    <row r="220" spans="1:25" hidden="1" x14ac:dyDescent="0.25">
      <c r="A220" s="18">
        <v>3291</v>
      </c>
      <c r="C220" t="s">
        <v>2818</v>
      </c>
      <c r="D220" t="s">
        <v>5104</v>
      </c>
      <c r="E220" s="79" t="s">
        <v>8068</v>
      </c>
      <c r="G220" t="s">
        <v>5105</v>
      </c>
      <c r="H220" t="s">
        <v>37</v>
      </c>
      <c r="I220" t="s">
        <v>2913</v>
      </c>
      <c r="J220">
        <v>0</v>
      </c>
      <c r="K220" s="20" t="s">
        <v>7717</v>
      </c>
      <c r="L220" s="20" t="s">
        <v>7717</v>
      </c>
      <c r="M220" s="20" t="s">
        <v>7717</v>
      </c>
      <c r="N220" s="49" t="s">
        <v>4728</v>
      </c>
      <c r="Q220" t="str">
        <f t="shared" si="9"/>
        <v>('biosphere3','0930b6b8-d9c6-4462-966f-ac7495b63bed')</v>
      </c>
      <c r="R220" s="79" t="s">
        <v>8069</v>
      </c>
      <c r="S220" s="79" t="s">
        <v>8070</v>
      </c>
      <c r="T220" s="79" t="s">
        <v>8071</v>
      </c>
      <c r="U220" t="str">
        <f t="shared" si="10"/>
        <v>Transformation, from forest, unspecified('natural resource', 'land')</v>
      </c>
      <c r="W220" t="s">
        <v>8390</v>
      </c>
      <c r="X220" t="b">
        <f t="shared" si="11"/>
        <v>1</v>
      </c>
      <c r="Y220" s="20" t="s">
        <v>7715</v>
      </c>
    </row>
    <row r="221" spans="1:25" hidden="1" x14ac:dyDescent="0.25">
      <c r="A221" s="18">
        <v>1595</v>
      </c>
      <c r="C221" t="s">
        <v>2818</v>
      </c>
      <c r="D221" t="s">
        <v>5107</v>
      </c>
      <c r="E221" s="79" t="s">
        <v>8068</v>
      </c>
      <c r="G221" t="s">
        <v>5108</v>
      </c>
      <c r="H221" t="s">
        <v>37</v>
      </c>
      <c r="I221" t="s">
        <v>2913</v>
      </c>
      <c r="J221">
        <v>0</v>
      </c>
      <c r="K221" s="20" t="s">
        <v>7717</v>
      </c>
      <c r="L221" s="20" t="s">
        <v>7717</v>
      </c>
      <c r="M221" s="20" t="s">
        <v>7717</v>
      </c>
      <c r="N221" s="49" t="s">
        <v>4728</v>
      </c>
      <c r="Q221" t="str">
        <f t="shared" si="9"/>
        <v>('biosphere3','b905c2e0-a0db-4e66-80d2-8bdfc93c6218')</v>
      </c>
      <c r="R221" s="79" t="s">
        <v>8069</v>
      </c>
      <c r="S221" s="79" t="s">
        <v>8070</v>
      </c>
      <c r="T221" s="79" t="s">
        <v>8071</v>
      </c>
      <c r="U221" t="str">
        <f t="shared" si="10"/>
        <v>Transformation, from grassland, natural (non-use)('natural resource', 'land')</v>
      </c>
      <c r="W221" t="s">
        <v>8391</v>
      </c>
      <c r="X221" t="b">
        <f t="shared" si="11"/>
        <v>1</v>
      </c>
      <c r="Y221" s="20" t="s">
        <v>7715</v>
      </c>
    </row>
    <row r="222" spans="1:25" hidden="1" x14ac:dyDescent="0.25">
      <c r="A222" s="18">
        <v>691</v>
      </c>
      <c r="C222" t="s">
        <v>2818</v>
      </c>
      <c r="D222" t="s">
        <v>5153</v>
      </c>
      <c r="E222" s="79" t="s">
        <v>8068</v>
      </c>
      <c r="G222" t="s">
        <v>5154</v>
      </c>
      <c r="H222" t="s">
        <v>37</v>
      </c>
      <c r="I222" t="s">
        <v>2913</v>
      </c>
      <c r="J222">
        <v>0</v>
      </c>
      <c r="K222" s="20" t="s">
        <v>7717</v>
      </c>
      <c r="L222" s="20" t="s">
        <v>7717</v>
      </c>
      <c r="M222" s="20" t="s">
        <v>7717</v>
      </c>
      <c r="N222" s="49" t="s">
        <v>4728</v>
      </c>
      <c r="Q222" t="str">
        <f t="shared" si="9"/>
        <v>('biosphere3','c12ed8b5-8452-43ca-9986-a814e908e792')</v>
      </c>
      <c r="R222" s="79" t="s">
        <v>8069</v>
      </c>
      <c r="S222" s="79" t="s">
        <v>8070</v>
      </c>
      <c r="T222" s="79" t="s">
        <v>8071</v>
      </c>
      <c r="U222" t="str">
        <f t="shared" si="10"/>
        <v>Transformation, from grassland, natural, for livestock grazing('natural resource', 'land')</v>
      </c>
      <c r="W222" t="s">
        <v>8392</v>
      </c>
      <c r="X222" t="b">
        <f t="shared" si="11"/>
        <v>1</v>
      </c>
      <c r="Y222" s="20" t="s">
        <v>7715</v>
      </c>
    </row>
    <row r="223" spans="1:25" hidden="1" x14ac:dyDescent="0.25">
      <c r="A223" s="18">
        <v>3795</v>
      </c>
      <c r="C223" t="s">
        <v>2818</v>
      </c>
      <c r="D223" t="s">
        <v>5181</v>
      </c>
      <c r="E223" s="79" t="s">
        <v>8068</v>
      </c>
      <c r="G223" t="s">
        <v>5182</v>
      </c>
      <c r="H223" t="s">
        <v>37</v>
      </c>
      <c r="I223" t="s">
        <v>2913</v>
      </c>
      <c r="J223">
        <v>0</v>
      </c>
      <c r="K223" s="20" t="s">
        <v>7717</v>
      </c>
      <c r="L223" s="20" t="s">
        <v>7717</v>
      </c>
      <c r="M223" s="20" t="s">
        <v>7717</v>
      </c>
      <c r="N223" s="49" t="s">
        <v>4728</v>
      </c>
      <c r="Q223" t="str">
        <f t="shared" si="9"/>
        <v>('biosphere3','2e002771-9f22-43e3-9990-f06f8235700b')</v>
      </c>
      <c r="R223" s="79" t="s">
        <v>8069</v>
      </c>
      <c r="S223" s="79" t="s">
        <v>8070</v>
      </c>
      <c r="T223" s="79" t="s">
        <v>8071</v>
      </c>
      <c r="U223" t="str">
        <f t="shared" si="10"/>
        <v>Transformation, from heterogeneous, agricultural('natural resource', 'land')</v>
      </c>
      <c r="W223" t="s">
        <v>8393</v>
      </c>
      <c r="X223" t="b">
        <f t="shared" si="11"/>
        <v>1</v>
      </c>
      <c r="Y223" s="20" t="s">
        <v>7715</v>
      </c>
    </row>
    <row r="224" spans="1:25" hidden="1" x14ac:dyDescent="0.25">
      <c r="A224" s="18">
        <v>2329</v>
      </c>
      <c r="C224" t="s">
        <v>2818</v>
      </c>
      <c r="D224" t="s">
        <v>5218</v>
      </c>
      <c r="E224" s="79" t="s">
        <v>8068</v>
      </c>
      <c r="G224" t="s">
        <v>5219</v>
      </c>
      <c r="H224" t="s">
        <v>37</v>
      </c>
      <c r="I224" t="s">
        <v>2913</v>
      </c>
      <c r="J224">
        <v>0</v>
      </c>
      <c r="K224" s="20" t="s">
        <v>7717</v>
      </c>
      <c r="L224" s="20" t="s">
        <v>7717</v>
      </c>
      <c r="M224" s="20" t="s">
        <v>7717</v>
      </c>
      <c r="N224" s="49" t="s">
        <v>4728</v>
      </c>
      <c r="Q224" t="str">
        <f t="shared" si="9"/>
        <v>('biosphere3','b6dcefd8-3848-4338-9c3e-fe6e91f20937')</v>
      </c>
      <c r="R224" s="79" t="s">
        <v>8069</v>
      </c>
      <c r="S224" s="79" t="s">
        <v>8070</v>
      </c>
      <c r="T224" s="79" t="s">
        <v>8071</v>
      </c>
      <c r="U224" t="str">
        <f t="shared" si="10"/>
        <v>Transformation, from industrial area('natural resource', 'land')</v>
      </c>
      <c r="W224" t="s">
        <v>8394</v>
      </c>
      <c r="X224" t="b">
        <f t="shared" si="11"/>
        <v>1</v>
      </c>
      <c r="Y224" s="20" t="s">
        <v>7715</v>
      </c>
    </row>
    <row r="225" spans="1:25" hidden="1" x14ac:dyDescent="0.25">
      <c r="A225" s="18">
        <v>1487</v>
      </c>
      <c r="C225" t="s">
        <v>2818</v>
      </c>
      <c r="D225" t="s">
        <v>5262</v>
      </c>
      <c r="E225" s="79" t="s">
        <v>8068</v>
      </c>
      <c r="G225" t="s">
        <v>5263</v>
      </c>
      <c r="H225" t="s">
        <v>37</v>
      </c>
      <c r="I225" t="s">
        <v>2913</v>
      </c>
      <c r="J225">
        <v>0</v>
      </c>
      <c r="K225" s="20" t="s">
        <v>7717</v>
      </c>
      <c r="L225" s="20" t="s">
        <v>7717</v>
      </c>
      <c r="M225" s="20" t="s">
        <v>7717</v>
      </c>
      <c r="N225" s="49" t="s">
        <v>4728</v>
      </c>
      <c r="Q225" t="str">
        <f t="shared" si="9"/>
        <v>('biosphere3','b9bc9427-5808-4e9e-8c78-e7098563afb4')</v>
      </c>
      <c r="R225" s="79" t="s">
        <v>8069</v>
      </c>
      <c r="S225" s="79" t="s">
        <v>8070</v>
      </c>
      <c r="T225" s="79" t="s">
        <v>8071</v>
      </c>
      <c r="U225" t="str">
        <f t="shared" si="10"/>
        <v>Transformation, from inland waterbody, unspecified('natural resource', 'land')</v>
      </c>
      <c r="W225" t="s">
        <v>8395</v>
      </c>
      <c r="X225" t="b">
        <f t="shared" si="11"/>
        <v>1</v>
      </c>
      <c r="Y225" s="20" t="s">
        <v>7715</v>
      </c>
    </row>
    <row r="226" spans="1:25" hidden="1" x14ac:dyDescent="0.25">
      <c r="A226" s="18">
        <v>132</v>
      </c>
      <c r="C226" t="s">
        <v>2818</v>
      </c>
      <c r="D226" t="s">
        <v>5277</v>
      </c>
      <c r="E226" s="79" t="s">
        <v>8068</v>
      </c>
      <c r="G226" t="s">
        <v>5278</v>
      </c>
      <c r="H226" t="s">
        <v>37</v>
      </c>
      <c r="I226" t="s">
        <v>2913</v>
      </c>
      <c r="J226">
        <v>0</v>
      </c>
      <c r="K226" s="20" t="s">
        <v>7717</v>
      </c>
      <c r="L226" s="20" t="s">
        <v>7717</v>
      </c>
      <c r="M226" s="20" t="s">
        <v>7717</v>
      </c>
      <c r="N226" s="49" t="s">
        <v>4728</v>
      </c>
      <c r="Q226" t="str">
        <f t="shared" si="9"/>
        <v>('biosphere3','9c08496f-7895-44f9-8686-fe3154392da4')</v>
      </c>
      <c r="R226" s="79" t="s">
        <v>8069</v>
      </c>
      <c r="S226" s="79" t="s">
        <v>8070</v>
      </c>
      <c r="T226" s="79" t="s">
        <v>8071</v>
      </c>
      <c r="U226" t="str">
        <f t="shared" si="10"/>
        <v>Transformation, from lake, artificial('natural resource', 'land')</v>
      </c>
      <c r="W226" t="s">
        <v>8396</v>
      </c>
      <c r="X226" t="b">
        <f t="shared" si="11"/>
        <v>1</v>
      </c>
      <c r="Y226" s="20" t="s">
        <v>7715</v>
      </c>
    </row>
    <row r="227" spans="1:25" hidden="1" x14ac:dyDescent="0.25">
      <c r="A227" s="18">
        <v>2872</v>
      </c>
      <c r="C227" t="s">
        <v>2818</v>
      </c>
      <c r="D227" t="s">
        <v>5280</v>
      </c>
      <c r="E227" s="79" t="s">
        <v>8068</v>
      </c>
      <c r="G227" t="s">
        <v>5281</v>
      </c>
      <c r="H227" t="s">
        <v>37</v>
      </c>
      <c r="I227" t="s">
        <v>2913</v>
      </c>
      <c r="J227">
        <v>0</v>
      </c>
      <c r="K227" s="20" t="s">
        <v>7717</v>
      </c>
      <c r="L227" s="20" t="s">
        <v>7717</v>
      </c>
      <c r="M227" s="20" t="s">
        <v>7717</v>
      </c>
      <c r="N227" s="49" t="s">
        <v>4728</v>
      </c>
      <c r="Q227" t="str">
        <f t="shared" si="9"/>
        <v>('biosphere3','e3502f7b-0690-4b1e-8e1c-22f6886c26a1')</v>
      </c>
      <c r="R227" s="79" t="s">
        <v>8069</v>
      </c>
      <c r="S227" s="79" t="s">
        <v>8070</v>
      </c>
      <c r="T227" s="79" t="s">
        <v>8071</v>
      </c>
      <c r="U227" t="str">
        <f t="shared" si="10"/>
        <v>Transformation, from lake, natural (non-use)('natural resource', 'land')</v>
      </c>
      <c r="W227" t="s">
        <v>8397</v>
      </c>
      <c r="X227" t="b">
        <f t="shared" si="11"/>
        <v>1</v>
      </c>
      <c r="Y227" s="20" t="s">
        <v>7715</v>
      </c>
    </row>
    <row r="228" spans="1:25" hidden="1" x14ac:dyDescent="0.25">
      <c r="A228" s="18">
        <v>1354</v>
      </c>
      <c r="C228" t="s">
        <v>2818</v>
      </c>
      <c r="D228" t="s">
        <v>5284</v>
      </c>
      <c r="E228" s="79" t="s">
        <v>8068</v>
      </c>
      <c r="G228" t="s">
        <v>5285</v>
      </c>
      <c r="H228" t="s">
        <v>37</v>
      </c>
      <c r="I228" t="s">
        <v>2913</v>
      </c>
      <c r="J228">
        <v>0</v>
      </c>
      <c r="K228" s="20" t="s">
        <v>7717</v>
      </c>
      <c r="L228" s="20" t="s">
        <v>7717</v>
      </c>
      <c r="M228" s="20" t="s">
        <v>7717</v>
      </c>
      <c r="N228" s="49" t="s">
        <v>4728</v>
      </c>
      <c r="Q228" t="str">
        <f t="shared" si="9"/>
        <v>('biosphere3','64d99cb5-3b4f-4195-b86f-c5f45b4dcd19')</v>
      </c>
      <c r="R228" s="79" t="s">
        <v>8069</v>
      </c>
      <c r="S228" s="79" t="s">
        <v>8070</v>
      </c>
      <c r="T228" s="79" t="s">
        <v>8071</v>
      </c>
      <c r="U228" t="str">
        <f t="shared" si="10"/>
        <v>Transformation, from mineral extraction site('natural resource', 'land')</v>
      </c>
      <c r="W228" t="s">
        <v>8398</v>
      </c>
      <c r="X228" t="b">
        <f t="shared" si="11"/>
        <v>1</v>
      </c>
      <c r="Y228" s="20" t="s">
        <v>7715</v>
      </c>
    </row>
    <row r="229" spans="1:25" hidden="1" x14ac:dyDescent="0.25">
      <c r="A229" s="18">
        <v>2236</v>
      </c>
      <c r="C229" t="s">
        <v>2818</v>
      </c>
      <c r="D229" t="s">
        <v>5323</v>
      </c>
      <c r="E229" s="79" t="s">
        <v>8068</v>
      </c>
      <c r="G229" t="s">
        <v>5324</v>
      </c>
      <c r="H229" t="s">
        <v>37</v>
      </c>
      <c r="I229" t="s">
        <v>2913</v>
      </c>
      <c r="J229">
        <v>0</v>
      </c>
      <c r="K229" s="20" t="s">
        <v>7717</v>
      </c>
      <c r="L229" s="20" t="s">
        <v>7717</v>
      </c>
      <c r="M229" s="20" t="s">
        <v>7717</v>
      </c>
      <c r="N229" s="49" t="s">
        <v>4728</v>
      </c>
      <c r="Q229" t="str">
        <f t="shared" si="9"/>
        <v>('biosphere3','2c126bcc-bb63-4d63-bd72-f02a1e616809')</v>
      </c>
      <c r="R229" s="79" t="s">
        <v>8069</v>
      </c>
      <c r="S229" s="79" t="s">
        <v>8070</v>
      </c>
      <c r="T229" s="79" t="s">
        <v>8071</v>
      </c>
      <c r="U229" t="str">
        <f t="shared" si="10"/>
        <v>Transformation, from pasture, man made('natural resource', 'land')</v>
      </c>
      <c r="W229" t="s">
        <v>8399</v>
      </c>
      <c r="X229" t="b">
        <f t="shared" si="11"/>
        <v>1</v>
      </c>
      <c r="Y229" s="20" t="s">
        <v>7715</v>
      </c>
    </row>
    <row r="230" spans="1:25" hidden="1" x14ac:dyDescent="0.25">
      <c r="A230" s="18">
        <v>643</v>
      </c>
      <c r="C230" t="s">
        <v>2818</v>
      </c>
      <c r="D230" t="s">
        <v>5343</v>
      </c>
      <c r="E230" s="79" t="s">
        <v>8068</v>
      </c>
      <c r="G230" t="s">
        <v>5344</v>
      </c>
      <c r="H230" t="s">
        <v>37</v>
      </c>
      <c r="I230" t="s">
        <v>2913</v>
      </c>
      <c r="J230">
        <v>0</v>
      </c>
      <c r="K230" s="20" t="s">
        <v>7717</v>
      </c>
      <c r="L230" s="20" t="s">
        <v>7717</v>
      </c>
      <c r="M230" s="20" t="s">
        <v>7717</v>
      </c>
      <c r="N230" s="49" t="s">
        <v>4728</v>
      </c>
      <c r="Q230" t="str">
        <f t="shared" si="9"/>
        <v>('biosphere3','82f2476e-988b-4d7a-bde6-5da9337d1f65')</v>
      </c>
      <c r="R230" s="79" t="s">
        <v>8069</v>
      </c>
      <c r="S230" s="79" t="s">
        <v>8070</v>
      </c>
      <c r="T230" s="79" t="s">
        <v>8071</v>
      </c>
      <c r="U230" t="str">
        <f t="shared" si="10"/>
        <v>Transformation, from pasture, man made, extensive('natural resource', 'land')</v>
      </c>
      <c r="W230" t="s">
        <v>8400</v>
      </c>
      <c r="X230" t="b">
        <f t="shared" si="11"/>
        <v>1</v>
      </c>
      <c r="Y230" s="20" t="s">
        <v>7715</v>
      </c>
    </row>
    <row r="231" spans="1:25" hidden="1" x14ac:dyDescent="0.25">
      <c r="A231" s="18">
        <v>3651</v>
      </c>
      <c r="C231" t="s">
        <v>2818</v>
      </c>
      <c r="D231" t="s">
        <v>5345</v>
      </c>
      <c r="E231" s="79" t="s">
        <v>8068</v>
      </c>
      <c r="G231" t="s">
        <v>5346</v>
      </c>
      <c r="H231" t="s">
        <v>37</v>
      </c>
      <c r="I231" t="s">
        <v>2913</v>
      </c>
      <c r="J231">
        <v>0</v>
      </c>
      <c r="K231" s="20" t="s">
        <v>7717</v>
      </c>
      <c r="L231" s="20" t="s">
        <v>7717</v>
      </c>
      <c r="M231" s="20" t="s">
        <v>7717</v>
      </c>
      <c r="N231" s="49" t="s">
        <v>4728</v>
      </c>
      <c r="Q231" t="str">
        <f t="shared" si="9"/>
        <v>('biosphere3','592bf69f-8551-4611-8942-4620be0adabe')</v>
      </c>
      <c r="R231" s="79" t="s">
        <v>8069</v>
      </c>
      <c r="S231" s="79" t="s">
        <v>8070</v>
      </c>
      <c r="T231" s="79" t="s">
        <v>8071</v>
      </c>
      <c r="U231" t="str">
        <f t="shared" si="10"/>
        <v>Transformation, from pasture, man made, intensive('natural resource', 'land')</v>
      </c>
      <c r="W231" t="s">
        <v>8401</v>
      </c>
      <c r="X231" t="b">
        <f t="shared" si="11"/>
        <v>1</v>
      </c>
      <c r="Y231" s="20" t="s">
        <v>7715</v>
      </c>
    </row>
    <row r="232" spans="1:25" hidden="1" x14ac:dyDescent="0.25">
      <c r="A232" s="18">
        <v>1186</v>
      </c>
      <c r="C232" t="s">
        <v>2818</v>
      </c>
      <c r="D232" t="s">
        <v>5353</v>
      </c>
      <c r="E232" s="79" t="s">
        <v>8068</v>
      </c>
      <c r="G232" t="s">
        <v>5354</v>
      </c>
      <c r="H232" t="s">
        <v>37</v>
      </c>
      <c r="I232" t="s">
        <v>2913</v>
      </c>
      <c r="J232">
        <v>0</v>
      </c>
      <c r="K232" s="20" t="s">
        <v>7717</v>
      </c>
      <c r="L232" s="20" t="s">
        <v>7717</v>
      </c>
      <c r="M232" s="20" t="s">
        <v>7717</v>
      </c>
      <c r="N232" s="49" t="s">
        <v>4728</v>
      </c>
      <c r="Q232" t="str">
        <f t="shared" si="9"/>
        <v>('biosphere3','fcb77a5a-6882-4aeb-82a9-ba57688d2224')</v>
      </c>
      <c r="R232" s="79" t="s">
        <v>8069</v>
      </c>
      <c r="S232" s="79" t="s">
        <v>8070</v>
      </c>
      <c r="T232" s="79" t="s">
        <v>8071</v>
      </c>
      <c r="U232" t="str">
        <f t="shared" si="10"/>
        <v>Transformation, from permanent crop('natural resource', 'land')</v>
      </c>
      <c r="W232" t="s">
        <v>8402</v>
      </c>
      <c r="X232" t="b">
        <f t="shared" si="11"/>
        <v>1</v>
      </c>
      <c r="Y232" s="20" t="s">
        <v>7715</v>
      </c>
    </row>
    <row r="233" spans="1:25" hidden="1" x14ac:dyDescent="0.25">
      <c r="A233" s="18">
        <v>253</v>
      </c>
      <c r="C233" t="s">
        <v>2818</v>
      </c>
      <c r="D233" t="s">
        <v>5357</v>
      </c>
      <c r="E233" s="79" t="s">
        <v>8068</v>
      </c>
      <c r="G233" t="s">
        <v>5358</v>
      </c>
      <c r="H233" t="s">
        <v>37</v>
      </c>
      <c r="I233" t="s">
        <v>2913</v>
      </c>
      <c r="J233">
        <v>0</v>
      </c>
      <c r="K233" s="20" t="s">
        <v>7717</v>
      </c>
      <c r="L233" s="20" t="s">
        <v>7717</v>
      </c>
      <c r="M233" s="20" t="s">
        <v>7717</v>
      </c>
      <c r="N233" s="49" t="s">
        <v>4728</v>
      </c>
      <c r="Q233" t="str">
        <f t="shared" si="9"/>
        <v>('biosphere3','73cba245-5969-4076-8490-75a236073196')</v>
      </c>
      <c r="R233" s="79" t="s">
        <v>8069</v>
      </c>
      <c r="S233" s="79" t="s">
        <v>8070</v>
      </c>
      <c r="T233" s="79" t="s">
        <v>8071</v>
      </c>
      <c r="U233" t="str">
        <f t="shared" si="10"/>
        <v>Transformation, from permanent crop, irrigated('natural resource', 'land')</v>
      </c>
      <c r="W233" t="s">
        <v>8403</v>
      </c>
      <c r="X233" t="b">
        <f t="shared" si="11"/>
        <v>1</v>
      </c>
      <c r="Y233" s="20" t="s">
        <v>7715</v>
      </c>
    </row>
    <row r="234" spans="1:25" hidden="1" x14ac:dyDescent="0.25">
      <c r="A234" s="18">
        <v>1806</v>
      </c>
      <c r="C234" t="s">
        <v>2818</v>
      </c>
      <c r="D234" t="s">
        <v>5364</v>
      </c>
      <c r="E234" s="79" t="s">
        <v>8068</v>
      </c>
      <c r="G234" t="s">
        <v>5365</v>
      </c>
      <c r="H234" t="s">
        <v>37</v>
      </c>
      <c r="I234" t="s">
        <v>2913</v>
      </c>
      <c r="J234">
        <v>0</v>
      </c>
      <c r="K234" s="20" t="s">
        <v>7717</v>
      </c>
      <c r="L234" s="20" t="s">
        <v>7717</v>
      </c>
      <c r="M234" s="20" t="s">
        <v>7717</v>
      </c>
      <c r="N234" s="49" t="s">
        <v>4728</v>
      </c>
      <c r="Q234" t="str">
        <f t="shared" si="9"/>
        <v>('biosphere3','d0394db1-a1cd-4026-bf50-dd5e47331572')</v>
      </c>
      <c r="R234" s="79" t="s">
        <v>8069</v>
      </c>
      <c r="S234" s="79" t="s">
        <v>8070</v>
      </c>
      <c r="T234" s="79" t="s">
        <v>8071</v>
      </c>
      <c r="U234" t="str">
        <f t="shared" si="10"/>
        <v>Transformation, from permanent crop, irrigated, extensive('natural resource', 'land')</v>
      </c>
      <c r="W234" t="s">
        <v>8404</v>
      </c>
      <c r="X234" t="b">
        <f t="shared" si="11"/>
        <v>1</v>
      </c>
      <c r="Y234" s="20" t="s">
        <v>7715</v>
      </c>
    </row>
    <row r="235" spans="1:25" hidden="1" x14ac:dyDescent="0.25">
      <c r="A235" s="18">
        <v>2666</v>
      </c>
      <c r="C235" t="s">
        <v>2818</v>
      </c>
      <c r="D235" t="s">
        <v>5389</v>
      </c>
      <c r="E235" s="79" t="s">
        <v>8068</v>
      </c>
      <c r="G235" t="s">
        <v>5390</v>
      </c>
      <c r="H235" t="s">
        <v>37</v>
      </c>
      <c r="I235" t="s">
        <v>2913</v>
      </c>
      <c r="J235">
        <v>0</v>
      </c>
      <c r="K235" s="20" t="s">
        <v>7717</v>
      </c>
      <c r="L235" s="20" t="s">
        <v>7717</v>
      </c>
      <c r="M235" s="20" t="s">
        <v>7717</v>
      </c>
      <c r="N235" s="49" t="s">
        <v>4728</v>
      </c>
      <c r="Q235" t="str">
        <f t="shared" si="9"/>
        <v>('biosphere3','d585d599-05f1-47ff-8c41-790f51830b9b')</v>
      </c>
      <c r="R235" s="79" t="s">
        <v>8069</v>
      </c>
      <c r="S235" s="79" t="s">
        <v>8070</v>
      </c>
      <c r="T235" s="79" t="s">
        <v>8071</v>
      </c>
      <c r="U235" t="str">
        <f t="shared" si="10"/>
        <v>Transformation, from permanent crop, irrigated, intensive('natural resource', 'land')</v>
      </c>
      <c r="W235" t="s">
        <v>8405</v>
      </c>
      <c r="X235" t="b">
        <f t="shared" si="11"/>
        <v>1</v>
      </c>
      <c r="Y235" s="20" t="s">
        <v>7715</v>
      </c>
    </row>
    <row r="236" spans="1:25" hidden="1" x14ac:dyDescent="0.25">
      <c r="A236" s="18">
        <v>329</v>
      </c>
      <c r="C236" t="s">
        <v>2818</v>
      </c>
      <c r="D236" t="s">
        <v>5403</v>
      </c>
      <c r="E236" s="79" t="s">
        <v>8068</v>
      </c>
      <c r="G236" t="s">
        <v>5404</v>
      </c>
      <c r="H236" t="s">
        <v>37</v>
      </c>
      <c r="I236" t="s">
        <v>2913</v>
      </c>
      <c r="J236">
        <v>0</v>
      </c>
      <c r="K236" s="20" t="s">
        <v>7717</v>
      </c>
      <c r="L236" s="20" t="s">
        <v>7717</v>
      </c>
      <c r="M236" s="20" t="s">
        <v>7717</v>
      </c>
      <c r="N236" s="49" t="s">
        <v>4728</v>
      </c>
      <c r="Q236" t="str">
        <f t="shared" si="9"/>
        <v>('biosphere3','31e4e26b-a997-4969-963d-243699aca3a8')</v>
      </c>
      <c r="R236" s="79" t="s">
        <v>8069</v>
      </c>
      <c r="S236" s="79" t="s">
        <v>8070</v>
      </c>
      <c r="T236" s="79" t="s">
        <v>8071</v>
      </c>
      <c r="U236" t="str">
        <f t="shared" si="10"/>
        <v>Transformation, from permanent crop, non-irrigated('natural resource', 'land')</v>
      </c>
      <c r="W236" t="s">
        <v>8406</v>
      </c>
      <c r="X236" t="b">
        <f t="shared" si="11"/>
        <v>1</v>
      </c>
      <c r="Y236" s="20" t="s">
        <v>7715</v>
      </c>
    </row>
    <row r="237" spans="1:25" hidden="1" x14ac:dyDescent="0.25">
      <c r="A237" s="18">
        <v>1231</v>
      </c>
      <c r="C237" t="s">
        <v>2818</v>
      </c>
      <c r="D237" t="s">
        <v>5408</v>
      </c>
      <c r="E237" s="79" t="s">
        <v>8068</v>
      </c>
      <c r="G237" t="s">
        <v>5409</v>
      </c>
      <c r="H237" t="s">
        <v>37</v>
      </c>
      <c r="I237" t="s">
        <v>2913</v>
      </c>
      <c r="J237">
        <v>0</v>
      </c>
      <c r="K237" s="20" t="s">
        <v>7717</v>
      </c>
      <c r="L237" s="20" t="s">
        <v>7717</v>
      </c>
      <c r="M237" s="20" t="s">
        <v>7717</v>
      </c>
      <c r="N237" s="49" t="s">
        <v>4728</v>
      </c>
      <c r="Q237" t="str">
        <f t="shared" si="9"/>
        <v>('biosphere3','af41f691-3a3e-47a3-9e45-3b4d78469ae0')</v>
      </c>
      <c r="R237" s="79" t="s">
        <v>8069</v>
      </c>
      <c r="S237" s="79" t="s">
        <v>8070</v>
      </c>
      <c r="T237" s="79" t="s">
        <v>8071</v>
      </c>
      <c r="U237" t="str">
        <f t="shared" si="10"/>
        <v>Transformation, from permanent crop, non-irrigated, extensive('natural resource', 'land')</v>
      </c>
      <c r="W237" t="s">
        <v>8407</v>
      </c>
      <c r="X237" t="b">
        <f t="shared" si="11"/>
        <v>1</v>
      </c>
      <c r="Y237" s="20" t="s">
        <v>7715</v>
      </c>
    </row>
    <row r="238" spans="1:25" hidden="1" x14ac:dyDescent="0.25">
      <c r="A238" s="18">
        <v>701</v>
      </c>
      <c r="C238" t="s">
        <v>2818</v>
      </c>
      <c r="D238" t="s">
        <v>5423</v>
      </c>
      <c r="E238" s="79" t="s">
        <v>8068</v>
      </c>
      <c r="G238" t="s">
        <v>5424</v>
      </c>
      <c r="H238" t="s">
        <v>37</v>
      </c>
      <c r="I238" t="s">
        <v>2913</v>
      </c>
      <c r="J238">
        <v>0</v>
      </c>
      <c r="K238" s="20" t="s">
        <v>7717</v>
      </c>
      <c r="L238" s="20" t="s">
        <v>7717</v>
      </c>
      <c r="M238" s="20" t="s">
        <v>7717</v>
      </c>
      <c r="N238" s="49" t="s">
        <v>4728</v>
      </c>
      <c r="Q238" t="str">
        <f t="shared" si="9"/>
        <v>('biosphere3','fa288b80-6ef1-4e80-b534-5c2e5c492fd8')</v>
      </c>
      <c r="R238" s="79" t="s">
        <v>8069</v>
      </c>
      <c r="S238" s="79" t="s">
        <v>8070</v>
      </c>
      <c r="T238" s="79" t="s">
        <v>8071</v>
      </c>
      <c r="U238" t="str">
        <f t="shared" si="10"/>
        <v>Transformation, from permanent crop, non-irrigated, intensive('natural resource', 'land')</v>
      </c>
      <c r="W238" t="s">
        <v>8408</v>
      </c>
      <c r="X238" t="b">
        <f t="shared" si="11"/>
        <v>1</v>
      </c>
      <c r="Y238" s="20" t="s">
        <v>7715</v>
      </c>
    </row>
    <row r="239" spans="1:25" hidden="1" x14ac:dyDescent="0.25">
      <c r="A239" s="18">
        <v>4107</v>
      </c>
      <c r="C239" t="s">
        <v>2818</v>
      </c>
      <c r="D239" t="s">
        <v>5442</v>
      </c>
      <c r="E239" s="79" t="s">
        <v>8068</v>
      </c>
      <c r="G239" t="s">
        <v>5443</v>
      </c>
      <c r="H239" t="s">
        <v>37</v>
      </c>
      <c r="I239" t="s">
        <v>2913</v>
      </c>
      <c r="J239">
        <v>0</v>
      </c>
      <c r="K239" s="20" t="s">
        <v>7717</v>
      </c>
      <c r="L239" s="20" t="s">
        <v>7717</v>
      </c>
      <c r="M239" s="20" t="s">
        <v>7717</v>
      </c>
      <c r="N239" s="49" t="s">
        <v>4728</v>
      </c>
      <c r="Q239" t="str">
        <f t="shared" si="9"/>
        <v>('biosphere3','631d9552-1190-4edf-abc9-319139c90bd4')</v>
      </c>
      <c r="R239" s="79" t="s">
        <v>8069</v>
      </c>
      <c r="S239" s="79" t="s">
        <v>8070</v>
      </c>
      <c r="T239" s="79" t="s">
        <v>8071</v>
      </c>
      <c r="U239" t="str">
        <f t="shared" si="10"/>
        <v>Transformation, from river, artificial('natural resource', 'land')</v>
      </c>
      <c r="W239" t="s">
        <v>8409</v>
      </c>
      <c r="X239" t="b">
        <f t="shared" si="11"/>
        <v>1</v>
      </c>
      <c r="Y239" s="20" t="s">
        <v>7715</v>
      </c>
    </row>
    <row r="240" spans="1:25" hidden="1" x14ac:dyDescent="0.25">
      <c r="A240" s="18">
        <v>2475</v>
      </c>
      <c r="C240" t="s">
        <v>2818</v>
      </c>
      <c r="D240" t="s">
        <v>5460</v>
      </c>
      <c r="E240" s="79" t="s">
        <v>8068</v>
      </c>
      <c r="G240" t="s">
        <v>5461</v>
      </c>
      <c r="H240" t="s">
        <v>37</v>
      </c>
      <c r="I240" t="s">
        <v>2913</v>
      </c>
      <c r="J240">
        <v>0</v>
      </c>
      <c r="K240" s="20" t="s">
        <v>7717</v>
      </c>
      <c r="L240" s="20" t="s">
        <v>7717</v>
      </c>
      <c r="M240" s="20" t="s">
        <v>7717</v>
      </c>
      <c r="N240" s="49" t="s">
        <v>4728</v>
      </c>
      <c r="Q240" t="str">
        <f t="shared" si="9"/>
        <v>('biosphere3','b06ca23e-c6c0-478b-a65c-50e5e5dd8440')</v>
      </c>
      <c r="R240" s="79" t="s">
        <v>8069</v>
      </c>
      <c r="S240" s="79" t="s">
        <v>8070</v>
      </c>
      <c r="T240" s="79" t="s">
        <v>8071</v>
      </c>
      <c r="U240" t="str">
        <f t="shared" si="10"/>
        <v>Transformation, from river, natural (non-use)('natural resource', 'land')</v>
      </c>
      <c r="W240" t="s">
        <v>8410</v>
      </c>
      <c r="X240" t="b">
        <f t="shared" si="11"/>
        <v>1</v>
      </c>
      <c r="Y240" s="20" t="s">
        <v>7715</v>
      </c>
    </row>
    <row r="241" spans="1:25" hidden="1" x14ac:dyDescent="0.25">
      <c r="A241" s="18">
        <v>1819</v>
      </c>
      <c r="C241" t="s">
        <v>2818</v>
      </c>
      <c r="D241" t="s">
        <v>5462</v>
      </c>
      <c r="E241" s="79" t="s">
        <v>8068</v>
      </c>
      <c r="G241" t="s">
        <v>5463</v>
      </c>
      <c r="H241" t="s">
        <v>37</v>
      </c>
      <c r="I241" t="s">
        <v>2913</v>
      </c>
      <c r="J241">
        <v>0</v>
      </c>
      <c r="K241" s="20" t="s">
        <v>7717</v>
      </c>
      <c r="L241" s="20" t="s">
        <v>7717</v>
      </c>
      <c r="M241" s="20" t="s">
        <v>7717</v>
      </c>
      <c r="N241" s="49" t="s">
        <v>4728</v>
      </c>
      <c r="Q241" t="str">
        <f t="shared" si="9"/>
        <v>('biosphere3','902b828c-5b1f-4a1b-ad0f-d795eaaf067c')</v>
      </c>
      <c r="R241" s="79" t="s">
        <v>8069</v>
      </c>
      <c r="S241" s="79" t="s">
        <v>8070</v>
      </c>
      <c r="T241" s="79" t="s">
        <v>8071</v>
      </c>
      <c r="U241" t="str">
        <f t="shared" si="10"/>
        <v>Transformation, from seabed, drilling and mining('natural resource', 'land')</v>
      </c>
      <c r="W241" t="s">
        <v>8411</v>
      </c>
      <c r="X241" t="b">
        <f t="shared" si="11"/>
        <v>1</v>
      </c>
      <c r="Y241" s="20" t="s">
        <v>7715</v>
      </c>
    </row>
    <row r="242" spans="1:25" hidden="1" x14ac:dyDescent="0.25">
      <c r="A242" s="18">
        <v>2142</v>
      </c>
      <c r="C242" t="s">
        <v>2818</v>
      </c>
      <c r="D242" t="s">
        <v>5475</v>
      </c>
      <c r="E242" s="79" t="s">
        <v>8068</v>
      </c>
      <c r="G242" t="s">
        <v>5476</v>
      </c>
      <c r="H242" t="s">
        <v>37</v>
      </c>
      <c r="I242" t="s">
        <v>2913</v>
      </c>
      <c r="J242">
        <v>0</v>
      </c>
      <c r="K242" s="20" t="s">
        <v>7717</v>
      </c>
      <c r="L242" s="20" t="s">
        <v>7717</v>
      </c>
      <c r="M242" s="20" t="s">
        <v>7717</v>
      </c>
      <c r="N242" s="49" t="s">
        <v>4728</v>
      </c>
      <c r="Q242" t="str">
        <f t="shared" si="9"/>
        <v>('biosphere3','bbcdd18c-4d16-4c28-b031-d988884030a7')</v>
      </c>
      <c r="R242" s="79" t="s">
        <v>8069</v>
      </c>
      <c r="S242" s="79" t="s">
        <v>8070</v>
      </c>
      <c r="T242" s="79" t="s">
        <v>8071</v>
      </c>
      <c r="U242" t="str">
        <f t="shared" si="10"/>
        <v>Transformation, from seabed, infrastructure('natural resource', 'land')</v>
      </c>
      <c r="W242" t="s">
        <v>8412</v>
      </c>
      <c r="X242" t="b">
        <f t="shared" si="11"/>
        <v>1</v>
      </c>
      <c r="Y242" s="20" t="s">
        <v>7715</v>
      </c>
    </row>
    <row r="243" spans="1:25" hidden="1" x14ac:dyDescent="0.25">
      <c r="A243" s="18">
        <v>2296</v>
      </c>
      <c r="C243" t="s">
        <v>2818</v>
      </c>
      <c r="D243" t="s">
        <v>5492</v>
      </c>
      <c r="E243" s="79" t="s">
        <v>8068</v>
      </c>
      <c r="G243" t="s">
        <v>5493</v>
      </c>
      <c r="H243" t="s">
        <v>37</v>
      </c>
      <c r="I243" t="s">
        <v>2913</v>
      </c>
      <c r="J243">
        <v>0</v>
      </c>
      <c r="K243" s="20" t="s">
        <v>7717</v>
      </c>
      <c r="L243" s="20" t="s">
        <v>7717</v>
      </c>
      <c r="M243" s="20" t="s">
        <v>7717</v>
      </c>
      <c r="N243" s="49" t="s">
        <v>4728</v>
      </c>
      <c r="Q243" t="str">
        <f t="shared" si="9"/>
        <v>('biosphere3','da92cf98-87cb-437e-ab2c-205ba0639006')</v>
      </c>
      <c r="R243" s="79" t="s">
        <v>8069</v>
      </c>
      <c r="S243" s="79" t="s">
        <v>8070</v>
      </c>
      <c r="T243" s="79" t="s">
        <v>8071</v>
      </c>
      <c r="U243" t="str">
        <f t="shared" si="10"/>
        <v>Transformation, from seabed, natural (non-use)('natural resource', 'land')</v>
      </c>
      <c r="W243" t="s">
        <v>8413</v>
      </c>
      <c r="X243" t="b">
        <f t="shared" si="11"/>
        <v>1</v>
      </c>
      <c r="Y243" s="20" t="s">
        <v>7715</v>
      </c>
    </row>
    <row r="244" spans="1:25" hidden="1" x14ac:dyDescent="0.25">
      <c r="A244" s="18">
        <v>3947</v>
      </c>
      <c r="C244" t="s">
        <v>2818</v>
      </c>
      <c r="D244" t="s">
        <v>5516</v>
      </c>
      <c r="E244" s="79" t="s">
        <v>8068</v>
      </c>
      <c r="G244" t="s">
        <v>5517</v>
      </c>
      <c r="H244" t="s">
        <v>37</v>
      </c>
      <c r="I244" t="s">
        <v>2913</v>
      </c>
      <c r="J244">
        <v>0</v>
      </c>
      <c r="K244" s="20" t="s">
        <v>7717</v>
      </c>
      <c r="L244" s="20" t="s">
        <v>7717</v>
      </c>
      <c r="M244" s="20" t="s">
        <v>7717</v>
      </c>
      <c r="N244" s="49" t="s">
        <v>4728</v>
      </c>
      <c r="Q244" t="str">
        <f t="shared" si="9"/>
        <v>('biosphere3','928ba839-d6e5-4d1e-b5fd-122998a9bbe2')</v>
      </c>
      <c r="R244" s="79" t="s">
        <v>8069</v>
      </c>
      <c r="S244" s="79" t="s">
        <v>8070</v>
      </c>
      <c r="T244" s="79" t="s">
        <v>8071</v>
      </c>
      <c r="U244" t="str">
        <f t="shared" si="10"/>
        <v>Transformation, from seabed, unspecified('natural resource', 'land')</v>
      </c>
      <c r="W244" t="s">
        <v>8414</v>
      </c>
      <c r="X244" t="b">
        <f t="shared" si="11"/>
        <v>1</v>
      </c>
      <c r="Y244" s="20" t="s">
        <v>7715</v>
      </c>
    </row>
    <row r="245" spans="1:25" hidden="1" x14ac:dyDescent="0.25">
      <c r="A245" s="18">
        <v>3046</v>
      </c>
      <c r="C245" t="s">
        <v>2818</v>
      </c>
      <c r="D245" t="s">
        <v>5521</v>
      </c>
      <c r="E245" s="79" t="s">
        <v>8068</v>
      </c>
      <c r="G245" t="s">
        <v>5522</v>
      </c>
      <c r="H245" t="s">
        <v>37</v>
      </c>
      <c r="I245" t="s">
        <v>2913</v>
      </c>
      <c r="J245">
        <v>0</v>
      </c>
      <c r="K245" s="20" t="s">
        <v>7717</v>
      </c>
      <c r="L245" s="20" t="s">
        <v>7717</v>
      </c>
      <c r="M245" s="20" t="s">
        <v>7717</v>
      </c>
      <c r="N245" s="49" t="s">
        <v>4728</v>
      </c>
      <c r="Q245" t="str">
        <f t="shared" si="9"/>
        <v>('biosphere3','17a5a406-333f-4b9e-8852-c2de50bc9585')</v>
      </c>
      <c r="R245" s="79" t="s">
        <v>8069</v>
      </c>
      <c r="S245" s="79" t="s">
        <v>8070</v>
      </c>
      <c r="T245" s="79" t="s">
        <v>8071</v>
      </c>
      <c r="U245" t="str">
        <f t="shared" si="10"/>
        <v>Transformation, from shrub land, sclerophyllous('natural resource', 'land')</v>
      </c>
      <c r="W245" t="s">
        <v>8415</v>
      </c>
      <c r="X245" t="b">
        <f t="shared" si="11"/>
        <v>1</v>
      </c>
      <c r="Y245" s="20" t="s">
        <v>7715</v>
      </c>
    </row>
    <row r="246" spans="1:25" hidden="1" x14ac:dyDescent="0.25">
      <c r="A246" s="18">
        <v>526</v>
      </c>
      <c r="C246" t="s">
        <v>2818</v>
      </c>
      <c r="D246" t="s">
        <v>5523</v>
      </c>
      <c r="E246" s="79" t="s">
        <v>8068</v>
      </c>
      <c r="G246" t="s">
        <v>5524</v>
      </c>
      <c r="H246" t="s">
        <v>37</v>
      </c>
      <c r="I246" t="s">
        <v>2913</v>
      </c>
      <c r="J246">
        <v>0</v>
      </c>
      <c r="K246" s="20" t="s">
        <v>7717</v>
      </c>
      <c r="L246" s="20" t="s">
        <v>7717</v>
      </c>
      <c r="M246" s="20" t="s">
        <v>7717</v>
      </c>
      <c r="N246" s="49" t="s">
        <v>4728</v>
      </c>
      <c r="Q246" t="str">
        <f t="shared" si="9"/>
        <v>('biosphere3','dcd996a7-1c08-4b63-87d6-04bcbbe87792')</v>
      </c>
      <c r="R246" s="79" t="s">
        <v>8069</v>
      </c>
      <c r="S246" s="79" t="s">
        <v>8070</v>
      </c>
      <c r="T246" s="79" t="s">
        <v>8071</v>
      </c>
      <c r="U246" t="str">
        <f t="shared" si="10"/>
        <v>Transformation, from snow and ice (non-use)('natural resource', 'land')</v>
      </c>
      <c r="W246" t="s">
        <v>8416</v>
      </c>
      <c r="X246" t="b">
        <f t="shared" si="11"/>
        <v>1</v>
      </c>
      <c r="Y246" s="20" t="s">
        <v>7715</v>
      </c>
    </row>
    <row r="247" spans="1:25" hidden="1" x14ac:dyDescent="0.25">
      <c r="A247" s="18">
        <v>1387</v>
      </c>
      <c r="C247" t="s">
        <v>2818</v>
      </c>
      <c r="D247" t="s">
        <v>5525</v>
      </c>
      <c r="E247" s="79" t="s">
        <v>8068</v>
      </c>
      <c r="G247" t="s">
        <v>5526</v>
      </c>
      <c r="H247" t="s">
        <v>37</v>
      </c>
      <c r="I247" t="s">
        <v>2913</v>
      </c>
      <c r="J247">
        <v>0</v>
      </c>
      <c r="K247" s="20" t="s">
        <v>7717</v>
      </c>
      <c r="L247" s="20" t="s">
        <v>7717</v>
      </c>
      <c r="M247" s="20" t="s">
        <v>7717</v>
      </c>
      <c r="N247" s="49" t="s">
        <v>4728</v>
      </c>
      <c r="P247" s="53" t="s">
        <v>7966</v>
      </c>
      <c r="Q247" t="str">
        <f t="shared" si="9"/>
        <v>('biosphere3','a99a8eaf-2f2c-42c6-b6ce-d5686a9ca249')</v>
      </c>
      <c r="R247" s="79" t="s">
        <v>8069</v>
      </c>
      <c r="S247" s="79" t="s">
        <v>8070</v>
      </c>
      <c r="T247" s="79" t="s">
        <v>8071</v>
      </c>
      <c r="U247" t="str">
        <f t="shared" si="10"/>
        <v>Transformation, from traffic area, rail network('natural resource', 'land')</v>
      </c>
      <c r="W247" t="s">
        <v>8417</v>
      </c>
      <c r="X247" t="b">
        <f t="shared" si="11"/>
        <v>1</v>
      </c>
      <c r="Y247" s="20" t="s">
        <v>7715</v>
      </c>
    </row>
    <row r="248" spans="1:25" hidden="1" x14ac:dyDescent="0.25">
      <c r="A248" s="18">
        <v>2460</v>
      </c>
      <c r="C248" t="s">
        <v>2818</v>
      </c>
      <c r="D248" t="s">
        <v>5527</v>
      </c>
      <c r="E248" s="79" t="s">
        <v>8068</v>
      </c>
      <c r="G248" t="s">
        <v>5528</v>
      </c>
      <c r="H248" t="s">
        <v>37</v>
      </c>
      <c r="I248" t="s">
        <v>2913</v>
      </c>
      <c r="J248">
        <v>0</v>
      </c>
      <c r="K248" s="20" t="s">
        <v>7717</v>
      </c>
      <c r="L248" s="20" t="s">
        <v>7717</v>
      </c>
      <c r="M248" s="20" t="s">
        <v>7717</v>
      </c>
      <c r="N248" s="49" t="s">
        <v>4728</v>
      </c>
      <c r="Q248" t="str">
        <f t="shared" si="9"/>
        <v>('biosphere3','46b8b2fd-eb2a-413d-bc39-e7dc18a420ef')</v>
      </c>
      <c r="R248" s="79" t="s">
        <v>8069</v>
      </c>
      <c r="S248" s="79" t="s">
        <v>8070</v>
      </c>
      <c r="T248" s="79" t="s">
        <v>8071</v>
      </c>
      <c r="U248" t="str">
        <f t="shared" si="10"/>
        <v>Transformation, from traffic area, rail/road embankment('natural resource', 'land')</v>
      </c>
      <c r="W248" t="s">
        <v>8418</v>
      </c>
      <c r="X248" t="b">
        <f t="shared" si="11"/>
        <v>1</v>
      </c>
      <c r="Y248" s="20" t="s">
        <v>7715</v>
      </c>
    </row>
    <row r="249" spans="1:25" hidden="1" x14ac:dyDescent="0.25">
      <c r="A249" s="18">
        <v>1696</v>
      </c>
      <c r="C249" t="s">
        <v>2818</v>
      </c>
      <c r="D249" t="s">
        <v>5536</v>
      </c>
      <c r="E249" s="79" t="s">
        <v>8068</v>
      </c>
      <c r="G249" t="s">
        <v>5537</v>
      </c>
      <c r="H249" t="s">
        <v>37</v>
      </c>
      <c r="I249" t="s">
        <v>2913</v>
      </c>
      <c r="J249">
        <v>0</v>
      </c>
      <c r="K249" s="20" t="s">
        <v>7717</v>
      </c>
      <c r="L249" s="20" t="s">
        <v>7717</v>
      </c>
      <c r="M249" s="20" t="s">
        <v>7717</v>
      </c>
      <c r="N249" s="49" t="s">
        <v>4728</v>
      </c>
      <c r="Q249" t="str">
        <f t="shared" si="9"/>
        <v>('biosphere3','00907a61-b501-4f47-b688-1dc2b51d48c1')</v>
      </c>
      <c r="R249" s="79" t="s">
        <v>8069</v>
      </c>
      <c r="S249" s="79" t="s">
        <v>8070</v>
      </c>
      <c r="T249" s="79" t="s">
        <v>8071</v>
      </c>
      <c r="U249" t="str">
        <f t="shared" si="10"/>
        <v>Transformation, from traffic area, road network('natural resource', 'land')</v>
      </c>
      <c r="W249" t="s">
        <v>8419</v>
      </c>
      <c r="X249" t="b">
        <f t="shared" si="11"/>
        <v>1</v>
      </c>
      <c r="Y249" s="20" t="s">
        <v>7715</v>
      </c>
    </row>
    <row r="250" spans="1:25" hidden="1" x14ac:dyDescent="0.25">
      <c r="A250" s="18">
        <v>2537</v>
      </c>
      <c r="C250" t="s">
        <v>2818</v>
      </c>
      <c r="D250" t="s">
        <v>5562</v>
      </c>
      <c r="E250" s="79" t="s">
        <v>8068</v>
      </c>
      <c r="G250" t="s">
        <v>5563</v>
      </c>
      <c r="H250" t="s">
        <v>37</v>
      </c>
      <c r="I250" t="s">
        <v>2913</v>
      </c>
      <c r="J250">
        <v>0</v>
      </c>
      <c r="K250" s="20" t="s">
        <v>7717</v>
      </c>
      <c r="L250" s="20" t="s">
        <v>7717</v>
      </c>
      <c r="M250" s="20" t="s">
        <v>7717</v>
      </c>
      <c r="N250" s="49" t="s">
        <v>4728</v>
      </c>
      <c r="Q250" t="str">
        <f t="shared" si="9"/>
        <v>('biosphere3','12264257-7f8b-4afe-b3cb-3ac28ca1661a')</v>
      </c>
      <c r="R250" s="79" t="s">
        <v>8069</v>
      </c>
      <c r="S250" s="79" t="s">
        <v>8070</v>
      </c>
      <c r="T250" s="79" t="s">
        <v>8071</v>
      </c>
      <c r="U250" t="str">
        <f t="shared" si="10"/>
        <v>Transformation, from unknown('natural resource', 'land')</v>
      </c>
      <c r="W250" t="s">
        <v>8420</v>
      </c>
      <c r="X250" t="b">
        <f t="shared" si="11"/>
        <v>1</v>
      </c>
      <c r="Y250" s="20" t="s">
        <v>7715</v>
      </c>
    </row>
    <row r="251" spans="1:25" hidden="1" x14ac:dyDescent="0.25">
      <c r="A251" s="18">
        <v>12</v>
      </c>
      <c r="C251" t="s">
        <v>2818</v>
      </c>
      <c r="D251" t="s">
        <v>5568</v>
      </c>
      <c r="E251" s="79" t="s">
        <v>8068</v>
      </c>
      <c r="G251" t="s">
        <v>5569</v>
      </c>
      <c r="H251" t="s">
        <v>37</v>
      </c>
      <c r="I251" t="s">
        <v>2913</v>
      </c>
      <c r="J251">
        <v>0</v>
      </c>
      <c r="K251" s="20" t="s">
        <v>7717</v>
      </c>
      <c r="L251" s="20" t="s">
        <v>7717</v>
      </c>
      <c r="M251" s="20" t="s">
        <v>7717</v>
      </c>
      <c r="N251" s="49" t="s">
        <v>4728</v>
      </c>
      <c r="O251" s="20" t="s">
        <v>8032</v>
      </c>
      <c r="P251" s="37" t="s">
        <v>8044</v>
      </c>
      <c r="Q251" t="str">
        <f t="shared" si="9"/>
        <v>('biosphere3','29630a65-f38c-48a5-9744-c0121f586640')</v>
      </c>
      <c r="R251" s="79" t="s">
        <v>8069</v>
      </c>
      <c r="S251" s="79" t="s">
        <v>8070</v>
      </c>
      <c r="T251" s="79" t="s">
        <v>8071</v>
      </c>
      <c r="U251" t="str">
        <f t="shared" si="10"/>
        <v>Transformation, from unspecified('natural resource', 'land')</v>
      </c>
      <c r="W251" t="s">
        <v>8421</v>
      </c>
      <c r="X251" t="b">
        <f t="shared" si="11"/>
        <v>1</v>
      </c>
      <c r="Y251" s="20" t="s">
        <v>7715</v>
      </c>
    </row>
    <row r="252" spans="1:25" hidden="1" x14ac:dyDescent="0.25">
      <c r="A252" s="18">
        <v>4044</v>
      </c>
      <c r="C252" t="s">
        <v>2818</v>
      </c>
      <c r="D252" t="s">
        <v>5570</v>
      </c>
      <c r="E252" s="79" t="s">
        <v>8068</v>
      </c>
      <c r="G252" t="s">
        <v>5571</v>
      </c>
      <c r="H252" t="s">
        <v>37</v>
      </c>
      <c r="I252" t="s">
        <v>2913</v>
      </c>
      <c r="J252">
        <v>0</v>
      </c>
      <c r="K252" s="20" t="s">
        <v>7717</v>
      </c>
      <c r="L252" s="20" t="s">
        <v>7717</v>
      </c>
      <c r="M252" s="20" t="s">
        <v>7717</v>
      </c>
      <c r="N252" s="49" t="s">
        <v>4728</v>
      </c>
      <c r="O252" s="20" t="s">
        <v>8032</v>
      </c>
      <c r="P252" s="37" t="s">
        <v>8045</v>
      </c>
      <c r="Q252" t="str">
        <f t="shared" si="9"/>
        <v>('biosphere3','1a1d0d4b-6b95-4815-ad06-2ec5fe333c43')</v>
      </c>
      <c r="R252" s="79" t="s">
        <v>8069</v>
      </c>
      <c r="S252" s="79" t="s">
        <v>8070</v>
      </c>
      <c r="T252" s="79" t="s">
        <v>8071</v>
      </c>
      <c r="U252" t="str">
        <f t="shared" si="10"/>
        <v>Transformation, from unspecified, natural (non-use)('natural resource', 'land')</v>
      </c>
      <c r="W252" t="s">
        <v>8422</v>
      </c>
      <c r="X252" t="b">
        <f t="shared" si="11"/>
        <v>1</v>
      </c>
      <c r="Y252" s="20" t="s">
        <v>7715</v>
      </c>
    </row>
    <row r="253" spans="1:25" hidden="1" x14ac:dyDescent="0.25">
      <c r="A253" s="18">
        <v>3726</v>
      </c>
      <c r="C253" t="s">
        <v>2818</v>
      </c>
      <c r="D253" t="s">
        <v>5589</v>
      </c>
      <c r="E253" s="79" t="s">
        <v>8068</v>
      </c>
      <c r="G253" t="s">
        <v>5590</v>
      </c>
      <c r="H253" t="s">
        <v>37</v>
      </c>
      <c r="I253" t="s">
        <v>2913</v>
      </c>
      <c r="J253">
        <v>0</v>
      </c>
      <c r="K253" s="20" t="s">
        <v>7717</v>
      </c>
      <c r="L253" s="20" t="s">
        <v>7717</v>
      </c>
      <c r="M253" s="20" t="s">
        <v>7717</v>
      </c>
      <c r="N253" s="49" t="s">
        <v>4728</v>
      </c>
      <c r="Q253" t="str">
        <f t="shared" si="9"/>
        <v>('biosphere3','a8e39acd-6e7f-4d43-973b-37e6b7c00037')</v>
      </c>
      <c r="R253" s="79" t="s">
        <v>8069</v>
      </c>
      <c r="S253" s="79" t="s">
        <v>8070</v>
      </c>
      <c r="T253" s="79" t="s">
        <v>8071</v>
      </c>
      <c r="U253" t="str">
        <f t="shared" si="10"/>
        <v>Transformation, from urban, continuously built('natural resource', 'land')</v>
      </c>
      <c r="W253" t="s">
        <v>8423</v>
      </c>
      <c r="X253" t="b">
        <f t="shared" si="11"/>
        <v>1</v>
      </c>
      <c r="Y253" s="20" t="s">
        <v>7715</v>
      </c>
    </row>
    <row r="254" spans="1:25" hidden="1" x14ac:dyDescent="0.25">
      <c r="A254" s="18">
        <v>3793</v>
      </c>
      <c r="C254" t="s">
        <v>2818</v>
      </c>
      <c r="D254" t="s">
        <v>5603</v>
      </c>
      <c r="E254" s="79" t="s">
        <v>8068</v>
      </c>
      <c r="G254" t="s">
        <v>5604</v>
      </c>
      <c r="H254" t="s">
        <v>37</v>
      </c>
      <c r="I254" t="s">
        <v>2913</v>
      </c>
      <c r="J254">
        <v>0</v>
      </c>
      <c r="K254" s="20" t="s">
        <v>7717</v>
      </c>
      <c r="L254" s="20" t="s">
        <v>7717</v>
      </c>
      <c r="M254" s="20" t="s">
        <v>7717</v>
      </c>
      <c r="N254" s="49" t="s">
        <v>4728</v>
      </c>
      <c r="Q254" t="str">
        <f t="shared" si="9"/>
        <v>('biosphere3','ba94eeb5-4b68-4848-a86e-71a9f3b70a4c')</v>
      </c>
      <c r="R254" s="79" t="s">
        <v>8069</v>
      </c>
      <c r="S254" s="79" t="s">
        <v>8070</v>
      </c>
      <c r="T254" s="79" t="s">
        <v>8071</v>
      </c>
      <c r="U254" t="str">
        <f t="shared" si="10"/>
        <v>Transformation, from urban, discontinuously built('natural resource', 'land')</v>
      </c>
      <c r="W254" t="s">
        <v>8424</v>
      </c>
      <c r="X254" t="b">
        <f t="shared" si="11"/>
        <v>1</v>
      </c>
      <c r="Y254" s="20" t="s">
        <v>7715</v>
      </c>
    </row>
    <row r="255" spans="1:25" hidden="1" x14ac:dyDescent="0.25">
      <c r="A255" s="18">
        <v>26</v>
      </c>
      <c r="C255" t="s">
        <v>2818</v>
      </c>
      <c r="D255" t="s">
        <v>5607</v>
      </c>
      <c r="E255" s="79" t="s">
        <v>8068</v>
      </c>
      <c r="G255" t="s">
        <v>5608</v>
      </c>
      <c r="H255" t="s">
        <v>37</v>
      </c>
      <c r="I255" t="s">
        <v>2913</v>
      </c>
      <c r="J255">
        <v>0</v>
      </c>
      <c r="K255" s="20" t="s">
        <v>7717</v>
      </c>
      <c r="L255" s="20" t="s">
        <v>7717</v>
      </c>
      <c r="M255" s="20" t="s">
        <v>7717</v>
      </c>
      <c r="N255" s="49" t="s">
        <v>4728</v>
      </c>
      <c r="Q255" t="str">
        <f t="shared" si="9"/>
        <v>('biosphere3','83a691df-1e4a-4cee-bcdb-17b7bd0c8c35')</v>
      </c>
      <c r="R255" s="79" t="s">
        <v>8069</v>
      </c>
      <c r="S255" s="79" t="s">
        <v>8070</v>
      </c>
      <c r="T255" s="79" t="s">
        <v>8071</v>
      </c>
      <c r="U255" t="str">
        <f t="shared" si="10"/>
        <v>Transformation, from urban, green area('natural resource', 'land')</v>
      </c>
      <c r="W255" t="s">
        <v>8425</v>
      </c>
      <c r="X255" t="b">
        <f t="shared" si="11"/>
        <v>1</v>
      </c>
      <c r="Y255" s="20" t="s">
        <v>7715</v>
      </c>
    </row>
    <row r="256" spans="1:25" hidden="1" x14ac:dyDescent="0.25">
      <c r="A256" s="18">
        <v>815</v>
      </c>
      <c r="C256" t="s">
        <v>2818</v>
      </c>
      <c r="D256" t="s">
        <v>5609</v>
      </c>
      <c r="E256" s="79" t="s">
        <v>8068</v>
      </c>
      <c r="G256" t="s">
        <v>5610</v>
      </c>
      <c r="H256" t="s">
        <v>37</v>
      </c>
      <c r="I256" t="s">
        <v>2913</v>
      </c>
      <c r="J256">
        <v>0</v>
      </c>
      <c r="K256" s="20" t="s">
        <v>7717</v>
      </c>
      <c r="L256" s="20" t="s">
        <v>7717</v>
      </c>
      <c r="M256" s="20" t="s">
        <v>7717</v>
      </c>
      <c r="N256" s="49" t="s">
        <v>4728</v>
      </c>
      <c r="Q256" t="str">
        <f t="shared" si="9"/>
        <v>('biosphere3','211de86f-2e82-4a7a-acdb-0b72232f1fa3')</v>
      </c>
      <c r="R256" s="79" t="s">
        <v>8069</v>
      </c>
      <c r="S256" s="79" t="s">
        <v>8070</v>
      </c>
      <c r="T256" s="79" t="s">
        <v>8071</v>
      </c>
      <c r="U256" t="str">
        <f t="shared" si="10"/>
        <v>Transformation, from urban/industrial fallow (non-use)('natural resource', 'land')</v>
      </c>
      <c r="W256" t="s">
        <v>8426</v>
      </c>
      <c r="X256" t="b">
        <f t="shared" si="11"/>
        <v>1</v>
      </c>
      <c r="Y256" s="20" t="s">
        <v>7715</v>
      </c>
    </row>
    <row r="257" spans="1:25" hidden="1" x14ac:dyDescent="0.25">
      <c r="A257" s="18">
        <v>3088</v>
      </c>
      <c r="C257" t="s">
        <v>2818</v>
      </c>
      <c r="D257" t="s">
        <v>5629</v>
      </c>
      <c r="E257" s="79" t="s">
        <v>8068</v>
      </c>
      <c r="G257" t="s">
        <v>5630</v>
      </c>
      <c r="H257" t="s">
        <v>37</v>
      </c>
      <c r="I257" t="s">
        <v>2913</v>
      </c>
      <c r="J257">
        <v>0</v>
      </c>
      <c r="K257" s="20" t="s">
        <v>7717</v>
      </c>
      <c r="L257" s="20" t="s">
        <v>7717</v>
      </c>
      <c r="M257" s="20" t="s">
        <v>7717</v>
      </c>
      <c r="N257" s="49" t="s">
        <v>4728</v>
      </c>
      <c r="O257" s="20" t="s">
        <v>8032</v>
      </c>
      <c r="P257" s="37" t="s">
        <v>8044</v>
      </c>
      <c r="Q257" t="str">
        <f t="shared" si="9"/>
        <v>('biosphere3','1ef118e8-af9a-46d5-b04d-3ca10a69c51d')</v>
      </c>
      <c r="R257" s="79" t="s">
        <v>8069</v>
      </c>
      <c r="S257" s="79" t="s">
        <v>8070</v>
      </c>
      <c r="T257" s="79" t="s">
        <v>8071</v>
      </c>
      <c r="U257" t="str">
        <f t="shared" si="10"/>
        <v>Transformation, from wetland, coastal (non-use)('natural resource', 'land')</v>
      </c>
      <c r="W257" t="s">
        <v>8427</v>
      </c>
      <c r="X257" t="b">
        <f t="shared" si="11"/>
        <v>1</v>
      </c>
      <c r="Y257" s="20" t="s">
        <v>7715</v>
      </c>
    </row>
    <row r="258" spans="1:25" hidden="1" x14ac:dyDescent="0.25">
      <c r="A258" s="18">
        <v>164</v>
      </c>
      <c r="C258" t="s">
        <v>2818</v>
      </c>
      <c r="D258" t="s">
        <v>5634</v>
      </c>
      <c r="E258" s="79" t="s">
        <v>8068</v>
      </c>
      <c r="G258" t="s">
        <v>5635</v>
      </c>
      <c r="H258" t="s">
        <v>37</v>
      </c>
      <c r="I258" t="s">
        <v>2913</v>
      </c>
      <c r="J258">
        <v>0</v>
      </c>
      <c r="K258" s="20" t="s">
        <v>7717</v>
      </c>
      <c r="L258" s="20" t="s">
        <v>7717</v>
      </c>
      <c r="M258" s="20" t="s">
        <v>7717</v>
      </c>
      <c r="N258" s="49" t="s">
        <v>4728</v>
      </c>
      <c r="Q258" t="str">
        <f t="shared" ref="Q258:Q321" si="12">_xlfn.CONCAT(R258,E258,S258,D258,S258,T258)</f>
        <v>('biosphere3','0782d8ff-80e5-47a7-a2ba-3ba40ab60b60')</v>
      </c>
      <c r="R258" s="79" t="s">
        <v>8069</v>
      </c>
      <c r="S258" s="79" t="s">
        <v>8070</v>
      </c>
      <c r="T258" s="79" t="s">
        <v>8071</v>
      </c>
      <c r="U258" t="str">
        <f t="shared" ref="U258:U321" si="13">_xlfn.CONCAT(G258,C258)</f>
        <v>Transformation, from wetland, inland (non-use)('natural resource', 'land')</v>
      </c>
      <c r="W258" t="s">
        <v>8428</v>
      </c>
      <c r="X258" t="b">
        <f t="shared" ref="X258:X321" si="14">EXACT(W258,Q258)</f>
        <v>1</v>
      </c>
      <c r="Y258" s="20" t="s">
        <v>7715</v>
      </c>
    </row>
    <row r="259" spans="1:25" hidden="1" x14ac:dyDescent="0.25">
      <c r="A259" s="18">
        <v>3479</v>
      </c>
      <c r="B259" s="53" t="s">
        <v>1465</v>
      </c>
      <c r="C259" t="s">
        <v>59</v>
      </c>
      <c r="D259" t="s">
        <v>1466</v>
      </c>
      <c r="E259" s="79" t="s">
        <v>8068</v>
      </c>
      <c r="G259" t="s">
        <v>1467</v>
      </c>
      <c r="H259" t="s">
        <v>37</v>
      </c>
      <c r="I259" t="s">
        <v>14</v>
      </c>
      <c r="J259">
        <v>0</v>
      </c>
      <c r="K259" t="s">
        <v>7745</v>
      </c>
      <c r="L259">
        <v>227</v>
      </c>
      <c r="M259">
        <v>0</v>
      </c>
      <c r="N259" s="48" t="s">
        <v>1468</v>
      </c>
      <c r="Q259" t="str">
        <f t="shared" si="12"/>
        <v>('biosphere3','7781bd84-0ca4-5bf1-8fc5-15cdc1fb0796')</v>
      </c>
      <c r="R259" s="79" t="s">
        <v>8069</v>
      </c>
      <c r="S259" s="79" t="s">
        <v>8070</v>
      </c>
      <c r="T259" s="79" t="s">
        <v>8071</v>
      </c>
      <c r="U259" t="str">
        <f t="shared" si="13"/>
        <v>Actinium, in ground('natural resource', 'in ground')</v>
      </c>
      <c r="W259" t="s">
        <v>8073</v>
      </c>
      <c r="X259" t="b">
        <f t="shared" si="14"/>
        <v>1</v>
      </c>
      <c r="Y259" s="20" t="s">
        <v>7715</v>
      </c>
    </row>
    <row r="260" spans="1:25" hidden="1" x14ac:dyDescent="0.25">
      <c r="A260" s="18">
        <v>3147</v>
      </c>
      <c r="B260" s="53" t="s">
        <v>1469</v>
      </c>
      <c r="C260" t="s">
        <v>59</v>
      </c>
      <c r="D260" t="s">
        <v>1470</v>
      </c>
      <c r="E260" s="79" t="s">
        <v>8068</v>
      </c>
      <c r="G260" t="s">
        <v>1471</v>
      </c>
      <c r="H260" t="s">
        <v>37</v>
      </c>
      <c r="I260" t="s">
        <v>14</v>
      </c>
      <c r="J260">
        <v>0</v>
      </c>
      <c r="K260" t="s">
        <v>7747</v>
      </c>
      <c r="L260">
        <v>119.977</v>
      </c>
      <c r="M260">
        <v>0</v>
      </c>
      <c r="N260" s="48" t="s">
        <v>1468</v>
      </c>
      <c r="Q260" t="str">
        <f t="shared" si="12"/>
        <v>('biosphere3','8bc65fca-548d-4831-b102-391bbdd6bc8c')</v>
      </c>
      <c r="R260" s="79" t="s">
        <v>8069</v>
      </c>
      <c r="S260" s="79" t="s">
        <v>8070</v>
      </c>
      <c r="T260" s="79" t="s">
        <v>8071</v>
      </c>
      <c r="U260" t="str">
        <f t="shared" si="13"/>
        <v>Aluminium, 24% in bauxite, 11% in crude ore, in ground('natural resource', 'in ground')</v>
      </c>
      <c r="W260" t="s">
        <v>8075</v>
      </c>
      <c r="X260" t="b">
        <f t="shared" si="14"/>
        <v>1</v>
      </c>
      <c r="Y260" s="20" t="s">
        <v>7715</v>
      </c>
    </row>
    <row r="261" spans="1:25" hidden="1" x14ac:dyDescent="0.25">
      <c r="A261" s="18">
        <v>2515</v>
      </c>
      <c r="B261" s="53" t="s">
        <v>209</v>
      </c>
      <c r="C261" t="s">
        <v>59</v>
      </c>
      <c r="D261" t="s">
        <v>1479</v>
      </c>
      <c r="E261" s="79" t="s">
        <v>8068</v>
      </c>
      <c r="G261" t="s">
        <v>1480</v>
      </c>
      <c r="H261" t="s">
        <v>37</v>
      </c>
      <c r="I261" t="s">
        <v>14</v>
      </c>
      <c r="J261">
        <v>0</v>
      </c>
      <c r="K261" s="53" t="s">
        <v>7870</v>
      </c>
      <c r="L261">
        <v>30.004999999999999</v>
      </c>
      <c r="M261">
        <v>0</v>
      </c>
      <c r="N261" s="48" t="s">
        <v>1468</v>
      </c>
      <c r="Q261" t="str">
        <f t="shared" si="12"/>
        <v>('biosphere3','a45cd247-3532-4e27-bddc-b519fdb5e08f')</v>
      </c>
      <c r="R261" s="79" t="s">
        <v>8069</v>
      </c>
      <c r="S261" s="79" t="s">
        <v>8070</v>
      </c>
      <c r="T261" s="79" t="s">
        <v>8071</v>
      </c>
      <c r="U261" t="str">
        <f t="shared" si="13"/>
        <v>Aluminium, in ground('natural resource', 'in ground')</v>
      </c>
      <c r="W261" t="s">
        <v>8076</v>
      </c>
      <c r="X261" t="b">
        <f t="shared" si="14"/>
        <v>1</v>
      </c>
      <c r="Y261" s="20" t="s">
        <v>7715</v>
      </c>
    </row>
    <row r="262" spans="1:25" hidden="1" x14ac:dyDescent="0.25">
      <c r="A262" s="18">
        <v>3993</v>
      </c>
      <c r="B262" s="53" t="s">
        <v>229</v>
      </c>
      <c r="C262" t="s">
        <v>59</v>
      </c>
      <c r="D262" t="s">
        <v>1490</v>
      </c>
      <c r="E262" s="79" t="s">
        <v>8068</v>
      </c>
      <c r="G262" t="s">
        <v>1491</v>
      </c>
      <c r="H262" t="s">
        <v>37</v>
      </c>
      <c r="I262" t="s">
        <v>14</v>
      </c>
      <c r="J262">
        <v>0</v>
      </c>
      <c r="K262" s="53" t="s">
        <v>7871</v>
      </c>
      <c r="L262">
        <v>124.78400000000001</v>
      </c>
      <c r="M262">
        <v>0</v>
      </c>
      <c r="N262" s="48" t="s">
        <v>1468</v>
      </c>
      <c r="Q262" t="str">
        <f t="shared" si="12"/>
        <v>('biosphere3','47262180-8308-5d4c-9332-c77617e032ef')</v>
      </c>
      <c r="R262" s="79" t="s">
        <v>8069</v>
      </c>
      <c r="S262" s="79" t="s">
        <v>8070</v>
      </c>
      <c r="T262" s="79" t="s">
        <v>8071</v>
      </c>
      <c r="U262" t="str">
        <f t="shared" si="13"/>
        <v>Antimony, in ground('natural resource', 'in ground')</v>
      </c>
      <c r="W262" t="s">
        <v>8078</v>
      </c>
      <c r="X262" t="b">
        <f t="shared" si="14"/>
        <v>1</v>
      </c>
      <c r="Y262" s="20" t="s">
        <v>7715</v>
      </c>
    </row>
    <row r="263" spans="1:25" hidden="1" x14ac:dyDescent="0.25">
      <c r="A263" s="18">
        <v>2347</v>
      </c>
      <c r="B263" s="53" t="s">
        <v>1507</v>
      </c>
      <c r="C263" t="s">
        <v>59</v>
      </c>
      <c r="D263" t="s">
        <v>1508</v>
      </c>
      <c r="E263" s="79" t="s">
        <v>8068</v>
      </c>
      <c r="G263" t="s">
        <v>1509</v>
      </c>
      <c r="H263" t="s">
        <v>37</v>
      </c>
      <c r="I263" t="s">
        <v>14</v>
      </c>
      <c r="J263">
        <v>0</v>
      </c>
      <c r="K263" s="53" t="s">
        <v>7872</v>
      </c>
      <c r="L263">
        <v>77.944999999999993</v>
      </c>
      <c r="M263">
        <v>0</v>
      </c>
      <c r="N263" s="48" t="s">
        <v>1468</v>
      </c>
      <c r="Q263" t="str">
        <f t="shared" si="12"/>
        <v>('biosphere3','e16fd15c-0ebc-55ba-8d3b-9704f13663cb')</v>
      </c>
      <c r="R263" s="79" t="s">
        <v>8069</v>
      </c>
      <c r="S263" s="79" t="s">
        <v>8070</v>
      </c>
      <c r="T263" s="79" t="s">
        <v>8071</v>
      </c>
      <c r="U263" t="str">
        <f t="shared" si="13"/>
        <v>Arsenic, in ground('natural resource', 'in ground')</v>
      </c>
      <c r="W263" t="s">
        <v>8080</v>
      </c>
      <c r="X263" t="b">
        <f t="shared" si="14"/>
        <v>1</v>
      </c>
      <c r="Y263" s="20" t="s">
        <v>7715</v>
      </c>
    </row>
    <row r="264" spans="1:25" hidden="1" x14ac:dyDescent="0.25">
      <c r="A264" s="18">
        <v>2654</v>
      </c>
      <c r="B264" s="53" t="s">
        <v>1514</v>
      </c>
      <c r="C264" t="s">
        <v>59</v>
      </c>
      <c r="D264" t="s">
        <v>1515</v>
      </c>
      <c r="E264" s="79" t="s">
        <v>8068</v>
      </c>
      <c r="G264" t="s">
        <v>1516</v>
      </c>
      <c r="H264" t="s">
        <v>37</v>
      </c>
      <c r="I264" t="s">
        <v>14</v>
      </c>
      <c r="J264">
        <v>0</v>
      </c>
      <c r="K264" s="53" t="s">
        <v>7873</v>
      </c>
      <c r="L264">
        <v>211.00800000000001</v>
      </c>
      <c r="M264">
        <v>0</v>
      </c>
      <c r="N264" s="48" t="s">
        <v>1468</v>
      </c>
      <c r="Q264" t="str">
        <f t="shared" si="12"/>
        <v>('biosphere3','e58cbe2f-15da-5fbe-8899-d632e3cbdfe9')</v>
      </c>
      <c r="R264" s="79" t="s">
        <v>8069</v>
      </c>
      <c r="S264" s="79" t="s">
        <v>8070</v>
      </c>
      <c r="T264" s="79" t="s">
        <v>8071</v>
      </c>
      <c r="U264" t="str">
        <f t="shared" si="13"/>
        <v>Astatine, in ground('natural resource', 'in ground')</v>
      </c>
      <c r="W264" t="s">
        <v>8081</v>
      </c>
      <c r="X264" t="b">
        <f t="shared" si="14"/>
        <v>1</v>
      </c>
      <c r="Y264" s="20" t="s">
        <v>7715</v>
      </c>
    </row>
    <row r="265" spans="1:25" hidden="1" x14ac:dyDescent="0.25">
      <c r="A265" s="18">
        <v>819</v>
      </c>
      <c r="B265" s="53" t="s">
        <v>1521</v>
      </c>
      <c r="C265" t="s">
        <v>59</v>
      </c>
      <c r="D265" t="s">
        <v>1522</v>
      </c>
      <c r="E265" s="79" t="s">
        <v>8068</v>
      </c>
      <c r="G265" t="s">
        <v>1523</v>
      </c>
      <c r="H265" t="s">
        <v>37</v>
      </c>
      <c r="I265" t="s">
        <v>14</v>
      </c>
      <c r="J265">
        <v>0</v>
      </c>
      <c r="K265" s="53" t="s">
        <v>7874</v>
      </c>
      <c r="L265">
        <v>139.34299999999999</v>
      </c>
      <c r="M265">
        <v>0</v>
      </c>
      <c r="N265" s="48" t="s">
        <v>1468</v>
      </c>
      <c r="Q265" t="str">
        <f t="shared" si="12"/>
        <v>('biosphere3','240177d8-6f3b-43f5-8d1e-0c18114dfa02')</v>
      </c>
      <c r="R265" s="79" t="s">
        <v>8069</v>
      </c>
      <c r="S265" s="79" t="s">
        <v>8070</v>
      </c>
      <c r="T265" s="79" t="s">
        <v>8071</v>
      </c>
      <c r="U265" t="str">
        <f t="shared" si="13"/>
        <v>Barium, in ground('natural resource', 'in ground')</v>
      </c>
      <c r="W265" t="s">
        <v>8083</v>
      </c>
      <c r="X265" t="b">
        <f t="shared" si="14"/>
        <v>1</v>
      </c>
      <c r="Y265" s="20" t="s">
        <v>7715</v>
      </c>
    </row>
    <row r="266" spans="1:25" hidden="1" x14ac:dyDescent="0.25">
      <c r="A266" s="18">
        <v>6</v>
      </c>
      <c r="B266" s="53" t="s">
        <v>391</v>
      </c>
      <c r="C266" t="s">
        <v>59</v>
      </c>
      <c r="D266" t="s">
        <v>1525</v>
      </c>
      <c r="E266" s="79" t="s">
        <v>8068</v>
      </c>
      <c r="G266" s="36" t="s">
        <v>1526</v>
      </c>
      <c r="H266" t="s">
        <v>37</v>
      </c>
      <c r="I266" t="s">
        <v>14</v>
      </c>
      <c r="J266">
        <v>0</v>
      </c>
      <c r="K266" s="53" t="s">
        <v>7875</v>
      </c>
      <c r="L266">
        <v>11.028</v>
      </c>
      <c r="M266">
        <v>0</v>
      </c>
      <c r="N266" s="48" t="s">
        <v>1468</v>
      </c>
      <c r="Q266" t="str">
        <f t="shared" si="12"/>
        <v>('biosphere3','68f7bc03-0665-55a1-bd99-96530eab30e2')</v>
      </c>
      <c r="R266" s="79" t="s">
        <v>8069</v>
      </c>
      <c r="S266" s="79" t="s">
        <v>8070</v>
      </c>
      <c r="T266" s="79" t="s">
        <v>8071</v>
      </c>
      <c r="U266" t="str">
        <f t="shared" si="13"/>
        <v>Beryllium, in ground('natural resource', 'in ground')</v>
      </c>
      <c r="W266" t="s">
        <v>8085</v>
      </c>
      <c r="X266" t="b">
        <f t="shared" si="14"/>
        <v>1</v>
      </c>
      <c r="Y266" s="20" t="s">
        <v>7715</v>
      </c>
    </row>
    <row r="267" spans="1:25" hidden="1" x14ac:dyDescent="0.25">
      <c r="A267" s="18">
        <v>928</v>
      </c>
      <c r="B267" s="53" t="s">
        <v>1561</v>
      </c>
      <c r="C267" t="s">
        <v>59</v>
      </c>
      <c r="D267" t="s">
        <v>1562</v>
      </c>
      <c r="E267" s="79" t="s">
        <v>8068</v>
      </c>
      <c r="G267" t="s">
        <v>1563</v>
      </c>
      <c r="H267" t="s">
        <v>37</v>
      </c>
      <c r="I267" t="s">
        <v>14</v>
      </c>
      <c r="J267">
        <v>0</v>
      </c>
      <c r="K267" s="53" t="s">
        <v>7876</v>
      </c>
      <c r="L267">
        <v>212.00399999999999</v>
      </c>
      <c r="M267">
        <v>0</v>
      </c>
      <c r="N267" s="48" t="s">
        <v>1468</v>
      </c>
      <c r="P267" s="20" t="s">
        <v>8028</v>
      </c>
      <c r="Q267" t="str">
        <f t="shared" si="12"/>
        <v>('biosphere3','0124b342-4bdd-5cbf-ba2a-dce8a259755c')</v>
      </c>
      <c r="R267" s="79" t="s">
        <v>8069</v>
      </c>
      <c r="S267" s="79" t="s">
        <v>8070</v>
      </c>
      <c r="T267" s="79" t="s">
        <v>8071</v>
      </c>
      <c r="U267" t="str">
        <f t="shared" si="13"/>
        <v>Bismuth, in ground('natural resource', 'in ground')</v>
      </c>
      <c r="W267" t="s">
        <v>8086</v>
      </c>
      <c r="X267" t="b">
        <f t="shared" si="14"/>
        <v>1</v>
      </c>
      <c r="Y267" s="20" t="s">
        <v>7715</v>
      </c>
    </row>
    <row r="268" spans="1:25" hidden="1" x14ac:dyDescent="0.25">
      <c r="A268" s="18">
        <v>4242</v>
      </c>
      <c r="B268" s="53" t="s">
        <v>422</v>
      </c>
      <c r="C268" t="s">
        <v>59</v>
      </c>
      <c r="D268" t="s">
        <v>1565</v>
      </c>
      <c r="E268" s="79" t="s">
        <v>8068</v>
      </c>
      <c r="G268" s="53" t="s">
        <v>7917</v>
      </c>
      <c r="H268" t="s">
        <v>37</v>
      </c>
      <c r="I268" t="s">
        <v>14</v>
      </c>
      <c r="J268">
        <v>0</v>
      </c>
      <c r="K268" t="s">
        <v>6952</v>
      </c>
      <c r="L268">
        <v>112.411</v>
      </c>
      <c r="M268">
        <v>0</v>
      </c>
      <c r="N268" s="48" t="s">
        <v>1468</v>
      </c>
      <c r="Q268" t="str">
        <f t="shared" si="12"/>
        <v>('biosphere3','621b1cf1-9b47-4c44-b71e-ebeb9afd9bbc')</v>
      </c>
      <c r="R268" s="79" t="s">
        <v>8069</v>
      </c>
      <c r="S268" s="79" t="s">
        <v>8070</v>
      </c>
      <c r="T268" s="79" t="s">
        <v>8071</v>
      </c>
      <c r="U268" t="str">
        <f t="shared" si="13"/>
        <v>Cadmium, 0.30% in sulfide, Cd 0.18%, Pb, Zn, Ag, In, in ground('natural resource', 'in ground')</v>
      </c>
      <c r="W268" t="s">
        <v>8091</v>
      </c>
      <c r="X268" t="b">
        <f t="shared" si="14"/>
        <v>1</v>
      </c>
      <c r="Y268" s="20" t="s">
        <v>7715</v>
      </c>
    </row>
    <row r="269" spans="1:25" hidden="1" x14ac:dyDescent="0.25">
      <c r="A269" s="18">
        <v>1986</v>
      </c>
      <c r="B269" t="s">
        <v>1568</v>
      </c>
      <c r="C269" t="s">
        <v>59</v>
      </c>
      <c r="D269" t="s">
        <v>1569</v>
      </c>
      <c r="E269" s="79" t="s">
        <v>8068</v>
      </c>
      <c r="G269" t="s">
        <v>1570</v>
      </c>
      <c r="H269" t="s">
        <v>37</v>
      </c>
      <c r="I269" t="s">
        <v>14</v>
      </c>
      <c r="J269">
        <v>0</v>
      </c>
      <c r="K269" t="s">
        <v>6952</v>
      </c>
      <c r="L269">
        <v>112.411</v>
      </c>
      <c r="M269">
        <v>0</v>
      </c>
      <c r="N269" s="48" t="s">
        <v>1468</v>
      </c>
      <c r="Q269" t="str">
        <f t="shared" si="12"/>
        <v>('biosphere3','bf377e4f-3a95-4ce2-a9ba-66ee31f00f60')</v>
      </c>
      <c r="R269" s="79" t="s">
        <v>8069</v>
      </c>
      <c r="S269" s="79" t="s">
        <v>8070</v>
      </c>
      <c r="T269" s="79" t="s">
        <v>8071</v>
      </c>
      <c r="U269" t="str">
        <f t="shared" si="13"/>
        <v>Cadmium, in ground('natural resource', 'in ground')</v>
      </c>
      <c r="W269" t="s">
        <v>8092</v>
      </c>
      <c r="X269" t="b">
        <f t="shared" si="14"/>
        <v>1</v>
      </c>
      <c r="Y269" s="20" t="s">
        <v>7715</v>
      </c>
    </row>
    <row r="270" spans="1:25" hidden="1" x14ac:dyDescent="0.25">
      <c r="A270" s="18">
        <v>449</v>
      </c>
      <c r="B270" s="53" t="s">
        <v>1573</v>
      </c>
      <c r="C270" t="s">
        <v>59</v>
      </c>
      <c r="D270" t="s">
        <v>1574</v>
      </c>
      <c r="E270" s="79" t="s">
        <v>8068</v>
      </c>
      <c r="G270" s="53" t="s">
        <v>7759</v>
      </c>
      <c r="H270" t="s">
        <v>37</v>
      </c>
      <c r="I270" t="s">
        <v>14</v>
      </c>
      <c r="J270">
        <v>0</v>
      </c>
      <c r="K270" s="53" t="s">
        <v>7877</v>
      </c>
      <c r="L270">
        <v>113.913</v>
      </c>
      <c r="M270">
        <v>0</v>
      </c>
      <c r="N270" s="48" t="s">
        <v>1468</v>
      </c>
      <c r="Q270" t="str">
        <f t="shared" si="12"/>
        <v>('biosphere3','0e2f5e72-a754-5a14-bce5-6f8d66276d82')</v>
      </c>
      <c r="R270" s="79" t="s">
        <v>8069</v>
      </c>
      <c r="S270" s="79" t="s">
        <v>8070</v>
      </c>
      <c r="T270" s="79" t="s">
        <v>8071</v>
      </c>
      <c r="U270" t="str">
        <f t="shared" si="13"/>
        <v>Caesium, in ground('natural resource', 'in ground')</v>
      </c>
      <c r="W270" t="s">
        <v>8093</v>
      </c>
      <c r="X270" t="b">
        <f t="shared" si="14"/>
        <v>1</v>
      </c>
      <c r="Y270" s="20" t="s">
        <v>7715</v>
      </c>
    </row>
    <row r="271" spans="1:25" hidden="1" x14ac:dyDescent="0.25">
      <c r="A271" s="18">
        <v>3735</v>
      </c>
      <c r="B271" s="53" t="s">
        <v>1590</v>
      </c>
      <c r="C271" t="s">
        <v>59</v>
      </c>
      <c r="D271" t="s">
        <v>1591</v>
      </c>
      <c r="E271" s="79" t="s">
        <v>8068</v>
      </c>
      <c r="G271" s="53" t="s">
        <v>7918</v>
      </c>
      <c r="H271" t="s">
        <v>37</v>
      </c>
      <c r="I271" t="s">
        <v>14</v>
      </c>
      <c r="J271">
        <v>0</v>
      </c>
      <c r="K271" t="s">
        <v>6973</v>
      </c>
      <c r="L271">
        <v>140.11600000000001</v>
      </c>
      <c r="M271">
        <v>0</v>
      </c>
      <c r="N271" s="48" t="s">
        <v>1468</v>
      </c>
      <c r="Q271" t="str">
        <f t="shared" si="12"/>
        <v>('biosphere3','7a636bea-94c0-4774-a791-2512b7fbda94')</v>
      </c>
      <c r="R271" s="79" t="s">
        <v>8069</v>
      </c>
      <c r="S271" s="79" t="s">
        <v>8070</v>
      </c>
      <c r="T271" s="79" t="s">
        <v>8071</v>
      </c>
      <c r="U271" t="str">
        <f t="shared" si="13"/>
        <v>Cerium, 24% in bastnasite, 2.4% in crude ore, in ground('natural resource', 'in ground')</v>
      </c>
      <c r="W271" t="s">
        <v>8100</v>
      </c>
      <c r="X271" t="b">
        <f t="shared" si="14"/>
        <v>1</v>
      </c>
      <c r="Y271" s="20" t="s">
        <v>7715</v>
      </c>
    </row>
    <row r="272" spans="1:25" hidden="1" x14ac:dyDescent="0.25">
      <c r="A272" s="18">
        <v>1409</v>
      </c>
      <c r="B272" t="s">
        <v>1590</v>
      </c>
      <c r="C272" t="s">
        <v>59</v>
      </c>
      <c r="D272" t="s">
        <v>1593</v>
      </c>
      <c r="E272" s="79" t="s">
        <v>8068</v>
      </c>
      <c r="G272" t="s">
        <v>1594</v>
      </c>
      <c r="H272" t="s">
        <v>37</v>
      </c>
      <c r="I272" t="s">
        <v>14</v>
      </c>
      <c r="J272">
        <v>0</v>
      </c>
      <c r="K272" t="s">
        <v>6973</v>
      </c>
      <c r="L272">
        <v>140.11600000000001</v>
      </c>
      <c r="M272">
        <v>0</v>
      </c>
      <c r="N272" s="48" t="s">
        <v>1468</v>
      </c>
      <c r="Q272" t="str">
        <f t="shared" si="12"/>
        <v>('biosphere3','4057f8b4-f20a-59c9-9bb7-fdeaf5ad106d')</v>
      </c>
      <c r="R272" s="79" t="s">
        <v>8069</v>
      </c>
      <c r="S272" s="79" t="s">
        <v>8070</v>
      </c>
      <c r="T272" s="79" t="s">
        <v>8071</v>
      </c>
      <c r="U272" t="str">
        <f t="shared" si="13"/>
        <v>Cerium, in ground('natural resource', 'in ground')</v>
      </c>
      <c r="W272" t="s">
        <v>8101</v>
      </c>
      <c r="X272" t="b">
        <f t="shared" si="14"/>
        <v>1</v>
      </c>
      <c r="Y272" s="20" t="s">
        <v>7715</v>
      </c>
    </row>
    <row r="273" spans="1:25" hidden="1" x14ac:dyDescent="0.25">
      <c r="A273" s="18">
        <v>2669</v>
      </c>
      <c r="B273" s="53" t="s">
        <v>596</v>
      </c>
      <c r="C273" t="s">
        <v>59</v>
      </c>
      <c r="D273" t="s">
        <v>1615</v>
      </c>
      <c r="E273" s="79" t="s">
        <v>8068</v>
      </c>
      <c r="G273" t="s">
        <v>1616</v>
      </c>
      <c r="H273" t="s">
        <v>37</v>
      </c>
      <c r="I273" t="s">
        <v>14</v>
      </c>
      <c r="J273">
        <v>0</v>
      </c>
      <c r="K273" t="s">
        <v>7013</v>
      </c>
      <c r="L273">
        <v>51.996000000000002</v>
      </c>
      <c r="M273">
        <v>0</v>
      </c>
      <c r="N273" s="48" t="s">
        <v>1468</v>
      </c>
      <c r="Q273" t="str">
        <f t="shared" si="12"/>
        <v>('biosphere3','ef6dd09f-bddc-49b4-a207-dbaec2f07bb5')</v>
      </c>
      <c r="R273" s="79" t="s">
        <v>8069</v>
      </c>
      <c r="S273" s="79" t="s">
        <v>8070</v>
      </c>
      <c r="T273" s="79" t="s">
        <v>8071</v>
      </c>
      <c r="U273" t="str">
        <f t="shared" si="13"/>
        <v>Chromium, 25.5% in chromite, 11.6% in crude ore, in ground('natural resource', 'in ground')</v>
      </c>
      <c r="W273" t="s">
        <v>8102</v>
      </c>
      <c r="X273" t="b">
        <f t="shared" si="14"/>
        <v>1</v>
      </c>
      <c r="Y273" s="20" t="s">
        <v>7715</v>
      </c>
    </row>
    <row r="274" spans="1:25" hidden="1" x14ac:dyDescent="0.25">
      <c r="A274" s="18">
        <v>2695</v>
      </c>
      <c r="B274" t="s">
        <v>596</v>
      </c>
      <c r="C274" t="s">
        <v>59</v>
      </c>
      <c r="D274" t="s">
        <v>1633</v>
      </c>
      <c r="E274" s="79" t="s">
        <v>8068</v>
      </c>
      <c r="G274" t="s">
        <v>1634</v>
      </c>
      <c r="H274" t="s">
        <v>37</v>
      </c>
      <c r="I274" t="s">
        <v>14</v>
      </c>
      <c r="J274">
        <v>0</v>
      </c>
      <c r="K274" t="s">
        <v>7013</v>
      </c>
      <c r="L274">
        <v>51.996000000000002</v>
      </c>
      <c r="M274">
        <v>0</v>
      </c>
      <c r="N274" s="48" t="s">
        <v>1468</v>
      </c>
      <c r="Q274" t="str">
        <f t="shared" si="12"/>
        <v>('biosphere3','e189e2d4-3d3f-4ada-b302-91611784311f')</v>
      </c>
      <c r="R274" s="79" t="s">
        <v>8069</v>
      </c>
      <c r="S274" s="79" t="s">
        <v>8070</v>
      </c>
      <c r="T274" s="79" t="s">
        <v>8071</v>
      </c>
      <c r="U274" t="str">
        <f t="shared" si="13"/>
        <v>Chromium, in ground('natural resource', 'in ground')</v>
      </c>
      <c r="W274" t="s">
        <v>8103</v>
      </c>
      <c r="X274" t="b">
        <f t="shared" si="14"/>
        <v>1</v>
      </c>
      <c r="Y274" s="20" t="s">
        <v>7715</v>
      </c>
    </row>
    <row r="275" spans="1:25" hidden="1" x14ac:dyDescent="0.25">
      <c r="A275" s="18">
        <v>882</v>
      </c>
      <c r="B275" s="53" t="s">
        <v>550</v>
      </c>
      <c r="C275" t="s">
        <v>59</v>
      </c>
      <c r="D275" t="s">
        <v>1669</v>
      </c>
      <c r="E275" s="79" t="s">
        <v>8068</v>
      </c>
      <c r="G275" t="s">
        <v>1670</v>
      </c>
      <c r="H275" t="s">
        <v>37</v>
      </c>
      <c r="I275" t="s">
        <v>14</v>
      </c>
      <c r="J275">
        <v>0</v>
      </c>
      <c r="K275" t="s">
        <v>7026</v>
      </c>
      <c r="L275">
        <v>58.993000000000002</v>
      </c>
      <c r="M275">
        <v>0</v>
      </c>
      <c r="N275" s="48" t="s">
        <v>1468</v>
      </c>
      <c r="Q275" t="str">
        <f t="shared" si="12"/>
        <v>('biosphere3','02e8658e-3c88-404c-865d-4d4934661ea6')</v>
      </c>
      <c r="R275" s="79" t="s">
        <v>8069</v>
      </c>
      <c r="S275" s="79" t="s">
        <v>8070</v>
      </c>
      <c r="T275" s="79" t="s">
        <v>8071</v>
      </c>
      <c r="U275" t="str">
        <f t="shared" si="13"/>
        <v>Cobalt, Co 5.0E-2%, in mixed ore, in ground('natural resource', 'in ground')</v>
      </c>
      <c r="W275" t="s">
        <v>8110</v>
      </c>
      <c r="X275" t="b">
        <f t="shared" si="14"/>
        <v>1</v>
      </c>
      <c r="Y275" s="20" t="s">
        <v>7715</v>
      </c>
    </row>
    <row r="276" spans="1:25" hidden="1" x14ac:dyDescent="0.25">
      <c r="A276" s="18">
        <v>1430</v>
      </c>
      <c r="B276" t="s">
        <v>550</v>
      </c>
      <c r="C276" t="s">
        <v>59</v>
      </c>
      <c r="D276" t="s">
        <v>1671</v>
      </c>
      <c r="E276" s="79" t="s">
        <v>8068</v>
      </c>
      <c r="G276" t="s">
        <v>1672</v>
      </c>
      <c r="H276" t="s">
        <v>37</v>
      </c>
      <c r="I276" t="s">
        <v>14</v>
      </c>
      <c r="J276">
        <v>0</v>
      </c>
      <c r="K276" t="s">
        <v>7026</v>
      </c>
      <c r="L276">
        <v>58.993000000000002</v>
      </c>
      <c r="M276">
        <v>0</v>
      </c>
      <c r="N276" s="48" t="s">
        <v>1468</v>
      </c>
      <c r="Q276" t="str">
        <f t="shared" si="12"/>
        <v>('biosphere3','d0779a5e-6969-4144-954e-ceb81fb83f15')</v>
      </c>
      <c r="R276" s="79" t="s">
        <v>8069</v>
      </c>
      <c r="S276" s="79" t="s">
        <v>8070</v>
      </c>
      <c r="T276" s="79" t="s">
        <v>8071</v>
      </c>
      <c r="U276" t="str">
        <f t="shared" si="13"/>
        <v>Cobalt, in ground('natural resource', 'in ground')</v>
      </c>
      <c r="W276" t="s">
        <v>8111</v>
      </c>
      <c r="X276" t="b">
        <f t="shared" si="14"/>
        <v>1</v>
      </c>
      <c r="Y276" s="20" t="s">
        <v>7715</v>
      </c>
    </row>
    <row r="277" spans="1:25" hidden="1" x14ac:dyDescent="0.25">
      <c r="A277" s="18">
        <v>3900</v>
      </c>
      <c r="B277" s="53" t="s">
        <v>1281</v>
      </c>
      <c r="C277" t="s">
        <v>59</v>
      </c>
      <c r="D277" t="s">
        <v>1696</v>
      </c>
      <c r="E277" s="79" t="s">
        <v>8068</v>
      </c>
      <c r="G277" t="s">
        <v>1697</v>
      </c>
      <c r="H277" t="s">
        <v>37</v>
      </c>
      <c r="I277" t="s">
        <v>14</v>
      </c>
      <c r="J277">
        <v>0</v>
      </c>
      <c r="K277" t="s">
        <v>7028</v>
      </c>
      <c r="L277">
        <v>63.545999999999999</v>
      </c>
      <c r="M277">
        <v>0</v>
      </c>
      <c r="N277" s="48" t="s">
        <v>1468</v>
      </c>
      <c r="Q277" t="str">
        <f t="shared" si="12"/>
        <v>('biosphere3','1aee4aa7-32e0-48e7-a6b5-73d8acf672d3')</v>
      </c>
      <c r="R277" s="79" t="s">
        <v>8069</v>
      </c>
      <c r="S277" s="79" t="s">
        <v>8070</v>
      </c>
      <c r="T277" s="79" t="s">
        <v>8071</v>
      </c>
      <c r="U277" t="str">
        <f t="shared" si="13"/>
        <v>Copper, 0.52% in sulfide, Cu 0.27% and Mo 8.2E-3% in crude ore, in ground('natural resource', 'in ground')</v>
      </c>
      <c r="W277" t="s">
        <v>8113</v>
      </c>
      <c r="X277" t="b">
        <f t="shared" si="14"/>
        <v>1</v>
      </c>
      <c r="Y277" s="20" t="s">
        <v>7715</v>
      </c>
    </row>
    <row r="278" spans="1:25" hidden="1" x14ac:dyDescent="0.25">
      <c r="A278" s="18">
        <v>2070</v>
      </c>
      <c r="B278" t="s">
        <v>1281</v>
      </c>
      <c r="C278" t="s">
        <v>59</v>
      </c>
      <c r="D278" t="s">
        <v>1727</v>
      </c>
      <c r="E278" s="79" t="s">
        <v>8068</v>
      </c>
      <c r="G278" t="s">
        <v>1728</v>
      </c>
      <c r="H278" t="s">
        <v>37</v>
      </c>
      <c r="I278" t="s">
        <v>14</v>
      </c>
      <c r="J278">
        <v>0</v>
      </c>
      <c r="K278" t="s">
        <v>7028</v>
      </c>
      <c r="L278">
        <v>63.545999999999999</v>
      </c>
      <c r="M278">
        <v>0</v>
      </c>
      <c r="N278" s="48" t="s">
        <v>1468</v>
      </c>
      <c r="Q278" t="str">
        <f t="shared" si="12"/>
        <v>('biosphere3','1b35070a-eb57-4f0f-a27f-5ba181ff0d4d')</v>
      </c>
      <c r="R278" s="79" t="s">
        <v>8069</v>
      </c>
      <c r="S278" s="79" t="s">
        <v>8070</v>
      </c>
      <c r="T278" s="79" t="s">
        <v>8071</v>
      </c>
      <c r="U278" t="str">
        <f t="shared" si="13"/>
        <v>Copper, 0.59% in sulfide, Cu 0.22% and Mo 8.2E-3% in crude ore, in ground('natural resource', 'in ground')</v>
      </c>
      <c r="W278" t="s">
        <v>8114</v>
      </c>
      <c r="X278" t="b">
        <f t="shared" si="14"/>
        <v>1</v>
      </c>
      <c r="Y278" s="20" t="s">
        <v>7715</v>
      </c>
    </row>
    <row r="279" spans="1:25" hidden="1" x14ac:dyDescent="0.25">
      <c r="A279" s="18">
        <v>1043</v>
      </c>
      <c r="B279" t="s">
        <v>1281</v>
      </c>
      <c r="C279" t="s">
        <v>59</v>
      </c>
      <c r="D279" t="s">
        <v>1744</v>
      </c>
      <c r="E279" s="79" t="s">
        <v>8068</v>
      </c>
      <c r="G279" t="s">
        <v>1745</v>
      </c>
      <c r="H279" t="s">
        <v>37</v>
      </c>
      <c r="I279" t="s">
        <v>14</v>
      </c>
      <c r="J279">
        <v>0</v>
      </c>
      <c r="K279" t="s">
        <v>7028</v>
      </c>
      <c r="L279">
        <v>63.545999999999999</v>
      </c>
      <c r="M279">
        <v>0</v>
      </c>
      <c r="N279" s="48" t="s">
        <v>1468</v>
      </c>
      <c r="Q279" t="str">
        <f t="shared" si="12"/>
        <v>('biosphere3','19988f5b-a9a6-48f3-9e8e-150b66a1bf12')</v>
      </c>
      <c r="R279" s="79" t="s">
        <v>8069</v>
      </c>
      <c r="S279" s="79" t="s">
        <v>8070</v>
      </c>
      <c r="T279" s="79" t="s">
        <v>8071</v>
      </c>
      <c r="U279" t="str">
        <f t="shared" si="13"/>
        <v>Copper, 0.97% in sulfide, Cu 0.36% and Mo 4.1E-2% in crude ore, in ground('natural resource', 'in ground')</v>
      </c>
      <c r="W279" t="s">
        <v>8115</v>
      </c>
      <c r="X279" t="b">
        <f t="shared" si="14"/>
        <v>1</v>
      </c>
      <c r="Y279" s="20" t="s">
        <v>7715</v>
      </c>
    </row>
    <row r="280" spans="1:25" hidden="1" x14ac:dyDescent="0.25">
      <c r="A280" s="18">
        <v>3896</v>
      </c>
      <c r="B280" t="s">
        <v>1281</v>
      </c>
      <c r="C280" t="s">
        <v>59</v>
      </c>
      <c r="D280" t="s">
        <v>1763</v>
      </c>
      <c r="E280" s="79" t="s">
        <v>8068</v>
      </c>
      <c r="G280" t="s">
        <v>1764</v>
      </c>
      <c r="H280" t="s">
        <v>37</v>
      </c>
      <c r="I280" t="s">
        <v>14</v>
      </c>
      <c r="J280">
        <v>0</v>
      </c>
      <c r="K280" t="s">
        <v>7028</v>
      </c>
      <c r="L280">
        <v>63.545999999999999</v>
      </c>
      <c r="M280">
        <v>0</v>
      </c>
      <c r="N280" s="48" t="s">
        <v>1468</v>
      </c>
      <c r="P280" s="20" t="s">
        <v>8028</v>
      </c>
      <c r="Q280" t="str">
        <f t="shared" si="12"/>
        <v>('biosphere3','79df5650-160a-4ab7-a14f-cc8162877f4a')</v>
      </c>
      <c r="R280" s="79" t="s">
        <v>8069</v>
      </c>
      <c r="S280" s="79" t="s">
        <v>8070</v>
      </c>
      <c r="T280" s="79" t="s">
        <v>8071</v>
      </c>
      <c r="U280" t="str">
        <f t="shared" si="13"/>
        <v>Copper, 0.99% in sulfide, Cu 0.36% and Mo 8.2E-3% in crude ore, in ground('natural resource', 'in ground')</v>
      </c>
      <c r="W280" t="s">
        <v>8116</v>
      </c>
      <c r="X280" t="b">
        <f t="shared" si="14"/>
        <v>1</v>
      </c>
      <c r="Y280" s="20" t="s">
        <v>7715</v>
      </c>
    </row>
    <row r="281" spans="1:25" hidden="1" x14ac:dyDescent="0.25">
      <c r="A281" s="18">
        <v>4239</v>
      </c>
      <c r="B281" t="s">
        <v>1281</v>
      </c>
      <c r="C281" t="s">
        <v>59</v>
      </c>
      <c r="D281" t="s">
        <v>1798</v>
      </c>
      <c r="E281" s="79" t="s">
        <v>8068</v>
      </c>
      <c r="G281" t="s">
        <v>1799</v>
      </c>
      <c r="H281" t="s">
        <v>37</v>
      </c>
      <c r="I281" t="s">
        <v>14</v>
      </c>
      <c r="J281">
        <v>0</v>
      </c>
      <c r="K281" t="s">
        <v>7028</v>
      </c>
      <c r="L281">
        <v>63.545999999999999</v>
      </c>
      <c r="M281">
        <v>0</v>
      </c>
      <c r="N281" s="48" t="s">
        <v>1468</v>
      </c>
      <c r="Q281" t="str">
        <f t="shared" si="12"/>
        <v>('biosphere3','ed5ace5c-a203-4816-b33b-9fe0c5f0f519')</v>
      </c>
      <c r="R281" s="79" t="s">
        <v>8069</v>
      </c>
      <c r="S281" s="79" t="s">
        <v>8070</v>
      </c>
      <c r="T281" s="79" t="s">
        <v>8071</v>
      </c>
      <c r="U281" t="str">
        <f t="shared" si="13"/>
        <v>Copper, 1.13% in sulfide, Cu 0.76% and Ni 0.76% in crude ore, in ground('natural resource', 'in ground')</v>
      </c>
      <c r="W281" t="s">
        <v>8117</v>
      </c>
      <c r="X281" t="b">
        <f t="shared" si="14"/>
        <v>1</v>
      </c>
      <c r="Y281" s="20" t="s">
        <v>7715</v>
      </c>
    </row>
    <row r="282" spans="1:25" hidden="1" x14ac:dyDescent="0.25">
      <c r="A282" s="18">
        <v>2305</v>
      </c>
      <c r="B282" t="s">
        <v>1281</v>
      </c>
      <c r="C282" t="s">
        <v>59</v>
      </c>
      <c r="D282" t="s">
        <v>1803</v>
      </c>
      <c r="E282" s="79" t="s">
        <v>8068</v>
      </c>
      <c r="G282" t="s">
        <v>1804</v>
      </c>
      <c r="H282" t="s">
        <v>37</v>
      </c>
      <c r="I282" t="s">
        <v>14</v>
      </c>
      <c r="J282">
        <v>0</v>
      </c>
      <c r="K282" t="s">
        <v>7028</v>
      </c>
      <c r="L282">
        <v>63.545999999999999</v>
      </c>
      <c r="M282">
        <v>0</v>
      </c>
      <c r="N282" s="48" t="s">
        <v>1468</v>
      </c>
      <c r="Q282" t="str">
        <f t="shared" si="12"/>
        <v>('biosphere3','31998285-fb5c-411d-b853-ce78be2a0b49')</v>
      </c>
      <c r="R282" s="79" t="s">
        <v>8069</v>
      </c>
      <c r="S282" s="79" t="s">
        <v>8070</v>
      </c>
      <c r="T282" s="79" t="s">
        <v>8071</v>
      </c>
      <c r="U282" t="str">
        <f t="shared" si="13"/>
        <v>Copper, 1.18% in sulfide, Cu 0.39% and Mo 8.2E-3% in crude ore, in ground('natural resource', 'in ground')</v>
      </c>
      <c r="W282" t="s">
        <v>8118</v>
      </c>
      <c r="X282" t="b">
        <f t="shared" si="14"/>
        <v>1</v>
      </c>
      <c r="Y282" s="20" t="s">
        <v>7715</v>
      </c>
    </row>
    <row r="283" spans="1:25" hidden="1" x14ac:dyDescent="0.25">
      <c r="A283" s="18">
        <v>668</v>
      </c>
      <c r="B283" t="s">
        <v>1281</v>
      </c>
      <c r="C283" t="s">
        <v>59</v>
      </c>
      <c r="D283" t="s">
        <v>1806</v>
      </c>
      <c r="E283" s="79" t="s">
        <v>8068</v>
      </c>
      <c r="G283" t="s">
        <v>1807</v>
      </c>
      <c r="H283" t="s">
        <v>37</v>
      </c>
      <c r="I283" t="s">
        <v>14</v>
      </c>
      <c r="J283">
        <v>0</v>
      </c>
      <c r="K283" t="s">
        <v>7028</v>
      </c>
      <c r="L283">
        <v>63.545999999999999</v>
      </c>
      <c r="M283">
        <v>0</v>
      </c>
      <c r="N283" s="48" t="s">
        <v>1468</v>
      </c>
      <c r="Q283" t="str">
        <f t="shared" si="12"/>
        <v>('biosphere3','01b9f1e8-4423-5393-ba63-2067935bdb13')</v>
      </c>
      <c r="R283" s="79" t="s">
        <v>8069</v>
      </c>
      <c r="S283" s="79" t="s">
        <v>8070</v>
      </c>
      <c r="T283" s="79" t="s">
        <v>8071</v>
      </c>
      <c r="U283" t="str">
        <f t="shared" si="13"/>
        <v>Copper, 1.25% in sulfide, Cu 0.24% and Zn 0,1% in crude ore, in ground('natural resource', 'in ground')</v>
      </c>
      <c r="W283" t="s">
        <v>8119</v>
      </c>
      <c r="X283" t="b">
        <f t="shared" si="14"/>
        <v>1</v>
      </c>
      <c r="Y283" s="20" t="s">
        <v>7715</v>
      </c>
    </row>
    <row r="284" spans="1:25" hidden="1" x14ac:dyDescent="0.25">
      <c r="A284" s="18">
        <v>3110</v>
      </c>
      <c r="B284" t="s">
        <v>1281</v>
      </c>
      <c r="C284" t="s">
        <v>59</v>
      </c>
      <c r="D284" t="s">
        <v>1811</v>
      </c>
      <c r="E284" s="79" t="s">
        <v>8068</v>
      </c>
      <c r="G284" t="s">
        <v>1812</v>
      </c>
      <c r="H284" t="s">
        <v>37</v>
      </c>
      <c r="I284" t="s">
        <v>14</v>
      </c>
      <c r="J284">
        <v>0</v>
      </c>
      <c r="K284" t="s">
        <v>7028</v>
      </c>
      <c r="L284">
        <v>63.545999999999999</v>
      </c>
      <c r="M284">
        <v>0</v>
      </c>
      <c r="N284" s="48" t="s">
        <v>1468</v>
      </c>
      <c r="Q284" t="str">
        <f t="shared" si="12"/>
        <v>('biosphere3','c8f18160-6937-4bb9-ad0c-dffa942ca41e')</v>
      </c>
      <c r="R284" s="79" t="s">
        <v>8069</v>
      </c>
      <c r="S284" s="79" t="s">
        <v>8070</v>
      </c>
      <c r="T284" s="79" t="s">
        <v>8071</v>
      </c>
      <c r="U284" t="str">
        <f t="shared" si="13"/>
        <v>Copper, 1.42% in sulfide, Cu 0.81% and Mo 8.2E-3% in crude ore, in ground('natural resource', 'in ground')</v>
      </c>
      <c r="W284" t="s">
        <v>8120</v>
      </c>
      <c r="X284" t="b">
        <f t="shared" si="14"/>
        <v>1</v>
      </c>
      <c r="Y284" s="20" t="s">
        <v>7715</v>
      </c>
    </row>
    <row r="285" spans="1:25" hidden="1" x14ac:dyDescent="0.25">
      <c r="A285" s="18">
        <v>3017</v>
      </c>
      <c r="B285" t="s">
        <v>1281</v>
      </c>
      <c r="C285" t="s">
        <v>59</v>
      </c>
      <c r="D285" t="s">
        <v>1816</v>
      </c>
      <c r="E285" s="79" t="s">
        <v>8068</v>
      </c>
      <c r="G285" t="s">
        <v>1817</v>
      </c>
      <c r="H285" t="s">
        <v>37</v>
      </c>
      <c r="I285" t="s">
        <v>14</v>
      </c>
      <c r="J285">
        <v>0</v>
      </c>
      <c r="K285" t="s">
        <v>7028</v>
      </c>
      <c r="L285">
        <v>63.545999999999999</v>
      </c>
      <c r="M285">
        <v>0</v>
      </c>
      <c r="N285" s="48" t="s">
        <v>1468</v>
      </c>
      <c r="Q285" t="str">
        <f t="shared" si="12"/>
        <v>('biosphere3','b569dc97-52fe-4e39-9627-183b1002c287')</v>
      </c>
      <c r="R285" s="79" t="s">
        <v>8069</v>
      </c>
      <c r="S285" s="79" t="s">
        <v>8070</v>
      </c>
      <c r="T285" s="79" t="s">
        <v>8071</v>
      </c>
      <c r="U285" t="str">
        <f t="shared" si="13"/>
        <v>Copper, 2.19% in sulfide, Cu 1.83% and Mo 8.2E-3% in crude ore, in ground('natural resource', 'in ground')</v>
      </c>
      <c r="W285" t="s">
        <v>8121</v>
      </c>
      <c r="X285" t="b">
        <f t="shared" si="14"/>
        <v>1</v>
      </c>
      <c r="Y285" s="20" t="s">
        <v>7715</v>
      </c>
    </row>
    <row r="286" spans="1:25" hidden="1" x14ac:dyDescent="0.25">
      <c r="A286" s="18">
        <v>459</v>
      </c>
      <c r="B286" t="s">
        <v>1281</v>
      </c>
      <c r="C286" t="s">
        <v>59</v>
      </c>
      <c r="D286" t="s">
        <v>1834</v>
      </c>
      <c r="E286" s="79" t="s">
        <v>8068</v>
      </c>
      <c r="G286" t="s">
        <v>1835</v>
      </c>
      <c r="H286" t="s">
        <v>37</v>
      </c>
      <c r="I286" t="s">
        <v>14</v>
      </c>
      <c r="J286">
        <v>0</v>
      </c>
      <c r="K286" t="s">
        <v>7028</v>
      </c>
      <c r="L286">
        <v>63.545999999999999</v>
      </c>
      <c r="M286">
        <v>0</v>
      </c>
      <c r="N286" s="48" t="s">
        <v>1468</v>
      </c>
      <c r="Q286" t="str">
        <f t="shared" si="12"/>
        <v>('biosphere3','704399e3-cf6b-483d-84f5-466e91a9d17c')</v>
      </c>
      <c r="R286" s="79" t="s">
        <v>8069</v>
      </c>
      <c r="S286" s="79" t="s">
        <v>8070</v>
      </c>
      <c r="T286" s="79" t="s">
        <v>8071</v>
      </c>
      <c r="U286" t="str">
        <f t="shared" si="13"/>
        <v>Copper, Cu 0.2%, in mixed ore, in ground('natural resource', 'in ground')</v>
      </c>
      <c r="W286" t="s">
        <v>8122</v>
      </c>
      <c r="X286" t="b">
        <f t="shared" si="14"/>
        <v>1</v>
      </c>
      <c r="Y286" s="20" t="s">
        <v>7715</v>
      </c>
    </row>
    <row r="287" spans="1:25" hidden="1" x14ac:dyDescent="0.25">
      <c r="A287" s="18">
        <v>204</v>
      </c>
      <c r="B287" t="s">
        <v>1281</v>
      </c>
      <c r="C287" t="s">
        <v>59</v>
      </c>
      <c r="D287" t="s">
        <v>1851</v>
      </c>
      <c r="E287" s="79" t="s">
        <v>8068</v>
      </c>
      <c r="G287" t="s">
        <v>1852</v>
      </c>
      <c r="H287" t="s">
        <v>37</v>
      </c>
      <c r="I287" t="s">
        <v>14</v>
      </c>
      <c r="J287">
        <v>0</v>
      </c>
      <c r="K287" t="s">
        <v>7028</v>
      </c>
      <c r="L287">
        <v>63.545999999999999</v>
      </c>
      <c r="M287">
        <v>0</v>
      </c>
      <c r="N287" s="48" t="s">
        <v>1468</v>
      </c>
      <c r="Q287" t="str">
        <f t="shared" si="12"/>
        <v>('biosphere3','5afa470c-ab8c-4ec3-8a18-5c0bed973571')</v>
      </c>
      <c r="R287" s="79" t="s">
        <v>8069</v>
      </c>
      <c r="S287" s="79" t="s">
        <v>8070</v>
      </c>
      <c r="T287" s="79" t="s">
        <v>8071</v>
      </c>
      <c r="U287" t="str">
        <f t="shared" si="13"/>
        <v>Copper, Cu 0.38%, in mixed ore, in ground('natural resource', 'in ground')</v>
      </c>
      <c r="W287" t="s">
        <v>8123</v>
      </c>
      <c r="X287" t="b">
        <f t="shared" si="14"/>
        <v>1</v>
      </c>
      <c r="Y287" s="20" t="s">
        <v>7715</v>
      </c>
    </row>
    <row r="288" spans="1:25" hidden="1" x14ac:dyDescent="0.25">
      <c r="A288" s="18">
        <v>3538</v>
      </c>
      <c r="B288" t="s">
        <v>1281</v>
      </c>
      <c r="C288" t="s">
        <v>59</v>
      </c>
      <c r="D288" t="s">
        <v>1859</v>
      </c>
      <c r="E288" s="79" t="s">
        <v>8068</v>
      </c>
      <c r="G288" t="s">
        <v>1860</v>
      </c>
      <c r="H288" t="s">
        <v>37</v>
      </c>
      <c r="I288" t="s">
        <v>14</v>
      </c>
      <c r="J288">
        <v>0</v>
      </c>
      <c r="K288" t="s">
        <v>7028</v>
      </c>
      <c r="L288">
        <v>63.545999999999999</v>
      </c>
      <c r="M288">
        <v>0</v>
      </c>
      <c r="N288" s="48" t="s">
        <v>1468</v>
      </c>
      <c r="Q288" t="str">
        <f t="shared" si="12"/>
        <v>('biosphere3','4f684798-3870-45a1-b5f2-aa3444c0b8d6')</v>
      </c>
      <c r="R288" s="79" t="s">
        <v>8069</v>
      </c>
      <c r="S288" s="79" t="s">
        <v>8070</v>
      </c>
      <c r="T288" s="79" t="s">
        <v>8071</v>
      </c>
      <c r="U288" t="str">
        <f t="shared" si="13"/>
        <v>Copper, Cu 6.8E-1%, in mixed ore, in ground('natural resource', 'in ground')</v>
      </c>
      <c r="W288" t="s">
        <v>8124</v>
      </c>
      <c r="X288" t="b">
        <f t="shared" si="14"/>
        <v>1</v>
      </c>
      <c r="Y288" s="20" t="s">
        <v>7715</v>
      </c>
    </row>
    <row r="289" spans="1:25" hidden="1" x14ac:dyDescent="0.25">
      <c r="A289" s="18">
        <v>3658</v>
      </c>
      <c r="B289" t="s">
        <v>1281</v>
      </c>
      <c r="C289" t="s">
        <v>59</v>
      </c>
      <c r="D289" t="s">
        <v>1919</v>
      </c>
      <c r="E289" s="79" t="s">
        <v>8068</v>
      </c>
      <c r="G289" t="s">
        <v>1920</v>
      </c>
      <c r="H289" t="s">
        <v>37</v>
      </c>
      <c r="I289" t="s">
        <v>14</v>
      </c>
      <c r="J289">
        <v>0</v>
      </c>
      <c r="K289" t="s">
        <v>7028</v>
      </c>
      <c r="L289">
        <v>63.545999999999999</v>
      </c>
      <c r="M289">
        <v>0</v>
      </c>
      <c r="N289" s="48" t="s">
        <v>1468</v>
      </c>
      <c r="Q289" t="str">
        <f t="shared" si="12"/>
        <v>('biosphere3','a9ac40a0-9bea-4c48-afa7-66aa6eb90624')</v>
      </c>
      <c r="R289" s="79" t="s">
        <v>8069</v>
      </c>
      <c r="S289" s="79" t="s">
        <v>8070</v>
      </c>
      <c r="T289" s="79" t="s">
        <v>8071</v>
      </c>
      <c r="U289" t="str">
        <f t="shared" si="13"/>
        <v>Copper, in ground('natural resource', 'in ground')</v>
      </c>
      <c r="W289" t="s">
        <v>8125</v>
      </c>
      <c r="X289" t="b">
        <f t="shared" si="14"/>
        <v>1</v>
      </c>
      <c r="Y289" s="20" t="s">
        <v>7715</v>
      </c>
    </row>
    <row r="290" spans="1:25" hidden="1" x14ac:dyDescent="0.25">
      <c r="A290" s="18">
        <v>628</v>
      </c>
      <c r="B290" t="s">
        <v>1281</v>
      </c>
      <c r="C290" t="s">
        <v>59</v>
      </c>
      <c r="D290" t="s">
        <v>1923</v>
      </c>
      <c r="E290" s="79" t="s">
        <v>8068</v>
      </c>
      <c r="G290" t="s">
        <v>1924</v>
      </c>
      <c r="H290" t="s">
        <v>37</v>
      </c>
      <c r="I290" t="s">
        <v>14</v>
      </c>
      <c r="J290">
        <v>0</v>
      </c>
      <c r="K290" t="s">
        <v>7028</v>
      </c>
      <c r="L290">
        <v>63.545999999999999</v>
      </c>
      <c r="M290">
        <v>0</v>
      </c>
      <c r="N290" s="48" t="s">
        <v>1468</v>
      </c>
      <c r="Q290" t="str">
        <f t="shared" si="12"/>
        <v>('biosphere3','73b7f080-b7ae-417c-b740-b4c9eabfb35a')</v>
      </c>
      <c r="R290" s="79" t="s">
        <v>8069</v>
      </c>
      <c r="S290" s="79" t="s">
        <v>8070</v>
      </c>
      <c r="T290" s="79" t="s">
        <v>8071</v>
      </c>
      <c r="U290" t="str">
        <f t="shared" si="13"/>
        <v>Cu, Cu 3.2E+0%, Pt 2.5E-4%, Pd 7.3E-4%, Rh 2.0E-5%, Ni 2.3E+0% in ore, in ground('natural resource', 'in ground')</v>
      </c>
      <c r="W290" t="s">
        <v>8126</v>
      </c>
      <c r="X290" t="b">
        <f t="shared" si="14"/>
        <v>1</v>
      </c>
      <c r="Y290" s="20" t="s">
        <v>7715</v>
      </c>
    </row>
    <row r="291" spans="1:25" hidden="1" x14ac:dyDescent="0.25">
      <c r="A291" s="18">
        <v>3648</v>
      </c>
      <c r="B291" t="s">
        <v>1281</v>
      </c>
      <c r="C291" t="s">
        <v>59</v>
      </c>
      <c r="D291" t="s">
        <v>1934</v>
      </c>
      <c r="E291" s="79" t="s">
        <v>8068</v>
      </c>
      <c r="G291" t="s">
        <v>1935</v>
      </c>
      <c r="H291" t="s">
        <v>37</v>
      </c>
      <c r="I291" t="s">
        <v>14</v>
      </c>
      <c r="J291">
        <v>0</v>
      </c>
      <c r="K291" t="s">
        <v>7028</v>
      </c>
      <c r="L291">
        <v>63.545999999999999</v>
      </c>
      <c r="M291">
        <v>0</v>
      </c>
      <c r="N291" s="48" t="s">
        <v>1468</v>
      </c>
      <c r="Q291" t="str">
        <f t="shared" si="12"/>
        <v>('biosphere3','8508a83c-6a37-4159-93cc-21a2645390ab')</v>
      </c>
      <c r="R291" s="79" t="s">
        <v>8069</v>
      </c>
      <c r="S291" s="79" t="s">
        <v>8070</v>
      </c>
      <c r="T291" s="79" t="s">
        <v>8071</v>
      </c>
      <c r="U291" t="str">
        <f t="shared" si="13"/>
        <v>Cu, Cu 5.2E-2%, Pt 4.8E-4%, Pd 2.0E-4%, Rh 2.4E-5%, Ni 3.7E-2% in ore, in ground('natural resource', 'in ground')</v>
      </c>
      <c r="W291" t="s">
        <v>8127</v>
      </c>
      <c r="X291" t="b">
        <f t="shared" si="14"/>
        <v>1</v>
      </c>
      <c r="Y291" s="20" t="s">
        <v>7715</v>
      </c>
    </row>
    <row r="292" spans="1:25" hidden="1" x14ac:dyDescent="0.25">
      <c r="A292" s="18">
        <v>576</v>
      </c>
      <c r="B292" s="53" t="s">
        <v>1949</v>
      </c>
      <c r="C292" t="s">
        <v>59</v>
      </c>
      <c r="D292" t="s">
        <v>1950</v>
      </c>
      <c r="E292" s="79" t="s">
        <v>8068</v>
      </c>
      <c r="G292" t="s">
        <v>1951</v>
      </c>
      <c r="H292" t="s">
        <v>37</v>
      </c>
      <c r="I292" t="s">
        <v>14</v>
      </c>
      <c r="J292">
        <v>0</v>
      </c>
      <c r="K292" t="s">
        <v>7768</v>
      </c>
      <c r="L292">
        <v>162.5</v>
      </c>
      <c r="M292">
        <v>0</v>
      </c>
      <c r="N292" s="48" t="s">
        <v>1468</v>
      </c>
      <c r="Q292" t="str">
        <f t="shared" si="12"/>
        <v>('biosphere3','9e28eac3-49f9-5a0d-a8d0-dc4e071ad9e6')</v>
      </c>
      <c r="R292" s="79" t="s">
        <v>8069</v>
      </c>
      <c r="S292" s="79" t="s">
        <v>8070</v>
      </c>
      <c r="T292" s="79" t="s">
        <v>8071</v>
      </c>
      <c r="U292" t="str">
        <f t="shared" si="13"/>
        <v>Dysprosium, in ground('natural resource', 'in ground')</v>
      </c>
      <c r="W292" t="s">
        <v>8130</v>
      </c>
      <c r="X292" t="b">
        <f t="shared" si="14"/>
        <v>1</v>
      </c>
      <c r="Y292" s="20" t="s">
        <v>7715</v>
      </c>
    </row>
    <row r="293" spans="1:25" hidden="1" x14ac:dyDescent="0.25">
      <c r="A293" s="18">
        <v>2088</v>
      </c>
      <c r="B293" s="53" t="s">
        <v>1969</v>
      </c>
      <c r="C293" t="s">
        <v>59</v>
      </c>
      <c r="D293" t="s">
        <v>1970</v>
      </c>
      <c r="E293" s="79" t="s">
        <v>8068</v>
      </c>
      <c r="G293" t="s">
        <v>1971</v>
      </c>
      <c r="H293" t="s">
        <v>37</v>
      </c>
      <c r="I293" t="s">
        <v>14</v>
      </c>
      <c r="J293">
        <v>0</v>
      </c>
      <c r="K293" t="s">
        <v>7770</v>
      </c>
      <c r="L293">
        <v>167.25899999999999</v>
      </c>
      <c r="M293">
        <v>0</v>
      </c>
      <c r="N293" s="48" t="s">
        <v>1468</v>
      </c>
      <c r="P293" s="20" t="s">
        <v>8028</v>
      </c>
      <c r="Q293" t="str">
        <f t="shared" si="12"/>
        <v>('biosphere3','110a04f0-af53-5499-b22e-79b1b91e5a66')</v>
      </c>
      <c r="R293" s="79" t="s">
        <v>8069</v>
      </c>
      <c r="S293" s="79" t="s">
        <v>8070</v>
      </c>
      <c r="T293" s="79" t="s">
        <v>8071</v>
      </c>
      <c r="U293" t="str">
        <f t="shared" si="13"/>
        <v>Erbium, in ground('natural resource', 'in ground')</v>
      </c>
      <c r="W293" t="s">
        <v>8137</v>
      </c>
      <c r="X293" t="b">
        <f t="shared" si="14"/>
        <v>1</v>
      </c>
      <c r="Y293" s="20" t="s">
        <v>7715</v>
      </c>
    </row>
    <row r="294" spans="1:25" hidden="1" x14ac:dyDescent="0.25">
      <c r="A294" s="18">
        <v>2797</v>
      </c>
      <c r="B294" s="53" t="s">
        <v>1977</v>
      </c>
      <c r="C294" t="s">
        <v>59</v>
      </c>
      <c r="D294" t="s">
        <v>1978</v>
      </c>
      <c r="E294" s="79" t="s">
        <v>8068</v>
      </c>
      <c r="G294" t="s">
        <v>1979</v>
      </c>
      <c r="H294" t="s">
        <v>37</v>
      </c>
      <c r="I294" t="s">
        <v>14</v>
      </c>
      <c r="J294">
        <v>0</v>
      </c>
      <c r="K294" t="s">
        <v>7772</v>
      </c>
      <c r="L294">
        <v>151.964</v>
      </c>
      <c r="M294">
        <v>0</v>
      </c>
      <c r="N294" s="48" t="s">
        <v>1468</v>
      </c>
      <c r="Q294" t="str">
        <f t="shared" si="12"/>
        <v>('biosphere3','7c954971-4bce-41db-9e8b-2b2f049539d7')</v>
      </c>
      <c r="R294" s="79" t="s">
        <v>8069</v>
      </c>
      <c r="S294" s="79" t="s">
        <v>8070</v>
      </c>
      <c r="T294" s="79" t="s">
        <v>8071</v>
      </c>
      <c r="U294" t="str">
        <f t="shared" si="13"/>
        <v>Europium, 0.06% in bastnasite, 0.006% in crude ore, in ground('natural resource', 'in ground')</v>
      </c>
      <c r="W294" t="s">
        <v>8138</v>
      </c>
      <c r="X294" t="b">
        <f t="shared" si="14"/>
        <v>1</v>
      </c>
      <c r="Y294" s="20" t="s">
        <v>7715</v>
      </c>
    </row>
    <row r="295" spans="1:25" hidden="1" x14ac:dyDescent="0.25">
      <c r="A295" s="18">
        <v>1631</v>
      </c>
      <c r="B295" t="s">
        <v>1977</v>
      </c>
      <c r="C295" t="s">
        <v>59</v>
      </c>
      <c r="D295" t="s">
        <v>1994</v>
      </c>
      <c r="E295" s="79" t="s">
        <v>8068</v>
      </c>
      <c r="G295" t="s">
        <v>1995</v>
      </c>
      <c r="H295" t="s">
        <v>37</v>
      </c>
      <c r="I295" t="s">
        <v>14</v>
      </c>
      <c r="J295">
        <v>0</v>
      </c>
      <c r="K295" t="s">
        <v>7772</v>
      </c>
      <c r="L295">
        <v>151.964</v>
      </c>
      <c r="M295">
        <v>0</v>
      </c>
      <c r="N295" s="48" t="s">
        <v>1468</v>
      </c>
      <c r="Q295" t="str">
        <f t="shared" si="12"/>
        <v>('biosphere3','3d73ec21-de4d-5b68-b504-4ef59e15bd0e')</v>
      </c>
      <c r="R295" s="79" t="s">
        <v>8069</v>
      </c>
      <c r="S295" s="79" t="s">
        <v>8070</v>
      </c>
      <c r="T295" s="79" t="s">
        <v>8071</v>
      </c>
      <c r="U295" t="str">
        <f t="shared" si="13"/>
        <v>Europium, in ground('natural resource', 'in ground')</v>
      </c>
      <c r="W295" t="s">
        <v>8139</v>
      </c>
      <c r="X295" t="b">
        <f t="shared" si="14"/>
        <v>1</v>
      </c>
      <c r="Y295" s="20" t="s">
        <v>7715</v>
      </c>
    </row>
    <row r="296" spans="1:25" hidden="1" x14ac:dyDescent="0.25">
      <c r="A296" s="18">
        <v>1967</v>
      </c>
      <c r="B296" s="53" t="s">
        <v>2009</v>
      </c>
      <c r="C296" t="s">
        <v>59</v>
      </c>
      <c r="D296" t="s">
        <v>2010</v>
      </c>
      <c r="E296" s="79" t="s">
        <v>8068</v>
      </c>
      <c r="G296" t="s">
        <v>2011</v>
      </c>
      <c r="H296" t="s">
        <v>37</v>
      </c>
      <c r="I296" t="s">
        <v>14</v>
      </c>
      <c r="J296">
        <v>0</v>
      </c>
      <c r="K296" t="s">
        <v>7774</v>
      </c>
      <c r="L296">
        <v>157.25</v>
      </c>
      <c r="M296">
        <v>0</v>
      </c>
      <c r="N296" s="48" t="s">
        <v>1468</v>
      </c>
      <c r="Q296" t="str">
        <f t="shared" si="12"/>
        <v>('biosphere3','b878ca93-d699-421e-a4b6-f694dc627062')</v>
      </c>
      <c r="R296" s="79" t="s">
        <v>8069</v>
      </c>
      <c r="S296" s="79" t="s">
        <v>8070</v>
      </c>
      <c r="T296" s="79" t="s">
        <v>8071</v>
      </c>
      <c r="U296" t="str">
        <f t="shared" si="13"/>
        <v>Gadolinium, 0.15% in bastnasite, 0.015% in crude ore, in ground('natural resource', 'in ground')</v>
      </c>
      <c r="W296" t="s">
        <v>8148</v>
      </c>
      <c r="X296" t="b">
        <f t="shared" si="14"/>
        <v>1</v>
      </c>
      <c r="Y296" s="20" t="s">
        <v>7715</v>
      </c>
    </row>
    <row r="297" spans="1:25" hidden="1" x14ac:dyDescent="0.25">
      <c r="A297" s="18">
        <v>665</v>
      </c>
      <c r="B297" t="s">
        <v>2009</v>
      </c>
      <c r="C297" t="s">
        <v>59</v>
      </c>
      <c r="D297" t="s">
        <v>2018</v>
      </c>
      <c r="E297" s="79" t="s">
        <v>8068</v>
      </c>
      <c r="G297" t="s">
        <v>2019</v>
      </c>
      <c r="H297" t="s">
        <v>37</v>
      </c>
      <c r="I297" t="s">
        <v>14</v>
      </c>
      <c r="J297">
        <v>0</v>
      </c>
      <c r="K297" t="s">
        <v>7774</v>
      </c>
      <c r="L297">
        <v>157.25</v>
      </c>
      <c r="M297">
        <v>0</v>
      </c>
      <c r="N297" s="48" t="s">
        <v>1468</v>
      </c>
      <c r="Q297" t="str">
        <f t="shared" si="12"/>
        <v>('biosphere3','f55e2203-ef91-50bf-8f5a-119bb210522c')</v>
      </c>
      <c r="R297" s="79" t="s">
        <v>8069</v>
      </c>
      <c r="S297" s="79" t="s">
        <v>8070</v>
      </c>
      <c r="T297" s="79" t="s">
        <v>8071</v>
      </c>
      <c r="U297" t="str">
        <f t="shared" si="13"/>
        <v>Gadolinium, in ground('natural resource', 'in ground')</v>
      </c>
      <c r="W297" t="s">
        <v>8149</v>
      </c>
      <c r="X297" t="b">
        <f t="shared" si="14"/>
        <v>1</v>
      </c>
      <c r="Y297" s="20" t="s">
        <v>7715</v>
      </c>
    </row>
    <row r="298" spans="1:25" hidden="1" x14ac:dyDescent="0.25">
      <c r="A298" s="18">
        <v>984</v>
      </c>
      <c r="B298" s="53" t="s">
        <v>2020</v>
      </c>
      <c r="C298" t="s">
        <v>59</v>
      </c>
      <c r="D298" t="s">
        <v>2021</v>
      </c>
      <c r="E298" s="79" t="s">
        <v>8068</v>
      </c>
      <c r="G298" t="s">
        <v>2022</v>
      </c>
      <c r="H298" t="s">
        <v>37</v>
      </c>
      <c r="I298" t="s">
        <v>14</v>
      </c>
      <c r="J298">
        <v>0</v>
      </c>
      <c r="K298" s="53" t="s">
        <v>7878</v>
      </c>
      <c r="L298">
        <v>72.747</v>
      </c>
      <c r="M298">
        <v>0</v>
      </c>
      <c r="N298" s="48" t="s">
        <v>1468</v>
      </c>
      <c r="Q298" t="str">
        <f t="shared" si="12"/>
        <v>('biosphere3','e2c5109f-9a68-4828-b824-eb2193864803')</v>
      </c>
      <c r="R298" s="79" t="s">
        <v>8069</v>
      </c>
      <c r="S298" s="79" t="s">
        <v>8070</v>
      </c>
      <c r="T298" s="79" t="s">
        <v>8071</v>
      </c>
      <c r="U298" t="str">
        <f t="shared" si="13"/>
        <v>Gallium, 0.014% in bauxite, in ground('natural resource', 'in ground')</v>
      </c>
      <c r="W298" t="s">
        <v>8150</v>
      </c>
      <c r="X298" t="b">
        <f t="shared" si="14"/>
        <v>1</v>
      </c>
      <c r="Y298" s="20" t="s">
        <v>7715</v>
      </c>
    </row>
    <row r="299" spans="1:25" hidden="1" x14ac:dyDescent="0.25">
      <c r="A299" s="18">
        <v>3732</v>
      </c>
      <c r="B299" t="s">
        <v>2020</v>
      </c>
      <c r="C299" t="s">
        <v>59</v>
      </c>
      <c r="D299" t="s">
        <v>2028</v>
      </c>
      <c r="E299" s="79" t="s">
        <v>8068</v>
      </c>
      <c r="G299" t="s">
        <v>2029</v>
      </c>
      <c r="H299" t="s">
        <v>37</v>
      </c>
      <c r="I299" t="s">
        <v>14</v>
      </c>
      <c r="J299">
        <v>0</v>
      </c>
      <c r="K299" s="53" t="s">
        <v>7878</v>
      </c>
      <c r="L299">
        <v>72.747</v>
      </c>
      <c r="M299">
        <v>0</v>
      </c>
      <c r="N299" s="48" t="s">
        <v>1468</v>
      </c>
      <c r="Q299" t="str">
        <f t="shared" si="12"/>
        <v>('biosphere3','0878c1c6-4c1d-4f90-a2de-a9383855d5c6')</v>
      </c>
      <c r="R299" s="79" t="s">
        <v>8069</v>
      </c>
      <c r="S299" s="79" t="s">
        <v>8070</v>
      </c>
      <c r="T299" s="79" t="s">
        <v>8071</v>
      </c>
      <c r="U299" t="str">
        <f t="shared" si="13"/>
        <v>Gallium, in ground('natural resource', 'in ground')</v>
      </c>
      <c r="W299" t="s">
        <v>8151</v>
      </c>
      <c r="X299" t="b">
        <f t="shared" si="14"/>
        <v>1</v>
      </c>
      <c r="Y299" s="20" t="s">
        <v>7715</v>
      </c>
    </row>
    <row r="300" spans="1:25" hidden="1" x14ac:dyDescent="0.25">
      <c r="A300" s="18">
        <v>2295</v>
      </c>
      <c r="B300" s="53" t="s">
        <v>2030</v>
      </c>
      <c r="C300" t="s">
        <v>59</v>
      </c>
      <c r="D300" t="s">
        <v>2031</v>
      </c>
      <c r="E300" s="79" t="s">
        <v>8068</v>
      </c>
      <c r="G300" t="s">
        <v>2032</v>
      </c>
      <c r="H300" t="s">
        <v>37</v>
      </c>
      <c r="I300" t="s">
        <v>14</v>
      </c>
      <c r="J300">
        <v>0</v>
      </c>
      <c r="K300" s="53" t="s">
        <v>7879</v>
      </c>
      <c r="L300">
        <v>76.671999999999997</v>
      </c>
      <c r="M300">
        <v>0</v>
      </c>
      <c r="N300" s="48" t="s">
        <v>1468</v>
      </c>
      <c r="Q300" t="str">
        <f t="shared" si="12"/>
        <v>('biosphere3','d3e547dc-1a29-5ece-8dbb-bd9c0ad3cc46')</v>
      </c>
      <c r="R300" s="79" t="s">
        <v>8069</v>
      </c>
      <c r="S300" s="79" t="s">
        <v>8070</v>
      </c>
      <c r="T300" s="79" t="s">
        <v>8071</v>
      </c>
      <c r="U300" t="str">
        <f t="shared" si="13"/>
        <v>Germanium, in ground('natural resource', 'in ground')</v>
      </c>
      <c r="W300" t="s">
        <v>8156</v>
      </c>
      <c r="X300" t="b">
        <f t="shared" si="14"/>
        <v>1</v>
      </c>
      <c r="Y300" s="20" t="s">
        <v>7715</v>
      </c>
    </row>
    <row r="301" spans="1:25" hidden="1" x14ac:dyDescent="0.25">
      <c r="A301" s="18">
        <v>1449</v>
      </c>
      <c r="B301" s="53" t="s">
        <v>467</v>
      </c>
      <c r="C301" t="s">
        <v>59</v>
      </c>
      <c r="D301" t="s">
        <v>2053</v>
      </c>
      <c r="E301" s="79" t="s">
        <v>8068</v>
      </c>
      <c r="G301" t="s">
        <v>2054</v>
      </c>
      <c r="H301" t="s">
        <v>37</v>
      </c>
      <c r="I301" t="s">
        <v>14</v>
      </c>
      <c r="J301">
        <v>0</v>
      </c>
      <c r="K301" s="53" t="s">
        <v>7777</v>
      </c>
      <c r="L301">
        <v>196.96700000000001</v>
      </c>
      <c r="M301">
        <v>0</v>
      </c>
      <c r="N301" s="48" t="s">
        <v>1468</v>
      </c>
      <c r="Q301" t="str">
        <f t="shared" si="12"/>
        <v>('biosphere3','60b67dea-a332-4d8d-968b-df8f3df6088a')</v>
      </c>
      <c r="R301" s="79" t="s">
        <v>8069</v>
      </c>
      <c r="S301" s="79" t="s">
        <v>8070</v>
      </c>
      <c r="T301" s="79" t="s">
        <v>8071</v>
      </c>
      <c r="U301" t="str">
        <f t="shared" si="13"/>
        <v>Gold, Au 1.0E-7%, in mixed ore, in ground('natural resource', 'in ground')</v>
      </c>
      <c r="W301" t="s">
        <v>8157</v>
      </c>
      <c r="X301" t="b">
        <f t="shared" si="14"/>
        <v>1</v>
      </c>
      <c r="Y301" s="20" t="s">
        <v>7715</v>
      </c>
    </row>
    <row r="302" spans="1:25" hidden="1" x14ac:dyDescent="0.25">
      <c r="A302" s="18">
        <v>3035</v>
      </c>
      <c r="B302" t="s">
        <v>467</v>
      </c>
      <c r="C302" t="s">
        <v>59</v>
      </c>
      <c r="D302" t="s">
        <v>2056</v>
      </c>
      <c r="E302" s="79" t="s">
        <v>8068</v>
      </c>
      <c r="G302" t="s">
        <v>2057</v>
      </c>
      <c r="H302" t="s">
        <v>37</v>
      </c>
      <c r="I302" t="s">
        <v>14</v>
      </c>
      <c r="J302">
        <v>0</v>
      </c>
      <c r="K302" s="53" t="s">
        <v>7777</v>
      </c>
      <c r="L302">
        <v>196.96700000000001</v>
      </c>
      <c r="M302">
        <v>0</v>
      </c>
      <c r="N302" s="48" t="s">
        <v>1468</v>
      </c>
      <c r="Q302" t="str">
        <f t="shared" si="12"/>
        <v>('biosphere3','ff741136-d6ee-444a-a15b-3b308e376db8')</v>
      </c>
      <c r="R302" s="79" t="s">
        <v>8069</v>
      </c>
      <c r="S302" s="79" t="s">
        <v>8070</v>
      </c>
      <c r="T302" s="79" t="s">
        <v>8071</v>
      </c>
      <c r="U302" t="str">
        <f t="shared" si="13"/>
        <v>Gold, Au 1.1E-4%, Ag 4.2E-3%, in ore, in ground('natural resource', 'in ground')</v>
      </c>
      <c r="W302" t="s">
        <v>8158</v>
      </c>
      <c r="X302" t="b">
        <f t="shared" si="14"/>
        <v>1</v>
      </c>
      <c r="Y302" s="20" t="s">
        <v>7715</v>
      </c>
    </row>
    <row r="303" spans="1:25" hidden="1" x14ac:dyDescent="0.25">
      <c r="A303" s="18">
        <v>3234</v>
      </c>
      <c r="B303" t="s">
        <v>467</v>
      </c>
      <c r="C303" t="s">
        <v>59</v>
      </c>
      <c r="D303" t="s">
        <v>2069</v>
      </c>
      <c r="E303" s="79" t="s">
        <v>8068</v>
      </c>
      <c r="G303" t="s">
        <v>2070</v>
      </c>
      <c r="H303" t="s">
        <v>37</v>
      </c>
      <c r="I303" t="s">
        <v>14</v>
      </c>
      <c r="J303">
        <v>0</v>
      </c>
      <c r="K303" s="53" t="s">
        <v>7777</v>
      </c>
      <c r="L303">
        <v>196.96700000000001</v>
      </c>
      <c r="M303">
        <v>0</v>
      </c>
      <c r="N303" s="48" t="s">
        <v>1468</v>
      </c>
      <c r="Q303" t="str">
        <f t="shared" si="12"/>
        <v>('biosphere3','7cd1d217-70a7-4452-abc4-3b1100763d6d')</v>
      </c>
      <c r="R303" s="79" t="s">
        <v>8069</v>
      </c>
      <c r="S303" s="79" t="s">
        <v>8070</v>
      </c>
      <c r="T303" s="79" t="s">
        <v>8071</v>
      </c>
      <c r="U303" t="str">
        <f t="shared" si="13"/>
        <v>Gold, Au 1.3E-4%, Ag 4.6E-5%, in ore, in ground('natural resource', 'in ground')</v>
      </c>
      <c r="W303" t="s">
        <v>8159</v>
      </c>
      <c r="X303" t="b">
        <f t="shared" si="14"/>
        <v>1</v>
      </c>
      <c r="Y303" s="20" t="s">
        <v>7715</v>
      </c>
    </row>
    <row r="304" spans="1:25" hidden="1" x14ac:dyDescent="0.25">
      <c r="A304" s="18">
        <v>2637</v>
      </c>
      <c r="B304" t="s">
        <v>467</v>
      </c>
      <c r="C304" t="s">
        <v>59</v>
      </c>
      <c r="D304" t="s">
        <v>2075</v>
      </c>
      <c r="E304" s="79" t="s">
        <v>8068</v>
      </c>
      <c r="G304" t="s">
        <v>2076</v>
      </c>
      <c r="H304" t="s">
        <v>37</v>
      </c>
      <c r="I304" t="s">
        <v>14</v>
      </c>
      <c r="J304">
        <v>0</v>
      </c>
      <c r="K304" s="53" t="s">
        <v>7777</v>
      </c>
      <c r="L304">
        <v>196.96700000000001</v>
      </c>
      <c r="M304">
        <v>0</v>
      </c>
      <c r="N304" s="48" t="s">
        <v>1468</v>
      </c>
      <c r="Q304" t="str">
        <f t="shared" si="12"/>
        <v>('biosphere3','a8896ed6-4c9d-4b06-a356-49d8cdd9e9d7')</v>
      </c>
      <c r="R304" s="79" t="s">
        <v>8069</v>
      </c>
      <c r="S304" s="79" t="s">
        <v>8070</v>
      </c>
      <c r="T304" s="79" t="s">
        <v>8071</v>
      </c>
      <c r="U304" t="str">
        <f t="shared" si="13"/>
        <v>Gold, Au 1.4E-4%, in ore, in ground('natural resource', 'in ground')</v>
      </c>
      <c r="W304" t="s">
        <v>8160</v>
      </c>
      <c r="X304" t="b">
        <f t="shared" si="14"/>
        <v>1</v>
      </c>
      <c r="Y304" s="20" t="s">
        <v>7715</v>
      </c>
    </row>
    <row r="305" spans="1:25" hidden="1" x14ac:dyDescent="0.25">
      <c r="A305" s="18">
        <v>3528</v>
      </c>
      <c r="B305" t="s">
        <v>467</v>
      </c>
      <c r="C305" t="s">
        <v>59</v>
      </c>
      <c r="D305" t="s">
        <v>2086</v>
      </c>
      <c r="E305" s="79" t="s">
        <v>8068</v>
      </c>
      <c r="G305" t="s">
        <v>2087</v>
      </c>
      <c r="H305" t="s">
        <v>37</v>
      </c>
      <c r="I305" t="s">
        <v>14</v>
      </c>
      <c r="J305">
        <v>0</v>
      </c>
      <c r="K305" s="53" t="s">
        <v>7777</v>
      </c>
      <c r="L305">
        <v>196.96700000000001</v>
      </c>
      <c r="M305">
        <v>0</v>
      </c>
      <c r="N305" s="48" t="s">
        <v>1468</v>
      </c>
      <c r="Q305" t="str">
        <f t="shared" si="12"/>
        <v>('biosphere3','16ddda12-daf4-460c-83fb-c361bdbbc9e9')</v>
      </c>
      <c r="R305" s="79" t="s">
        <v>8069</v>
      </c>
      <c r="S305" s="79" t="s">
        <v>8070</v>
      </c>
      <c r="T305" s="79" t="s">
        <v>8071</v>
      </c>
      <c r="U305" t="str">
        <f t="shared" si="13"/>
        <v>Gold, Au 1.8E-4%, in mixed ore, in ground('natural resource', 'in ground')</v>
      </c>
      <c r="W305" t="s">
        <v>8161</v>
      </c>
      <c r="X305" t="b">
        <f t="shared" si="14"/>
        <v>1</v>
      </c>
      <c r="Y305" s="20" t="s">
        <v>7715</v>
      </c>
    </row>
    <row r="306" spans="1:25" hidden="1" x14ac:dyDescent="0.25">
      <c r="A306" s="18">
        <v>942</v>
      </c>
      <c r="B306" t="s">
        <v>467</v>
      </c>
      <c r="C306" t="s">
        <v>59</v>
      </c>
      <c r="D306" t="s">
        <v>2088</v>
      </c>
      <c r="E306" s="79" t="s">
        <v>8068</v>
      </c>
      <c r="G306" t="s">
        <v>2089</v>
      </c>
      <c r="H306" t="s">
        <v>37</v>
      </c>
      <c r="I306" t="s">
        <v>14</v>
      </c>
      <c r="J306">
        <v>0</v>
      </c>
      <c r="K306" s="53" t="s">
        <v>7777</v>
      </c>
      <c r="L306">
        <v>196.96700000000001</v>
      </c>
      <c r="M306">
        <v>0</v>
      </c>
      <c r="N306" s="48" t="s">
        <v>1468</v>
      </c>
      <c r="Q306" t="str">
        <f t="shared" si="12"/>
        <v>('biosphere3','2d65a3f7-2a10-4a10-ac9e-a0cc7cd57979')</v>
      </c>
      <c r="R306" s="79" t="s">
        <v>8069</v>
      </c>
      <c r="S306" s="79" t="s">
        <v>8070</v>
      </c>
      <c r="T306" s="79" t="s">
        <v>8071</v>
      </c>
      <c r="U306" t="str">
        <f t="shared" si="13"/>
        <v>Gold, Au 2.1E-4%, Ag 2.1E-4%, in ore, in ground('natural resource', 'in ground')</v>
      </c>
      <c r="W306" t="s">
        <v>8162</v>
      </c>
      <c r="X306" t="b">
        <f t="shared" si="14"/>
        <v>1</v>
      </c>
      <c r="Y306" s="20" t="s">
        <v>7715</v>
      </c>
    </row>
    <row r="307" spans="1:25" hidden="1" x14ac:dyDescent="0.25">
      <c r="A307" s="18">
        <v>1151</v>
      </c>
      <c r="B307" t="s">
        <v>467</v>
      </c>
      <c r="C307" t="s">
        <v>59</v>
      </c>
      <c r="D307" t="s">
        <v>2091</v>
      </c>
      <c r="E307" s="79" t="s">
        <v>8068</v>
      </c>
      <c r="G307" t="s">
        <v>2092</v>
      </c>
      <c r="H307" t="s">
        <v>37</v>
      </c>
      <c r="I307" t="s">
        <v>14</v>
      </c>
      <c r="J307">
        <v>0</v>
      </c>
      <c r="K307" s="53" t="s">
        <v>7777</v>
      </c>
      <c r="L307">
        <v>196.96700000000001</v>
      </c>
      <c r="M307">
        <v>0</v>
      </c>
      <c r="N307" s="48" t="s">
        <v>1468</v>
      </c>
      <c r="Q307" t="str">
        <f t="shared" si="12"/>
        <v>('biosphere3','95268685-7bea-4883-a412-119d7e88372c')</v>
      </c>
      <c r="R307" s="79" t="s">
        <v>8069</v>
      </c>
      <c r="S307" s="79" t="s">
        <v>8070</v>
      </c>
      <c r="T307" s="79" t="s">
        <v>8071</v>
      </c>
      <c r="U307" t="str">
        <f t="shared" si="13"/>
        <v>Gold, Au 4.3E-4%, in ore, in ground('natural resource', 'in ground')</v>
      </c>
      <c r="W307" t="s">
        <v>8163</v>
      </c>
      <c r="X307" t="b">
        <f t="shared" si="14"/>
        <v>1</v>
      </c>
      <c r="Y307" s="20" t="s">
        <v>7715</v>
      </c>
    </row>
    <row r="308" spans="1:25" hidden="1" x14ac:dyDescent="0.25">
      <c r="A308" s="18">
        <v>269</v>
      </c>
      <c r="B308" t="s">
        <v>467</v>
      </c>
      <c r="C308" t="s">
        <v>59</v>
      </c>
      <c r="D308" t="s">
        <v>2102</v>
      </c>
      <c r="E308" s="79" t="s">
        <v>8068</v>
      </c>
      <c r="G308" t="s">
        <v>2103</v>
      </c>
      <c r="H308" t="s">
        <v>37</v>
      </c>
      <c r="I308" t="s">
        <v>14</v>
      </c>
      <c r="J308">
        <v>0</v>
      </c>
      <c r="K308" s="53" t="s">
        <v>7777</v>
      </c>
      <c r="L308">
        <v>196.96700000000001</v>
      </c>
      <c r="M308">
        <v>0</v>
      </c>
      <c r="N308" s="48" t="s">
        <v>1468</v>
      </c>
      <c r="Q308" t="str">
        <f t="shared" si="12"/>
        <v>('biosphere3','8c888d2b-d608-4dac-bad5-1c2a17050838')</v>
      </c>
      <c r="R308" s="79" t="s">
        <v>8069</v>
      </c>
      <c r="S308" s="79" t="s">
        <v>8070</v>
      </c>
      <c r="T308" s="79" t="s">
        <v>8071</v>
      </c>
      <c r="U308" t="str">
        <f t="shared" si="13"/>
        <v>Gold, Au 4.9E-5%, in ore, in ground('natural resource', 'in ground')</v>
      </c>
      <c r="W308" t="s">
        <v>8164</v>
      </c>
      <c r="X308" t="b">
        <f t="shared" si="14"/>
        <v>1</v>
      </c>
      <c r="Y308" s="20" t="s">
        <v>7715</v>
      </c>
    </row>
    <row r="309" spans="1:25" hidden="1" x14ac:dyDescent="0.25">
      <c r="A309" s="18">
        <v>1556</v>
      </c>
      <c r="B309" t="s">
        <v>467</v>
      </c>
      <c r="C309" t="s">
        <v>59</v>
      </c>
      <c r="D309" t="s">
        <v>2119</v>
      </c>
      <c r="E309" s="79" t="s">
        <v>8068</v>
      </c>
      <c r="G309" t="s">
        <v>2120</v>
      </c>
      <c r="H309" t="s">
        <v>37</v>
      </c>
      <c r="I309" t="s">
        <v>14</v>
      </c>
      <c r="J309">
        <v>0</v>
      </c>
      <c r="K309" s="53" t="s">
        <v>7777</v>
      </c>
      <c r="L309">
        <v>196.96700000000001</v>
      </c>
      <c r="M309">
        <v>0</v>
      </c>
      <c r="N309" s="48" t="s">
        <v>1468</v>
      </c>
      <c r="Q309" t="str">
        <f t="shared" si="12"/>
        <v>('biosphere3','d6c7644f-0d7c-4bb3-b8bb-686ebede951e')</v>
      </c>
      <c r="R309" s="79" t="s">
        <v>8069</v>
      </c>
      <c r="S309" s="79" t="s">
        <v>8070</v>
      </c>
      <c r="T309" s="79" t="s">
        <v>8071</v>
      </c>
      <c r="U309" t="str">
        <f t="shared" si="13"/>
        <v>Gold, Au 5.4E-4%, Ag 1.5E-5%, in ore, in ground('natural resource', 'in ground')</v>
      </c>
      <c r="W309" t="s">
        <v>8165</v>
      </c>
      <c r="X309" t="b">
        <f t="shared" si="14"/>
        <v>1</v>
      </c>
      <c r="Y309" s="20" t="s">
        <v>7715</v>
      </c>
    </row>
    <row r="310" spans="1:25" hidden="1" x14ac:dyDescent="0.25">
      <c r="A310" s="18">
        <v>4137</v>
      </c>
      <c r="B310" t="s">
        <v>467</v>
      </c>
      <c r="C310" t="s">
        <v>59</v>
      </c>
      <c r="D310" t="s">
        <v>2140</v>
      </c>
      <c r="E310" s="79" t="s">
        <v>8068</v>
      </c>
      <c r="G310" t="s">
        <v>2141</v>
      </c>
      <c r="H310" t="s">
        <v>37</v>
      </c>
      <c r="I310" t="s">
        <v>14</v>
      </c>
      <c r="J310">
        <v>0</v>
      </c>
      <c r="K310" s="53" t="s">
        <v>7777</v>
      </c>
      <c r="L310">
        <v>196.96700000000001</v>
      </c>
      <c r="M310">
        <v>0</v>
      </c>
      <c r="N310" s="48" t="s">
        <v>1468</v>
      </c>
      <c r="Q310" t="str">
        <f t="shared" si="12"/>
        <v>('biosphere3','3eece329-cf79-4167-93c2-b8d7d7eb5058')</v>
      </c>
      <c r="R310" s="79" t="s">
        <v>8069</v>
      </c>
      <c r="S310" s="79" t="s">
        <v>8070</v>
      </c>
      <c r="T310" s="79" t="s">
        <v>8071</v>
      </c>
      <c r="U310" t="str">
        <f t="shared" si="13"/>
        <v>Gold, Au 6.7E-4%, in ore, in ground('natural resource', 'in ground')</v>
      </c>
      <c r="W310" t="s">
        <v>8166</v>
      </c>
      <c r="X310" t="b">
        <f t="shared" si="14"/>
        <v>1</v>
      </c>
      <c r="Y310" s="20" t="s">
        <v>7715</v>
      </c>
    </row>
    <row r="311" spans="1:25" hidden="1" x14ac:dyDescent="0.25">
      <c r="A311" s="18">
        <v>2885</v>
      </c>
      <c r="B311" t="s">
        <v>467</v>
      </c>
      <c r="C311" t="s">
        <v>59</v>
      </c>
      <c r="D311" t="s">
        <v>2155</v>
      </c>
      <c r="E311" s="79" t="s">
        <v>8068</v>
      </c>
      <c r="G311" t="s">
        <v>2156</v>
      </c>
      <c r="H311" t="s">
        <v>37</v>
      </c>
      <c r="I311" t="s">
        <v>14</v>
      </c>
      <c r="J311">
        <v>0</v>
      </c>
      <c r="K311" s="53" t="s">
        <v>7777</v>
      </c>
      <c r="L311">
        <v>196.96700000000001</v>
      </c>
      <c r="M311">
        <v>0</v>
      </c>
      <c r="N311" s="48" t="s">
        <v>1468</v>
      </c>
      <c r="Q311" t="str">
        <f t="shared" si="12"/>
        <v>('biosphere3','4f5aad55-54d2-4628-a509-b28ef1929bb4')</v>
      </c>
      <c r="R311" s="79" t="s">
        <v>8069</v>
      </c>
      <c r="S311" s="79" t="s">
        <v>8070</v>
      </c>
      <c r="T311" s="79" t="s">
        <v>8071</v>
      </c>
      <c r="U311" t="str">
        <f t="shared" si="13"/>
        <v>Gold, Au 6.8E-4%, Ag 1.5E-4%, in ore, in ground('natural resource', 'in ground')</v>
      </c>
      <c r="W311" t="s">
        <v>8167</v>
      </c>
      <c r="X311" t="b">
        <f t="shared" si="14"/>
        <v>1</v>
      </c>
      <c r="Y311" s="20" t="s">
        <v>7715</v>
      </c>
    </row>
    <row r="312" spans="1:25" hidden="1" x14ac:dyDescent="0.25">
      <c r="A312" s="18">
        <v>919</v>
      </c>
      <c r="B312" t="s">
        <v>467</v>
      </c>
      <c r="C312" t="s">
        <v>59</v>
      </c>
      <c r="D312" t="s">
        <v>2177</v>
      </c>
      <c r="E312" s="79" t="s">
        <v>8068</v>
      </c>
      <c r="G312" t="s">
        <v>2178</v>
      </c>
      <c r="H312" t="s">
        <v>37</v>
      </c>
      <c r="I312" t="s">
        <v>14</v>
      </c>
      <c r="J312">
        <v>0</v>
      </c>
      <c r="K312" s="53" t="s">
        <v>7777</v>
      </c>
      <c r="L312">
        <v>196.96700000000001</v>
      </c>
      <c r="M312">
        <v>0</v>
      </c>
      <c r="N312" s="48" t="s">
        <v>1468</v>
      </c>
      <c r="Q312" t="str">
        <f t="shared" si="12"/>
        <v>('biosphere3','d28f9d42-5df5-41c3-be59-fdfa7ff57112')</v>
      </c>
      <c r="R312" s="79" t="s">
        <v>8069</v>
      </c>
      <c r="S312" s="79" t="s">
        <v>8070</v>
      </c>
      <c r="T312" s="79" t="s">
        <v>8071</v>
      </c>
      <c r="U312" t="str">
        <f t="shared" si="13"/>
        <v>Gold, Au 7.1E-4%, in ore, in ground('natural resource', 'in ground')</v>
      </c>
      <c r="W312" t="s">
        <v>8168</v>
      </c>
      <c r="X312" t="b">
        <f t="shared" si="14"/>
        <v>1</v>
      </c>
      <c r="Y312" s="20" t="s">
        <v>7715</v>
      </c>
    </row>
    <row r="313" spans="1:25" hidden="1" x14ac:dyDescent="0.25">
      <c r="A313" s="18">
        <v>2134</v>
      </c>
      <c r="B313" t="s">
        <v>467</v>
      </c>
      <c r="C313" t="s">
        <v>59</v>
      </c>
      <c r="D313" t="s">
        <v>2230</v>
      </c>
      <c r="E313" s="79" t="s">
        <v>8068</v>
      </c>
      <c r="G313" t="s">
        <v>2231</v>
      </c>
      <c r="H313" t="s">
        <v>37</v>
      </c>
      <c r="I313" t="s">
        <v>14</v>
      </c>
      <c r="J313">
        <v>0</v>
      </c>
      <c r="K313" s="53" t="s">
        <v>7777</v>
      </c>
      <c r="L313">
        <v>196.96700000000001</v>
      </c>
      <c r="M313">
        <v>0</v>
      </c>
      <c r="N313" s="48" t="s">
        <v>1468</v>
      </c>
      <c r="Q313" t="str">
        <f t="shared" si="12"/>
        <v>('biosphere3','cf3d3dbc-0e4b-402d-92a1-8ea6b4869ed5')</v>
      </c>
      <c r="R313" s="79" t="s">
        <v>8069</v>
      </c>
      <c r="S313" s="79" t="s">
        <v>8070</v>
      </c>
      <c r="T313" s="79" t="s">
        <v>8071</v>
      </c>
      <c r="U313" t="str">
        <f t="shared" si="13"/>
        <v>Gold, Au 9.7E-4%, in mixed ore, in ground('natural resource', 'in ground')</v>
      </c>
      <c r="W313" t="s">
        <v>8169</v>
      </c>
      <c r="X313" t="b">
        <f t="shared" si="14"/>
        <v>1</v>
      </c>
      <c r="Y313" s="20" t="s">
        <v>7715</v>
      </c>
    </row>
    <row r="314" spans="1:25" hidden="1" x14ac:dyDescent="0.25">
      <c r="A314" s="18">
        <v>3645</v>
      </c>
      <c r="B314" t="s">
        <v>467</v>
      </c>
      <c r="C314" t="s">
        <v>59</v>
      </c>
      <c r="D314" t="s">
        <v>2237</v>
      </c>
      <c r="E314" s="79" t="s">
        <v>8068</v>
      </c>
      <c r="G314" t="s">
        <v>2238</v>
      </c>
      <c r="H314" t="s">
        <v>37</v>
      </c>
      <c r="I314" t="s">
        <v>14</v>
      </c>
      <c r="J314">
        <v>0</v>
      </c>
      <c r="K314" s="53" t="s">
        <v>7777</v>
      </c>
      <c r="L314">
        <v>196.96700000000001</v>
      </c>
      <c r="M314">
        <v>0</v>
      </c>
      <c r="N314" s="48" t="s">
        <v>1468</v>
      </c>
      <c r="Q314" t="str">
        <f t="shared" si="12"/>
        <v>('biosphere3','c7d38707-3b22-4fb1-b001-0c8cad496a60')</v>
      </c>
      <c r="R314" s="79" t="s">
        <v>8069</v>
      </c>
      <c r="S314" s="79" t="s">
        <v>8070</v>
      </c>
      <c r="T314" s="79" t="s">
        <v>8071</v>
      </c>
      <c r="U314" t="str">
        <f t="shared" si="13"/>
        <v>Gold, Au 9.7E-5%, Ag 7.6E-5%, in ore, in ground('natural resource', 'in ground')</v>
      </c>
      <c r="W314" t="s">
        <v>8170</v>
      </c>
      <c r="X314" t="b">
        <f t="shared" si="14"/>
        <v>1</v>
      </c>
      <c r="Y314" s="20" t="s">
        <v>7715</v>
      </c>
    </row>
    <row r="315" spans="1:25" hidden="1" x14ac:dyDescent="0.25">
      <c r="A315" s="18">
        <v>3071</v>
      </c>
      <c r="B315" t="s">
        <v>467</v>
      </c>
      <c r="C315" t="s">
        <v>59</v>
      </c>
      <c r="D315" t="s">
        <v>2239</v>
      </c>
      <c r="E315" s="79" t="s">
        <v>8068</v>
      </c>
      <c r="G315" t="s">
        <v>2240</v>
      </c>
      <c r="H315" t="s">
        <v>37</v>
      </c>
      <c r="I315" t="s">
        <v>14</v>
      </c>
      <c r="J315">
        <v>0</v>
      </c>
      <c r="K315" s="53" t="s">
        <v>7777</v>
      </c>
      <c r="L315">
        <v>196.96700000000001</v>
      </c>
      <c r="M315">
        <v>0</v>
      </c>
      <c r="N315" s="48" t="s">
        <v>1468</v>
      </c>
      <c r="Q315" t="str">
        <f t="shared" si="12"/>
        <v>('biosphere3','d080e6a4-42c6-484e-b5d7-d74693aec7d9')</v>
      </c>
      <c r="R315" s="79" t="s">
        <v>8069</v>
      </c>
      <c r="S315" s="79" t="s">
        <v>8070</v>
      </c>
      <c r="T315" s="79" t="s">
        <v>8071</v>
      </c>
      <c r="U315" t="str">
        <f t="shared" si="13"/>
        <v>Gold, in ground('natural resource', 'in ground')</v>
      </c>
      <c r="W315" t="s">
        <v>8171</v>
      </c>
      <c r="X315" t="b">
        <f t="shared" si="14"/>
        <v>1</v>
      </c>
      <c r="Y315" s="20" t="s">
        <v>7715</v>
      </c>
    </row>
    <row r="316" spans="1:25" hidden="1" x14ac:dyDescent="0.25">
      <c r="A316" s="18">
        <v>1003</v>
      </c>
      <c r="B316" s="53" t="s">
        <v>2247</v>
      </c>
      <c r="C316" t="s">
        <v>59</v>
      </c>
      <c r="D316" t="s">
        <v>2248</v>
      </c>
      <c r="E316" s="79" t="s">
        <v>8068</v>
      </c>
      <c r="G316" t="s">
        <v>2249</v>
      </c>
      <c r="H316" t="s">
        <v>37</v>
      </c>
      <c r="I316" t="s">
        <v>14</v>
      </c>
      <c r="J316">
        <v>0</v>
      </c>
      <c r="K316" t="s">
        <v>7780</v>
      </c>
      <c r="L316">
        <v>178.49</v>
      </c>
      <c r="M316">
        <v>0</v>
      </c>
      <c r="N316" s="48" t="s">
        <v>1468</v>
      </c>
      <c r="Q316" t="str">
        <f t="shared" si="12"/>
        <v>('biosphere3','1836d8db-abda-5275-8445-4904f7a8f91d')</v>
      </c>
      <c r="R316" s="79" t="s">
        <v>8069</v>
      </c>
      <c r="S316" s="79" t="s">
        <v>8070</v>
      </c>
      <c r="T316" s="79" t="s">
        <v>8071</v>
      </c>
      <c r="U316" t="str">
        <f t="shared" si="13"/>
        <v>Hafnium, in ground('natural resource', 'in ground')</v>
      </c>
      <c r="W316" t="s">
        <v>8175</v>
      </c>
      <c r="X316" t="b">
        <f t="shared" si="14"/>
        <v>1</v>
      </c>
      <c r="Y316" s="20" t="s">
        <v>7715</v>
      </c>
    </row>
    <row r="317" spans="1:25" hidden="1" x14ac:dyDescent="0.25">
      <c r="A317" s="18">
        <v>1981</v>
      </c>
      <c r="B317" s="53" t="s">
        <v>2274</v>
      </c>
      <c r="C317" t="s">
        <v>59</v>
      </c>
      <c r="D317" t="s">
        <v>2275</v>
      </c>
      <c r="E317" s="79" t="s">
        <v>8068</v>
      </c>
      <c r="G317" t="s">
        <v>2276</v>
      </c>
      <c r="H317" t="s">
        <v>37</v>
      </c>
      <c r="I317" t="s">
        <v>14</v>
      </c>
      <c r="J317">
        <v>0</v>
      </c>
      <c r="K317" t="s">
        <v>7783</v>
      </c>
      <c r="L317">
        <v>164.93</v>
      </c>
      <c r="M317">
        <v>0</v>
      </c>
      <c r="N317" s="48" t="s">
        <v>1468</v>
      </c>
      <c r="Q317" t="str">
        <f t="shared" si="12"/>
        <v>('biosphere3','f2f53dc8-8e09-511f-8dd2-4bae3625ba27')</v>
      </c>
      <c r="R317" s="79" t="s">
        <v>8069</v>
      </c>
      <c r="S317" s="79" t="s">
        <v>8070</v>
      </c>
      <c r="T317" s="79" t="s">
        <v>8071</v>
      </c>
      <c r="U317" t="str">
        <f t="shared" si="13"/>
        <v>Holmium, in ground('natural resource', 'in ground')</v>
      </c>
      <c r="W317" t="s">
        <v>8178</v>
      </c>
      <c r="X317" t="b">
        <f t="shared" si="14"/>
        <v>1</v>
      </c>
      <c r="Y317" s="20" t="s">
        <v>7715</v>
      </c>
    </row>
    <row r="318" spans="1:25" hidden="1" x14ac:dyDescent="0.25">
      <c r="A318" s="18">
        <v>3627</v>
      </c>
      <c r="B318" s="53" t="s">
        <v>2277</v>
      </c>
      <c r="C318" t="s">
        <v>59</v>
      </c>
      <c r="D318" t="s">
        <v>2278</v>
      </c>
      <c r="E318" s="79" t="s">
        <v>8068</v>
      </c>
      <c r="G318" t="s">
        <v>2279</v>
      </c>
      <c r="H318" t="s">
        <v>37</v>
      </c>
      <c r="I318" t="s">
        <v>14</v>
      </c>
      <c r="J318">
        <v>0</v>
      </c>
      <c r="K318" s="53" t="s">
        <v>7880</v>
      </c>
      <c r="L318">
        <v>117.842</v>
      </c>
      <c r="M318">
        <v>0</v>
      </c>
      <c r="N318" s="48" t="s">
        <v>1468</v>
      </c>
      <c r="Q318" t="str">
        <f t="shared" si="12"/>
        <v>('biosphere3','e5cbe371-d33e-46ef-a832-a176f5e28520')</v>
      </c>
      <c r="R318" s="79" t="s">
        <v>8069</v>
      </c>
      <c r="S318" s="79" t="s">
        <v>8070</v>
      </c>
      <c r="T318" s="79" t="s">
        <v>8071</v>
      </c>
      <c r="U318" t="str">
        <f t="shared" si="13"/>
        <v>Indium, 0.005% in sulfide, In 0.003%, Pb, Zn, Ag, Cd, in ground('natural resource', 'in ground')</v>
      </c>
      <c r="W318" t="s">
        <v>8179</v>
      </c>
      <c r="X318" t="b">
        <f t="shared" si="14"/>
        <v>1</v>
      </c>
      <c r="Y318" s="20" t="s">
        <v>7715</v>
      </c>
    </row>
    <row r="319" spans="1:25" hidden="1" x14ac:dyDescent="0.25">
      <c r="A319" s="18">
        <v>2408</v>
      </c>
      <c r="B319" t="s">
        <v>2277</v>
      </c>
      <c r="C319" t="s">
        <v>59</v>
      </c>
      <c r="D319" t="s">
        <v>2352</v>
      </c>
      <c r="E319" s="79" t="s">
        <v>8068</v>
      </c>
      <c r="G319" t="s">
        <v>2353</v>
      </c>
      <c r="H319" t="s">
        <v>37</v>
      </c>
      <c r="I319" t="s">
        <v>14</v>
      </c>
      <c r="J319">
        <v>0</v>
      </c>
      <c r="K319" s="53" t="s">
        <v>7880</v>
      </c>
      <c r="L319">
        <v>117.842</v>
      </c>
      <c r="M319">
        <v>0</v>
      </c>
      <c r="N319" s="48" t="s">
        <v>1468</v>
      </c>
      <c r="Q319" t="str">
        <f t="shared" si="12"/>
        <v>('biosphere3','7aaf1a4e-f72f-5dc6-b999-de4e99948eb8')</v>
      </c>
      <c r="R319" s="79" t="s">
        <v>8069</v>
      </c>
      <c r="S319" s="79" t="s">
        <v>8070</v>
      </c>
      <c r="T319" s="79" t="s">
        <v>8071</v>
      </c>
      <c r="U319" t="str">
        <f t="shared" si="13"/>
        <v>Indium, in ground('natural resource', 'in ground')</v>
      </c>
      <c r="W319" t="s">
        <v>8180</v>
      </c>
      <c r="X319" t="b">
        <f t="shared" si="14"/>
        <v>1</v>
      </c>
      <c r="Y319" s="20" t="s">
        <v>7715</v>
      </c>
    </row>
    <row r="320" spans="1:25" hidden="1" x14ac:dyDescent="0.25">
      <c r="A320" s="18">
        <v>3983</v>
      </c>
      <c r="B320" s="53" t="s">
        <v>2369</v>
      </c>
      <c r="C320" t="s">
        <v>59</v>
      </c>
      <c r="D320" t="s">
        <v>2370</v>
      </c>
      <c r="E320" s="79" t="s">
        <v>8068</v>
      </c>
      <c r="G320" t="s">
        <v>2371</v>
      </c>
      <c r="H320" t="s">
        <v>37</v>
      </c>
      <c r="I320" t="s">
        <v>14</v>
      </c>
      <c r="J320">
        <v>0</v>
      </c>
      <c r="K320" t="s">
        <v>7786</v>
      </c>
      <c r="L320">
        <v>192.21700000000001</v>
      </c>
      <c r="M320">
        <v>0</v>
      </c>
      <c r="N320" s="48" t="s">
        <v>1468</v>
      </c>
      <c r="Q320" t="str">
        <f t="shared" si="12"/>
        <v>('biosphere3','cdf6212a-1fed-5c8f-b204-04b6ae233893')</v>
      </c>
      <c r="R320" s="79" t="s">
        <v>8069</v>
      </c>
      <c r="S320" s="79" t="s">
        <v>8070</v>
      </c>
      <c r="T320" s="79" t="s">
        <v>8071</v>
      </c>
      <c r="U320" t="str">
        <f t="shared" si="13"/>
        <v>Iridium, in ground('natural resource', 'in ground')</v>
      </c>
      <c r="W320" t="s">
        <v>8183</v>
      </c>
      <c r="X320" t="b">
        <f t="shared" si="14"/>
        <v>1</v>
      </c>
      <c r="Y320" s="20" t="s">
        <v>7715</v>
      </c>
    </row>
    <row r="321" spans="1:25" hidden="1" x14ac:dyDescent="0.25">
      <c r="A321" s="18">
        <v>3355</v>
      </c>
      <c r="B321" s="53" t="s">
        <v>19</v>
      </c>
      <c r="C321" t="s">
        <v>59</v>
      </c>
      <c r="D321" t="s">
        <v>2404</v>
      </c>
      <c r="E321" s="79" t="s">
        <v>8068</v>
      </c>
      <c r="G321" t="s">
        <v>2405</v>
      </c>
      <c r="H321" t="s">
        <v>37</v>
      </c>
      <c r="I321" t="s">
        <v>14</v>
      </c>
      <c r="J321">
        <v>0</v>
      </c>
      <c r="K321" t="s">
        <v>7290</v>
      </c>
      <c r="L321">
        <v>55.844999999999999</v>
      </c>
      <c r="M321">
        <v>0</v>
      </c>
      <c r="N321" s="48" t="s">
        <v>1468</v>
      </c>
      <c r="Q321" t="str">
        <f t="shared" si="12"/>
        <v>('biosphere3','f77aacc3-2c22-4bda-99ab-fe1110a1b891')</v>
      </c>
      <c r="R321" s="79" t="s">
        <v>8069</v>
      </c>
      <c r="S321" s="79" t="s">
        <v>8070</v>
      </c>
      <c r="T321" s="79" t="s">
        <v>8071</v>
      </c>
      <c r="U321" t="str">
        <f t="shared" si="13"/>
        <v>Iron, 46% in ore, 25% in crude ore, in ground('natural resource', 'in ground')</v>
      </c>
      <c r="W321" t="s">
        <v>8184</v>
      </c>
      <c r="X321" t="b">
        <f t="shared" si="14"/>
        <v>1</v>
      </c>
      <c r="Y321" s="20" t="s">
        <v>7715</v>
      </c>
    </row>
    <row r="322" spans="1:25" hidden="1" x14ac:dyDescent="0.25">
      <c r="A322" s="18">
        <v>960</v>
      </c>
      <c r="B322" t="s">
        <v>19</v>
      </c>
      <c r="C322" t="s">
        <v>59</v>
      </c>
      <c r="D322" t="s">
        <v>2414</v>
      </c>
      <c r="E322" s="79" t="s">
        <v>8068</v>
      </c>
      <c r="G322" t="s">
        <v>2415</v>
      </c>
      <c r="H322" t="s">
        <v>37</v>
      </c>
      <c r="I322" t="s">
        <v>14</v>
      </c>
      <c r="J322">
        <v>0</v>
      </c>
      <c r="K322" t="s">
        <v>7290</v>
      </c>
      <c r="L322">
        <v>55.844999999999999</v>
      </c>
      <c r="M322">
        <v>0</v>
      </c>
      <c r="N322" s="48" t="s">
        <v>1468</v>
      </c>
      <c r="Q322" t="str">
        <f t="shared" ref="Q322:Q385" si="15">_xlfn.CONCAT(R322,E322,S322,D322,S322,T322)</f>
        <v>('biosphere3','99c56f25-9ebb-4e6a-a3e2-e4dc61e9d697')</v>
      </c>
      <c r="R322" s="79" t="s">
        <v>8069</v>
      </c>
      <c r="S322" s="79" t="s">
        <v>8070</v>
      </c>
      <c r="T322" s="79" t="s">
        <v>8071</v>
      </c>
      <c r="U322" t="str">
        <f t="shared" ref="U322:U385" si="16">_xlfn.CONCAT(G322,C322)</f>
        <v>Iron, 72% in magnetite, 14% in crude ore, in ground('natural resource', 'in ground')</v>
      </c>
      <c r="W322" t="s">
        <v>8185</v>
      </c>
      <c r="X322" t="b">
        <f t="shared" ref="X322:X385" si="17">EXACT(W322,Q322)</f>
        <v>1</v>
      </c>
      <c r="Y322" s="20" t="s">
        <v>7715</v>
      </c>
    </row>
    <row r="323" spans="1:25" hidden="1" x14ac:dyDescent="0.25">
      <c r="A323" s="18">
        <v>3288</v>
      </c>
      <c r="B323" t="s">
        <v>19</v>
      </c>
      <c r="C323" t="s">
        <v>59</v>
      </c>
      <c r="D323" t="s">
        <v>2427</v>
      </c>
      <c r="E323" s="79" t="s">
        <v>8068</v>
      </c>
      <c r="G323" t="s">
        <v>2428</v>
      </c>
      <c r="H323" t="s">
        <v>37</v>
      </c>
      <c r="I323" t="s">
        <v>14</v>
      </c>
      <c r="J323">
        <v>0</v>
      </c>
      <c r="K323" t="s">
        <v>7290</v>
      </c>
      <c r="L323">
        <v>55.844999999999999</v>
      </c>
      <c r="M323">
        <v>0</v>
      </c>
      <c r="N323" s="48" t="s">
        <v>1468</v>
      </c>
      <c r="Q323" t="str">
        <f t="shared" si="15"/>
        <v>('biosphere3','8ce3ff02-7a1e-48e3-881e-3248b944f28a')</v>
      </c>
      <c r="R323" s="79" t="s">
        <v>8069</v>
      </c>
      <c r="S323" s="79" t="s">
        <v>8070</v>
      </c>
      <c r="T323" s="79" t="s">
        <v>8071</v>
      </c>
      <c r="U323" t="str">
        <f t="shared" si="16"/>
        <v>Iron, in ground('natural resource', 'in ground')</v>
      </c>
      <c r="W323" t="s">
        <v>8186</v>
      </c>
      <c r="X323" t="b">
        <f t="shared" si="17"/>
        <v>1</v>
      </c>
      <c r="Y323" s="20" t="s">
        <v>7715</v>
      </c>
    </row>
    <row r="324" spans="1:25" hidden="1" x14ac:dyDescent="0.25">
      <c r="A324" s="18">
        <v>2111</v>
      </c>
      <c r="B324" s="53" t="s">
        <v>617</v>
      </c>
      <c r="C324" t="s">
        <v>59</v>
      </c>
      <c r="D324" t="s">
        <v>2453</v>
      </c>
      <c r="E324" s="79" t="s">
        <v>8068</v>
      </c>
      <c r="G324" t="s">
        <v>2454</v>
      </c>
      <c r="H324" t="s">
        <v>37</v>
      </c>
      <c r="I324" t="s">
        <v>14</v>
      </c>
      <c r="J324">
        <v>0</v>
      </c>
      <c r="K324" t="s">
        <v>7305</v>
      </c>
      <c r="L324">
        <v>138.905</v>
      </c>
      <c r="M324">
        <v>0</v>
      </c>
      <c r="N324" s="48" t="s">
        <v>1468</v>
      </c>
      <c r="Q324" t="str">
        <f t="shared" si="15"/>
        <v>('biosphere3','d61418f3-c1a4-4b95-807c-06b7e1fa2915')</v>
      </c>
      <c r="R324" s="79" t="s">
        <v>8069</v>
      </c>
      <c r="S324" s="79" t="s">
        <v>8070</v>
      </c>
      <c r="T324" s="79" t="s">
        <v>8071</v>
      </c>
      <c r="U324" t="str">
        <f t="shared" si="16"/>
        <v>Lanthanum, 7.2% in bastnasite, 0.72% in crude ore, in ground('natural resource', 'in ground')</v>
      </c>
      <c r="W324" t="s">
        <v>8192</v>
      </c>
      <c r="X324" t="b">
        <f t="shared" si="17"/>
        <v>1</v>
      </c>
      <c r="Y324" s="20" t="s">
        <v>7715</v>
      </c>
    </row>
    <row r="325" spans="1:25" hidden="1" x14ac:dyDescent="0.25">
      <c r="A325" s="18">
        <v>4038</v>
      </c>
      <c r="B325" t="s">
        <v>617</v>
      </c>
      <c r="C325" t="s">
        <v>59</v>
      </c>
      <c r="D325" t="s">
        <v>2473</v>
      </c>
      <c r="E325" s="79" t="s">
        <v>8068</v>
      </c>
      <c r="G325" t="s">
        <v>2474</v>
      </c>
      <c r="H325" t="s">
        <v>37</v>
      </c>
      <c r="I325" t="s">
        <v>14</v>
      </c>
      <c r="J325">
        <v>0</v>
      </c>
      <c r="K325" t="s">
        <v>7305</v>
      </c>
      <c r="L325">
        <v>138.905</v>
      </c>
      <c r="M325">
        <v>0</v>
      </c>
      <c r="N325" s="48" t="s">
        <v>1468</v>
      </c>
      <c r="Q325" t="str">
        <f t="shared" si="15"/>
        <v>('biosphere3','176598c1-699c-5dd8-8c33-d269ff7f5edd')</v>
      </c>
      <c r="R325" s="79" t="s">
        <v>8069</v>
      </c>
      <c r="S325" s="79" t="s">
        <v>8070</v>
      </c>
      <c r="T325" s="79" t="s">
        <v>8071</v>
      </c>
      <c r="U325" t="str">
        <f t="shared" si="16"/>
        <v>Lanthanum, in ground('natural resource', 'in ground')</v>
      </c>
      <c r="W325" t="s">
        <v>8193</v>
      </c>
      <c r="X325" t="b">
        <f t="shared" si="17"/>
        <v>1</v>
      </c>
      <c r="Y325" s="20" t="s">
        <v>7715</v>
      </c>
    </row>
    <row r="326" spans="1:25" hidden="1" x14ac:dyDescent="0.25">
      <c r="A326" s="18">
        <v>2632</v>
      </c>
      <c r="B326" s="53" t="s">
        <v>458</v>
      </c>
      <c r="C326" t="s">
        <v>59</v>
      </c>
      <c r="D326" t="s">
        <v>2490</v>
      </c>
      <c r="E326" s="79" t="s">
        <v>8068</v>
      </c>
      <c r="G326" t="s">
        <v>2491</v>
      </c>
      <c r="H326" t="s">
        <v>37</v>
      </c>
      <c r="I326" t="s">
        <v>14</v>
      </c>
      <c r="J326">
        <v>0</v>
      </c>
      <c r="K326" s="53" t="s">
        <v>7881</v>
      </c>
      <c r="L326">
        <v>209.21600000000001</v>
      </c>
      <c r="M326">
        <v>0</v>
      </c>
      <c r="N326" s="48" t="s">
        <v>1468</v>
      </c>
      <c r="Q326" t="str">
        <f t="shared" si="15"/>
        <v>('biosphere3','4f701354-38fd-40b0-8c90-4c1df36ec45a')</v>
      </c>
      <c r="R326" s="79" t="s">
        <v>8069</v>
      </c>
      <c r="S326" s="79" t="s">
        <v>8070</v>
      </c>
      <c r="T326" s="79" t="s">
        <v>8071</v>
      </c>
      <c r="U326" t="str">
        <f t="shared" si="16"/>
        <v>Lead, 5.0% in sulfide, Pb 3.0%, Zn, Ag, Cd, In, in ground('natural resource', 'in ground')</v>
      </c>
      <c r="W326" t="s">
        <v>8195</v>
      </c>
      <c r="X326" t="b">
        <f t="shared" si="17"/>
        <v>1</v>
      </c>
      <c r="Y326" s="20" t="s">
        <v>7715</v>
      </c>
    </row>
    <row r="327" spans="1:25" hidden="1" x14ac:dyDescent="0.25">
      <c r="A327" s="18">
        <v>2404</v>
      </c>
      <c r="B327" t="s">
        <v>2502</v>
      </c>
      <c r="C327" t="s">
        <v>59</v>
      </c>
      <c r="D327" t="s">
        <v>2503</v>
      </c>
      <c r="E327" s="79" t="s">
        <v>8068</v>
      </c>
      <c r="G327" t="s">
        <v>2504</v>
      </c>
      <c r="H327" t="s">
        <v>37</v>
      </c>
      <c r="I327" t="s">
        <v>14</v>
      </c>
      <c r="J327">
        <v>0</v>
      </c>
      <c r="K327" s="53" t="s">
        <v>7881</v>
      </c>
      <c r="L327">
        <v>209.21600000000001</v>
      </c>
      <c r="M327">
        <v>0</v>
      </c>
      <c r="N327" s="48" t="s">
        <v>1468</v>
      </c>
      <c r="Q327" t="str">
        <f t="shared" si="15"/>
        <v>('biosphere3','fbcb9c7a-eea7-4694-ba6c-568e01d28883')</v>
      </c>
      <c r="R327" s="79" t="s">
        <v>8069</v>
      </c>
      <c r="S327" s="79" t="s">
        <v>8070</v>
      </c>
      <c r="T327" s="79" t="s">
        <v>8071</v>
      </c>
      <c r="U327" t="str">
        <f t="shared" si="16"/>
        <v>Lead, in ground('natural resource', 'in ground')</v>
      </c>
      <c r="W327" t="s">
        <v>8196</v>
      </c>
      <c r="X327" t="b">
        <f t="shared" si="17"/>
        <v>1</v>
      </c>
      <c r="Y327" s="20" t="s">
        <v>7715</v>
      </c>
    </row>
    <row r="328" spans="1:25" hidden="1" x14ac:dyDescent="0.25">
      <c r="A328" s="18">
        <v>4101</v>
      </c>
      <c r="B328" t="s">
        <v>458</v>
      </c>
      <c r="C328" t="s">
        <v>59</v>
      </c>
      <c r="D328" t="s">
        <v>2519</v>
      </c>
      <c r="E328" s="79" t="s">
        <v>8068</v>
      </c>
      <c r="G328" t="s">
        <v>2520</v>
      </c>
      <c r="H328" t="s">
        <v>37</v>
      </c>
      <c r="I328" t="s">
        <v>14</v>
      </c>
      <c r="J328">
        <v>0</v>
      </c>
      <c r="K328" s="53" t="s">
        <v>7881</v>
      </c>
      <c r="L328">
        <v>209.21600000000001</v>
      </c>
      <c r="M328">
        <v>0</v>
      </c>
      <c r="N328" s="48" t="s">
        <v>1468</v>
      </c>
      <c r="Q328" t="str">
        <f t="shared" si="15"/>
        <v>('biosphere3','2d9f9c6b-8dca-4641-8ff9-53cb8beabd13')</v>
      </c>
      <c r="R328" s="79" t="s">
        <v>8069</v>
      </c>
      <c r="S328" s="79" t="s">
        <v>8070</v>
      </c>
      <c r="T328" s="79" t="s">
        <v>8071</v>
      </c>
      <c r="U328" t="str">
        <f t="shared" si="16"/>
        <v>Lead, Pb 0.014%, in mixed ore, in ground('natural resource', 'in ground')</v>
      </c>
      <c r="W328" t="s">
        <v>8197</v>
      </c>
      <c r="X328" t="b">
        <f t="shared" si="17"/>
        <v>1</v>
      </c>
      <c r="Y328" s="20" t="s">
        <v>7715</v>
      </c>
    </row>
    <row r="329" spans="1:25" hidden="1" x14ac:dyDescent="0.25">
      <c r="A329" s="18">
        <v>1910</v>
      </c>
      <c r="B329" t="s">
        <v>458</v>
      </c>
      <c r="C329" t="s">
        <v>59</v>
      </c>
      <c r="D329" t="s">
        <v>2522</v>
      </c>
      <c r="E329" s="79" t="s">
        <v>8068</v>
      </c>
      <c r="G329" t="s">
        <v>2523</v>
      </c>
      <c r="H329" t="s">
        <v>37</v>
      </c>
      <c r="I329" t="s">
        <v>14</v>
      </c>
      <c r="J329">
        <v>0</v>
      </c>
      <c r="K329" s="53" t="s">
        <v>7881</v>
      </c>
      <c r="L329">
        <v>209.21600000000001</v>
      </c>
      <c r="M329">
        <v>0</v>
      </c>
      <c r="N329" s="48" t="s">
        <v>1468</v>
      </c>
      <c r="Q329" t="str">
        <f t="shared" si="15"/>
        <v>('biosphere3','4df0eac4-44bb-46b6-b588-e3513a1ead2f')</v>
      </c>
      <c r="R329" s="79" t="s">
        <v>8069</v>
      </c>
      <c r="S329" s="79" t="s">
        <v>8070</v>
      </c>
      <c r="T329" s="79" t="s">
        <v>8071</v>
      </c>
      <c r="U329" t="str">
        <f t="shared" si="16"/>
        <v>Lead, Pb 3.6E-1%, in mixed ore, in ground('natural resource', 'in ground')</v>
      </c>
      <c r="W329" t="s">
        <v>8198</v>
      </c>
      <c r="X329" t="b">
        <f t="shared" si="17"/>
        <v>1</v>
      </c>
      <c r="Y329" s="20" t="s">
        <v>7715</v>
      </c>
    </row>
    <row r="330" spans="1:25" hidden="1" x14ac:dyDescent="0.25">
      <c r="A330" s="18">
        <v>3427</v>
      </c>
      <c r="B330" s="53" t="s">
        <v>2524</v>
      </c>
      <c r="C330" t="s">
        <v>59</v>
      </c>
      <c r="D330" t="s">
        <v>2525</v>
      </c>
      <c r="E330" s="79" t="s">
        <v>8068</v>
      </c>
      <c r="G330" t="s">
        <v>2526</v>
      </c>
      <c r="H330" t="s">
        <v>37</v>
      </c>
      <c r="I330" t="s">
        <v>14</v>
      </c>
      <c r="J330">
        <v>0</v>
      </c>
      <c r="K330" s="53" t="s">
        <v>7882</v>
      </c>
      <c r="L330">
        <v>7.9489999999999998</v>
      </c>
      <c r="M330">
        <v>0</v>
      </c>
      <c r="N330" s="48" t="s">
        <v>1468</v>
      </c>
      <c r="Q330" t="str">
        <f t="shared" si="15"/>
        <v>('biosphere3','a9ad523f-b721-4f07-ad9f-584053f3454d')</v>
      </c>
      <c r="R330" s="79" t="s">
        <v>8069</v>
      </c>
      <c r="S330" s="79" t="s">
        <v>8070</v>
      </c>
      <c r="T330" s="79" t="s">
        <v>8071</v>
      </c>
      <c r="U330" t="str">
        <f t="shared" si="16"/>
        <v>Lithium, 0.15% in brine, in ground('natural resource', 'in ground')</v>
      </c>
      <c r="W330" t="s">
        <v>8199</v>
      </c>
      <c r="X330" t="b">
        <f t="shared" si="17"/>
        <v>1</v>
      </c>
      <c r="Y330" s="20" t="s">
        <v>7715</v>
      </c>
    </row>
    <row r="331" spans="1:25" hidden="1" x14ac:dyDescent="0.25">
      <c r="A331" s="18">
        <v>103</v>
      </c>
      <c r="B331" t="s">
        <v>2524</v>
      </c>
      <c r="C331" t="s">
        <v>59</v>
      </c>
      <c r="D331" t="s">
        <v>2547</v>
      </c>
      <c r="E331" s="79" t="s">
        <v>8068</v>
      </c>
      <c r="G331" t="s">
        <v>2548</v>
      </c>
      <c r="H331" t="s">
        <v>37</v>
      </c>
      <c r="I331" t="s">
        <v>14</v>
      </c>
      <c r="J331">
        <v>0</v>
      </c>
      <c r="K331" s="53" t="s">
        <v>7882</v>
      </c>
      <c r="L331">
        <v>7.9489999999999998</v>
      </c>
      <c r="M331">
        <v>0</v>
      </c>
      <c r="N331" s="48" t="s">
        <v>1468</v>
      </c>
      <c r="Q331" t="str">
        <f t="shared" si="15"/>
        <v>('biosphere3','7d2c1cdd-a64a-5936-a577-5b82db0c0d1b')</v>
      </c>
      <c r="R331" s="79" t="s">
        <v>8069</v>
      </c>
      <c r="S331" s="79" t="s">
        <v>8070</v>
      </c>
      <c r="T331" s="79" t="s">
        <v>8071</v>
      </c>
      <c r="U331" t="str">
        <f t="shared" si="16"/>
        <v>Lithium, in ground('natural resource', 'in ground')</v>
      </c>
      <c r="W331" t="s">
        <v>8200</v>
      </c>
      <c r="X331" t="b">
        <f t="shared" si="17"/>
        <v>1</v>
      </c>
      <c r="Y331" s="20" t="s">
        <v>7715</v>
      </c>
    </row>
    <row r="332" spans="1:25" hidden="1" x14ac:dyDescent="0.25">
      <c r="A332" s="18">
        <v>337</v>
      </c>
      <c r="B332" s="63" t="s">
        <v>2569</v>
      </c>
      <c r="C332" t="s">
        <v>59</v>
      </c>
      <c r="D332" t="s">
        <v>2570</v>
      </c>
      <c r="E332" s="79" t="s">
        <v>8068</v>
      </c>
      <c r="G332" s="53" t="s">
        <v>7791</v>
      </c>
      <c r="H332" t="s">
        <v>37</v>
      </c>
      <c r="I332" t="s">
        <v>14</v>
      </c>
      <c r="J332">
        <v>0</v>
      </c>
      <c r="K332" t="s">
        <v>7793</v>
      </c>
      <c r="L332">
        <v>174.96700000000001</v>
      </c>
      <c r="M332">
        <v>0</v>
      </c>
      <c r="N332" s="48" t="s">
        <v>1468</v>
      </c>
      <c r="P332" s="20" t="s">
        <v>8028</v>
      </c>
      <c r="Q332" t="str">
        <f t="shared" si="15"/>
        <v>('biosphere3','d9a2f8e5-f04a-5ffa-8c75-8133ac7f525c')</v>
      </c>
      <c r="R332" s="79" t="s">
        <v>8069</v>
      </c>
      <c r="S332" s="79" t="s">
        <v>8070</v>
      </c>
      <c r="T332" s="79" t="s">
        <v>8071</v>
      </c>
      <c r="U332" t="str">
        <f t="shared" si="16"/>
        <v>Lutetium, in ground('natural resource', 'in ground')</v>
      </c>
      <c r="W332" t="s">
        <v>8201</v>
      </c>
      <c r="X332" t="b">
        <f t="shared" si="17"/>
        <v>1</v>
      </c>
      <c r="Y332" s="20" t="s">
        <v>7715</v>
      </c>
    </row>
    <row r="333" spans="1:25" hidden="1" x14ac:dyDescent="0.25">
      <c r="A333" s="18">
        <v>2629</v>
      </c>
      <c r="B333" t="s">
        <v>357</v>
      </c>
      <c r="C333" t="s">
        <v>59</v>
      </c>
      <c r="D333" t="s">
        <v>2597</v>
      </c>
      <c r="E333" s="79" t="s">
        <v>8068</v>
      </c>
      <c r="G333" t="s">
        <v>2598</v>
      </c>
      <c r="H333" t="s">
        <v>37</v>
      </c>
      <c r="I333" t="s">
        <v>14</v>
      </c>
      <c r="J333">
        <v>0</v>
      </c>
      <c r="K333" s="53" t="s">
        <v>7883</v>
      </c>
      <c r="L333">
        <v>26.321000000000002</v>
      </c>
      <c r="M333">
        <v>0</v>
      </c>
      <c r="N333" s="48" t="s">
        <v>1468</v>
      </c>
      <c r="Q333" t="str">
        <f t="shared" si="15"/>
        <v>('biosphere3','9e5823ad-9d9b-4b98-b627-e39611b6a8bd')</v>
      </c>
      <c r="R333" s="79" t="s">
        <v>8069</v>
      </c>
      <c r="S333" s="79" t="s">
        <v>8070</v>
      </c>
      <c r="T333" s="79" t="s">
        <v>8071</v>
      </c>
      <c r="U333" t="str">
        <f t="shared" si="16"/>
        <v>Magnesium, in ground('natural resource', 'in ground')</v>
      </c>
      <c r="W333" t="s">
        <v>8205</v>
      </c>
      <c r="X333" t="b">
        <f t="shared" si="17"/>
        <v>1</v>
      </c>
      <c r="Y333" s="20" t="s">
        <v>7715</v>
      </c>
    </row>
    <row r="334" spans="1:25" hidden="1" x14ac:dyDescent="0.25">
      <c r="A334" s="18">
        <v>2294</v>
      </c>
      <c r="B334" s="53" t="s">
        <v>1074</v>
      </c>
      <c r="C334" t="s">
        <v>59</v>
      </c>
      <c r="D334" t="s">
        <v>2659</v>
      </c>
      <c r="E334" s="79" t="s">
        <v>8068</v>
      </c>
      <c r="G334" t="s">
        <v>2660</v>
      </c>
      <c r="H334" t="s">
        <v>37</v>
      </c>
      <c r="I334" t="s">
        <v>14</v>
      </c>
      <c r="J334">
        <v>0</v>
      </c>
      <c r="K334" t="s">
        <v>7325</v>
      </c>
      <c r="L334">
        <v>54.938000000000002</v>
      </c>
      <c r="M334">
        <v>0</v>
      </c>
      <c r="N334" s="48" t="s">
        <v>1468</v>
      </c>
      <c r="P334" s="20" t="s">
        <v>8028</v>
      </c>
      <c r="Q334" t="str">
        <f t="shared" si="15"/>
        <v>('biosphere3','9f9f1f14-6eee-4067-b4a5-80e75fc7b295')</v>
      </c>
      <c r="R334" s="79" t="s">
        <v>8069</v>
      </c>
      <c r="S334" s="79" t="s">
        <v>8070</v>
      </c>
      <c r="T334" s="79" t="s">
        <v>8071</v>
      </c>
      <c r="U334" t="str">
        <f t="shared" si="16"/>
        <v>Manganese, 35.7% in sedimentary deposit, 14.2% in crude ore, in ground('natural resource', 'in ground')</v>
      </c>
      <c r="W334" t="s">
        <v>8207</v>
      </c>
      <c r="X334" t="b">
        <f t="shared" si="17"/>
        <v>1</v>
      </c>
      <c r="Y334" s="20" t="s">
        <v>7715</v>
      </c>
    </row>
    <row r="335" spans="1:25" hidden="1" x14ac:dyDescent="0.25">
      <c r="A335" s="18">
        <v>2437</v>
      </c>
      <c r="B335" t="s">
        <v>2665</v>
      </c>
      <c r="C335" t="s">
        <v>59</v>
      </c>
      <c r="D335" t="s">
        <v>2666</v>
      </c>
      <c r="E335" s="79" t="s">
        <v>8068</v>
      </c>
      <c r="G335" t="s">
        <v>2667</v>
      </c>
      <c r="H335" t="s">
        <v>37</v>
      </c>
      <c r="I335" t="s">
        <v>14</v>
      </c>
      <c r="J335">
        <v>0</v>
      </c>
      <c r="K335" t="s">
        <v>7325</v>
      </c>
      <c r="L335">
        <v>54.938000000000002</v>
      </c>
      <c r="M335">
        <v>0</v>
      </c>
      <c r="N335" s="48" t="s">
        <v>1468</v>
      </c>
      <c r="Q335" t="str">
        <f t="shared" si="15"/>
        <v>('biosphere3','c2586875-bb56-4b1e-84c5-5ff255a1108b')</v>
      </c>
      <c r="R335" s="79" t="s">
        <v>8069</v>
      </c>
      <c r="S335" s="79" t="s">
        <v>8070</v>
      </c>
      <c r="T335" s="79" t="s">
        <v>8071</v>
      </c>
      <c r="U335" t="str">
        <f t="shared" si="16"/>
        <v>Manganese, in ground('natural resource', 'in ground')</v>
      </c>
      <c r="W335" t="s">
        <v>8208</v>
      </c>
      <c r="X335" t="b">
        <f t="shared" si="17"/>
        <v>1</v>
      </c>
      <c r="Y335" s="20" t="s">
        <v>7715</v>
      </c>
    </row>
    <row r="336" spans="1:25" hidden="1" x14ac:dyDescent="0.25">
      <c r="A336" s="18">
        <v>3371</v>
      </c>
      <c r="B336" s="53" t="s">
        <v>2715</v>
      </c>
      <c r="C336" t="s">
        <v>59</v>
      </c>
      <c r="D336" t="s">
        <v>2716</v>
      </c>
      <c r="E336" s="79" t="s">
        <v>8068</v>
      </c>
      <c r="G336" t="s">
        <v>2717</v>
      </c>
      <c r="H336" t="s">
        <v>37</v>
      </c>
      <c r="I336" t="s">
        <v>14</v>
      </c>
      <c r="J336">
        <v>0</v>
      </c>
      <c r="K336" s="53" t="s">
        <v>7797</v>
      </c>
      <c r="L336">
        <v>200.59</v>
      </c>
      <c r="M336">
        <v>0</v>
      </c>
      <c r="N336" s="48" t="s">
        <v>1468</v>
      </c>
      <c r="Q336" t="str">
        <f t="shared" si="15"/>
        <v>('biosphere3','54b9cbd0-65df-4fd3-8a19-dd3b8eccc619')</v>
      </c>
      <c r="R336" s="79" t="s">
        <v>8069</v>
      </c>
      <c r="S336" s="79" t="s">
        <v>8070</v>
      </c>
      <c r="T336" s="79" t="s">
        <v>8071</v>
      </c>
      <c r="U336" t="str">
        <f t="shared" si="16"/>
        <v>Mercury, in ground('natural resource', 'in ground')</v>
      </c>
      <c r="W336" t="s">
        <v>8209</v>
      </c>
      <c r="X336" t="b">
        <f t="shared" si="17"/>
        <v>1</v>
      </c>
      <c r="Y336" s="20" t="s">
        <v>7715</v>
      </c>
    </row>
    <row r="337" spans="1:25" hidden="1" x14ac:dyDescent="0.25">
      <c r="A337" s="18">
        <v>937</v>
      </c>
      <c r="B337" s="53" t="s">
        <v>602</v>
      </c>
      <c r="C337" t="s">
        <v>59</v>
      </c>
      <c r="D337" t="s">
        <v>2730</v>
      </c>
      <c r="E337" s="79" t="s">
        <v>8068</v>
      </c>
      <c r="G337" t="s">
        <v>2731</v>
      </c>
      <c r="H337" t="s">
        <v>37</v>
      </c>
      <c r="I337" t="s">
        <v>14</v>
      </c>
      <c r="J337">
        <v>0</v>
      </c>
      <c r="K337" t="s">
        <v>7386</v>
      </c>
      <c r="L337">
        <v>95.96</v>
      </c>
      <c r="M337">
        <v>0</v>
      </c>
      <c r="N337" s="48" t="s">
        <v>1468</v>
      </c>
      <c r="Q337" t="str">
        <f t="shared" si="15"/>
        <v>('biosphere3','06874cbb-2daf-4981-a55e-2c38be5b7277')</v>
      </c>
      <c r="R337" s="79" t="s">
        <v>8069</v>
      </c>
      <c r="S337" s="79" t="s">
        <v>8070</v>
      </c>
      <c r="T337" s="79" t="s">
        <v>8071</v>
      </c>
      <c r="U337" t="str">
        <f t="shared" si="16"/>
        <v>Molybdenum, 0.010% in sulfide, Mo 8.2E-3% and Cu 1.83% in crude ore, in ground('natural resource', 'in ground')</v>
      </c>
      <c r="W337" t="s">
        <v>8211</v>
      </c>
      <c r="X337" t="b">
        <f t="shared" si="17"/>
        <v>1</v>
      </c>
      <c r="Y337" s="20" t="s">
        <v>7715</v>
      </c>
    </row>
    <row r="338" spans="1:25" hidden="1" x14ac:dyDescent="0.25">
      <c r="A338" s="18">
        <v>1914</v>
      </c>
      <c r="B338" t="s">
        <v>602</v>
      </c>
      <c r="C338" t="s">
        <v>59</v>
      </c>
      <c r="D338" t="s">
        <v>2741</v>
      </c>
      <c r="E338" s="79" t="s">
        <v>8068</v>
      </c>
      <c r="G338" t="s">
        <v>2742</v>
      </c>
      <c r="H338" t="s">
        <v>37</v>
      </c>
      <c r="I338" t="s">
        <v>14</v>
      </c>
      <c r="J338">
        <v>0</v>
      </c>
      <c r="K338" t="s">
        <v>7386</v>
      </c>
      <c r="L338">
        <v>95.96</v>
      </c>
      <c r="M338">
        <v>0</v>
      </c>
      <c r="N338" s="48" t="s">
        <v>1468</v>
      </c>
      <c r="Q338" t="str">
        <f t="shared" si="15"/>
        <v>('biosphere3','5514ccd2-469f-4074-9905-529154e7f742')</v>
      </c>
      <c r="R338" s="79" t="s">
        <v>8069</v>
      </c>
      <c r="S338" s="79" t="s">
        <v>8070</v>
      </c>
      <c r="T338" s="79" t="s">
        <v>8071</v>
      </c>
      <c r="U338" t="str">
        <f t="shared" si="16"/>
        <v>Molybdenum, 0.014% in sulfide, Mo 8.2E-3% and Cu 0.81% in crude ore, in ground('natural resource', 'in ground')</v>
      </c>
      <c r="W338" t="s">
        <v>8212</v>
      </c>
      <c r="X338" t="b">
        <f t="shared" si="17"/>
        <v>1</v>
      </c>
      <c r="Y338" s="20" t="s">
        <v>7715</v>
      </c>
    </row>
    <row r="339" spans="1:25" hidden="1" x14ac:dyDescent="0.25">
      <c r="A339" s="18">
        <v>2509</v>
      </c>
      <c r="B339" t="s">
        <v>602</v>
      </c>
      <c r="C339" t="s">
        <v>59</v>
      </c>
      <c r="D339" t="s">
        <v>2750</v>
      </c>
      <c r="E339" s="79" t="s">
        <v>8068</v>
      </c>
      <c r="G339" t="s">
        <v>2751</v>
      </c>
      <c r="H339" t="s">
        <v>37</v>
      </c>
      <c r="I339" t="s">
        <v>14</v>
      </c>
      <c r="J339">
        <v>0</v>
      </c>
      <c r="K339" t="s">
        <v>7386</v>
      </c>
      <c r="L339">
        <v>95.96</v>
      </c>
      <c r="M339">
        <v>0</v>
      </c>
      <c r="N339" s="48" t="s">
        <v>1468</v>
      </c>
      <c r="Q339" t="str">
        <f t="shared" si="15"/>
        <v>('biosphere3','ac8571b8-b00b-479d-93cf-b9374feaee05')</v>
      </c>
      <c r="R339" s="79" t="s">
        <v>8069</v>
      </c>
      <c r="S339" s="79" t="s">
        <v>8070</v>
      </c>
      <c r="T339" s="79" t="s">
        <v>8071</v>
      </c>
      <c r="U339" t="str">
        <f t="shared" si="16"/>
        <v>Molybdenum, 0.016% in sulfide, Mo 8.2E-3% and Cu 0.27% in crude ore, in ground('natural resource', 'in ground')</v>
      </c>
      <c r="W339" t="s">
        <v>8213</v>
      </c>
      <c r="X339" t="b">
        <f t="shared" si="17"/>
        <v>1</v>
      </c>
      <c r="Y339" s="20" t="s">
        <v>7715</v>
      </c>
    </row>
    <row r="340" spans="1:25" hidden="1" x14ac:dyDescent="0.25">
      <c r="A340" s="18">
        <v>1536</v>
      </c>
      <c r="B340" t="s">
        <v>602</v>
      </c>
      <c r="C340" t="s">
        <v>59</v>
      </c>
      <c r="D340" t="s">
        <v>2785</v>
      </c>
      <c r="E340" s="79" t="s">
        <v>8068</v>
      </c>
      <c r="G340" t="s">
        <v>2786</v>
      </c>
      <c r="H340" t="s">
        <v>37</v>
      </c>
      <c r="I340" t="s">
        <v>14</v>
      </c>
      <c r="J340">
        <v>0</v>
      </c>
      <c r="K340" t="s">
        <v>7386</v>
      </c>
      <c r="L340">
        <v>95.96</v>
      </c>
      <c r="M340">
        <v>0</v>
      </c>
      <c r="N340" s="48" t="s">
        <v>1468</v>
      </c>
      <c r="Q340" t="str">
        <f t="shared" si="15"/>
        <v>('biosphere3','a76cf135-2be1-4e53-9423-9211acd100f1')</v>
      </c>
      <c r="R340" s="79" t="s">
        <v>8069</v>
      </c>
      <c r="S340" s="79" t="s">
        <v>8070</v>
      </c>
      <c r="T340" s="79" t="s">
        <v>8071</v>
      </c>
      <c r="U340" t="str">
        <f t="shared" si="16"/>
        <v>Molybdenum, 0.022% in sulfide, Mo 8.2E-3% and Cu 0.22% in crude ore, in ground('natural resource', 'in ground')</v>
      </c>
      <c r="W340" t="s">
        <v>8214</v>
      </c>
      <c r="X340" t="b">
        <f t="shared" si="17"/>
        <v>1</v>
      </c>
      <c r="Y340" s="20" t="s">
        <v>7715</v>
      </c>
    </row>
    <row r="341" spans="1:25" hidden="1" x14ac:dyDescent="0.25">
      <c r="A341" s="18">
        <v>3237</v>
      </c>
      <c r="B341" t="s">
        <v>602</v>
      </c>
      <c r="C341" t="s">
        <v>59</v>
      </c>
      <c r="D341" t="s">
        <v>2787</v>
      </c>
      <c r="E341" s="79" t="s">
        <v>8068</v>
      </c>
      <c r="G341" t="s">
        <v>2788</v>
      </c>
      <c r="H341" t="s">
        <v>37</v>
      </c>
      <c r="I341" t="s">
        <v>14</v>
      </c>
      <c r="J341">
        <v>0</v>
      </c>
      <c r="K341" t="s">
        <v>7386</v>
      </c>
      <c r="L341">
        <v>95.96</v>
      </c>
      <c r="M341">
        <v>0</v>
      </c>
      <c r="N341" s="48" t="s">
        <v>1468</v>
      </c>
      <c r="Q341" t="str">
        <f t="shared" si="15"/>
        <v>('biosphere3','30fed59d-d722-482f-be4f-f3d93bdd2527')</v>
      </c>
      <c r="R341" s="79" t="s">
        <v>8069</v>
      </c>
      <c r="S341" s="79" t="s">
        <v>8070</v>
      </c>
      <c r="T341" s="79" t="s">
        <v>8071</v>
      </c>
      <c r="U341" t="str">
        <f t="shared" si="16"/>
        <v>Molybdenum, 0.022% in sulfide, Mo 8.2E-3% and Cu 0.36% in crude ore, in ground('natural resource', 'in ground')</v>
      </c>
      <c r="W341" t="s">
        <v>8215</v>
      </c>
      <c r="X341" t="b">
        <f t="shared" si="17"/>
        <v>1</v>
      </c>
      <c r="Y341" s="20" t="s">
        <v>7715</v>
      </c>
    </row>
    <row r="342" spans="1:25" hidden="1" x14ac:dyDescent="0.25">
      <c r="A342" s="18">
        <v>1622</v>
      </c>
      <c r="B342" t="s">
        <v>602</v>
      </c>
      <c r="C342" t="s">
        <v>59</v>
      </c>
      <c r="D342" t="s">
        <v>2798</v>
      </c>
      <c r="E342" s="79" t="s">
        <v>8068</v>
      </c>
      <c r="G342" t="s">
        <v>2799</v>
      </c>
      <c r="H342" t="s">
        <v>37</v>
      </c>
      <c r="I342" t="s">
        <v>14</v>
      </c>
      <c r="J342">
        <v>0</v>
      </c>
      <c r="K342" t="s">
        <v>7386</v>
      </c>
      <c r="L342">
        <v>95.96</v>
      </c>
      <c r="M342">
        <v>0</v>
      </c>
      <c r="N342" s="48" t="s">
        <v>1468</v>
      </c>
      <c r="Q342" t="str">
        <f t="shared" si="15"/>
        <v>('biosphere3','719def62-0941-4264-bc54-97093d847d7a')</v>
      </c>
      <c r="R342" s="79" t="s">
        <v>8069</v>
      </c>
      <c r="S342" s="79" t="s">
        <v>8070</v>
      </c>
      <c r="T342" s="79" t="s">
        <v>8071</v>
      </c>
      <c r="U342" t="str">
        <f t="shared" si="16"/>
        <v>Molybdenum, 0.025% in sulfide, Mo 8.2E-3% and Cu 0.39% in crude ore, in ground('natural resource', 'in ground')</v>
      </c>
      <c r="W342" t="s">
        <v>8216</v>
      </c>
      <c r="X342" t="b">
        <f t="shared" si="17"/>
        <v>1</v>
      </c>
      <c r="Y342" s="20" t="s">
        <v>7715</v>
      </c>
    </row>
    <row r="343" spans="1:25" hidden="1" x14ac:dyDescent="0.25">
      <c r="A343" s="18">
        <v>4220</v>
      </c>
      <c r="B343" t="s">
        <v>602</v>
      </c>
      <c r="C343" t="s">
        <v>59</v>
      </c>
      <c r="D343" t="s">
        <v>2806</v>
      </c>
      <c r="E343" s="79" t="s">
        <v>8068</v>
      </c>
      <c r="G343" t="s">
        <v>2807</v>
      </c>
      <c r="H343" t="s">
        <v>37</v>
      </c>
      <c r="I343" t="s">
        <v>14</v>
      </c>
      <c r="J343">
        <v>0</v>
      </c>
      <c r="K343" t="s">
        <v>7386</v>
      </c>
      <c r="L343">
        <v>95.96</v>
      </c>
      <c r="M343">
        <v>0</v>
      </c>
      <c r="N343" s="48" t="s">
        <v>1468</v>
      </c>
      <c r="Q343" t="str">
        <f t="shared" si="15"/>
        <v>('biosphere3','eda28c96-8899-4d84-bf18-35c3f1de518e')</v>
      </c>
      <c r="R343" s="79" t="s">
        <v>8069</v>
      </c>
      <c r="S343" s="79" t="s">
        <v>8070</v>
      </c>
      <c r="T343" s="79" t="s">
        <v>8071</v>
      </c>
      <c r="U343" t="str">
        <f t="shared" si="16"/>
        <v>Molybdenum, 0.11% in sulfide, Mo 4.1E-2% and Cu 0.36% in crude ore, in ground('natural resource', 'in ground')</v>
      </c>
      <c r="W343" t="s">
        <v>8217</v>
      </c>
      <c r="X343" t="b">
        <f t="shared" si="17"/>
        <v>1</v>
      </c>
      <c r="Y343" s="20" t="s">
        <v>7715</v>
      </c>
    </row>
    <row r="344" spans="1:25" hidden="1" x14ac:dyDescent="0.25">
      <c r="A344" s="18">
        <v>970</v>
      </c>
      <c r="B344" t="s">
        <v>602</v>
      </c>
      <c r="C344" t="s">
        <v>59</v>
      </c>
      <c r="D344" t="s">
        <v>2811</v>
      </c>
      <c r="E344" s="79" t="s">
        <v>8068</v>
      </c>
      <c r="G344" t="s">
        <v>2812</v>
      </c>
      <c r="H344" t="s">
        <v>37</v>
      </c>
      <c r="I344" t="s">
        <v>14</v>
      </c>
      <c r="J344">
        <v>0</v>
      </c>
      <c r="K344" t="s">
        <v>7386</v>
      </c>
      <c r="L344">
        <v>95.96</v>
      </c>
      <c r="M344">
        <v>0</v>
      </c>
      <c r="N344" s="48" t="s">
        <v>1468</v>
      </c>
      <c r="Q344" t="str">
        <f t="shared" si="15"/>
        <v>('biosphere3','e5a3dff5-72dc-5287-893c-597dd4a19566')</v>
      </c>
      <c r="R344" s="79" t="s">
        <v>8069</v>
      </c>
      <c r="S344" s="79" t="s">
        <v>8070</v>
      </c>
      <c r="T344" s="79" t="s">
        <v>8071</v>
      </c>
      <c r="U344" t="str">
        <f t="shared" si="16"/>
        <v>Molybdenum, in ground('natural resource', 'in ground')</v>
      </c>
      <c r="W344" t="s">
        <v>8218</v>
      </c>
      <c r="X344" t="b">
        <f t="shared" si="17"/>
        <v>1</v>
      </c>
      <c r="Y344" s="20" t="s">
        <v>7715</v>
      </c>
    </row>
    <row r="345" spans="1:25" hidden="1" x14ac:dyDescent="0.25">
      <c r="A345" s="18">
        <v>1273</v>
      </c>
      <c r="B345" s="53" t="s">
        <v>2814</v>
      </c>
      <c r="C345" t="s">
        <v>59</v>
      </c>
      <c r="D345" t="s">
        <v>2815</v>
      </c>
      <c r="E345" s="79" t="s">
        <v>8068</v>
      </c>
      <c r="G345" t="s">
        <v>2816</v>
      </c>
      <c r="H345" t="s">
        <v>37</v>
      </c>
      <c r="I345" t="s">
        <v>14</v>
      </c>
      <c r="J345">
        <v>0</v>
      </c>
      <c r="K345" t="s">
        <v>7800</v>
      </c>
      <c r="L345">
        <v>144.24</v>
      </c>
      <c r="M345">
        <v>0</v>
      </c>
      <c r="N345" s="48" t="s">
        <v>1468</v>
      </c>
      <c r="P345" s="20" t="s">
        <v>8028</v>
      </c>
      <c r="Q345" t="str">
        <f t="shared" si="15"/>
        <v>('biosphere3','c970e81e-1c4e-4f21-814c-0c25444f41d2')</v>
      </c>
      <c r="R345" s="79" t="s">
        <v>8069</v>
      </c>
      <c r="S345" s="79" t="s">
        <v>8070</v>
      </c>
      <c r="T345" s="79" t="s">
        <v>8071</v>
      </c>
      <c r="U345" t="str">
        <f t="shared" si="16"/>
        <v>Neodymium, 4% in bastnasite, 0.4% in crude ore, in ground('natural resource', 'in ground')</v>
      </c>
      <c r="W345" t="s">
        <v>8219</v>
      </c>
      <c r="X345" t="b">
        <f t="shared" si="17"/>
        <v>1</v>
      </c>
      <c r="Y345" s="20" t="s">
        <v>7715</v>
      </c>
    </row>
    <row r="346" spans="1:25" hidden="1" x14ac:dyDescent="0.25">
      <c r="A346" s="18">
        <v>4124</v>
      </c>
      <c r="B346" t="s">
        <v>2814</v>
      </c>
      <c r="C346" t="s">
        <v>59</v>
      </c>
      <c r="D346" t="s">
        <v>3715</v>
      </c>
      <c r="E346" s="79" t="s">
        <v>8068</v>
      </c>
      <c r="G346" t="s">
        <v>3716</v>
      </c>
      <c r="H346" t="s">
        <v>37</v>
      </c>
      <c r="I346" t="s">
        <v>14</v>
      </c>
      <c r="J346">
        <v>0</v>
      </c>
      <c r="K346" t="s">
        <v>7800</v>
      </c>
      <c r="L346">
        <v>144.24</v>
      </c>
      <c r="M346">
        <v>0</v>
      </c>
      <c r="N346" s="48" t="s">
        <v>1468</v>
      </c>
      <c r="Q346" t="str">
        <f t="shared" si="15"/>
        <v>('biosphere3','db0c855c-e9ef-58d9-97cc-960e646fc882')</v>
      </c>
      <c r="R346" s="79" t="s">
        <v>8069</v>
      </c>
      <c r="S346" s="79" t="s">
        <v>8070</v>
      </c>
      <c r="T346" s="79" t="s">
        <v>8071</v>
      </c>
      <c r="U346" t="str">
        <f t="shared" si="16"/>
        <v>Neodymium, in ground('natural resource', 'in ground')</v>
      </c>
      <c r="W346" t="s">
        <v>8220</v>
      </c>
      <c r="X346" t="b">
        <f t="shared" si="17"/>
        <v>1</v>
      </c>
      <c r="Y346" s="20" t="s">
        <v>7715</v>
      </c>
    </row>
    <row r="347" spans="1:25" hidden="1" x14ac:dyDescent="0.25">
      <c r="A347" s="18">
        <v>2388</v>
      </c>
      <c r="B347" s="53" t="s">
        <v>387</v>
      </c>
      <c r="C347" t="s">
        <v>59</v>
      </c>
      <c r="D347" t="s">
        <v>3724</v>
      </c>
      <c r="E347" s="79" t="s">
        <v>8068</v>
      </c>
      <c r="G347" t="s">
        <v>3725</v>
      </c>
      <c r="H347" t="s">
        <v>37</v>
      </c>
      <c r="I347" t="s">
        <v>14</v>
      </c>
      <c r="J347">
        <v>0</v>
      </c>
      <c r="K347" t="s">
        <v>7402</v>
      </c>
      <c r="L347">
        <v>58.692999999999998</v>
      </c>
      <c r="M347">
        <v>0</v>
      </c>
      <c r="N347" s="48" t="s">
        <v>1468</v>
      </c>
      <c r="Q347" t="str">
        <f t="shared" si="15"/>
        <v>('biosphere3','0d7f8b87-12f4-4e83-a5a2-854e2f2b47de')</v>
      </c>
      <c r="R347" s="79" t="s">
        <v>8069</v>
      </c>
      <c r="S347" s="79" t="s">
        <v>8070</v>
      </c>
      <c r="T347" s="79" t="s">
        <v>8071</v>
      </c>
      <c r="U347" t="str">
        <f t="shared" si="16"/>
        <v>Ni, Ni 2.3E+0%, Pt 2.5E-4%, Pd 7.3E-4%, Rh 2.0E-5%, Cu 3.2E+0% in ore, in ground('natural resource', 'in ground')</v>
      </c>
      <c r="W347" t="s">
        <v>8221</v>
      </c>
      <c r="X347" t="b">
        <f t="shared" si="17"/>
        <v>1</v>
      </c>
      <c r="Y347" s="20" t="s">
        <v>7715</v>
      </c>
    </row>
    <row r="348" spans="1:25" hidden="1" x14ac:dyDescent="0.25">
      <c r="A348" s="18">
        <v>4076</v>
      </c>
      <c r="B348" t="s">
        <v>387</v>
      </c>
      <c r="C348" t="s">
        <v>59</v>
      </c>
      <c r="D348" t="s">
        <v>3734</v>
      </c>
      <c r="E348" s="79" t="s">
        <v>8068</v>
      </c>
      <c r="G348" t="s">
        <v>3735</v>
      </c>
      <c r="H348" t="s">
        <v>37</v>
      </c>
      <c r="I348" t="s">
        <v>14</v>
      </c>
      <c r="J348">
        <v>0</v>
      </c>
      <c r="K348" t="s">
        <v>7402</v>
      </c>
      <c r="L348">
        <v>58.692999999999998</v>
      </c>
      <c r="M348">
        <v>0</v>
      </c>
      <c r="N348" s="48" t="s">
        <v>1468</v>
      </c>
      <c r="Q348" t="str">
        <f t="shared" si="15"/>
        <v>('biosphere3','febbfa6e-44d4-42a0-abcd-aec8a428f75e')</v>
      </c>
      <c r="R348" s="79" t="s">
        <v>8069</v>
      </c>
      <c r="S348" s="79" t="s">
        <v>8070</v>
      </c>
      <c r="T348" s="79" t="s">
        <v>8071</v>
      </c>
      <c r="U348" t="str">
        <f t="shared" si="16"/>
        <v>Ni, Ni 3.7E-2%, Pt 4.8E-4%, Pd 2.0E-4%, Rh 2.4E-5%, Cu 5.2E-2% in ore, in ground('natural resource', 'in ground')</v>
      </c>
      <c r="W348" t="s">
        <v>8222</v>
      </c>
      <c r="X348" t="b">
        <f t="shared" si="17"/>
        <v>1</v>
      </c>
      <c r="Y348" s="20" t="s">
        <v>7715</v>
      </c>
    </row>
    <row r="349" spans="1:25" hidden="1" x14ac:dyDescent="0.25">
      <c r="A349" s="18">
        <v>3517</v>
      </c>
      <c r="B349" t="s">
        <v>387</v>
      </c>
      <c r="C349" t="s">
        <v>59</v>
      </c>
      <c r="D349" t="s">
        <v>3753</v>
      </c>
      <c r="E349" s="79" t="s">
        <v>8068</v>
      </c>
      <c r="G349" t="s">
        <v>3754</v>
      </c>
      <c r="H349" t="s">
        <v>37</v>
      </c>
      <c r="I349" t="s">
        <v>14</v>
      </c>
      <c r="J349">
        <v>0</v>
      </c>
      <c r="K349" t="s">
        <v>7402</v>
      </c>
      <c r="L349">
        <v>58.692999999999998</v>
      </c>
      <c r="M349">
        <v>0</v>
      </c>
      <c r="N349" s="48" t="s">
        <v>1468</v>
      </c>
      <c r="Q349" t="str">
        <f t="shared" si="15"/>
        <v>('biosphere3','86c6e6cd-c2f5-4977-bad6-ce9cd48cf721')</v>
      </c>
      <c r="R349" s="79" t="s">
        <v>8069</v>
      </c>
      <c r="S349" s="79" t="s">
        <v>8070</v>
      </c>
      <c r="T349" s="79" t="s">
        <v>8071</v>
      </c>
      <c r="U349" t="str">
        <f t="shared" si="16"/>
        <v>Nickel, 1.13% in sulfide, Ni 0.76% and Cu 0.76% in crude ore, in ground('natural resource', 'in ground')</v>
      </c>
      <c r="W349" t="s">
        <v>8223</v>
      </c>
      <c r="X349" t="b">
        <f t="shared" si="17"/>
        <v>1</v>
      </c>
      <c r="Y349" s="20" t="s">
        <v>7715</v>
      </c>
    </row>
    <row r="350" spans="1:25" hidden="1" x14ac:dyDescent="0.25">
      <c r="A350" s="18">
        <v>512</v>
      </c>
      <c r="B350" t="s">
        <v>387</v>
      </c>
      <c r="C350" t="s">
        <v>59</v>
      </c>
      <c r="D350" t="s">
        <v>3755</v>
      </c>
      <c r="E350" s="79" t="s">
        <v>8068</v>
      </c>
      <c r="G350" t="s">
        <v>3756</v>
      </c>
      <c r="H350" t="s">
        <v>37</v>
      </c>
      <c r="I350" t="s">
        <v>14</v>
      </c>
      <c r="J350">
        <v>0</v>
      </c>
      <c r="K350" t="s">
        <v>7402</v>
      </c>
      <c r="L350">
        <v>58.692999999999998</v>
      </c>
      <c r="M350">
        <v>0</v>
      </c>
      <c r="N350" s="48" t="s">
        <v>1468</v>
      </c>
      <c r="Q350" t="str">
        <f t="shared" si="15"/>
        <v>('biosphere3','e47e4e5f-6528-413d-a8fb-1cd1875fbd73')</v>
      </c>
      <c r="R350" s="79" t="s">
        <v>8069</v>
      </c>
      <c r="S350" s="79" t="s">
        <v>8070</v>
      </c>
      <c r="T350" s="79" t="s">
        <v>8071</v>
      </c>
      <c r="U350" t="str">
        <f t="shared" si="16"/>
        <v>Nickel, 1.98% in silicates, 1.04% in crude ore, in ground('natural resource', 'in ground')</v>
      </c>
      <c r="W350" t="s">
        <v>8224</v>
      </c>
      <c r="X350" t="b">
        <f t="shared" si="17"/>
        <v>1</v>
      </c>
      <c r="Y350" s="20" t="s">
        <v>7715</v>
      </c>
    </row>
    <row r="351" spans="1:25" hidden="1" x14ac:dyDescent="0.25">
      <c r="A351" s="18">
        <v>24</v>
      </c>
      <c r="B351" t="s">
        <v>387</v>
      </c>
      <c r="C351" t="s">
        <v>59</v>
      </c>
      <c r="D351" t="s">
        <v>3768</v>
      </c>
      <c r="E351" s="79" t="s">
        <v>8068</v>
      </c>
      <c r="G351" t="s">
        <v>3769</v>
      </c>
      <c r="H351" t="s">
        <v>37</v>
      </c>
      <c r="I351" t="s">
        <v>14</v>
      </c>
      <c r="J351">
        <v>0</v>
      </c>
      <c r="K351" t="s">
        <v>7402</v>
      </c>
      <c r="L351">
        <v>58.692999999999998</v>
      </c>
      <c r="M351">
        <v>0</v>
      </c>
      <c r="N351" s="48" t="s">
        <v>1468</v>
      </c>
      <c r="Q351" t="str">
        <f t="shared" si="15"/>
        <v>('biosphere3','974213ef-1ba0-40e5-bc7b-52ef099e9e09')</v>
      </c>
      <c r="R351" s="79" t="s">
        <v>8069</v>
      </c>
      <c r="S351" s="79" t="s">
        <v>8070</v>
      </c>
      <c r="T351" s="79" t="s">
        <v>8071</v>
      </c>
      <c r="U351" t="str">
        <f t="shared" si="16"/>
        <v>Nickel, in ground('natural resource', 'in ground')</v>
      </c>
      <c r="W351" t="s">
        <v>8225</v>
      </c>
      <c r="X351" t="b">
        <f t="shared" si="17"/>
        <v>1</v>
      </c>
      <c r="Y351" s="20" t="s">
        <v>7715</v>
      </c>
    </row>
    <row r="352" spans="1:25" hidden="1" x14ac:dyDescent="0.25">
      <c r="A352" s="18">
        <v>2672</v>
      </c>
      <c r="B352" t="s">
        <v>387</v>
      </c>
      <c r="C352" t="s">
        <v>59</v>
      </c>
      <c r="D352" t="s">
        <v>3772</v>
      </c>
      <c r="E352" s="79" t="s">
        <v>8068</v>
      </c>
      <c r="G352" t="s">
        <v>3773</v>
      </c>
      <c r="H352" t="s">
        <v>37</v>
      </c>
      <c r="I352" t="s">
        <v>14</v>
      </c>
      <c r="J352">
        <v>0</v>
      </c>
      <c r="K352" t="s">
        <v>7402</v>
      </c>
      <c r="L352">
        <v>58.692999999999998</v>
      </c>
      <c r="M352">
        <v>0</v>
      </c>
      <c r="N352" s="48" t="s">
        <v>1468</v>
      </c>
      <c r="Q352" t="str">
        <f t="shared" si="15"/>
        <v>('biosphere3','f09c3144-a268-4bed-8ca2-63005b6ef75f')</v>
      </c>
      <c r="R352" s="79" t="s">
        <v>8069</v>
      </c>
      <c r="S352" s="79" t="s">
        <v>8070</v>
      </c>
      <c r="T352" s="79" t="s">
        <v>8071</v>
      </c>
      <c r="U352" t="str">
        <f t="shared" si="16"/>
        <v>Nickel, Ni 2.5E+0%, in mixed ore, in ground('natural resource', 'in ground')</v>
      </c>
      <c r="W352" t="s">
        <v>8226</v>
      </c>
      <c r="X352" t="b">
        <f t="shared" si="17"/>
        <v>1</v>
      </c>
      <c r="Y352" s="20" t="s">
        <v>7715</v>
      </c>
    </row>
    <row r="353" spans="1:25" hidden="1" x14ac:dyDescent="0.25">
      <c r="A353" s="18">
        <v>2364</v>
      </c>
      <c r="B353" s="53" t="s">
        <v>3788</v>
      </c>
      <c r="C353" t="s">
        <v>59</v>
      </c>
      <c r="D353" t="s">
        <v>3789</v>
      </c>
      <c r="E353" s="79" t="s">
        <v>8068</v>
      </c>
      <c r="G353" t="s">
        <v>3790</v>
      </c>
      <c r="H353" t="s">
        <v>37</v>
      </c>
      <c r="I353" t="s">
        <v>14</v>
      </c>
      <c r="J353">
        <v>0</v>
      </c>
      <c r="K353" t="s">
        <v>7405</v>
      </c>
      <c r="L353">
        <v>92.906000000000006</v>
      </c>
      <c r="M353">
        <v>0</v>
      </c>
      <c r="N353" s="48" t="s">
        <v>1468</v>
      </c>
      <c r="Q353" t="str">
        <f t="shared" si="15"/>
        <v>('biosphere3','8de8befc-efa2-5d07-a58b-b29ea97a3f41')</v>
      </c>
      <c r="R353" s="79" t="s">
        <v>8069</v>
      </c>
      <c r="S353" s="79" t="s">
        <v>8070</v>
      </c>
      <c r="T353" s="79" t="s">
        <v>8071</v>
      </c>
      <c r="U353" t="str">
        <f t="shared" si="16"/>
        <v>Niobium, in ground('natural resource', 'in ground')</v>
      </c>
      <c r="W353" t="s">
        <v>8227</v>
      </c>
      <c r="X353" t="b">
        <f t="shared" si="17"/>
        <v>1</v>
      </c>
      <c r="Y353" s="20" t="s">
        <v>7715</v>
      </c>
    </row>
    <row r="354" spans="1:25" hidden="1" x14ac:dyDescent="0.25">
      <c r="A354" s="18">
        <v>4173</v>
      </c>
      <c r="B354" s="53" t="s">
        <v>3800</v>
      </c>
      <c r="C354" t="s">
        <v>59</v>
      </c>
      <c r="D354" t="s">
        <v>3801</v>
      </c>
      <c r="E354" s="79" t="s">
        <v>8068</v>
      </c>
      <c r="G354" t="s">
        <v>3802</v>
      </c>
      <c r="H354" t="s">
        <v>37</v>
      </c>
      <c r="I354" t="s">
        <v>14</v>
      </c>
      <c r="J354">
        <v>0</v>
      </c>
      <c r="K354" t="s">
        <v>7804</v>
      </c>
      <c r="L354">
        <v>190.23</v>
      </c>
      <c r="M354">
        <v>0</v>
      </c>
      <c r="N354" s="48" t="s">
        <v>1468</v>
      </c>
      <c r="Q354" t="str">
        <f t="shared" si="15"/>
        <v>('biosphere3','221d3aa1-6443-5d83-aad7-72929641bd0f')</v>
      </c>
      <c r="R354" s="79" t="s">
        <v>8069</v>
      </c>
      <c r="S354" s="79" t="s">
        <v>8070</v>
      </c>
      <c r="T354" s="79" t="s">
        <v>8071</v>
      </c>
      <c r="U354" t="str">
        <f t="shared" si="16"/>
        <v>Osmium, in ground('natural resource', 'in ground')</v>
      </c>
      <c r="W354" t="s">
        <v>8291</v>
      </c>
      <c r="X354" t="b">
        <f t="shared" si="17"/>
        <v>1</v>
      </c>
      <c r="Y354" s="20" t="s">
        <v>7715</v>
      </c>
    </row>
    <row r="355" spans="1:25" hidden="1" x14ac:dyDescent="0.25">
      <c r="A355" s="18">
        <v>2884</v>
      </c>
      <c r="B355" s="53" t="s">
        <v>1323</v>
      </c>
      <c r="C355" t="s">
        <v>59</v>
      </c>
      <c r="D355" t="s">
        <v>3823</v>
      </c>
      <c r="E355" s="79" t="s">
        <v>8068</v>
      </c>
      <c r="G355" t="s">
        <v>3824</v>
      </c>
      <c r="H355" t="s">
        <v>37</v>
      </c>
      <c r="I355" t="s">
        <v>14</v>
      </c>
      <c r="J355">
        <v>0</v>
      </c>
      <c r="K355" t="s">
        <v>7433</v>
      </c>
      <c r="L355">
        <v>106.42</v>
      </c>
      <c r="M355">
        <v>0</v>
      </c>
      <c r="N355" s="48" t="s">
        <v>1468</v>
      </c>
      <c r="Q355" t="str">
        <f t="shared" si="15"/>
        <v>('biosphere3','edc69c63-a776-4dbf-acbf-e0368914980a')</v>
      </c>
      <c r="R355" s="79" t="s">
        <v>8069</v>
      </c>
      <c r="S355" s="79" t="s">
        <v>8070</v>
      </c>
      <c r="T355" s="79" t="s">
        <v>8071</v>
      </c>
      <c r="U355" t="str">
        <f t="shared" si="16"/>
        <v>Palladium, in ground('natural resource', 'in ground')</v>
      </c>
      <c r="W355" t="s">
        <v>8293</v>
      </c>
      <c r="X355" t="b">
        <f t="shared" si="17"/>
        <v>1</v>
      </c>
      <c r="Y355" s="20" t="s">
        <v>7715</v>
      </c>
    </row>
    <row r="356" spans="1:25" hidden="1" x14ac:dyDescent="0.25">
      <c r="A356" s="18">
        <v>580</v>
      </c>
      <c r="B356" t="s">
        <v>1323</v>
      </c>
      <c r="C356" t="s">
        <v>59</v>
      </c>
      <c r="D356" t="s">
        <v>3839</v>
      </c>
      <c r="E356" s="79" t="s">
        <v>8068</v>
      </c>
      <c r="G356" t="s">
        <v>3840</v>
      </c>
      <c r="H356" t="s">
        <v>37</v>
      </c>
      <c r="I356" t="s">
        <v>14</v>
      </c>
      <c r="J356">
        <v>0</v>
      </c>
      <c r="K356" t="s">
        <v>7433</v>
      </c>
      <c r="L356">
        <v>106.42</v>
      </c>
      <c r="M356">
        <v>0</v>
      </c>
      <c r="N356" s="48" t="s">
        <v>1468</v>
      </c>
      <c r="Q356" t="str">
        <f t="shared" si="15"/>
        <v>('biosphere3','669ab0eb-c020-4b98-bfe4-e0989013121a')</v>
      </c>
      <c r="R356" s="79" t="s">
        <v>8069</v>
      </c>
      <c r="S356" s="79" t="s">
        <v>8070</v>
      </c>
      <c r="T356" s="79" t="s">
        <v>8071</v>
      </c>
      <c r="U356" t="str">
        <f t="shared" si="16"/>
        <v>Palladium, Pd 1.6E-6%, in mixed ore, in ground('natural resource', 'in ground')</v>
      </c>
      <c r="W356" t="s">
        <v>8294</v>
      </c>
      <c r="X356" t="b">
        <f t="shared" si="17"/>
        <v>1</v>
      </c>
      <c r="Y356" s="20" t="s">
        <v>7715</v>
      </c>
    </row>
    <row r="357" spans="1:25" hidden="1" x14ac:dyDescent="0.25">
      <c r="A357" s="18">
        <v>522</v>
      </c>
      <c r="B357" t="s">
        <v>1323</v>
      </c>
      <c r="C357" t="s">
        <v>59</v>
      </c>
      <c r="D357" t="s">
        <v>3843</v>
      </c>
      <c r="E357" s="79" t="s">
        <v>8068</v>
      </c>
      <c r="G357" t="s">
        <v>3844</v>
      </c>
      <c r="H357" t="s">
        <v>37</v>
      </c>
      <c r="I357" t="s">
        <v>14</v>
      </c>
      <c r="J357">
        <v>0</v>
      </c>
      <c r="K357" t="s">
        <v>7433</v>
      </c>
      <c r="L357">
        <v>106.42</v>
      </c>
      <c r="M357">
        <v>0</v>
      </c>
      <c r="N357" s="48" t="s">
        <v>1468</v>
      </c>
      <c r="Q357" t="str">
        <f t="shared" si="15"/>
        <v>('biosphere3','4b8ac2cb-3fa6-4047-a9ab-183d9e63ccac')</v>
      </c>
      <c r="R357" s="79" t="s">
        <v>8069</v>
      </c>
      <c r="S357" s="79" t="s">
        <v>8070</v>
      </c>
      <c r="T357" s="79" t="s">
        <v>8071</v>
      </c>
      <c r="U357" t="str">
        <f t="shared" si="16"/>
        <v>Pd, Pd 2.0E-4%, Pt 4.8E-4%, Rh 2.4E-5%, Ni 3.7E-2%, Cu 5.2E-2% in ore, in ground('natural resource', 'in ground')</v>
      </c>
      <c r="W357" t="s">
        <v>8295</v>
      </c>
      <c r="X357" t="b">
        <f t="shared" si="17"/>
        <v>1</v>
      </c>
      <c r="Y357" s="20" t="s">
        <v>7715</v>
      </c>
    </row>
    <row r="358" spans="1:25" hidden="1" x14ac:dyDescent="0.25">
      <c r="A358" s="18">
        <v>84</v>
      </c>
      <c r="B358" t="s">
        <v>1323</v>
      </c>
      <c r="C358" t="s">
        <v>59</v>
      </c>
      <c r="D358" t="s">
        <v>3850</v>
      </c>
      <c r="E358" s="79" t="s">
        <v>8068</v>
      </c>
      <c r="G358" s="24" t="s">
        <v>3851</v>
      </c>
      <c r="H358" t="s">
        <v>37</v>
      </c>
      <c r="I358" t="s">
        <v>14</v>
      </c>
      <c r="J358">
        <v>0</v>
      </c>
      <c r="K358" t="s">
        <v>7433</v>
      </c>
      <c r="L358">
        <v>106.42</v>
      </c>
      <c r="M358">
        <v>0</v>
      </c>
      <c r="N358" s="48" t="s">
        <v>1468</v>
      </c>
      <c r="Q358" t="str">
        <f t="shared" si="15"/>
        <v>('biosphere3','535bbc83-033b-42fe-9a68-8dc9eb420385')</v>
      </c>
      <c r="R358" s="79" t="s">
        <v>8069</v>
      </c>
      <c r="S358" s="79" t="s">
        <v>8070</v>
      </c>
      <c r="T358" s="79" t="s">
        <v>8071</v>
      </c>
      <c r="U358" t="str">
        <f t="shared" si="16"/>
        <v>Pd, Pd 7.3E-4%, Pt 2.5E-4%, Rh 2.0E-5%, Ni 2.3E+0%, Cu 3.2E+0% in ore, in ground('natural resource', 'in ground')</v>
      </c>
      <c r="W358" t="s">
        <v>8296</v>
      </c>
      <c r="X358" t="b">
        <f t="shared" si="17"/>
        <v>1</v>
      </c>
      <c r="Y358" s="20" t="s">
        <v>7715</v>
      </c>
    </row>
    <row r="359" spans="1:25" hidden="1" x14ac:dyDescent="0.25">
      <c r="A359" s="18">
        <v>2615</v>
      </c>
      <c r="B359" s="53" t="s">
        <v>1353</v>
      </c>
      <c r="C359" t="s">
        <v>59</v>
      </c>
      <c r="D359" t="s">
        <v>3852</v>
      </c>
      <c r="E359" s="79" t="s">
        <v>8068</v>
      </c>
      <c r="G359" t="s">
        <v>3853</v>
      </c>
      <c r="H359" t="s">
        <v>37</v>
      </c>
      <c r="I359" t="s">
        <v>14</v>
      </c>
      <c r="J359">
        <v>0</v>
      </c>
      <c r="K359" t="s">
        <v>7474</v>
      </c>
      <c r="L359">
        <v>195.078</v>
      </c>
      <c r="M359">
        <v>0</v>
      </c>
      <c r="N359" s="48" t="s">
        <v>1468</v>
      </c>
      <c r="P359" s="20" t="s">
        <v>8028</v>
      </c>
      <c r="Q359" t="str">
        <f t="shared" si="15"/>
        <v>('biosphere3','d13b2665-505d-49e2-8edd-dc966b0342af')</v>
      </c>
      <c r="R359" s="79" t="s">
        <v>8069</v>
      </c>
      <c r="S359" s="79" t="s">
        <v>8070</v>
      </c>
      <c r="T359" s="79" t="s">
        <v>8071</v>
      </c>
      <c r="U359" t="str">
        <f t="shared" si="16"/>
        <v>Platinum, in ground('natural resource', 'in ground')</v>
      </c>
      <c r="W359" t="s">
        <v>8302</v>
      </c>
      <c r="X359" t="b">
        <f t="shared" si="17"/>
        <v>1</v>
      </c>
      <c r="Y359" s="20" t="s">
        <v>7715</v>
      </c>
    </row>
    <row r="360" spans="1:25" hidden="1" x14ac:dyDescent="0.25">
      <c r="A360" s="18">
        <v>112</v>
      </c>
      <c r="B360" t="s">
        <v>1353</v>
      </c>
      <c r="C360" t="s">
        <v>59</v>
      </c>
      <c r="D360" t="s">
        <v>3881</v>
      </c>
      <c r="E360" s="79" t="s">
        <v>8068</v>
      </c>
      <c r="G360" t="s">
        <v>3882</v>
      </c>
      <c r="H360" t="s">
        <v>37</v>
      </c>
      <c r="I360" t="s">
        <v>14</v>
      </c>
      <c r="J360">
        <v>0</v>
      </c>
      <c r="K360" t="s">
        <v>7474</v>
      </c>
      <c r="L360">
        <v>195.078</v>
      </c>
      <c r="M360">
        <v>0</v>
      </c>
      <c r="N360" s="48" t="s">
        <v>1468</v>
      </c>
      <c r="Q360" t="str">
        <f t="shared" si="15"/>
        <v>('biosphere3','68be4a67-89e0-4cfe-a089-fa8706de230e')</v>
      </c>
      <c r="R360" s="79" t="s">
        <v>8069</v>
      </c>
      <c r="S360" s="79" t="s">
        <v>8070</v>
      </c>
      <c r="T360" s="79" t="s">
        <v>8071</v>
      </c>
      <c r="U360" t="str">
        <f t="shared" si="16"/>
        <v>Platinum, Pt 4.7E-7%, in mixed ore, in ground('natural resource', 'in ground')</v>
      </c>
      <c r="W360" t="s">
        <v>8303</v>
      </c>
      <c r="X360" t="b">
        <f t="shared" si="17"/>
        <v>1</v>
      </c>
      <c r="Y360" s="20" t="s">
        <v>7715</v>
      </c>
    </row>
    <row r="361" spans="1:25" hidden="1" x14ac:dyDescent="0.25">
      <c r="A361" s="18">
        <v>3047</v>
      </c>
      <c r="B361" s="53" t="s">
        <v>3890</v>
      </c>
      <c r="C361" t="s">
        <v>59</v>
      </c>
      <c r="D361" t="s">
        <v>3891</v>
      </c>
      <c r="E361" s="79" t="s">
        <v>8068</v>
      </c>
      <c r="G361" t="s">
        <v>3892</v>
      </c>
      <c r="H361" t="s">
        <v>37</v>
      </c>
      <c r="I361" t="s">
        <v>14</v>
      </c>
      <c r="J361">
        <v>0</v>
      </c>
      <c r="K361" s="53" t="s">
        <v>7884</v>
      </c>
      <c r="L361">
        <v>211.01599999999999</v>
      </c>
      <c r="M361">
        <v>0</v>
      </c>
      <c r="N361" s="48" t="s">
        <v>1468</v>
      </c>
      <c r="Q361" t="str">
        <f t="shared" si="15"/>
        <v>('biosphere3','0407ec6b-8635-57d0-b250-b06e53b28d32')</v>
      </c>
      <c r="R361" s="79" t="s">
        <v>8069</v>
      </c>
      <c r="S361" s="79" t="s">
        <v>8070</v>
      </c>
      <c r="T361" s="79" t="s">
        <v>8071</v>
      </c>
      <c r="U361" t="str">
        <f t="shared" si="16"/>
        <v>Polonium, in ground('natural resource', 'in ground')</v>
      </c>
      <c r="W361" t="s">
        <v>8304</v>
      </c>
      <c r="X361" t="b">
        <f t="shared" si="17"/>
        <v>1</v>
      </c>
      <c r="Y361" s="20" t="s">
        <v>7715</v>
      </c>
    </row>
    <row r="362" spans="1:25" hidden="1" x14ac:dyDescent="0.25">
      <c r="A362" s="18">
        <v>324</v>
      </c>
      <c r="B362" t="s">
        <v>3897</v>
      </c>
      <c r="C362" t="s">
        <v>59</v>
      </c>
      <c r="D362" t="s">
        <v>3898</v>
      </c>
      <c r="E362" s="79" t="s">
        <v>8068</v>
      </c>
      <c r="G362" t="s">
        <v>3899</v>
      </c>
      <c r="H362" t="s">
        <v>37</v>
      </c>
      <c r="I362" t="s">
        <v>14</v>
      </c>
      <c r="J362">
        <v>0</v>
      </c>
      <c r="K362" s="53" t="s">
        <v>7885</v>
      </c>
      <c r="L362">
        <v>40.106000000000002</v>
      </c>
      <c r="M362">
        <v>0</v>
      </c>
      <c r="N362" s="48" t="s">
        <v>1468</v>
      </c>
      <c r="Q362" t="str">
        <f t="shared" si="15"/>
        <v>('biosphere3','e373f7b4-42e9-4cc7-a73c-f87bec88008b')</v>
      </c>
      <c r="R362" s="79" t="s">
        <v>8069</v>
      </c>
      <c r="S362" s="79" t="s">
        <v>8070</v>
      </c>
      <c r="T362" s="79" t="s">
        <v>8071</v>
      </c>
      <c r="U362" t="str">
        <f t="shared" si="16"/>
        <v>Potassium, in ground('natural resource', 'in ground')</v>
      </c>
      <c r="W362" t="s">
        <v>8305</v>
      </c>
      <c r="X362" t="b">
        <f t="shared" si="17"/>
        <v>1</v>
      </c>
      <c r="Y362" s="20" t="s">
        <v>7715</v>
      </c>
    </row>
    <row r="363" spans="1:25" hidden="1" x14ac:dyDescent="0.25">
      <c r="A363" s="18">
        <v>2210</v>
      </c>
      <c r="B363" s="53" t="s">
        <v>3903</v>
      </c>
      <c r="C363" t="s">
        <v>59</v>
      </c>
      <c r="D363" t="s">
        <v>3904</v>
      </c>
      <c r="E363" s="79" t="s">
        <v>8068</v>
      </c>
      <c r="G363" t="s">
        <v>3905</v>
      </c>
      <c r="H363" t="s">
        <v>37</v>
      </c>
      <c r="I363" t="s">
        <v>14</v>
      </c>
      <c r="J363">
        <v>0</v>
      </c>
      <c r="K363" t="s">
        <v>7809</v>
      </c>
      <c r="L363">
        <v>140.90799999999999</v>
      </c>
      <c r="M363">
        <v>0</v>
      </c>
      <c r="N363" s="48" t="s">
        <v>1468</v>
      </c>
      <c r="Q363" t="str">
        <f t="shared" si="15"/>
        <v>('biosphere3','909bc093-18b2-4a7e-8131-16f68eebc193')</v>
      </c>
      <c r="R363" s="79" t="s">
        <v>8069</v>
      </c>
      <c r="S363" s="79" t="s">
        <v>8070</v>
      </c>
      <c r="T363" s="79" t="s">
        <v>8071</v>
      </c>
      <c r="U363" t="str">
        <f t="shared" si="16"/>
        <v>Praseodymium, 0.42% in bastnasite, 0.042% in crude ore, in ground('natural resource', 'in ground')</v>
      </c>
      <c r="W363" t="s">
        <v>8306</v>
      </c>
      <c r="X363" t="b">
        <f t="shared" si="17"/>
        <v>1</v>
      </c>
      <c r="Y363" s="20" t="s">
        <v>7715</v>
      </c>
    </row>
    <row r="364" spans="1:25" hidden="1" x14ac:dyDescent="0.25">
      <c r="A364" s="18">
        <v>4214</v>
      </c>
      <c r="B364" t="s">
        <v>3903</v>
      </c>
      <c r="C364" t="s">
        <v>59</v>
      </c>
      <c r="D364" t="s">
        <v>3919</v>
      </c>
      <c r="E364" s="79" t="s">
        <v>8068</v>
      </c>
      <c r="G364" t="s">
        <v>3920</v>
      </c>
      <c r="H364" t="s">
        <v>37</v>
      </c>
      <c r="I364" t="s">
        <v>14</v>
      </c>
      <c r="J364">
        <v>0</v>
      </c>
      <c r="K364" t="s">
        <v>7809</v>
      </c>
      <c r="L364">
        <v>140.90799999999999</v>
      </c>
      <c r="M364">
        <v>0</v>
      </c>
      <c r="N364" s="48" t="s">
        <v>1468</v>
      </c>
      <c r="Q364" t="str">
        <f t="shared" si="15"/>
        <v>('biosphere3','35da65ff-7287-571d-b859-13d398ac5182')</v>
      </c>
      <c r="R364" s="79" t="s">
        <v>8069</v>
      </c>
      <c r="S364" s="79" t="s">
        <v>8070</v>
      </c>
      <c r="T364" s="79" t="s">
        <v>8071</v>
      </c>
      <c r="U364" t="str">
        <f t="shared" si="16"/>
        <v>Praseodymium, in ground('natural resource', 'in ground')</v>
      </c>
      <c r="W364" t="s">
        <v>8307</v>
      </c>
      <c r="X364" t="b">
        <f t="shared" si="17"/>
        <v>1</v>
      </c>
      <c r="Y364" s="20" t="s">
        <v>7715</v>
      </c>
    </row>
    <row r="365" spans="1:25" hidden="1" x14ac:dyDescent="0.25">
      <c r="A365" s="18">
        <v>4226</v>
      </c>
      <c r="B365" s="53" t="s">
        <v>3922</v>
      </c>
      <c r="C365" t="s">
        <v>59</v>
      </c>
      <c r="D365" t="s">
        <v>3923</v>
      </c>
      <c r="E365" s="79" t="s">
        <v>8068</v>
      </c>
      <c r="G365" t="s">
        <v>3924</v>
      </c>
      <c r="H365" t="s">
        <v>37</v>
      </c>
      <c r="I365" t="s">
        <v>14</v>
      </c>
      <c r="J365">
        <v>0</v>
      </c>
      <c r="K365" t="s">
        <v>7508</v>
      </c>
      <c r="L365">
        <v>231.036</v>
      </c>
      <c r="M365">
        <v>0</v>
      </c>
      <c r="N365" s="48" t="s">
        <v>1468</v>
      </c>
      <c r="Q365" t="str">
        <f t="shared" si="15"/>
        <v>('biosphere3','a99250bc-bf0c-5d06-8fe3-ec126461c616')</v>
      </c>
      <c r="R365" s="79" t="s">
        <v>8069</v>
      </c>
      <c r="S365" s="79" t="s">
        <v>8070</v>
      </c>
      <c r="T365" s="79" t="s">
        <v>8071</v>
      </c>
      <c r="U365" t="str">
        <f t="shared" si="16"/>
        <v>Protactinium, in ground('natural resource', 'in ground')</v>
      </c>
      <c r="W365" t="s">
        <v>8308</v>
      </c>
      <c r="X365" t="b">
        <f t="shared" si="17"/>
        <v>1</v>
      </c>
      <c r="Y365" s="20" t="s">
        <v>7715</v>
      </c>
    </row>
    <row r="366" spans="1:25" hidden="1" x14ac:dyDescent="0.25">
      <c r="A366" s="18">
        <v>746</v>
      </c>
      <c r="B366" t="s">
        <v>1353</v>
      </c>
      <c r="C366" t="s">
        <v>59</v>
      </c>
      <c r="D366" t="s">
        <v>3925</v>
      </c>
      <c r="E366" s="79" t="s">
        <v>8068</v>
      </c>
      <c r="G366" s="53" t="s">
        <v>7811</v>
      </c>
      <c r="H366" t="s">
        <v>37</v>
      </c>
      <c r="I366" t="s">
        <v>14</v>
      </c>
      <c r="J366">
        <v>0</v>
      </c>
      <c r="K366" t="s">
        <v>7508</v>
      </c>
      <c r="L366">
        <v>231.036</v>
      </c>
      <c r="M366">
        <v>0</v>
      </c>
      <c r="N366" s="48" t="s">
        <v>1468</v>
      </c>
      <c r="P366" s="20" t="s">
        <v>8028</v>
      </c>
      <c r="Q366" t="str">
        <f t="shared" si="15"/>
        <v>('biosphere3','3250f566-58bc-46d3-ab88-1d2e23ca3e1b')</v>
      </c>
      <c r="R366" s="79" t="s">
        <v>8069</v>
      </c>
      <c r="S366" s="79" t="s">
        <v>8070</v>
      </c>
      <c r="T366" s="79" t="s">
        <v>8071</v>
      </c>
      <c r="U366" t="str">
        <f t="shared" si="16"/>
        <v>Pt, Pt 2.5E-4%, Pd 7.3E-4%, Rh 2.0E-5%, Ni 2.3E+0%, Cu 3.2E+0% in ore, in ground('natural resource', 'in ground')</v>
      </c>
      <c r="W366" t="s">
        <v>8309</v>
      </c>
      <c r="X366" t="b">
        <f t="shared" si="17"/>
        <v>1</v>
      </c>
      <c r="Y366" s="20" t="s">
        <v>7715</v>
      </c>
    </row>
    <row r="367" spans="1:25" hidden="1" x14ac:dyDescent="0.25">
      <c r="A367" s="18">
        <v>1640</v>
      </c>
      <c r="B367" t="s">
        <v>1353</v>
      </c>
      <c r="C367" t="s">
        <v>59</v>
      </c>
      <c r="D367" t="s">
        <v>3938</v>
      </c>
      <c r="E367" s="79" t="s">
        <v>8068</v>
      </c>
      <c r="G367" t="s">
        <v>3939</v>
      </c>
      <c r="H367" t="s">
        <v>37</v>
      </c>
      <c r="I367" t="s">
        <v>14</v>
      </c>
      <c r="J367">
        <v>0</v>
      </c>
      <c r="K367" t="s">
        <v>7508</v>
      </c>
      <c r="L367">
        <v>231.036</v>
      </c>
      <c r="M367">
        <v>0</v>
      </c>
      <c r="N367" s="48" t="s">
        <v>1468</v>
      </c>
      <c r="Q367" t="str">
        <f t="shared" si="15"/>
        <v>('biosphere3','636a8446-9899-43a6-b4bf-213f25d69c88')</v>
      </c>
      <c r="R367" s="79" t="s">
        <v>8069</v>
      </c>
      <c r="S367" s="79" t="s">
        <v>8070</v>
      </c>
      <c r="T367" s="79" t="s">
        <v>8071</v>
      </c>
      <c r="U367" t="str">
        <f t="shared" si="16"/>
        <v>Pt, Pt 4.8E-4%, Pd 2.0E-4%, Rh 2.4E-5%, Ni 3.7E-2%, Cu 5.2E-2% in ore, in ground('natural resource', 'in ground')</v>
      </c>
      <c r="W367" t="s">
        <v>8310</v>
      </c>
      <c r="X367" t="b">
        <f t="shared" si="17"/>
        <v>1</v>
      </c>
      <c r="Y367" s="20" t="s">
        <v>7715</v>
      </c>
    </row>
    <row r="368" spans="1:25" hidden="1" x14ac:dyDescent="0.25">
      <c r="A368" s="18">
        <v>2554</v>
      </c>
      <c r="B368" s="53" t="s">
        <v>3956</v>
      </c>
      <c r="C368" t="s">
        <v>59</v>
      </c>
      <c r="D368" t="s">
        <v>3957</v>
      </c>
      <c r="E368" s="79" t="s">
        <v>8068</v>
      </c>
      <c r="G368" t="s">
        <v>3958</v>
      </c>
      <c r="H368" t="s">
        <v>37</v>
      </c>
      <c r="I368" t="s">
        <v>14</v>
      </c>
      <c r="J368">
        <v>0</v>
      </c>
      <c r="K368" s="53" t="s">
        <v>7886</v>
      </c>
      <c r="L368">
        <v>228.01599999999999</v>
      </c>
      <c r="M368">
        <v>0</v>
      </c>
      <c r="N368" s="48" t="s">
        <v>1468</v>
      </c>
      <c r="Q368" t="str">
        <f t="shared" si="15"/>
        <v>('biosphere3','6cc66c8e-d3e5-5be8-aa77-d98156305121')</v>
      </c>
      <c r="R368" s="79" t="s">
        <v>8069</v>
      </c>
      <c r="S368" s="79" t="s">
        <v>8070</v>
      </c>
      <c r="T368" s="79" t="s">
        <v>8071</v>
      </c>
      <c r="U368" t="str">
        <f t="shared" si="16"/>
        <v>Radium, in ground('natural resource', 'in ground')</v>
      </c>
      <c r="W368" t="s">
        <v>8314</v>
      </c>
      <c r="X368" t="b">
        <f t="shared" si="17"/>
        <v>1</v>
      </c>
      <c r="Y368" s="20" t="s">
        <v>7715</v>
      </c>
    </row>
    <row r="369" spans="1:25" hidden="1" x14ac:dyDescent="0.25">
      <c r="A369" s="18">
        <v>891</v>
      </c>
      <c r="B369" t="s">
        <v>650</v>
      </c>
      <c r="C369" t="s">
        <v>59</v>
      </c>
      <c r="D369" t="s">
        <v>3961</v>
      </c>
      <c r="E369" s="79" t="s">
        <v>8068</v>
      </c>
      <c r="G369" s="53" t="s">
        <v>7813</v>
      </c>
      <c r="H369" t="s">
        <v>37</v>
      </c>
      <c r="I369" t="s">
        <v>14</v>
      </c>
      <c r="J369">
        <v>0</v>
      </c>
      <c r="K369" t="s">
        <v>7539</v>
      </c>
      <c r="L369">
        <v>102.90600000000001</v>
      </c>
      <c r="M369">
        <v>0</v>
      </c>
      <c r="N369" s="48" t="s">
        <v>1468</v>
      </c>
      <c r="P369" s="20" t="s">
        <v>8028</v>
      </c>
      <c r="Q369" t="str">
        <f t="shared" si="15"/>
        <v>('biosphere3','7005a356-23d8-4d38-9dbc-fa75401b400e')</v>
      </c>
      <c r="R369" s="79" t="s">
        <v>8069</v>
      </c>
      <c r="S369" s="79" t="s">
        <v>8070</v>
      </c>
      <c r="T369" s="79" t="s">
        <v>8071</v>
      </c>
      <c r="U369" t="str">
        <f t="shared" si="16"/>
        <v>Rh, Rh 2.0E-5%, Pt 2.5E-4%, Pd 7.3E-4%, Ni 2.3E+0%, Cu 3.2E+0% in ore, in ground('natural resource', 'in ground')</v>
      </c>
      <c r="W369" t="s">
        <v>8315</v>
      </c>
      <c r="X369" t="b">
        <f t="shared" si="17"/>
        <v>1</v>
      </c>
      <c r="Y369" s="20" t="s">
        <v>7715</v>
      </c>
    </row>
    <row r="370" spans="1:25" hidden="1" x14ac:dyDescent="0.25">
      <c r="A370" s="18">
        <v>3775</v>
      </c>
      <c r="B370" t="s">
        <v>650</v>
      </c>
      <c r="C370" t="s">
        <v>59</v>
      </c>
      <c r="D370" t="s">
        <v>4015</v>
      </c>
      <c r="E370" s="79" t="s">
        <v>8068</v>
      </c>
      <c r="G370" t="s">
        <v>4016</v>
      </c>
      <c r="H370" t="s">
        <v>37</v>
      </c>
      <c r="I370" t="s">
        <v>14</v>
      </c>
      <c r="J370">
        <v>0</v>
      </c>
      <c r="K370" t="s">
        <v>7539</v>
      </c>
      <c r="L370">
        <v>102.90600000000001</v>
      </c>
      <c r="M370">
        <v>0</v>
      </c>
      <c r="N370" s="48" t="s">
        <v>1468</v>
      </c>
      <c r="Q370" t="str">
        <f t="shared" si="15"/>
        <v>('biosphere3','f7360584-688a-4b6f-bc4a-db00a1e7b022')</v>
      </c>
      <c r="R370" s="79" t="s">
        <v>8069</v>
      </c>
      <c r="S370" s="79" t="s">
        <v>8070</v>
      </c>
      <c r="T370" s="79" t="s">
        <v>8071</v>
      </c>
      <c r="U370" t="str">
        <f t="shared" si="16"/>
        <v>Rh, Rh 2.4E-5%, Pt 4.8E-4%, Pd 2.0E-4%, Ni 3.7E-2%, Cu 5.2E-2% in ore, in ground('natural resource', 'in ground')</v>
      </c>
      <c r="W370" t="s">
        <v>8316</v>
      </c>
      <c r="X370" t="b">
        <f t="shared" si="17"/>
        <v>1</v>
      </c>
      <c r="Y370" s="20" t="s">
        <v>7715</v>
      </c>
    </row>
    <row r="371" spans="1:25" hidden="1" x14ac:dyDescent="0.25">
      <c r="A371" s="18">
        <v>2110</v>
      </c>
      <c r="B371" s="53" t="s">
        <v>4017</v>
      </c>
      <c r="C371" t="s">
        <v>59</v>
      </c>
      <c r="D371" t="s">
        <v>4018</v>
      </c>
      <c r="E371" s="79" t="s">
        <v>8068</v>
      </c>
      <c r="G371" t="s">
        <v>4019</v>
      </c>
      <c r="H371" t="s">
        <v>37</v>
      </c>
      <c r="I371" t="s">
        <v>14</v>
      </c>
      <c r="J371">
        <v>0</v>
      </c>
      <c r="K371" t="s">
        <v>7816</v>
      </c>
      <c r="L371">
        <v>186.20699999999999</v>
      </c>
      <c r="M371">
        <v>0</v>
      </c>
      <c r="N371" s="48" t="s">
        <v>1468</v>
      </c>
      <c r="Q371" t="str">
        <f t="shared" si="15"/>
        <v>('biosphere3','a3930b4d-74da-4489-9a50-d175c25d4fe8')</v>
      </c>
      <c r="R371" s="79" t="s">
        <v>8069</v>
      </c>
      <c r="S371" s="79" t="s">
        <v>8070</v>
      </c>
      <c r="T371" s="79" t="s">
        <v>8071</v>
      </c>
      <c r="U371" t="str">
        <f t="shared" si="16"/>
        <v>Rhenium, in crude ore, in ground('natural resource', 'in ground')</v>
      </c>
      <c r="W371" t="s">
        <v>8317</v>
      </c>
      <c r="X371" t="b">
        <f t="shared" si="17"/>
        <v>1</v>
      </c>
      <c r="Y371" s="20" t="s">
        <v>7715</v>
      </c>
    </row>
    <row r="372" spans="1:25" hidden="1" x14ac:dyDescent="0.25">
      <c r="A372" s="18">
        <v>3416</v>
      </c>
      <c r="B372" t="s">
        <v>4017</v>
      </c>
      <c r="C372" t="s">
        <v>59</v>
      </c>
      <c r="D372" t="s">
        <v>4020</v>
      </c>
      <c r="E372" s="79" t="s">
        <v>8068</v>
      </c>
      <c r="G372" t="s">
        <v>4021</v>
      </c>
      <c r="H372" t="s">
        <v>37</v>
      </c>
      <c r="I372" t="s">
        <v>14</v>
      </c>
      <c r="J372">
        <v>0</v>
      </c>
      <c r="K372" t="s">
        <v>7816</v>
      </c>
      <c r="L372">
        <v>186.20699999999999</v>
      </c>
      <c r="M372">
        <v>0</v>
      </c>
      <c r="N372" s="48" t="s">
        <v>1468</v>
      </c>
      <c r="Q372" t="str">
        <f t="shared" si="15"/>
        <v>('biosphere3','a2e6fb74-b047-5697-b5dd-e28cc68f29e6')</v>
      </c>
      <c r="R372" s="79" t="s">
        <v>8069</v>
      </c>
      <c r="S372" s="79" t="s">
        <v>8070</v>
      </c>
      <c r="T372" s="79" t="s">
        <v>8071</v>
      </c>
      <c r="U372" t="str">
        <f t="shared" si="16"/>
        <v>Rhenium, in ground('natural resource', 'in ground')</v>
      </c>
      <c r="W372" t="s">
        <v>8318</v>
      </c>
      <c r="X372" t="b">
        <f t="shared" si="17"/>
        <v>1</v>
      </c>
      <c r="Y372" s="20" t="s">
        <v>7715</v>
      </c>
    </row>
    <row r="373" spans="1:25" hidden="1" x14ac:dyDescent="0.25">
      <c r="A373" s="18">
        <v>962</v>
      </c>
      <c r="B373" s="53" t="s">
        <v>650</v>
      </c>
      <c r="C373" t="s">
        <v>59</v>
      </c>
      <c r="D373" t="s">
        <v>4025</v>
      </c>
      <c r="E373" s="79" t="s">
        <v>8068</v>
      </c>
      <c r="G373" t="s">
        <v>4026</v>
      </c>
      <c r="H373" t="s">
        <v>37</v>
      </c>
      <c r="I373" t="s">
        <v>14</v>
      </c>
      <c r="J373">
        <v>0</v>
      </c>
      <c r="K373" t="s">
        <v>7539</v>
      </c>
      <c r="L373">
        <v>102.90600000000001</v>
      </c>
      <c r="M373">
        <v>0</v>
      </c>
      <c r="N373" s="48" t="s">
        <v>1468</v>
      </c>
      <c r="Q373" t="str">
        <f t="shared" si="15"/>
        <v>('biosphere3','4803f22f-6950-489b-914d-fa953a8081f6')</v>
      </c>
      <c r="R373" s="79" t="s">
        <v>8069</v>
      </c>
      <c r="S373" s="79" t="s">
        <v>8070</v>
      </c>
      <c r="T373" s="79" t="s">
        <v>8071</v>
      </c>
      <c r="U373" t="str">
        <f t="shared" si="16"/>
        <v>Rhodium, in ground('natural resource', 'in ground')</v>
      </c>
      <c r="W373" t="s">
        <v>8319</v>
      </c>
      <c r="X373" t="b">
        <f t="shared" si="17"/>
        <v>1</v>
      </c>
      <c r="Y373" s="20" t="s">
        <v>7715</v>
      </c>
    </row>
    <row r="374" spans="1:25" hidden="1" x14ac:dyDescent="0.25">
      <c r="A374" s="18">
        <v>3315</v>
      </c>
      <c r="B374" t="s">
        <v>650</v>
      </c>
      <c r="C374" t="s">
        <v>59</v>
      </c>
      <c r="D374" t="s">
        <v>4032</v>
      </c>
      <c r="E374" s="79" t="s">
        <v>8068</v>
      </c>
      <c r="G374" t="s">
        <v>4033</v>
      </c>
      <c r="H374" t="s">
        <v>37</v>
      </c>
      <c r="I374" t="s">
        <v>14</v>
      </c>
      <c r="J374">
        <v>0</v>
      </c>
      <c r="K374" t="s">
        <v>7539</v>
      </c>
      <c r="L374">
        <v>102.90600000000001</v>
      </c>
      <c r="M374">
        <v>0</v>
      </c>
      <c r="N374" s="48" t="s">
        <v>1468</v>
      </c>
      <c r="Q374" t="str">
        <f t="shared" si="15"/>
        <v>('biosphere3','ba2da2fe-3420-45d1-9d1b-58b9e99714eb')</v>
      </c>
      <c r="R374" s="79" t="s">
        <v>8069</v>
      </c>
      <c r="S374" s="79" t="s">
        <v>8070</v>
      </c>
      <c r="T374" s="79" t="s">
        <v>8071</v>
      </c>
      <c r="U374" t="str">
        <f t="shared" si="16"/>
        <v>Rhodium, Rh 1.6E-7%, in mixed ore, in ground('natural resource', 'in ground')</v>
      </c>
      <c r="W374" t="s">
        <v>8320</v>
      </c>
      <c r="X374" t="b">
        <f t="shared" si="17"/>
        <v>1</v>
      </c>
      <c r="Y374" s="20" t="s">
        <v>7715</v>
      </c>
    </row>
    <row r="375" spans="1:25" hidden="1" x14ac:dyDescent="0.25">
      <c r="A375" s="18">
        <v>37</v>
      </c>
      <c r="B375" s="53" t="s">
        <v>964</v>
      </c>
      <c r="C375" t="s">
        <v>59</v>
      </c>
      <c r="D375" t="s">
        <v>4061</v>
      </c>
      <c r="E375" s="79" t="s">
        <v>8068</v>
      </c>
      <c r="G375" t="s">
        <v>4062</v>
      </c>
      <c r="H375" t="s">
        <v>37</v>
      </c>
      <c r="I375" t="s">
        <v>14</v>
      </c>
      <c r="J375">
        <v>0</v>
      </c>
      <c r="K375" s="53" t="s">
        <v>7887</v>
      </c>
      <c r="L375">
        <v>86.475999999999999</v>
      </c>
      <c r="M375">
        <v>0</v>
      </c>
      <c r="N375" s="48" t="s">
        <v>1468</v>
      </c>
      <c r="Q375" t="str">
        <f t="shared" si="15"/>
        <v>('biosphere3','df8d7d19-797a-5677-8136-88d31d9d0305')</v>
      </c>
      <c r="R375" s="79" t="s">
        <v>8069</v>
      </c>
      <c r="S375" s="79" t="s">
        <v>8070</v>
      </c>
      <c r="T375" s="79" t="s">
        <v>8071</v>
      </c>
      <c r="U375" t="str">
        <f t="shared" si="16"/>
        <v>Rubidium, in ground('natural resource', 'in ground')</v>
      </c>
      <c r="W375" t="s">
        <v>8321</v>
      </c>
      <c r="X375" t="b">
        <f t="shared" si="17"/>
        <v>1</v>
      </c>
      <c r="Y375" s="20" t="s">
        <v>7715</v>
      </c>
    </row>
    <row r="376" spans="1:25" hidden="1" x14ac:dyDescent="0.25">
      <c r="A376" s="18">
        <v>1429</v>
      </c>
      <c r="B376" s="53" t="s">
        <v>7308</v>
      </c>
      <c r="C376" t="s">
        <v>59</v>
      </c>
      <c r="D376" t="s">
        <v>4084</v>
      </c>
      <c r="E376" s="79" t="s">
        <v>8068</v>
      </c>
      <c r="G376" s="53" t="s">
        <v>7818</v>
      </c>
      <c r="H376" t="s">
        <v>37</v>
      </c>
      <c r="I376" t="s">
        <v>14</v>
      </c>
      <c r="J376">
        <v>0</v>
      </c>
      <c r="K376" t="s">
        <v>7544</v>
      </c>
      <c r="L376">
        <v>101.07</v>
      </c>
      <c r="M376">
        <v>0</v>
      </c>
      <c r="N376" s="48" t="s">
        <v>1468</v>
      </c>
      <c r="P376" s="53" t="s">
        <v>7965</v>
      </c>
      <c r="Q376" t="str">
        <f t="shared" si="15"/>
        <v>('biosphere3','c7ef04b7-15e1-5cb9-a2c8-93d15d4e36a4')</v>
      </c>
      <c r="R376" s="79" t="s">
        <v>8069</v>
      </c>
      <c r="S376" s="79" t="s">
        <v>8070</v>
      </c>
      <c r="T376" s="79" t="s">
        <v>8071</v>
      </c>
      <c r="U376" t="str">
        <f t="shared" si="16"/>
        <v>Ruthenium, in ground('natural resource', 'in ground')</v>
      </c>
      <c r="W376" t="s">
        <v>8322</v>
      </c>
      <c r="X376" t="b">
        <f t="shared" si="17"/>
        <v>1</v>
      </c>
      <c r="Y376" s="20" t="s">
        <v>7715</v>
      </c>
    </row>
    <row r="377" spans="1:25" hidden="1" x14ac:dyDescent="0.25">
      <c r="A377" s="18">
        <v>725</v>
      </c>
      <c r="B377" s="53" t="s">
        <v>4090</v>
      </c>
      <c r="C377" t="s">
        <v>59</v>
      </c>
      <c r="D377" t="s">
        <v>4091</v>
      </c>
      <c r="E377" s="79" t="s">
        <v>8068</v>
      </c>
      <c r="G377" t="s">
        <v>4092</v>
      </c>
      <c r="H377" t="s">
        <v>37</v>
      </c>
      <c r="I377" t="s">
        <v>14</v>
      </c>
      <c r="J377">
        <v>0</v>
      </c>
      <c r="K377" t="s">
        <v>7821</v>
      </c>
      <c r="L377">
        <v>150.36000000000001</v>
      </c>
      <c r="M377">
        <v>0</v>
      </c>
      <c r="N377" s="48" t="s">
        <v>1468</v>
      </c>
      <c r="Q377" t="str">
        <f t="shared" si="15"/>
        <v>('biosphere3','f46130cc-dbd4-4a3b-a537-5efbcd89063f')</v>
      </c>
      <c r="R377" s="79" t="s">
        <v>8069</v>
      </c>
      <c r="S377" s="79" t="s">
        <v>8070</v>
      </c>
      <c r="T377" s="79" t="s">
        <v>8071</v>
      </c>
      <c r="U377" t="str">
        <f t="shared" si="16"/>
        <v>Samarium, 0.3% in bastnasite, 0.03% in crude ore, in ground('natural resource', 'in ground')</v>
      </c>
      <c r="W377" t="s">
        <v>8323</v>
      </c>
      <c r="X377" t="b">
        <f t="shared" si="17"/>
        <v>1</v>
      </c>
      <c r="Y377" s="20" t="s">
        <v>7715</v>
      </c>
    </row>
    <row r="378" spans="1:25" hidden="1" x14ac:dyDescent="0.25">
      <c r="A378" s="18">
        <v>4215</v>
      </c>
      <c r="B378" t="s">
        <v>4090</v>
      </c>
      <c r="C378" t="s">
        <v>59</v>
      </c>
      <c r="D378" t="s">
        <v>4104</v>
      </c>
      <c r="E378" s="79" t="s">
        <v>8068</v>
      </c>
      <c r="G378" t="s">
        <v>4105</v>
      </c>
      <c r="H378" t="s">
        <v>37</v>
      </c>
      <c r="I378" t="s">
        <v>14</v>
      </c>
      <c r="J378">
        <v>0</v>
      </c>
      <c r="K378" t="s">
        <v>7821</v>
      </c>
      <c r="L378">
        <v>150.36000000000001</v>
      </c>
      <c r="M378">
        <v>0</v>
      </c>
      <c r="N378" s="48" t="s">
        <v>1468</v>
      </c>
      <c r="Q378" t="str">
        <f t="shared" si="15"/>
        <v>('biosphere3','cf791833-26bc-5207-a9bd-6ddcd8ac7625')</v>
      </c>
      <c r="R378" s="79" t="s">
        <v>8069</v>
      </c>
      <c r="S378" s="79" t="s">
        <v>8070</v>
      </c>
      <c r="T378" s="79" t="s">
        <v>8071</v>
      </c>
      <c r="U378" t="str">
        <f t="shared" si="16"/>
        <v>Samarium, in ground('natural resource', 'in ground')</v>
      </c>
      <c r="W378" t="s">
        <v>8324</v>
      </c>
      <c r="X378" t="b">
        <f t="shared" si="17"/>
        <v>1</v>
      </c>
      <c r="Y378" s="20" t="s">
        <v>7715</v>
      </c>
    </row>
    <row r="379" spans="1:25" hidden="1" x14ac:dyDescent="0.25">
      <c r="A379" s="18">
        <v>169</v>
      </c>
      <c r="B379" s="53" t="s">
        <v>2125</v>
      </c>
      <c r="C379" t="s">
        <v>59</v>
      </c>
      <c r="D379" t="s">
        <v>4109</v>
      </c>
      <c r="E379" s="79" t="s">
        <v>8068</v>
      </c>
      <c r="G379" t="s">
        <v>4110</v>
      </c>
      <c r="H379" t="s">
        <v>37</v>
      </c>
      <c r="I379" t="s">
        <v>14</v>
      </c>
      <c r="J379">
        <v>0</v>
      </c>
      <c r="K379" t="s">
        <v>7548</v>
      </c>
      <c r="L379">
        <v>44.956000000000003</v>
      </c>
      <c r="M379">
        <v>0</v>
      </c>
      <c r="N379" s="48" t="s">
        <v>1468</v>
      </c>
      <c r="Q379" t="str">
        <f t="shared" si="15"/>
        <v>('biosphere3','7f9f9b59-35a0-584d-ad5e-07da01dde768')</v>
      </c>
      <c r="R379" s="79" t="s">
        <v>8069</v>
      </c>
      <c r="S379" s="79" t="s">
        <v>8070</v>
      </c>
      <c r="T379" s="79" t="s">
        <v>8071</v>
      </c>
      <c r="U379" t="str">
        <f t="shared" si="16"/>
        <v>Scandium, in ground('natural resource', 'in ground')</v>
      </c>
      <c r="W379" t="s">
        <v>8326</v>
      </c>
      <c r="X379" t="b">
        <f t="shared" si="17"/>
        <v>1</v>
      </c>
      <c r="Y379" s="20" t="s">
        <v>7715</v>
      </c>
    </row>
    <row r="380" spans="1:25" hidden="1" x14ac:dyDescent="0.25">
      <c r="A380" s="18">
        <v>3482</v>
      </c>
      <c r="B380" s="53" t="s">
        <v>198</v>
      </c>
      <c r="C380" t="s">
        <v>59</v>
      </c>
      <c r="D380" t="s">
        <v>4139</v>
      </c>
      <c r="E380" s="79" t="s">
        <v>8068</v>
      </c>
      <c r="G380" t="s">
        <v>4140</v>
      </c>
      <c r="H380" t="s">
        <v>37</v>
      </c>
      <c r="I380" t="s">
        <v>14</v>
      </c>
      <c r="J380">
        <v>0</v>
      </c>
      <c r="K380" s="53" t="s">
        <v>7888</v>
      </c>
      <c r="L380">
        <v>78.959999999999994</v>
      </c>
      <c r="M380">
        <v>0</v>
      </c>
      <c r="N380" s="48" t="s">
        <v>1468</v>
      </c>
      <c r="Q380" t="str">
        <f t="shared" si="15"/>
        <v>('biosphere3','5f47f918-1c32-5870-b992-db91f843ff34')</v>
      </c>
      <c r="R380" s="79" t="s">
        <v>8069</v>
      </c>
      <c r="S380" s="79" t="s">
        <v>8070</v>
      </c>
      <c r="T380" s="79" t="s">
        <v>8071</v>
      </c>
      <c r="U380" t="str">
        <f t="shared" si="16"/>
        <v>Selenium, in ground('natural resource', 'in ground')</v>
      </c>
      <c r="W380" t="s">
        <v>8327</v>
      </c>
      <c r="X380" t="b">
        <f t="shared" si="17"/>
        <v>1</v>
      </c>
      <c r="Y380" s="20" t="s">
        <v>7715</v>
      </c>
    </row>
    <row r="381" spans="1:25" hidden="1" x14ac:dyDescent="0.25">
      <c r="A381" s="18">
        <v>4086</v>
      </c>
      <c r="B381" s="53" t="s">
        <v>154</v>
      </c>
      <c r="C381" t="s">
        <v>59</v>
      </c>
      <c r="D381" t="s">
        <v>4147</v>
      </c>
      <c r="E381" s="79" t="s">
        <v>8068</v>
      </c>
      <c r="G381" t="s">
        <v>4148</v>
      </c>
      <c r="H381" t="s">
        <v>37</v>
      </c>
      <c r="I381" t="s">
        <v>14</v>
      </c>
      <c r="J381">
        <v>0</v>
      </c>
      <c r="K381" t="s">
        <v>7562</v>
      </c>
      <c r="L381">
        <v>107.86799999999999</v>
      </c>
      <c r="M381">
        <v>0</v>
      </c>
      <c r="N381" s="48" t="s">
        <v>1468</v>
      </c>
      <c r="Q381" t="str">
        <f t="shared" si="15"/>
        <v>('biosphere3','c15f6c4d-bf7a-4a7c-91c6-53aad6a630a8')</v>
      </c>
      <c r="R381" s="79" t="s">
        <v>8069</v>
      </c>
      <c r="S381" s="79" t="s">
        <v>8070</v>
      </c>
      <c r="T381" s="79" t="s">
        <v>8071</v>
      </c>
      <c r="U381" t="str">
        <f t="shared" si="16"/>
        <v>Silver, 0.007% in sulfide, Ag 0.004%, Pb, Zn, Cd, In, in ground('natural resource', 'in ground')</v>
      </c>
      <c r="W381" t="s">
        <v>8330</v>
      </c>
      <c r="X381" t="b">
        <f t="shared" si="17"/>
        <v>1</v>
      </c>
      <c r="Y381" s="20" t="s">
        <v>7715</v>
      </c>
    </row>
    <row r="382" spans="1:25" hidden="1" x14ac:dyDescent="0.25">
      <c r="A382" s="18">
        <v>2472</v>
      </c>
      <c r="B382" t="s">
        <v>154</v>
      </c>
      <c r="C382" t="s">
        <v>59</v>
      </c>
      <c r="D382" t="s">
        <v>4149</v>
      </c>
      <c r="E382" s="79" t="s">
        <v>8068</v>
      </c>
      <c r="G382" t="s">
        <v>4150</v>
      </c>
      <c r="H382" t="s">
        <v>37</v>
      </c>
      <c r="I382" t="s">
        <v>14</v>
      </c>
      <c r="J382">
        <v>0</v>
      </c>
      <c r="K382" t="s">
        <v>7562</v>
      </c>
      <c r="L382">
        <v>107.86799999999999</v>
      </c>
      <c r="M382">
        <v>0</v>
      </c>
      <c r="N382" s="48" t="s">
        <v>1468</v>
      </c>
      <c r="Q382" t="str">
        <f t="shared" si="15"/>
        <v>('biosphere3','bc153c00-6c93-412f-aadc-750f2fc6f9c7')</v>
      </c>
      <c r="R382" s="79" t="s">
        <v>8069</v>
      </c>
      <c r="S382" s="79" t="s">
        <v>8070</v>
      </c>
      <c r="T382" s="79" t="s">
        <v>8071</v>
      </c>
      <c r="U382" t="str">
        <f t="shared" si="16"/>
        <v>Silver, 0.01% in crude ore, in ground('natural resource', 'in ground')</v>
      </c>
      <c r="W382" t="s">
        <v>8331</v>
      </c>
      <c r="X382" t="b">
        <f t="shared" si="17"/>
        <v>1</v>
      </c>
      <c r="Y382" s="20" t="s">
        <v>7715</v>
      </c>
    </row>
    <row r="383" spans="1:25" hidden="1" x14ac:dyDescent="0.25">
      <c r="A383" s="18">
        <v>4303</v>
      </c>
      <c r="B383" t="s">
        <v>154</v>
      </c>
      <c r="C383" t="s">
        <v>59</v>
      </c>
      <c r="D383" t="s">
        <v>4156</v>
      </c>
      <c r="E383" s="79" t="s">
        <v>8068</v>
      </c>
      <c r="G383" t="s">
        <v>4157</v>
      </c>
      <c r="H383" t="s">
        <v>37</v>
      </c>
      <c r="I383" t="s">
        <v>14</v>
      </c>
      <c r="J383">
        <v>0</v>
      </c>
      <c r="K383" t="s">
        <v>7562</v>
      </c>
      <c r="L383">
        <v>107.86799999999999</v>
      </c>
      <c r="M383">
        <v>0</v>
      </c>
      <c r="N383" s="48" t="s">
        <v>1468</v>
      </c>
      <c r="Q383" t="str">
        <f t="shared" si="15"/>
        <v>('biosphere3','14946240-b1ee-412c-b900-ed5728a4e684')</v>
      </c>
      <c r="R383" s="79" t="s">
        <v>8069</v>
      </c>
      <c r="S383" s="79" t="s">
        <v>8070</v>
      </c>
      <c r="T383" s="79" t="s">
        <v>8071</v>
      </c>
      <c r="U383" t="str">
        <f t="shared" si="16"/>
        <v>Silver, 3.2ppm in sulfide, Ag 1.2ppm, Cu and Te, in crude ore, in ground('natural resource', 'in ground')</v>
      </c>
      <c r="W383" t="s">
        <v>8332</v>
      </c>
      <c r="X383" t="b">
        <f t="shared" si="17"/>
        <v>1</v>
      </c>
      <c r="Y383" s="20" t="s">
        <v>7715</v>
      </c>
    </row>
    <row r="384" spans="1:25" hidden="1" x14ac:dyDescent="0.25">
      <c r="A384" s="18">
        <v>2042</v>
      </c>
      <c r="B384" t="s">
        <v>154</v>
      </c>
      <c r="C384" t="s">
        <v>59</v>
      </c>
      <c r="D384" t="s">
        <v>4158</v>
      </c>
      <c r="E384" s="79" t="s">
        <v>8068</v>
      </c>
      <c r="G384" t="s">
        <v>4159</v>
      </c>
      <c r="H384" t="s">
        <v>37</v>
      </c>
      <c r="I384" t="s">
        <v>14</v>
      </c>
      <c r="J384">
        <v>0</v>
      </c>
      <c r="K384" t="s">
        <v>7562</v>
      </c>
      <c r="L384">
        <v>107.86799999999999</v>
      </c>
      <c r="M384">
        <v>0</v>
      </c>
      <c r="N384" s="48" t="s">
        <v>1468</v>
      </c>
      <c r="Q384" t="str">
        <f t="shared" si="15"/>
        <v>('biosphere3','ed8c57b5-6012-4f21-8b70-92a85923786a')</v>
      </c>
      <c r="R384" s="79" t="s">
        <v>8069</v>
      </c>
      <c r="S384" s="79" t="s">
        <v>8070</v>
      </c>
      <c r="T384" s="79" t="s">
        <v>8071</v>
      </c>
      <c r="U384" t="str">
        <f t="shared" si="16"/>
        <v>Silver, Ag 1.5E-4%, Au 6.8E-4%, in ore, in ground('natural resource', 'in ground')</v>
      </c>
      <c r="W384" t="s">
        <v>8333</v>
      </c>
      <c r="X384" t="b">
        <f t="shared" si="17"/>
        <v>1</v>
      </c>
      <c r="Y384" s="20" t="s">
        <v>7715</v>
      </c>
    </row>
    <row r="385" spans="1:25" hidden="1" x14ac:dyDescent="0.25">
      <c r="A385" s="18">
        <v>4324</v>
      </c>
      <c r="B385" t="s">
        <v>154</v>
      </c>
      <c r="C385" t="s">
        <v>59</v>
      </c>
      <c r="D385" t="s">
        <v>4164</v>
      </c>
      <c r="E385" s="79" t="s">
        <v>8068</v>
      </c>
      <c r="G385" t="s">
        <v>4165</v>
      </c>
      <c r="H385" t="s">
        <v>37</v>
      </c>
      <c r="I385" t="s">
        <v>14</v>
      </c>
      <c r="J385">
        <v>0</v>
      </c>
      <c r="K385" t="s">
        <v>7562</v>
      </c>
      <c r="L385">
        <v>107.86799999999999</v>
      </c>
      <c r="M385">
        <v>0</v>
      </c>
      <c r="N385" s="48" t="s">
        <v>1468</v>
      </c>
      <c r="Q385" t="str">
        <f t="shared" si="15"/>
        <v>('biosphere3','adfff256-b19a-4083-9783-ffbc7a7cb437')</v>
      </c>
      <c r="R385" s="79" t="s">
        <v>8069</v>
      </c>
      <c r="S385" s="79" t="s">
        <v>8070</v>
      </c>
      <c r="T385" s="79" t="s">
        <v>8071</v>
      </c>
      <c r="U385" t="str">
        <f t="shared" si="16"/>
        <v>Silver, Ag 1.5E-5%, Au 5.4E-4%, in ore, in ground('natural resource', 'in ground')</v>
      </c>
      <c r="W385" t="s">
        <v>8334</v>
      </c>
      <c r="X385" t="b">
        <f t="shared" si="17"/>
        <v>1</v>
      </c>
      <c r="Y385" s="20" t="s">
        <v>7715</v>
      </c>
    </row>
    <row r="386" spans="1:25" hidden="1" x14ac:dyDescent="0.25">
      <c r="A386" s="18">
        <v>1711</v>
      </c>
      <c r="B386" t="s">
        <v>154</v>
      </c>
      <c r="C386" t="s">
        <v>59</v>
      </c>
      <c r="D386" t="s">
        <v>4169</v>
      </c>
      <c r="E386" s="79" t="s">
        <v>8068</v>
      </c>
      <c r="G386" t="s">
        <v>4170</v>
      </c>
      <c r="H386" t="s">
        <v>37</v>
      </c>
      <c r="I386" t="s">
        <v>14</v>
      </c>
      <c r="J386">
        <v>0</v>
      </c>
      <c r="K386" t="s">
        <v>7562</v>
      </c>
      <c r="L386">
        <v>107.86799999999999</v>
      </c>
      <c r="M386">
        <v>0</v>
      </c>
      <c r="N386" s="48" t="s">
        <v>1468</v>
      </c>
      <c r="Q386" t="str">
        <f t="shared" ref="Q386:Q449" si="18">_xlfn.CONCAT(R386,E386,S386,D386,S386,T386)</f>
        <v>('biosphere3','45ed0c16-0e34-45f1-8bf9-3b1ce8489e73')</v>
      </c>
      <c r="R386" s="79" t="s">
        <v>8069</v>
      </c>
      <c r="S386" s="79" t="s">
        <v>8070</v>
      </c>
      <c r="T386" s="79" t="s">
        <v>8071</v>
      </c>
      <c r="U386" t="str">
        <f t="shared" ref="U386:U452" si="19">_xlfn.CONCAT(G386,C386)</f>
        <v>Silver, Ag 1.8E-6%, in mixed ore, in ground('natural resource', 'in ground')</v>
      </c>
      <c r="W386" t="s">
        <v>8335</v>
      </c>
      <c r="X386" t="b">
        <f t="shared" ref="X386:X449" si="20">EXACT(W386,Q386)</f>
        <v>1</v>
      </c>
      <c r="Y386" s="20" t="s">
        <v>7715</v>
      </c>
    </row>
    <row r="387" spans="1:25" hidden="1" x14ac:dyDescent="0.25">
      <c r="A387" s="18">
        <v>4197</v>
      </c>
      <c r="B387" t="s">
        <v>154</v>
      </c>
      <c r="C387" t="s">
        <v>59</v>
      </c>
      <c r="D387" t="s">
        <v>4192</v>
      </c>
      <c r="E387" s="79" t="s">
        <v>8068</v>
      </c>
      <c r="G387" t="s">
        <v>4193</v>
      </c>
      <c r="H387" t="s">
        <v>37</v>
      </c>
      <c r="I387" t="s">
        <v>14</v>
      </c>
      <c r="J387">
        <v>0</v>
      </c>
      <c r="K387" t="s">
        <v>7562</v>
      </c>
      <c r="L387">
        <v>107.86799999999999</v>
      </c>
      <c r="M387">
        <v>0</v>
      </c>
      <c r="N387" s="48" t="s">
        <v>1468</v>
      </c>
      <c r="Q387" t="str">
        <f t="shared" si="18"/>
        <v>('biosphere3','d02343bd-b00d-4fb3-9bda-2e8183f3b012')</v>
      </c>
      <c r="R387" s="79" t="s">
        <v>8069</v>
      </c>
      <c r="S387" s="79" t="s">
        <v>8070</v>
      </c>
      <c r="T387" s="79" t="s">
        <v>8071</v>
      </c>
      <c r="U387" t="str">
        <f t="shared" si="19"/>
        <v>Silver, Ag 2.1E-4%, Au 2.1E-4%, in ore, in ground('natural resource', 'in ground')</v>
      </c>
      <c r="W387" t="s">
        <v>8336</v>
      </c>
      <c r="X387" t="b">
        <f t="shared" si="20"/>
        <v>1</v>
      </c>
      <c r="Y387" s="20" t="s">
        <v>7715</v>
      </c>
    </row>
    <row r="388" spans="1:25" hidden="1" x14ac:dyDescent="0.25">
      <c r="A388" s="18">
        <v>4011</v>
      </c>
      <c r="B388" t="s">
        <v>154</v>
      </c>
      <c r="C388" t="s">
        <v>59</v>
      </c>
      <c r="D388" t="s">
        <v>4208</v>
      </c>
      <c r="E388" s="79" t="s">
        <v>8068</v>
      </c>
      <c r="G388" t="s">
        <v>4209</v>
      </c>
      <c r="H388" t="s">
        <v>37</v>
      </c>
      <c r="I388" t="s">
        <v>14</v>
      </c>
      <c r="J388">
        <v>0</v>
      </c>
      <c r="K388" t="s">
        <v>7562</v>
      </c>
      <c r="L388">
        <v>107.86799999999999</v>
      </c>
      <c r="M388">
        <v>0</v>
      </c>
      <c r="N388" s="48" t="s">
        <v>1468</v>
      </c>
      <c r="P388" s="53" t="s">
        <v>7964</v>
      </c>
      <c r="Q388" t="str">
        <f t="shared" si="18"/>
        <v>('biosphere3','d76320f7-6761-4864-92a6-660fa3453ffa')</v>
      </c>
      <c r="R388" s="79" t="s">
        <v>8069</v>
      </c>
      <c r="S388" s="79" t="s">
        <v>8070</v>
      </c>
      <c r="T388" s="79" t="s">
        <v>8071</v>
      </c>
      <c r="U388" t="str">
        <f t="shared" si="19"/>
        <v>Silver, Ag 4.2E-3%, Au 1.1E-4%, in ore, in ground('natural resource', 'in ground')</v>
      </c>
      <c r="W388" t="s">
        <v>8337</v>
      </c>
      <c r="X388" t="b">
        <f t="shared" si="20"/>
        <v>1</v>
      </c>
      <c r="Y388" s="20" t="s">
        <v>7715</v>
      </c>
    </row>
    <row r="389" spans="1:25" hidden="1" x14ac:dyDescent="0.25">
      <c r="A389" s="18">
        <v>1613</v>
      </c>
      <c r="B389" t="s">
        <v>154</v>
      </c>
      <c r="C389" t="s">
        <v>59</v>
      </c>
      <c r="D389" t="s">
        <v>4219</v>
      </c>
      <c r="E389" s="79" t="s">
        <v>8068</v>
      </c>
      <c r="G389" t="s">
        <v>4220</v>
      </c>
      <c r="H389" t="s">
        <v>37</v>
      </c>
      <c r="I389" t="s">
        <v>14</v>
      </c>
      <c r="J389">
        <v>0</v>
      </c>
      <c r="K389" t="s">
        <v>7562</v>
      </c>
      <c r="L389">
        <v>107.86799999999999</v>
      </c>
      <c r="M389">
        <v>0</v>
      </c>
      <c r="N389" s="48" t="s">
        <v>1468</v>
      </c>
      <c r="Q389" t="str">
        <f t="shared" si="18"/>
        <v>('biosphere3','6f70e7c7-ef61-4489-b4f3-157e7e8541ef')</v>
      </c>
      <c r="R389" s="79" t="s">
        <v>8069</v>
      </c>
      <c r="S389" s="79" t="s">
        <v>8070</v>
      </c>
      <c r="T389" s="79" t="s">
        <v>8071</v>
      </c>
      <c r="U389" t="str">
        <f t="shared" si="19"/>
        <v>Silver, Ag 4.6E-5%, Au 1.3E-4%, in ore, in ground('natural resource', 'in ground')</v>
      </c>
      <c r="W389" t="s">
        <v>8338</v>
      </c>
      <c r="X389" t="b">
        <f t="shared" si="20"/>
        <v>1</v>
      </c>
      <c r="Y389" s="20" t="s">
        <v>7715</v>
      </c>
    </row>
    <row r="390" spans="1:25" hidden="1" x14ac:dyDescent="0.25">
      <c r="A390" s="18">
        <v>3606</v>
      </c>
      <c r="B390" t="s">
        <v>154</v>
      </c>
      <c r="C390" t="s">
        <v>59</v>
      </c>
      <c r="D390" t="s">
        <v>4237</v>
      </c>
      <c r="E390" s="79" t="s">
        <v>8068</v>
      </c>
      <c r="G390" t="s">
        <v>4238</v>
      </c>
      <c r="H390" t="s">
        <v>37</v>
      </c>
      <c r="I390" t="s">
        <v>14</v>
      </c>
      <c r="J390">
        <v>0</v>
      </c>
      <c r="K390" t="s">
        <v>7562</v>
      </c>
      <c r="L390">
        <v>107.86799999999999</v>
      </c>
      <c r="M390">
        <v>0</v>
      </c>
      <c r="N390" s="48" t="s">
        <v>1468</v>
      </c>
      <c r="Q390" t="str">
        <f t="shared" si="18"/>
        <v>('biosphere3','eaa3e9d4-68d6-4267-a7a5-48b141c3861e')</v>
      </c>
      <c r="R390" s="79" t="s">
        <v>8069</v>
      </c>
      <c r="S390" s="79" t="s">
        <v>8070</v>
      </c>
      <c r="T390" s="79" t="s">
        <v>8071</v>
      </c>
      <c r="U390" t="str">
        <f t="shared" si="19"/>
        <v>Silver, Ag 5.4E-3%, in mixed ore, in ground('natural resource', 'in ground')</v>
      </c>
      <c r="W390" t="s">
        <v>8339</v>
      </c>
      <c r="X390" t="b">
        <f t="shared" si="20"/>
        <v>1</v>
      </c>
      <c r="Y390" s="20" t="s">
        <v>7715</v>
      </c>
    </row>
    <row r="391" spans="1:25" hidden="1" x14ac:dyDescent="0.25">
      <c r="A391" s="18">
        <v>322</v>
      </c>
      <c r="B391" t="s">
        <v>154</v>
      </c>
      <c r="C391" t="s">
        <v>59</v>
      </c>
      <c r="D391" t="s">
        <v>4240</v>
      </c>
      <c r="E391" s="79" t="s">
        <v>8068</v>
      </c>
      <c r="G391" t="s">
        <v>4241</v>
      </c>
      <c r="H391" t="s">
        <v>37</v>
      </c>
      <c r="I391" t="s">
        <v>14</v>
      </c>
      <c r="J391">
        <v>0</v>
      </c>
      <c r="K391" t="s">
        <v>7562</v>
      </c>
      <c r="L391">
        <v>107.86799999999999</v>
      </c>
      <c r="M391">
        <v>0</v>
      </c>
      <c r="N391" s="48" t="s">
        <v>1468</v>
      </c>
      <c r="Q391" t="str">
        <f t="shared" si="18"/>
        <v>('biosphere3','781dda0c-ffeb-4664-9667-7506ce6269b9')</v>
      </c>
      <c r="R391" s="79" t="s">
        <v>8069</v>
      </c>
      <c r="S391" s="79" t="s">
        <v>8070</v>
      </c>
      <c r="T391" s="79" t="s">
        <v>8071</v>
      </c>
      <c r="U391" t="str">
        <f t="shared" si="19"/>
        <v>Silver, Ag 7.6E-5%, Au 9.7E-5%, in ore, in ground('natural resource', 'in ground')</v>
      </c>
      <c r="W391" t="s">
        <v>8340</v>
      </c>
      <c r="X391" t="b">
        <f t="shared" si="20"/>
        <v>1</v>
      </c>
      <c r="Y391" s="20" t="s">
        <v>7715</v>
      </c>
    </row>
    <row r="392" spans="1:25" hidden="1" x14ac:dyDescent="0.25">
      <c r="A392" s="18">
        <v>2954</v>
      </c>
      <c r="B392" t="s">
        <v>154</v>
      </c>
      <c r="C392" t="s">
        <v>59</v>
      </c>
      <c r="D392" t="s">
        <v>4247</v>
      </c>
      <c r="E392" s="79" t="s">
        <v>8068</v>
      </c>
      <c r="G392" t="s">
        <v>4248</v>
      </c>
      <c r="H392" t="s">
        <v>37</v>
      </c>
      <c r="I392" t="s">
        <v>14</v>
      </c>
      <c r="J392">
        <v>0</v>
      </c>
      <c r="K392" t="s">
        <v>7562</v>
      </c>
      <c r="L392">
        <v>107.86799999999999</v>
      </c>
      <c r="M392">
        <v>0</v>
      </c>
      <c r="N392" s="48" t="s">
        <v>1468</v>
      </c>
      <c r="Q392" t="str">
        <f t="shared" si="18"/>
        <v>('biosphere3','cfaa80f4-8e19-4fd6-942a-eaea14812896')</v>
      </c>
      <c r="R392" s="79" t="s">
        <v>8069</v>
      </c>
      <c r="S392" s="79" t="s">
        <v>8070</v>
      </c>
      <c r="T392" s="79" t="s">
        <v>8071</v>
      </c>
      <c r="U392" t="str">
        <f t="shared" si="19"/>
        <v>Silver, Ag 9.7E-4%, in mixed ore, in ground('natural resource', 'in ground')</v>
      </c>
      <c r="W392" t="s">
        <v>8341</v>
      </c>
      <c r="X392" t="b">
        <f t="shared" si="20"/>
        <v>1</v>
      </c>
      <c r="Y392" s="20" t="s">
        <v>7715</v>
      </c>
    </row>
    <row r="393" spans="1:25" hidden="1" x14ac:dyDescent="0.25">
      <c r="A393" s="18">
        <v>3684</v>
      </c>
      <c r="B393" t="s">
        <v>4256</v>
      </c>
      <c r="C393" t="s">
        <v>59</v>
      </c>
      <c r="D393" t="s">
        <v>4257</v>
      </c>
      <c r="E393" s="79" t="s">
        <v>8068</v>
      </c>
      <c r="G393" t="s">
        <v>4258</v>
      </c>
      <c r="H393" t="s">
        <v>37</v>
      </c>
      <c r="I393" t="s">
        <v>14</v>
      </c>
      <c r="J393">
        <v>0</v>
      </c>
      <c r="K393" t="s">
        <v>7562</v>
      </c>
      <c r="L393">
        <v>107.86799999999999</v>
      </c>
      <c r="M393">
        <v>0</v>
      </c>
      <c r="N393" s="48" t="s">
        <v>1468</v>
      </c>
      <c r="Q393" t="str">
        <f t="shared" si="18"/>
        <v>('biosphere3','361a64cb-ab76-4a72-9ea1-c07d6a20c124')</v>
      </c>
      <c r="R393" s="79" t="s">
        <v>8069</v>
      </c>
      <c r="S393" s="79" t="s">
        <v>8070</v>
      </c>
      <c r="T393" s="79" t="s">
        <v>8071</v>
      </c>
      <c r="U393" t="str">
        <f t="shared" si="19"/>
        <v>Silver, in ground('natural resource', 'in ground')</v>
      </c>
      <c r="W393" t="s">
        <v>8342</v>
      </c>
      <c r="X393" t="b">
        <f t="shared" si="20"/>
        <v>1</v>
      </c>
      <c r="Y393" s="20" t="s">
        <v>7715</v>
      </c>
    </row>
    <row r="394" spans="1:25" hidden="1" x14ac:dyDescent="0.25">
      <c r="A394" s="18">
        <v>4264</v>
      </c>
      <c r="B394" s="53" t="s">
        <v>4261</v>
      </c>
      <c r="C394" t="s">
        <v>59</v>
      </c>
      <c r="D394" t="s">
        <v>4262</v>
      </c>
      <c r="E394" s="79" t="s">
        <v>8068</v>
      </c>
      <c r="G394" t="s">
        <v>4263</v>
      </c>
      <c r="H394" t="s">
        <v>37</v>
      </c>
      <c r="I394" t="s">
        <v>14</v>
      </c>
      <c r="J394">
        <v>0</v>
      </c>
      <c r="K394" s="53" t="s">
        <v>7889</v>
      </c>
      <c r="L394">
        <v>23.998000000000001</v>
      </c>
      <c r="M394">
        <v>0</v>
      </c>
      <c r="N394" s="48" t="s">
        <v>1468</v>
      </c>
      <c r="Q394" t="str">
        <f t="shared" si="18"/>
        <v>('biosphere3','fab932d4-0a58-491c-9d7f-294d07a7953d')</v>
      </c>
      <c r="R394" s="79" t="s">
        <v>8069</v>
      </c>
      <c r="S394" s="79" t="s">
        <v>8070</v>
      </c>
      <c r="T394" s="79" t="s">
        <v>8071</v>
      </c>
      <c r="U394" t="str">
        <f t="shared" si="19"/>
        <v>Sodium, in ground('natural resource', 'in ground')</v>
      </c>
      <c r="W394" t="s">
        <v>8346</v>
      </c>
      <c r="X394" t="b">
        <f t="shared" si="20"/>
        <v>1</v>
      </c>
      <c r="Y394" s="20" t="s">
        <v>7715</v>
      </c>
    </row>
    <row r="395" spans="1:25" hidden="1" x14ac:dyDescent="0.25">
      <c r="A395" s="18">
        <v>2917</v>
      </c>
      <c r="B395" s="53" t="s">
        <v>4272</v>
      </c>
      <c r="C395" t="s">
        <v>59</v>
      </c>
      <c r="D395" t="s">
        <v>4273</v>
      </c>
      <c r="E395" s="79" t="s">
        <v>8068</v>
      </c>
      <c r="G395" t="s">
        <v>4274</v>
      </c>
      <c r="H395" t="s">
        <v>37</v>
      </c>
      <c r="I395" t="s">
        <v>14</v>
      </c>
      <c r="J395">
        <v>0</v>
      </c>
      <c r="K395" s="53" t="s">
        <v>7890</v>
      </c>
      <c r="L395">
        <v>89.635999999999996</v>
      </c>
      <c r="M395">
        <v>0</v>
      </c>
      <c r="N395" s="48" t="s">
        <v>1468</v>
      </c>
      <c r="Q395" t="str">
        <f t="shared" si="18"/>
        <v>('biosphere3','0f1b21d0-2780-4742-87f2-28fb21a44db5')</v>
      </c>
      <c r="R395" s="79" t="s">
        <v>8069</v>
      </c>
      <c r="S395" s="79" t="s">
        <v>8070</v>
      </c>
      <c r="T395" s="79" t="s">
        <v>8071</v>
      </c>
      <c r="U395" t="str">
        <f t="shared" si="19"/>
        <v>Strontium, in ground('natural resource', 'in ground')</v>
      </c>
      <c r="W395" t="s">
        <v>8350</v>
      </c>
      <c r="X395" t="b">
        <f t="shared" si="20"/>
        <v>1</v>
      </c>
      <c r="Y395" s="20" t="s">
        <v>7715</v>
      </c>
    </row>
    <row r="396" spans="1:25" hidden="1" x14ac:dyDescent="0.25">
      <c r="A396" s="18">
        <v>610</v>
      </c>
      <c r="B396" s="53" t="s">
        <v>4309</v>
      </c>
      <c r="C396" t="s">
        <v>59</v>
      </c>
      <c r="D396" t="s">
        <v>4310</v>
      </c>
      <c r="E396" s="79" t="s">
        <v>8068</v>
      </c>
      <c r="G396" t="s">
        <v>4311</v>
      </c>
      <c r="H396" t="s">
        <v>37</v>
      </c>
      <c r="I396" t="s">
        <v>14</v>
      </c>
      <c r="J396">
        <v>0</v>
      </c>
      <c r="K396" t="s">
        <v>7828</v>
      </c>
      <c r="L396">
        <v>180.94800000000001</v>
      </c>
      <c r="M396">
        <v>0</v>
      </c>
      <c r="N396" s="48" t="s">
        <v>1468</v>
      </c>
      <c r="Q396" t="str">
        <f t="shared" si="18"/>
        <v>('biosphere3','5f1d740e-804d-4080-8ef9-aeaa0d8e1115')</v>
      </c>
      <c r="R396" s="79" t="s">
        <v>8069</v>
      </c>
      <c r="S396" s="79" t="s">
        <v>8070</v>
      </c>
      <c r="T396" s="79" t="s">
        <v>8071</v>
      </c>
      <c r="U396" t="str">
        <f t="shared" si="19"/>
        <v>Tantalum, 81.9% in tantalite, 1.6E-4% in crude ore, in ground('natural resource', 'in ground')</v>
      </c>
      <c r="W396" t="s">
        <v>8354</v>
      </c>
      <c r="X396" t="b">
        <f t="shared" si="20"/>
        <v>1</v>
      </c>
      <c r="Y396" s="20" t="s">
        <v>7715</v>
      </c>
    </row>
    <row r="397" spans="1:25" hidden="1" x14ac:dyDescent="0.25">
      <c r="A397" s="18">
        <v>2649</v>
      </c>
      <c r="B397" t="s">
        <v>4309</v>
      </c>
      <c r="C397" t="s">
        <v>59</v>
      </c>
      <c r="D397" t="s">
        <v>4319</v>
      </c>
      <c r="E397" s="79" t="s">
        <v>8068</v>
      </c>
      <c r="G397" t="s">
        <v>4320</v>
      </c>
      <c r="H397" t="s">
        <v>37</v>
      </c>
      <c r="I397" t="s">
        <v>14</v>
      </c>
      <c r="J397">
        <v>0</v>
      </c>
      <c r="K397" t="s">
        <v>7828</v>
      </c>
      <c r="L397">
        <v>180.94800000000001</v>
      </c>
      <c r="M397">
        <v>0</v>
      </c>
      <c r="N397" s="48" t="s">
        <v>1468</v>
      </c>
      <c r="Q397" t="str">
        <f t="shared" si="18"/>
        <v>('biosphere3','775fdf03-b0bb-5c25-b14d-107231d5b2f0')</v>
      </c>
      <c r="R397" s="79" t="s">
        <v>8069</v>
      </c>
      <c r="S397" s="79" t="s">
        <v>8070</v>
      </c>
      <c r="T397" s="79" t="s">
        <v>8071</v>
      </c>
      <c r="U397" t="str">
        <f t="shared" si="19"/>
        <v>Tantalum, in ground('natural resource', 'in ground')</v>
      </c>
      <c r="W397" t="s">
        <v>8355</v>
      </c>
      <c r="X397" t="b">
        <f t="shared" si="20"/>
        <v>1</v>
      </c>
      <c r="Y397" s="20" t="s">
        <v>7715</v>
      </c>
    </row>
    <row r="398" spans="1:25" hidden="1" x14ac:dyDescent="0.25">
      <c r="A398" s="18">
        <v>3108</v>
      </c>
      <c r="B398" s="53" t="s">
        <v>3688</v>
      </c>
      <c r="C398" t="s">
        <v>59</v>
      </c>
      <c r="D398" t="s">
        <v>4341</v>
      </c>
      <c r="E398" s="79" t="s">
        <v>8068</v>
      </c>
      <c r="G398" t="s">
        <v>4342</v>
      </c>
      <c r="H398" t="s">
        <v>37</v>
      </c>
      <c r="I398" t="s">
        <v>14</v>
      </c>
      <c r="J398">
        <v>0</v>
      </c>
      <c r="K398" s="53" t="s">
        <v>7891</v>
      </c>
      <c r="L398">
        <v>129.61600000000001</v>
      </c>
      <c r="M398">
        <v>0</v>
      </c>
      <c r="N398" s="48" t="s">
        <v>1468</v>
      </c>
      <c r="Q398" t="str">
        <f t="shared" si="18"/>
        <v>('biosphere3','7a81cd45-7f4c-40b3-989c-6a65f42df999')</v>
      </c>
      <c r="R398" s="79" t="s">
        <v>8069</v>
      </c>
      <c r="S398" s="79" t="s">
        <v>8070</v>
      </c>
      <c r="T398" s="79" t="s">
        <v>8071</v>
      </c>
      <c r="U398" t="str">
        <f t="shared" si="19"/>
        <v>Tellurium, 0.5ppm in sulfide, Te 0.2ppm, Cu and Ag, in crude ore, in ground('natural resource', 'in ground')</v>
      </c>
      <c r="W398" t="s">
        <v>8356</v>
      </c>
      <c r="X398" t="b">
        <f t="shared" si="20"/>
        <v>1</v>
      </c>
      <c r="Y398" s="20" t="s">
        <v>7715</v>
      </c>
    </row>
    <row r="399" spans="1:25" hidden="1" x14ac:dyDescent="0.25">
      <c r="A399" s="18">
        <v>3710</v>
      </c>
      <c r="B399" t="s">
        <v>3688</v>
      </c>
      <c r="C399" t="s">
        <v>59</v>
      </c>
      <c r="D399" t="s">
        <v>4348</v>
      </c>
      <c r="E399" s="79" t="s">
        <v>8068</v>
      </c>
      <c r="G399" t="s">
        <v>4349</v>
      </c>
      <c r="H399" t="s">
        <v>37</v>
      </c>
      <c r="I399" t="s">
        <v>14</v>
      </c>
      <c r="J399">
        <v>0</v>
      </c>
      <c r="K399" s="53" t="s">
        <v>7891</v>
      </c>
      <c r="L399">
        <v>129.61600000000001</v>
      </c>
      <c r="M399">
        <v>0</v>
      </c>
      <c r="N399" s="48" t="s">
        <v>1468</v>
      </c>
      <c r="Q399" t="str">
        <f t="shared" si="18"/>
        <v>('biosphere3','7b6da1f2-e191-5a77-ae06-af96201f5803')</v>
      </c>
      <c r="R399" s="79" t="s">
        <v>8069</v>
      </c>
      <c r="S399" s="79" t="s">
        <v>8070</v>
      </c>
      <c r="T399" s="79" t="s">
        <v>8071</v>
      </c>
      <c r="U399" t="str">
        <f t="shared" si="19"/>
        <v>Tellurium, in ground('natural resource', 'in ground')</v>
      </c>
      <c r="W399" t="s">
        <v>8357</v>
      </c>
      <c r="X399" t="b">
        <f t="shared" si="20"/>
        <v>1</v>
      </c>
      <c r="Y399" s="20" t="s">
        <v>7715</v>
      </c>
    </row>
    <row r="400" spans="1:25" hidden="1" x14ac:dyDescent="0.25">
      <c r="A400" s="18">
        <v>2177</v>
      </c>
      <c r="B400" s="53" t="s">
        <v>4370</v>
      </c>
      <c r="C400" t="s">
        <v>59</v>
      </c>
      <c r="D400" t="s">
        <v>4371</v>
      </c>
      <c r="E400" s="79" t="s">
        <v>8068</v>
      </c>
      <c r="G400" t="s">
        <v>4372</v>
      </c>
      <c r="H400" t="s">
        <v>37</v>
      </c>
      <c r="I400" t="s">
        <v>14</v>
      </c>
      <c r="J400">
        <v>0</v>
      </c>
      <c r="K400" t="s">
        <v>7831</v>
      </c>
      <c r="L400">
        <v>158.92500000000001</v>
      </c>
      <c r="M400">
        <v>0</v>
      </c>
      <c r="N400" s="48" t="s">
        <v>1468</v>
      </c>
      <c r="Q400" t="str">
        <f t="shared" si="18"/>
        <v>('biosphere3','6ec6a8a8-4c94-5bc5-93c5-62928fcf3935')</v>
      </c>
      <c r="R400" s="79" t="s">
        <v>8069</v>
      </c>
      <c r="S400" s="79" t="s">
        <v>8070</v>
      </c>
      <c r="T400" s="79" t="s">
        <v>8071</v>
      </c>
      <c r="U400" t="str">
        <f t="shared" si="19"/>
        <v>Terbium, in ground('natural resource', 'in ground')</v>
      </c>
      <c r="W400" t="s">
        <v>8358</v>
      </c>
      <c r="X400" t="b">
        <f t="shared" si="20"/>
        <v>1</v>
      </c>
      <c r="Y400" s="20" t="s">
        <v>7715</v>
      </c>
    </row>
    <row r="401" spans="1:25" hidden="1" x14ac:dyDescent="0.25">
      <c r="A401" s="18">
        <v>474</v>
      </c>
      <c r="B401" s="53" t="s">
        <v>622</v>
      </c>
      <c r="C401" t="s">
        <v>59</v>
      </c>
      <c r="D401" t="s">
        <v>4388</v>
      </c>
      <c r="E401" s="79" t="s">
        <v>8068</v>
      </c>
      <c r="G401" t="s">
        <v>4389</v>
      </c>
      <c r="H401" t="s">
        <v>37</v>
      </c>
      <c r="I401" t="s">
        <v>14</v>
      </c>
      <c r="J401">
        <v>0</v>
      </c>
      <c r="K401" s="53" t="s">
        <v>7892</v>
      </c>
      <c r="L401">
        <v>205.39099999999999</v>
      </c>
      <c r="M401">
        <v>0</v>
      </c>
      <c r="N401" s="48" t="s">
        <v>1468</v>
      </c>
      <c r="Q401" t="str">
        <f t="shared" si="18"/>
        <v>('biosphere3','f0e37b5f-3f67-516a-afd5-442c83e094bc')</v>
      </c>
      <c r="R401" s="79" t="s">
        <v>8069</v>
      </c>
      <c r="S401" s="79" t="s">
        <v>8070</v>
      </c>
      <c r="T401" s="79" t="s">
        <v>8071</v>
      </c>
      <c r="U401" t="str">
        <f t="shared" si="19"/>
        <v>Thallium, in ground('natural resource', 'in ground')</v>
      </c>
      <c r="W401" t="s">
        <v>8359</v>
      </c>
      <c r="X401" t="b">
        <f t="shared" si="20"/>
        <v>1</v>
      </c>
      <c r="Y401" s="20" t="s">
        <v>7715</v>
      </c>
    </row>
    <row r="402" spans="1:25" hidden="1" x14ac:dyDescent="0.25">
      <c r="A402" s="18">
        <v>633</v>
      </c>
      <c r="B402" s="53" t="s">
        <v>864</v>
      </c>
      <c r="C402" t="s">
        <v>59</v>
      </c>
      <c r="D402" t="s">
        <v>4403</v>
      </c>
      <c r="E402" s="79" t="s">
        <v>8068</v>
      </c>
      <c r="G402" t="s">
        <v>4404</v>
      </c>
      <c r="H402" t="s">
        <v>37</v>
      </c>
      <c r="I402" t="s">
        <v>14</v>
      </c>
      <c r="J402">
        <v>0</v>
      </c>
      <c r="K402" t="s">
        <v>7633</v>
      </c>
      <c r="L402">
        <v>232.03800000000001</v>
      </c>
      <c r="M402">
        <v>0</v>
      </c>
      <c r="N402" s="48" t="s">
        <v>1468</v>
      </c>
      <c r="Q402" t="str">
        <f t="shared" si="18"/>
        <v>('biosphere3','e6f4c904-1cb6-5c9c-a098-6505e98391ce')</v>
      </c>
      <c r="R402" s="79" t="s">
        <v>8069</v>
      </c>
      <c r="S402" s="79" t="s">
        <v>8070</v>
      </c>
      <c r="T402" s="79" t="s">
        <v>8071</v>
      </c>
      <c r="U402" t="str">
        <f t="shared" si="19"/>
        <v>Thorium, in ground('natural resource', 'in ground')</v>
      </c>
      <c r="W402" t="s">
        <v>8360</v>
      </c>
      <c r="X402" t="b">
        <f t="shared" si="20"/>
        <v>1</v>
      </c>
      <c r="Y402" s="20" t="s">
        <v>7715</v>
      </c>
    </row>
    <row r="403" spans="1:25" hidden="1" x14ac:dyDescent="0.25">
      <c r="A403" s="18">
        <v>1016</v>
      </c>
      <c r="B403" s="53" t="s">
        <v>4443</v>
      </c>
      <c r="C403" t="s">
        <v>59</v>
      </c>
      <c r="D403" t="s">
        <v>4444</v>
      </c>
      <c r="E403" s="79" t="s">
        <v>8068</v>
      </c>
      <c r="G403" t="s">
        <v>4445</v>
      </c>
      <c r="H403" t="s">
        <v>37</v>
      </c>
      <c r="I403" t="s">
        <v>14</v>
      </c>
      <c r="J403">
        <v>0</v>
      </c>
      <c r="K403" t="s">
        <v>7835</v>
      </c>
      <c r="L403">
        <v>168.934</v>
      </c>
      <c r="M403">
        <v>0</v>
      </c>
      <c r="N403" s="48" t="s">
        <v>1468</v>
      </c>
      <c r="Q403" t="str">
        <f t="shared" si="18"/>
        <v>('biosphere3','a34e010c-6f68-5c79-8b45-2955b91f7dc2')</v>
      </c>
      <c r="R403" s="79" t="s">
        <v>8069</v>
      </c>
      <c r="S403" s="79" t="s">
        <v>8070</v>
      </c>
      <c r="T403" s="79" t="s">
        <v>8071</v>
      </c>
      <c r="U403" t="str">
        <f t="shared" si="19"/>
        <v>Thulium, in ground('natural resource', 'in ground')</v>
      </c>
      <c r="W403" t="s">
        <v>8361</v>
      </c>
      <c r="X403" t="b">
        <f t="shared" si="20"/>
        <v>1</v>
      </c>
      <c r="Y403" s="20" t="s">
        <v>7715</v>
      </c>
    </row>
    <row r="404" spans="1:25" hidden="1" x14ac:dyDescent="0.25">
      <c r="A404" s="18">
        <v>2466</v>
      </c>
      <c r="B404" s="53" t="s">
        <v>1326</v>
      </c>
      <c r="C404" t="s">
        <v>59</v>
      </c>
      <c r="D404" t="s">
        <v>4453</v>
      </c>
      <c r="E404" s="79" t="s">
        <v>8068</v>
      </c>
      <c r="G404" t="s">
        <v>4454</v>
      </c>
      <c r="H404" t="s">
        <v>37</v>
      </c>
      <c r="I404" t="s">
        <v>14</v>
      </c>
      <c r="J404">
        <v>0</v>
      </c>
      <c r="K404" s="53" t="s">
        <v>7893</v>
      </c>
      <c r="L404">
        <v>120.717</v>
      </c>
      <c r="M404">
        <v>0</v>
      </c>
      <c r="N404" s="48" t="s">
        <v>1468</v>
      </c>
      <c r="Q404" t="str">
        <f t="shared" si="18"/>
        <v>('biosphere3','31b4eea9-640e-4056-ac2f-0555627af18a')</v>
      </c>
      <c r="R404" s="79" t="s">
        <v>8069</v>
      </c>
      <c r="S404" s="79" t="s">
        <v>8070</v>
      </c>
      <c r="T404" s="79" t="s">
        <v>8071</v>
      </c>
      <c r="U404" t="str">
        <f t="shared" si="19"/>
        <v>Tin, 79% in cassiterite, 0.1% in crude ore, in ground('natural resource', 'in ground')</v>
      </c>
      <c r="W404" t="s">
        <v>8362</v>
      </c>
      <c r="X404" t="b">
        <f t="shared" si="20"/>
        <v>1</v>
      </c>
      <c r="Y404" s="20" t="s">
        <v>7715</v>
      </c>
    </row>
    <row r="405" spans="1:25" hidden="1" x14ac:dyDescent="0.25">
      <c r="A405" s="18">
        <v>1349</v>
      </c>
      <c r="B405" t="s">
        <v>1326</v>
      </c>
      <c r="C405" t="s">
        <v>59</v>
      </c>
      <c r="D405" t="s">
        <v>4473</v>
      </c>
      <c r="E405" s="79" t="s">
        <v>8068</v>
      </c>
      <c r="G405" t="s">
        <v>4474</v>
      </c>
      <c r="H405" t="s">
        <v>37</v>
      </c>
      <c r="I405" t="s">
        <v>14</v>
      </c>
      <c r="J405">
        <v>0</v>
      </c>
      <c r="K405" s="53" t="s">
        <v>7893</v>
      </c>
      <c r="L405">
        <v>120.717</v>
      </c>
      <c r="M405">
        <v>0</v>
      </c>
      <c r="N405" s="48" t="s">
        <v>1468</v>
      </c>
      <c r="Q405" t="str">
        <f t="shared" si="18"/>
        <v>('biosphere3','53d5ef26-66d8-4536-afa2-2f6b114189ba')</v>
      </c>
      <c r="R405" s="79" t="s">
        <v>8069</v>
      </c>
      <c r="S405" s="79" t="s">
        <v>8070</v>
      </c>
      <c r="T405" s="79" t="s">
        <v>8071</v>
      </c>
      <c r="U405" t="str">
        <f t="shared" si="19"/>
        <v>Tin, in ground('natural resource', 'in ground')</v>
      </c>
      <c r="W405" t="s">
        <v>8363</v>
      </c>
      <c r="X405" t="b">
        <f t="shared" si="20"/>
        <v>1</v>
      </c>
      <c r="Y405" s="20" t="s">
        <v>7715</v>
      </c>
    </row>
    <row r="406" spans="1:25" hidden="1" x14ac:dyDescent="0.25">
      <c r="A406" s="18">
        <v>3079</v>
      </c>
      <c r="B406" s="53" t="s">
        <v>73</v>
      </c>
      <c r="C406" t="s">
        <v>59</v>
      </c>
      <c r="D406" t="s">
        <v>4479</v>
      </c>
      <c r="E406" s="79" t="s">
        <v>8068</v>
      </c>
      <c r="G406" t="s">
        <v>4480</v>
      </c>
      <c r="H406" t="s">
        <v>37</v>
      </c>
      <c r="I406" t="s">
        <v>14</v>
      </c>
      <c r="J406">
        <v>0</v>
      </c>
      <c r="K406" t="s">
        <v>7637</v>
      </c>
      <c r="L406">
        <v>47.866999999999997</v>
      </c>
      <c r="M406">
        <v>0</v>
      </c>
      <c r="N406" s="48" t="s">
        <v>1468</v>
      </c>
      <c r="Q406" t="str">
        <f t="shared" si="18"/>
        <v>('biosphere3','2f033407-6060-4e1e-868c-9f362d10fdb2')</v>
      </c>
      <c r="R406" s="79" t="s">
        <v>8069</v>
      </c>
      <c r="S406" s="79" t="s">
        <v>8070</v>
      </c>
      <c r="T406" s="79" t="s">
        <v>8071</v>
      </c>
      <c r="U406" t="str">
        <f t="shared" si="19"/>
        <v>Titanium, in ground('natural resource', 'in ground')</v>
      </c>
      <c r="W406" t="s">
        <v>8367</v>
      </c>
      <c r="X406" t="b">
        <f t="shared" si="20"/>
        <v>1</v>
      </c>
      <c r="Y406" s="20" t="s">
        <v>7715</v>
      </c>
    </row>
    <row r="407" spans="1:25" hidden="1" x14ac:dyDescent="0.25">
      <c r="A407" s="18">
        <v>1396</v>
      </c>
      <c r="B407" s="53" t="s">
        <v>148</v>
      </c>
      <c r="C407" t="s">
        <v>59</v>
      </c>
      <c r="D407" t="s">
        <v>4487</v>
      </c>
      <c r="E407" s="79" t="s">
        <v>8068</v>
      </c>
      <c r="G407" t="s">
        <v>4488</v>
      </c>
      <c r="H407" t="s">
        <v>37</v>
      </c>
      <c r="I407" t="s">
        <v>14</v>
      </c>
      <c r="J407">
        <v>0</v>
      </c>
      <c r="K407" t="s">
        <v>7673</v>
      </c>
      <c r="L407">
        <v>183.84</v>
      </c>
      <c r="M407">
        <v>0</v>
      </c>
      <c r="N407" s="48" t="s">
        <v>1468</v>
      </c>
      <c r="Q407" t="str">
        <f t="shared" si="18"/>
        <v>('biosphere3','ebcc1f0c-6b19-501d-86a4-629df2a457b5')</v>
      </c>
      <c r="R407" s="79" t="s">
        <v>8069</v>
      </c>
      <c r="S407" s="79" t="s">
        <v>8070</v>
      </c>
      <c r="T407" s="79" t="s">
        <v>8071</v>
      </c>
      <c r="U407" t="str">
        <f t="shared" si="19"/>
        <v>Tungsten, in ground('natural resource', 'in ground')</v>
      </c>
      <c r="W407" t="s">
        <v>8490</v>
      </c>
      <c r="X407" t="b">
        <f t="shared" si="20"/>
        <v>1</v>
      </c>
      <c r="Y407" s="20" t="s">
        <v>7715</v>
      </c>
    </row>
    <row r="408" spans="1:25" hidden="1" x14ac:dyDescent="0.25">
      <c r="A408" s="18">
        <v>2942</v>
      </c>
      <c r="B408" s="53" t="s">
        <v>130</v>
      </c>
      <c r="C408" t="s">
        <v>59</v>
      </c>
      <c r="D408" t="s">
        <v>4500</v>
      </c>
      <c r="E408" s="79" t="s">
        <v>8068</v>
      </c>
      <c r="G408" t="s">
        <v>4501</v>
      </c>
      <c r="H408" t="s">
        <v>37</v>
      </c>
      <c r="I408" t="s">
        <v>14</v>
      </c>
      <c r="J408">
        <v>0</v>
      </c>
      <c r="K408" t="s">
        <v>7674</v>
      </c>
      <c r="L408">
        <v>238.029</v>
      </c>
      <c r="M408">
        <v>0</v>
      </c>
      <c r="N408" s="48" t="s">
        <v>1468</v>
      </c>
      <c r="Q408" t="str">
        <f t="shared" si="18"/>
        <v>('biosphere3','2ba5e39b-adb6-4767-a51d-90c1cf32fe98')</v>
      </c>
      <c r="R408" s="79" t="s">
        <v>8069</v>
      </c>
      <c r="S408" s="79" t="s">
        <v>8070</v>
      </c>
      <c r="T408" s="79" t="s">
        <v>8071</v>
      </c>
      <c r="U408" t="str">
        <f t="shared" si="19"/>
        <v>Uranium, in ground('natural resource', 'in ground')</v>
      </c>
      <c r="W408" t="s">
        <v>8492</v>
      </c>
      <c r="X408" t="b">
        <f t="shared" si="20"/>
        <v>1</v>
      </c>
      <c r="Y408" s="20" t="s">
        <v>7715</v>
      </c>
    </row>
    <row r="409" spans="1:25" hidden="1" x14ac:dyDescent="0.25">
      <c r="A409" s="18">
        <v>2687</v>
      </c>
      <c r="B409" s="53" t="s">
        <v>4503</v>
      </c>
      <c r="C409" t="s">
        <v>59</v>
      </c>
      <c r="D409" t="s">
        <v>4504</v>
      </c>
      <c r="E409" s="79" t="s">
        <v>8068</v>
      </c>
      <c r="G409" t="s">
        <v>4505</v>
      </c>
      <c r="H409" t="s">
        <v>37</v>
      </c>
      <c r="I409" t="s">
        <v>14</v>
      </c>
      <c r="J409">
        <v>0</v>
      </c>
      <c r="K409" t="s">
        <v>7677</v>
      </c>
      <c r="L409">
        <v>50.942</v>
      </c>
      <c r="M409">
        <v>0</v>
      </c>
      <c r="N409" s="48" t="s">
        <v>1468</v>
      </c>
      <c r="Q409" t="str">
        <f t="shared" si="18"/>
        <v>('biosphere3','c9c4b80a-73dd-415a-92fb-f877595651c1')</v>
      </c>
      <c r="R409" s="79" t="s">
        <v>8069</v>
      </c>
      <c r="S409" s="79" t="s">
        <v>8070</v>
      </c>
      <c r="T409" s="79" t="s">
        <v>8071</v>
      </c>
      <c r="U409" t="str">
        <f t="shared" si="19"/>
        <v>Vanadium, in ground('natural resource', 'in ground')</v>
      </c>
      <c r="W409" t="s">
        <v>8493</v>
      </c>
      <c r="X409" t="b">
        <f t="shared" si="20"/>
        <v>1</v>
      </c>
      <c r="Y409" s="20" t="s">
        <v>7715</v>
      </c>
    </row>
    <row r="410" spans="1:25" hidden="1" x14ac:dyDescent="0.25">
      <c r="A410" s="18">
        <v>1604</v>
      </c>
      <c r="B410" s="53" t="s">
        <v>4510</v>
      </c>
      <c r="C410" t="s">
        <v>59</v>
      </c>
      <c r="D410" t="s">
        <v>4511</v>
      </c>
      <c r="E410" s="79" t="s">
        <v>8068</v>
      </c>
      <c r="G410" t="s">
        <v>4512</v>
      </c>
      <c r="H410" t="s">
        <v>37</v>
      </c>
      <c r="I410" t="s">
        <v>14</v>
      </c>
      <c r="J410">
        <v>0</v>
      </c>
      <c r="K410" t="s">
        <v>7842</v>
      </c>
      <c r="L410">
        <v>173.054</v>
      </c>
      <c r="M410">
        <v>0</v>
      </c>
      <c r="N410" s="48" t="s">
        <v>1468</v>
      </c>
      <c r="Q410" t="str">
        <f t="shared" si="18"/>
        <v>('biosphere3','ea659cca-fe3d-5b03-90d2-60719a862874')</v>
      </c>
      <c r="R410" s="79" t="s">
        <v>8069</v>
      </c>
      <c r="S410" s="79" t="s">
        <v>8070</v>
      </c>
      <c r="T410" s="79" t="s">
        <v>8071</v>
      </c>
      <c r="U410" t="str">
        <f t="shared" si="19"/>
        <v>Ytterbium, in ground('natural resource', 'in ground')</v>
      </c>
      <c r="W410" t="s">
        <v>8515</v>
      </c>
      <c r="X410" t="b">
        <f t="shared" si="20"/>
        <v>1</v>
      </c>
      <c r="Y410" s="20" t="s">
        <v>7715</v>
      </c>
    </row>
    <row r="411" spans="1:25" hidden="1" x14ac:dyDescent="0.25">
      <c r="A411" s="18">
        <v>3864</v>
      </c>
      <c r="B411" s="53" t="s">
        <v>4515</v>
      </c>
      <c r="C411" t="s">
        <v>59</v>
      </c>
      <c r="D411" t="s">
        <v>4516</v>
      </c>
      <c r="E411" s="79" t="s">
        <v>8068</v>
      </c>
      <c r="G411" t="s">
        <v>4517</v>
      </c>
      <c r="H411" t="s">
        <v>37</v>
      </c>
      <c r="I411" t="s">
        <v>14</v>
      </c>
      <c r="J411">
        <v>0</v>
      </c>
      <c r="K411" t="s">
        <v>7682</v>
      </c>
      <c r="L411">
        <v>88.906000000000006</v>
      </c>
      <c r="M411">
        <v>0</v>
      </c>
      <c r="N411" s="48" t="s">
        <v>1468</v>
      </c>
      <c r="Q411" t="str">
        <f t="shared" si="18"/>
        <v>('biosphere3','89b567f2-2cab-503e-b796-42cba72fce16')</v>
      </c>
      <c r="R411" s="79" t="s">
        <v>8069</v>
      </c>
      <c r="S411" s="79" t="s">
        <v>8070</v>
      </c>
      <c r="T411" s="79" t="s">
        <v>8071</v>
      </c>
      <c r="U411" t="str">
        <f t="shared" si="19"/>
        <v>Yttrium, in ground('natural resource', 'in ground')</v>
      </c>
      <c r="W411" t="s">
        <v>8516</v>
      </c>
      <c r="X411" t="b">
        <f t="shared" si="20"/>
        <v>1</v>
      </c>
      <c r="Y411" s="20" t="s">
        <v>7715</v>
      </c>
    </row>
    <row r="412" spans="1:25" hidden="1" x14ac:dyDescent="0.25">
      <c r="A412" s="18">
        <v>2198</v>
      </c>
      <c r="B412" s="53" t="s">
        <v>22</v>
      </c>
      <c r="C412" t="s">
        <v>59</v>
      </c>
      <c r="D412" t="s">
        <v>4524</v>
      </c>
      <c r="E412" s="79" t="s">
        <v>8068</v>
      </c>
      <c r="G412" t="s">
        <v>4525</v>
      </c>
      <c r="H412" t="s">
        <v>37</v>
      </c>
      <c r="I412" t="s">
        <v>14</v>
      </c>
      <c r="J412">
        <v>0</v>
      </c>
      <c r="K412" t="s">
        <v>7685</v>
      </c>
      <c r="L412">
        <v>65.38</v>
      </c>
      <c r="M412">
        <v>0</v>
      </c>
      <c r="N412" s="48" t="s">
        <v>1468</v>
      </c>
      <c r="Q412" t="str">
        <f t="shared" si="18"/>
        <v>('biosphere3','3faef344-9e52-47a3-a317-e17b824cc540')</v>
      </c>
      <c r="R412" s="79" t="s">
        <v>8069</v>
      </c>
      <c r="S412" s="79" t="s">
        <v>8070</v>
      </c>
      <c r="T412" s="79" t="s">
        <v>8071</v>
      </c>
      <c r="U412" t="str">
        <f t="shared" si="19"/>
        <v>Zinc, 9.0% in sulfide, Zn 5.3%, Pb, Ag, Cd, In, in ground('natural resource', 'in ground')</v>
      </c>
      <c r="W412" t="s">
        <v>8517</v>
      </c>
      <c r="X412" t="b">
        <f t="shared" si="20"/>
        <v>1</v>
      </c>
      <c r="Y412" s="20" t="s">
        <v>7715</v>
      </c>
    </row>
    <row r="413" spans="1:25" hidden="1" x14ac:dyDescent="0.25">
      <c r="A413" s="18">
        <v>3080</v>
      </c>
      <c r="B413" t="s">
        <v>4527</v>
      </c>
      <c r="C413" t="s">
        <v>59</v>
      </c>
      <c r="D413" t="s">
        <v>4528</v>
      </c>
      <c r="E413" s="79" t="s">
        <v>8068</v>
      </c>
      <c r="G413" t="s">
        <v>4529</v>
      </c>
      <c r="H413" t="s">
        <v>37</v>
      </c>
      <c r="I413" t="s">
        <v>14</v>
      </c>
      <c r="J413">
        <v>0</v>
      </c>
      <c r="K413" t="s">
        <v>7685</v>
      </c>
      <c r="L413">
        <v>65.38</v>
      </c>
      <c r="M413">
        <v>0</v>
      </c>
      <c r="N413" s="48" t="s">
        <v>1468</v>
      </c>
      <c r="Q413" t="str">
        <f t="shared" si="18"/>
        <v>('biosphere3','be73218b-18af-492e-96e6-addd309d1e32')</v>
      </c>
      <c r="R413" s="79" t="s">
        <v>8069</v>
      </c>
      <c r="S413" s="79" t="s">
        <v>8070</v>
      </c>
      <c r="T413" s="79" t="s">
        <v>8071</v>
      </c>
      <c r="U413" t="str">
        <f t="shared" si="19"/>
        <v>Zinc, in ground('natural resource', 'in ground')</v>
      </c>
      <c r="W413" t="s">
        <v>8518</v>
      </c>
      <c r="X413" t="b">
        <f t="shared" si="20"/>
        <v>1</v>
      </c>
      <c r="Y413" s="20" t="s">
        <v>7715</v>
      </c>
    </row>
    <row r="414" spans="1:25" hidden="1" x14ac:dyDescent="0.25">
      <c r="A414" s="18">
        <v>589</v>
      </c>
      <c r="B414" t="s">
        <v>22</v>
      </c>
      <c r="C414" t="s">
        <v>59</v>
      </c>
      <c r="D414" t="s">
        <v>4532</v>
      </c>
      <c r="E414" s="79" t="s">
        <v>8068</v>
      </c>
      <c r="G414" t="s">
        <v>4533</v>
      </c>
      <c r="H414" t="s">
        <v>37</v>
      </c>
      <c r="I414" t="s">
        <v>14</v>
      </c>
      <c r="J414">
        <v>0</v>
      </c>
      <c r="K414" t="s">
        <v>7685</v>
      </c>
      <c r="L414">
        <v>65.38</v>
      </c>
      <c r="M414">
        <v>0</v>
      </c>
      <c r="N414" s="48" t="s">
        <v>1468</v>
      </c>
      <c r="Q414" t="str">
        <f t="shared" si="18"/>
        <v>('biosphere3','f8f1ba14-9934-4678-8a78-e2cf1fce7775')</v>
      </c>
      <c r="R414" s="79" t="s">
        <v>8069</v>
      </c>
      <c r="S414" s="79" t="s">
        <v>8070</v>
      </c>
      <c r="T414" s="79" t="s">
        <v>8071</v>
      </c>
      <c r="U414" t="str">
        <f t="shared" si="19"/>
        <v>Zinc, Zn 0.63%, in mixed ore, in ground('natural resource', 'in ground')</v>
      </c>
      <c r="W414" t="s">
        <v>8519</v>
      </c>
      <c r="X414" t="b">
        <f t="shared" si="20"/>
        <v>1</v>
      </c>
      <c r="Y414" s="20" t="s">
        <v>7715</v>
      </c>
    </row>
    <row r="415" spans="1:25" hidden="1" x14ac:dyDescent="0.25">
      <c r="A415" s="18">
        <v>2029</v>
      </c>
      <c r="B415" t="s">
        <v>22</v>
      </c>
      <c r="C415" t="s">
        <v>59</v>
      </c>
      <c r="D415" t="s">
        <v>4536</v>
      </c>
      <c r="E415" s="79" t="s">
        <v>8068</v>
      </c>
      <c r="G415" t="s">
        <v>4537</v>
      </c>
      <c r="H415" t="s">
        <v>37</v>
      </c>
      <c r="I415" t="s">
        <v>14</v>
      </c>
      <c r="J415">
        <v>0</v>
      </c>
      <c r="K415" t="s">
        <v>7685</v>
      </c>
      <c r="L415">
        <v>65.38</v>
      </c>
      <c r="M415">
        <v>0</v>
      </c>
      <c r="N415" s="48" t="s">
        <v>1468</v>
      </c>
      <c r="Q415" t="str">
        <f t="shared" si="18"/>
        <v>('biosphere3','c3b2ba62-b158-47b1-8e1e-e76156e5292a')</v>
      </c>
      <c r="R415" s="79" t="s">
        <v>8069</v>
      </c>
      <c r="S415" s="79" t="s">
        <v>8070</v>
      </c>
      <c r="T415" s="79" t="s">
        <v>8071</v>
      </c>
      <c r="U415" t="str">
        <f t="shared" si="19"/>
        <v>Zinc, Zn 3.1%, in mixed ore, in ground('natural resource', 'in ground')</v>
      </c>
      <c r="W415" t="s">
        <v>8520</v>
      </c>
      <c r="X415" t="b">
        <f t="shared" si="20"/>
        <v>1</v>
      </c>
      <c r="Y415" s="20" t="s">
        <v>7715</v>
      </c>
    </row>
    <row r="416" spans="1:25" hidden="1" x14ac:dyDescent="0.25">
      <c r="A416" s="18">
        <v>1804</v>
      </c>
      <c r="B416" s="53" t="s">
        <v>2003</v>
      </c>
      <c r="C416" t="s">
        <v>59</v>
      </c>
      <c r="D416" t="s">
        <v>4553</v>
      </c>
      <c r="E416" s="79" t="s">
        <v>8068</v>
      </c>
      <c r="G416" t="s">
        <v>4554</v>
      </c>
      <c r="H416" t="s">
        <v>37</v>
      </c>
      <c r="I416" t="s">
        <v>14</v>
      </c>
      <c r="J416">
        <v>0</v>
      </c>
      <c r="K416" t="s">
        <v>7687</v>
      </c>
      <c r="L416">
        <v>91.224000000000004</v>
      </c>
      <c r="M416">
        <v>0</v>
      </c>
      <c r="N416" s="48" t="s">
        <v>1468</v>
      </c>
      <c r="Q416" t="str">
        <f t="shared" si="18"/>
        <v>('biosphere3','fcee6eab-e906-4ddf-bc14-2b131b937893')</v>
      </c>
      <c r="R416" s="79" t="s">
        <v>8069</v>
      </c>
      <c r="S416" s="79" t="s">
        <v>8070</v>
      </c>
      <c r="T416" s="79" t="s">
        <v>8071</v>
      </c>
      <c r="U416" t="str">
        <f t="shared" si="19"/>
        <v>Zirconium, 50% in zircon, 0.39% in crude ore, in ground('natural resource', 'in ground')</v>
      </c>
      <c r="W416" t="s">
        <v>8522</v>
      </c>
      <c r="X416" t="b">
        <f t="shared" si="20"/>
        <v>1</v>
      </c>
      <c r="Y416" s="20" t="s">
        <v>7715</v>
      </c>
    </row>
    <row r="417" spans="1:27" hidden="1" x14ac:dyDescent="0.25">
      <c r="A417" s="18">
        <v>3620</v>
      </c>
      <c r="B417" t="s">
        <v>2003</v>
      </c>
      <c r="C417" t="s">
        <v>59</v>
      </c>
      <c r="D417" t="s">
        <v>4555</v>
      </c>
      <c r="E417" s="79" t="s">
        <v>8068</v>
      </c>
      <c r="G417" t="s">
        <v>4556</v>
      </c>
      <c r="H417" t="s">
        <v>37</v>
      </c>
      <c r="I417" t="s">
        <v>14</v>
      </c>
      <c r="J417">
        <v>0</v>
      </c>
      <c r="K417" t="s">
        <v>7687</v>
      </c>
      <c r="L417">
        <v>91.224000000000004</v>
      </c>
      <c r="M417">
        <v>0</v>
      </c>
      <c r="N417" s="48" t="s">
        <v>1468</v>
      </c>
      <c r="Q417" t="str">
        <f t="shared" si="18"/>
        <v>('biosphere3','cd2932c5-a486-4bf1-99b8-815d8a7ce11a')</v>
      </c>
      <c r="R417" s="79" t="s">
        <v>8069</v>
      </c>
      <c r="S417" s="79" t="s">
        <v>8070</v>
      </c>
      <c r="T417" s="79" t="s">
        <v>8071</v>
      </c>
      <c r="U417" t="str">
        <f t="shared" si="19"/>
        <v>Zirconium, in ground('natural resource', 'in ground')</v>
      </c>
      <c r="W417" t="s">
        <v>8523</v>
      </c>
      <c r="X417" t="b">
        <f t="shared" si="20"/>
        <v>1</v>
      </c>
      <c r="Y417" s="20" t="s">
        <v>7715</v>
      </c>
    </row>
    <row r="418" spans="1:27" hidden="1" x14ac:dyDescent="0.25">
      <c r="A418" s="18">
        <v>3670</v>
      </c>
      <c r="B418" s="53" t="s">
        <v>357</v>
      </c>
      <c r="C418" t="s">
        <v>1292</v>
      </c>
      <c r="D418" t="s">
        <v>2572</v>
      </c>
      <c r="E418" s="79" t="s">
        <v>8068</v>
      </c>
      <c r="G418" t="s">
        <v>2573</v>
      </c>
      <c r="H418" t="s">
        <v>37</v>
      </c>
      <c r="I418" t="s">
        <v>14</v>
      </c>
      <c r="J418">
        <v>0</v>
      </c>
      <c r="K418" s="53" t="s">
        <v>7883</v>
      </c>
      <c r="L418">
        <v>26.321000000000002</v>
      </c>
      <c r="M418">
        <v>0</v>
      </c>
      <c r="N418" s="89" t="s">
        <v>8564</v>
      </c>
      <c r="Q418" t="str">
        <f t="shared" si="18"/>
        <v>('biosphere3','752d138f-3723-42c1-bf5c-ca5316809c4c')</v>
      </c>
      <c r="R418" s="79" t="s">
        <v>8069</v>
      </c>
      <c r="S418" s="79" t="s">
        <v>8070</v>
      </c>
      <c r="T418" s="79" t="s">
        <v>8071</v>
      </c>
      <c r="U418" t="str">
        <f t="shared" si="19"/>
        <v>Magnesium, 0.13% in water('natural resource', 'in water')</v>
      </c>
      <c r="W418" t="s">
        <v>8204</v>
      </c>
      <c r="X418" t="b">
        <f t="shared" si="20"/>
        <v>1</v>
      </c>
      <c r="Y418" s="20" t="s">
        <v>7715</v>
      </c>
    </row>
    <row r="419" spans="1:27" hidden="1" x14ac:dyDescent="0.25">
      <c r="A419" s="18">
        <v>3878</v>
      </c>
      <c r="B419" t="s">
        <v>357</v>
      </c>
      <c r="C419" t="s">
        <v>1292</v>
      </c>
      <c r="D419" t="s">
        <v>2625</v>
      </c>
      <c r="E419" s="79" t="s">
        <v>8068</v>
      </c>
      <c r="G419" t="s">
        <v>2626</v>
      </c>
      <c r="H419" t="s">
        <v>37</v>
      </c>
      <c r="I419" t="s">
        <v>14</v>
      </c>
      <c r="J419">
        <v>0</v>
      </c>
      <c r="K419" s="53" t="s">
        <v>7883</v>
      </c>
      <c r="L419">
        <v>26.321000000000002</v>
      </c>
      <c r="M419">
        <v>0</v>
      </c>
      <c r="N419" s="89" t="s">
        <v>8564</v>
      </c>
      <c r="Q419" t="str">
        <f t="shared" si="18"/>
        <v>('biosphere3','247f3d96-7da2-5adf-a399-65745bc042fb')</v>
      </c>
      <c r="R419" s="79" t="s">
        <v>8069</v>
      </c>
      <c r="S419" s="79" t="s">
        <v>8070</v>
      </c>
      <c r="T419" s="79" t="s">
        <v>8071</v>
      </c>
      <c r="U419" t="str">
        <f t="shared" si="19"/>
        <v>Magnesium, in water('natural resource', 'in water')</v>
      </c>
      <c r="W419" t="s">
        <v>8206</v>
      </c>
      <c r="X419" t="b">
        <f t="shared" si="20"/>
        <v>1</v>
      </c>
      <c r="Y419" s="20" t="s">
        <v>7715</v>
      </c>
    </row>
    <row r="420" spans="1:27" x14ac:dyDescent="0.25">
      <c r="A420" s="18">
        <v>4295</v>
      </c>
      <c r="B420" s="56" t="s">
        <v>896</v>
      </c>
      <c r="C420" s="26" t="s">
        <v>51</v>
      </c>
      <c r="D420" s="26" t="s">
        <v>4564</v>
      </c>
      <c r="E420" s="79" t="s">
        <v>8068</v>
      </c>
      <c r="F420" s="26"/>
      <c r="G420" s="26" t="s">
        <v>898</v>
      </c>
      <c r="H420" s="36" t="s">
        <v>37</v>
      </c>
      <c r="I420" s="26" t="s">
        <v>14</v>
      </c>
      <c r="J420">
        <f>14.0067*M420/L420</f>
        <v>1</v>
      </c>
      <c r="K420" s="64" t="s">
        <v>7846</v>
      </c>
      <c r="L420">
        <v>28.013400000000001</v>
      </c>
      <c r="M420">
        <v>2</v>
      </c>
      <c r="N420" s="43" t="s">
        <v>4565</v>
      </c>
      <c r="Q420" t="str">
        <f t="shared" si="18"/>
        <v>('biosphere3','e3f5fd63-7dcb-41f1-9b8a-a48a8d68bc65')</v>
      </c>
      <c r="R420" s="79" t="s">
        <v>8069</v>
      </c>
      <c r="S420" s="79" t="s">
        <v>8070</v>
      </c>
      <c r="T420" s="79" t="s">
        <v>8071</v>
      </c>
      <c r="U420" t="str">
        <f t="shared" si="19"/>
        <v>Nitrogen('natural resource', 'in air')</v>
      </c>
      <c r="W420" t="s">
        <v>8228</v>
      </c>
      <c r="X420" t="b">
        <f t="shared" si="20"/>
        <v>1</v>
      </c>
      <c r="Y420" s="20" t="s">
        <v>8529</v>
      </c>
    </row>
    <row r="421" spans="1:27" hidden="1" x14ac:dyDescent="0.25">
      <c r="A421" s="18">
        <v>1204</v>
      </c>
      <c r="B421" t="s">
        <v>6871</v>
      </c>
      <c r="C421" t="s">
        <v>51</v>
      </c>
      <c r="D421" t="s">
        <v>4609</v>
      </c>
      <c r="E421" s="79" t="s">
        <v>8068</v>
      </c>
      <c r="G421" s="53" t="s">
        <v>7752</v>
      </c>
      <c r="H421" t="s">
        <v>37</v>
      </c>
      <c r="I421" t="s">
        <v>14</v>
      </c>
      <c r="J421">
        <v>0</v>
      </c>
      <c r="K421" s="53" t="s">
        <v>7751</v>
      </c>
      <c r="L421">
        <v>39.962000000000003</v>
      </c>
      <c r="M421">
        <v>0</v>
      </c>
      <c r="N421" s="43" t="s">
        <v>4610</v>
      </c>
      <c r="P421" s="20" t="s">
        <v>8028</v>
      </c>
      <c r="Q421" t="str">
        <f t="shared" si="18"/>
        <v>('biosphere3','8b46f615-69c9-4ca3-815e-a7bde116d202')</v>
      </c>
      <c r="R421" s="79" t="s">
        <v>8069</v>
      </c>
      <c r="S421" s="79" t="s">
        <v>8070</v>
      </c>
      <c r="T421" s="79" t="s">
        <v>8071</v>
      </c>
      <c r="U421" t="str">
        <f t="shared" si="19"/>
        <v>Argon-40('natural resource', 'in air')</v>
      </c>
      <c r="W421" t="s">
        <v>8079</v>
      </c>
      <c r="X421" t="b">
        <f t="shared" si="20"/>
        <v>1</v>
      </c>
      <c r="Y421" s="20" t="s">
        <v>7715</v>
      </c>
    </row>
    <row r="422" spans="1:27" hidden="1" x14ac:dyDescent="0.25">
      <c r="A422" s="18">
        <v>280</v>
      </c>
      <c r="B422" s="53" t="s">
        <v>4636</v>
      </c>
      <c r="C422" t="s">
        <v>51</v>
      </c>
      <c r="D422" t="s">
        <v>4637</v>
      </c>
      <c r="E422" s="79" t="s">
        <v>8068</v>
      </c>
      <c r="G422" t="s">
        <v>4638</v>
      </c>
      <c r="H422" t="s">
        <v>37</v>
      </c>
      <c r="I422" t="s">
        <v>14</v>
      </c>
      <c r="J422">
        <v>0</v>
      </c>
      <c r="K422" t="s">
        <v>7301</v>
      </c>
      <c r="L422">
        <v>83.798000000000002</v>
      </c>
      <c r="M422">
        <v>0</v>
      </c>
      <c r="N422" s="43" t="s">
        <v>4610</v>
      </c>
      <c r="P422" s="20" t="s">
        <v>8028</v>
      </c>
      <c r="Q422" t="str">
        <f t="shared" si="18"/>
        <v>('biosphere3','4602b501-1c9b-4af7-bb1c-864c70c3e855')</v>
      </c>
      <c r="R422" s="79" t="s">
        <v>8069</v>
      </c>
      <c r="S422" s="79" t="s">
        <v>8070</v>
      </c>
      <c r="T422" s="79" t="s">
        <v>8071</v>
      </c>
      <c r="U422" t="str">
        <f t="shared" si="19"/>
        <v>Krypton, in air('natural resource', 'in air')</v>
      </c>
      <c r="W422" t="s">
        <v>8191</v>
      </c>
      <c r="X422" t="b">
        <f t="shared" si="20"/>
        <v>1</v>
      </c>
      <c r="Y422" s="20" t="s">
        <v>7715</v>
      </c>
    </row>
    <row r="423" spans="1:27" hidden="1" x14ac:dyDescent="0.25">
      <c r="A423" s="18">
        <v>3513</v>
      </c>
      <c r="B423" s="53" t="s">
        <v>4639</v>
      </c>
      <c r="C423" t="s">
        <v>51</v>
      </c>
      <c r="D423" t="s">
        <v>4640</v>
      </c>
      <c r="E423" s="79" t="s">
        <v>8068</v>
      </c>
      <c r="G423" t="s">
        <v>4641</v>
      </c>
      <c r="H423" t="s">
        <v>37</v>
      </c>
      <c r="I423" t="s">
        <v>14</v>
      </c>
      <c r="J423">
        <v>0</v>
      </c>
      <c r="K423" t="s">
        <v>7681</v>
      </c>
      <c r="L423">
        <v>131.29300000000001</v>
      </c>
      <c r="M423">
        <v>0</v>
      </c>
      <c r="N423" s="43" t="s">
        <v>4610</v>
      </c>
      <c r="Q423" t="str">
        <f t="shared" si="18"/>
        <v>('biosphere3','c52e8414-f232-4c6a-bff2-5726189789ee')</v>
      </c>
      <c r="R423" s="79" t="s">
        <v>8069</v>
      </c>
      <c r="S423" s="79" t="s">
        <v>8070</v>
      </c>
      <c r="T423" s="79" t="s">
        <v>8071</v>
      </c>
      <c r="U423" t="str">
        <f t="shared" si="19"/>
        <v>Xenon, in air('natural resource', 'in air')</v>
      </c>
      <c r="W423" t="s">
        <v>8514</v>
      </c>
      <c r="X423" t="b">
        <f t="shared" si="20"/>
        <v>1</v>
      </c>
      <c r="Y423" s="20" t="s">
        <v>7715</v>
      </c>
    </row>
    <row r="424" spans="1:27" hidden="1" x14ac:dyDescent="0.25">
      <c r="A424" s="18">
        <v>1162</v>
      </c>
      <c r="B424" s="53" t="s">
        <v>1579</v>
      </c>
      <c r="C424" t="s">
        <v>59</v>
      </c>
      <c r="D424" t="s">
        <v>4683</v>
      </c>
      <c r="E424" s="79" t="s">
        <v>8068</v>
      </c>
      <c r="G424" t="s">
        <v>4684</v>
      </c>
      <c r="H424" t="s">
        <v>37</v>
      </c>
      <c r="I424" t="s">
        <v>14</v>
      </c>
      <c r="J424">
        <v>0</v>
      </c>
      <c r="K424" t="s">
        <v>7248</v>
      </c>
      <c r="L424">
        <v>4.0030000000000001</v>
      </c>
      <c r="M424">
        <v>0</v>
      </c>
      <c r="N424" s="48" t="s">
        <v>4685</v>
      </c>
      <c r="Q424" t="str">
        <f t="shared" si="18"/>
        <v>('biosphere3','4c276350-de3d-4bba-90a9-0d0a9ad097c0')</v>
      </c>
      <c r="R424" s="79" t="s">
        <v>8069</v>
      </c>
      <c r="S424" s="79" t="s">
        <v>8070</v>
      </c>
      <c r="T424" s="79" t="s">
        <v>8071</v>
      </c>
      <c r="U424" t="str">
        <f t="shared" si="19"/>
        <v>Helium, 0.08% in natural gas, in ground('natural resource', 'in ground')</v>
      </c>
      <c r="W424" t="s">
        <v>8176</v>
      </c>
      <c r="X424" t="b">
        <f t="shared" si="20"/>
        <v>1</v>
      </c>
      <c r="Y424" s="20" t="s">
        <v>7715</v>
      </c>
    </row>
    <row r="425" spans="1:27" hidden="1" x14ac:dyDescent="0.25">
      <c r="A425" s="18">
        <v>3802</v>
      </c>
      <c r="B425" t="s">
        <v>1579</v>
      </c>
      <c r="C425" t="s">
        <v>59</v>
      </c>
      <c r="D425" t="s">
        <v>4694</v>
      </c>
      <c r="E425" s="79" t="s">
        <v>8068</v>
      </c>
      <c r="G425" t="s">
        <v>4695</v>
      </c>
      <c r="H425" t="s">
        <v>37</v>
      </c>
      <c r="I425" t="s">
        <v>14</v>
      </c>
      <c r="J425">
        <v>0</v>
      </c>
      <c r="K425" t="s">
        <v>7248</v>
      </c>
      <c r="L425">
        <v>4.0030000000000001</v>
      </c>
      <c r="M425">
        <v>0</v>
      </c>
      <c r="N425" s="48" t="s">
        <v>4685</v>
      </c>
      <c r="Q425" t="str">
        <f t="shared" si="18"/>
        <v>('biosphere3','b6381644-4633-5bc6-9e90-c5d0514f9363')</v>
      </c>
      <c r="R425" s="79" t="s">
        <v>8069</v>
      </c>
      <c r="S425" s="79" t="s">
        <v>8070</v>
      </c>
      <c r="T425" s="79" t="s">
        <v>8071</v>
      </c>
      <c r="U425" t="str">
        <f t="shared" si="19"/>
        <v>Helium, in natural gas, in ground('natural resource', 'in ground')</v>
      </c>
      <c r="W425" t="s">
        <v>8177</v>
      </c>
      <c r="X425" t="b">
        <f t="shared" si="20"/>
        <v>1</v>
      </c>
      <c r="Y425" s="20" t="s">
        <v>7715</v>
      </c>
    </row>
    <row r="426" spans="1:27" hidden="1" x14ac:dyDescent="0.25">
      <c r="A426" s="18">
        <v>798</v>
      </c>
      <c r="B426" s="53" t="s">
        <v>419</v>
      </c>
      <c r="C426" t="s">
        <v>59</v>
      </c>
      <c r="D426" t="s">
        <v>4701</v>
      </c>
      <c r="E426" s="79" t="s">
        <v>8068</v>
      </c>
      <c r="G426" s="53" t="s">
        <v>7849</v>
      </c>
      <c r="H426" t="s">
        <v>37</v>
      </c>
      <c r="I426" t="s">
        <v>14</v>
      </c>
      <c r="J426">
        <v>0</v>
      </c>
      <c r="K426" s="53" t="s">
        <v>7894</v>
      </c>
      <c r="L426">
        <v>13.835000000000001</v>
      </c>
      <c r="M426">
        <v>0</v>
      </c>
      <c r="N426" s="48" t="s">
        <v>4703</v>
      </c>
      <c r="Q426" t="str">
        <f t="shared" si="18"/>
        <v>('biosphere3','b053aa52-bfac-5435-a0b1-4ca374b0e991')</v>
      </c>
      <c r="R426" s="79" t="s">
        <v>8069</v>
      </c>
      <c r="S426" s="79" t="s">
        <v>8070</v>
      </c>
      <c r="T426" s="79" t="s">
        <v>8071</v>
      </c>
      <c r="U426" t="str">
        <f t="shared" si="19"/>
        <v>Boron, in ground('natural resource', 'in ground')</v>
      </c>
      <c r="W426" t="s">
        <v>8088</v>
      </c>
      <c r="X426" t="b">
        <f t="shared" si="20"/>
        <v>1</v>
      </c>
      <c r="Y426" s="20" t="s">
        <v>7715</v>
      </c>
    </row>
    <row r="427" spans="1:27" hidden="1" x14ac:dyDescent="0.25">
      <c r="A427" s="18">
        <v>1076</v>
      </c>
      <c r="B427" s="53" t="s">
        <v>6389</v>
      </c>
      <c r="C427" t="s">
        <v>59</v>
      </c>
      <c r="D427" t="s">
        <v>6390</v>
      </c>
      <c r="E427" s="79" t="s">
        <v>8068</v>
      </c>
      <c r="G427" t="s">
        <v>6391</v>
      </c>
      <c r="H427" t="s">
        <v>37</v>
      </c>
      <c r="I427" t="s">
        <v>14</v>
      </c>
      <c r="J427">
        <v>0</v>
      </c>
      <c r="K427" s="53" t="s">
        <v>7896</v>
      </c>
      <c r="L427">
        <v>42.094000000000001</v>
      </c>
      <c r="M427">
        <v>0</v>
      </c>
      <c r="N427" s="48" t="s">
        <v>4703</v>
      </c>
      <c r="Q427" t="str">
        <f t="shared" si="18"/>
        <v>('biosphere3','c8fc4197-7410-42f2-aeb4-c08c6a693992')</v>
      </c>
      <c r="R427" s="79" t="s">
        <v>8069</v>
      </c>
      <c r="S427" s="79" t="s">
        <v>8070</v>
      </c>
      <c r="T427" s="79" t="s">
        <v>8071</v>
      </c>
      <c r="U427" t="str">
        <f t="shared" si="19"/>
        <v>Calcium, in ground('natural resource', 'in ground')</v>
      </c>
      <c r="W427" t="s">
        <v>8095</v>
      </c>
      <c r="X427" t="b">
        <f t="shared" si="20"/>
        <v>1</v>
      </c>
      <c r="Y427" s="20" t="s">
        <v>7715</v>
      </c>
    </row>
    <row r="428" spans="1:27" hidden="1" x14ac:dyDescent="0.25">
      <c r="A428" s="18">
        <v>3418</v>
      </c>
      <c r="B428" s="53" t="s">
        <v>206</v>
      </c>
      <c r="C428" t="s">
        <v>59</v>
      </c>
      <c r="D428" t="s">
        <v>6417</v>
      </c>
      <c r="E428" s="79" t="s">
        <v>8068</v>
      </c>
      <c r="G428" s="24" t="s">
        <v>6418</v>
      </c>
      <c r="H428" t="s">
        <v>37</v>
      </c>
      <c r="I428" t="s">
        <v>14</v>
      </c>
      <c r="J428">
        <v>0</v>
      </c>
      <c r="K428" s="53" t="s">
        <v>7726</v>
      </c>
      <c r="L428">
        <v>12.010999999999999</v>
      </c>
      <c r="M428">
        <v>0</v>
      </c>
      <c r="N428" s="48" t="s">
        <v>4703</v>
      </c>
      <c r="Q428" t="str">
        <f t="shared" si="18"/>
        <v>('biosphere3','8c2fe757-6866-4ed2-9f89-81012ad774a0')</v>
      </c>
      <c r="R428" s="79" t="s">
        <v>8069</v>
      </c>
      <c r="S428" s="79" t="s">
        <v>8070</v>
      </c>
      <c r="T428" s="79" t="s">
        <v>8071</v>
      </c>
      <c r="U428" t="str">
        <f t="shared" si="19"/>
        <v>Carbon, organic, in soil or biomass stock('natural resource', 'in ground')</v>
      </c>
      <c r="W428" t="s">
        <v>8098</v>
      </c>
      <c r="X428" t="b">
        <f t="shared" si="20"/>
        <v>1</v>
      </c>
      <c r="Y428" s="20" t="s">
        <v>7715</v>
      </c>
      <c r="AA428" s="20" t="s">
        <v>8560</v>
      </c>
    </row>
    <row r="429" spans="1:27" hidden="1" x14ac:dyDescent="0.25">
      <c r="A429" s="18">
        <v>565</v>
      </c>
      <c r="B429" s="53" t="s">
        <v>2584</v>
      </c>
      <c r="C429" t="s">
        <v>59</v>
      </c>
      <c r="D429" t="s">
        <v>6429</v>
      </c>
      <c r="E429" s="79" t="s">
        <v>8068</v>
      </c>
      <c r="G429" t="s">
        <v>6430</v>
      </c>
      <c r="H429" t="s">
        <v>37</v>
      </c>
      <c r="I429" t="s">
        <v>14</v>
      </c>
      <c r="J429">
        <v>0</v>
      </c>
      <c r="K429" t="s">
        <v>7202</v>
      </c>
      <c r="L429">
        <v>37.997</v>
      </c>
      <c r="M429">
        <v>0</v>
      </c>
      <c r="N429" s="48" t="s">
        <v>4703</v>
      </c>
      <c r="Q429" t="str">
        <f t="shared" si="18"/>
        <v>('biosphere3','e5fadc0b-1d79-4604-ac32-fd3321f27933')</v>
      </c>
      <c r="R429" s="79" t="s">
        <v>8069</v>
      </c>
      <c r="S429" s="79" t="s">
        <v>8070</v>
      </c>
      <c r="T429" s="79" t="s">
        <v>8071</v>
      </c>
      <c r="U429" t="str">
        <f t="shared" si="19"/>
        <v>Fluorine, 4.5% in apatite, 1% in crude ore, in ground('natural resource', 'in ground')</v>
      </c>
      <c r="W429" t="s">
        <v>8143</v>
      </c>
      <c r="X429" t="b">
        <f t="shared" si="20"/>
        <v>1</v>
      </c>
      <c r="Y429" s="20" t="s">
        <v>7715</v>
      </c>
    </row>
    <row r="430" spans="1:27" hidden="1" x14ac:dyDescent="0.25">
      <c r="A430" s="18">
        <v>1086</v>
      </c>
      <c r="B430" t="s">
        <v>2584</v>
      </c>
      <c r="C430" t="s">
        <v>59</v>
      </c>
      <c r="D430" t="s">
        <v>6638</v>
      </c>
      <c r="E430" s="79" t="s">
        <v>8068</v>
      </c>
      <c r="G430" t="s">
        <v>6639</v>
      </c>
      <c r="H430" t="s">
        <v>37</v>
      </c>
      <c r="I430" t="s">
        <v>14</v>
      </c>
      <c r="J430">
        <v>0</v>
      </c>
      <c r="K430" t="s">
        <v>7202</v>
      </c>
      <c r="L430">
        <v>37.997</v>
      </c>
      <c r="M430">
        <v>0</v>
      </c>
      <c r="N430" s="48" t="s">
        <v>4703</v>
      </c>
      <c r="Q430" t="str">
        <f t="shared" si="18"/>
        <v>('biosphere3','355785ee-56e0-455b-aaa6-bee43c82b49c')</v>
      </c>
      <c r="R430" s="79" t="s">
        <v>8069</v>
      </c>
      <c r="S430" s="79" t="s">
        <v>8070</v>
      </c>
      <c r="T430" s="79" t="s">
        <v>8071</v>
      </c>
      <c r="U430" t="str">
        <f t="shared" si="19"/>
        <v>Fluorine, 4.5% in apatite, 3% in crude ore, in ground('natural resource', 'in ground')</v>
      </c>
      <c r="W430" t="s">
        <v>8144</v>
      </c>
      <c r="X430" t="b">
        <f t="shared" si="20"/>
        <v>1</v>
      </c>
      <c r="Y430" s="20" t="s">
        <v>7715</v>
      </c>
    </row>
    <row r="431" spans="1:27" hidden="1" x14ac:dyDescent="0.25">
      <c r="A431" s="18">
        <v>2394</v>
      </c>
      <c r="B431" t="s">
        <v>2584</v>
      </c>
      <c r="C431" t="s">
        <v>59</v>
      </c>
      <c r="D431" t="s">
        <v>6642</v>
      </c>
      <c r="E431" s="79" t="s">
        <v>8068</v>
      </c>
      <c r="G431" t="s">
        <v>6643</v>
      </c>
      <c r="H431" t="s">
        <v>37</v>
      </c>
      <c r="I431" t="s">
        <v>14</v>
      </c>
      <c r="J431">
        <v>0</v>
      </c>
      <c r="K431" t="s">
        <v>7202</v>
      </c>
      <c r="L431">
        <v>37.997</v>
      </c>
      <c r="M431">
        <v>0</v>
      </c>
      <c r="N431" s="48" t="s">
        <v>4703</v>
      </c>
      <c r="Q431" t="str">
        <f t="shared" si="18"/>
        <v>('biosphere3','3048af84-1d72-5e3f-a739-b2d7fa7d4773')</v>
      </c>
      <c r="R431" s="79" t="s">
        <v>8069</v>
      </c>
      <c r="S431" s="79" t="s">
        <v>8070</v>
      </c>
      <c r="T431" s="79" t="s">
        <v>8071</v>
      </c>
      <c r="U431" t="str">
        <f t="shared" si="19"/>
        <v>Fluorine, in ground('natural resource', 'in ground')</v>
      </c>
      <c r="W431" t="s">
        <v>8145</v>
      </c>
      <c r="X431" t="b">
        <f t="shared" si="20"/>
        <v>1</v>
      </c>
      <c r="Y431" s="20" t="s">
        <v>7715</v>
      </c>
    </row>
    <row r="432" spans="1:27" hidden="1" x14ac:dyDescent="0.25">
      <c r="A432" s="18">
        <v>2168</v>
      </c>
      <c r="B432" s="53" t="s">
        <v>877</v>
      </c>
      <c r="C432" t="s">
        <v>59</v>
      </c>
      <c r="D432" t="s">
        <v>6675</v>
      </c>
      <c r="E432" s="79" t="s">
        <v>8068</v>
      </c>
      <c r="G432" t="s">
        <v>6676</v>
      </c>
      <c r="H432" t="s">
        <v>37</v>
      </c>
      <c r="I432" t="s">
        <v>14</v>
      </c>
      <c r="J432">
        <v>0</v>
      </c>
      <c r="K432" s="53" t="s">
        <v>7897</v>
      </c>
      <c r="L432">
        <v>33.997999999999998</v>
      </c>
      <c r="M432">
        <v>0</v>
      </c>
      <c r="N432" s="48" t="s">
        <v>4703</v>
      </c>
      <c r="Q432" t="str">
        <f t="shared" si="18"/>
        <v>('biosphere3','a64e65fe-3c33-44f1-bd2d-ab7fac07653f')</v>
      </c>
      <c r="R432" s="79" t="s">
        <v>8069</v>
      </c>
      <c r="S432" s="79" t="s">
        <v>8070</v>
      </c>
      <c r="T432" s="79" t="s">
        <v>8071</v>
      </c>
      <c r="U432" t="str">
        <f t="shared" si="19"/>
        <v>Phosphorus, 18% in apatite, 12% in crude ore, in ground('natural resource', 'in ground')</v>
      </c>
      <c r="W432" t="s">
        <v>8299</v>
      </c>
      <c r="X432" t="b">
        <f t="shared" si="20"/>
        <v>1</v>
      </c>
      <c r="Y432" s="20" t="s">
        <v>7715</v>
      </c>
    </row>
    <row r="433" spans="1:25" hidden="1" x14ac:dyDescent="0.25">
      <c r="A433" s="18">
        <v>1026</v>
      </c>
      <c r="B433" t="s">
        <v>877</v>
      </c>
      <c r="C433" t="s">
        <v>59</v>
      </c>
      <c r="D433" t="s">
        <v>6692</v>
      </c>
      <c r="E433" s="79" t="s">
        <v>8068</v>
      </c>
      <c r="G433" t="s">
        <v>6693</v>
      </c>
      <c r="H433" t="s">
        <v>37</v>
      </c>
      <c r="I433" t="s">
        <v>14</v>
      </c>
      <c r="J433">
        <v>0</v>
      </c>
      <c r="K433" s="53" t="s">
        <v>7897</v>
      </c>
      <c r="L433">
        <v>33.997999999999998</v>
      </c>
      <c r="M433">
        <v>0</v>
      </c>
      <c r="N433" s="48" t="s">
        <v>4703</v>
      </c>
      <c r="Q433" t="str">
        <f t="shared" si="18"/>
        <v>('biosphere3','9a7380d1-6e23-48ad-b35a-14bd1ecb3133')</v>
      </c>
      <c r="R433" s="79" t="s">
        <v>8069</v>
      </c>
      <c r="S433" s="79" t="s">
        <v>8070</v>
      </c>
      <c r="T433" s="79" t="s">
        <v>8071</v>
      </c>
      <c r="U433" t="str">
        <f t="shared" si="19"/>
        <v>Phosphorus, 18% in apatite, 4% in crude ore, in ground('natural resource', 'in ground')</v>
      </c>
      <c r="W433" t="s">
        <v>8300</v>
      </c>
      <c r="X433" t="b">
        <f t="shared" si="20"/>
        <v>1</v>
      </c>
      <c r="Y433" s="20" t="s">
        <v>7715</v>
      </c>
    </row>
    <row r="434" spans="1:25" hidden="1" x14ac:dyDescent="0.25">
      <c r="A434" s="18">
        <v>739</v>
      </c>
      <c r="B434" t="s">
        <v>6704</v>
      </c>
      <c r="C434" t="s">
        <v>59</v>
      </c>
      <c r="D434" t="s">
        <v>6705</v>
      </c>
      <c r="E434" s="79" t="s">
        <v>8068</v>
      </c>
      <c r="G434" t="s">
        <v>6706</v>
      </c>
      <c r="H434" t="s">
        <v>37</v>
      </c>
      <c r="I434" t="s">
        <v>14</v>
      </c>
      <c r="J434">
        <v>0</v>
      </c>
      <c r="K434" s="53" t="s">
        <v>7897</v>
      </c>
      <c r="L434">
        <v>33.997999999999998</v>
      </c>
      <c r="M434">
        <v>0</v>
      </c>
      <c r="N434" s="48" t="s">
        <v>4703</v>
      </c>
      <c r="Q434" t="str">
        <f t="shared" si="18"/>
        <v>('biosphere3','483ae3c5-4eb0-46e4-b811-a72ad391716b')</v>
      </c>
      <c r="R434" s="79" t="s">
        <v>8069</v>
      </c>
      <c r="S434" s="79" t="s">
        <v>8070</v>
      </c>
      <c r="T434" s="79" t="s">
        <v>8071</v>
      </c>
      <c r="U434" t="str">
        <f t="shared" si="19"/>
        <v>Phosphorus, in ground('natural resource', 'in ground')</v>
      </c>
      <c r="W434" t="s">
        <v>8301</v>
      </c>
      <c r="X434" t="b">
        <f t="shared" si="20"/>
        <v>1</v>
      </c>
      <c r="Y434" s="20" t="s">
        <v>7715</v>
      </c>
    </row>
    <row r="435" spans="1:25" hidden="1" x14ac:dyDescent="0.25">
      <c r="A435" s="18">
        <v>3381</v>
      </c>
      <c r="B435" s="53" t="s">
        <v>1926</v>
      </c>
      <c r="C435" t="s">
        <v>59</v>
      </c>
      <c r="D435" t="s">
        <v>6718</v>
      </c>
      <c r="E435" s="79" t="s">
        <v>8068</v>
      </c>
      <c r="G435" t="s">
        <v>6719</v>
      </c>
      <c r="H435" t="s">
        <v>37</v>
      </c>
      <c r="I435" t="s">
        <v>14</v>
      </c>
      <c r="J435">
        <v>0</v>
      </c>
      <c r="K435" s="53" t="s">
        <v>7861</v>
      </c>
      <c r="L435">
        <v>28.085000000000001</v>
      </c>
      <c r="M435">
        <v>0</v>
      </c>
      <c r="N435" s="48" t="s">
        <v>4703</v>
      </c>
      <c r="Q435" t="str">
        <f t="shared" si="18"/>
        <v>('biosphere3','00143719-33a7-5738-aa1b-131f97b4fef3')</v>
      </c>
      <c r="R435" s="79" t="s">
        <v>8069</v>
      </c>
      <c r="S435" s="79" t="s">
        <v>8070</v>
      </c>
      <c r="T435" s="79" t="s">
        <v>8071</v>
      </c>
      <c r="U435" t="str">
        <f t="shared" si="19"/>
        <v>Silicon, in ground('natural resource', 'in ground')</v>
      </c>
      <c r="W435" t="s">
        <v>8329</v>
      </c>
      <c r="X435" t="b">
        <f t="shared" si="20"/>
        <v>1</v>
      </c>
      <c r="Y435" s="20" t="s">
        <v>7715</v>
      </c>
    </row>
    <row r="436" spans="1:25" hidden="1" x14ac:dyDescent="0.25">
      <c r="A436" s="18">
        <v>2033</v>
      </c>
      <c r="B436" s="53" t="s">
        <v>141</v>
      </c>
      <c r="C436" t="s">
        <v>59</v>
      </c>
      <c r="D436" t="s">
        <v>6727</v>
      </c>
      <c r="E436" s="79" t="s">
        <v>8068</v>
      </c>
      <c r="G436" t="s">
        <v>6728</v>
      </c>
      <c r="H436" t="s">
        <v>37</v>
      </c>
      <c r="I436" t="s">
        <v>14</v>
      </c>
      <c r="J436">
        <v>0</v>
      </c>
      <c r="K436" s="53" t="s">
        <v>7863</v>
      </c>
      <c r="L436">
        <v>32.06</v>
      </c>
      <c r="M436">
        <v>0</v>
      </c>
      <c r="N436" s="48" t="s">
        <v>4703</v>
      </c>
      <c r="Q436" t="str">
        <f t="shared" si="18"/>
        <v>('biosphere3','852281f6-db73-4250-84d3-86b569fce0c1')</v>
      </c>
      <c r="R436" s="79" t="s">
        <v>8069</v>
      </c>
      <c r="S436" s="79" t="s">
        <v>8070</v>
      </c>
      <c r="T436" s="79" t="s">
        <v>8071</v>
      </c>
      <c r="U436" t="str">
        <f t="shared" si="19"/>
        <v>Sulfur, in ground('natural resource', 'in ground')</v>
      </c>
      <c r="W436" t="s">
        <v>8351</v>
      </c>
      <c r="X436" t="b">
        <f t="shared" si="20"/>
        <v>1</v>
      </c>
      <c r="Y436" s="20" t="s">
        <v>7715</v>
      </c>
    </row>
    <row r="437" spans="1:25" hidden="1" x14ac:dyDescent="0.25">
      <c r="A437" s="18">
        <v>3297</v>
      </c>
      <c r="B437" s="53" t="s">
        <v>716</v>
      </c>
      <c r="C437" t="s">
        <v>1292</v>
      </c>
      <c r="D437" t="s">
        <v>4705</v>
      </c>
      <c r="E437" s="79" t="s">
        <v>8068</v>
      </c>
      <c r="G437" t="s">
        <v>4706</v>
      </c>
      <c r="H437" t="s">
        <v>37</v>
      </c>
      <c r="I437" t="s">
        <v>14</v>
      </c>
      <c r="J437">
        <v>0</v>
      </c>
      <c r="K437" s="53" t="s">
        <v>7895</v>
      </c>
      <c r="L437">
        <v>159.80799999999999</v>
      </c>
      <c r="M437">
        <v>0</v>
      </c>
      <c r="N437" s="52" t="s">
        <v>6752</v>
      </c>
      <c r="Q437" t="str">
        <f t="shared" si="18"/>
        <v>('biosphere3','61341186-aac8-4088-a2b7-ba50093bab6c')</v>
      </c>
      <c r="R437" s="79" t="s">
        <v>8069</v>
      </c>
      <c r="S437" s="79" t="s">
        <v>8070</v>
      </c>
      <c r="T437" s="79" t="s">
        <v>8071</v>
      </c>
      <c r="U437" t="str">
        <f t="shared" si="19"/>
        <v>Bromine, 0.23% in water('natural resource', 'in water')</v>
      </c>
      <c r="W437" t="s">
        <v>8089</v>
      </c>
      <c r="X437" t="b">
        <f t="shared" si="20"/>
        <v>1</v>
      </c>
      <c r="Y437" s="20" t="s">
        <v>7715</v>
      </c>
    </row>
    <row r="438" spans="1:25" hidden="1" x14ac:dyDescent="0.25">
      <c r="A438" s="18">
        <v>4210</v>
      </c>
      <c r="B438" t="s">
        <v>716</v>
      </c>
      <c r="C438" t="s">
        <v>1292</v>
      </c>
      <c r="D438" t="s">
        <v>6380</v>
      </c>
      <c r="E438" s="79" t="s">
        <v>8068</v>
      </c>
      <c r="G438" t="s">
        <v>6381</v>
      </c>
      <c r="H438" t="s">
        <v>37</v>
      </c>
      <c r="I438" t="s">
        <v>14</v>
      </c>
      <c r="J438">
        <v>0</v>
      </c>
      <c r="K438" t="s">
        <v>6934</v>
      </c>
      <c r="L438">
        <v>159.80799999999999</v>
      </c>
      <c r="M438">
        <v>0</v>
      </c>
      <c r="N438" s="52" t="s">
        <v>6752</v>
      </c>
      <c r="Q438" t="str">
        <f t="shared" si="18"/>
        <v>('biosphere3','45d6f26b-596b-5182-8c08-d6d975ff4efe')</v>
      </c>
      <c r="R438" s="79" t="s">
        <v>8069</v>
      </c>
      <c r="S438" s="79" t="s">
        <v>8070</v>
      </c>
      <c r="T438" s="79" t="s">
        <v>8071</v>
      </c>
      <c r="U438" t="str">
        <f t="shared" si="19"/>
        <v>Bromine, in water('natural resource', 'in water')</v>
      </c>
      <c r="W438" t="s">
        <v>8090</v>
      </c>
      <c r="X438" t="b">
        <f t="shared" si="20"/>
        <v>1</v>
      </c>
      <c r="Y438" s="20" t="s">
        <v>7715</v>
      </c>
    </row>
    <row r="439" spans="1:25" hidden="1" x14ac:dyDescent="0.25">
      <c r="A439" s="18">
        <v>4094</v>
      </c>
      <c r="B439" s="53" t="s">
        <v>79</v>
      </c>
      <c r="C439" t="s">
        <v>1292</v>
      </c>
      <c r="D439" t="s">
        <v>6673</v>
      </c>
      <c r="E439" s="79" t="s">
        <v>8068</v>
      </c>
      <c r="G439" t="s">
        <v>6674</v>
      </c>
      <c r="H439" t="s">
        <v>37</v>
      </c>
      <c r="I439" t="s">
        <v>14</v>
      </c>
      <c r="J439">
        <v>0</v>
      </c>
      <c r="K439" t="s">
        <v>7281</v>
      </c>
      <c r="L439">
        <v>253.809</v>
      </c>
      <c r="M439">
        <v>0</v>
      </c>
      <c r="N439" s="52" t="s">
        <v>6752</v>
      </c>
      <c r="Q439" t="str">
        <f t="shared" si="18"/>
        <v>('biosphere3','7de77239-7074-4443-9dc9-4492c5e2ef35')</v>
      </c>
      <c r="R439" s="79" t="s">
        <v>8069</v>
      </c>
      <c r="S439" s="79" t="s">
        <v>8070</v>
      </c>
      <c r="T439" s="79" t="s">
        <v>8071</v>
      </c>
      <c r="U439" t="str">
        <f t="shared" si="19"/>
        <v>Iodine, 0.03% in water('natural resource', 'in water')</v>
      </c>
      <c r="W439" t="s">
        <v>8181</v>
      </c>
      <c r="X439" t="b">
        <f t="shared" si="20"/>
        <v>1</v>
      </c>
      <c r="Y439" s="20" t="s">
        <v>7715</v>
      </c>
    </row>
    <row r="440" spans="1:25" hidden="1" x14ac:dyDescent="0.25">
      <c r="A440" s="18">
        <v>776</v>
      </c>
      <c r="B440" s="53" t="s">
        <v>79</v>
      </c>
      <c r="C440" t="s">
        <v>1292</v>
      </c>
      <c r="D440" t="s">
        <v>6750</v>
      </c>
      <c r="E440" s="79" t="s">
        <v>8068</v>
      </c>
      <c r="G440" t="s">
        <v>6751</v>
      </c>
      <c r="H440" t="s">
        <v>37</v>
      </c>
      <c r="I440" t="s">
        <v>14</v>
      </c>
      <c r="J440">
        <v>0</v>
      </c>
      <c r="K440" t="s">
        <v>7281</v>
      </c>
      <c r="L440">
        <v>253.809</v>
      </c>
      <c r="M440">
        <v>0</v>
      </c>
      <c r="N440" s="52" t="s">
        <v>6752</v>
      </c>
      <c r="Q440" t="str">
        <f t="shared" si="18"/>
        <v>('biosphere3','36a3d172-7373-507f-85bd-12b8ba31a6d4')</v>
      </c>
      <c r="R440" s="79" t="s">
        <v>8069</v>
      </c>
      <c r="S440" s="79" t="s">
        <v>8070</v>
      </c>
      <c r="T440" s="79" t="s">
        <v>8071</v>
      </c>
      <c r="U440" t="str">
        <f t="shared" si="19"/>
        <v>Iodine, in water('natural resource', 'in water')</v>
      </c>
      <c r="W440" t="s">
        <v>8182</v>
      </c>
      <c r="X440" t="b">
        <f t="shared" si="20"/>
        <v>1</v>
      </c>
      <c r="Y440" s="20" t="s">
        <v>7715</v>
      </c>
    </row>
    <row r="441" spans="1:25" hidden="1" x14ac:dyDescent="0.25">
      <c r="A441" s="18">
        <v>3068</v>
      </c>
      <c r="B441" t="s">
        <v>4572</v>
      </c>
      <c r="C441" t="s">
        <v>51</v>
      </c>
      <c r="D441" t="s">
        <v>6755</v>
      </c>
      <c r="E441" s="79" t="s">
        <v>8068</v>
      </c>
      <c r="G441" s="53" t="s">
        <v>7865</v>
      </c>
      <c r="H441" t="s">
        <v>37</v>
      </c>
      <c r="I441" t="s">
        <v>14</v>
      </c>
      <c r="J441">
        <v>0</v>
      </c>
      <c r="K441" s="53" t="s">
        <v>7864</v>
      </c>
      <c r="L441">
        <v>31.998999999999999</v>
      </c>
      <c r="M441">
        <v>0</v>
      </c>
      <c r="N441" s="43" t="s">
        <v>6756</v>
      </c>
      <c r="Q441" t="str">
        <f t="shared" si="18"/>
        <v>('biosphere3','af01e564-f816-4906-bd4f-b7c932f926b9')</v>
      </c>
      <c r="R441" s="79" t="s">
        <v>8069</v>
      </c>
      <c r="S441" s="79" t="s">
        <v>8070</v>
      </c>
      <c r="T441" s="79" t="s">
        <v>8071</v>
      </c>
      <c r="U441" t="str">
        <f t="shared" si="19"/>
        <v>Oxygen('natural resource', 'in air')</v>
      </c>
      <c r="W441" t="s">
        <v>8292</v>
      </c>
      <c r="X441" t="b">
        <f t="shared" si="20"/>
        <v>1</v>
      </c>
      <c r="Y441" s="20" t="s">
        <v>7715</v>
      </c>
    </row>
    <row r="442" spans="1:25" x14ac:dyDescent="0.25">
      <c r="A442" s="18">
        <v>821</v>
      </c>
      <c r="B442" t="s">
        <v>858</v>
      </c>
      <c r="C442" t="s">
        <v>1292</v>
      </c>
      <c r="D442" t="s">
        <v>6593</v>
      </c>
      <c r="E442" s="79" t="s">
        <v>8068</v>
      </c>
      <c r="G442" s="37" t="s">
        <v>8543</v>
      </c>
      <c r="H442" s="26" t="s">
        <v>37</v>
      </c>
      <c r="I442" t="s">
        <v>768</v>
      </c>
      <c r="J442" s="20" t="s">
        <v>8544</v>
      </c>
      <c r="N442" s="51" t="s">
        <v>6595</v>
      </c>
      <c r="Q442" t="str">
        <f t="shared" si="18"/>
        <v>('biosphere3','1acb026e-9de6-48fe-9e0d-be4d24125bbc')</v>
      </c>
      <c r="R442" s="79" t="s">
        <v>8069</v>
      </c>
      <c r="S442" s="79" t="s">
        <v>8070</v>
      </c>
      <c r="T442" s="79" t="s">
        <v>8071</v>
      </c>
      <c r="U442" t="str">
        <f t="shared" si="19"/>
        <v>Water, lake('natural resource', 'in water')</v>
      </c>
      <c r="W442" t="s">
        <v>8501</v>
      </c>
      <c r="X442" t="b">
        <f t="shared" si="20"/>
        <v>1</v>
      </c>
      <c r="Y442" s="20" t="s">
        <v>8528</v>
      </c>
    </row>
    <row r="443" spans="1:25" x14ac:dyDescent="0.25">
      <c r="A443" s="18">
        <v>1994</v>
      </c>
      <c r="B443" t="s">
        <v>858</v>
      </c>
      <c r="C443" t="s">
        <v>1292</v>
      </c>
      <c r="D443" t="s">
        <v>6579</v>
      </c>
      <c r="E443" s="79" t="s">
        <v>8068</v>
      </c>
      <c r="G443" s="37" t="s">
        <v>6580</v>
      </c>
      <c r="H443" s="26" t="s">
        <v>37</v>
      </c>
      <c r="I443" t="s">
        <v>768</v>
      </c>
      <c r="J443" s="53" t="s">
        <v>7969</v>
      </c>
      <c r="N443" s="88" t="s">
        <v>8563</v>
      </c>
      <c r="Q443" t="str">
        <f t="shared" si="18"/>
        <v>('biosphere3','8c75e7ab-8ab8-41e4-b394-c166ff5b050d')</v>
      </c>
      <c r="R443" s="79" t="s">
        <v>8069</v>
      </c>
      <c r="S443" s="79" t="s">
        <v>8070</v>
      </c>
      <c r="T443" s="79" t="s">
        <v>8071</v>
      </c>
      <c r="U443" t="str">
        <f t="shared" si="19"/>
        <v>Water, river('natural resource', 'in water')</v>
      </c>
      <c r="W443" t="s">
        <v>8502</v>
      </c>
      <c r="X443" t="b">
        <f t="shared" si="20"/>
        <v>1</v>
      </c>
      <c r="Y443" s="20" t="s">
        <v>8528</v>
      </c>
    </row>
    <row r="444" spans="1:25" x14ac:dyDescent="0.25">
      <c r="A444" s="18">
        <v>380</v>
      </c>
      <c r="B444" t="s">
        <v>858</v>
      </c>
      <c r="C444" t="s">
        <v>1292</v>
      </c>
      <c r="D444" t="s">
        <v>6573</v>
      </c>
      <c r="E444" s="79" t="s">
        <v>8068</v>
      </c>
      <c r="G444" s="57" t="s">
        <v>7971</v>
      </c>
      <c r="H444" s="26" t="s">
        <v>37</v>
      </c>
      <c r="I444" t="s">
        <v>768</v>
      </c>
      <c r="J444" s="67" t="s">
        <v>8554</v>
      </c>
      <c r="N444" s="51" t="s">
        <v>6575</v>
      </c>
      <c r="Q444" t="str">
        <f t="shared" si="18"/>
        <v>('biosphere3','629ffbca-ca71-4e4b-a006-ca9bdd9cd1df')</v>
      </c>
      <c r="R444" s="79" t="s">
        <v>8069</v>
      </c>
      <c r="S444" s="79" t="s">
        <v>8070</v>
      </c>
      <c r="T444" s="79" t="s">
        <v>8071</v>
      </c>
      <c r="U444" t="str">
        <f t="shared" si="19"/>
        <v>Water, salt, ocean('natural resource', 'in water')</v>
      </c>
      <c r="W444" t="s">
        <v>8503</v>
      </c>
      <c r="X444" t="b">
        <f t="shared" si="20"/>
        <v>1</v>
      </c>
      <c r="Y444" s="20" t="s">
        <v>8528</v>
      </c>
    </row>
    <row r="445" spans="1:25" x14ac:dyDescent="0.25">
      <c r="A445" s="18">
        <v>1465</v>
      </c>
      <c r="B445" t="s">
        <v>858</v>
      </c>
      <c r="C445" t="s">
        <v>1292</v>
      </c>
      <c r="D445" t="s">
        <v>6570</v>
      </c>
      <c r="E445" s="79" t="s">
        <v>8068</v>
      </c>
      <c r="G445" s="36" t="s">
        <v>6571</v>
      </c>
      <c r="H445" s="26" t="s">
        <v>37</v>
      </c>
      <c r="I445" t="s">
        <v>768</v>
      </c>
      <c r="J445" s="20" t="s">
        <v>8545</v>
      </c>
      <c r="N445" s="51" t="s">
        <v>6572</v>
      </c>
      <c r="Q445" t="str">
        <f t="shared" si="18"/>
        <v>('biosphere3','67c40aae-d403-464d-9649-c12695e43ad8')</v>
      </c>
      <c r="R445" s="79" t="s">
        <v>8069</v>
      </c>
      <c r="S445" s="79" t="s">
        <v>8070</v>
      </c>
      <c r="T445" s="79" t="s">
        <v>8071</v>
      </c>
      <c r="U445" t="str">
        <f t="shared" si="19"/>
        <v>Water, well, in ground('natural resource', 'in water')</v>
      </c>
      <c r="W445" t="s">
        <v>8509</v>
      </c>
      <c r="X445" t="b">
        <f t="shared" si="20"/>
        <v>1</v>
      </c>
      <c r="Y445" s="20" t="s">
        <v>8528</v>
      </c>
    </row>
    <row r="446" spans="1:25" hidden="1" x14ac:dyDescent="0.25">
      <c r="A446" s="18">
        <v>3341</v>
      </c>
      <c r="B446" t="s">
        <v>858</v>
      </c>
      <c r="C446" t="s">
        <v>51</v>
      </c>
      <c r="D446" t="s">
        <v>6565</v>
      </c>
      <c r="E446" s="79" t="s">
        <v>8068</v>
      </c>
      <c r="G446" s="39" t="s">
        <v>6566</v>
      </c>
      <c r="H446" t="s">
        <v>37</v>
      </c>
      <c r="I446" t="s">
        <v>768</v>
      </c>
      <c r="J446">
        <v>0</v>
      </c>
      <c r="N446" s="43" t="s">
        <v>6567</v>
      </c>
      <c r="Q446" t="str">
        <f t="shared" si="18"/>
        <v>('biosphere3','31417daa-cd7a-4920-9c73-708b68d494ad')</v>
      </c>
      <c r="R446" s="79" t="s">
        <v>8069</v>
      </c>
      <c r="S446" s="79" t="s">
        <v>8070</v>
      </c>
      <c r="T446" s="79" t="s">
        <v>8071</v>
      </c>
      <c r="U446" t="str">
        <f t="shared" si="19"/>
        <v>Water, in air('natural resource', 'in air')</v>
      </c>
      <c r="W446" t="s">
        <v>8500</v>
      </c>
      <c r="X446" t="b">
        <f t="shared" si="20"/>
        <v>1</v>
      </c>
      <c r="Y446" s="20" t="s">
        <v>7715</v>
      </c>
    </row>
    <row r="447" spans="1:25" x14ac:dyDescent="0.25">
      <c r="A447" s="18">
        <v>358</v>
      </c>
      <c r="B447" t="s">
        <v>858</v>
      </c>
      <c r="C447" t="s">
        <v>1292</v>
      </c>
      <c r="D447" t="s">
        <v>6466</v>
      </c>
      <c r="E447" s="79" t="s">
        <v>8068</v>
      </c>
      <c r="G447" s="39" t="s">
        <v>8556</v>
      </c>
      <c r="H447" s="26" t="s">
        <v>37</v>
      </c>
      <c r="I447" t="s">
        <v>768</v>
      </c>
      <c r="J447" s="20" t="s">
        <v>8542</v>
      </c>
      <c r="N447" s="51" t="s">
        <v>6468</v>
      </c>
      <c r="Q447" t="str">
        <f t="shared" si="18"/>
        <v>('biosphere3','fc1c42ce-a759-49fa-b987-f1ec5e503db1')</v>
      </c>
      <c r="R447" s="79" t="s">
        <v>8069</v>
      </c>
      <c r="S447" s="79" t="s">
        <v>8070</v>
      </c>
      <c r="T447" s="79" t="s">
        <v>8071</v>
      </c>
      <c r="U447" t="str">
        <f t="shared" si="19"/>
        <v>Water, cooling, unspecified natural origin('natural resource', 'in water')</v>
      </c>
      <c r="W447" t="s">
        <v>8499</v>
      </c>
      <c r="X447" t="b">
        <f t="shared" si="20"/>
        <v>1</v>
      </c>
      <c r="Y447" s="20" t="s">
        <v>8528</v>
      </c>
    </row>
    <row r="448" spans="1:25" hidden="1" x14ac:dyDescent="0.25">
      <c r="A448" s="18">
        <v>2874</v>
      </c>
      <c r="B448" s="53" t="s">
        <v>858</v>
      </c>
      <c r="C448" t="s">
        <v>1292</v>
      </c>
      <c r="D448" t="s">
        <v>6478</v>
      </c>
      <c r="E448" s="79" t="s">
        <v>8068</v>
      </c>
      <c r="G448" s="38" t="s">
        <v>7959</v>
      </c>
      <c r="H448" t="s">
        <v>37</v>
      </c>
      <c r="I448" t="s">
        <v>768</v>
      </c>
      <c r="J448">
        <v>0</v>
      </c>
      <c r="N448" s="51" t="s">
        <v>6468</v>
      </c>
      <c r="Q448" t="str">
        <f t="shared" si="18"/>
        <v>('biosphere3','79238018-8ec1-4615-9469-2b0df95a43c3')</v>
      </c>
      <c r="R448" s="79" t="s">
        <v>8069</v>
      </c>
      <c r="S448" s="79" t="s">
        <v>8070</v>
      </c>
      <c r="T448" s="79" t="s">
        <v>8071</v>
      </c>
      <c r="U448" t="str">
        <f t="shared" si="19"/>
        <v>Water, salt, sole('natural resource', 'in water')</v>
      </c>
      <c r="W448" t="s">
        <v>8504</v>
      </c>
      <c r="X448" t="b">
        <f t="shared" si="20"/>
        <v>1</v>
      </c>
      <c r="Y448" s="20" t="s">
        <v>7715</v>
      </c>
    </row>
    <row r="449" spans="1:25" hidden="1" x14ac:dyDescent="0.25">
      <c r="A449" s="77">
        <v>2568</v>
      </c>
      <c r="B449" s="20" t="s">
        <v>858</v>
      </c>
      <c r="C449" t="s">
        <v>1292</v>
      </c>
      <c r="D449" t="s">
        <v>6486</v>
      </c>
      <c r="E449" s="79" t="s">
        <v>8068</v>
      </c>
      <c r="G449" s="38" t="s">
        <v>6487</v>
      </c>
      <c r="H449" t="s">
        <v>37</v>
      </c>
      <c r="I449" t="s">
        <v>768</v>
      </c>
      <c r="J449">
        <v>0</v>
      </c>
      <c r="N449" s="51" t="s">
        <v>6468</v>
      </c>
      <c r="Q449" t="str">
        <f t="shared" si="18"/>
        <v>('biosphere3','8c1494a5-4987-4715-aa2d-1908c495f4eb')</v>
      </c>
      <c r="R449" s="79" t="s">
        <v>8069</v>
      </c>
      <c r="S449" s="79" t="s">
        <v>8070</v>
      </c>
      <c r="T449" s="79" t="s">
        <v>8071</v>
      </c>
      <c r="U449" t="str">
        <f t="shared" si="19"/>
        <v>Water, turbine use, unspecified natural origin('natural resource', 'in water')</v>
      </c>
      <c r="W449" t="s">
        <v>8505</v>
      </c>
      <c r="X449" t="b">
        <f t="shared" si="20"/>
        <v>1</v>
      </c>
      <c r="Y449" s="20" t="s">
        <v>7715</v>
      </c>
    </row>
    <row r="450" spans="1:25" hidden="1" x14ac:dyDescent="0.25">
      <c r="A450" s="77">
        <v>3069</v>
      </c>
      <c r="B450" t="s">
        <v>858</v>
      </c>
      <c r="C450" t="s">
        <v>6543</v>
      </c>
      <c r="D450" t="s">
        <v>6544</v>
      </c>
      <c r="E450" s="79" t="s">
        <v>8068</v>
      </c>
      <c r="G450" s="38" t="s">
        <v>6494</v>
      </c>
      <c r="H450" t="s">
        <v>37</v>
      </c>
      <c r="I450" t="s">
        <v>768</v>
      </c>
      <c r="J450">
        <v>0</v>
      </c>
      <c r="N450" s="51" t="s">
        <v>6468</v>
      </c>
      <c r="Q450" t="str">
        <f t="shared" ref="Q450:Q452" si="21">_xlfn.CONCAT(R450,E450,S450,D450,S450,T450)</f>
        <v>('biosphere3','2caa889e-8187-459d-963a-fa47a79c5378')</v>
      </c>
      <c r="R450" s="79" t="s">
        <v>8069</v>
      </c>
      <c r="S450" s="79" t="s">
        <v>8070</v>
      </c>
      <c r="T450" s="79" t="s">
        <v>8071</v>
      </c>
      <c r="U450" t="str">
        <f t="shared" si="19"/>
        <v>Water, unspecified natural origin('natural resource', 'fossil well')</v>
      </c>
      <c r="W450" t="s">
        <v>8506</v>
      </c>
      <c r="X450" t="b">
        <f t="shared" ref="X450:X452" si="22">EXACT(W450,Q450)</f>
        <v>1</v>
      </c>
      <c r="Y450" s="20" t="s">
        <v>7715</v>
      </c>
    </row>
    <row r="451" spans="1:25" hidden="1" x14ac:dyDescent="0.25">
      <c r="A451" s="77">
        <v>181</v>
      </c>
      <c r="B451" t="s">
        <v>858</v>
      </c>
      <c r="C451" t="s">
        <v>59</v>
      </c>
      <c r="D451" t="s">
        <v>6493</v>
      </c>
      <c r="E451" s="79" t="s">
        <v>8068</v>
      </c>
      <c r="G451" s="38" t="s">
        <v>6494</v>
      </c>
      <c r="H451" t="s">
        <v>37</v>
      </c>
      <c r="I451" t="s">
        <v>768</v>
      </c>
      <c r="J451">
        <v>0</v>
      </c>
      <c r="N451" s="51" t="s">
        <v>6468</v>
      </c>
      <c r="Q451" t="str">
        <f t="shared" si="21"/>
        <v>('biosphere3','478e8437-1c21-4032-8438-872a6b5ddcdf')</v>
      </c>
      <c r="R451" s="79" t="s">
        <v>8069</v>
      </c>
      <c r="S451" s="79" t="s">
        <v>8070</v>
      </c>
      <c r="T451" s="79" t="s">
        <v>8071</v>
      </c>
      <c r="U451" t="str">
        <f t="shared" si="19"/>
        <v>Water, unspecified natural origin('natural resource', 'in ground')</v>
      </c>
      <c r="W451" t="s">
        <v>8507</v>
      </c>
      <c r="X451" t="b">
        <f t="shared" si="22"/>
        <v>1</v>
      </c>
      <c r="Y451" s="20" t="s">
        <v>7715</v>
      </c>
    </row>
    <row r="452" spans="1:25" hidden="1" x14ac:dyDescent="0.25">
      <c r="A452" s="77">
        <v>2399</v>
      </c>
      <c r="B452" t="s">
        <v>858</v>
      </c>
      <c r="C452" t="s">
        <v>1292</v>
      </c>
      <c r="D452" t="s">
        <v>6496</v>
      </c>
      <c r="E452" s="79" t="s">
        <v>8068</v>
      </c>
      <c r="G452" s="38" t="s">
        <v>6494</v>
      </c>
      <c r="H452" t="s">
        <v>37</v>
      </c>
      <c r="I452" t="s">
        <v>768</v>
      </c>
      <c r="J452">
        <v>0</v>
      </c>
      <c r="N452" s="51" t="s">
        <v>6468</v>
      </c>
      <c r="Q452" t="str">
        <f t="shared" si="21"/>
        <v>('biosphere3','831f249e-53f2-49cf-a93c-7cee105f048e')</v>
      </c>
      <c r="R452" s="79" t="s">
        <v>8069</v>
      </c>
      <c r="S452" s="79" t="s">
        <v>8070</v>
      </c>
      <c r="T452" s="79" t="s">
        <v>8071</v>
      </c>
      <c r="U452" t="str">
        <f t="shared" si="19"/>
        <v>Water, unspecified natural origin('natural resource', 'in water')</v>
      </c>
      <c r="W452" t="s">
        <v>8508</v>
      </c>
      <c r="X452" t="b">
        <f t="shared" si="22"/>
        <v>1</v>
      </c>
      <c r="Y452" s="20" t="s">
        <v>7715</v>
      </c>
    </row>
    <row r="455" spans="1:25" x14ac:dyDescent="0.25">
      <c r="Q455" s="20"/>
    </row>
  </sheetData>
  <autoFilter ref="A1:Z452" xr:uid="{BE7D4EDB-7C0F-458A-B8E8-8834B405377E}">
    <filterColumn colId="24">
      <filters>
        <filter val="N2-N"/>
        <filter val="Nr-N"/>
      </filters>
    </filterColumn>
    <sortState xmlns:xlrd2="http://schemas.microsoft.com/office/spreadsheetml/2017/richdata2" ref="A2:Z452">
      <sortCondition ref="N1:N452"/>
    </sortState>
  </autoFilter>
  <phoneticPr fontId="17"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U4348"/>
  <sheetViews>
    <sheetView topLeftCell="G1" zoomScaleNormal="100" workbookViewId="0">
      <selection activeCell="J86" sqref="J86"/>
    </sheetView>
  </sheetViews>
  <sheetFormatPr defaultColWidth="9" defaultRowHeight="14" x14ac:dyDescent="0.25"/>
  <cols>
    <col min="2" max="2" width="15.6328125" customWidth="1"/>
    <col min="3" max="3" width="34.54296875" customWidth="1"/>
    <col min="4" max="4" width="9" customWidth="1"/>
    <col min="5" max="5" width="12.81640625" customWidth="1"/>
    <col min="6" max="6" width="9" customWidth="1"/>
    <col min="7" max="7" width="58" customWidth="1"/>
    <col min="8" max="8" width="21.6328125" customWidth="1"/>
    <col min="10" max="13" width="13" customWidth="1"/>
  </cols>
  <sheetData>
    <row r="1" spans="1:19" x14ac:dyDescent="0.25">
      <c r="B1" s="18" t="s">
        <v>0</v>
      </c>
      <c r="C1" s="18" t="s">
        <v>1</v>
      </c>
      <c r="D1" s="18" t="s">
        <v>2</v>
      </c>
      <c r="E1" s="18" t="s">
        <v>3</v>
      </c>
      <c r="F1" s="18" t="s">
        <v>4</v>
      </c>
      <c r="G1" s="18" t="s">
        <v>5</v>
      </c>
      <c r="H1" s="18" t="s">
        <v>6</v>
      </c>
      <c r="I1" s="18" t="s">
        <v>7</v>
      </c>
      <c r="J1" s="19" t="s">
        <v>6781</v>
      </c>
      <c r="K1" s="19" t="s">
        <v>6784</v>
      </c>
      <c r="L1" s="65" t="s">
        <v>7847</v>
      </c>
      <c r="M1" s="21" t="s">
        <v>6786</v>
      </c>
      <c r="N1" s="19" t="s">
        <v>8</v>
      </c>
      <c r="P1" s="73"/>
    </row>
    <row r="2" spans="1:19" hidden="1" x14ac:dyDescent="0.25">
      <c r="A2" s="18">
        <v>0</v>
      </c>
      <c r="C2" t="s">
        <v>9</v>
      </c>
      <c r="D2" t="s">
        <v>10</v>
      </c>
      <c r="E2" t="s">
        <v>11</v>
      </c>
      <c r="G2" t="s">
        <v>12</v>
      </c>
      <c r="H2" t="s">
        <v>13</v>
      </c>
      <c r="I2" t="s">
        <v>14</v>
      </c>
    </row>
    <row r="3" spans="1:19" hidden="1" x14ac:dyDescent="0.25">
      <c r="A3" s="18">
        <v>1</v>
      </c>
      <c r="B3" t="s">
        <v>15</v>
      </c>
      <c r="C3" t="s">
        <v>16</v>
      </c>
      <c r="D3" t="s">
        <v>17</v>
      </c>
      <c r="E3" t="s">
        <v>11</v>
      </c>
      <c r="G3" t="s">
        <v>18</v>
      </c>
      <c r="H3" t="s">
        <v>13</v>
      </c>
      <c r="I3" t="s">
        <v>14</v>
      </c>
    </row>
    <row r="4" spans="1:19" hidden="1" x14ac:dyDescent="0.25">
      <c r="A4" s="18">
        <v>2</v>
      </c>
      <c r="B4" t="s">
        <v>19</v>
      </c>
      <c r="C4" t="s">
        <v>16</v>
      </c>
      <c r="D4" t="s">
        <v>20</v>
      </c>
      <c r="E4" t="s">
        <v>11</v>
      </c>
      <c r="G4" t="s">
        <v>21</v>
      </c>
      <c r="H4" t="s">
        <v>13</v>
      </c>
      <c r="I4" t="s">
        <v>14</v>
      </c>
    </row>
    <row r="5" spans="1:19" hidden="1" x14ac:dyDescent="0.25">
      <c r="A5" s="18">
        <v>3</v>
      </c>
      <c r="B5" t="s">
        <v>22</v>
      </c>
      <c r="C5" t="s">
        <v>23</v>
      </c>
      <c r="D5" t="s">
        <v>24</v>
      </c>
      <c r="E5" t="s">
        <v>11</v>
      </c>
      <c r="G5" t="s">
        <v>25</v>
      </c>
      <c r="H5" t="s">
        <v>13</v>
      </c>
      <c r="I5" t="s">
        <v>14</v>
      </c>
    </row>
    <row r="6" spans="1:19" hidden="1" x14ac:dyDescent="0.25">
      <c r="A6" s="18">
        <v>4</v>
      </c>
      <c r="C6" t="s">
        <v>26</v>
      </c>
      <c r="D6" t="s">
        <v>27</v>
      </c>
      <c r="E6" t="s">
        <v>11</v>
      </c>
      <c r="G6" t="s">
        <v>28</v>
      </c>
      <c r="H6" t="s">
        <v>13</v>
      </c>
      <c r="I6" t="s">
        <v>14</v>
      </c>
    </row>
    <row r="7" spans="1:19" hidden="1" x14ac:dyDescent="0.25">
      <c r="A7" s="18">
        <v>5</v>
      </c>
      <c r="B7" t="s">
        <v>29</v>
      </c>
      <c r="C7" t="s">
        <v>30</v>
      </c>
      <c r="D7" t="s">
        <v>31</v>
      </c>
      <c r="E7" t="s">
        <v>11</v>
      </c>
      <c r="G7" t="s">
        <v>32</v>
      </c>
      <c r="H7" t="s">
        <v>13</v>
      </c>
      <c r="I7" t="s">
        <v>33</v>
      </c>
    </row>
    <row r="8" spans="1:19" hidden="1" x14ac:dyDescent="0.25">
      <c r="A8" s="18">
        <v>360</v>
      </c>
      <c r="C8" t="s">
        <v>59</v>
      </c>
      <c r="D8" t="s">
        <v>1344</v>
      </c>
      <c r="E8" t="s">
        <v>11</v>
      </c>
      <c r="G8" t="s">
        <v>1345</v>
      </c>
      <c r="H8" t="s">
        <v>37</v>
      </c>
      <c r="I8" t="s">
        <v>774</v>
      </c>
      <c r="J8">
        <v>0</v>
      </c>
      <c r="K8" s="53" t="s">
        <v>7717</v>
      </c>
      <c r="L8" s="53" t="s">
        <v>7717</v>
      </c>
      <c r="M8" s="53" t="s">
        <v>7717</v>
      </c>
      <c r="N8" t="s">
        <v>1346</v>
      </c>
      <c r="S8" t="s">
        <v>39</v>
      </c>
    </row>
    <row r="9" spans="1:19" hidden="1" x14ac:dyDescent="0.25">
      <c r="A9" s="18">
        <v>7</v>
      </c>
      <c r="C9" t="s">
        <v>9</v>
      </c>
      <c r="D9" t="s">
        <v>40</v>
      </c>
      <c r="E9" t="s">
        <v>11</v>
      </c>
      <c r="G9" t="s">
        <v>41</v>
      </c>
      <c r="H9" t="s">
        <v>13</v>
      </c>
      <c r="I9" t="s">
        <v>33</v>
      </c>
    </row>
    <row r="10" spans="1:19" hidden="1" x14ac:dyDescent="0.25">
      <c r="A10" s="18">
        <v>8</v>
      </c>
      <c r="B10" t="s">
        <v>42</v>
      </c>
      <c r="C10" t="s">
        <v>43</v>
      </c>
      <c r="D10" t="s">
        <v>44</v>
      </c>
      <c r="E10" t="s">
        <v>11</v>
      </c>
      <c r="G10" t="s">
        <v>45</v>
      </c>
      <c r="H10" t="s">
        <v>13</v>
      </c>
      <c r="I10" t="s">
        <v>14</v>
      </c>
    </row>
    <row r="11" spans="1:19" hidden="1" x14ac:dyDescent="0.25">
      <c r="A11" s="18">
        <v>9</v>
      </c>
      <c r="B11" t="s">
        <v>46</v>
      </c>
      <c r="C11" t="s">
        <v>47</v>
      </c>
      <c r="D11" t="s">
        <v>48</v>
      </c>
      <c r="E11" t="s">
        <v>11</v>
      </c>
      <c r="G11" t="s">
        <v>49</v>
      </c>
      <c r="H11" t="s">
        <v>13</v>
      </c>
      <c r="I11" t="s">
        <v>14</v>
      </c>
    </row>
    <row r="12" spans="1:19" hidden="1" x14ac:dyDescent="0.25">
      <c r="A12" s="18">
        <v>10</v>
      </c>
      <c r="C12" t="s">
        <v>34</v>
      </c>
      <c r="D12" t="s">
        <v>1367</v>
      </c>
      <c r="E12" t="s">
        <v>11</v>
      </c>
      <c r="G12" t="s">
        <v>1368</v>
      </c>
      <c r="H12" t="s">
        <v>37</v>
      </c>
      <c r="I12" t="s">
        <v>774</v>
      </c>
      <c r="J12">
        <v>0</v>
      </c>
      <c r="K12" s="53" t="s">
        <v>7717</v>
      </c>
      <c r="L12" s="53" t="s">
        <v>7717</v>
      </c>
      <c r="M12" s="53" t="s">
        <v>7717</v>
      </c>
      <c r="N12" t="s">
        <v>1346</v>
      </c>
    </row>
    <row r="13" spans="1:19" hidden="1" x14ac:dyDescent="0.25">
      <c r="A13" s="18">
        <v>11</v>
      </c>
      <c r="B13" t="s">
        <v>55</v>
      </c>
      <c r="C13" t="s">
        <v>30</v>
      </c>
      <c r="D13" t="s">
        <v>56</v>
      </c>
      <c r="E13" t="s">
        <v>11</v>
      </c>
      <c r="G13" t="s">
        <v>57</v>
      </c>
      <c r="H13" t="s">
        <v>13</v>
      </c>
      <c r="I13" t="s">
        <v>33</v>
      </c>
    </row>
    <row r="14" spans="1:19" hidden="1" x14ac:dyDescent="0.25">
      <c r="A14" s="18">
        <v>3587</v>
      </c>
      <c r="C14" t="s">
        <v>34</v>
      </c>
      <c r="D14" t="s">
        <v>1390</v>
      </c>
      <c r="E14" t="s">
        <v>11</v>
      </c>
      <c r="G14" t="s">
        <v>1391</v>
      </c>
      <c r="H14" t="s">
        <v>37</v>
      </c>
      <c r="I14" t="s">
        <v>774</v>
      </c>
      <c r="J14">
        <v>0</v>
      </c>
      <c r="K14" s="53" t="s">
        <v>7717</v>
      </c>
      <c r="L14" s="53" t="s">
        <v>7717</v>
      </c>
      <c r="M14" s="53" t="s">
        <v>7717</v>
      </c>
      <c r="N14" t="s">
        <v>1346</v>
      </c>
    </row>
    <row r="15" spans="1:19" hidden="1" x14ac:dyDescent="0.25">
      <c r="A15" s="18">
        <v>13</v>
      </c>
      <c r="B15" t="s">
        <v>63</v>
      </c>
      <c r="C15" t="s">
        <v>23</v>
      </c>
      <c r="D15" t="s">
        <v>64</v>
      </c>
      <c r="E15" t="s">
        <v>11</v>
      </c>
      <c r="G15" t="s">
        <v>65</v>
      </c>
      <c r="H15" t="s">
        <v>13</v>
      </c>
      <c r="I15" t="s">
        <v>33</v>
      </c>
    </row>
    <row r="16" spans="1:19" hidden="1" x14ac:dyDescent="0.25">
      <c r="A16" s="18">
        <v>14</v>
      </c>
      <c r="B16" t="s">
        <v>66</v>
      </c>
      <c r="C16" t="s">
        <v>23</v>
      </c>
      <c r="D16" t="s">
        <v>67</v>
      </c>
      <c r="E16" t="s">
        <v>11</v>
      </c>
      <c r="G16" t="s">
        <v>68</v>
      </c>
      <c r="H16" t="s">
        <v>13</v>
      </c>
      <c r="I16" t="s">
        <v>14</v>
      </c>
    </row>
    <row r="17" spans="1:14" hidden="1" x14ac:dyDescent="0.25">
      <c r="A17" s="18">
        <v>15</v>
      </c>
      <c r="B17" t="s">
        <v>69</v>
      </c>
      <c r="C17" t="s">
        <v>70</v>
      </c>
      <c r="D17" t="s">
        <v>71</v>
      </c>
      <c r="E17" t="s">
        <v>11</v>
      </c>
      <c r="G17" t="s">
        <v>72</v>
      </c>
      <c r="H17" t="s">
        <v>13</v>
      </c>
      <c r="I17" t="s">
        <v>14</v>
      </c>
    </row>
    <row r="18" spans="1:14" hidden="1" x14ac:dyDescent="0.25">
      <c r="A18" s="18">
        <v>16</v>
      </c>
      <c r="B18" t="s">
        <v>73</v>
      </c>
      <c r="C18" t="s">
        <v>43</v>
      </c>
      <c r="D18" t="s">
        <v>74</v>
      </c>
      <c r="E18" t="s">
        <v>11</v>
      </c>
      <c r="G18" t="s">
        <v>75</v>
      </c>
      <c r="H18" t="s">
        <v>13</v>
      </c>
      <c r="I18" t="s">
        <v>14</v>
      </c>
    </row>
    <row r="19" spans="1:14" hidden="1" x14ac:dyDescent="0.25">
      <c r="A19" s="18">
        <v>17</v>
      </c>
      <c r="B19" t="s">
        <v>76</v>
      </c>
      <c r="C19" t="s">
        <v>23</v>
      </c>
      <c r="D19" t="s">
        <v>77</v>
      </c>
      <c r="E19" t="s">
        <v>11</v>
      </c>
      <c r="G19" t="s">
        <v>78</v>
      </c>
      <c r="H19" t="s">
        <v>13</v>
      </c>
      <c r="I19" t="s">
        <v>14</v>
      </c>
    </row>
    <row r="20" spans="1:14" hidden="1" x14ac:dyDescent="0.25">
      <c r="A20" s="18">
        <v>18</v>
      </c>
      <c r="B20" t="s">
        <v>79</v>
      </c>
      <c r="C20" t="s">
        <v>43</v>
      </c>
      <c r="D20" t="s">
        <v>80</v>
      </c>
      <c r="E20" t="s">
        <v>11</v>
      </c>
      <c r="G20" t="s">
        <v>81</v>
      </c>
      <c r="H20" t="s">
        <v>13</v>
      </c>
      <c r="I20" t="s">
        <v>14</v>
      </c>
    </row>
    <row r="21" spans="1:14" hidden="1" x14ac:dyDescent="0.25">
      <c r="A21" s="18">
        <v>3600</v>
      </c>
      <c r="C21" t="s">
        <v>51</v>
      </c>
      <c r="D21" t="s">
        <v>1408</v>
      </c>
      <c r="E21" t="s">
        <v>11</v>
      </c>
      <c r="G21" t="s">
        <v>1409</v>
      </c>
      <c r="H21" t="s">
        <v>37</v>
      </c>
      <c r="I21" t="s">
        <v>774</v>
      </c>
      <c r="J21">
        <v>0</v>
      </c>
      <c r="K21" s="53" t="s">
        <v>7717</v>
      </c>
      <c r="L21" s="53" t="s">
        <v>7717</v>
      </c>
      <c r="M21" s="53" t="s">
        <v>7717</v>
      </c>
      <c r="N21" t="s">
        <v>1346</v>
      </c>
    </row>
    <row r="22" spans="1:14" hidden="1" x14ac:dyDescent="0.25">
      <c r="A22" s="18">
        <v>20</v>
      </c>
      <c r="C22" t="s">
        <v>43</v>
      </c>
      <c r="D22" t="s">
        <v>85</v>
      </c>
      <c r="E22" t="s">
        <v>11</v>
      </c>
      <c r="G22" t="s">
        <v>86</v>
      </c>
      <c r="H22" t="s">
        <v>13</v>
      </c>
      <c r="I22" t="s">
        <v>33</v>
      </c>
    </row>
    <row r="23" spans="1:14" hidden="1" x14ac:dyDescent="0.25">
      <c r="A23" s="18">
        <v>21</v>
      </c>
      <c r="B23" t="s">
        <v>87</v>
      </c>
      <c r="C23" t="s">
        <v>16</v>
      </c>
      <c r="D23" t="s">
        <v>88</v>
      </c>
      <c r="E23" t="s">
        <v>11</v>
      </c>
      <c r="G23" t="s">
        <v>89</v>
      </c>
      <c r="H23" t="s">
        <v>13</v>
      </c>
      <c r="I23" t="s">
        <v>14</v>
      </c>
    </row>
    <row r="24" spans="1:14" hidden="1" x14ac:dyDescent="0.25">
      <c r="A24" s="18">
        <v>22</v>
      </c>
      <c r="C24" t="s">
        <v>90</v>
      </c>
      <c r="D24" t="s">
        <v>91</v>
      </c>
      <c r="E24" t="s">
        <v>11</v>
      </c>
      <c r="G24" t="s">
        <v>92</v>
      </c>
      <c r="H24" t="s">
        <v>13</v>
      </c>
      <c r="I24" t="s">
        <v>33</v>
      </c>
    </row>
    <row r="25" spans="1:14" hidden="1" x14ac:dyDescent="0.25">
      <c r="A25" s="18">
        <v>23</v>
      </c>
      <c r="B25" t="s">
        <v>93</v>
      </c>
      <c r="C25" t="s">
        <v>26</v>
      </c>
      <c r="D25" t="s">
        <v>94</v>
      </c>
      <c r="E25" t="s">
        <v>11</v>
      </c>
      <c r="G25" t="s">
        <v>95</v>
      </c>
      <c r="H25" t="s">
        <v>13</v>
      </c>
      <c r="I25" t="s">
        <v>14</v>
      </c>
    </row>
    <row r="26" spans="1:14" hidden="1" x14ac:dyDescent="0.25">
      <c r="A26" s="18">
        <v>3771</v>
      </c>
      <c r="C26" t="s">
        <v>1292</v>
      </c>
      <c r="D26" t="s">
        <v>1442</v>
      </c>
      <c r="E26" t="s">
        <v>11</v>
      </c>
      <c r="G26" t="s">
        <v>1443</v>
      </c>
      <c r="H26" t="s">
        <v>37</v>
      </c>
      <c r="I26" t="s">
        <v>774</v>
      </c>
      <c r="J26">
        <v>0</v>
      </c>
      <c r="K26" s="53" t="s">
        <v>7717</v>
      </c>
      <c r="L26" s="53" t="s">
        <v>7717</v>
      </c>
      <c r="M26" s="53" t="s">
        <v>7717</v>
      </c>
      <c r="N26" t="s">
        <v>1346</v>
      </c>
    </row>
    <row r="27" spans="1:14" hidden="1" x14ac:dyDescent="0.25">
      <c r="A27" s="18">
        <v>25</v>
      </c>
      <c r="B27" t="s">
        <v>98</v>
      </c>
      <c r="C27" t="s">
        <v>99</v>
      </c>
      <c r="D27" t="s">
        <v>100</v>
      </c>
      <c r="E27" t="s">
        <v>11</v>
      </c>
      <c r="G27" t="s">
        <v>101</v>
      </c>
      <c r="H27" t="s">
        <v>13</v>
      </c>
      <c r="I27" t="s">
        <v>14</v>
      </c>
    </row>
    <row r="28" spans="1:14" hidden="1" x14ac:dyDescent="0.25">
      <c r="A28" s="18">
        <v>3590</v>
      </c>
      <c r="C28" t="s">
        <v>51</v>
      </c>
      <c r="D28" t="s">
        <v>1448</v>
      </c>
      <c r="E28" t="s">
        <v>11</v>
      </c>
      <c r="G28" t="s">
        <v>1449</v>
      </c>
      <c r="H28" t="s">
        <v>37</v>
      </c>
      <c r="I28" t="s">
        <v>774</v>
      </c>
      <c r="J28">
        <v>0</v>
      </c>
      <c r="K28" s="53" t="s">
        <v>7717</v>
      </c>
      <c r="L28" s="53" t="s">
        <v>7717</v>
      </c>
      <c r="M28" s="53" t="s">
        <v>7717</v>
      </c>
      <c r="N28" t="s">
        <v>1346</v>
      </c>
    </row>
    <row r="29" spans="1:14" hidden="1" x14ac:dyDescent="0.25">
      <c r="A29" s="18">
        <v>27</v>
      </c>
      <c r="B29" t="s">
        <v>104</v>
      </c>
      <c r="C29" t="s">
        <v>9</v>
      </c>
      <c r="D29" t="s">
        <v>105</v>
      </c>
      <c r="E29" t="s">
        <v>11</v>
      </c>
      <c r="G29" t="s">
        <v>106</v>
      </c>
      <c r="H29" t="s">
        <v>13</v>
      </c>
      <c r="I29" t="s">
        <v>14</v>
      </c>
    </row>
    <row r="30" spans="1:14" hidden="1" x14ac:dyDescent="0.25">
      <c r="A30" s="18">
        <v>28</v>
      </c>
      <c r="C30" t="s">
        <v>43</v>
      </c>
      <c r="D30" t="s">
        <v>107</v>
      </c>
      <c r="E30" t="s">
        <v>11</v>
      </c>
      <c r="G30" t="s">
        <v>108</v>
      </c>
      <c r="H30" t="s">
        <v>13</v>
      </c>
      <c r="I30" t="s">
        <v>33</v>
      </c>
    </row>
    <row r="31" spans="1:14" hidden="1" x14ac:dyDescent="0.25">
      <c r="A31" s="18">
        <v>3281</v>
      </c>
      <c r="B31" s="53" t="s">
        <v>7762</v>
      </c>
      <c r="C31" t="s">
        <v>51</v>
      </c>
      <c r="D31" t="s">
        <v>52</v>
      </c>
      <c r="E31" t="s">
        <v>11</v>
      </c>
      <c r="G31" t="s">
        <v>53</v>
      </c>
      <c r="H31" t="s">
        <v>37</v>
      </c>
      <c r="I31" t="s">
        <v>14</v>
      </c>
      <c r="J31">
        <v>0</v>
      </c>
      <c r="K31" s="53" t="s">
        <v>7761</v>
      </c>
      <c r="L31">
        <v>44.01</v>
      </c>
      <c r="M31">
        <v>0</v>
      </c>
      <c r="N31" s="43" t="s">
        <v>54</v>
      </c>
    </row>
    <row r="32" spans="1:14" hidden="1" x14ac:dyDescent="0.25">
      <c r="A32" s="18">
        <v>30</v>
      </c>
      <c r="B32" t="s">
        <v>112</v>
      </c>
      <c r="C32" t="s">
        <v>9</v>
      </c>
      <c r="D32" t="s">
        <v>113</v>
      </c>
      <c r="E32" t="s">
        <v>11</v>
      </c>
      <c r="G32" t="s">
        <v>114</v>
      </c>
      <c r="H32" t="s">
        <v>13</v>
      </c>
      <c r="I32" t="s">
        <v>33</v>
      </c>
    </row>
    <row r="33" spans="1:18" hidden="1" x14ac:dyDescent="0.25">
      <c r="A33" s="18">
        <v>31</v>
      </c>
      <c r="B33" t="s">
        <v>115</v>
      </c>
      <c r="C33" t="s">
        <v>26</v>
      </c>
      <c r="D33" t="s">
        <v>116</v>
      </c>
      <c r="E33" t="s">
        <v>11</v>
      </c>
      <c r="G33" t="s">
        <v>117</v>
      </c>
      <c r="H33" t="s">
        <v>13</v>
      </c>
      <c r="I33" t="s">
        <v>14</v>
      </c>
    </row>
    <row r="34" spans="1:18" hidden="1" x14ac:dyDescent="0.25">
      <c r="A34" s="18">
        <v>32</v>
      </c>
      <c r="B34" t="s">
        <v>118</v>
      </c>
      <c r="C34" t="s">
        <v>9</v>
      </c>
      <c r="D34" t="s">
        <v>119</v>
      </c>
      <c r="E34" t="s">
        <v>11</v>
      </c>
      <c r="G34" t="s">
        <v>120</v>
      </c>
      <c r="H34" t="s">
        <v>13</v>
      </c>
      <c r="I34" t="s">
        <v>14</v>
      </c>
    </row>
    <row r="35" spans="1:18" hidden="1" x14ac:dyDescent="0.25">
      <c r="A35" s="18">
        <v>33</v>
      </c>
      <c r="B35" t="s">
        <v>73</v>
      </c>
      <c r="C35" t="s">
        <v>23</v>
      </c>
      <c r="D35" t="s">
        <v>121</v>
      </c>
      <c r="E35" t="s">
        <v>11</v>
      </c>
      <c r="G35" t="s">
        <v>75</v>
      </c>
      <c r="H35" t="s">
        <v>13</v>
      </c>
      <c r="I35" t="s">
        <v>14</v>
      </c>
    </row>
    <row r="36" spans="1:18" hidden="1" x14ac:dyDescent="0.25">
      <c r="A36" s="18">
        <v>34</v>
      </c>
      <c r="B36" t="s">
        <v>122</v>
      </c>
      <c r="C36" t="s">
        <v>26</v>
      </c>
      <c r="D36" t="s">
        <v>123</v>
      </c>
      <c r="E36" t="s">
        <v>11</v>
      </c>
      <c r="G36" t="s">
        <v>124</v>
      </c>
      <c r="H36" t="s">
        <v>13</v>
      </c>
      <c r="I36" t="s">
        <v>14</v>
      </c>
    </row>
    <row r="37" spans="1:18" hidden="1" x14ac:dyDescent="0.25">
      <c r="A37" s="18">
        <v>35</v>
      </c>
      <c r="C37" t="s">
        <v>16</v>
      </c>
      <c r="D37" t="s">
        <v>125</v>
      </c>
      <c r="E37" t="s">
        <v>11</v>
      </c>
      <c r="G37" t="s">
        <v>126</v>
      </c>
      <c r="H37" t="s">
        <v>13</v>
      </c>
      <c r="I37" t="s">
        <v>14</v>
      </c>
    </row>
    <row r="38" spans="1:18" hidden="1" x14ac:dyDescent="0.25">
      <c r="A38" s="18">
        <v>36</v>
      </c>
      <c r="C38" t="s">
        <v>9</v>
      </c>
      <c r="D38" t="s">
        <v>127</v>
      </c>
      <c r="E38" t="s">
        <v>11</v>
      </c>
      <c r="G38" t="s">
        <v>92</v>
      </c>
      <c r="H38" t="s">
        <v>13</v>
      </c>
      <c r="I38" t="s">
        <v>33</v>
      </c>
    </row>
    <row r="39" spans="1:18" x14ac:dyDescent="0.25">
      <c r="A39" s="18">
        <v>1983</v>
      </c>
      <c r="B39" s="53" t="s">
        <v>7867</v>
      </c>
      <c r="C39" t="s">
        <v>59</v>
      </c>
      <c r="D39" t="s">
        <v>60</v>
      </c>
      <c r="E39" t="s">
        <v>11</v>
      </c>
      <c r="G39" s="53" t="s">
        <v>7868</v>
      </c>
      <c r="H39" t="s">
        <v>37</v>
      </c>
      <c r="I39" t="s">
        <v>14</v>
      </c>
      <c r="J39">
        <f>14.0067*M39/L39</f>
        <v>0</v>
      </c>
      <c r="K39" t="s">
        <v>7869</v>
      </c>
      <c r="L39">
        <v>140.172</v>
      </c>
      <c r="M39">
        <v>0</v>
      </c>
      <c r="N39" s="46" t="s">
        <v>62</v>
      </c>
      <c r="R39" s="20" t="s">
        <v>8000</v>
      </c>
    </row>
    <row r="40" spans="1:18" hidden="1" x14ac:dyDescent="0.25">
      <c r="A40" s="18">
        <v>38</v>
      </c>
      <c r="B40" t="s">
        <v>130</v>
      </c>
      <c r="C40" t="s">
        <v>70</v>
      </c>
      <c r="D40" t="s">
        <v>131</v>
      </c>
      <c r="E40" t="s">
        <v>11</v>
      </c>
      <c r="G40" t="s">
        <v>132</v>
      </c>
      <c r="H40" t="s">
        <v>13</v>
      </c>
      <c r="I40" t="s">
        <v>33</v>
      </c>
    </row>
    <row r="41" spans="1:18" hidden="1" x14ac:dyDescent="0.25">
      <c r="A41" s="18">
        <v>39</v>
      </c>
      <c r="B41" t="s">
        <v>133</v>
      </c>
      <c r="C41" t="s">
        <v>90</v>
      </c>
      <c r="D41" t="s">
        <v>134</v>
      </c>
      <c r="E41" t="s">
        <v>11</v>
      </c>
      <c r="G41" t="s">
        <v>135</v>
      </c>
      <c r="H41" t="s">
        <v>13</v>
      </c>
      <c r="I41" t="s">
        <v>14</v>
      </c>
    </row>
    <row r="42" spans="1:18" hidden="1" x14ac:dyDescent="0.25">
      <c r="A42" s="18">
        <v>40</v>
      </c>
      <c r="B42" t="s">
        <v>136</v>
      </c>
      <c r="C42" t="s">
        <v>43</v>
      </c>
      <c r="D42" t="s">
        <v>137</v>
      </c>
      <c r="E42" t="s">
        <v>11</v>
      </c>
      <c r="G42" t="s">
        <v>138</v>
      </c>
      <c r="H42" t="s">
        <v>13</v>
      </c>
      <c r="I42" t="s">
        <v>14</v>
      </c>
    </row>
    <row r="43" spans="1:18" hidden="1" x14ac:dyDescent="0.25">
      <c r="A43" s="18">
        <v>41</v>
      </c>
      <c r="C43" t="s">
        <v>99</v>
      </c>
      <c r="D43" t="s">
        <v>139</v>
      </c>
      <c r="E43" t="s">
        <v>11</v>
      </c>
      <c r="G43" t="s">
        <v>140</v>
      </c>
      <c r="H43" t="s">
        <v>13</v>
      </c>
      <c r="I43" t="s">
        <v>14</v>
      </c>
    </row>
    <row r="44" spans="1:18" hidden="1" x14ac:dyDescent="0.25">
      <c r="A44" s="18">
        <v>42</v>
      </c>
      <c r="B44" t="s">
        <v>141</v>
      </c>
      <c r="C44" t="s">
        <v>142</v>
      </c>
      <c r="D44" t="s">
        <v>143</v>
      </c>
      <c r="E44" t="s">
        <v>11</v>
      </c>
      <c r="G44" t="s">
        <v>144</v>
      </c>
      <c r="H44" t="s">
        <v>13</v>
      </c>
      <c r="I44" t="s">
        <v>14</v>
      </c>
    </row>
    <row r="45" spans="1:18" hidden="1" x14ac:dyDescent="0.25">
      <c r="A45" s="18">
        <v>43</v>
      </c>
      <c r="B45" t="s">
        <v>145</v>
      </c>
      <c r="C45" t="s">
        <v>99</v>
      </c>
      <c r="D45" t="s">
        <v>146</v>
      </c>
      <c r="E45" t="s">
        <v>11</v>
      </c>
      <c r="G45" t="s">
        <v>147</v>
      </c>
      <c r="H45" t="s">
        <v>13</v>
      </c>
      <c r="I45" t="s">
        <v>14</v>
      </c>
    </row>
    <row r="46" spans="1:18" hidden="1" x14ac:dyDescent="0.25">
      <c r="A46" s="18">
        <v>44</v>
      </c>
      <c r="B46" t="s">
        <v>148</v>
      </c>
      <c r="C46" t="s">
        <v>90</v>
      </c>
      <c r="D46" t="s">
        <v>149</v>
      </c>
      <c r="E46" t="s">
        <v>11</v>
      </c>
      <c r="G46" t="s">
        <v>150</v>
      </c>
      <c r="H46" t="s">
        <v>13</v>
      </c>
      <c r="I46" t="s">
        <v>14</v>
      </c>
    </row>
    <row r="47" spans="1:18" hidden="1" x14ac:dyDescent="0.25">
      <c r="A47" s="18">
        <v>45</v>
      </c>
      <c r="B47" t="s">
        <v>151</v>
      </c>
      <c r="C47" t="s">
        <v>99</v>
      </c>
      <c r="D47" t="s">
        <v>152</v>
      </c>
      <c r="E47" t="s">
        <v>11</v>
      </c>
      <c r="G47" t="s">
        <v>153</v>
      </c>
      <c r="H47" t="s">
        <v>13</v>
      </c>
      <c r="I47" t="s">
        <v>33</v>
      </c>
    </row>
    <row r="48" spans="1:18" hidden="1" x14ac:dyDescent="0.25">
      <c r="A48" s="18">
        <v>46</v>
      </c>
      <c r="B48" t="s">
        <v>154</v>
      </c>
      <c r="C48" t="s">
        <v>43</v>
      </c>
      <c r="D48" t="s">
        <v>155</v>
      </c>
      <c r="E48" t="s">
        <v>11</v>
      </c>
      <c r="G48" t="s">
        <v>156</v>
      </c>
      <c r="H48" t="s">
        <v>13</v>
      </c>
      <c r="I48" t="s">
        <v>14</v>
      </c>
    </row>
    <row r="49" spans="1:9" hidden="1" x14ac:dyDescent="0.25">
      <c r="A49" s="18">
        <v>47</v>
      </c>
      <c r="B49" t="s">
        <v>104</v>
      </c>
      <c r="C49" t="s">
        <v>23</v>
      </c>
      <c r="D49" t="s">
        <v>157</v>
      </c>
      <c r="E49" t="s">
        <v>11</v>
      </c>
      <c r="G49" t="s">
        <v>106</v>
      </c>
      <c r="H49" t="s">
        <v>13</v>
      </c>
      <c r="I49" t="s">
        <v>14</v>
      </c>
    </row>
    <row r="50" spans="1:9" hidden="1" x14ac:dyDescent="0.25">
      <c r="A50" s="18">
        <v>48</v>
      </c>
      <c r="B50" t="s">
        <v>158</v>
      </c>
      <c r="C50" t="s">
        <v>9</v>
      </c>
      <c r="D50" t="s">
        <v>159</v>
      </c>
      <c r="E50" t="s">
        <v>11</v>
      </c>
      <c r="G50" t="s">
        <v>160</v>
      </c>
      <c r="H50" t="s">
        <v>13</v>
      </c>
      <c r="I50" t="s">
        <v>33</v>
      </c>
    </row>
    <row r="51" spans="1:9" hidden="1" x14ac:dyDescent="0.25">
      <c r="A51" s="18">
        <v>49</v>
      </c>
      <c r="C51" t="s">
        <v>9</v>
      </c>
      <c r="D51" t="s">
        <v>161</v>
      </c>
      <c r="E51" t="s">
        <v>11</v>
      </c>
      <c r="G51" t="s">
        <v>162</v>
      </c>
      <c r="H51" t="s">
        <v>13</v>
      </c>
      <c r="I51" t="s">
        <v>14</v>
      </c>
    </row>
    <row r="52" spans="1:9" hidden="1" x14ac:dyDescent="0.25">
      <c r="A52" s="18">
        <v>50</v>
      </c>
      <c r="B52" t="s">
        <v>163</v>
      </c>
      <c r="C52" t="s">
        <v>43</v>
      </c>
      <c r="D52" t="s">
        <v>164</v>
      </c>
      <c r="E52" t="s">
        <v>11</v>
      </c>
      <c r="G52" t="s">
        <v>165</v>
      </c>
      <c r="H52" t="s">
        <v>13</v>
      </c>
      <c r="I52" t="s">
        <v>14</v>
      </c>
    </row>
    <row r="53" spans="1:9" hidden="1" x14ac:dyDescent="0.25">
      <c r="A53" s="18">
        <v>51</v>
      </c>
      <c r="B53" t="s">
        <v>166</v>
      </c>
      <c r="C53" t="s">
        <v>99</v>
      </c>
      <c r="D53" t="s">
        <v>167</v>
      </c>
      <c r="E53" t="s">
        <v>11</v>
      </c>
      <c r="G53" t="s">
        <v>168</v>
      </c>
      <c r="H53" t="s">
        <v>13</v>
      </c>
      <c r="I53" t="s">
        <v>33</v>
      </c>
    </row>
    <row r="54" spans="1:9" hidden="1" x14ac:dyDescent="0.25">
      <c r="A54" s="18">
        <v>52</v>
      </c>
      <c r="B54" t="s">
        <v>169</v>
      </c>
      <c r="C54" t="s">
        <v>23</v>
      </c>
      <c r="D54" t="s">
        <v>170</v>
      </c>
      <c r="E54" t="s">
        <v>11</v>
      </c>
      <c r="G54" t="s">
        <v>171</v>
      </c>
      <c r="H54" t="s">
        <v>13</v>
      </c>
      <c r="I54" t="s">
        <v>14</v>
      </c>
    </row>
    <row r="55" spans="1:9" hidden="1" x14ac:dyDescent="0.25">
      <c r="A55" s="18">
        <v>53</v>
      </c>
      <c r="C55" t="s">
        <v>26</v>
      </c>
      <c r="D55" t="s">
        <v>172</v>
      </c>
      <c r="E55" t="s">
        <v>11</v>
      </c>
      <c r="G55" t="s">
        <v>173</v>
      </c>
      <c r="H55" t="s">
        <v>13</v>
      </c>
      <c r="I55" t="s">
        <v>33</v>
      </c>
    </row>
    <row r="56" spans="1:9" hidden="1" x14ac:dyDescent="0.25">
      <c r="A56" s="18">
        <v>54</v>
      </c>
      <c r="B56" t="s">
        <v>174</v>
      </c>
      <c r="C56" t="s">
        <v>26</v>
      </c>
      <c r="D56" t="s">
        <v>175</v>
      </c>
      <c r="E56" t="s">
        <v>11</v>
      </c>
      <c r="G56" t="s">
        <v>176</v>
      </c>
      <c r="H56" t="s">
        <v>13</v>
      </c>
      <c r="I56" t="s">
        <v>14</v>
      </c>
    </row>
    <row r="57" spans="1:9" hidden="1" x14ac:dyDescent="0.25">
      <c r="A57" s="18">
        <v>55</v>
      </c>
      <c r="C57" t="s">
        <v>30</v>
      </c>
      <c r="D57" t="s">
        <v>177</v>
      </c>
      <c r="E57" t="s">
        <v>11</v>
      </c>
      <c r="G57" t="s">
        <v>178</v>
      </c>
      <c r="H57" t="s">
        <v>13</v>
      </c>
      <c r="I57" t="s">
        <v>14</v>
      </c>
    </row>
    <row r="58" spans="1:9" hidden="1" x14ac:dyDescent="0.25">
      <c r="A58" s="18">
        <v>56</v>
      </c>
      <c r="C58" t="s">
        <v>142</v>
      </c>
      <c r="D58" t="s">
        <v>179</v>
      </c>
      <c r="E58" t="s">
        <v>11</v>
      </c>
      <c r="G58" t="s">
        <v>180</v>
      </c>
      <c r="H58" t="s">
        <v>13</v>
      </c>
      <c r="I58" t="s">
        <v>14</v>
      </c>
    </row>
    <row r="59" spans="1:9" hidden="1" x14ac:dyDescent="0.25">
      <c r="A59" s="18">
        <v>57</v>
      </c>
      <c r="B59" t="s">
        <v>181</v>
      </c>
      <c r="C59" t="s">
        <v>16</v>
      </c>
      <c r="D59" t="s">
        <v>182</v>
      </c>
      <c r="E59" t="s">
        <v>11</v>
      </c>
      <c r="G59" t="s">
        <v>183</v>
      </c>
      <c r="H59" t="s">
        <v>13</v>
      </c>
      <c r="I59" t="s">
        <v>14</v>
      </c>
    </row>
    <row r="60" spans="1:9" hidden="1" x14ac:dyDescent="0.25">
      <c r="A60" s="18">
        <v>58</v>
      </c>
      <c r="B60" t="s">
        <v>141</v>
      </c>
      <c r="C60" t="s">
        <v>99</v>
      </c>
      <c r="D60" t="s">
        <v>184</v>
      </c>
      <c r="E60" t="s">
        <v>11</v>
      </c>
      <c r="G60" t="s">
        <v>144</v>
      </c>
      <c r="H60" t="s">
        <v>13</v>
      </c>
      <c r="I60" t="s">
        <v>14</v>
      </c>
    </row>
    <row r="61" spans="1:9" hidden="1" x14ac:dyDescent="0.25">
      <c r="A61" s="18">
        <v>59</v>
      </c>
      <c r="B61" t="s">
        <v>185</v>
      </c>
      <c r="C61" t="s">
        <v>43</v>
      </c>
      <c r="D61" t="s">
        <v>186</v>
      </c>
      <c r="E61" t="s">
        <v>11</v>
      </c>
      <c r="G61" t="s">
        <v>187</v>
      </c>
      <c r="H61" t="s">
        <v>13</v>
      </c>
      <c r="I61" t="s">
        <v>14</v>
      </c>
    </row>
    <row r="62" spans="1:9" hidden="1" x14ac:dyDescent="0.25">
      <c r="A62" s="18">
        <v>60</v>
      </c>
      <c r="B62" t="s">
        <v>188</v>
      </c>
      <c r="C62" t="s">
        <v>189</v>
      </c>
      <c r="D62" t="s">
        <v>190</v>
      </c>
      <c r="E62" t="s">
        <v>11</v>
      </c>
      <c r="G62" t="s">
        <v>191</v>
      </c>
      <c r="H62" t="s">
        <v>13</v>
      </c>
      <c r="I62" t="s">
        <v>33</v>
      </c>
    </row>
    <row r="63" spans="1:9" hidden="1" x14ac:dyDescent="0.25">
      <c r="A63" s="18">
        <v>61</v>
      </c>
      <c r="B63" t="s">
        <v>192</v>
      </c>
      <c r="C63" t="s">
        <v>90</v>
      </c>
      <c r="D63" t="s">
        <v>193</v>
      </c>
      <c r="E63" t="s">
        <v>11</v>
      </c>
      <c r="G63" t="s">
        <v>194</v>
      </c>
      <c r="H63" t="s">
        <v>13</v>
      </c>
      <c r="I63" t="s">
        <v>14</v>
      </c>
    </row>
    <row r="64" spans="1:9" hidden="1" x14ac:dyDescent="0.25">
      <c r="A64" s="18">
        <v>62</v>
      </c>
      <c r="B64" t="s">
        <v>195</v>
      </c>
      <c r="C64" t="s">
        <v>70</v>
      </c>
      <c r="D64" t="s">
        <v>196</v>
      </c>
      <c r="E64" t="s">
        <v>11</v>
      </c>
      <c r="G64" t="s">
        <v>197</v>
      </c>
      <c r="H64" t="s">
        <v>13</v>
      </c>
      <c r="I64" t="s">
        <v>14</v>
      </c>
    </row>
    <row r="65" spans="1:9" hidden="1" x14ac:dyDescent="0.25">
      <c r="A65" s="18">
        <v>63</v>
      </c>
      <c r="B65" t="s">
        <v>198</v>
      </c>
      <c r="C65" t="s">
        <v>199</v>
      </c>
      <c r="D65" t="s">
        <v>200</v>
      </c>
      <c r="E65" t="s">
        <v>11</v>
      </c>
      <c r="G65" t="s">
        <v>201</v>
      </c>
      <c r="H65" t="s">
        <v>13</v>
      </c>
      <c r="I65" t="s">
        <v>14</v>
      </c>
    </row>
    <row r="66" spans="1:9" hidden="1" x14ac:dyDescent="0.25">
      <c r="A66" s="18">
        <v>64</v>
      </c>
      <c r="B66" t="s">
        <v>192</v>
      </c>
      <c r="C66" t="s">
        <v>23</v>
      </c>
      <c r="D66" t="s">
        <v>202</v>
      </c>
      <c r="E66" t="s">
        <v>11</v>
      </c>
      <c r="G66" t="s">
        <v>194</v>
      </c>
      <c r="H66" t="s">
        <v>13</v>
      </c>
      <c r="I66" t="s">
        <v>14</v>
      </c>
    </row>
    <row r="67" spans="1:9" hidden="1" x14ac:dyDescent="0.25">
      <c r="A67" s="18">
        <v>65</v>
      </c>
      <c r="B67" t="s">
        <v>203</v>
      </c>
      <c r="C67" t="s">
        <v>47</v>
      </c>
      <c r="D67" t="s">
        <v>204</v>
      </c>
      <c r="E67" t="s">
        <v>11</v>
      </c>
      <c r="G67" t="s">
        <v>205</v>
      </c>
      <c r="H67" t="s">
        <v>13</v>
      </c>
      <c r="I67" t="s">
        <v>14</v>
      </c>
    </row>
    <row r="68" spans="1:9" hidden="1" x14ac:dyDescent="0.25">
      <c r="A68" s="18">
        <v>66</v>
      </c>
      <c r="B68" t="s">
        <v>206</v>
      </c>
      <c r="C68" t="s">
        <v>199</v>
      </c>
      <c r="D68" t="s">
        <v>207</v>
      </c>
      <c r="E68" t="s">
        <v>11</v>
      </c>
      <c r="G68" t="s">
        <v>208</v>
      </c>
      <c r="H68" t="s">
        <v>13</v>
      </c>
      <c r="I68" t="s">
        <v>14</v>
      </c>
    </row>
    <row r="69" spans="1:9" hidden="1" x14ac:dyDescent="0.25">
      <c r="A69" s="18">
        <v>67</v>
      </c>
      <c r="B69" t="s">
        <v>209</v>
      </c>
      <c r="C69" t="s">
        <v>189</v>
      </c>
      <c r="D69" t="s">
        <v>210</v>
      </c>
      <c r="E69" t="s">
        <v>11</v>
      </c>
      <c r="G69" t="s">
        <v>211</v>
      </c>
      <c r="H69" t="s">
        <v>13</v>
      </c>
      <c r="I69" t="s">
        <v>14</v>
      </c>
    </row>
    <row r="70" spans="1:9" hidden="1" x14ac:dyDescent="0.25">
      <c r="A70" s="18">
        <v>68</v>
      </c>
      <c r="B70" t="s">
        <v>212</v>
      </c>
      <c r="C70" t="s">
        <v>189</v>
      </c>
      <c r="D70" t="s">
        <v>213</v>
      </c>
      <c r="E70" t="s">
        <v>11</v>
      </c>
      <c r="G70" t="s">
        <v>214</v>
      </c>
      <c r="H70" t="s">
        <v>13</v>
      </c>
      <c r="I70" t="s">
        <v>33</v>
      </c>
    </row>
    <row r="71" spans="1:9" hidden="1" x14ac:dyDescent="0.25">
      <c r="A71" s="18">
        <v>69</v>
      </c>
      <c r="B71" t="s">
        <v>215</v>
      </c>
      <c r="C71" t="s">
        <v>16</v>
      </c>
      <c r="D71" t="s">
        <v>216</v>
      </c>
      <c r="E71" t="s">
        <v>11</v>
      </c>
      <c r="G71" t="s">
        <v>217</v>
      </c>
      <c r="H71" t="s">
        <v>13</v>
      </c>
      <c r="I71" t="s">
        <v>14</v>
      </c>
    </row>
    <row r="72" spans="1:9" hidden="1" x14ac:dyDescent="0.25">
      <c r="A72" s="18">
        <v>70</v>
      </c>
      <c r="B72" t="s">
        <v>218</v>
      </c>
      <c r="C72" t="s">
        <v>16</v>
      </c>
      <c r="D72" t="s">
        <v>219</v>
      </c>
      <c r="E72" t="s">
        <v>11</v>
      </c>
      <c r="G72" t="s">
        <v>220</v>
      </c>
      <c r="H72" t="s">
        <v>13</v>
      </c>
      <c r="I72" t="s">
        <v>14</v>
      </c>
    </row>
    <row r="73" spans="1:9" hidden="1" x14ac:dyDescent="0.25">
      <c r="A73" s="18">
        <v>71</v>
      </c>
      <c r="B73" t="s">
        <v>221</v>
      </c>
      <c r="C73" t="s">
        <v>23</v>
      </c>
      <c r="D73" t="s">
        <v>222</v>
      </c>
      <c r="E73" t="s">
        <v>11</v>
      </c>
      <c r="G73" t="s">
        <v>223</v>
      </c>
      <c r="H73" t="s">
        <v>13</v>
      </c>
      <c r="I73" t="s">
        <v>14</v>
      </c>
    </row>
    <row r="74" spans="1:9" hidden="1" x14ac:dyDescent="0.25">
      <c r="A74" s="18">
        <v>72</v>
      </c>
      <c r="C74" t="s">
        <v>70</v>
      </c>
      <c r="D74" t="s">
        <v>224</v>
      </c>
      <c r="E74" t="s">
        <v>11</v>
      </c>
      <c r="G74" t="s">
        <v>225</v>
      </c>
      <c r="H74" t="s">
        <v>13</v>
      </c>
      <c r="I74" t="s">
        <v>14</v>
      </c>
    </row>
    <row r="75" spans="1:9" hidden="1" x14ac:dyDescent="0.25">
      <c r="A75" s="18">
        <v>73</v>
      </c>
      <c r="B75" t="s">
        <v>226</v>
      </c>
      <c r="C75" t="s">
        <v>99</v>
      </c>
      <c r="D75" t="s">
        <v>227</v>
      </c>
      <c r="E75" t="s">
        <v>11</v>
      </c>
      <c r="G75" t="s">
        <v>228</v>
      </c>
      <c r="H75" t="s">
        <v>13</v>
      </c>
      <c r="I75" t="s">
        <v>14</v>
      </c>
    </row>
    <row r="76" spans="1:9" hidden="1" x14ac:dyDescent="0.25">
      <c r="A76" s="18">
        <v>74</v>
      </c>
      <c r="B76" t="s">
        <v>229</v>
      </c>
      <c r="C76" t="s">
        <v>99</v>
      </c>
      <c r="D76" t="s">
        <v>230</v>
      </c>
      <c r="E76" t="s">
        <v>11</v>
      </c>
      <c r="G76" t="s">
        <v>231</v>
      </c>
      <c r="H76" t="s">
        <v>13</v>
      </c>
      <c r="I76" t="s">
        <v>14</v>
      </c>
    </row>
    <row r="77" spans="1:9" hidden="1" x14ac:dyDescent="0.25">
      <c r="A77" s="18">
        <v>75</v>
      </c>
      <c r="C77" t="s">
        <v>26</v>
      </c>
      <c r="D77" t="s">
        <v>232</v>
      </c>
      <c r="E77" t="s">
        <v>11</v>
      </c>
      <c r="G77" t="s">
        <v>233</v>
      </c>
      <c r="H77" t="s">
        <v>13</v>
      </c>
      <c r="I77" t="s">
        <v>14</v>
      </c>
    </row>
    <row r="78" spans="1:9" hidden="1" x14ac:dyDescent="0.25">
      <c r="A78" s="18">
        <v>76</v>
      </c>
      <c r="B78" t="s">
        <v>234</v>
      </c>
      <c r="C78" t="s">
        <v>26</v>
      </c>
      <c r="D78" t="s">
        <v>235</v>
      </c>
      <c r="E78" t="s">
        <v>11</v>
      </c>
      <c r="G78" t="s">
        <v>236</v>
      </c>
      <c r="H78" t="s">
        <v>13</v>
      </c>
      <c r="I78" t="s">
        <v>14</v>
      </c>
    </row>
    <row r="79" spans="1:9" hidden="1" x14ac:dyDescent="0.25">
      <c r="A79" s="18">
        <v>77</v>
      </c>
      <c r="B79" t="s">
        <v>237</v>
      </c>
      <c r="C79" t="s">
        <v>9</v>
      </c>
      <c r="D79" t="s">
        <v>238</v>
      </c>
      <c r="E79" t="s">
        <v>11</v>
      </c>
      <c r="G79" t="s">
        <v>239</v>
      </c>
      <c r="H79" t="s">
        <v>13</v>
      </c>
      <c r="I79" t="s">
        <v>14</v>
      </c>
    </row>
    <row r="80" spans="1:9" hidden="1" x14ac:dyDescent="0.25">
      <c r="A80" s="18">
        <v>78</v>
      </c>
      <c r="B80" t="s">
        <v>240</v>
      </c>
      <c r="C80" t="s">
        <v>189</v>
      </c>
      <c r="D80" t="s">
        <v>241</v>
      </c>
      <c r="E80" t="s">
        <v>11</v>
      </c>
      <c r="G80" t="s">
        <v>242</v>
      </c>
      <c r="H80" t="s">
        <v>13</v>
      </c>
      <c r="I80" t="s">
        <v>14</v>
      </c>
    </row>
    <row r="81" spans="1:19" hidden="1" x14ac:dyDescent="0.25">
      <c r="A81" s="18">
        <v>79</v>
      </c>
      <c r="B81" t="s">
        <v>243</v>
      </c>
      <c r="C81" t="s">
        <v>16</v>
      </c>
      <c r="D81" t="s">
        <v>244</v>
      </c>
      <c r="E81" t="s">
        <v>11</v>
      </c>
      <c r="G81" t="s">
        <v>245</v>
      </c>
      <c r="H81" t="s">
        <v>13</v>
      </c>
      <c r="I81" t="s">
        <v>14</v>
      </c>
    </row>
    <row r="82" spans="1:19" hidden="1" x14ac:dyDescent="0.25">
      <c r="A82" s="18">
        <v>80</v>
      </c>
      <c r="B82" t="s">
        <v>246</v>
      </c>
      <c r="C82" t="s">
        <v>43</v>
      </c>
      <c r="D82" t="s">
        <v>247</v>
      </c>
      <c r="E82" t="s">
        <v>11</v>
      </c>
      <c r="G82" t="s">
        <v>248</v>
      </c>
      <c r="H82" t="s">
        <v>13</v>
      </c>
      <c r="I82" t="s">
        <v>14</v>
      </c>
    </row>
    <row r="83" spans="1:19" hidden="1" x14ac:dyDescent="0.25">
      <c r="A83" s="18">
        <v>81</v>
      </c>
      <c r="B83" t="s">
        <v>249</v>
      </c>
      <c r="C83" t="s">
        <v>23</v>
      </c>
      <c r="D83" t="s">
        <v>250</v>
      </c>
      <c r="E83" t="s">
        <v>11</v>
      </c>
      <c r="G83" t="s">
        <v>251</v>
      </c>
      <c r="H83" t="s">
        <v>13</v>
      </c>
      <c r="I83" t="s">
        <v>14</v>
      </c>
    </row>
    <row r="84" spans="1:19" hidden="1" x14ac:dyDescent="0.25">
      <c r="A84" s="18">
        <v>82</v>
      </c>
      <c r="B84" t="s">
        <v>252</v>
      </c>
      <c r="C84" t="s">
        <v>90</v>
      </c>
      <c r="D84" t="s">
        <v>253</v>
      </c>
      <c r="E84" t="s">
        <v>11</v>
      </c>
      <c r="G84" t="s">
        <v>254</v>
      </c>
      <c r="H84" t="s">
        <v>13</v>
      </c>
      <c r="I84" t="s">
        <v>14</v>
      </c>
    </row>
    <row r="85" spans="1:19" x14ac:dyDescent="0.25">
      <c r="A85" s="18">
        <v>3498</v>
      </c>
      <c r="B85" s="53" t="s">
        <v>7898</v>
      </c>
      <c r="C85" t="s">
        <v>59</v>
      </c>
      <c r="D85" t="s">
        <v>83</v>
      </c>
      <c r="E85" t="s">
        <v>11</v>
      </c>
      <c r="G85" s="53" t="s">
        <v>7899</v>
      </c>
      <c r="H85" t="s">
        <v>37</v>
      </c>
      <c r="I85" t="s">
        <v>14</v>
      </c>
      <c r="J85">
        <v>0</v>
      </c>
      <c r="K85" t="s">
        <v>6882</v>
      </c>
      <c r="L85">
        <v>233.39</v>
      </c>
      <c r="M85">
        <v>0</v>
      </c>
      <c r="N85" s="46" t="s">
        <v>62</v>
      </c>
    </row>
    <row r="86" spans="1:19" x14ac:dyDescent="0.25">
      <c r="A86" s="18">
        <v>3326</v>
      </c>
      <c r="C86" t="s">
        <v>59</v>
      </c>
      <c r="D86" t="s">
        <v>96</v>
      </c>
      <c r="E86" t="s">
        <v>11</v>
      </c>
      <c r="G86" s="68" t="s">
        <v>7749</v>
      </c>
      <c r="H86" t="s">
        <v>37</v>
      </c>
      <c r="I86" t="s">
        <v>14</v>
      </c>
      <c r="J86" s="20" t="s">
        <v>8021</v>
      </c>
      <c r="K86" s="20" t="s">
        <v>7974</v>
      </c>
      <c r="L86" s="20" t="s">
        <v>7974</v>
      </c>
      <c r="M86" s="20" t="s">
        <v>7974</v>
      </c>
      <c r="N86" s="46" t="s">
        <v>62</v>
      </c>
      <c r="R86" t="s">
        <v>260</v>
      </c>
      <c r="S86" s="20" t="s">
        <v>8012</v>
      </c>
    </row>
    <row r="87" spans="1:19" hidden="1" x14ac:dyDescent="0.25">
      <c r="A87" s="18">
        <v>85</v>
      </c>
      <c r="B87" t="s">
        <v>166</v>
      </c>
      <c r="C87" t="s">
        <v>23</v>
      </c>
      <c r="D87" t="s">
        <v>261</v>
      </c>
      <c r="E87" t="s">
        <v>11</v>
      </c>
      <c r="G87" t="s">
        <v>168</v>
      </c>
      <c r="H87" t="s">
        <v>13</v>
      </c>
      <c r="I87" t="s">
        <v>33</v>
      </c>
    </row>
    <row r="88" spans="1:19" hidden="1" x14ac:dyDescent="0.25">
      <c r="A88" s="18">
        <v>86</v>
      </c>
      <c r="B88" t="s">
        <v>262</v>
      </c>
      <c r="C88" t="s">
        <v>16</v>
      </c>
      <c r="D88" t="s">
        <v>263</v>
      </c>
      <c r="E88" t="s">
        <v>11</v>
      </c>
      <c r="G88" t="s">
        <v>264</v>
      </c>
      <c r="H88" t="s">
        <v>13</v>
      </c>
      <c r="I88" t="s">
        <v>14</v>
      </c>
    </row>
    <row r="89" spans="1:19" hidden="1" x14ac:dyDescent="0.25">
      <c r="A89" s="18">
        <v>87</v>
      </c>
      <c r="B89" t="s">
        <v>265</v>
      </c>
      <c r="C89" t="s">
        <v>99</v>
      </c>
      <c r="D89" t="s">
        <v>266</v>
      </c>
      <c r="E89" t="s">
        <v>11</v>
      </c>
      <c r="G89" t="s">
        <v>267</v>
      </c>
      <c r="H89" t="s">
        <v>13</v>
      </c>
      <c r="I89" t="s">
        <v>14</v>
      </c>
    </row>
    <row r="90" spans="1:19" hidden="1" x14ac:dyDescent="0.25">
      <c r="A90" s="18">
        <v>88</v>
      </c>
      <c r="B90" t="s">
        <v>268</v>
      </c>
      <c r="C90" t="s">
        <v>9</v>
      </c>
      <c r="D90" t="s">
        <v>269</v>
      </c>
      <c r="E90" t="s">
        <v>11</v>
      </c>
      <c r="G90" t="s">
        <v>270</v>
      </c>
      <c r="H90" t="s">
        <v>13</v>
      </c>
      <c r="I90" t="s">
        <v>14</v>
      </c>
    </row>
    <row r="91" spans="1:19" hidden="1" x14ac:dyDescent="0.25">
      <c r="A91" s="18">
        <v>89</v>
      </c>
      <c r="C91" t="s">
        <v>47</v>
      </c>
      <c r="D91" t="s">
        <v>271</v>
      </c>
      <c r="E91" t="s">
        <v>11</v>
      </c>
      <c r="G91" t="s">
        <v>162</v>
      </c>
      <c r="H91" t="s">
        <v>13</v>
      </c>
      <c r="I91" t="s">
        <v>14</v>
      </c>
    </row>
    <row r="92" spans="1:19" hidden="1" x14ac:dyDescent="0.25">
      <c r="A92" s="18">
        <v>90</v>
      </c>
      <c r="B92" t="s">
        <v>272</v>
      </c>
      <c r="C92" t="s">
        <v>99</v>
      </c>
      <c r="D92" t="s">
        <v>273</v>
      </c>
      <c r="E92" t="s">
        <v>11</v>
      </c>
      <c r="G92" t="s">
        <v>274</v>
      </c>
      <c r="H92" t="s">
        <v>13</v>
      </c>
      <c r="I92" t="s">
        <v>14</v>
      </c>
    </row>
    <row r="93" spans="1:19" hidden="1" x14ac:dyDescent="0.25">
      <c r="A93" s="18">
        <v>91</v>
      </c>
      <c r="C93" t="s">
        <v>43</v>
      </c>
      <c r="D93" t="s">
        <v>275</v>
      </c>
      <c r="E93" t="s">
        <v>11</v>
      </c>
      <c r="G93" t="s">
        <v>276</v>
      </c>
      <c r="H93" t="s">
        <v>13</v>
      </c>
      <c r="I93" t="s">
        <v>33</v>
      </c>
    </row>
    <row r="94" spans="1:19" x14ac:dyDescent="0.25">
      <c r="A94" s="18">
        <v>4198</v>
      </c>
      <c r="C94" t="s">
        <v>59</v>
      </c>
      <c r="D94" t="s">
        <v>102</v>
      </c>
      <c r="E94" t="s">
        <v>11</v>
      </c>
      <c r="G94" s="53" t="s">
        <v>7902</v>
      </c>
      <c r="H94" t="s">
        <v>37</v>
      </c>
      <c r="I94" t="s">
        <v>14</v>
      </c>
      <c r="J94">
        <v>0</v>
      </c>
      <c r="K94" t="s">
        <v>7904</v>
      </c>
      <c r="L94">
        <v>201.21899999999999</v>
      </c>
      <c r="N94" s="46" t="s">
        <v>62</v>
      </c>
    </row>
    <row r="95" spans="1:19" hidden="1" x14ac:dyDescent="0.25">
      <c r="A95" s="18">
        <v>93</v>
      </c>
      <c r="B95" t="s">
        <v>279</v>
      </c>
      <c r="C95" t="s">
        <v>99</v>
      </c>
      <c r="D95" t="s">
        <v>280</v>
      </c>
      <c r="E95" t="s">
        <v>11</v>
      </c>
      <c r="G95" t="s">
        <v>281</v>
      </c>
      <c r="H95" t="s">
        <v>13</v>
      </c>
      <c r="I95" t="s">
        <v>14</v>
      </c>
    </row>
    <row r="96" spans="1:19" hidden="1" x14ac:dyDescent="0.25">
      <c r="A96" s="18">
        <v>94</v>
      </c>
      <c r="B96" t="s">
        <v>282</v>
      </c>
      <c r="C96" t="s">
        <v>189</v>
      </c>
      <c r="D96" t="s">
        <v>283</v>
      </c>
      <c r="E96" t="s">
        <v>11</v>
      </c>
      <c r="G96" t="s">
        <v>284</v>
      </c>
      <c r="H96" t="s">
        <v>13</v>
      </c>
      <c r="I96" t="s">
        <v>14</v>
      </c>
    </row>
    <row r="97" spans="1:19" hidden="1" x14ac:dyDescent="0.25">
      <c r="A97" s="18">
        <v>95</v>
      </c>
      <c r="B97" t="s">
        <v>285</v>
      </c>
      <c r="C97" t="s">
        <v>26</v>
      </c>
      <c r="D97" t="s">
        <v>286</v>
      </c>
      <c r="E97" t="s">
        <v>11</v>
      </c>
      <c r="G97" t="s">
        <v>287</v>
      </c>
      <c r="H97" t="s">
        <v>13</v>
      </c>
      <c r="I97" t="s">
        <v>14</v>
      </c>
    </row>
    <row r="98" spans="1:19" hidden="1" x14ac:dyDescent="0.25">
      <c r="A98" s="18">
        <v>96</v>
      </c>
      <c r="B98" t="s">
        <v>288</v>
      </c>
      <c r="C98" t="s">
        <v>70</v>
      </c>
      <c r="D98" t="s">
        <v>289</v>
      </c>
      <c r="E98" t="s">
        <v>11</v>
      </c>
      <c r="G98" t="s">
        <v>290</v>
      </c>
      <c r="H98" t="s">
        <v>13</v>
      </c>
      <c r="I98" t="s">
        <v>14</v>
      </c>
    </row>
    <row r="99" spans="1:19" hidden="1" x14ac:dyDescent="0.25">
      <c r="A99" s="18">
        <v>97</v>
      </c>
      <c r="B99" t="s">
        <v>291</v>
      </c>
      <c r="C99" t="s">
        <v>16</v>
      </c>
      <c r="D99" t="s">
        <v>292</v>
      </c>
      <c r="E99" t="s">
        <v>11</v>
      </c>
      <c r="G99" t="s">
        <v>293</v>
      </c>
      <c r="H99" t="s">
        <v>13</v>
      </c>
      <c r="I99" t="s">
        <v>14</v>
      </c>
    </row>
    <row r="100" spans="1:19" hidden="1" x14ac:dyDescent="0.25">
      <c r="A100" s="18">
        <v>98</v>
      </c>
      <c r="B100" t="s">
        <v>294</v>
      </c>
      <c r="C100" t="s">
        <v>30</v>
      </c>
      <c r="D100" t="s">
        <v>295</v>
      </c>
      <c r="E100" t="s">
        <v>11</v>
      </c>
      <c r="G100" t="s">
        <v>296</v>
      </c>
      <c r="H100" t="s">
        <v>13</v>
      </c>
      <c r="I100" t="s">
        <v>14</v>
      </c>
    </row>
    <row r="101" spans="1:19" hidden="1" x14ac:dyDescent="0.25">
      <c r="A101" s="18">
        <v>99</v>
      </c>
      <c r="C101" t="s">
        <v>16</v>
      </c>
      <c r="D101" t="s">
        <v>297</v>
      </c>
      <c r="E101" t="s">
        <v>11</v>
      </c>
      <c r="G101" t="s">
        <v>298</v>
      </c>
      <c r="H101" t="s">
        <v>13</v>
      </c>
      <c r="I101" t="s">
        <v>14</v>
      </c>
    </row>
    <row r="102" spans="1:19" hidden="1" x14ac:dyDescent="0.25">
      <c r="A102" s="18">
        <v>100</v>
      </c>
      <c r="B102" t="s">
        <v>299</v>
      </c>
      <c r="C102" t="s">
        <v>70</v>
      </c>
      <c r="D102" t="s">
        <v>300</v>
      </c>
      <c r="E102" t="s">
        <v>11</v>
      </c>
      <c r="G102" t="s">
        <v>301</v>
      </c>
      <c r="H102" t="s">
        <v>13</v>
      </c>
      <c r="I102" t="s">
        <v>33</v>
      </c>
    </row>
    <row r="103" spans="1:19" hidden="1" x14ac:dyDescent="0.25">
      <c r="A103" s="18">
        <v>101</v>
      </c>
      <c r="B103" t="s">
        <v>302</v>
      </c>
      <c r="C103" t="s">
        <v>70</v>
      </c>
      <c r="D103" t="s">
        <v>303</v>
      </c>
      <c r="E103" t="s">
        <v>11</v>
      </c>
      <c r="G103" t="s">
        <v>304</v>
      </c>
      <c r="H103" t="s">
        <v>13</v>
      </c>
      <c r="I103" t="s">
        <v>14</v>
      </c>
    </row>
    <row r="104" spans="1:19" hidden="1" x14ac:dyDescent="0.25">
      <c r="A104" s="18">
        <v>102</v>
      </c>
      <c r="B104" t="s">
        <v>305</v>
      </c>
      <c r="C104" t="s">
        <v>70</v>
      </c>
      <c r="D104" t="s">
        <v>306</v>
      </c>
      <c r="E104" t="s">
        <v>11</v>
      </c>
      <c r="G104" t="s">
        <v>307</v>
      </c>
      <c r="H104" t="s">
        <v>13</v>
      </c>
      <c r="I104" t="s">
        <v>14</v>
      </c>
    </row>
    <row r="105" spans="1:19" x14ac:dyDescent="0.25">
      <c r="A105" s="18">
        <v>488</v>
      </c>
      <c r="B105" s="53" t="s">
        <v>7905</v>
      </c>
      <c r="C105" t="s">
        <v>59</v>
      </c>
      <c r="D105" t="s">
        <v>110</v>
      </c>
      <c r="E105" t="s">
        <v>11</v>
      </c>
      <c r="G105" t="s">
        <v>111</v>
      </c>
      <c r="H105" t="s">
        <v>37</v>
      </c>
      <c r="I105" t="s">
        <v>14</v>
      </c>
      <c r="J105">
        <v>0</v>
      </c>
      <c r="K105" t="s">
        <v>7906</v>
      </c>
      <c r="L105">
        <v>104.12</v>
      </c>
      <c r="N105" s="46" t="s">
        <v>62</v>
      </c>
      <c r="R105" t="s">
        <v>7907</v>
      </c>
    </row>
    <row r="106" spans="1:19" x14ac:dyDescent="0.25">
      <c r="A106" s="18">
        <v>943</v>
      </c>
      <c r="C106" t="s">
        <v>59</v>
      </c>
      <c r="D106" t="s">
        <v>128</v>
      </c>
      <c r="E106" t="s">
        <v>11</v>
      </c>
      <c r="G106" s="57" t="s">
        <v>7908</v>
      </c>
      <c r="H106" t="s">
        <v>37</v>
      </c>
      <c r="I106" t="s">
        <v>14</v>
      </c>
      <c r="J106">
        <v>0</v>
      </c>
      <c r="K106" s="53" t="s">
        <v>7915</v>
      </c>
      <c r="L106" s="53">
        <v>277.11</v>
      </c>
      <c r="M106" s="53">
        <v>0</v>
      </c>
      <c r="N106" s="46" t="s">
        <v>62</v>
      </c>
      <c r="S106" s="53" t="s">
        <v>7914</v>
      </c>
    </row>
    <row r="107" spans="1:19" hidden="1" x14ac:dyDescent="0.25">
      <c r="A107" s="18">
        <v>105</v>
      </c>
      <c r="B107" t="s">
        <v>312</v>
      </c>
      <c r="C107" t="s">
        <v>189</v>
      </c>
      <c r="D107" t="s">
        <v>313</v>
      </c>
      <c r="E107" t="s">
        <v>11</v>
      </c>
      <c r="G107" t="s">
        <v>314</v>
      </c>
      <c r="H107" t="s">
        <v>13</v>
      </c>
      <c r="I107" t="s">
        <v>14</v>
      </c>
    </row>
    <row r="108" spans="1:19" hidden="1" x14ac:dyDescent="0.25">
      <c r="A108" s="18">
        <v>106</v>
      </c>
      <c r="C108" t="s">
        <v>26</v>
      </c>
      <c r="D108" t="s">
        <v>315</v>
      </c>
      <c r="E108" t="s">
        <v>11</v>
      </c>
      <c r="G108" t="s">
        <v>316</v>
      </c>
      <c r="H108" t="s">
        <v>13</v>
      </c>
      <c r="I108" t="s">
        <v>33</v>
      </c>
    </row>
    <row r="109" spans="1:19" hidden="1" x14ac:dyDescent="0.25">
      <c r="A109" s="18">
        <v>107</v>
      </c>
      <c r="B109" t="s">
        <v>317</v>
      </c>
      <c r="C109" t="s">
        <v>30</v>
      </c>
      <c r="D109" t="s">
        <v>318</v>
      </c>
      <c r="E109" t="s">
        <v>11</v>
      </c>
      <c r="G109" t="s">
        <v>319</v>
      </c>
      <c r="H109" t="s">
        <v>13</v>
      </c>
      <c r="I109" t="s">
        <v>33</v>
      </c>
    </row>
    <row r="110" spans="1:19" hidden="1" x14ac:dyDescent="0.25">
      <c r="A110" s="18">
        <v>108</v>
      </c>
      <c r="B110" t="s">
        <v>195</v>
      </c>
      <c r="C110" t="s">
        <v>9</v>
      </c>
      <c r="D110" t="s">
        <v>320</v>
      </c>
      <c r="E110" t="s">
        <v>11</v>
      </c>
      <c r="G110" t="s">
        <v>197</v>
      </c>
      <c r="H110" t="s">
        <v>13</v>
      </c>
      <c r="I110" t="s">
        <v>14</v>
      </c>
    </row>
    <row r="111" spans="1:19" hidden="1" x14ac:dyDescent="0.25">
      <c r="A111" s="18">
        <v>109</v>
      </c>
      <c r="B111" t="s">
        <v>321</v>
      </c>
      <c r="C111" t="s">
        <v>43</v>
      </c>
      <c r="D111" t="s">
        <v>322</v>
      </c>
      <c r="E111" t="s">
        <v>11</v>
      </c>
      <c r="G111" t="s">
        <v>323</v>
      </c>
      <c r="H111" t="s">
        <v>13</v>
      </c>
      <c r="I111" t="s">
        <v>14</v>
      </c>
    </row>
    <row r="112" spans="1:19" hidden="1" x14ac:dyDescent="0.25">
      <c r="A112" s="18">
        <v>110</v>
      </c>
      <c r="B112" t="s">
        <v>324</v>
      </c>
      <c r="C112" t="s">
        <v>99</v>
      </c>
      <c r="D112" t="s">
        <v>325</v>
      </c>
      <c r="E112" t="s">
        <v>11</v>
      </c>
      <c r="G112" t="s">
        <v>326</v>
      </c>
      <c r="H112" t="s">
        <v>13</v>
      </c>
      <c r="I112" t="s">
        <v>14</v>
      </c>
    </row>
    <row r="113" spans="1:18" hidden="1" x14ac:dyDescent="0.25">
      <c r="A113" s="18">
        <v>111</v>
      </c>
      <c r="B113" t="s">
        <v>195</v>
      </c>
      <c r="C113" t="s">
        <v>30</v>
      </c>
      <c r="D113" t="s">
        <v>327</v>
      </c>
      <c r="E113" t="s">
        <v>11</v>
      </c>
      <c r="G113" t="s">
        <v>197</v>
      </c>
      <c r="H113" t="s">
        <v>13</v>
      </c>
      <c r="I113" t="s">
        <v>14</v>
      </c>
    </row>
    <row r="114" spans="1:18" x14ac:dyDescent="0.25">
      <c r="A114" s="18">
        <v>434</v>
      </c>
      <c r="C114" t="s">
        <v>59</v>
      </c>
      <c r="D114" t="s">
        <v>255</v>
      </c>
      <c r="E114" t="s">
        <v>11</v>
      </c>
      <c r="G114" s="53" t="s">
        <v>7909</v>
      </c>
      <c r="H114" t="s">
        <v>37</v>
      </c>
      <c r="I114" t="s">
        <v>14</v>
      </c>
      <c r="J114">
        <v>0</v>
      </c>
      <c r="K114" t="s">
        <v>7911</v>
      </c>
      <c r="L114">
        <v>232.65</v>
      </c>
      <c r="N114" s="46" t="s">
        <v>62</v>
      </c>
      <c r="R114" t="s">
        <v>331</v>
      </c>
    </row>
    <row r="115" spans="1:18" hidden="1" x14ac:dyDescent="0.25">
      <c r="A115" s="18">
        <v>113</v>
      </c>
      <c r="B115" t="s">
        <v>332</v>
      </c>
      <c r="C115" t="s">
        <v>26</v>
      </c>
      <c r="D115" t="s">
        <v>333</v>
      </c>
      <c r="E115" t="s">
        <v>11</v>
      </c>
      <c r="G115" t="s">
        <v>334</v>
      </c>
      <c r="H115" t="s">
        <v>13</v>
      </c>
      <c r="I115" t="s">
        <v>14</v>
      </c>
    </row>
    <row r="116" spans="1:18" hidden="1" x14ac:dyDescent="0.25">
      <c r="A116" s="18">
        <v>114</v>
      </c>
      <c r="B116" t="s">
        <v>335</v>
      </c>
      <c r="C116" t="s">
        <v>30</v>
      </c>
      <c r="D116" t="s">
        <v>336</v>
      </c>
      <c r="E116" t="s">
        <v>11</v>
      </c>
      <c r="G116" t="s">
        <v>337</v>
      </c>
      <c r="H116" t="s">
        <v>13</v>
      </c>
      <c r="I116" t="s">
        <v>14</v>
      </c>
    </row>
    <row r="117" spans="1:18" hidden="1" x14ac:dyDescent="0.25">
      <c r="A117" s="18">
        <v>115</v>
      </c>
      <c r="B117" t="s">
        <v>338</v>
      </c>
      <c r="C117" t="s">
        <v>30</v>
      </c>
      <c r="D117" t="s">
        <v>339</v>
      </c>
      <c r="E117" t="s">
        <v>11</v>
      </c>
      <c r="G117" t="s">
        <v>340</v>
      </c>
      <c r="H117" t="s">
        <v>13</v>
      </c>
      <c r="I117" t="s">
        <v>14</v>
      </c>
    </row>
    <row r="118" spans="1:18" hidden="1" x14ac:dyDescent="0.25">
      <c r="A118" s="18">
        <v>116</v>
      </c>
      <c r="B118" t="s">
        <v>341</v>
      </c>
      <c r="C118" t="s">
        <v>47</v>
      </c>
      <c r="D118" t="s">
        <v>342</v>
      </c>
      <c r="E118" t="s">
        <v>11</v>
      </c>
      <c r="G118" t="s">
        <v>343</v>
      </c>
      <c r="H118" t="s">
        <v>13</v>
      </c>
      <c r="I118" t="s">
        <v>14</v>
      </c>
    </row>
    <row r="119" spans="1:18" hidden="1" x14ac:dyDescent="0.25">
      <c r="A119" s="18">
        <v>117</v>
      </c>
      <c r="B119" t="s">
        <v>344</v>
      </c>
      <c r="C119" t="s">
        <v>23</v>
      </c>
      <c r="D119" t="s">
        <v>345</v>
      </c>
      <c r="E119" t="s">
        <v>11</v>
      </c>
      <c r="G119" t="s">
        <v>346</v>
      </c>
      <c r="H119" t="s">
        <v>13</v>
      </c>
      <c r="I119" t="s">
        <v>14</v>
      </c>
    </row>
    <row r="120" spans="1:18" hidden="1" x14ac:dyDescent="0.25">
      <c r="A120" s="18">
        <v>118</v>
      </c>
      <c r="B120" t="s">
        <v>347</v>
      </c>
      <c r="C120" t="s">
        <v>189</v>
      </c>
      <c r="D120" t="s">
        <v>348</v>
      </c>
      <c r="E120" t="s">
        <v>11</v>
      </c>
      <c r="G120" t="s">
        <v>349</v>
      </c>
      <c r="H120" t="s">
        <v>13</v>
      </c>
      <c r="I120" t="s">
        <v>14</v>
      </c>
    </row>
    <row r="121" spans="1:18" hidden="1" x14ac:dyDescent="0.25">
      <c r="A121" s="18">
        <v>119</v>
      </c>
      <c r="B121" t="s">
        <v>148</v>
      </c>
      <c r="C121" t="s">
        <v>199</v>
      </c>
      <c r="D121" t="s">
        <v>350</v>
      </c>
      <c r="E121" t="s">
        <v>11</v>
      </c>
      <c r="G121" t="s">
        <v>150</v>
      </c>
      <c r="H121" t="s">
        <v>13</v>
      </c>
      <c r="I121" t="s">
        <v>14</v>
      </c>
    </row>
    <row r="122" spans="1:18" hidden="1" x14ac:dyDescent="0.25">
      <c r="A122" s="18">
        <v>120</v>
      </c>
      <c r="B122" t="s">
        <v>351</v>
      </c>
      <c r="C122" t="s">
        <v>30</v>
      </c>
      <c r="D122" t="s">
        <v>352</v>
      </c>
      <c r="E122" t="s">
        <v>11</v>
      </c>
      <c r="G122" t="s">
        <v>353</v>
      </c>
      <c r="H122" t="s">
        <v>13</v>
      </c>
      <c r="I122" t="s">
        <v>33</v>
      </c>
    </row>
    <row r="123" spans="1:18" hidden="1" x14ac:dyDescent="0.25">
      <c r="A123" s="18">
        <v>121</v>
      </c>
      <c r="C123" t="s">
        <v>354</v>
      </c>
      <c r="D123" t="s">
        <v>355</v>
      </c>
      <c r="E123" t="s">
        <v>11</v>
      </c>
      <c r="G123" t="s">
        <v>356</v>
      </c>
      <c r="H123" t="s">
        <v>13</v>
      </c>
      <c r="I123" t="s">
        <v>14</v>
      </c>
    </row>
    <row r="124" spans="1:18" hidden="1" x14ac:dyDescent="0.25">
      <c r="A124" s="18">
        <v>122</v>
      </c>
      <c r="B124" t="s">
        <v>357</v>
      </c>
      <c r="C124" t="s">
        <v>199</v>
      </c>
      <c r="D124" t="s">
        <v>358</v>
      </c>
      <c r="E124" t="s">
        <v>11</v>
      </c>
      <c r="G124" t="s">
        <v>359</v>
      </c>
      <c r="H124" t="s">
        <v>13</v>
      </c>
      <c r="I124" t="s">
        <v>14</v>
      </c>
    </row>
    <row r="125" spans="1:18" hidden="1" x14ac:dyDescent="0.25">
      <c r="A125" s="18">
        <v>123</v>
      </c>
      <c r="B125" t="s">
        <v>360</v>
      </c>
      <c r="C125" t="s">
        <v>189</v>
      </c>
      <c r="D125" t="s">
        <v>361</v>
      </c>
      <c r="E125" t="s">
        <v>11</v>
      </c>
      <c r="G125" t="s">
        <v>362</v>
      </c>
      <c r="H125" t="s">
        <v>13</v>
      </c>
      <c r="I125" t="s">
        <v>14</v>
      </c>
    </row>
    <row r="126" spans="1:18" hidden="1" x14ac:dyDescent="0.25">
      <c r="A126" s="18">
        <v>124</v>
      </c>
      <c r="B126" t="s">
        <v>363</v>
      </c>
      <c r="C126" t="s">
        <v>23</v>
      </c>
      <c r="D126" t="s">
        <v>364</v>
      </c>
      <c r="E126" t="s">
        <v>11</v>
      </c>
      <c r="G126" t="s">
        <v>365</v>
      </c>
      <c r="H126" t="s">
        <v>13</v>
      </c>
      <c r="I126" t="s">
        <v>14</v>
      </c>
    </row>
    <row r="127" spans="1:18" hidden="1" x14ac:dyDescent="0.25">
      <c r="A127" s="18">
        <v>125</v>
      </c>
      <c r="B127" t="s">
        <v>363</v>
      </c>
      <c r="C127" t="s">
        <v>70</v>
      </c>
      <c r="D127" t="s">
        <v>366</v>
      </c>
      <c r="E127" t="s">
        <v>11</v>
      </c>
      <c r="G127" t="s">
        <v>365</v>
      </c>
      <c r="H127" t="s">
        <v>13</v>
      </c>
      <c r="I127" t="s">
        <v>14</v>
      </c>
    </row>
    <row r="128" spans="1:18" hidden="1" x14ac:dyDescent="0.25">
      <c r="A128" s="18">
        <v>126</v>
      </c>
      <c r="B128" t="s">
        <v>367</v>
      </c>
      <c r="C128" t="s">
        <v>16</v>
      </c>
      <c r="D128" t="s">
        <v>368</v>
      </c>
      <c r="E128" t="s">
        <v>11</v>
      </c>
      <c r="G128" t="s">
        <v>369</v>
      </c>
      <c r="H128" t="s">
        <v>13</v>
      </c>
      <c r="I128" t="s">
        <v>14</v>
      </c>
    </row>
    <row r="129" spans="1:19" hidden="1" x14ac:dyDescent="0.25">
      <c r="A129" s="18">
        <v>127</v>
      </c>
      <c r="B129" t="s">
        <v>370</v>
      </c>
      <c r="C129" t="s">
        <v>189</v>
      </c>
      <c r="D129" t="s">
        <v>371</v>
      </c>
      <c r="E129" t="s">
        <v>11</v>
      </c>
      <c r="G129" t="s">
        <v>372</v>
      </c>
      <c r="H129" t="s">
        <v>13</v>
      </c>
      <c r="I129" t="s">
        <v>14</v>
      </c>
    </row>
    <row r="130" spans="1:19" hidden="1" x14ac:dyDescent="0.25">
      <c r="A130" s="18">
        <v>128</v>
      </c>
      <c r="B130" t="s">
        <v>373</v>
      </c>
      <c r="C130" t="s">
        <v>23</v>
      </c>
      <c r="D130" t="s">
        <v>374</v>
      </c>
      <c r="E130" t="s">
        <v>11</v>
      </c>
      <c r="G130" t="s">
        <v>375</v>
      </c>
      <c r="H130" t="s">
        <v>13</v>
      </c>
      <c r="I130" t="s">
        <v>14</v>
      </c>
    </row>
    <row r="131" spans="1:19" hidden="1" x14ac:dyDescent="0.25">
      <c r="A131" s="18">
        <v>129</v>
      </c>
      <c r="B131" t="s">
        <v>376</v>
      </c>
      <c r="C131" t="s">
        <v>99</v>
      </c>
      <c r="D131" t="s">
        <v>377</v>
      </c>
      <c r="E131" t="s">
        <v>11</v>
      </c>
      <c r="G131" t="s">
        <v>378</v>
      </c>
      <c r="H131" t="s">
        <v>13</v>
      </c>
      <c r="I131" t="s">
        <v>14</v>
      </c>
    </row>
    <row r="132" spans="1:19" hidden="1" x14ac:dyDescent="0.25">
      <c r="A132" s="18">
        <v>130</v>
      </c>
      <c r="C132" t="s">
        <v>189</v>
      </c>
      <c r="D132" t="s">
        <v>379</v>
      </c>
      <c r="E132" t="s">
        <v>11</v>
      </c>
      <c r="G132" t="s">
        <v>380</v>
      </c>
      <c r="H132" t="s">
        <v>13</v>
      </c>
      <c r="I132" t="s">
        <v>14</v>
      </c>
    </row>
    <row r="133" spans="1:19" hidden="1" x14ac:dyDescent="0.25">
      <c r="A133" s="18">
        <v>131</v>
      </c>
      <c r="B133" t="s">
        <v>381</v>
      </c>
      <c r="C133" t="s">
        <v>30</v>
      </c>
      <c r="D133" t="s">
        <v>382</v>
      </c>
      <c r="E133" t="s">
        <v>11</v>
      </c>
      <c r="G133" t="s">
        <v>383</v>
      </c>
      <c r="H133" t="s">
        <v>13</v>
      </c>
      <c r="I133" t="s">
        <v>14</v>
      </c>
    </row>
    <row r="134" spans="1:19" x14ac:dyDescent="0.25">
      <c r="A134" s="18">
        <v>1854</v>
      </c>
      <c r="B134" s="20" t="s">
        <v>8011</v>
      </c>
      <c r="C134" t="s">
        <v>59</v>
      </c>
      <c r="D134" t="s">
        <v>258</v>
      </c>
      <c r="E134" t="s">
        <v>11</v>
      </c>
      <c r="G134" s="68" t="s">
        <v>8018</v>
      </c>
      <c r="H134" t="s">
        <v>37</v>
      </c>
      <c r="I134" t="s">
        <v>14</v>
      </c>
      <c r="J134">
        <v>0</v>
      </c>
      <c r="K134" s="20" t="s">
        <v>7974</v>
      </c>
      <c r="L134" s="20" t="s">
        <v>7974</v>
      </c>
      <c r="M134" s="20" t="s">
        <v>7974</v>
      </c>
      <c r="N134" s="46" t="s">
        <v>62</v>
      </c>
      <c r="S134" s="20" t="s">
        <v>8013</v>
      </c>
    </row>
    <row r="135" spans="1:19" hidden="1" x14ac:dyDescent="0.25">
      <c r="A135" s="18">
        <v>133</v>
      </c>
      <c r="B135" t="s">
        <v>387</v>
      </c>
      <c r="C135" t="s">
        <v>388</v>
      </c>
      <c r="D135" t="s">
        <v>389</v>
      </c>
      <c r="E135" t="s">
        <v>11</v>
      </c>
      <c r="G135" t="s">
        <v>390</v>
      </c>
      <c r="H135" t="s">
        <v>13</v>
      </c>
      <c r="I135" t="s">
        <v>14</v>
      </c>
    </row>
    <row r="136" spans="1:19" hidden="1" x14ac:dyDescent="0.25">
      <c r="A136" s="18">
        <v>134</v>
      </c>
      <c r="B136" t="s">
        <v>391</v>
      </c>
      <c r="C136" t="s">
        <v>16</v>
      </c>
      <c r="D136" t="s">
        <v>392</v>
      </c>
      <c r="E136" t="s">
        <v>11</v>
      </c>
      <c r="G136" t="s">
        <v>393</v>
      </c>
      <c r="H136" t="s">
        <v>13</v>
      </c>
      <c r="I136" t="s">
        <v>14</v>
      </c>
    </row>
    <row r="137" spans="1:19" hidden="1" x14ac:dyDescent="0.25">
      <c r="A137" s="18">
        <v>135</v>
      </c>
      <c r="B137" t="s">
        <v>394</v>
      </c>
      <c r="C137" t="s">
        <v>47</v>
      </c>
      <c r="D137" t="s">
        <v>395</v>
      </c>
      <c r="E137" t="s">
        <v>11</v>
      </c>
      <c r="G137" t="s">
        <v>396</v>
      </c>
      <c r="H137" t="s">
        <v>13</v>
      </c>
      <c r="I137" t="s">
        <v>14</v>
      </c>
    </row>
    <row r="138" spans="1:19" hidden="1" x14ac:dyDescent="0.25">
      <c r="A138" s="18">
        <v>136</v>
      </c>
      <c r="B138" t="s">
        <v>397</v>
      </c>
      <c r="C138" t="s">
        <v>23</v>
      </c>
      <c r="D138" t="s">
        <v>398</v>
      </c>
      <c r="E138" t="s">
        <v>11</v>
      </c>
      <c r="G138" t="s">
        <v>399</v>
      </c>
      <c r="H138" t="s">
        <v>13</v>
      </c>
      <c r="I138" t="s">
        <v>33</v>
      </c>
    </row>
    <row r="139" spans="1:19" hidden="1" x14ac:dyDescent="0.25">
      <c r="A139" s="18">
        <v>137</v>
      </c>
      <c r="B139" t="s">
        <v>400</v>
      </c>
      <c r="C139" t="s">
        <v>47</v>
      </c>
      <c r="D139" t="s">
        <v>401</v>
      </c>
      <c r="E139" t="s">
        <v>11</v>
      </c>
      <c r="G139" t="s">
        <v>402</v>
      </c>
      <c r="H139" t="s">
        <v>13</v>
      </c>
      <c r="I139" t="s">
        <v>14</v>
      </c>
    </row>
    <row r="140" spans="1:19" hidden="1" x14ac:dyDescent="0.25">
      <c r="A140" s="18">
        <v>138</v>
      </c>
      <c r="B140" t="s">
        <v>282</v>
      </c>
      <c r="C140" t="s">
        <v>26</v>
      </c>
      <c r="D140" t="s">
        <v>403</v>
      </c>
      <c r="E140" t="s">
        <v>11</v>
      </c>
      <c r="G140" t="s">
        <v>284</v>
      </c>
      <c r="H140" t="s">
        <v>13</v>
      </c>
      <c r="I140" t="s">
        <v>14</v>
      </c>
    </row>
    <row r="141" spans="1:19" hidden="1" x14ac:dyDescent="0.25">
      <c r="A141" s="18">
        <v>139</v>
      </c>
      <c r="B141" t="s">
        <v>391</v>
      </c>
      <c r="C141" t="s">
        <v>199</v>
      </c>
      <c r="D141" t="s">
        <v>404</v>
      </c>
      <c r="E141" t="s">
        <v>11</v>
      </c>
      <c r="G141" t="s">
        <v>393</v>
      </c>
      <c r="H141" t="s">
        <v>13</v>
      </c>
      <c r="I141" t="s">
        <v>14</v>
      </c>
    </row>
    <row r="142" spans="1:19" hidden="1" x14ac:dyDescent="0.25">
      <c r="A142" s="18">
        <v>140</v>
      </c>
      <c r="B142" t="s">
        <v>370</v>
      </c>
      <c r="C142" t="s">
        <v>43</v>
      </c>
      <c r="D142" t="s">
        <v>405</v>
      </c>
      <c r="E142" t="s">
        <v>11</v>
      </c>
      <c r="G142" t="s">
        <v>372</v>
      </c>
      <c r="H142" t="s">
        <v>13</v>
      </c>
      <c r="I142" t="s">
        <v>14</v>
      </c>
    </row>
    <row r="143" spans="1:19" hidden="1" x14ac:dyDescent="0.25">
      <c r="A143" s="18">
        <v>141</v>
      </c>
      <c r="B143" t="s">
        <v>406</v>
      </c>
      <c r="C143" t="s">
        <v>23</v>
      </c>
      <c r="D143" t="s">
        <v>407</v>
      </c>
      <c r="E143" t="s">
        <v>11</v>
      </c>
      <c r="G143" t="s">
        <v>408</v>
      </c>
      <c r="H143" t="s">
        <v>13</v>
      </c>
      <c r="I143" t="s">
        <v>14</v>
      </c>
    </row>
    <row r="144" spans="1:19" hidden="1" x14ac:dyDescent="0.25">
      <c r="A144" s="18">
        <v>142</v>
      </c>
      <c r="B144" t="s">
        <v>262</v>
      </c>
      <c r="C144" t="s">
        <v>70</v>
      </c>
      <c r="D144" t="s">
        <v>409</v>
      </c>
      <c r="E144" t="s">
        <v>11</v>
      </c>
      <c r="G144" t="s">
        <v>264</v>
      </c>
      <c r="H144" t="s">
        <v>13</v>
      </c>
      <c r="I144" t="s">
        <v>14</v>
      </c>
    </row>
    <row r="145" spans="1:21" hidden="1" x14ac:dyDescent="0.25">
      <c r="A145" s="18">
        <v>143</v>
      </c>
      <c r="B145" t="s">
        <v>410</v>
      </c>
      <c r="C145" t="s">
        <v>388</v>
      </c>
      <c r="D145" t="s">
        <v>411</v>
      </c>
      <c r="E145" t="s">
        <v>11</v>
      </c>
      <c r="G145" t="s">
        <v>412</v>
      </c>
      <c r="H145" t="s">
        <v>13</v>
      </c>
      <c r="I145" t="s">
        <v>14</v>
      </c>
    </row>
    <row r="146" spans="1:21" x14ac:dyDescent="0.25">
      <c r="A146" s="18">
        <v>1453</v>
      </c>
      <c r="C146" t="s">
        <v>59</v>
      </c>
      <c r="D146" t="s">
        <v>277</v>
      </c>
      <c r="E146" t="s">
        <v>11</v>
      </c>
      <c r="G146" s="71" t="s">
        <v>8019</v>
      </c>
      <c r="H146" t="s">
        <v>37</v>
      </c>
      <c r="I146" t="s">
        <v>14</v>
      </c>
      <c r="J146" s="20" t="s">
        <v>8022</v>
      </c>
      <c r="K146" s="20" t="s">
        <v>7974</v>
      </c>
      <c r="L146" s="20" t="s">
        <v>7974</v>
      </c>
      <c r="M146" s="20" t="s">
        <v>7974</v>
      </c>
      <c r="N146" s="46" t="s">
        <v>62</v>
      </c>
      <c r="S146" s="20" t="s">
        <v>8014</v>
      </c>
      <c r="T146" s="72" t="s">
        <v>8016</v>
      </c>
      <c r="U146" t="s">
        <v>8017</v>
      </c>
    </row>
    <row r="147" spans="1:21" hidden="1" x14ac:dyDescent="0.25">
      <c r="A147" s="18">
        <v>145</v>
      </c>
      <c r="B147" t="s">
        <v>416</v>
      </c>
      <c r="C147" t="s">
        <v>189</v>
      </c>
      <c r="D147" t="s">
        <v>417</v>
      </c>
      <c r="E147" t="s">
        <v>11</v>
      </c>
      <c r="G147" t="s">
        <v>418</v>
      </c>
      <c r="H147" t="s">
        <v>13</v>
      </c>
      <c r="I147" t="s">
        <v>14</v>
      </c>
    </row>
    <row r="148" spans="1:21" hidden="1" x14ac:dyDescent="0.25">
      <c r="A148" s="18">
        <v>146</v>
      </c>
      <c r="B148" t="s">
        <v>419</v>
      </c>
      <c r="C148" t="s">
        <v>23</v>
      </c>
      <c r="D148" t="s">
        <v>420</v>
      </c>
      <c r="E148" t="s">
        <v>11</v>
      </c>
      <c r="G148" t="s">
        <v>421</v>
      </c>
      <c r="H148" t="s">
        <v>13</v>
      </c>
      <c r="I148" t="s">
        <v>14</v>
      </c>
    </row>
    <row r="149" spans="1:21" hidden="1" x14ac:dyDescent="0.25">
      <c r="A149" s="18">
        <v>147</v>
      </c>
      <c r="B149" t="s">
        <v>422</v>
      </c>
      <c r="C149" t="s">
        <v>142</v>
      </c>
      <c r="D149" t="s">
        <v>423</v>
      </c>
      <c r="E149" t="s">
        <v>11</v>
      </c>
      <c r="G149" t="s">
        <v>424</v>
      </c>
      <c r="H149" t="s">
        <v>13</v>
      </c>
      <c r="I149" t="s">
        <v>14</v>
      </c>
    </row>
    <row r="150" spans="1:21" hidden="1" x14ac:dyDescent="0.25">
      <c r="A150" s="18">
        <v>148</v>
      </c>
      <c r="B150" t="s">
        <v>425</v>
      </c>
      <c r="C150" t="s">
        <v>189</v>
      </c>
      <c r="D150" t="s">
        <v>426</v>
      </c>
      <c r="E150" t="s">
        <v>11</v>
      </c>
      <c r="G150" t="s">
        <v>427</v>
      </c>
      <c r="H150" t="s">
        <v>13</v>
      </c>
      <c r="I150" t="s">
        <v>14</v>
      </c>
    </row>
    <row r="151" spans="1:21" hidden="1" x14ac:dyDescent="0.25">
      <c r="A151" s="18">
        <v>149</v>
      </c>
      <c r="B151" t="s">
        <v>428</v>
      </c>
      <c r="C151" t="s">
        <v>99</v>
      </c>
      <c r="D151" t="s">
        <v>429</v>
      </c>
      <c r="E151" t="s">
        <v>11</v>
      </c>
      <c r="G151" t="s">
        <v>430</v>
      </c>
      <c r="H151" t="s">
        <v>13</v>
      </c>
      <c r="I151" t="s">
        <v>14</v>
      </c>
    </row>
    <row r="152" spans="1:21" hidden="1" x14ac:dyDescent="0.25">
      <c r="A152" s="18">
        <v>150</v>
      </c>
      <c r="B152" t="s">
        <v>431</v>
      </c>
      <c r="C152" t="s">
        <v>189</v>
      </c>
      <c r="D152" t="s">
        <v>432</v>
      </c>
      <c r="E152" t="s">
        <v>11</v>
      </c>
      <c r="G152" t="s">
        <v>433</v>
      </c>
      <c r="H152" t="s">
        <v>13</v>
      </c>
      <c r="I152" t="s">
        <v>33</v>
      </c>
    </row>
    <row r="153" spans="1:21" hidden="1" x14ac:dyDescent="0.25">
      <c r="A153" s="18">
        <v>151</v>
      </c>
      <c r="C153" t="s">
        <v>26</v>
      </c>
      <c r="D153" t="s">
        <v>434</v>
      </c>
      <c r="E153" t="s">
        <v>11</v>
      </c>
      <c r="G153" t="s">
        <v>435</v>
      </c>
      <c r="H153" t="s">
        <v>13</v>
      </c>
      <c r="I153" t="s">
        <v>33</v>
      </c>
    </row>
    <row r="154" spans="1:21" hidden="1" x14ac:dyDescent="0.25">
      <c r="A154" s="18">
        <v>152</v>
      </c>
      <c r="B154" t="s">
        <v>436</v>
      </c>
      <c r="C154" t="s">
        <v>99</v>
      </c>
      <c r="D154" t="s">
        <v>437</v>
      </c>
      <c r="E154" t="s">
        <v>11</v>
      </c>
      <c r="G154" t="s">
        <v>316</v>
      </c>
      <c r="H154" t="s">
        <v>13</v>
      </c>
      <c r="I154" t="s">
        <v>33</v>
      </c>
    </row>
    <row r="155" spans="1:21" hidden="1" x14ac:dyDescent="0.25">
      <c r="A155" s="18">
        <v>153</v>
      </c>
      <c r="C155" t="s">
        <v>43</v>
      </c>
      <c r="D155" t="s">
        <v>438</v>
      </c>
      <c r="E155" t="s">
        <v>11</v>
      </c>
      <c r="G155" t="s">
        <v>439</v>
      </c>
      <c r="H155" t="s">
        <v>13</v>
      </c>
      <c r="I155" t="s">
        <v>33</v>
      </c>
    </row>
    <row r="156" spans="1:21" hidden="1" x14ac:dyDescent="0.25">
      <c r="A156" s="18">
        <v>154</v>
      </c>
      <c r="C156" t="s">
        <v>26</v>
      </c>
      <c r="D156" t="s">
        <v>440</v>
      </c>
      <c r="E156" t="s">
        <v>11</v>
      </c>
      <c r="G156" t="s">
        <v>441</v>
      </c>
      <c r="H156" t="s">
        <v>13</v>
      </c>
      <c r="I156" t="s">
        <v>14</v>
      </c>
    </row>
    <row r="157" spans="1:21" hidden="1" x14ac:dyDescent="0.25">
      <c r="A157" s="18">
        <v>155</v>
      </c>
      <c r="B157" t="s">
        <v>442</v>
      </c>
      <c r="C157" t="s">
        <v>70</v>
      </c>
      <c r="D157" t="s">
        <v>443</v>
      </c>
      <c r="E157" t="s">
        <v>11</v>
      </c>
      <c r="G157" t="s">
        <v>444</v>
      </c>
      <c r="H157" t="s">
        <v>13</v>
      </c>
      <c r="I157" t="s">
        <v>14</v>
      </c>
    </row>
    <row r="158" spans="1:21" hidden="1" x14ac:dyDescent="0.25">
      <c r="A158" s="18">
        <v>156</v>
      </c>
      <c r="B158" t="s">
        <v>445</v>
      </c>
      <c r="C158" t="s">
        <v>26</v>
      </c>
      <c r="D158" t="s">
        <v>446</v>
      </c>
      <c r="E158" t="s">
        <v>11</v>
      </c>
      <c r="G158" t="s">
        <v>447</v>
      </c>
      <c r="H158" t="s">
        <v>13</v>
      </c>
      <c r="I158" t="s">
        <v>14</v>
      </c>
    </row>
    <row r="159" spans="1:21" hidden="1" x14ac:dyDescent="0.25">
      <c r="A159" s="18">
        <v>157</v>
      </c>
      <c r="C159" t="s">
        <v>99</v>
      </c>
      <c r="D159" t="s">
        <v>448</v>
      </c>
      <c r="E159" t="s">
        <v>11</v>
      </c>
      <c r="G159" t="s">
        <v>449</v>
      </c>
      <c r="H159" t="s">
        <v>13</v>
      </c>
      <c r="I159" t="s">
        <v>14</v>
      </c>
    </row>
    <row r="160" spans="1:21" hidden="1" x14ac:dyDescent="0.25">
      <c r="A160" s="18">
        <v>158</v>
      </c>
      <c r="B160" t="s">
        <v>148</v>
      </c>
      <c r="C160" t="s">
        <v>23</v>
      </c>
      <c r="D160" t="s">
        <v>450</v>
      </c>
      <c r="E160" t="s">
        <v>11</v>
      </c>
      <c r="G160" t="s">
        <v>150</v>
      </c>
      <c r="H160" t="s">
        <v>13</v>
      </c>
      <c r="I160" t="s">
        <v>14</v>
      </c>
    </row>
    <row r="161" spans="1:19" hidden="1" x14ac:dyDescent="0.25">
      <c r="A161" s="18">
        <v>159</v>
      </c>
      <c r="B161" t="s">
        <v>451</v>
      </c>
      <c r="C161" t="s">
        <v>47</v>
      </c>
      <c r="D161" t="s">
        <v>452</v>
      </c>
      <c r="E161" t="s">
        <v>11</v>
      </c>
      <c r="G161" t="s">
        <v>453</v>
      </c>
      <c r="H161" t="s">
        <v>13</v>
      </c>
      <c r="I161" t="s">
        <v>14</v>
      </c>
    </row>
    <row r="162" spans="1:19" hidden="1" x14ac:dyDescent="0.25">
      <c r="A162" s="18">
        <v>160</v>
      </c>
      <c r="B162" t="s">
        <v>422</v>
      </c>
      <c r="C162" t="s">
        <v>16</v>
      </c>
      <c r="D162" t="s">
        <v>454</v>
      </c>
      <c r="E162" t="s">
        <v>11</v>
      </c>
      <c r="G162" t="s">
        <v>424</v>
      </c>
      <c r="H162" t="s">
        <v>13</v>
      </c>
      <c r="I162" t="s">
        <v>14</v>
      </c>
    </row>
    <row r="163" spans="1:19" hidden="1" x14ac:dyDescent="0.25">
      <c r="A163" s="18">
        <v>161</v>
      </c>
      <c r="B163" t="s">
        <v>455</v>
      </c>
      <c r="C163" t="s">
        <v>99</v>
      </c>
      <c r="D163" t="s">
        <v>456</v>
      </c>
      <c r="E163" t="s">
        <v>11</v>
      </c>
      <c r="G163" t="s">
        <v>457</v>
      </c>
      <c r="H163" t="s">
        <v>13</v>
      </c>
      <c r="I163" t="s">
        <v>14</v>
      </c>
    </row>
    <row r="164" spans="1:19" hidden="1" x14ac:dyDescent="0.25">
      <c r="A164" s="18">
        <v>162</v>
      </c>
      <c r="B164" t="s">
        <v>458</v>
      </c>
      <c r="C164" t="s">
        <v>142</v>
      </c>
      <c r="D164" t="s">
        <v>459</v>
      </c>
      <c r="E164" t="s">
        <v>11</v>
      </c>
      <c r="G164" t="s">
        <v>460</v>
      </c>
      <c r="H164" t="s">
        <v>13</v>
      </c>
      <c r="I164" t="s">
        <v>14</v>
      </c>
    </row>
    <row r="165" spans="1:19" hidden="1" x14ac:dyDescent="0.25">
      <c r="A165" s="18">
        <v>163</v>
      </c>
      <c r="B165" t="s">
        <v>461</v>
      </c>
      <c r="C165" t="s">
        <v>16</v>
      </c>
      <c r="D165" t="s">
        <v>462</v>
      </c>
      <c r="E165" t="s">
        <v>11</v>
      </c>
      <c r="G165" t="s">
        <v>463</v>
      </c>
      <c r="H165" t="s">
        <v>13</v>
      </c>
      <c r="I165" t="s">
        <v>14</v>
      </c>
    </row>
    <row r="166" spans="1:19" x14ac:dyDescent="0.25">
      <c r="A166" s="18">
        <v>3041</v>
      </c>
      <c r="C166" t="s">
        <v>59</v>
      </c>
      <c r="D166" t="s">
        <v>308</v>
      </c>
      <c r="E166" t="s">
        <v>11</v>
      </c>
      <c r="G166" s="20" t="s">
        <v>8002</v>
      </c>
      <c r="H166" t="s">
        <v>37</v>
      </c>
      <c r="I166" t="s">
        <v>14</v>
      </c>
      <c r="J166">
        <v>0</v>
      </c>
      <c r="K166" t="s">
        <v>8004</v>
      </c>
      <c r="L166" s="20">
        <v>215.75299999999999</v>
      </c>
      <c r="M166">
        <v>0</v>
      </c>
      <c r="N166" s="46" t="s">
        <v>62</v>
      </c>
    </row>
    <row r="167" spans="1:19" hidden="1" x14ac:dyDescent="0.25">
      <c r="A167" s="18">
        <v>165</v>
      </c>
      <c r="B167" t="s">
        <v>467</v>
      </c>
      <c r="C167" t="s">
        <v>9</v>
      </c>
      <c r="D167" t="s">
        <v>468</v>
      </c>
      <c r="E167" t="s">
        <v>11</v>
      </c>
      <c r="G167" t="s">
        <v>469</v>
      </c>
      <c r="H167" t="s">
        <v>13</v>
      </c>
      <c r="I167" t="s">
        <v>14</v>
      </c>
    </row>
    <row r="168" spans="1:19" hidden="1" x14ac:dyDescent="0.25">
      <c r="A168" s="18">
        <v>166</v>
      </c>
      <c r="B168" t="s">
        <v>79</v>
      </c>
      <c r="C168" t="s">
        <v>30</v>
      </c>
      <c r="D168" t="s">
        <v>470</v>
      </c>
      <c r="E168" t="s">
        <v>11</v>
      </c>
      <c r="G168" t="s">
        <v>81</v>
      </c>
      <c r="H168" t="s">
        <v>13</v>
      </c>
      <c r="I168" t="s">
        <v>14</v>
      </c>
    </row>
    <row r="169" spans="1:19" hidden="1" x14ac:dyDescent="0.25">
      <c r="A169" s="18">
        <v>167</v>
      </c>
      <c r="B169" t="s">
        <v>471</v>
      </c>
      <c r="C169" t="s">
        <v>47</v>
      </c>
      <c r="D169" t="s">
        <v>472</v>
      </c>
      <c r="E169" t="s">
        <v>11</v>
      </c>
      <c r="G169" t="s">
        <v>473</v>
      </c>
      <c r="H169" t="s">
        <v>13</v>
      </c>
      <c r="I169" t="s">
        <v>14</v>
      </c>
    </row>
    <row r="170" spans="1:19" hidden="1" x14ac:dyDescent="0.25">
      <c r="A170" s="18">
        <v>168</v>
      </c>
      <c r="B170" t="s">
        <v>474</v>
      </c>
      <c r="C170" t="s">
        <v>23</v>
      </c>
      <c r="D170" t="s">
        <v>475</v>
      </c>
      <c r="E170" t="s">
        <v>11</v>
      </c>
      <c r="G170" t="s">
        <v>476</v>
      </c>
      <c r="H170" t="s">
        <v>13</v>
      </c>
      <c r="I170" t="s">
        <v>33</v>
      </c>
    </row>
    <row r="171" spans="1:19" x14ac:dyDescent="0.25">
      <c r="A171" s="18">
        <v>973</v>
      </c>
      <c r="C171" t="s">
        <v>59</v>
      </c>
      <c r="D171" t="s">
        <v>310</v>
      </c>
      <c r="E171" t="s">
        <v>11</v>
      </c>
      <c r="G171" s="68" t="s">
        <v>8005</v>
      </c>
      <c r="H171" t="s">
        <v>37</v>
      </c>
      <c r="I171" t="s">
        <v>14</v>
      </c>
      <c r="J171">
        <v>0</v>
      </c>
      <c r="K171" s="20" t="s">
        <v>7974</v>
      </c>
      <c r="L171" s="20" t="s">
        <v>7974</v>
      </c>
      <c r="M171" s="20" t="s">
        <v>7974</v>
      </c>
      <c r="N171" s="46" t="s">
        <v>62</v>
      </c>
      <c r="S171" s="20" t="s">
        <v>8007</v>
      </c>
    </row>
    <row r="172" spans="1:19" hidden="1" x14ac:dyDescent="0.25">
      <c r="A172" s="18">
        <v>170</v>
      </c>
      <c r="B172" t="s">
        <v>29</v>
      </c>
      <c r="C172" t="s">
        <v>9</v>
      </c>
      <c r="D172" t="s">
        <v>479</v>
      </c>
      <c r="E172" t="s">
        <v>11</v>
      </c>
      <c r="G172" t="s">
        <v>32</v>
      </c>
      <c r="H172" t="s">
        <v>13</v>
      </c>
      <c r="I172" t="s">
        <v>33</v>
      </c>
    </row>
    <row r="173" spans="1:19" hidden="1" x14ac:dyDescent="0.25">
      <c r="A173" s="18">
        <v>171</v>
      </c>
      <c r="B173" t="s">
        <v>317</v>
      </c>
      <c r="C173" t="s">
        <v>9</v>
      </c>
      <c r="D173" t="s">
        <v>480</v>
      </c>
      <c r="E173" t="s">
        <v>11</v>
      </c>
      <c r="G173" t="s">
        <v>319</v>
      </c>
      <c r="H173" t="s">
        <v>13</v>
      </c>
      <c r="I173" t="s">
        <v>33</v>
      </c>
    </row>
    <row r="174" spans="1:19" hidden="1" x14ac:dyDescent="0.25">
      <c r="A174" s="18">
        <v>172</v>
      </c>
      <c r="C174" t="s">
        <v>70</v>
      </c>
      <c r="D174" t="s">
        <v>481</v>
      </c>
      <c r="E174" t="s">
        <v>11</v>
      </c>
      <c r="G174" t="s">
        <v>162</v>
      </c>
      <c r="H174" t="s">
        <v>13</v>
      </c>
      <c r="I174" t="s">
        <v>14</v>
      </c>
    </row>
    <row r="175" spans="1:19" hidden="1" x14ac:dyDescent="0.25">
      <c r="A175" s="18">
        <v>173</v>
      </c>
      <c r="B175" t="s">
        <v>482</v>
      </c>
      <c r="C175" t="s">
        <v>189</v>
      </c>
      <c r="D175" t="s">
        <v>483</v>
      </c>
      <c r="E175" t="s">
        <v>11</v>
      </c>
      <c r="G175" t="s">
        <v>484</v>
      </c>
      <c r="H175" t="s">
        <v>13</v>
      </c>
      <c r="I175" t="s">
        <v>14</v>
      </c>
    </row>
    <row r="176" spans="1:19" hidden="1" x14ac:dyDescent="0.25">
      <c r="A176" s="18">
        <v>174</v>
      </c>
      <c r="B176" t="s">
        <v>485</v>
      </c>
      <c r="C176" t="s">
        <v>23</v>
      </c>
      <c r="D176" t="s">
        <v>486</v>
      </c>
      <c r="E176" t="s">
        <v>11</v>
      </c>
      <c r="G176" t="s">
        <v>487</v>
      </c>
      <c r="H176" t="s">
        <v>13</v>
      </c>
      <c r="I176" t="s">
        <v>14</v>
      </c>
    </row>
    <row r="177" spans="1:19" hidden="1" x14ac:dyDescent="0.25">
      <c r="A177" s="18">
        <v>175</v>
      </c>
      <c r="B177" t="s">
        <v>488</v>
      </c>
      <c r="C177" t="s">
        <v>16</v>
      </c>
      <c r="D177" t="s">
        <v>489</v>
      </c>
      <c r="E177" t="s">
        <v>11</v>
      </c>
      <c r="G177" t="s">
        <v>490</v>
      </c>
      <c r="H177" t="s">
        <v>13</v>
      </c>
      <c r="I177" t="s">
        <v>14</v>
      </c>
    </row>
    <row r="178" spans="1:19" hidden="1" x14ac:dyDescent="0.25">
      <c r="A178" s="18">
        <v>176</v>
      </c>
      <c r="B178" t="s">
        <v>491</v>
      </c>
      <c r="C178" t="s">
        <v>99</v>
      </c>
      <c r="D178" t="s">
        <v>492</v>
      </c>
      <c r="E178" t="s">
        <v>11</v>
      </c>
      <c r="G178" t="s">
        <v>493</v>
      </c>
      <c r="H178" t="s">
        <v>13</v>
      </c>
      <c r="I178" t="s">
        <v>33</v>
      </c>
    </row>
    <row r="179" spans="1:19" hidden="1" x14ac:dyDescent="0.25">
      <c r="A179" s="18">
        <v>177</v>
      </c>
      <c r="C179" t="s">
        <v>26</v>
      </c>
      <c r="D179" t="s">
        <v>494</v>
      </c>
      <c r="E179" t="s">
        <v>11</v>
      </c>
      <c r="G179" t="s">
        <v>495</v>
      </c>
      <c r="H179" t="s">
        <v>13</v>
      </c>
      <c r="I179" t="s">
        <v>33</v>
      </c>
    </row>
    <row r="180" spans="1:19" hidden="1" x14ac:dyDescent="0.25">
      <c r="A180" s="18">
        <v>178</v>
      </c>
      <c r="C180" t="s">
        <v>43</v>
      </c>
      <c r="D180" t="s">
        <v>496</v>
      </c>
      <c r="E180" t="s">
        <v>11</v>
      </c>
      <c r="G180" t="s">
        <v>497</v>
      </c>
      <c r="H180" t="s">
        <v>13</v>
      </c>
      <c r="I180" t="s">
        <v>33</v>
      </c>
    </row>
    <row r="181" spans="1:19" hidden="1" x14ac:dyDescent="0.25">
      <c r="A181" s="18">
        <v>179</v>
      </c>
      <c r="B181" t="s">
        <v>498</v>
      </c>
      <c r="C181" t="s">
        <v>16</v>
      </c>
      <c r="D181" t="s">
        <v>499</v>
      </c>
      <c r="E181" t="s">
        <v>11</v>
      </c>
      <c r="G181" t="s">
        <v>500</v>
      </c>
      <c r="H181" t="s">
        <v>13</v>
      </c>
      <c r="I181" t="s">
        <v>14</v>
      </c>
    </row>
    <row r="182" spans="1:19" hidden="1" x14ac:dyDescent="0.25">
      <c r="A182" s="18">
        <v>180</v>
      </c>
      <c r="B182" t="s">
        <v>501</v>
      </c>
      <c r="C182" t="s">
        <v>70</v>
      </c>
      <c r="D182" t="s">
        <v>502</v>
      </c>
      <c r="E182" t="s">
        <v>11</v>
      </c>
      <c r="G182" t="s">
        <v>503</v>
      </c>
      <c r="H182" t="s">
        <v>13</v>
      </c>
      <c r="I182" t="s">
        <v>14</v>
      </c>
    </row>
    <row r="183" spans="1:19" x14ac:dyDescent="0.25">
      <c r="A183" s="18">
        <v>2730</v>
      </c>
      <c r="B183" s="20" t="s">
        <v>7999</v>
      </c>
      <c r="C183" t="s">
        <v>59</v>
      </c>
      <c r="D183" t="s">
        <v>329</v>
      </c>
      <c r="E183" t="s">
        <v>11</v>
      </c>
      <c r="G183" t="s">
        <v>330</v>
      </c>
      <c r="H183" t="s">
        <v>37</v>
      </c>
      <c r="I183" t="s">
        <v>14</v>
      </c>
      <c r="J183">
        <v>0</v>
      </c>
      <c r="K183" t="s">
        <v>8001</v>
      </c>
      <c r="L183">
        <v>184.40100000000001</v>
      </c>
      <c r="M183">
        <v>0</v>
      </c>
      <c r="N183" s="46" t="s">
        <v>62</v>
      </c>
    </row>
    <row r="184" spans="1:19" hidden="1" x14ac:dyDescent="0.25">
      <c r="A184" s="18">
        <v>182</v>
      </c>
      <c r="B184" t="s">
        <v>76</v>
      </c>
      <c r="C184" t="s">
        <v>90</v>
      </c>
      <c r="D184" t="s">
        <v>506</v>
      </c>
      <c r="E184" t="s">
        <v>11</v>
      </c>
      <c r="G184" t="s">
        <v>78</v>
      </c>
      <c r="H184" t="s">
        <v>13</v>
      </c>
      <c r="I184" t="s">
        <v>14</v>
      </c>
    </row>
    <row r="185" spans="1:19" hidden="1" x14ac:dyDescent="0.25">
      <c r="A185" s="18">
        <v>183</v>
      </c>
      <c r="C185" t="s">
        <v>70</v>
      </c>
      <c r="D185" t="s">
        <v>507</v>
      </c>
      <c r="E185" t="s">
        <v>11</v>
      </c>
      <c r="G185" t="s">
        <v>41</v>
      </c>
      <c r="H185" t="s">
        <v>13</v>
      </c>
      <c r="I185" t="s">
        <v>33</v>
      </c>
    </row>
    <row r="186" spans="1:19" x14ac:dyDescent="0.25">
      <c r="A186" s="18">
        <v>1257</v>
      </c>
      <c r="B186" s="20" t="s">
        <v>7996</v>
      </c>
      <c r="C186" t="s">
        <v>59</v>
      </c>
      <c r="D186" t="s">
        <v>385</v>
      </c>
      <c r="E186" t="s">
        <v>11</v>
      </c>
      <c r="G186" t="s">
        <v>386</v>
      </c>
      <c r="H186" t="s">
        <v>37</v>
      </c>
      <c r="I186" t="s">
        <v>14</v>
      </c>
      <c r="J186">
        <v>0</v>
      </c>
      <c r="K186" t="s">
        <v>7997</v>
      </c>
      <c r="L186">
        <v>262.22300000000001</v>
      </c>
      <c r="M186">
        <v>0</v>
      </c>
      <c r="N186" s="46" t="s">
        <v>62</v>
      </c>
      <c r="S186" s="20" t="s">
        <v>8014</v>
      </c>
    </row>
    <row r="187" spans="1:19" x14ac:dyDescent="0.25">
      <c r="A187" s="18">
        <v>2080</v>
      </c>
      <c r="B187" t="s">
        <v>413</v>
      </c>
      <c r="C187" t="s">
        <v>59</v>
      </c>
      <c r="D187" t="s">
        <v>414</v>
      </c>
      <c r="E187" t="s">
        <v>11</v>
      </c>
      <c r="G187" t="s">
        <v>415</v>
      </c>
      <c r="H187" t="s">
        <v>37</v>
      </c>
      <c r="I187" t="s">
        <v>14</v>
      </c>
      <c r="J187">
        <v>0</v>
      </c>
      <c r="K187" t="s">
        <v>7998</v>
      </c>
      <c r="L187">
        <v>78.069999999999993</v>
      </c>
      <c r="M187">
        <v>0</v>
      </c>
      <c r="N187" s="46" t="s">
        <v>62</v>
      </c>
    </row>
    <row r="188" spans="1:19" hidden="1" x14ac:dyDescent="0.25">
      <c r="A188" s="18">
        <v>186</v>
      </c>
      <c r="B188" t="s">
        <v>512</v>
      </c>
      <c r="C188" t="s">
        <v>16</v>
      </c>
      <c r="D188" t="s">
        <v>513</v>
      </c>
      <c r="E188" t="s">
        <v>11</v>
      </c>
      <c r="G188" t="s">
        <v>514</v>
      </c>
      <c r="H188" t="s">
        <v>13</v>
      </c>
      <c r="I188" t="s">
        <v>14</v>
      </c>
    </row>
    <row r="189" spans="1:19" hidden="1" x14ac:dyDescent="0.25">
      <c r="A189" s="18">
        <v>187</v>
      </c>
      <c r="B189" t="s">
        <v>515</v>
      </c>
      <c r="C189" t="s">
        <v>43</v>
      </c>
      <c r="D189" t="s">
        <v>516</v>
      </c>
      <c r="E189" t="s">
        <v>11</v>
      </c>
      <c r="G189" t="s">
        <v>517</v>
      </c>
      <c r="H189" t="s">
        <v>13</v>
      </c>
      <c r="I189" t="s">
        <v>14</v>
      </c>
    </row>
    <row r="190" spans="1:19" hidden="1" x14ac:dyDescent="0.25">
      <c r="A190" s="18">
        <v>188</v>
      </c>
      <c r="C190" t="s">
        <v>90</v>
      </c>
      <c r="D190" t="s">
        <v>518</v>
      </c>
      <c r="E190" t="s">
        <v>11</v>
      </c>
      <c r="G190" t="s">
        <v>519</v>
      </c>
      <c r="H190" t="s">
        <v>13</v>
      </c>
      <c r="I190" t="s">
        <v>33</v>
      </c>
    </row>
    <row r="191" spans="1:19" hidden="1" x14ac:dyDescent="0.25">
      <c r="A191" s="18">
        <v>189</v>
      </c>
      <c r="B191" t="s">
        <v>520</v>
      </c>
      <c r="C191" t="s">
        <v>23</v>
      </c>
      <c r="D191" t="s">
        <v>521</v>
      </c>
      <c r="E191" t="s">
        <v>11</v>
      </c>
      <c r="G191" t="s">
        <v>276</v>
      </c>
      <c r="H191" t="s">
        <v>13</v>
      </c>
      <c r="I191" t="s">
        <v>33</v>
      </c>
    </row>
    <row r="192" spans="1:19" hidden="1" x14ac:dyDescent="0.25">
      <c r="A192" s="18">
        <v>190</v>
      </c>
      <c r="B192" t="s">
        <v>522</v>
      </c>
      <c r="C192" t="s">
        <v>189</v>
      </c>
      <c r="D192" t="s">
        <v>523</v>
      </c>
      <c r="E192" t="s">
        <v>11</v>
      </c>
      <c r="G192" t="s">
        <v>524</v>
      </c>
      <c r="H192" t="s">
        <v>13</v>
      </c>
      <c r="I192" t="s">
        <v>14</v>
      </c>
    </row>
    <row r="193" spans="1:18" hidden="1" x14ac:dyDescent="0.25">
      <c r="A193" s="18">
        <v>191</v>
      </c>
      <c r="B193" t="s">
        <v>525</v>
      </c>
      <c r="C193" t="s">
        <v>16</v>
      </c>
      <c r="D193" t="s">
        <v>526</v>
      </c>
      <c r="E193" t="s">
        <v>11</v>
      </c>
      <c r="G193" t="s">
        <v>527</v>
      </c>
      <c r="H193" t="s">
        <v>13</v>
      </c>
      <c r="I193" t="s">
        <v>14</v>
      </c>
    </row>
    <row r="194" spans="1:18" hidden="1" x14ac:dyDescent="0.25">
      <c r="A194" s="18">
        <v>192</v>
      </c>
      <c r="B194" t="s">
        <v>400</v>
      </c>
      <c r="C194" t="s">
        <v>199</v>
      </c>
      <c r="D194" t="s">
        <v>528</v>
      </c>
      <c r="E194" t="s">
        <v>11</v>
      </c>
      <c r="G194" t="s">
        <v>402</v>
      </c>
      <c r="H194" t="s">
        <v>13</v>
      </c>
      <c r="I194" t="s">
        <v>14</v>
      </c>
    </row>
    <row r="195" spans="1:18" hidden="1" x14ac:dyDescent="0.25">
      <c r="A195" s="18">
        <v>193</v>
      </c>
      <c r="B195" t="s">
        <v>529</v>
      </c>
      <c r="C195" t="s">
        <v>30</v>
      </c>
      <c r="D195" t="s">
        <v>530</v>
      </c>
      <c r="E195" t="s">
        <v>11</v>
      </c>
      <c r="G195" t="s">
        <v>531</v>
      </c>
      <c r="H195" t="s">
        <v>13</v>
      </c>
      <c r="I195" t="s">
        <v>14</v>
      </c>
    </row>
    <row r="196" spans="1:18" hidden="1" x14ac:dyDescent="0.25">
      <c r="A196" s="18">
        <v>194</v>
      </c>
      <c r="B196" t="s">
        <v>532</v>
      </c>
      <c r="C196" t="s">
        <v>23</v>
      </c>
      <c r="D196" t="s">
        <v>533</v>
      </c>
      <c r="E196" t="s">
        <v>11</v>
      </c>
      <c r="G196" t="s">
        <v>534</v>
      </c>
      <c r="H196" t="s">
        <v>13</v>
      </c>
      <c r="I196" t="s">
        <v>33</v>
      </c>
    </row>
    <row r="197" spans="1:18" hidden="1" x14ac:dyDescent="0.25">
      <c r="A197" s="18">
        <v>195</v>
      </c>
      <c r="B197" t="s">
        <v>535</v>
      </c>
      <c r="C197" t="s">
        <v>70</v>
      </c>
      <c r="D197" t="s">
        <v>536</v>
      </c>
      <c r="E197" t="s">
        <v>11</v>
      </c>
      <c r="G197" t="s">
        <v>537</v>
      </c>
      <c r="H197" t="s">
        <v>13</v>
      </c>
      <c r="I197" t="s">
        <v>14</v>
      </c>
    </row>
    <row r="198" spans="1:18" hidden="1" x14ac:dyDescent="0.25">
      <c r="A198" s="18">
        <v>196</v>
      </c>
      <c r="B198" t="s">
        <v>538</v>
      </c>
      <c r="C198" t="s">
        <v>23</v>
      </c>
      <c r="D198" t="s">
        <v>539</v>
      </c>
      <c r="E198" t="s">
        <v>11</v>
      </c>
      <c r="G198" t="s">
        <v>540</v>
      </c>
      <c r="H198" t="s">
        <v>13</v>
      </c>
      <c r="I198" t="s">
        <v>14</v>
      </c>
    </row>
    <row r="199" spans="1:18" hidden="1" x14ac:dyDescent="0.25">
      <c r="A199" s="18">
        <v>197</v>
      </c>
      <c r="B199" t="s">
        <v>541</v>
      </c>
      <c r="C199" t="s">
        <v>16</v>
      </c>
      <c r="D199" t="s">
        <v>542</v>
      </c>
      <c r="E199" t="s">
        <v>11</v>
      </c>
      <c r="G199" t="s">
        <v>543</v>
      </c>
      <c r="H199" t="s">
        <v>13</v>
      </c>
      <c r="I199" t="s">
        <v>14</v>
      </c>
    </row>
    <row r="200" spans="1:18" hidden="1" x14ac:dyDescent="0.25">
      <c r="A200" s="18">
        <v>198</v>
      </c>
      <c r="B200" t="s">
        <v>73</v>
      </c>
      <c r="C200" t="s">
        <v>388</v>
      </c>
      <c r="D200" t="s">
        <v>544</v>
      </c>
      <c r="E200" t="s">
        <v>11</v>
      </c>
      <c r="G200" t="s">
        <v>75</v>
      </c>
      <c r="H200" t="s">
        <v>13</v>
      </c>
      <c r="I200" t="s">
        <v>14</v>
      </c>
    </row>
    <row r="201" spans="1:18" hidden="1" x14ac:dyDescent="0.25">
      <c r="A201" s="18">
        <v>199</v>
      </c>
      <c r="B201" t="s">
        <v>545</v>
      </c>
      <c r="C201" t="s">
        <v>388</v>
      </c>
      <c r="D201" t="s">
        <v>546</v>
      </c>
      <c r="E201" t="s">
        <v>11</v>
      </c>
      <c r="G201" t="s">
        <v>547</v>
      </c>
      <c r="H201" t="s">
        <v>13</v>
      </c>
      <c r="I201" t="s">
        <v>14</v>
      </c>
    </row>
    <row r="202" spans="1:18" hidden="1" x14ac:dyDescent="0.25">
      <c r="A202" s="18">
        <v>200</v>
      </c>
      <c r="C202" t="s">
        <v>9</v>
      </c>
      <c r="D202" t="s">
        <v>548</v>
      </c>
      <c r="E202" t="s">
        <v>11</v>
      </c>
      <c r="G202" t="s">
        <v>549</v>
      </c>
      <c r="H202" t="s">
        <v>13</v>
      </c>
      <c r="I202" t="s">
        <v>14</v>
      </c>
    </row>
    <row r="203" spans="1:18" hidden="1" x14ac:dyDescent="0.25">
      <c r="A203" s="18">
        <v>201</v>
      </c>
      <c r="B203" t="s">
        <v>550</v>
      </c>
      <c r="C203" t="s">
        <v>47</v>
      </c>
      <c r="D203" t="s">
        <v>551</v>
      </c>
      <c r="E203" t="s">
        <v>11</v>
      </c>
      <c r="G203" t="s">
        <v>552</v>
      </c>
      <c r="H203" t="s">
        <v>13</v>
      </c>
      <c r="I203" t="s">
        <v>14</v>
      </c>
    </row>
    <row r="204" spans="1:18" hidden="1" x14ac:dyDescent="0.25">
      <c r="A204" s="18">
        <v>202</v>
      </c>
      <c r="B204" t="s">
        <v>312</v>
      </c>
      <c r="C204" t="s">
        <v>23</v>
      </c>
      <c r="D204" t="s">
        <v>553</v>
      </c>
      <c r="E204" t="s">
        <v>11</v>
      </c>
      <c r="G204" t="s">
        <v>314</v>
      </c>
      <c r="H204" t="s">
        <v>13</v>
      </c>
      <c r="I204" t="s">
        <v>14</v>
      </c>
    </row>
    <row r="205" spans="1:18" hidden="1" x14ac:dyDescent="0.25">
      <c r="A205" s="18">
        <v>203</v>
      </c>
      <c r="B205" t="s">
        <v>554</v>
      </c>
      <c r="C205" t="s">
        <v>189</v>
      </c>
      <c r="D205" t="s">
        <v>555</v>
      </c>
      <c r="E205" t="s">
        <v>11</v>
      </c>
      <c r="G205" t="s">
        <v>556</v>
      </c>
      <c r="H205" t="s">
        <v>13</v>
      </c>
      <c r="I205" t="s">
        <v>14</v>
      </c>
    </row>
    <row r="206" spans="1:18" x14ac:dyDescent="0.25">
      <c r="A206" s="18">
        <v>500</v>
      </c>
      <c r="B206" s="20" t="s">
        <v>7995</v>
      </c>
      <c r="C206" t="s">
        <v>59</v>
      </c>
      <c r="D206" t="s">
        <v>465</v>
      </c>
      <c r="E206" t="s">
        <v>11</v>
      </c>
      <c r="G206" s="20" t="s">
        <v>7994</v>
      </c>
      <c r="H206" t="s">
        <v>37</v>
      </c>
      <c r="I206" t="s">
        <v>14</v>
      </c>
      <c r="J206">
        <v>0</v>
      </c>
      <c r="K206" t="s">
        <v>7998</v>
      </c>
      <c r="L206">
        <v>78.069999999999993</v>
      </c>
      <c r="M206">
        <v>0</v>
      </c>
      <c r="N206" s="46" t="s">
        <v>62</v>
      </c>
      <c r="R206" t="s">
        <v>260</v>
      </c>
    </row>
    <row r="207" spans="1:18" hidden="1" x14ac:dyDescent="0.25">
      <c r="A207" s="18">
        <v>205</v>
      </c>
      <c r="C207" t="s">
        <v>43</v>
      </c>
      <c r="D207" t="s">
        <v>560</v>
      </c>
      <c r="E207" t="s">
        <v>11</v>
      </c>
      <c r="G207" t="s">
        <v>561</v>
      </c>
      <c r="H207" t="s">
        <v>13</v>
      </c>
      <c r="I207" t="s">
        <v>33</v>
      </c>
    </row>
    <row r="208" spans="1:18" hidden="1" x14ac:dyDescent="0.25">
      <c r="A208" s="18">
        <v>206</v>
      </c>
      <c r="B208" t="s">
        <v>562</v>
      </c>
      <c r="C208" t="s">
        <v>26</v>
      </c>
      <c r="D208" t="s">
        <v>563</v>
      </c>
      <c r="E208" t="s">
        <v>11</v>
      </c>
      <c r="G208" t="s">
        <v>564</v>
      </c>
      <c r="H208" t="s">
        <v>13</v>
      </c>
      <c r="I208" t="s">
        <v>14</v>
      </c>
    </row>
    <row r="209" spans="1:19" x14ac:dyDescent="0.25">
      <c r="A209" s="18">
        <v>1248</v>
      </c>
      <c r="C209" t="s">
        <v>59</v>
      </c>
      <c r="D209" t="s">
        <v>477</v>
      </c>
      <c r="E209" t="s">
        <v>11</v>
      </c>
      <c r="G209" s="69" t="s">
        <v>7993</v>
      </c>
      <c r="H209" t="s">
        <v>37</v>
      </c>
      <c r="I209" t="s">
        <v>14</v>
      </c>
      <c r="J209">
        <v>0</v>
      </c>
      <c r="K209" s="20" t="s">
        <v>7974</v>
      </c>
      <c r="L209" s="20" t="s">
        <v>7974</v>
      </c>
      <c r="M209">
        <v>0</v>
      </c>
      <c r="N209" s="46" t="s">
        <v>62</v>
      </c>
      <c r="S209" s="20" t="s">
        <v>8014</v>
      </c>
    </row>
    <row r="210" spans="1:19" hidden="1" x14ac:dyDescent="0.25">
      <c r="A210" s="18">
        <v>208</v>
      </c>
      <c r="B210" t="s">
        <v>567</v>
      </c>
      <c r="C210" t="s">
        <v>16</v>
      </c>
      <c r="D210" t="s">
        <v>568</v>
      </c>
      <c r="E210" t="s">
        <v>11</v>
      </c>
      <c r="G210" t="s">
        <v>569</v>
      </c>
      <c r="H210" t="s">
        <v>13</v>
      </c>
      <c r="I210" t="s">
        <v>14</v>
      </c>
    </row>
    <row r="211" spans="1:19" hidden="1" x14ac:dyDescent="0.25">
      <c r="A211" s="18">
        <v>209</v>
      </c>
      <c r="B211" t="s">
        <v>419</v>
      </c>
      <c r="C211" t="s">
        <v>90</v>
      </c>
      <c r="D211" t="s">
        <v>570</v>
      </c>
      <c r="E211" t="s">
        <v>11</v>
      </c>
      <c r="G211" t="s">
        <v>421</v>
      </c>
      <c r="H211" t="s">
        <v>13</v>
      </c>
      <c r="I211" t="s">
        <v>14</v>
      </c>
    </row>
    <row r="212" spans="1:19" hidden="1" x14ac:dyDescent="0.25">
      <c r="A212" s="18">
        <v>210</v>
      </c>
      <c r="B212" t="s">
        <v>571</v>
      </c>
      <c r="C212" t="s">
        <v>90</v>
      </c>
      <c r="D212" t="s">
        <v>572</v>
      </c>
      <c r="E212" t="s">
        <v>11</v>
      </c>
      <c r="G212" t="s">
        <v>573</v>
      </c>
      <c r="H212" t="s">
        <v>13</v>
      </c>
      <c r="I212" t="s">
        <v>14</v>
      </c>
    </row>
    <row r="213" spans="1:19" hidden="1" x14ac:dyDescent="0.25">
      <c r="A213" s="18">
        <v>211</v>
      </c>
      <c r="B213" t="s">
        <v>422</v>
      </c>
      <c r="C213" t="s">
        <v>43</v>
      </c>
      <c r="D213" t="s">
        <v>574</v>
      </c>
      <c r="E213" t="s">
        <v>11</v>
      </c>
      <c r="G213" t="s">
        <v>424</v>
      </c>
      <c r="H213" t="s">
        <v>13</v>
      </c>
      <c r="I213" t="s">
        <v>14</v>
      </c>
    </row>
    <row r="214" spans="1:19" hidden="1" x14ac:dyDescent="0.25">
      <c r="A214" s="18">
        <v>212</v>
      </c>
      <c r="B214" t="s">
        <v>575</v>
      </c>
      <c r="C214" t="s">
        <v>26</v>
      </c>
      <c r="D214" t="s">
        <v>576</v>
      </c>
      <c r="E214" t="s">
        <v>11</v>
      </c>
      <c r="G214" t="s">
        <v>577</v>
      </c>
      <c r="H214" t="s">
        <v>13</v>
      </c>
      <c r="I214" t="s">
        <v>14</v>
      </c>
    </row>
    <row r="215" spans="1:19" hidden="1" x14ac:dyDescent="0.25">
      <c r="A215" s="18">
        <v>213</v>
      </c>
      <c r="B215" t="s">
        <v>578</v>
      </c>
      <c r="C215" t="s">
        <v>99</v>
      </c>
      <c r="D215" t="s">
        <v>579</v>
      </c>
      <c r="E215" t="s">
        <v>11</v>
      </c>
      <c r="G215" t="s">
        <v>580</v>
      </c>
      <c r="H215" t="s">
        <v>13</v>
      </c>
      <c r="I215" t="s">
        <v>33</v>
      </c>
    </row>
    <row r="216" spans="1:19" hidden="1" x14ac:dyDescent="0.25">
      <c r="A216" s="18">
        <v>214</v>
      </c>
      <c r="B216" t="s">
        <v>581</v>
      </c>
      <c r="C216" t="s">
        <v>16</v>
      </c>
      <c r="D216" t="s">
        <v>582</v>
      </c>
      <c r="E216" t="s">
        <v>11</v>
      </c>
      <c r="G216" t="s">
        <v>583</v>
      </c>
      <c r="H216" t="s">
        <v>13</v>
      </c>
      <c r="I216" t="s">
        <v>14</v>
      </c>
    </row>
    <row r="217" spans="1:19" hidden="1" x14ac:dyDescent="0.25">
      <c r="A217" s="18">
        <v>215</v>
      </c>
      <c r="B217" t="s">
        <v>584</v>
      </c>
      <c r="C217" t="s">
        <v>16</v>
      </c>
      <c r="D217" t="s">
        <v>585</v>
      </c>
      <c r="E217" t="s">
        <v>11</v>
      </c>
      <c r="G217" t="s">
        <v>586</v>
      </c>
      <c r="H217" t="s">
        <v>13</v>
      </c>
      <c r="I217" t="s">
        <v>14</v>
      </c>
    </row>
    <row r="218" spans="1:19" hidden="1" x14ac:dyDescent="0.25">
      <c r="A218" s="18">
        <v>216</v>
      </c>
      <c r="B218" t="s">
        <v>587</v>
      </c>
      <c r="C218" t="s">
        <v>99</v>
      </c>
      <c r="D218" t="s">
        <v>588</v>
      </c>
      <c r="E218" t="s">
        <v>11</v>
      </c>
      <c r="G218" t="s">
        <v>589</v>
      </c>
      <c r="H218" t="s">
        <v>13</v>
      </c>
      <c r="I218" t="s">
        <v>14</v>
      </c>
    </row>
    <row r="219" spans="1:19" hidden="1" x14ac:dyDescent="0.25">
      <c r="A219" s="18">
        <v>217</v>
      </c>
      <c r="B219" t="s">
        <v>590</v>
      </c>
      <c r="C219" t="s">
        <v>26</v>
      </c>
      <c r="D219" t="s">
        <v>591</v>
      </c>
      <c r="E219" t="s">
        <v>11</v>
      </c>
      <c r="G219" t="s">
        <v>592</v>
      </c>
      <c r="H219" t="s">
        <v>13</v>
      </c>
      <c r="I219" t="s">
        <v>14</v>
      </c>
    </row>
    <row r="220" spans="1:19" hidden="1" x14ac:dyDescent="0.25">
      <c r="A220" s="18">
        <v>218</v>
      </c>
      <c r="B220" t="s">
        <v>593</v>
      </c>
      <c r="C220" t="s">
        <v>16</v>
      </c>
      <c r="D220" t="s">
        <v>594</v>
      </c>
      <c r="E220" t="s">
        <v>11</v>
      </c>
      <c r="G220" t="s">
        <v>595</v>
      </c>
      <c r="H220" t="s">
        <v>13</v>
      </c>
      <c r="I220" t="s">
        <v>14</v>
      </c>
    </row>
    <row r="221" spans="1:19" hidden="1" x14ac:dyDescent="0.25">
      <c r="A221" s="18">
        <v>219</v>
      </c>
      <c r="B221" t="s">
        <v>596</v>
      </c>
      <c r="C221" t="s">
        <v>16</v>
      </c>
      <c r="D221" t="s">
        <v>597</v>
      </c>
      <c r="E221" t="s">
        <v>11</v>
      </c>
      <c r="G221" t="s">
        <v>598</v>
      </c>
      <c r="H221" t="s">
        <v>13</v>
      </c>
      <c r="I221" t="s">
        <v>14</v>
      </c>
    </row>
    <row r="222" spans="1:19" hidden="1" x14ac:dyDescent="0.25">
      <c r="A222" s="18">
        <v>220</v>
      </c>
      <c r="B222" t="s">
        <v>599</v>
      </c>
      <c r="C222" t="s">
        <v>43</v>
      </c>
      <c r="D222" t="s">
        <v>600</v>
      </c>
      <c r="E222" t="s">
        <v>11</v>
      </c>
      <c r="G222" t="s">
        <v>601</v>
      </c>
      <c r="H222" t="s">
        <v>13</v>
      </c>
      <c r="I222" t="s">
        <v>14</v>
      </c>
    </row>
    <row r="223" spans="1:19" hidden="1" x14ac:dyDescent="0.25">
      <c r="A223" s="18">
        <v>221</v>
      </c>
      <c r="B223" t="s">
        <v>602</v>
      </c>
      <c r="C223" t="s">
        <v>26</v>
      </c>
      <c r="D223" t="s">
        <v>603</v>
      </c>
      <c r="E223" t="s">
        <v>11</v>
      </c>
      <c r="G223" t="s">
        <v>604</v>
      </c>
      <c r="H223" t="s">
        <v>13</v>
      </c>
      <c r="I223" t="s">
        <v>14</v>
      </c>
    </row>
    <row r="224" spans="1:19" hidden="1" x14ac:dyDescent="0.25">
      <c r="A224" s="18">
        <v>222</v>
      </c>
      <c r="B224" t="s">
        <v>451</v>
      </c>
      <c r="C224" t="s">
        <v>26</v>
      </c>
      <c r="D224" t="s">
        <v>605</v>
      </c>
      <c r="E224" t="s">
        <v>11</v>
      </c>
      <c r="G224" t="s">
        <v>453</v>
      </c>
      <c r="H224" t="s">
        <v>13</v>
      </c>
      <c r="I224" t="s">
        <v>14</v>
      </c>
    </row>
    <row r="225" spans="1:9" hidden="1" x14ac:dyDescent="0.25">
      <c r="A225" s="18">
        <v>223</v>
      </c>
      <c r="B225" t="s">
        <v>606</v>
      </c>
      <c r="C225" t="s">
        <v>16</v>
      </c>
      <c r="D225" t="s">
        <v>607</v>
      </c>
      <c r="E225" t="s">
        <v>11</v>
      </c>
      <c r="G225" t="s">
        <v>608</v>
      </c>
      <c r="H225" t="s">
        <v>13</v>
      </c>
      <c r="I225" t="s">
        <v>14</v>
      </c>
    </row>
    <row r="226" spans="1:9" hidden="1" x14ac:dyDescent="0.25">
      <c r="A226" s="18">
        <v>224</v>
      </c>
      <c r="B226" t="s">
        <v>410</v>
      </c>
      <c r="C226" t="s">
        <v>9</v>
      </c>
      <c r="D226" t="s">
        <v>609</v>
      </c>
      <c r="E226" t="s">
        <v>11</v>
      </c>
      <c r="G226" t="s">
        <v>412</v>
      </c>
      <c r="H226" t="s">
        <v>13</v>
      </c>
      <c r="I226" t="s">
        <v>14</v>
      </c>
    </row>
    <row r="227" spans="1:9" hidden="1" x14ac:dyDescent="0.25">
      <c r="A227" s="18">
        <v>225</v>
      </c>
      <c r="B227" t="s">
        <v>610</v>
      </c>
      <c r="C227" t="s">
        <v>189</v>
      </c>
      <c r="D227" t="s">
        <v>611</v>
      </c>
      <c r="E227" t="s">
        <v>11</v>
      </c>
      <c r="G227" t="s">
        <v>612</v>
      </c>
      <c r="H227" t="s">
        <v>13</v>
      </c>
      <c r="I227" t="s">
        <v>14</v>
      </c>
    </row>
    <row r="228" spans="1:9" hidden="1" x14ac:dyDescent="0.25">
      <c r="A228" s="18">
        <v>226</v>
      </c>
      <c r="B228" t="s">
        <v>613</v>
      </c>
      <c r="C228" t="s">
        <v>47</v>
      </c>
      <c r="D228" t="s">
        <v>614</v>
      </c>
      <c r="E228" t="s">
        <v>11</v>
      </c>
      <c r="G228" t="s">
        <v>615</v>
      </c>
      <c r="H228" t="s">
        <v>13</v>
      </c>
      <c r="I228" t="s">
        <v>14</v>
      </c>
    </row>
    <row r="229" spans="1:9" hidden="1" x14ac:dyDescent="0.25">
      <c r="A229" s="18">
        <v>227</v>
      </c>
      <c r="B229" t="s">
        <v>151</v>
      </c>
      <c r="C229" t="s">
        <v>189</v>
      </c>
      <c r="D229" t="s">
        <v>616</v>
      </c>
      <c r="E229" t="s">
        <v>11</v>
      </c>
      <c r="G229" t="s">
        <v>153</v>
      </c>
      <c r="H229" t="s">
        <v>13</v>
      </c>
      <c r="I229" t="s">
        <v>33</v>
      </c>
    </row>
    <row r="230" spans="1:9" hidden="1" x14ac:dyDescent="0.25">
      <c r="A230" s="18">
        <v>228</v>
      </c>
      <c r="B230" t="s">
        <v>617</v>
      </c>
      <c r="C230" t="s">
        <v>43</v>
      </c>
      <c r="D230" t="s">
        <v>618</v>
      </c>
      <c r="E230" t="s">
        <v>11</v>
      </c>
      <c r="G230" t="s">
        <v>619</v>
      </c>
      <c r="H230" t="s">
        <v>13</v>
      </c>
      <c r="I230" t="s">
        <v>14</v>
      </c>
    </row>
    <row r="231" spans="1:9" hidden="1" x14ac:dyDescent="0.25">
      <c r="A231" s="18">
        <v>229</v>
      </c>
      <c r="B231" t="s">
        <v>118</v>
      </c>
      <c r="C231" t="s">
        <v>189</v>
      </c>
      <c r="D231" t="s">
        <v>620</v>
      </c>
      <c r="E231" t="s">
        <v>11</v>
      </c>
      <c r="G231" t="s">
        <v>120</v>
      </c>
      <c r="H231" t="s">
        <v>13</v>
      </c>
      <c r="I231" t="s">
        <v>14</v>
      </c>
    </row>
    <row r="232" spans="1:9" hidden="1" x14ac:dyDescent="0.25">
      <c r="A232" s="18">
        <v>230</v>
      </c>
      <c r="B232" t="s">
        <v>602</v>
      </c>
      <c r="C232" t="s">
        <v>23</v>
      </c>
      <c r="D232" t="s">
        <v>621</v>
      </c>
      <c r="E232" t="s">
        <v>11</v>
      </c>
      <c r="G232" t="s">
        <v>604</v>
      </c>
      <c r="H232" t="s">
        <v>13</v>
      </c>
      <c r="I232" t="s">
        <v>14</v>
      </c>
    </row>
    <row r="233" spans="1:9" hidden="1" x14ac:dyDescent="0.25">
      <c r="A233" s="18">
        <v>231</v>
      </c>
      <c r="B233" t="s">
        <v>622</v>
      </c>
      <c r="C233" t="s">
        <v>70</v>
      </c>
      <c r="D233" t="s">
        <v>623</v>
      </c>
      <c r="E233" t="s">
        <v>11</v>
      </c>
      <c r="G233" t="s">
        <v>624</v>
      </c>
      <c r="H233" t="s">
        <v>13</v>
      </c>
      <c r="I233" t="s">
        <v>14</v>
      </c>
    </row>
    <row r="234" spans="1:9" hidden="1" x14ac:dyDescent="0.25">
      <c r="A234" s="18">
        <v>232</v>
      </c>
      <c r="B234" t="s">
        <v>625</v>
      </c>
      <c r="C234" t="s">
        <v>16</v>
      </c>
      <c r="D234" t="s">
        <v>626</v>
      </c>
      <c r="E234" t="s">
        <v>11</v>
      </c>
      <c r="G234" t="s">
        <v>627</v>
      </c>
      <c r="H234" t="s">
        <v>13</v>
      </c>
      <c r="I234" t="s">
        <v>14</v>
      </c>
    </row>
    <row r="235" spans="1:9" hidden="1" x14ac:dyDescent="0.25">
      <c r="A235" s="18">
        <v>233</v>
      </c>
      <c r="B235" t="s">
        <v>628</v>
      </c>
      <c r="C235" t="s">
        <v>43</v>
      </c>
      <c r="D235" t="s">
        <v>629</v>
      </c>
      <c r="E235" t="s">
        <v>11</v>
      </c>
      <c r="G235" t="s">
        <v>630</v>
      </c>
      <c r="H235" t="s">
        <v>13</v>
      </c>
      <c r="I235" t="s">
        <v>14</v>
      </c>
    </row>
    <row r="236" spans="1:9" hidden="1" x14ac:dyDescent="0.25">
      <c r="A236" s="18">
        <v>234</v>
      </c>
      <c r="C236" t="s">
        <v>16</v>
      </c>
      <c r="D236" t="s">
        <v>631</v>
      </c>
      <c r="E236" t="s">
        <v>11</v>
      </c>
      <c r="G236" t="s">
        <v>632</v>
      </c>
      <c r="H236" t="s">
        <v>13</v>
      </c>
      <c r="I236" t="s">
        <v>14</v>
      </c>
    </row>
    <row r="237" spans="1:9" hidden="1" x14ac:dyDescent="0.25">
      <c r="A237" s="18">
        <v>235</v>
      </c>
      <c r="B237" t="s">
        <v>381</v>
      </c>
      <c r="C237" t="s">
        <v>43</v>
      </c>
      <c r="D237" t="s">
        <v>633</v>
      </c>
      <c r="E237" t="s">
        <v>11</v>
      </c>
      <c r="G237" t="s">
        <v>383</v>
      </c>
      <c r="H237" t="s">
        <v>13</v>
      </c>
      <c r="I237" t="s">
        <v>14</v>
      </c>
    </row>
    <row r="238" spans="1:9" hidden="1" x14ac:dyDescent="0.25">
      <c r="A238" s="18">
        <v>236</v>
      </c>
      <c r="B238" t="s">
        <v>634</v>
      </c>
      <c r="C238" t="s">
        <v>23</v>
      </c>
      <c r="D238" t="s">
        <v>635</v>
      </c>
      <c r="E238" t="s">
        <v>11</v>
      </c>
      <c r="G238" t="s">
        <v>636</v>
      </c>
      <c r="H238" t="s">
        <v>13</v>
      </c>
      <c r="I238" t="s">
        <v>33</v>
      </c>
    </row>
    <row r="239" spans="1:9" hidden="1" x14ac:dyDescent="0.25">
      <c r="A239" s="18">
        <v>237</v>
      </c>
      <c r="B239" t="s">
        <v>637</v>
      </c>
      <c r="C239" t="s">
        <v>26</v>
      </c>
      <c r="D239" t="s">
        <v>638</v>
      </c>
      <c r="E239" t="s">
        <v>11</v>
      </c>
      <c r="G239" t="s">
        <v>639</v>
      </c>
      <c r="H239" t="s">
        <v>13</v>
      </c>
      <c r="I239" t="s">
        <v>14</v>
      </c>
    </row>
    <row r="240" spans="1:9" hidden="1" x14ac:dyDescent="0.25">
      <c r="A240" s="18">
        <v>238</v>
      </c>
      <c r="B240" t="s">
        <v>19</v>
      </c>
      <c r="C240" t="s">
        <v>30</v>
      </c>
      <c r="D240" t="s">
        <v>640</v>
      </c>
      <c r="E240" t="s">
        <v>11</v>
      </c>
      <c r="G240" t="s">
        <v>21</v>
      </c>
      <c r="H240" t="s">
        <v>13</v>
      </c>
      <c r="I240" t="s">
        <v>14</v>
      </c>
    </row>
    <row r="241" spans="1:19" hidden="1" x14ac:dyDescent="0.25">
      <c r="A241" s="18">
        <v>239</v>
      </c>
      <c r="B241" t="s">
        <v>515</v>
      </c>
      <c r="C241" t="s">
        <v>23</v>
      </c>
      <c r="D241" t="s">
        <v>641</v>
      </c>
      <c r="E241" t="s">
        <v>11</v>
      </c>
      <c r="G241" t="s">
        <v>517</v>
      </c>
      <c r="H241" t="s">
        <v>13</v>
      </c>
      <c r="I241" t="s">
        <v>14</v>
      </c>
    </row>
    <row r="242" spans="1:19" hidden="1" x14ac:dyDescent="0.25">
      <c r="A242" s="18">
        <v>240</v>
      </c>
      <c r="C242" t="s">
        <v>16</v>
      </c>
      <c r="D242" t="s">
        <v>642</v>
      </c>
      <c r="E242" t="s">
        <v>11</v>
      </c>
      <c r="G242" t="s">
        <v>643</v>
      </c>
      <c r="H242" t="s">
        <v>13</v>
      </c>
      <c r="I242" t="s">
        <v>14</v>
      </c>
    </row>
    <row r="243" spans="1:19" hidden="1" x14ac:dyDescent="0.25">
      <c r="A243" s="18">
        <v>241</v>
      </c>
      <c r="B243" t="s">
        <v>644</v>
      </c>
      <c r="C243" t="s">
        <v>189</v>
      </c>
      <c r="D243" t="s">
        <v>645</v>
      </c>
      <c r="E243" t="s">
        <v>11</v>
      </c>
      <c r="G243" t="s">
        <v>646</v>
      </c>
      <c r="H243" t="s">
        <v>13</v>
      </c>
      <c r="I243" t="s">
        <v>14</v>
      </c>
    </row>
    <row r="244" spans="1:19" hidden="1" x14ac:dyDescent="0.25">
      <c r="A244" s="18">
        <v>242</v>
      </c>
      <c r="C244" t="s">
        <v>26</v>
      </c>
      <c r="D244" t="s">
        <v>647</v>
      </c>
      <c r="E244" t="s">
        <v>11</v>
      </c>
      <c r="G244" t="s">
        <v>636</v>
      </c>
      <c r="H244" t="s">
        <v>13</v>
      </c>
      <c r="I244" t="s">
        <v>33</v>
      </c>
    </row>
    <row r="245" spans="1:19" hidden="1" x14ac:dyDescent="0.25">
      <c r="A245" s="18">
        <v>243</v>
      </c>
      <c r="C245" t="s">
        <v>26</v>
      </c>
      <c r="D245" t="s">
        <v>648</v>
      </c>
      <c r="E245" t="s">
        <v>11</v>
      </c>
      <c r="G245" t="s">
        <v>649</v>
      </c>
      <c r="H245" t="s">
        <v>13</v>
      </c>
      <c r="I245" t="s">
        <v>33</v>
      </c>
    </row>
    <row r="246" spans="1:19" hidden="1" x14ac:dyDescent="0.25">
      <c r="A246" s="18">
        <v>244</v>
      </c>
      <c r="B246" t="s">
        <v>650</v>
      </c>
      <c r="C246" t="s">
        <v>189</v>
      </c>
      <c r="D246" t="s">
        <v>651</v>
      </c>
      <c r="E246" t="s">
        <v>11</v>
      </c>
      <c r="G246" t="s">
        <v>652</v>
      </c>
      <c r="H246" t="s">
        <v>13</v>
      </c>
      <c r="I246" t="s">
        <v>14</v>
      </c>
    </row>
    <row r="247" spans="1:19" hidden="1" x14ac:dyDescent="0.25">
      <c r="A247" s="18">
        <v>245</v>
      </c>
      <c r="B247" t="s">
        <v>163</v>
      </c>
      <c r="C247" t="s">
        <v>23</v>
      </c>
      <c r="D247" t="s">
        <v>653</v>
      </c>
      <c r="E247" t="s">
        <v>11</v>
      </c>
      <c r="G247" t="s">
        <v>165</v>
      </c>
      <c r="H247" t="s">
        <v>13</v>
      </c>
      <c r="I247" t="s">
        <v>14</v>
      </c>
    </row>
    <row r="248" spans="1:19" hidden="1" x14ac:dyDescent="0.25">
      <c r="A248" s="18">
        <v>246</v>
      </c>
      <c r="B248" t="s">
        <v>442</v>
      </c>
      <c r="C248" t="s">
        <v>99</v>
      </c>
      <c r="D248" t="s">
        <v>654</v>
      </c>
      <c r="E248" t="s">
        <v>11</v>
      </c>
      <c r="G248" t="s">
        <v>444</v>
      </c>
      <c r="H248" t="s">
        <v>13</v>
      </c>
      <c r="I248" t="s">
        <v>14</v>
      </c>
    </row>
    <row r="249" spans="1:19" hidden="1" x14ac:dyDescent="0.25">
      <c r="A249" s="18">
        <v>247</v>
      </c>
      <c r="B249" t="s">
        <v>655</v>
      </c>
      <c r="C249" t="s">
        <v>23</v>
      </c>
      <c r="D249" t="s">
        <v>656</v>
      </c>
      <c r="E249" t="s">
        <v>11</v>
      </c>
      <c r="G249" t="s">
        <v>657</v>
      </c>
      <c r="H249" t="s">
        <v>13</v>
      </c>
      <c r="I249" t="s">
        <v>33</v>
      </c>
    </row>
    <row r="250" spans="1:19" hidden="1" x14ac:dyDescent="0.25">
      <c r="A250" s="18">
        <v>248</v>
      </c>
      <c r="C250" t="s">
        <v>70</v>
      </c>
      <c r="D250" t="s">
        <v>658</v>
      </c>
      <c r="E250" t="s">
        <v>11</v>
      </c>
      <c r="G250" t="s">
        <v>659</v>
      </c>
      <c r="H250" t="s">
        <v>13</v>
      </c>
      <c r="I250" t="s">
        <v>14</v>
      </c>
    </row>
    <row r="251" spans="1:19" hidden="1" x14ac:dyDescent="0.25">
      <c r="A251" s="18">
        <v>249</v>
      </c>
      <c r="B251" t="s">
        <v>229</v>
      </c>
      <c r="C251" t="s">
        <v>23</v>
      </c>
      <c r="D251" t="s">
        <v>660</v>
      </c>
      <c r="E251" t="s">
        <v>11</v>
      </c>
      <c r="G251" t="s">
        <v>231</v>
      </c>
      <c r="H251" t="s">
        <v>13</v>
      </c>
      <c r="I251" t="s">
        <v>14</v>
      </c>
    </row>
    <row r="252" spans="1:19" hidden="1" x14ac:dyDescent="0.25">
      <c r="A252" s="18">
        <v>250</v>
      </c>
      <c r="B252" t="s">
        <v>661</v>
      </c>
      <c r="C252" t="s">
        <v>30</v>
      </c>
      <c r="D252" t="s">
        <v>662</v>
      </c>
      <c r="E252" t="s">
        <v>11</v>
      </c>
      <c r="G252" t="s">
        <v>663</v>
      </c>
      <c r="H252" t="s">
        <v>13</v>
      </c>
      <c r="I252" t="s">
        <v>14</v>
      </c>
    </row>
    <row r="253" spans="1:19" hidden="1" x14ac:dyDescent="0.25">
      <c r="A253" s="18">
        <v>251</v>
      </c>
      <c r="B253" t="s">
        <v>63</v>
      </c>
      <c r="C253" t="s">
        <v>30</v>
      </c>
      <c r="D253" t="s">
        <v>664</v>
      </c>
      <c r="E253" t="s">
        <v>11</v>
      </c>
      <c r="G253" t="s">
        <v>65</v>
      </c>
      <c r="H253" t="s">
        <v>13</v>
      </c>
      <c r="I253" t="s">
        <v>33</v>
      </c>
    </row>
    <row r="254" spans="1:19" hidden="1" x14ac:dyDescent="0.25">
      <c r="A254" s="18">
        <v>252</v>
      </c>
      <c r="B254" t="s">
        <v>344</v>
      </c>
      <c r="C254" t="s">
        <v>30</v>
      </c>
      <c r="D254" t="s">
        <v>665</v>
      </c>
      <c r="E254" t="s">
        <v>11</v>
      </c>
      <c r="G254" t="s">
        <v>346</v>
      </c>
      <c r="H254" t="s">
        <v>13</v>
      </c>
      <c r="I254" t="s">
        <v>14</v>
      </c>
    </row>
    <row r="255" spans="1:19" x14ac:dyDescent="0.25">
      <c r="A255" s="18">
        <v>3190</v>
      </c>
      <c r="C255" t="s">
        <v>59</v>
      </c>
      <c r="D255" t="s">
        <v>504</v>
      </c>
      <c r="E255" t="s">
        <v>11</v>
      </c>
      <c r="G255" s="70" t="s">
        <v>505</v>
      </c>
      <c r="H255" t="s">
        <v>37</v>
      </c>
      <c r="I255" t="s">
        <v>14</v>
      </c>
      <c r="J255">
        <v>0</v>
      </c>
      <c r="K255" s="20" t="s">
        <v>7974</v>
      </c>
      <c r="L255" s="20" t="s">
        <v>7974</v>
      </c>
      <c r="M255">
        <v>0</v>
      </c>
      <c r="N255" s="46" t="s">
        <v>62</v>
      </c>
      <c r="S255" s="20" t="s">
        <v>8014</v>
      </c>
    </row>
    <row r="256" spans="1:19" hidden="1" x14ac:dyDescent="0.25">
      <c r="A256" s="18">
        <v>254</v>
      </c>
      <c r="C256" t="s">
        <v>43</v>
      </c>
      <c r="D256" t="s">
        <v>669</v>
      </c>
      <c r="E256" t="s">
        <v>11</v>
      </c>
      <c r="G256" t="s">
        <v>670</v>
      </c>
      <c r="H256" t="s">
        <v>13</v>
      </c>
      <c r="I256" t="s">
        <v>14</v>
      </c>
    </row>
    <row r="257" spans="1:19" hidden="1" x14ac:dyDescent="0.25">
      <c r="A257" s="18">
        <v>255</v>
      </c>
      <c r="B257" t="s">
        <v>391</v>
      </c>
      <c r="C257" t="s">
        <v>43</v>
      </c>
      <c r="D257" t="s">
        <v>671</v>
      </c>
      <c r="E257" t="s">
        <v>11</v>
      </c>
      <c r="G257" t="s">
        <v>393</v>
      </c>
      <c r="H257" t="s">
        <v>13</v>
      </c>
      <c r="I257" t="s">
        <v>14</v>
      </c>
    </row>
    <row r="258" spans="1:19" hidden="1" x14ac:dyDescent="0.25">
      <c r="A258" s="18">
        <v>256</v>
      </c>
      <c r="C258" t="s">
        <v>16</v>
      </c>
      <c r="D258" t="s">
        <v>672</v>
      </c>
      <c r="E258" t="s">
        <v>11</v>
      </c>
      <c r="G258" t="s">
        <v>673</v>
      </c>
      <c r="H258" t="s">
        <v>13</v>
      </c>
      <c r="I258" t="s">
        <v>14</v>
      </c>
    </row>
    <row r="259" spans="1:19" hidden="1" x14ac:dyDescent="0.25">
      <c r="A259" s="18">
        <v>257</v>
      </c>
      <c r="B259" t="s">
        <v>674</v>
      </c>
      <c r="C259" t="s">
        <v>47</v>
      </c>
      <c r="D259" t="s">
        <v>675</v>
      </c>
      <c r="E259" t="s">
        <v>11</v>
      </c>
      <c r="G259" t="s">
        <v>497</v>
      </c>
      <c r="H259" t="s">
        <v>13</v>
      </c>
      <c r="I259" t="s">
        <v>33</v>
      </c>
    </row>
    <row r="260" spans="1:19" hidden="1" x14ac:dyDescent="0.25">
      <c r="A260" s="18">
        <v>258</v>
      </c>
      <c r="B260" t="s">
        <v>321</v>
      </c>
      <c r="C260" t="s">
        <v>26</v>
      </c>
      <c r="D260" t="s">
        <v>676</v>
      </c>
      <c r="E260" t="s">
        <v>11</v>
      </c>
      <c r="G260" t="s">
        <v>323</v>
      </c>
      <c r="H260" t="s">
        <v>13</v>
      </c>
      <c r="I260" t="s">
        <v>14</v>
      </c>
    </row>
    <row r="261" spans="1:19" hidden="1" x14ac:dyDescent="0.25">
      <c r="A261" s="18">
        <v>259</v>
      </c>
      <c r="B261" t="s">
        <v>677</v>
      </c>
      <c r="C261" t="s">
        <v>43</v>
      </c>
      <c r="D261" t="s">
        <v>678</v>
      </c>
      <c r="E261" t="s">
        <v>11</v>
      </c>
      <c r="G261" t="s">
        <v>679</v>
      </c>
      <c r="H261" t="s">
        <v>13</v>
      </c>
      <c r="I261" t="s">
        <v>14</v>
      </c>
    </row>
    <row r="262" spans="1:19" hidden="1" x14ac:dyDescent="0.25">
      <c r="A262" s="18">
        <v>260</v>
      </c>
      <c r="B262" t="s">
        <v>680</v>
      </c>
      <c r="C262" t="s">
        <v>47</v>
      </c>
      <c r="D262" t="s">
        <v>681</v>
      </c>
      <c r="E262" t="s">
        <v>11</v>
      </c>
      <c r="G262" t="s">
        <v>682</v>
      </c>
      <c r="H262" t="s">
        <v>13</v>
      </c>
      <c r="I262" t="s">
        <v>33</v>
      </c>
    </row>
    <row r="263" spans="1:19" hidden="1" x14ac:dyDescent="0.25">
      <c r="A263" s="18">
        <v>261</v>
      </c>
      <c r="C263" t="s">
        <v>16</v>
      </c>
      <c r="D263" t="s">
        <v>683</v>
      </c>
      <c r="E263" t="s">
        <v>11</v>
      </c>
      <c r="G263" t="s">
        <v>684</v>
      </c>
      <c r="H263" t="s">
        <v>13</v>
      </c>
      <c r="I263" t="s">
        <v>14</v>
      </c>
    </row>
    <row r="264" spans="1:19" hidden="1" x14ac:dyDescent="0.25">
      <c r="A264" s="18">
        <v>262</v>
      </c>
      <c r="B264" t="s">
        <v>685</v>
      </c>
      <c r="C264" t="s">
        <v>9</v>
      </c>
      <c r="D264" t="s">
        <v>686</v>
      </c>
      <c r="E264" t="s">
        <v>11</v>
      </c>
      <c r="G264" t="s">
        <v>687</v>
      </c>
      <c r="H264" t="s">
        <v>13</v>
      </c>
      <c r="I264" t="s">
        <v>14</v>
      </c>
    </row>
    <row r="265" spans="1:19" hidden="1" x14ac:dyDescent="0.25">
      <c r="A265" s="18">
        <v>263</v>
      </c>
      <c r="B265" t="s">
        <v>688</v>
      </c>
      <c r="C265" t="s">
        <v>189</v>
      </c>
      <c r="D265" t="s">
        <v>689</v>
      </c>
      <c r="E265" t="s">
        <v>11</v>
      </c>
      <c r="G265" t="s">
        <v>690</v>
      </c>
      <c r="H265" t="s">
        <v>13</v>
      </c>
      <c r="I265" t="s">
        <v>14</v>
      </c>
    </row>
    <row r="266" spans="1:19" hidden="1" x14ac:dyDescent="0.25">
      <c r="A266" s="18">
        <v>264</v>
      </c>
      <c r="B266" t="s">
        <v>240</v>
      </c>
      <c r="C266" t="s">
        <v>43</v>
      </c>
      <c r="D266" t="s">
        <v>691</v>
      </c>
      <c r="E266" t="s">
        <v>11</v>
      </c>
      <c r="G266" t="s">
        <v>242</v>
      </c>
      <c r="H266" t="s">
        <v>13</v>
      </c>
      <c r="I266" t="s">
        <v>14</v>
      </c>
    </row>
    <row r="267" spans="1:19" hidden="1" x14ac:dyDescent="0.25">
      <c r="A267" s="18">
        <v>265</v>
      </c>
      <c r="C267" t="s">
        <v>90</v>
      </c>
      <c r="D267" t="s">
        <v>692</v>
      </c>
      <c r="E267" t="s">
        <v>11</v>
      </c>
      <c r="G267" t="s">
        <v>693</v>
      </c>
      <c r="H267" t="s">
        <v>13</v>
      </c>
      <c r="I267" t="s">
        <v>14</v>
      </c>
    </row>
    <row r="268" spans="1:19" hidden="1" x14ac:dyDescent="0.25">
      <c r="A268" s="18">
        <v>266</v>
      </c>
      <c r="B268" t="s">
        <v>302</v>
      </c>
      <c r="C268" t="s">
        <v>99</v>
      </c>
      <c r="D268" t="s">
        <v>694</v>
      </c>
      <c r="E268" t="s">
        <v>11</v>
      </c>
      <c r="G268" t="s">
        <v>304</v>
      </c>
      <c r="H268" t="s">
        <v>13</v>
      </c>
      <c r="I268" t="s">
        <v>14</v>
      </c>
    </row>
    <row r="269" spans="1:19" hidden="1" x14ac:dyDescent="0.25">
      <c r="A269" s="18">
        <v>267</v>
      </c>
      <c r="D269" t="s">
        <v>695</v>
      </c>
      <c r="E269" t="s">
        <v>11</v>
      </c>
      <c r="F269" t="s">
        <v>696</v>
      </c>
      <c r="G269" t="s">
        <v>697</v>
      </c>
      <c r="H269" t="s">
        <v>698</v>
      </c>
      <c r="I269" t="s">
        <v>14</v>
      </c>
    </row>
    <row r="270" spans="1:19" hidden="1" x14ac:dyDescent="0.25">
      <c r="A270" s="18">
        <v>268</v>
      </c>
      <c r="C270" t="s">
        <v>47</v>
      </c>
      <c r="D270" t="s">
        <v>699</v>
      </c>
      <c r="E270" t="s">
        <v>11</v>
      </c>
      <c r="G270" t="s">
        <v>180</v>
      </c>
      <c r="H270" t="s">
        <v>13</v>
      </c>
      <c r="I270" t="s">
        <v>14</v>
      </c>
    </row>
    <row r="271" spans="1:19" x14ac:dyDescent="0.25">
      <c r="A271" s="18">
        <v>2821</v>
      </c>
      <c r="C271" t="s">
        <v>59</v>
      </c>
      <c r="D271" t="s">
        <v>508</v>
      </c>
      <c r="E271" t="s">
        <v>11</v>
      </c>
      <c r="G271" s="68" t="s">
        <v>7992</v>
      </c>
      <c r="H271" t="s">
        <v>37</v>
      </c>
      <c r="I271" t="s">
        <v>14</v>
      </c>
      <c r="J271" s="20" t="s">
        <v>8009</v>
      </c>
      <c r="K271" s="20" t="s">
        <v>7974</v>
      </c>
      <c r="L271" s="20" t="s">
        <v>7974</v>
      </c>
      <c r="M271" s="20" t="s">
        <v>7974</v>
      </c>
      <c r="N271" s="46" t="s">
        <v>62</v>
      </c>
      <c r="S271" s="20" t="s">
        <v>8008</v>
      </c>
    </row>
    <row r="272" spans="1:19" hidden="1" x14ac:dyDescent="0.25">
      <c r="A272" s="18">
        <v>270</v>
      </c>
      <c r="C272" t="s">
        <v>26</v>
      </c>
      <c r="D272" t="s">
        <v>703</v>
      </c>
      <c r="E272" t="s">
        <v>11</v>
      </c>
      <c r="G272" t="s">
        <v>704</v>
      </c>
      <c r="H272" t="s">
        <v>13</v>
      </c>
      <c r="I272" t="s">
        <v>33</v>
      </c>
    </row>
    <row r="273" spans="1:19" hidden="1" x14ac:dyDescent="0.25">
      <c r="A273" s="18">
        <v>271</v>
      </c>
      <c r="B273" t="s">
        <v>485</v>
      </c>
      <c r="C273" t="s">
        <v>30</v>
      </c>
      <c r="D273" t="s">
        <v>705</v>
      </c>
      <c r="E273" t="s">
        <v>11</v>
      </c>
      <c r="G273" t="s">
        <v>487</v>
      </c>
      <c r="H273" t="s">
        <v>13</v>
      </c>
      <c r="I273" t="s">
        <v>14</v>
      </c>
    </row>
    <row r="274" spans="1:19" hidden="1" x14ac:dyDescent="0.25">
      <c r="A274" s="18">
        <v>272</v>
      </c>
      <c r="C274" t="s">
        <v>99</v>
      </c>
      <c r="D274" t="s">
        <v>706</v>
      </c>
      <c r="E274" t="s">
        <v>11</v>
      </c>
      <c r="G274" t="s">
        <v>707</v>
      </c>
      <c r="H274" t="s">
        <v>13</v>
      </c>
      <c r="I274" t="s">
        <v>14</v>
      </c>
    </row>
    <row r="275" spans="1:19" hidden="1" x14ac:dyDescent="0.25">
      <c r="A275" s="18">
        <v>273</v>
      </c>
      <c r="B275" t="s">
        <v>708</v>
      </c>
      <c r="C275" t="s">
        <v>43</v>
      </c>
      <c r="D275" t="s">
        <v>709</v>
      </c>
      <c r="E275" t="s">
        <v>11</v>
      </c>
      <c r="G275" t="s">
        <v>710</v>
      </c>
      <c r="H275" t="s">
        <v>13</v>
      </c>
      <c r="I275" t="s">
        <v>14</v>
      </c>
    </row>
    <row r="276" spans="1:19" hidden="1" x14ac:dyDescent="0.25">
      <c r="A276" s="18">
        <v>274</v>
      </c>
      <c r="C276" t="s">
        <v>70</v>
      </c>
      <c r="D276" t="s">
        <v>711</v>
      </c>
      <c r="E276" t="s">
        <v>11</v>
      </c>
      <c r="G276" t="s">
        <v>712</v>
      </c>
      <c r="H276" t="s">
        <v>13</v>
      </c>
      <c r="I276" t="s">
        <v>14</v>
      </c>
    </row>
    <row r="277" spans="1:19" hidden="1" x14ac:dyDescent="0.25">
      <c r="A277" s="18">
        <v>275</v>
      </c>
      <c r="B277" t="s">
        <v>713</v>
      </c>
      <c r="C277" t="s">
        <v>16</v>
      </c>
      <c r="D277" t="s">
        <v>714</v>
      </c>
      <c r="E277" t="s">
        <v>11</v>
      </c>
      <c r="G277" t="s">
        <v>715</v>
      </c>
      <c r="H277" t="s">
        <v>13</v>
      </c>
      <c r="I277" t="s">
        <v>14</v>
      </c>
    </row>
    <row r="278" spans="1:19" hidden="1" x14ac:dyDescent="0.25">
      <c r="A278" s="18">
        <v>276</v>
      </c>
      <c r="B278" t="s">
        <v>716</v>
      </c>
      <c r="C278" t="s">
        <v>43</v>
      </c>
      <c r="D278" t="s">
        <v>717</v>
      </c>
      <c r="E278" t="s">
        <v>11</v>
      </c>
      <c r="G278" t="s">
        <v>718</v>
      </c>
      <c r="H278" t="s">
        <v>13</v>
      </c>
      <c r="I278" t="s">
        <v>14</v>
      </c>
    </row>
    <row r="279" spans="1:19" hidden="1" x14ac:dyDescent="0.25">
      <c r="A279" s="18">
        <v>277</v>
      </c>
      <c r="B279" t="s">
        <v>719</v>
      </c>
      <c r="C279" t="s">
        <v>23</v>
      </c>
      <c r="D279" t="s">
        <v>720</v>
      </c>
      <c r="E279" t="s">
        <v>11</v>
      </c>
      <c r="G279" t="s">
        <v>721</v>
      </c>
      <c r="H279" t="s">
        <v>13</v>
      </c>
      <c r="I279" t="s">
        <v>14</v>
      </c>
    </row>
    <row r="280" spans="1:19" hidden="1" x14ac:dyDescent="0.25">
      <c r="A280" s="18">
        <v>278</v>
      </c>
      <c r="B280" t="s">
        <v>722</v>
      </c>
      <c r="C280" t="s">
        <v>30</v>
      </c>
      <c r="D280" t="s">
        <v>723</v>
      </c>
      <c r="E280" t="s">
        <v>11</v>
      </c>
      <c r="G280" t="s">
        <v>724</v>
      </c>
      <c r="H280" t="s">
        <v>13</v>
      </c>
      <c r="I280" t="s">
        <v>14</v>
      </c>
    </row>
    <row r="281" spans="1:19" hidden="1" x14ac:dyDescent="0.25">
      <c r="A281" s="18">
        <v>279</v>
      </c>
      <c r="C281" t="s">
        <v>142</v>
      </c>
      <c r="D281" t="s">
        <v>725</v>
      </c>
      <c r="E281" t="s">
        <v>11</v>
      </c>
      <c r="G281" t="s">
        <v>684</v>
      </c>
      <c r="H281" t="s">
        <v>13</v>
      </c>
      <c r="I281" t="s">
        <v>14</v>
      </c>
    </row>
    <row r="282" spans="1:19" x14ac:dyDescent="0.25">
      <c r="A282" s="18">
        <v>1830</v>
      </c>
      <c r="C282" t="s">
        <v>59</v>
      </c>
      <c r="D282" t="s">
        <v>510</v>
      </c>
      <c r="E282" t="s">
        <v>11</v>
      </c>
      <c r="G282" s="68" t="s">
        <v>7991</v>
      </c>
      <c r="H282" t="s">
        <v>37</v>
      </c>
      <c r="I282" t="s">
        <v>14</v>
      </c>
      <c r="J282" s="20">
        <v>0</v>
      </c>
      <c r="K282" s="20" t="s">
        <v>7974</v>
      </c>
      <c r="L282" s="20" t="s">
        <v>7974</v>
      </c>
      <c r="M282" s="20" t="s">
        <v>7974</v>
      </c>
      <c r="N282" s="46" t="s">
        <v>62</v>
      </c>
      <c r="S282" s="20" t="s">
        <v>8010</v>
      </c>
    </row>
    <row r="283" spans="1:19" hidden="1" x14ac:dyDescent="0.25">
      <c r="A283" s="18">
        <v>281</v>
      </c>
      <c r="B283" t="s">
        <v>728</v>
      </c>
      <c r="C283" t="s">
        <v>16</v>
      </c>
      <c r="D283" t="s">
        <v>729</v>
      </c>
      <c r="E283" t="s">
        <v>11</v>
      </c>
      <c r="G283" t="s">
        <v>730</v>
      </c>
      <c r="H283" t="s">
        <v>13</v>
      </c>
      <c r="I283" t="s">
        <v>14</v>
      </c>
    </row>
    <row r="284" spans="1:19" hidden="1" x14ac:dyDescent="0.25">
      <c r="A284" s="18">
        <v>282</v>
      </c>
      <c r="B284" t="s">
        <v>229</v>
      </c>
      <c r="C284" t="s">
        <v>70</v>
      </c>
      <c r="D284" t="s">
        <v>731</v>
      </c>
      <c r="E284" t="s">
        <v>11</v>
      </c>
      <c r="G284" t="s">
        <v>231</v>
      </c>
      <c r="H284" t="s">
        <v>13</v>
      </c>
      <c r="I284" t="s">
        <v>14</v>
      </c>
    </row>
    <row r="285" spans="1:19" hidden="1" x14ac:dyDescent="0.25">
      <c r="A285" s="18">
        <v>283</v>
      </c>
      <c r="B285" t="s">
        <v>732</v>
      </c>
      <c r="C285" t="s">
        <v>90</v>
      </c>
      <c r="D285" t="s">
        <v>733</v>
      </c>
      <c r="E285" t="s">
        <v>11</v>
      </c>
      <c r="G285" t="s">
        <v>734</v>
      </c>
      <c r="H285" t="s">
        <v>13</v>
      </c>
      <c r="I285" t="s">
        <v>14</v>
      </c>
    </row>
    <row r="286" spans="1:19" hidden="1" x14ac:dyDescent="0.25">
      <c r="A286" s="18">
        <v>284</v>
      </c>
      <c r="B286" t="s">
        <v>491</v>
      </c>
      <c r="C286" t="s">
        <v>189</v>
      </c>
      <c r="D286" t="s">
        <v>735</v>
      </c>
      <c r="E286" t="s">
        <v>11</v>
      </c>
      <c r="G286" t="s">
        <v>493</v>
      </c>
      <c r="H286" t="s">
        <v>13</v>
      </c>
      <c r="I286" t="s">
        <v>33</v>
      </c>
    </row>
    <row r="287" spans="1:19" hidden="1" x14ac:dyDescent="0.25">
      <c r="A287" s="18">
        <v>285</v>
      </c>
      <c r="B287" t="s">
        <v>736</v>
      </c>
      <c r="C287" t="s">
        <v>189</v>
      </c>
      <c r="D287" t="s">
        <v>737</v>
      </c>
      <c r="E287" t="s">
        <v>11</v>
      </c>
      <c r="G287" t="s">
        <v>439</v>
      </c>
      <c r="H287" t="s">
        <v>13</v>
      </c>
      <c r="I287" t="s">
        <v>33</v>
      </c>
    </row>
    <row r="288" spans="1:19" hidden="1" x14ac:dyDescent="0.25">
      <c r="A288" s="18">
        <v>286</v>
      </c>
      <c r="B288" t="s">
        <v>738</v>
      </c>
      <c r="C288" t="s">
        <v>99</v>
      </c>
      <c r="D288" t="s">
        <v>739</v>
      </c>
      <c r="E288" t="s">
        <v>11</v>
      </c>
      <c r="G288" t="s">
        <v>740</v>
      </c>
      <c r="H288" t="s">
        <v>13</v>
      </c>
      <c r="I288" t="s">
        <v>14</v>
      </c>
    </row>
    <row r="289" spans="1:14" hidden="1" x14ac:dyDescent="0.25">
      <c r="A289" s="18">
        <v>287</v>
      </c>
      <c r="B289" t="s">
        <v>741</v>
      </c>
      <c r="C289" t="s">
        <v>90</v>
      </c>
      <c r="D289" t="s">
        <v>742</v>
      </c>
      <c r="E289" t="s">
        <v>11</v>
      </c>
      <c r="G289" t="s">
        <v>743</v>
      </c>
      <c r="H289" t="s">
        <v>13</v>
      </c>
      <c r="I289" t="s">
        <v>14</v>
      </c>
    </row>
    <row r="290" spans="1:14" hidden="1" x14ac:dyDescent="0.25">
      <c r="A290" s="18">
        <v>288</v>
      </c>
      <c r="B290" t="s">
        <v>744</v>
      </c>
      <c r="C290" t="s">
        <v>16</v>
      </c>
      <c r="D290" t="s">
        <v>745</v>
      </c>
      <c r="E290" t="s">
        <v>11</v>
      </c>
      <c r="G290" t="s">
        <v>746</v>
      </c>
      <c r="H290" t="s">
        <v>13</v>
      </c>
      <c r="I290" t="s">
        <v>14</v>
      </c>
    </row>
    <row r="291" spans="1:14" hidden="1" x14ac:dyDescent="0.25">
      <c r="A291" s="18">
        <v>289</v>
      </c>
      <c r="B291" t="s">
        <v>747</v>
      </c>
      <c r="C291" t="s">
        <v>30</v>
      </c>
      <c r="D291" t="s">
        <v>748</v>
      </c>
      <c r="E291" t="s">
        <v>11</v>
      </c>
      <c r="G291" t="s">
        <v>749</v>
      </c>
      <c r="H291" t="s">
        <v>13</v>
      </c>
      <c r="I291" t="s">
        <v>14</v>
      </c>
    </row>
    <row r="292" spans="1:14" hidden="1" x14ac:dyDescent="0.25">
      <c r="A292" s="18">
        <v>290</v>
      </c>
      <c r="B292" t="s">
        <v>750</v>
      </c>
      <c r="C292" t="s">
        <v>90</v>
      </c>
      <c r="D292" t="s">
        <v>751</v>
      </c>
      <c r="E292" t="s">
        <v>11</v>
      </c>
      <c r="G292" t="s">
        <v>752</v>
      </c>
      <c r="H292" t="s">
        <v>13</v>
      </c>
      <c r="I292" t="s">
        <v>14</v>
      </c>
    </row>
    <row r="293" spans="1:14" hidden="1" x14ac:dyDescent="0.25">
      <c r="A293" s="18">
        <v>291</v>
      </c>
      <c r="B293" t="s">
        <v>753</v>
      </c>
      <c r="C293" t="s">
        <v>43</v>
      </c>
      <c r="D293" t="s">
        <v>754</v>
      </c>
      <c r="E293" t="s">
        <v>11</v>
      </c>
      <c r="G293" t="s">
        <v>755</v>
      </c>
      <c r="H293" t="s">
        <v>13</v>
      </c>
      <c r="I293" t="s">
        <v>14</v>
      </c>
    </row>
    <row r="294" spans="1:14" hidden="1" x14ac:dyDescent="0.25">
      <c r="A294" s="18">
        <v>292</v>
      </c>
      <c r="B294" t="s">
        <v>209</v>
      </c>
      <c r="C294" t="s">
        <v>70</v>
      </c>
      <c r="D294" t="s">
        <v>756</v>
      </c>
      <c r="E294" t="s">
        <v>11</v>
      </c>
      <c r="G294" t="s">
        <v>211</v>
      </c>
      <c r="H294" t="s">
        <v>13</v>
      </c>
      <c r="I294" t="s">
        <v>14</v>
      </c>
    </row>
    <row r="295" spans="1:14" hidden="1" x14ac:dyDescent="0.25">
      <c r="A295" s="18">
        <v>293</v>
      </c>
      <c r="B295" t="s">
        <v>757</v>
      </c>
      <c r="C295" t="s">
        <v>43</v>
      </c>
      <c r="D295" t="s">
        <v>758</v>
      </c>
      <c r="E295" t="s">
        <v>11</v>
      </c>
      <c r="G295" t="s">
        <v>759</v>
      </c>
      <c r="H295" t="s">
        <v>13</v>
      </c>
      <c r="I295" t="s">
        <v>14</v>
      </c>
    </row>
    <row r="296" spans="1:14" hidden="1" x14ac:dyDescent="0.25">
      <c r="A296" s="18">
        <v>294</v>
      </c>
      <c r="B296" t="s">
        <v>406</v>
      </c>
      <c r="C296" t="s">
        <v>30</v>
      </c>
      <c r="D296" t="s">
        <v>760</v>
      </c>
      <c r="E296" t="s">
        <v>11</v>
      </c>
      <c r="G296" t="s">
        <v>408</v>
      </c>
      <c r="H296" t="s">
        <v>13</v>
      </c>
      <c r="I296" t="s">
        <v>14</v>
      </c>
    </row>
    <row r="297" spans="1:14" hidden="1" x14ac:dyDescent="0.25">
      <c r="A297" s="18">
        <v>295</v>
      </c>
      <c r="B297" t="s">
        <v>203</v>
      </c>
      <c r="C297" t="s">
        <v>189</v>
      </c>
      <c r="D297" t="s">
        <v>761</v>
      </c>
      <c r="E297" t="s">
        <v>11</v>
      </c>
      <c r="G297" t="s">
        <v>205</v>
      </c>
      <c r="H297" t="s">
        <v>13</v>
      </c>
      <c r="I297" t="s">
        <v>14</v>
      </c>
    </row>
    <row r="298" spans="1:14" hidden="1" x14ac:dyDescent="0.25">
      <c r="A298" s="18">
        <v>296</v>
      </c>
      <c r="B298" t="s">
        <v>458</v>
      </c>
      <c r="C298" t="s">
        <v>90</v>
      </c>
      <c r="D298" t="s">
        <v>762</v>
      </c>
      <c r="E298" t="s">
        <v>11</v>
      </c>
      <c r="G298" t="s">
        <v>460</v>
      </c>
      <c r="H298" t="s">
        <v>13</v>
      </c>
      <c r="I298" t="s">
        <v>14</v>
      </c>
    </row>
    <row r="299" spans="1:14" hidden="1" x14ac:dyDescent="0.25">
      <c r="A299" s="18">
        <v>297</v>
      </c>
      <c r="B299" t="s">
        <v>763</v>
      </c>
      <c r="C299" t="s">
        <v>189</v>
      </c>
      <c r="D299" t="s">
        <v>764</v>
      </c>
      <c r="E299" t="s">
        <v>11</v>
      </c>
      <c r="G299" t="s">
        <v>765</v>
      </c>
      <c r="H299" t="s">
        <v>13</v>
      </c>
      <c r="I299" t="s">
        <v>14</v>
      </c>
    </row>
    <row r="300" spans="1:14" hidden="1" x14ac:dyDescent="0.25">
      <c r="A300" s="18">
        <v>298</v>
      </c>
      <c r="C300" t="s">
        <v>90</v>
      </c>
      <c r="D300" t="s">
        <v>766</v>
      </c>
      <c r="E300" t="s">
        <v>11</v>
      </c>
      <c r="G300" t="s">
        <v>767</v>
      </c>
      <c r="H300" t="s">
        <v>13</v>
      </c>
      <c r="I300" t="s">
        <v>768</v>
      </c>
    </row>
    <row r="301" spans="1:14" x14ac:dyDescent="0.25">
      <c r="A301" s="18">
        <v>1630</v>
      </c>
      <c r="B301" s="20" t="s">
        <v>7989</v>
      </c>
      <c r="C301" t="s">
        <v>59</v>
      </c>
      <c r="D301" t="s">
        <v>558</v>
      </c>
      <c r="E301" t="s">
        <v>11</v>
      </c>
      <c r="G301" s="20" t="s">
        <v>7988</v>
      </c>
      <c r="H301" t="s">
        <v>37</v>
      </c>
      <c r="I301" t="s">
        <v>14</v>
      </c>
      <c r="J301">
        <v>0</v>
      </c>
      <c r="K301" t="s">
        <v>7990</v>
      </c>
      <c r="L301">
        <v>154.16</v>
      </c>
      <c r="N301" s="46" t="s">
        <v>62</v>
      </c>
    </row>
    <row r="302" spans="1:14" hidden="1" x14ac:dyDescent="0.25">
      <c r="A302" s="18">
        <v>300</v>
      </c>
      <c r="B302" t="s">
        <v>458</v>
      </c>
      <c r="C302" t="s">
        <v>70</v>
      </c>
      <c r="D302" t="s">
        <v>771</v>
      </c>
      <c r="E302" t="s">
        <v>11</v>
      </c>
      <c r="G302" t="s">
        <v>460</v>
      </c>
      <c r="H302" t="s">
        <v>13</v>
      </c>
      <c r="I302" t="s">
        <v>14</v>
      </c>
    </row>
    <row r="303" spans="1:14" hidden="1" x14ac:dyDescent="0.25">
      <c r="A303" s="18">
        <v>301</v>
      </c>
      <c r="C303" t="s">
        <v>388</v>
      </c>
      <c r="D303" t="s">
        <v>772</v>
      </c>
      <c r="E303" t="s">
        <v>11</v>
      </c>
      <c r="G303" t="s">
        <v>773</v>
      </c>
      <c r="H303" t="s">
        <v>13</v>
      </c>
      <c r="I303" t="s">
        <v>774</v>
      </c>
    </row>
    <row r="304" spans="1:14" hidden="1" x14ac:dyDescent="0.25">
      <c r="A304" s="18">
        <v>302</v>
      </c>
      <c r="C304" t="s">
        <v>43</v>
      </c>
      <c r="D304" t="s">
        <v>775</v>
      </c>
      <c r="E304" t="s">
        <v>11</v>
      </c>
      <c r="G304" t="s">
        <v>776</v>
      </c>
      <c r="H304" t="s">
        <v>13</v>
      </c>
      <c r="I304" t="s">
        <v>14</v>
      </c>
    </row>
    <row r="305" spans="1:9" hidden="1" x14ac:dyDescent="0.25">
      <c r="A305" s="18">
        <v>303</v>
      </c>
      <c r="B305" t="s">
        <v>777</v>
      </c>
      <c r="C305" t="s">
        <v>30</v>
      </c>
      <c r="D305" t="s">
        <v>778</v>
      </c>
      <c r="E305" t="s">
        <v>11</v>
      </c>
      <c r="G305" t="s">
        <v>779</v>
      </c>
      <c r="H305" t="s">
        <v>13</v>
      </c>
      <c r="I305" t="s">
        <v>33</v>
      </c>
    </row>
    <row r="306" spans="1:9" hidden="1" x14ac:dyDescent="0.25">
      <c r="A306" s="18">
        <v>304</v>
      </c>
      <c r="B306" t="s">
        <v>780</v>
      </c>
      <c r="C306" t="s">
        <v>189</v>
      </c>
      <c r="D306" t="s">
        <v>781</v>
      </c>
      <c r="E306" t="s">
        <v>11</v>
      </c>
      <c r="G306" t="s">
        <v>782</v>
      </c>
      <c r="H306" t="s">
        <v>13</v>
      </c>
      <c r="I306" t="s">
        <v>14</v>
      </c>
    </row>
    <row r="307" spans="1:9" hidden="1" x14ac:dyDescent="0.25">
      <c r="A307" s="18">
        <v>305</v>
      </c>
      <c r="B307" t="s">
        <v>732</v>
      </c>
      <c r="C307" t="s">
        <v>70</v>
      </c>
      <c r="D307" t="s">
        <v>783</v>
      </c>
      <c r="E307" t="s">
        <v>11</v>
      </c>
      <c r="G307" t="s">
        <v>734</v>
      </c>
      <c r="H307" t="s">
        <v>13</v>
      </c>
      <c r="I307" t="s">
        <v>14</v>
      </c>
    </row>
    <row r="308" spans="1:9" hidden="1" x14ac:dyDescent="0.25">
      <c r="A308" s="18">
        <v>306</v>
      </c>
      <c r="B308" t="s">
        <v>29</v>
      </c>
      <c r="C308" t="s">
        <v>23</v>
      </c>
      <c r="D308" t="s">
        <v>784</v>
      </c>
      <c r="E308" t="s">
        <v>11</v>
      </c>
      <c r="G308" t="s">
        <v>32</v>
      </c>
      <c r="H308" t="s">
        <v>13</v>
      </c>
      <c r="I308" t="s">
        <v>33</v>
      </c>
    </row>
    <row r="309" spans="1:9" hidden="1" x14ac:dyDescent="0.25">
      <c r="A309" s="18">
        <v>307</v>
      </c>
      <c r="B309" t="s">
        <v>785</v>
      </c>
      <c r="C309" t="s">
        <v>189</v>
      </c>
      <c r="D309" t="s">
        <v>786</v>
      </c>
      <c r="E309" t="s">
        <v>11</v>
      </c>
      <c r="G309" t="s">
        <v>86</v>
      </c>
      <c r="H309" t="s">
        <v>13</v>
      </c>
      <c r="I309" t="s">
        <v>33</v>
      </c>
    </row>
    <row r="310" spans="1:9" hidden="1" x14ac:dyDescent="0.25">
      <c r="A310" s="18">
        <v>308</v>
      </c>
      <c r="B310" t="s">
        <v>400</v>
      </c>
      <c r="C310" t="s">
        <v>47</v>
      </c>
      <c r="D310" t="s">
        <v>787</v>
      </c>
      <c r="E310" t="s">
        <v>11</v>
      </c>
      <c r="G310" t="s">
        <v>788</v>
      </c>
      <c r="H310" t="s">
        <v>13</v>
      </c>
      <c r="I310" t="s">
        <v>14</v>
      </c>
    </row>
    <row r="311" spans="1:9" hidden="1" x14ac:dyDescent="0.25">
      <c r="A311" s="18">
        <v>309</v>
      </c>
      <c r="B311" t="s">
        <v>789</v>
      </c>
      <c r="C311" t="s">
        <v>189</v>
      </c>
      <c r="D311" t="s">
        <v>790</v>
      </c>
      <c r="E311" t="s">
        <v>11</v>
      </c>
      <c r="G311" t="s">
        <v>791</v>
      </c>
      <c r="H311" t="s">
        <v>13</v>
      </c>
      <c r="I311" t="s">
        <v>14</v>
      </c>
    </row>
    <row r="312" spans="1:9" hidden="1" x14ac:dyDescent="0.25">
      <c r="A312" s="18">
        <v>310</v>
      </c>
      <c r="B312" t="s">
        <v>357</v>
      </c>
      <c r="C312" t="s">
        <v>26</v>
      </c>
      <c r="D312" t="s">
        <v>792</v>
      </c>
      <c r="E312" t="s">
        <v>11</v>
      </c>
      <c r="G312" t="s">
        <v>359</v>
      </c>
      <c r="H312" t="s">
        <v>13</v>
      </c>
      <c r="I312" t="s">
        <v>14</v>
      </c>
    </row>
    <row r="313" spans="1:9" hidden="1" x14ac:dyDescent="0.25">
      <c r="A313" s="18">
        <v>311</v>
      </c>
      <c r="C313" t="s">
        <v>90</v>
      </c>
      <c r="D313" t="s">
        <v>793</v>
      </c>
      <c r="E313" t="s">
        <v>11</v>
      </c>
      <c r="G313" t="s">
        <v>114</v>
      </c>
      <c r="H313" t="s">
        <v>13</v>
      </c>
      <c r="I313" t="s">
        <v>33</v>
      </c>
    </row>
    <row r="314" spans="1:9" hidden="1" x14ac:dyDescent="0.25">
      <c r="A314" s="18">
        <v>312</v>
      </c>
      <c r="B314" t="s">
        <v>794</v>
      </c>
      <c r="C314" t="s">
        <v>189</v>
      </c>
      <c r="D314" t="s">
        <v>795</v>
      </c>
      <c r="E314" t="s">
        <v>11</v>
      </c>
      <c r="G314" t="s">
        <v>796</v>
      </c>
      <c r="H314" t="s">
        <v>13</v>
      </c>
      <c r="I314" t="s">
        <v>14</v>
      </c>
    </row>
    <row r="315" spans="1:9" hidden="1" x14ac:dyDescent="0.25">
      <c r="A315" s="18">
        <v>313</v>
      </c>
      <c r="B315" t="s">
        <v>797</v>
      </c>
      <c r="C315" t="s">
        <v>189</v>
      </c>
      <c r="D315" t="s">
        <v>798</v>
      </c>
      <c r="E315" t="s">
        <v>11</v>
      </c>
      <c r="G315" t="s">
        <v>799</v>
      </c>
      <c r="H315" t="s">
        <v>13</v>
      </c>
      <c r="I315" t="s">
        <v>33</v>
      </c>
    </row>
    <row r="316" spans="1:9" hidden="1" x14ac:dyDescent="0.25">
      <c r="A316" s="18">
        <v>314</v>
      </c>
      <c r="B316" t="s">
        <v>800</v>
      </c>
      <c r="C316" t="s">
        <v>9</v>
      </c>
      <c r="D316" t="s">
        <v>801</v>
      </c>
      <c r="E316" t="s">
        <v>11</v>
      </c>
      <c r="G316" t="s">
        <v>802</v>
      </c>
      <c r="H316" t="s">
        <v>13</v>
      </c>
      <c r="I316" t="s">
        <v>33</v>
      </c>
    </row>
    <row r="317" spans="1:9" hidden="1" x14ac:dyDescent="0.25">
      <c r="A317" s="18">
        <v>315</v>
      </c>
      <c r="B317" t="s">
        <v>803</v>
      </c>
      <c r="C317" t="s">
        <v>47</v>
      </c>
      <c r="D317" t="s">
        <v>804</v>
      </c>
      <c r="E317" t="s">
        <v>11</v>
      </c>
      <c r="G317" t="s">
        <v>805</v>
      </c>
      <c r="H317" t="s">
        <v>13</v>
      </c>
      <c r="I317" t="s">
        <v>14</v>
      </c>
    </row>
    <row r="318" spans="1:9" hidden="1" x14ac:dyDescent="0.25">
      <c r="A318" s="18">
        <v>316</v>
      </c>
      <c r="B318" t="s">
        <v>596</v>
      </c>
      <c r="C318" t="s">
        <v>43</v>
      </c>
      <c r="D318" t="s">
        <v>806</v>
      </c>
      <c r="E318" t="s">
        <v>11</v>
      </c>
      <c r="G318" t="s">
        <v>598</v>
      </c>
      <c r="H318" t="s">
        <v>13</v>
      </c>
      <c r="I318" t="s">
        <v>14</v>
      </c>
    </row>
    <row r="319" spans="1:9" hidden="1" x14ac:dyDescent="0.25">
      <c r="A319" s="18">
        <v>317</v>
      </c>
      <c r="B319" t="s">
        <v>324</v>
      </c>
      <c r="C319" t="s">
        <v>26</v>
      </c>
      <c r="D319" t="s">
        <v>807</v>
      </c>
      <c r="E319" t="s">
        <v>11</v>
      </c>
      <c r="G319" t="s">
        <v>326</v>
      </c>
      <c r="H319" t="s">
        <v>13</v>
      </c>
      <c r="I319" t="s">
        <v>14</v>
      </c>
    </row>
    <row r="320" spans="1:9" hidden="1" x14ac:dyDescent="0.25">
      <c r="A320" s="18">
        <v>318</v>
      </c>
      <c r="C320" t="s">
        <v>70</v>
      </c>
      <c r="D320" t="s">
        <v>808</v>
      </c>
      <c r="E320" t="s">
        <v>11</v>
      </c>
      <c r="G320" t="s">
        <v>809</v>
      </c>
      <c r="H320" t="s">
        <v>13</v>
      </c>
      <c r="I320" t="s">
        <v>14</v>
      </c>
    </row>
    <row r="321" spans="1:18" hidden="1" x14ac:dyDescent="0.25">
      <c r="A321" s="18">
        <v>319</v>
      </c>
      <c r="D321" t="s">
        <v>810</v>
      </c>
      <c r="E321" t="s">
        <v>11</v>
      </c>
      <c r="F321" t="s">
        <v>696</v>
      </c>
      <c r="G321" t="s">
        <v>811</v>
      </c>
      <c r="H321" t="s">
        <v>698</v>
      </c>
      <c r="I321" t="s">
        <v>14</v>
      </c>
    </row>
    <row r="322" spans="1:18" x14ac:dyDescent="0.25">
      <c r="A322" s="18">
        <v>3751</v>
      </c>
      <c r="C322" t="s">
        <v>59</v>
      </c>
      <c r="D322" t="s">
        <v>565</v>
      </c>
      <c r="E322" t="s">
        <v>11</v>
      </c>
      <c r="G322" t="s">
        <v>566</v>
      </c>
      <c r="H322" t="s">
        <v>37</v>
      </c>
      <c r="I322" t="s">
        <v>14</v>
      </c>
      <c r="J322">
        <v>0</v>
      </c>
      <c r="K322" t="s">
        <v>7987</v>
      </c>
      <c r="L322">
        <v>269.24799999999999</v>
      </c>
      <c r="N322" s="46" t="s">
        <v>62</v>
      </c>
    </row>
    <row r="323" spans="1:18" hidden="1" x14ac:dyDescent="0.25">
      <c r="A323" s="18">
        <v>321</v>
      </c>
      <c r="B323" t="s">
        <v>198</v>
      </c>
      <c r="C323" t="s">
        <v>43</v>
      </c>
      <c r="D323" t="s">
        <v>815</v>
      </c>
      <c r="E323" t="s">
        <v>11</v>
      </c>
      <c r="G323" t="s">
        <v>201</v>
      </c>
      <c r="H323" t="s">
        <v>13</v>
      </c>
      <c r="I323" t="s">
        <v>14</v>
      </c>
    </row>
    <row r="324" spans="1:18" x14ac:dyDescent="0.25">
      <c r="A324" s="18">
        <v>948</v>
      </c>
      <c r="B324" s="20" t="s">
        <v>7986</v>
      </c>
      <c r="C324" t="s">
        <v>59</v>
      </c>
      <c r="D324" t="s">
        <v>667</v>
      </c>
      <c r="E324" t="s">
        <v>11</v>
      </c>
      <c r="G324" t="s">
        <v>668</v>
      </c>
      <c r="H324" t="s">
        <v>37</v>
      </c>
      <c r="I324" t="s">
        <v>14</v>
      </c>
      <c r="J324">
        <v>0</v>
      </c>
      <c r="K324" t="s">
        <v>7987</v>
      </c>
      <c r="L324">
        <v>269.24799999999999</v>
      </c>
      <c r="N324" s="46" t="s">
        <v>62</v>
      </c>
      <c r="R324" t="s">
        <v>260</v>
      </c>
    </row>
    <row r="325" spans="1:18" hidden="1" x14ac:dyDescent="0.25">
      <c r="A325" s="18">
        <v>323</v>
      </c>
      <c r="B325" t="s">
        <v>818</v>
      </c>
      <c r="C325" t="s">
        <v>23</v>
      </c>
      <c r="D325" t="s">
        <v>819</v>
      </c>
      <c r="E325" t="s">
        <v>11</v>
      </c>
      <c r="G325" t="s">
        <v>820</v>
      </c>
      <c r="H325" t="s">
        <v>13</v>
      </c>
      <c r="I325" t="s">
        <v>14</v>
      </c>
    </row>
    <row r="326" spans="1:18" x14ac:dyDescent="0.25">
      <c r="A326" s="18">
        <v>788</v>
      </c>
      <c r="B326" t="s">
        <v>700</v>
      </c>
      <c r="C326" t="s">
        <v>59</v>
      </c>
      <c r="D326" t="s">
        <v>701</v>
      </c>
      <c r="E326" t="s">
        <v>11</v>
      </c>
      <c r="G326" t="s">
        <v>702</v>
      </c>
      <c r="H326" t="s">
        <v>37</v>
      </c>
      <c r="I326" t="s">
        <v>14</v>
      </c>
      <c r="J326">
        <v>0</v>
      </c>
      <c r="K326" t="s">
        <v>7985</v>
      </c>
      <c r="L326">
        <v>138.38300000000001</v>
      </c>
      <c r="M326">
        <v>0</v>
      </c>
      <c r="N326" s="46" t="s">
        <v>62</v>
      </c>
    </row>
    <row r="327" spans="1:18" hidden="1" x14ac:dyDescent="0.25">
      <c r="A327" s="18">
        <v>325</v>
      </c>
      <c r="B327" t="s">
        <v>823</v>
      </c>
      <c r="C327" t="s">
        <v>70</v>
      </c>
      <c r="D327" t="s">
        <v>824</v>
      </c>
      <c r="E327" t="s">
        <v>11</v>
      </c>
      <c r="G327" t="s">
        <v>825</v>
      </c>
      <c r="H327" t="s">
        <v>13</v>
      </c>
      <c r="I327" t="s">
        <v>14</v>
      </c>
    </row>
    <row r="328" spans="1:18" hidden="1" x14ac:dyDescent="0.25">
      <c r="A328" s="18">
        <v>326</v>
      </c>
      <c r="C328" t="s">
        <v>43</v>
      </c>
      <c r="D328" t="s">
        <v>826</v>
      </c>
      <c r="E328" t="s">
        <v>11</v>
      </c>
      <c r="G328" t="s">
        <v>827</v>
      </c>
      <c r="H328" t="s">
        <v>13</v>
      </c>
      <c r="I328" t="s">
        <v>33</v>
      </c>
    </row>
    <row r="329" spans="1:18" hidden="1" x14ac:dyDescent="0.25">
      <c r="A329" s="18">
        <v>327</v>
      </c>
      <c r="B329" t="s">
        <v>828</v>
      </c>
      <c r="C329" t="s">
        <v>26</v>
      </c>
      <c r="D329" t="s">
        <v>829</v>
      </c>
      <c r="E329" t="s">
        <v>11</v>
      </c>
      <c r="G329" t="s">
        <v>830</v>
      </c>
      <c r="H329" t="s">
        <v>13</v>
      </c>
      <c r="I329" t="s">
        <v>14</v>
      </c>
    </row>
    <row r="330" spans="1:18" hidden="1" x14ac:dyDescent="0.25">
      <c r="A330" s="18">
        <v>328</v>
      </c>
      <c r="B330" t="s">
        <v>831</v>
      </c>
      <c r="C330" t="s">
        <v>47</v>
      </c>
      <c r="D330" t="s">
        <v>832</v>
      </c>
      <c r="E330" t="s">
        <v>11</v>
      </c>
      <c r="G330" t="s">
        <v>833</v>
      </c>
      <c r="H330" t="s">
        <v>13</v>
      </c>
      <c r="I330" t="s">
        <v>14</v>
      </c>
    </row>
    <row r="331" spans="1:18" x14ac:dyDescent="0.25">
      <c r="A331" s="18">
        <v>4135</v>
      </c>
      <c r="B331" s="20" t="s">
        <v>7983</v>
      </c>
      <c r="C331" t="s">
        <v>59</v>
      </c>
      <c r="D331" t="s">
        <v>726</v>
      </c>
      <c r="E331" t="s">
        <v>11</v>
      </c>
      <c r="G331" s="20" t="s">
        <v>7984</v>
      </c>
      <c r="H331" t="s">
        <v>37</v>
      </c>
      <c r="I331" t="s">
        <v>14</v>
      </c>
      <c r="J331">
        <v>0</v>
      </c>
      <c r="K331" t="s">
        <v>7985</v>
      </c>
      <c r="L331">
        <v>138.38300000000001</v>
      </c>
      <c r="M331">
        <v>0</v>
      </c>
      <c r="N331" s="46" t="s">
        <v>62</v>
      </c>
    </row>
    <row r="332" spans="1:18" hidden="1" x14ac:dyDescent="0.25">
      <c r="A332" s="18">
        <v>330</v>
      </c>
      <c r="B332" t="s">
        <v>836</v>
      </c>
      <c r="C332" t="s">
        <v>90</v>
      </c>
      <c r="D332" t="s">
        <v>837</v>
      </c>
      <c r="E332" t="s">
        <v>11</v>
      </c>
      <c r="G332" t="s">
        <v>838</v>
      </c>
      <c r="H332" t="s">
        <v>13</v>
      </c>
      <c r="I332" t="s">
        <v>14</v>
      </c>
    </row>
    <row r="333" spans="1:18" hidden="1" x14ac:dyDescent="0.25">
      <c r="A333" s="18">
        <v>331</v>
      </c>
      <c r="B333" t="s">
        <v>839</v>
      </c>
      <c r="C333" t="s">
        <v>16</v>
      </c>
      <c r="D333" t="s">
        <v>840</v>
      </c>
      <c r="E333" t="s">
        <v>11</v>
      </c>
      <c r="G333" t="s">
        <v>841</v>
      </c>
      <c r="H333" t="s">
        <v>13</v>
      </c>
      <c r="I333" t="s">
        <v>14</v>
      </c>
    </row>
    <row r="334" spans="1:18" hidden="1" x14ac:dyDescent="0.25">
      <c r="A334" s="18">
        <v>332</v>
      </c>
      <c r="B334" t="s">
        <v>831</v>
      </c>
      <c r="C334" t="s">
        <v>9</v>
      </c>
      <c r="D334" t="s">
        <v>842</v>
      </c>
      <c r="E334" t="s">
        <v>11</v>
      </c>
      <c r="G334" t="s">
        <v>833</v>
      </c>
      <c r="H334" t="s">
        <v>13</v>
      </c>
      <c r="I334" t="s">
        <v>14</v>
      </c>
    </row>
    <row r="335" spans="1:18" hidden="1" x14ac:dyDescent="0.25">
      <c r="A335" s="18">
        <v>333</v>
      </c>
      <c r="B335" t="s">
        <v>843</v>
      </c>
      <c r="C335" t="s">
        <v>9</v>
      </c>
      <c r="D335" t="s">
        <v>844</v>
      </c>
      <c r="E335" t="s">
        <v>11</v>
      </c>
      <c r="G335" t="s">
        <v>845</v>
      </c>
      <c r="H335" t="s">
        <v>13</v>
      </c>
      <c r="I335" t="s">
        <v>33</v>
      </c>
    </row>
    <row r="336" spans="1:18" x14ac:dyDescent="0.25">
      <c r="A336" s="18">
        <v>144</v>
      </c>
      <c r="C336" t="s">
        <v>59</v>
      </c>
      <c r="D336" t="s">
        <v>769</v>
      </c>
      <c r="E336" t="s">
        <v>11</v>
      </c>
      <c r="G336" s="38" t="s">
        <v>7982</v>
      </c>
      <c r="H336" t="s">
        <v>37</v>
      </c>
      <c r="I336" t="s">
        <v>14</v>
      </c>
      <c r="J336" s="38" t="s">
        <v>8023</v>
      </c>
      <c r="K336" s="38" t="s">
        <v>7974</v>
      </c>
      <c r="L336" s="38" t="s">
        <v>7974</v>
      </c>
      <c r="M336" s="38" t="s">
        <v>7974</v>
      </c>
      <c r="N336" s="46" t="s">
        <v>62</v>
      </c>
    </row>
    <row r="337" spans="1:14" hidden="1" x14ac:dyDescent="0.25">
      <c r="A337" s="18">
        <v>335</v>
      </c>
      <c r="B337" t="s">
        <v>848</v>
      </c>
      <c r="C337" t="s">
        <v>16</v>
      </c>
      <c r="D337" t="s">
        <v>849</v>
      </c>
      <c r="E337" t="s">
        <v>11</v>
      </c>
      <c r="G337" t="s">
        <v>850</v>
      </c>
      <c r="H337" t="s">
        <v>13</v>
      </c>
      <c r="I337" t="s">
        <v>14</v>
      </c>
    </row>
    <row r="338" spans="1:14" hidden="1" x14ac:dyDescent="0.25">
      <c r="A338" s="18">
        <v>336</v>
      </c>
      <c r="B338" t="s">
        <v>757</v>
      </c>
      <c r="C338" t="s">
        <v>23</v>
      </c>
      <c r="D338" t="s">
        <v>851</v>
      </c>
      <c r="E338" t="s">
        <v>11</v>
      </c>
      <c r="G338" t="s">
        <v>759</v>
      </c>
      <c r="H338" t="s">
        <v>13</v>
      </c>
      <c r="I338" t="s">
        <v>14</v>
      </c>
    </row>
    <row r="339" spans="1:14" x14ac:dyDescent="0.25">
      <c r="A339" s="18">
        <v>2480</v>
      </c>
      <c r="B339" t="s">
        <v>812</v>
      </c>
      <c r="C339" t="s">
        <v>59</v>
      </c>
      <c r="D339" t="s">
        <v>813</v>
      </c>
      <c r="E339" t="s">
        <v>11</v>
      </c>
      <c r="G339" t="s">
        <v>814</v>
      </c>
      <c r="H339" t="s">
        <v>37</v>
      </c>
      <c r="I339" t="s">
        <v>14</v>
      </c>
      <c r="J339">
        <v>0</v>
      </c>
      <c r="K339" t="s">
        <v>7981</v>
      </c>
      <c r="L339">
        <v>86.33</v>
      </c>
      <c r="M339">
        <v>0</v>
      </c>
      <c r="N339" s="46" t="s">
        <v>62</v>
      </c>
    </row>
    <row r="340" spans="1:14" hidden="1" x14ac:dyDescent="0.25">
      <c r="A340" s="18">
        <v>338</v>
      </c>
      <c r="B340" t="s">
        <v>818</v>
      </c>
      <c r="C340" t="s">
        <v>189</v>
      </c>
      <c r="D340" t="s">
        <v>854</v>
      </c>
      <c r="E340" t="s">
        <v>11</v>
      </c>
      <c r="G340" t="s">
        <v>820</v>
      </c>
      <c r="H340" t="s">
        <v>13</v>
      </c>
      <c r="I340" t="s">
        <v>14</v>
      </c>
    </row>
    <row r="341" spans="1:14" hidden="1" x14ac:dyDescent="0.25">
      <c r="A341" s="18">
        <v>339</v>
      </c>
      <c r="B341" t="s">
        <v>855</v>
      </c>
      <c r="C341" t="s">
        <v>30</v>
      </c>
      <c r="D341" t="s">
        <v>856</v>
      </c>
      <c r="E341" t="s">
        <v>11</v>
      </c>
      <c r="G341" t="s">
        <v>857</v>
      </c>
      <c r="H341" t="s">
        <v>13</v>
      </c>
      <c r="I341" t="s">
        <v>14</v>
      </c>
    </row>
    <row r="342" spans="1:14" hidden="1" x14ac:dyDescent="0.25">
      <c r="A342" s="18">
        <v>340</v>
      </c>
      <c r="B342" t="s">
        <v>858</v>
      </c>
      <c r="C342" t="s">
        <v>23</v>
      </c>
      <c r="D342" t="s">
        <v>859</v>
      </c>
      <c r="E342" t="s">
        <v>11</v>
      </c>
      <c r="G342" t="s">
        <v>860</v>
      </c>
      <c r="H342" t="s">
        <v>13</v>
      </c>
      <c r="I342" t="s">
        <v>768</v>
      </c>
    </row>
    <row r="343" spans="1:14" hidden="1" x14ac:dyDescent="0.25">
      <c r="A343" s="18">
        <v>341</v>
      </c>
      <c r="B343" t="s">
        <v>861</v>
      </c>
      <c r="C343" t="s">
        <v>16</v>
      </c>
      <c r="D343" t="s">
        <v>862</v>
      </c>
      <c r="E343" t="s">
        <v>11</v>
      </c>
      <c r="G343" t="s">
        <v>863</v>
      </c>
      <c r="H343" t="s">
        <v>13</v>
      </c>
      <c r="I343" t="s">
        <v>14</v>
      </c>
    </row>
    <row r="344" spans="1:14" hidden="1" x14ac:dyDescent="0.25">
      <c r="A344" s="18">
        <v>342</v>
      </c>
      <c r="B344" t="s">
        <v>864</v>
      </c>
      <c r="C344" t="s">
        <v>189</v>
      </c>
      <c r="D344" t="s">
        <v>865</v>
      </c>
      <c r="E344" t="s">
        <v>11</v>
      </c>
      <c r="G344" t="s">
        <v>866</v>
      </c>
      <c r="H344" t="s">
        <v>13</v>
      </c>
      <c r="I344" t="s">
        <v>14</v>
      </c>
    </row>
    <row r="345" spans="1:14" hidden="1" x14ac:dyDescent="0.25">
      <c r="A345" s="18">
        <v>343</v>
      </c>
      <c r="B345" t="s">
        <v>867</v>
      </c>
      <c r="C345" t="s">
        <v>47</v>
      </c>
      <c r="D345" t="s">
        <v>868</v>
      </c>
      <c r="E345" t="s">
        <v>11</v>
      </c>
      <c r="G345" t="s">
        <v>712</v>
      </c>
      <c r="H345" t="s">
        <v>13</v>
      </c>
      <c r="I345" t="s">
        <v>14</v>
      </c>
    </row>
    <row r="346" spans="1:14" hidden="1" x14ac:dyDescent="0.25">
      <c r="A346" s="18">
        <v>344</v>
      </c>
      <c r="B346" t="s">
        <v>431</v>
      </c>
      <c r="C346" t="s">
        <v>23</v>
      </c>
      <c r="D346" t="s">
        <v>869</v>
      </c>
      <c r="E346" t="s">
        <v>11</v>
      </c>
      <c r="G346" t="s">
        <v>433</v>
      </c>
      <c r="H346" t="s">
        <v>13</v>
      </c>
      <c r="I346" t="s">
        <v>33</v>
      </c>
    </row>
    <row r="347" spans="1:14" hidden="1" x14ac:dyDescent="0.25">
      <c r="A347" s="18">
        <v>345</v>
      </c>
      <c r="B347" t="s">
        <v>419</v>
      </c>
      <c r="C347" t="s">
        <v>26</v>
      </c>
      <c r="D347" t="s">
        <v>870</v>
      </c>
      <c r="E347" t="s">
        <v>11</v>
      </c>
      <c r="G347" t="s">
        <v>421</v>
      </c>
      <c r="H347" t="s">
        <v>13</v>
      </c>
      <c r="I347" t="s">
        <v>14</v>
      </c>
    </row>
    <row r="348" spans="1:14" hidden="1" x14ac:dyDescent="0.25">
      <c r="A348" s="18">
        <v>346</v>
      </c>
      <c r="B348" t="s">
        <v>871</v>
      </c>
      <c r="C348" t="s">
        <v>43</v>
      </c>
      <c r="D348" t="s">
        <v>872</v>
      </c>
      <c r="E348" t="s">
        <v>11</v>
      </c>
      <c r="G348" t="s">
        <v>873</v>
      </c>
      <c r="H348" t="s">
        <v>13</v>
      </c>
      <c r="I348" t="s">
        <v>14</v>
      </c>
    </row>
    <row r="349" spans="1:14" hidden="1" x14ac:dyDescent="0.25">
      <c r="A349" s="18">
        <v>347</v>
      </c>
      <c r="B349" t="s">
        <v>874</v>
      </c>
      <c r="C349" t="s">
        <v>90</v>
      </c>
      <c r="D349" t="s">
        <v>875</v>
      </c>
      <c r="E349" t="s">
        <v>11</v>
      </c>
      <c r="G349" t="s">
        <v>876</v>
      </c>
      <c r="H349" t="s">
        <v>13</v>
      </c>
      <c r="I349" t="s">
        <v>14</v>
      </c>
    </row>
    <row r="350" spans="1:14" hidden="1" x14ac:dyDescent="0.25">
      <c r="A350" s="18">
        <v>348</v>
      </c>
      <c r="B350" t="s">
        <v>877</v>
      </c>
      <c r="C350" t="s">
        <v>142</v>
      </c>
      <c r="D350" t="s">
        <v>878</v>
      </c>
      <c r="E350" t="s">
        <v>11</v>
      </c>
      <c r="G350" t="s">
        <v>879</v>
      </c>
      <c r="H350" t="s">
        <v>13</v>
      </c>
      <c r="I350" t="s">
        <v>14</v>
      </c>
    </row>
    <row r="351" spans="1:14" hidden="1" x14ac:dyDescent="0.25">
      <c r="A351" s="18">
        <v>349</v>
      </c>
      <c r="C351" t="s">
        <v>43</v>
      </c>
      <c r="D351" t="s">
        <v>880</v>
      </c>
      <c r="E351" t="s">
        <v>11</v>
      </c>
      <c r="G351" t="s">
        <v>881</v>
      </c>
      <c r="H351" t="s">
        <v>13</v>
      </c>
      <c r="I351" t="s">
        <v>33</v>
      </c>
    </row>
    <row r="352" spans="1:14" hidden="1" x14ac:dyDescent="0.25">
      <c r="A352" s="18">
        <v>350</v>
      </c>
      <c r="B352" t="s">
        <v>661</v>
      </c>
      <c r="C352" t="s">
        <v>26</v>
      </c>
      <c r="D352" t="s">
        <v>882</v>
      </c>
      <c r="E352" t="s">
        <v>11</v>
      </c>
      <c r="G352" t="s">
        <v>663</v>
      </c>
      <c r="H352" t="s">
        <v>13</v>
      </c>
      <c r="I352" t="s">
        <v>14</v>
      </c>
    </row>
    <row r="353" spans="1:17" hidden="1" x14ac:dyDescent="0.25">
      <c r="A353" s="18">
        <v>351</v>
      </c>
      <c r="B353" t="s">
        <v>883</v>
      </c>
      <c r="C353" t="s">
        <v>16</v>
      </c>
      <c r="D353" t="s">
        <v>884</v>
      </c>
      <c r="E353" t="s">
        <v>11</v>
      </c>
      <c r="G353" t="s">
        <v>885</v>
      </c>
      <c r="H353" t="s">
        <v>13</v>
      </c>
      <c r="I353" t="s">
        <v>14</v>
      </c>
    </row>
    <row r="354" spans="1:17" hidden="1" x14ac:dyDescent="0.25">
      <c r="A354" s="18">
        <v>352</v>
      </c>
      <c r="B354" t="s">
        <v>357</v>
      </c>
      <c r="C354" t="s">
        <v>30</v>
      </c>
      <c r="D354" t="s">
        <v>886</v>
      </c>
      <c r="E354" t="s">
        <v>11</v>
      </c>
      <c r="G354" t="s">
        <v>359</v>
      </c>
      <c r="H354" t="s">
        <v>13</v>
      </c>
      <c r="I354" t="s">
        <v>14</v>
      </c>
    </row>
    <row r="355" spans="1:17" hidden="1" x14ac:dyDescent="0.25">
      <c r="A355" s="18">
        <v>353</v>
      </c>
      <c r="B355" t="s">
        <v>887</v>
      </c>
      <c r="C355" t="s">
        <v>189</v>
      </c>
      <c r="D355" t="s">
        <v>888</v>
      </c>
      <c r="E355" t="s">
        <v>11</v>
      </c>
      <c r="G355" t="s">
        <v>889</v>
      </c>
      <c r="H355" t="s">
        <v>13</v>
      </c>
      <c r="I355" t="s">
        <v>14</v>
      </c>
    </row>
    <row r="356" spans="1:17" hidden="1" x14ac:dyDescent="0.25">
      <c r="A356" s="18">
        <v>354</v>
      </c>
      <c r="C356" t="s">
        <v>90</v>
      </c>
      <c r="D356" t="s">
        <v>890</v>
      </c>
      <c r="E356" t="s">
        <v>11</v>
      </c>
      <c r="G356" t="s">
        <v>891</v>
      </c>
      <c r="H356" t="s">
        <v>13</v>
      </c>
      <c r="I356" t="s">
        <v>33</v>
      </c>
    </row>
    <row r="357" spans="1:17" hidden="1" x14ac:dyDescent="0.25">
      <c r="A357" s="18">
        <v>355</v>
      </c>
      <c r="B357" t="s">
        <v>892</v>
      </c>
      <c r="C357" t="s">
        <v>16</v>
      </c>
      <c r="D357" t="s">
        <v>893</v>
      </c>
      <c r="E357" t="s">
        <v>11</v>
      </c>
      <c r="G357" t="s">
        <v>894</v>
      </c>
      <c r="H357" t="s">
        <v>13</v>
      </c>
      <c r="I357" t="s">
        <v>14</v>
      </c>
    </row>
    <row r="358" spans="1:17" hidden="1" x14ac:dyDescent="0.25">
      <c r="A358" s="18">
        <v>356</v>
      </c>
      <c r="B358" t="s">
        <v>587</v>
      </c>
      <c r="C358" t="s">
        <v>189</v>
      </c>
      <c r="D358" t="s">
        <v>895</v>
      </c>
      <c r="E358" t="s">
        <v>11</v>
      </c>
      <c r="G358" t="s">
        <v>589</v>
      </c>
      <c r="H358" t="s">
        <v>13</v>
      </c>
      <c r="I358" t="s">
        <v>14</v>
      </c>
    </row>
    <row r="359" spans="1:17" hidden="1" x14ac:dyDescent="0.25">
      <c r="A359" s="18">
        <v>357</v>
      </c>
      <c r="B359" t="s">
        <v>896</v>
      </c>
      <c r="C359" t="s">
        <v>47</v>
      </c>
      <c r="D359" t="s">
        <v>897</v>
      </c>
      <c r="E359" t="s">
        <v>11</v>
      </c>
      <c r="G359" t="s">
        <v>898</v>
      </c>
      <c r="H359" t="s">
        <v>13</v>
      </c>
      <c r="I359" t="s">
        <v>14</v>
      </c>
    </row>
    <row r="360" spans="1:17" x14ac:dyDescent="0.25">
      <c r="A360" s="18">
        <v>747</v>
      </c>
      <c r="C360" t="s">
        <v>59</v>
      </c>
      <c r="D360" t="s">
        <v>1315</v>
      </c>
      <c r="E360" t="s">
        <v>11</v>
      </c>
      <c r="G360" s="74" t="s">
        <v>7957</v>
      </c>
      <c r="H360" t="s">
        <v>37</v>
      </c>
      <c r="I360" t="s">
        <v>14</v>
      </c>
      <c r="J360" s="20" t="s">
        <v>8056</v>
      </c>
      <c r="N360" s="47" t="s">
        <v>1317</v>
      </c>
      <c r="O360" s="20" t="s">
        <v>8031</v>
      </c>
      <c r="Q360" s="20" t="s">
        <v>8040</v>
      </c>
    </row>
    <row r="361" spans="1:17" hidden="1" x14ac:dyDescent="0.25">
      <c r="A361" s="18">
        <v>359</v>
      </c>
      <c r="B361" t="s">
        <v>192</v>
      </c>
      <c r="C361" t="s">
        <v>47</v>
      </c>
      <c r="D361" t="s">
        <v>902</v>
      </c>
      <c r="E361" t="s">
        <v>11</v>
      </c>
      <c r="G361" t="s">
        <v>194</v>
      </c>
      <c r="H361" t="s">
        <v>13</v>
      </c>
      <c r="I361" t="s">
        <v>14</v>
      </c>
    </row>
    <row r="362" spans="1:17" x14ac:dyDescent="0.25">
      <c r="A362" s="18">
        <v>4054</v>
      </c>
      <c r="C362" t="s">
        <v>59</v>
      </c>
      <c r="D362" t="s">
        <v>1336</v>
      </c>
      <c r="E362" t="s">
        <v>11</v>
      </c>
      <c r="G362" s="74" t="s">
        <v>8029</v>
      </c>
      <c r="H362" t="s">
        <v>37</v>
      </c>
      <c r="I362" t="s">
        <v>14</v>
      </c>
      <c r="J362" s="20" t="s">
        <v>8057</v>
      </c>
      <c r="N362" s="47" t="s">
        <v>1317</v>
      </c>
      <c r="O362" s="20" t="s">
        <v>8031</v>
      </c>
      <c r="Q362" s="37" t="s">
        <v>8041</v>
      </c>
    </row>
    <row r="363" spans="1:17" hidden="1" x14ac:dyDescent="0.25">
      <c r="A363" s="18">
        <v>361</v>
      </c>
      <c r="B363" t="s">
        <v>906</v>
      </c>
      <c r="C363" t="s">
        <v>16</v>
      </c>
      <c r="D363" t="s">
        <v>907</v>
      </c>
      <c r="E363" t="s">
        <v>11</v>
      </c>
      <c r="G363" t="s">
        <v>908</v>
      </c>
      <c r="H363" t="s">
        <v>13</v>
      </c>
      <c r="I363" t="s">
        <v>14</v>
      </c>
    </row>
    <row r="364" spans="1:17" x14ac:dyDescent="0.25">
      <c r="A364" s="18">
        <v>473</v>
      </c>
      <c r="B364" s="20" t="s">
        <v>7978</v>
      </c>
      <c r="C364" t="s">
        <v>59</v>
      </c>
      <c r="D364" t="s">
        <v>816</v>
      </c>
      <c r="E364" t="s">
        <v>11</v>
      </c>
      <c r="G364" s="20" t="s">
        <v>7980</v>
      </c>
      <c r="H364" t="s">
        <v>37</v>
      </c>
      <c r="I364" t="s">
        <v>14</v>
      </c>
      <c r="J364">
        <v>0</v>
      </c>
      <c r="K364" t="s">
        <v>7981</v>
      </c>
      <c r="L364">
        <v>86.33</v>
      </c>
      <c r="M364">
        <v>0</v>
      </c>
      <c r="N364" s="46" t="s">
        <v>62</v>
      </c>
    </row>
    <row r="365" spans="1:17" hidden="1" x14ac:dyDescent="0.25">
      <c r="A365" s="18">
        <v>363</v>
      </c>
      <c r="B365" t="s">
        <v>911</v>
      </c>
      <c r="C365" t="s">
        <v>9</v>
      </c>
      <c r="D365" t="s">
        <v>912</v>
      </c>
      <c r="E365" t="s">
        <v>11</v>
      </c>
      <c r="G365" t="s">
        <v>913</v>
      </c>
      <c r="H365" t="s">
        <v>13</v>
      </c>
      <c r="I365" t="s">
        <v>14</v>
      </c>
    </row>
    <row r="366" spans="1:17" hidden="1" x14ac:dyDescent="0.25">
      <c r="A366" s="18">
        <v>364</v>
      </c>
      <c r="B366" t="s">
        <v>914</v>
      </c>
      <c r="C366" t="s">
        <v>189</v>
      </c>
      <c r="D366" t="s">
        <v>915</v>
      </c>
      <c r="E366" t="s">
        <v>11</v>
      </c>
      <c r="G366" t="s">
        <v>916</v>
      </c>
      <c r="H366" t="s">
        <v>13</v>
      </c>
      <c r="I366" t="s">
        <v>14</v>
      </c>
    </row>
    <row r="367" spans="1:17" hidden="1" x14ac:dyDescent="0.25">
      <c r="A367" s="18">
        <v>365</v>
      </c>
      <c r="C367" t="s">
        <v>43</v>
      </c>
      <c r="D367" t="s">
        <v>917</v>
      </c>
      <c r="E367" t="s">
        <v>11</v>
      </c>
      <c r="G367" t="s">
        <v>649</v>
      </c>
      <c r="H367" t="s">
        <v>13</v>
      </c>
      <c r="I367" t="s">
        <v>33</v>
      </c>
    </row>
    <row r="368" spans="1:17" hidden="1" x14ac:dyDescent="0.25">
      <c r="A368" s="18">
        <v>366</v>
      </c>
      <c r="B368" t="s">
        <v>357</v>
      </c>
      <c r="C368" t="s">
        <v>142</v>
      </c>
      <c r="D368" t="s">
        <v>918</v>
      </c>
      <c r="E368" t="s">
        <v>11</v>
      </c>
      <c r="G368" t="s">
        <v>359</v>
      </c>
      <c r="H368" t="s">
        <v>13</v>
      </c>
      <c r="I368" t="s">
        <v>14</v>
      </c>
    </row>
    <row r="369" spans="1:19" hidden="1" x14ac:dyDescent="0.25">
      <c r="A369" s="18">
        <v>367</v>
      </c>
      <c r="C369" t="s">
        <v>90</v>
      </c>
      <c r="D369" t="s">
        <v>919</v>
      </c>
      <c r="E369" t="s">
        <v>11</v>
      </c>
      <c r="G369" t="s">
        <v>649</v>
      </c>
      <c r="H369" t="s">
        <v>13</v>
      </c>
      <c r="I369" t="s">
        <v>33</v>
      </c>
    </row>
    <row r="370" spans="1:19" hidden="1" x14ac:dyDescent="0.25">
      <c r="A370" s="18">
        <v>368</v>
      </c>
      <c r="B370" t="s">
        <v>920</v>
      </c>
      <c r="C370" t="s">
        <v>70</v>
      </c>
      <c r="D370" t="s">
        <v>921</v>
      </c>
      <c r="E370" t="s">
        <v>11</v>
      </c>
      <c r="G370" t="s">
        <v>922</v>
      </c>
      <c r="H370" t="s">
        <v>13</v>
      </c>
      <c r="I370" t="s">
        <v>14</v>
      </c>
    </row>
    <row r="371" spans="1:19" hidden="1" x14ac:dyDescent="0.25">
      <c r="A371" s="18">
        <v>369</v>
      </c>
      <c r="B371" t="s">
        <v>174</v>
      </c>
      <c r="C371" t="s">
        <v>30</v>
      </c>
      <c r="D371" t="s">
        <v>923</v>
      </c>
      <c r="E371" t="s">
        <v>11</v>
      </c>
      <c r="G371" t="s">
        <v>176</v>
      </c>
      <c r="H371" t="s">
        <v>13</v>
      </c>
      <c r="I371" t="s">
        <v>14</v>
      </c>
    </row>
    <row r="372" spans="1:19" hidden="1" x14ac:dyDescent="0.25">
      <c r="A372" s="18">
        <v>370</v>
      </c>
      <c r="B372" t="s">
        <v>780</v>
      </c>
      <c r="C372" t="s">
        <v>30</v>
      </c>
      <c r="D372" t="s">
        <v>924</v>
      </c>
      <c r="E372" t="s">
        <v>11</v>
      </c>
      <c r="G372" t="s">
        <v>782</v>
      </c>
      <c r="H372" t="s">
        <v>13</v>
      </c>
      <c r="I372" t="s">
        <v>14</v>
      </c>
    </row>
    <row r="373" spans="1:19" hidden="1" x14ac:dyDescent="0.25">
      <c r="A373" s="18">
        <v>371</v>
      </c>
      <c r="B373" t="s">
        <v>925</v>
      </c>
      <c r="C373" t="s">
        <v>43</v>
      </c>
      <c r="D373" t="s">
        <v>926</v>
      </c>
      <c r="E373" t="s">
        <v>11</v>
      </c>
      <c r="G373" t="s">
        <v>927</v>
      </c>
      <c r="H373" t="s">
        <v>13</v>
      </c>
      <c r="I373" t="s">
        <v>14</v>
      </c>
    </row>
    <row r="374" spans="1:19" hidden="1" x14ac:dyDescent="0.25">
      <c r="A374" s="18">
        <v>372</v>
      </c>
      <c r="B374" t="s">
        <v>719</v>
      </c>
      <c r="C374" t="s">
        <v>189</v>
      </c>
      <c r="D374" t="s">
        <v>928</v>
      </c>
      <c r="E374" t="s">
        <v>11</v>
      </c>
      <c r="G374" t="s">
        <v>721</v>
      </c>
      <c r="H374" t="s">
        <v>13</v>
      </c>
      <c r="I374" t="s">
        <v>14</v>
      </c>
    </row>
    <row r="375" spans="1:19" hidden="1" x14ac:dyDescent="0.25">
      <c r="A375" s="18">
        <v>373</v>
      </c>
      <c r="B375" t="s">
        <v>279</v>
      </c>
      <c r="C375" t="s">
        <v>70</v>
      </c>
      <c r="D375" t="s">
        <v>929</v>
      </c>
      <c r="E375" t="s">
        <v>11</v>
      </c>
      <c r="G375" t="s">
        <v>281</v>
      </c>
      <c r="H375" t="s">
        <v>13</v>
      </c>
      <c r="I375" t="s">
        <v>14</v>
      </c>
    </row>
    <row r="376" spans="1:19" hidden="1" x14ac:dyDescent="0.25">
      <c r="A376" s="18">
        <v>374</v>
      </c>
      <c r="B376" t="s">
        <v>930</v>
      </c>
      <c r="C376" t="s">
        <v>99</v>
      </c>
      <c r="D376" t="s">
        <v>931</v>
      </c>
      <c r="E376" t="s">
        <v>11</v>
      </c>
      <c r="G376" t="s">
        <v>932</v>
      </c>
      <c r="H376" t="s">
        <v>13</v>
      </c>
      <c r="I376" t="s">
        <v>14</v>
      </c>
    </row>
    <row r="377" spans="1:19" hidden="1" x14ac:dyDescent="0.25">
      <c r="A377" s="18">
        <v>375</v>
      </c>
      <c r="B377" t="s">
        <v>203</v>
      </c>
      <c r="C377" t="s">
        <v>70</v>
      </c>
      <c r="D377" t="s">
        <v>933</v>
      </c>
      <c r="E377" t="s">
        <v>11</v>
      </c>
      <c r="G377" t="s">
        <v>205</v>
      </c>
      <c r="H377" t="s">
        <v>13</v>
      </c>
      <c r="I377" t="s">
        <v>14</v>
      </c>
    </row>
    <row r="378" spans="1:19" hidden="1" x14ac:dyDescent="0.25">
      <c r="A378" s="18">
        <v>376</v>
      </c>
      <c r="B378" t="s">
        <v>874</v>
      </c>
      <c r="C378" t="s">
        <v>23</v>
      </c>
      <c r="D378" t="s">
        <v>934</v>
      </c>
      <c r="E378" t="s">
        <v>11</v>
      </c>
      <c r="G378" t="s">
        <v>876</v>
      </c>
      <c r="H378" t="s">
        <v>13</v>
      </c>
      <c r="I378" t="s">
        <v>14</v>
      </c>
    </row>
    <row r="379" spans="1:19" hidden="1" x14ac:dyDescent="0.25">
      <c r="A379" s="18">
        <v>377</v>
      </c>
      <c r="B379" t="s">
        <v>935</v>
      </c>
      <c r="C379" t="s">
        <v>70</v>
      </c>
      <c r="D379" t="s">
        <v>936</v>
      </c>
      <c r="E379" t="s">
        <v>11</v>
      </c>
      <c r="G379" t="s">
        <v>937</v>
      </c>
      <c r="H379" t="s">
        <v>13</v>
      </c>
      <c r="I379" t="s">
        <v>14</v>
      </c>
    </row>
    <row r="380" spans="1:19" hidden="1" x14ac:dyDescent="0.25">
      <c r="A380" s="18">
        <v>378</v>
      </c>
      <c r="B380" t="s">
        <v>637</v>
      </c>
      <c r="C380" t="s">
        <v>189</v>
      </c>
      <c r="D380" t="s">
        <v>938</v>
      </c>
      <c r="E380" t="s">
        <v>11</v>
      </c>
      <c r="G380" t="s">
        <v>639</v>
      </c>
      <c r="H380" t="s">
        <v>13</v>
      </c>
      <c r="I380" t="s">
        <v>14</v>
      </c>
    </row>
    <row r="381" spans="1:19" hidden="1" x14ac:dyDescent="0.25">
      <c r="A381" s="18">
        <v>379</v>
      </c>
      <c r="B381" t="s">
        <v>939</v>
      </c>
      <c r="C381" t="s">
        <v>26</v>
      </c>
      <c r="D381" t="s">
        <v>940</v>
      </c>
      <c r="E381" t="s">
        <v>11</v>
      </c>
      <c r="G381" t="s">
        <v>941</v>
      </c>
      <c r="H381" t="s">
        <v>13</v>
      </c>
      <c r="I381" t="s">
        <v>14</v>
      </c>
    </row>
    <row r="382" spans="1:19" x14ac:dyDescent="0.25">
      <c r="A382" s="18">
        <v>92</v>
      </c>
      <c r="C382" t="s">
        <v>59</v>
      </c>
      <c r="D382" t="s">
        <v>821</v>
      </c>
      <c r="E382" t="s">
        <v>11</v>
      </c>
      <c r="G382" s="68" t="s">
        <v>7954</v>
      </c>
      <c r="H382" t="s">
        <v>37</v>
      </c>
      <c r="I382" t="s">
        <v>14</v>
      </c>
      <c r="J382" s="34" t="s">
        <v>8024</v>
      </c>
      <c r="K382" s="34" t="s">
        <v>7974</v>
      </c>
      <c r="L382" s="34" t="s">
        <v>7974</v>
      </c>
      <c r="M382" s="34" t="s">
        <v>7974</v>
      </c>
      <c r="N382" s="46" t="s">
        <v>62</v>
      </c>
      <c r="S382" s="20" t="s">
        <v>8020</v>
      </c>
    </row>
    <row r="383" spans="1:19" hidden="1" x14ac:dyDescent="0.25">
      <c r="A383" s="18">
        <v>381</v>
      </c>
      <c r="B383" t="s">
        <v>944</v>
      </c>
      <c r="C383" t="s">
        <v>23</v>
      </c>
      <c r="D383" t="s">
        <v>945</v>
      </c>
      <c r="E383" t="s">
        <v>11</v>
      </c>
      <c r="G383" t="s">
        <v>946</v>
      </c>
      <c r="H383" t="s">
        <v>13</v>
      </c>
      <c r="I383" t="s">
        <v>14</v>
      </c>
    </row>
    <row r="384" spans="1:19" hidden="1" x14ac:dyDescent="0.25">
      <c r="A384" s="18">
        <v>382</v>
      </c>
      <c r="B384" t="s">
        <v>221</v>
      </c>
      <c r="C384" t="s">
        <v>26</v>
      </c>
      <c r="D384" t="s">
        <v>947</v>
      </c>
      <c r="E384" t="s">
        <v>11</v>
      </c>
      <c r="G384" t="s">
        <v>223</v>
      </c>
      <c r="H384" t="s">
        <v>13</v>
      </c>
      <c r="I384" t="s">
        <v>14</v>
      </c>
    </row>
    <row r="385" spans="1:9" hidden="1" x14ac:dyDescent="0.25">
      <c r="A385" s="18">
        <v>383</v>
      </c>
      <c r="B385" t="s">
        <v>948</v>
      </c>
      <c r="C385" t="s">
        <v>9</v>
      </c>
      <c r="D385" t="s">
        <v>949</v>
      </c>
      <c r="E385" t="s">
        <v>11</v>
      </c>
      <c r="G385" t="s">
        <v>950</v>
      </c>
      <c r="H385" t="s">
        <v>13</v>
      </c>
      <c r="I385" t="s">
        <v>14</v>
      </c>
    </row>
    <row r="386" spans="1:9" hidden="1" x14ac:dyDescent="0.25">
      <c r="A386" s="18">
        <v>384</v>
      </c>
      <c r="C386" t="s">
        <v>90</v>
      </c>
      <c r="D386" t="s">
        <v>951</v>
      </c>
      <c r="E386" t="s">
        <v>11</v>
      </c>
      <c r="G386" t="s">
        <v>952</v>
      </c>
      <c r="H386" t="s">
        <v>13</v>
      </c>
      <c r="I386" t="s">
        <v>33</v>
      </c>
    </row>
    <row r="387" spans="1:9" hidden="1" x14ac:dyDescent="0.25">
      <c r="A387" s="18">
        <v>385</v>
      </c>
      <c r="B387" t="s">
        <v>141</v>
      </c>
      <c r="C387" t="s">
        <v>9</v>
      </c>
      <c r="D387" t="s">
        <v>953</v>
      </c>
      <c r="E387" t="s">
        <v>11</v>
      </c>
      <c r="G387" t="s">
        <v>144</v>
      </c>
      <c r="H387" t="s">
        <v>13</v>
      </c>
      <c r="I387" t="s">
        <v>14</v>
      </c>
    </row>
    <row r="388" spans="1:9" hidden="1" x14ac:dyDescent="0.25">
      <c r="A388" s="18">
        <v>386</v>
      </c>
      <c r="C388" t="s">
        <v>99</v>
      </c>
      <c r="D388" t="s">
        <v>954</v>
      </c>
      <c r="E388" t="s">
        <v>11</v>
      </c>
      <c r="G388" t="s">
        <v>955</v>
      </c>
      <c r="H388" t="s">
        <v>13</v>
      </c>
      <c r="I388" t="s">
        <v>14</v>
      </c>
    </row>
    <row r="389" spans="1:9" hidden="1" x14ac:dyDescent="0.25">
      <c r="A389" s="18">
        <v>387</v>
      </c>
      <c r="B389" t="s">
        <v>174</v>
      </c>
      <c r="C389" t="s">
        <v>43</v>
      </c>
      <c r="D389" t="s">
        <v>956</v>
      </c>
      <c r="E389" t="s">
        <v>11</v>
      </c>
      <c r="G389" t="s">
        <v>176</v>
      </c>
      <c r="H389" t="s">
        <v>13</v>
      </c>
      <c r="I389" t="s">
        <v>14</v>
      </c>
    </row>
    <row r="390" spans="1:9" hidden="1" x14ac:dyDescent="0.25">
      <c r="A390" s="18">
        <v>388</v>
      </c>
      <c r="B390" t="s">
        <v>957</v>
      </c>
      <c r="C390" t="s">
        <v>47</v>
      </c>
      <c r="D390" t="s">
        <v>958</v>
      </c>
      <c r="E390" t="s">
        <v>11</v>
      </c>
      <c r="G390" t="s">
        <v>959</v>
      </c>
      <c r="H390" t="s">
        <v>13</v>
      </c>
      <c r="I390" t="s">
        <v>33</v>
      </c>
    </row>
    <row r="391" spans="1:9" hidden="1" x14ac:dyDescent="0.25">
      <c r="A391" s="18">
        <v>389</v>
      </c>
      <c r="B391" t="s">
        <v>685</v>
      </c>
      <c r="C391" t="s">
        <v>90</v>
      </c>
      <c r="D391" t="s">
        <v>960</v>
      </c>
      <c r="E391" t="s">
        <v>11</v>
      </c>
      <c r="G391" t="s">
        <v>687</v>
      </c>
      <c r="H391" t="s">
        <v>13</v>
      </c>
      <c r="I391" t="s">
        <v>14</v>
      </c>
    </row>
    <row r="392" spans="1:9" hidden="1" x14ac:dyDescent="0.25">
      <c r="A392" s="18">
        <v>390</v>
      </c>
      <c r="B392" t="s">
        <v>961</v>
      </c>
      <c r="C392" t="s">
        <v>189</v>
      </c>
      <c r="D392" t="s">
        <v>962</v>
      </c>
      <c r="E392" t="s">
        <v>11</v>
      </c>
      <c r="G392" t="s">
        <v>963</v>
      </c>
      <c r="H392" t="s">
        <v>13</v>
      </c>
      <c r="I392" t="s">
        <v>14</v>
      </c>
    </row>
    <row r="393" spans="1:9" hidden="1" x14ac:dyDescent="0.25">
      <c r="A393" s="18">
        <v>391</v>
      </c>
      <c r="B393" t="s">
        <v>964</v>
      </c>
      <c r="C393" t="s">
        <v>90</v>
      </c>
      <c r="D393" t="s">
        <v>965</v>
      </c>
      <c r="E393" t="s">
        <v>11</v>
      </c>
      <c r="G393" t="s">
        <v>966</v>
      </c>
      <c r="H393" t="s">
        <v>13</v>
      </c>
      <c r="I393" t="s">
        <v>14</v>
      </c>
    </row>
    <row r="394" spans="1:9" hidden="1" x14ac:dyDescent="0.25">
      <c r="A394" s="18">
        <v>392</v>
      </c>
      <c r="B394" t="s">
        <v>967</v>
      </c>
      <c r="C394" t="s">
        <v>99</v>
      </c>
      <c r="D394" t="s">
        <v>968</v>
      </c>
      <c r="E394" t="s">
        <v>11</v>
      </c>
      <c r="G394" t="s">
        <v>969</v>
      </c>
      <c r="H394" t="s">
        <v>13</v>
      </c>
      <c r="I394" t="s">
        <v>14</v>
      </c>
    </row>
    <row r="395" spans="1:9" hidden="1" x14ac:dyDescent="0.25">
      <c r="A395" s="18">
        <v>393</v>
      </c>
      <c r="C395" t="s">
        <v>26</v>
      </c>
      <c r="D395" t="s">
        <v>970</v>
      </c>
      <c r="E395" t="s">
        <v>11</v>
      </c>
      <c r="G395" t="s">
        <v>971</v>
      </c>
      <c r="H395" t="s">
        <v>13</v>
      </c>
      <c r="I395" t="s">
        <v>33</v>
      </c>
    </row>
    <row r="396" spans="1:9" hidden="1" x14ac:dyDescent="0.25">
      <c r="A396" s="18">
        <v>394</v>
      </c>
      <c r="B396" t="s">
        <v>972</v>
      </c>
      <c r="C396" t="s">
        <v>16</v>
      </c>
      <c r="D396" t="s">
        <v>973</v>
      </c>
      <c r="E396" t="s">
        <v>11</v>
      </c>
      <c r="G396" t="s">
        <v>974</v>
      </c>
      <c r="H396" t="s">
        <v>13</v>
      </c>
      <c r="I396" t="s">
        <v>14</v>
      </c>
    </row>
    <row r="397" spans="1:9" hidden="1" x14ac:dyDescent="0.25">
      <c r="A397" s="18">
        <v>395</v>
      </c>
      <c r="B397" t="s">
        <v>975</v>
      </c>
      <c r="C397" t="s">
        <v>16</v>
      </c>
      <c r="D397" t="s">
        <v>976</v>
      </c>
      <c r="E397" t="s">
        <v>11</v>
      </c>
      <c r="G397" t="s">
        <v>977</v>
      </c>
      <c r="H397" t="s">
        <v>13</v>
      </c>
      <c r="I397" t="s">
        <v>14</v>
      </c>
    </row>
    <row r="398" spans="1:9" hidden="1" x14ac:dyDescent="0.25">
      <c r="A398" s="18">
        <v>396</v>
      </c>
      <c r="B398" t="s">
        <v>978</v>
      </c>
      <c r="C398" t="s">
        <v>99</v>
      </c>
      <c r="D398" t="s">
        <v>979</v>
      </c>
      <c r="E398" t="s">
        <v>11</v>
      </c>
      <c r="G398" t="s">
        <v>980</v>
      </c>
      <c r="H398" t="s">
        <v>13</v>
      </c>
      <c r="I398" t="s">
        <v>14</v>
      </c>
    </row>
    <row r="399" spans="1:9" hidden="1" x14ac:dyDescent="0.25">
      <c r="A399" s="18">
        <v>397</v>
      </c>
      <c r="B399" t="s">
        <v>294</v>
      </c>
      <c r="C399" t="s">
        <v>23</v>
      </c>
      <c r="D399" t="s">
        <v>981</v>
      </c>
      <c r="E399" t="s">
        <v>11</v>
      </c>
      <c r="G399" t="s">
        <v>296</v>
      </c>
      <c r="H399" t="s">
        <v>13</v>
      </c>
      <c r="I399" t="s">
        <v>14</v>
      </c>
    </row>
    <row r="400" spans="1:9" hidden="1" x14ac:dyDescent="0.25">
      <c r="A400" s="18">
        <v>398</v>
      </c>
      <c r="B400" t="s">
        <v>982</v>
      </c>
      <c r="C400" t="s">
        <v>16</v>
      </c>
      <c r="D400" t="s">
        <v>983</v>
      </c>
      <c r="E400" t="s">
        <v>11</v>
      </c>
      <c r="G400" t="s">
        <v>984</v>
      </c>
      <c r="H400" t="s">
        <v>13</v>
      </c>
      <c r="I400" t="s">
        <v>14</v>
      </c>
    </row>
    <row r="401" spans="1:9" hidden="1" x14ac:dyDescent="0.25">
      <c r="A401" s="18">
        <v>399</v>
      </c>
      <c r="B401" t="s">
        <v>985</v>
      </c>
      <c r="C401" t="s">
        <v>26</v>
      </c>
      <c r="D401" t="s">
        <v>986</v>
      </c>
      <c r="E401" t="s">
        <v>11</v>
      </c>
      <c r="G401" t="s">
        <v>987</v>
      </c>
      <c r="H401" t="s">
        <v>13</v>
      </c>
      <c r="I401" t="s">
        <v>14</v>
      </c>
    </row>
    <row r="402" spans="1:9" hidden="1" x14ac:dyDescent="0.25">
      <c r="A402" s="18">
        <v>400</v>
      </c>
      <c r="B402" t="s">
        <v>185</v>
      </c>
      <c r="C402" t="s">
        <v>26</v>
      </c>
      <c r="D402" t="s">
        <v>988</v>
      </c>
      <c r="E402" t="s">
        <v>11</v>
      </c>
      <c r="G402" t="s">
        <v>187</v>
      </c>
      <c r="H402" t="s">
        <v>13</v>
      </c>
      <c r="I402" t="s">
        <v>14</v>
      </c>
    </row>
    <row r="403" spans="1:9" hidden="1" x14ac:dyDescent="0.25">
      <c r="A403" s="18">
        <v>401</v>
      </c>
      <c r="B403" t="s">
        <v>985</v>
      </c>
      <c r="C403" t="s">
        <v>70</v>
      </c>
      <c r="D403" t="s">
        <v>989</v>
      </c>
      <c r="E403" t="s">
        <v>11</v>
      </c>
      <c r="G403" t="s">
        <v>987</v>
      </c>
      <c r="H403" t="s">
        <v>13</v>
      </c>
      <c r="I403" t="s">
        <v>14</v>
      </c>
    </row>
    <row r="404" spans="1:9" hidden="1" x14ac:dyDescent="0.25">
      <c r="A404" s="18">
        <v>402</v>
      </c>
      <c r="B404" t="s">
        <v>990</v>
      </c>
      <c r="C404" t="s">
        <v>16</v>
      </c>
      <c r="D404" t="s">
        <v>991</v>
      </c>
      <c r="E404" t="s">
        <v>11</v>
      </c>
      <c r="G404" t="s">
        <v>992</v>
      </c>
      <c r="H404" t="s">
        <v>13</v>
      </c>
      <c r="I404" t="s">
        <v>14</v>
      </c>
    </row>
    <row r="405" spans="1:9" hidden="1" x14ac:dyDescent="0.25">
      <c r="A405" s="18">
        <v>403</v>
      </c>
      <c r="B405" t="s">
        <v>195</v>
      </c>
      <c r="C405" t="s">
        <v>99</v>
      </c>
      <c r="D405" t="s">
        <v>993</v>
      </c>
      <c r="E405" t="s">
        <v>11</v>
      </c>
      <c r="G405" t="s">
        <v>197</v>
      </c>
      <c r="H405" t="s">
        <v>13</v>
      </c>
      <c r="I405" t="s">
        <v>14</v>
      </c>
    </row>
    <row r="406" spans="1:9" hidden="1" x14ac:dyDescent="0.25">
      <c r="A406" s="18">
        <v>404</v>
      </c>
      <c r="B406" t="s">
        <v>994</v>
      </c>
      <c r="C406" t="s">
        <v>26</v>
      </c>
      <c r="D406" t="s">
        <v>995</v>
      </c>
      <c r="E406" t="s">
        <v>11</v>
      </c>
      <c r="G406" t="s">
        <v>996</v>
      </c>
      <c r="H406" t="s">
        <v>13</v>
      </c>
      <c r="I406" t="s">
        <v>14</v>
      </c>
    </row>
    <row r="407" spans="1:9" hidden="1" x14ac:dyDescent="0.25">
      <c r="A407" s="18">
        <v>405</v>
      </c>
      <c r="B407" t="s">
        <v>997</v>
      </c>
      <c r="C407" t="s">
        <v>189</v>
      </c>
      <c r="D407" t="s">
        <v>998</v>
      </c>
      <c r="E407" t="s">
        <v>11</v>
      </c>
      <c r="G407" t="s">
        <v>999</v>
      </c>
      <c r="H407" t="s">
        <v>13</v>
      </c>
      <c r="I407" t="s">
        <v>14</v>
      </c>
    </row>
    <row r="408" spans="1:9" hidden="1" x14ac:dyDescent="0.25">
      <c r="A408" s="18">
        <v>406</v>
      </c>
      <c r="C408" t="s">
        <v>90</v>
      </c>
      <c r="D408" t="s">
        <v>1000</v>
      </c>
      <c r="E408" t="s">
        <v>11</v>
      </c>
      <c r="G408" t="s">
        <v>449</v>
      </c>
      <c r="H408" t="s">
        <v>13</v>
      </c>
      <c r="I408" t="s">
        <v>14</v>
      </c>
    </row>
    <row r="409" spans="1:9" hidden="1" x14ac:dyDescent="0.25">
      <c r="A409" s="18">
        <v>407</v>
      </c>
      <c r="B409" t="s">
        <v>1001</v>
      </c>
      <c r="C409" t="s">
        <v>70</v>
      </c>
      <c r="D409" t="s">
        <v>1002</v>
      </c>
      <c r="E409" t="s">
        <v>11</v>
      </c>
      <c r="G409" t="s">
        <v>952</v>
      </c>
      <c r="H409" t="s">
        <v>13</v>
      </c>
      <c r="I409" t="s">
        <v>33</v>
      </c>
    </row>
    <row r="410" spans="1:9" hidden="1" x14ac:dyDescent="0.25">
      <c r="A410" s="18">
        <v>408</v>
      </c>
      <c r="B410" t="s">
        <v>930</v>
      </c>
      <c r="C410" t="s">
        <v>9</v>
      </c>
      <c r="D410" t="s">
        <v>1003</v>
      </c>
      <c r="E410" t="s">
        <v>11</v>
      </c>
      <c r="G410" t="s">
        <v>932</v>
      </c>
      <c r="H410" t="s">
        <v>13</v>
      </c>
      <c r="I410" t="s">
        <v>14</v>
      </c>
    </row>
    <row r="411" spans="1:9" hidden="1" x14ac:dyDescent="0.25">
      <c r="A411" s="18">
        <v>409</v>
      </c>
      <c r="B411" t="s">
        <v>1004</v>
      </c>
      <c r="C411" t="s">
        <v>16</v>
      </c>
      <c r="D411" t="s">
        <v>1005</v>
      </c>
      <c r="E411" t="s">
        <v>11</v>
      </c>
      <c r="G411" t="s">
        <v>1006</v>
      </c>
      <c r="H411" t="s">
        <v>13</v>
      </c>
      <c r="I411" t="s">
        <v>14</v>
      </c>
    </row>
    <row r="412" spans="1:9" hidden="1" x14ac:dyDescent="0.25">
      <c r="A412" s="18">
        <v>410</v>
      </c>
      <c r="B412" t="s">
        <v>174</v>
      </c>
      <c r="C412" t="s">
        <v>23</v>
      </c>
      <c r="D412" t="s">
        <v>1007</v>
      </c>
      <c r="E412" t="s">
        <v>11</v>
      </c>
      <c r="G412" t="s">
        <v>176</v>
      </c>
      <c r="H412" t="s">
        <v>13</v>
      </c>
      <c r="I412" t="s">
        <v>14</v>
      </c>
    </row>
    <row r="413" spans="1:9" hidden="1" x14ac:dyDescent="0.25">
      <c r="A413" s="18">
        <v>411</v>
      </c>
      <c r="B413" t="s">
        <v>1008</v>
      </c>
      <c r="C413" t="s">
        <v>16</v>
      </c>
      <c r="D413" t="s">
        <v>1009</v>
      </c>
      <c r="E413" t="s">
        <v>11</v>
      </c>
      <c r="G413" t="s">
        <v>1010</v>
      </c>
      <c r="H413" t="s">
        <v>13</v>
      </c>
      <c r="I413" t="s">
        <v>14</v>
      </c>
    </row>
    <row r="414" spans="1:9" hidden="1" x14ac:dyDescent="0.25">
      <c r="A414" s="18">
        <v>412</v>
      </c>
      <c r="B414" t="s">
        <v>1011</v>
      </c>
      <c r="C414" t="s">
        <v>43</v>
      </c>
      <c r="D414" t="s">
        <v>1012</v>
      </c>
      <c r="E414" t="s">
        <v>11</v>
      </c>
      <c r="G414" t="s">
        <v>1013</v>
      </c>
      <c r="H414" t="s">
        <v>13</v>
      </c>
      <c r="I414" t="s">
        <v>14</v>
      </c>
    </row>
    <row r="415" spans="1:9" hidden="1" x14ac:dyDescent="0.25">
      <c r="A415" s="18">
        <v>413</v>
      </c>
      <c r="B415" t="s">
        <v>212</v>
      </c>
      <c r="C415" t="s">
        <v>23</v>
      </c>
      <c r="D415" t="s">
        <v>1014</v>
      </c>
      <c r="E415" t="s">
        <v>11</v>
      </c>
      <c r="G415" t="s">
        <v>214</v>
      </c>
      <c r="H415" t="s">
        <v>13</v>
      </c>
      <c r="I415" t="s">
        <v>33</v>
      </c>
    </row>
    <row r="416" spans="1:9" hidden="1" x14ac:dyDescent="0.25">
      <c r="A416" s="18">
        <v>414</v>
      </c>
      <c r="B416" t="s">
        <v>716</v>
      </c>
      <c r="C416" t="s">
        <v>30</v>
      </c>
      <c r="D416" t="s">
        <v>1015</v>
      </c>
      <c r="E416" t="s">
        <v>11</v>
      </c>
      <c r="G416" t="s">
        <v>718</v>
      </c>
      <c r="H416" t="s">
        <v>13</v>
      </c>
      <c r="I416" t="s">
        <v>14</v>
      </c>
    </row>
    <row r="417" spans="1:18" hidden="1" x14ac:dyDescent="0.25">
      <c r="A417" s="18">
        <v>415</v>
      </c>
      <c r="B417" t="s">
        <v>1016</v>
      </c>
      <c r="C417" t="s">
        <v>30</v>
      </c>
      <c r="D417" t="s">
        <v>1017</v>
      </c>
      <c r="E417" t="s">
        <v>11</v>
      </c>
      <c r="G417" t="s">
        <v>1018</v>
      </c>
      <c r="H417" t="s">
        <v>13</v>
      </c>
      <c r="I417" t="s">
        <v>14</v>
      </c>
    </row>
    <row r="418" spans="1:18" hidden="1" x14ac:dyDescent="0.25">
      <c r="A418" s="18">
        <v>416</v>
      </c>
      <c r="B418" t="s">
        <v>753</v>
      </c>
      <c r="C418" t="s">
        <v>26</v>
      </c>
      <c r="D418" t="s">
        <v>1019</v>
      </c>
      <c r="E418" t="s">
        <v>11</v>
      </c>
      <c r="G418" t="s">
        <v>755</v>
      </c>
      <c r="H418" t="s">
        <v>13</v>
      </c>
      <c r="I418" t="s">
        <v>14</v>
      </c>
    </row>
    <row r="419" spans="1:18" hidden="1" x14ac:dyDescent="0.25">
      <c r="A419" s="18">
        <v>417</v>
      </c>
      <c r="B419" t="s">
        <v>118</v>
      </c>
      <c r="C419" t="s">
        <v>70</v>
      </c>
      <c r="D419" t="s">
        <v>1020</v>
      </c>
      <c r="E419" t="s">
        <v>11</v>
      </c>
      <c r="G419" t="s">
        <v>120</v>
      </c>
      <c r="H419" t="s">
        <v>13</v>
      </c>
      <c r="I419" t="s">
        <v>14</v>
      </c>
    </row>
    <row r="420" spans="1:18" hidden="1" x14ac:dyDescent="0.25">
      <c r="A420" s="18">
        <v>418</v>
      </c>
      <c r="B420" t="s">
        <v>823</v>
      </c>
      <c r="C420" t="s">
        <v>16</v>
      </c>
      <c r="D420" t="s">
        <v>1021</v>
      </c>
      <c r="E420" t="s">
        <v>11</v>
      </c>
      <c r="G420" t="s">
        <v>825</v>
      </c>
      <c r="H420" t="s">
        <v>13</v>
      </c>
      <c r="I420" t="s">
        <v>14</v>
      </c>
    </row>
    <row r="421" spans="1:18" hidden="1" x14ac:dyDescent="0.25">
      <c r="A421" s="18">
        <v>419</v>
      </c>
      <c r="B421" t="s">
        <v>299</v>
      </c>
      <c r="C421" t="s">
        <v>99</v>
      </c>
      <c r="D421" t="s">
        <v>1022</v>
      </c>
      <c r="E421" t="s">
        <v>11</v>
      </c>
      <c r="G421" t="s">
        <v>301</v>
      </c>
      <c r="H421" t="s">
        <v>13</v>
      </c>
      <c r="I421" t="s">
        <v>33</v>
      </c>
    </row>
    <row r="422" spans="1:18" hidden="1" x14ac:dyDescent="0.25">
      <c r="A422" s="18">
        <v>420</v>
      </c>
      <c r="B422" t="s">
        <v>1023</v>
      </c>
      <c r="C422" t="s">
        <v>16</v>
      </c>
      <c r="D422" t="s">
        <v>1024</v>
      </c>
      <c r="E422" t="s">
        <v>11</v>
      </c>
      <c r="G422" t="s">
        <v>1025</v>
      </c>
      <c r="H422" t="s">
        <v>13</v>
      </c>
      <c r="I422" t="s">
        <v>14</v>
      </c>
    </row>
    <row r="423" spans="1:18" hidden="1" x14ac:dyDescent="0.25">
      <c r="A423" s="18">
        <v>421</v>
      </c>
      <c r="C423" t="s">
        <v>16</v>
      </c>
      <c r="D423" t="s">
        <v>1026</v>
      </c>
      <c r="E423" t="s">
        <v>11</v>
      </c>
      <c r="G423" t="s">
        <v>1027</v>
      </c>
      <c r="H423" t="s">
        <v>13</v>
      </c>
      <c r="I423" t="s">
        <v>14</v>
      </c>
    </row>
    <row r="424" spans="1:18" x14ac:dyDescent="0.25">
      <c r="A424" s="18">
        <v>83</v>
      </c>
      <c r="C424" t="s">
        <v>59</v>
      </c>
      <c r="D424" t="s">
        <v>834</v>
      </c>
      <c r="E424" t="s">
        <v>11</v>
      </c>
      <c r="G424" s="20" t="s">
        <v>7977</v>
      </c>
      <c r="H424" t="s">
        <v>37</v>
      </c>
      <c r="I424" t="s">
        <v>14</v>
      </c>
      <c r="J424" s="20" t="s">
        <v>8025</v>
      </c>
      <c r="K424" s="20" t="s">
        <v>7974</v>
      </c>
      <c r="L424" s="20" t="s">
        <v>7974</v>
      </c>
      <c r="M424" s="20" t="s">
        <v>7974</v>
      </c>
      <c r="N424" s="46" t="s">
        <v>62</v>
      </c>
      <c r="R424" t="s">
        <v>7979</v>
      </c>
    </row>
    <row r="425" spans="1:18" hidden="1" x14ac:dyDescent="0.25">
      <c r="A425" s="18">
        <v>423</v>
      </c>
      <c r="B425" t="s">
        <v>1031</v>
      </c>
      <c r="C425" t="s">
        <v>16</v>
      </c>
      <c r="D425" t="s">
        <v>1032</v>
      </c>
      <c r="E425" t="s">
        <v>11</v>
      </c>
      <c r="G425" t="s">
        <v>1033</v>
      </c>
      <c r="H425" t="s">
        <v>13</v>
      </c>
      <c r="I425" t="s">
        <v>14</v>
      </c>
    </row>
    <row r="426" spans="1:18" hidden="1" x14ac:dyDescent="0.25">
      <c r="A426" s="18">
        <v>424</v>
      </c>
      <c r="B426" t="s">
        <v>1034</v>
      </c>
      <c r="C426" t="s">
        <v>23</v>
      </c>
      <c r="D426" t="s">
        <v>1035</v>
      </c>
      <c r="E426" t="s">
        <v>11</v>
      </c>
      <c r="G426" t="s">
        <v>1036</v>
      </c>
      <c r="H426" t="s">
        <v>13</v>
      </c>
      <c r="I426" t="s">
        <v>33</v>
      </c>
    </row>
    <row r="427" spans="1:18" hidden="1" x14ac:dyDescent="0.25">
      <c r="A427" s="18">
        <v>425</v>
      </c>
      <c r="B427" t="s">
        <v>661</v>
      </c>
      <c r="C427" t="s">
        <v>43</v>
      </c>
      <c r="D427" t="s">
        <v>1037</v>
      </c>
      <c r="E427" t="s">
        <v>11</v>
      </c>
      <c r="G427" t="s">
        <v>663</v>
      </c>
      <c r="H427" t="s">
        <v>13</v>
      </c>
      <c r="I427" t="s">
        <v>14</v>
      </c>
    </row>
    <row r="428" spans="1:18" hidden="1" x14ac:dyDescent="0.25">
      <c r="A428" s="18">
        <v>426</v>
      </c>
      <c r="B428" t="s">
        <v>249</v>
      </c>
      <c r="C428" t="s">
        <v>90</v>
      </c>
      <c r="D428" t="s">
        <v>1038</v>
      </c>
      <c r="E428" t="s">
        <v>11</v>
      </c>
      <c r="G428" t="s">
        <v>1039</v>
      </c>
      <c r="H428" t="s">
        <v>13</v>
      </c>
      <c r="I428" t="s">
        <v>14</v>
      </c>
    </row>
    <row r="429" spans="1:18" hidden="1" x14ac:dyDescent="0.25">
      <c r="A429" s="18">
        <v>427</v>
      </c>
      <c r="B429" t="s">
        <v>1040</v>
      </c>
      <c r="C429" t="s">
        <v>30</v>
      </c>
      <c r="D429" t="s">
        <v>1041</v>
      </c>
      <c r="E429" t="s">
        <v>11</v>
      </c>
      <c r="G429" t="s">
        <v>1042</v>
      </c>
      <c r="H429" t="s">
        <v>13</v>
      </c>
      <c r="I429" t="s">
        <v>33</v>
      </c>
    </row>
    <row r="430" spans="1:18" hidden="1" x14ac:dyDescent="0.25">
      <c r="A430" s="18">
        <v>428</v>
      </c>
      <c r="B430" t="s">
        <v>836</v>
      </c>
      <c r="C430" t="s">
        <v>26</v>
      </c>
      <c r="D430" t="s">
        <v>1043</v>
      </c>
      <c r="E430" t="s">
        <v>11</v>
      </c>
      <c r="G430" t="s">
        <v>838</v>
      </c>
      <c r="H430" t="s">
        <v>13</v>
      </c>
      <c r="I430" t="s">
        <v>14</v>
      </c>
    </row>
    <row r="431" spans="1:18" hidden="1" x14ac:dyDescent="0.25">
      <c r="A431" s="18">
        <v>429</v>
      </c>
      <c r="B431" t="s">
        <v>79</v>
      </c>
      <c r="C431" t="s">
        <v>23</v>
      </c>
      <c r="D431" t="s">
        <v>1044</v>
      </c>
      <c r="E431" t="s">
        <v>11</v>
      </c>
      <c r="G431" t="s">
        <v>81</v>
      </c>
      <c r="H431" t="s">
        <v>13</v>
      </c>
      <c r="I431" t="s">
        <v>14</v>
      </c>
    </row>
    <row r="432" spans="1:18" hidden="1" x14ac:dyDescent="0.25">
      <c r="A432" s="18">
        <v>430</v>
      </c>
      <c r="C432" t="s">
        <v>43</v>
      </c>
      <c r="D432" t="s">
        <v>1045</v>
      </c>
      <c r="E432" t="s">
        <v>11</v>
      </c>
      <c r="G432" t="s">
        <v>476</v>
      </c>
      <c r="H432" t="s">
        <v>13</v>
      </c>
      <c r="I432" t="s">
        <v>33</v>
      </c>
    </row>
    <row r="433" spans="1:14" hidden="1" x14ac:dyDescent="0.25">
      <c r="A433" s="18">
        <v>431</v>
      </c>
      <c r="B433" t="s">
        <v>1046</v>
      </c>
      <c r="C433" t="s">
        <v>16</v>
      </c>
      <c r="D433" t="s">
        <v>1047</v>
      </c>
      <c r="E433" t="s">
        <v>11</v>
      </c>
      <c r="G433" t="s">
        <v>1048</v>
      </c>
      <c r="H433" t="s">
        <v>13</v>
      </c>
      <c r="I433" t="s">
        <v>14</v>
      </c>
    </row>
    <row r="434" spans="1:14" hidden="1" x14ac:dyDescent="0.25">
      <c r="A434" s="18">
        <v>432</v>
      </c>
      <c r="B434" t="s">
        <v>1049</v>
      </c>
      <c r="C434" t="s">
        <v>23</v>
      </c>
      <c r="D434" t="s">
        <v>1050</v>
      </c>
      <c r="E434" t="s">
        <v>11</v>
      </c>
      <c r="G434" t="s">
        <v>1051</v>
      </c>
      <c r="H434" t="s">
        <v>13</v>
      </c>
      <c r="I434" t="s">
        <v>14</v>
      </c>
    </row>
    <row r="435" spans="1:14" hidden="1" x14ac:dyDescent="0.25">
      <c r="A435" s="18">
        <v>433</v>
      </c>
      <c r="B435" t="s">
        <v>1052</v>
      </c>
      <c r="C435" t="s">
        <v>16</v>
      </c>
      <c r="D435" t="s">
        <v>1053</v>
      </c>
      <c r="E435" t="s">
        <v>11</v>
      </c>
      <c r="G435" t="s">
        <v>1054</v>
      </c>
      <c r="H435" t="s">
        <v>13</v>
      </c>
      <c r="I435" t="s">
        <v>14</v>
      </c>
    </row>
    <row r="436" spans="1:14" x14ac:dyDescent="0.25">
      <c r="A436" s="18">
        <v>1579</v>
      </c>
      <c r="C436" t="s">
        <v>59</v>
      </c>
      <c r="D436" t="s">
        <v>846</v>
      </c>
      <c r="E436" t="s">
        <v>11</v>
      </c>
      <c r="G436" s="20" t="s">
        <v>7976</v>
      </c>
      <c r="H436" t="s">
        <v>37</v>
      </c>
      <c r="I436" t="s">
        <v>14</v>
      </c>
      <c r="J436">
        <v>0</v>
      </c>
      <c r="K436" s="20" t="s">
        <v>7974</v>
      </c>
      <c r="L436" s="20" t="s">
        <v>7974</v>
      </c>
      <c r="M436" s="20" t="s">
        <v>7974</v>
      </c>
      <c r="N436" s="46" t="s">
        <v>62</v>
      </c>
    </row>
    <row r="437" spans="1:14" x14ac:dyDescent="0.25">
      <c r="A437" s="18">
        <v>1724</v>
      </c>
      <c r="C437" t="s">
        <v>59</v>
      </c>
      <c r="D437" t="s">
        <v>852</v>
      </c>
      <c r="E437" t="s">
        <v>11</v>
      </c>
      <c r="G437" s="20" t="s">
        <v>7975</v>
      </c>
      <c r="H437" t="s">
        <v>37</v>
      </c>
      <c r="I437" t="s">
        <v>14</v>
      </c>
      <c r="J437">
        <v>0</v>
      </c>
      <c r="K437" s="20" t="s">
        <v>7974</v>
      </c>
      <c r="L437" s="20" t="s">
        <v>7974</v>
      </c>
      <c r="N437" s="46" t="s">
        <v>62</v>
      </c>
    </row>
    <row r="438" spans="1:14" hidden="1" x14ac:dyDescent="0.25">
      <c r="A438" s="18">
        <v>436</v>
      </c>
      <c r="B438" t="s">
        <v>1060</v>
      </c>
      <c r="C438" t="s">
        <v>70</v>
      </c>
      <c r="D438" t="s">
        <v>1061</v>
      </c>
      <c r="E438" t="s">
        <v>11</v>
      </c>
      <c r="G438" t="s">
        <v>1062</v>
      </c>
      <c r="H438" t="s">
        <v>13</v>
      </c>
      <c r="I438" t="s">
        <v>14</v>
      </c>
    </row>
    <row r="439" spans="1:14" hidden="1" x14ac:dyDescent="0.25">
      <c r="A439" s="18">
        <v>437</v>
      </c>
      <c r="B439" t="s">
        <v>1063</v>
      </c>
      <c r="C439" t="s">
        <v>90</v>
      </c>
      <c r="D439" t="s">
        <v>1064</v>
      </c>
      <c r="E439" t="s">
        <v>11</v>
      </c>
      <c r="G439" t="s">
        <v>1065</v>
      </c>
      <c r="H439" t="s">
        <v>13</v>
      </c>
      <c r="I439" t="s">
        <v>14</v>
      </c>
    </row>
    <row r="440" spans="1:14" hidden="1" x14ac:dyDescent="0.25">
      <c r="A440" s="18">
        <v>438</v>
      </c>
      <c r="C440" t="s">
        <v>26</v>
      </c>
      <c r="D440" t="s">
        <v>1066</v>
      </c>
      <c r="E440" t="s">
        <v>11</v>
      </c>
      <c r="G440" t="s">
        <v>319</v>
      </c>
      <c r="H440" t="s">
        <v>13</v>
      </c>
      <c r="I440" t="s">
        <v>33</v>
      </c>
    </row>
    <row r="441" spans="1:14" hidden="1" x14ac:dyDescent="0.25">
      <c r="A441" s="18">
        <v>439</v>
      </c>
      <c r="B441" t="s">
        <v>1067</v>
      </c>
      <c r="C441" t="s">
        <v>26</v>
      </c>
      <c r="D441" t="s">
        <v>1068</v>
      </c>
      <c r="E441" t="s">
        <v>11</v>
      </c>
      <c r="G441" t="s">
        <v>1069</v>
      </c>
      <c r="H441" t="s">
        <v>13</v>
      </c>
      <c r="I441" t="s">
        <v>14</v>
      </c>
    </row>
    <row r="442" spans="1:14" hidden="1" x14ac:dyDescent="0.25">
      <c r="A442" s="18">
        <v>440</v>
      </c>
      <c r="B442" t="s">
        <v>1070</v>
      </c>
      <c r="C442" t="s">
        <v>26</v>
      </c>
      <c r="D442" t="s">
        <v>1071</v>
      </c>
      <c r="E442" t="s">
        <v>11</v>
      </c>
      <c r="G442" t="s">
        <v>1072</v>
      </c>
      <c r="H442" t="s">
        <v>13</v>
      </c>
      <c r="I442" t="s">
        <v>14</v>
      </c>
    </row>
    <row r="443" spans="1:14" hidden="1" x14ac:dyDescent="0.25">
      <c r="A443" s="18">
        <v>441</v>
      </c>
      <c r="C443" t="s">
        <v>23</v>
      </c>
      <c r="D443" t="s">
        <v>1073</v>
      </c>
      <c r="E443" t="s">
        <v>11</v>
      </c>
      <c r="G443" t="s">
        <v>178</v>
      </c>
      <c r="H443" t="s">
        <v>13</v>
      </c>
      <c r="I443" t="s">
        <v>14</v>
      </c>
    </row>
    <row r="444" spans="1:14" hidden="1" x14ac:dyDescent="0.25">
      <c r="A444" s="18">
        <v>442</v>
      </c>
      <c r="B444" t="s">
        <v>1074</v>
      </c>
      <c r="C444" t="s">
        <v>70</v>
      </c>
      <c r="D444" t="s">
        <v>1075</v>
      </c>
      <c r="E444" t="s">
        <v>11</v>
      </c>
      <c r="G444" t="s">
        <v>1076</v>
      </c>
      <c r="H444" t="s">
        <v>13</v>
      </c>
      <c r="I444" t="s">
        <v>33</v>
      </c>
    </row>
    <row r="445" spans="1:14" x14ac:dyDescent="0.25">
      <c r="A445" s="18">
        <v>2657</v>
      </c>
      <c r="B445" s="20" t="s">
        <v>7955</v>
      </c>
      <c r="C445" t="s">
        <v>59</v>
      </c>
      <c r="D445" t="s">
        <v>900</v>
      </c>
      <c r="E445" t="s">
        <v>11</v>
      </c>
      <c r="G445" s="20" t="s">
        <v>7956</v>
      </c>
      <c r="H445" t="s">
        <v>37</v>
      </c>
      <c r="I445" t="s">
        <v>14</v>
      </c>
      <c r="J445">
        <v>0</v>
      </c>
      <c r="K445" t="s">
        <v>7973</v>
      </c>
      <c r="L445">
        <v>119.97</v>
      </c>
      <c r="M445" s="20" t="s">
        <v>7974</v>
      </c>
      <c r="N445" s="46" t="s">
        <v>62</v>
      </c>
    </row>
    <row r="446" spans="1:14" hidden="1" x14ac:dyDescent="0.25">
      <c r="A446" s="18">
        <v>444</v>
      </c>
      <c r="B446" t="s">
        <v>130</v>
      </c>
      <c r="C446" t="s">
        <v>26</v>
      </c>
      <c r="D446" t="s">
        <v>1079</v>
      </c>
      <c r="E446" t="s">
        <v>11</v>
      </c>
      <c r="G446" t="s">
        <v>1080</v>
      </c>
      <c r="H446" t="s">
        <v>13</v>
      </c>
      <c r="I446" t="s">
        <v>14</v>
      </c>
    </row>
    <row r="447" spans="1:14" hidden="1" x14ac:dyDescent="0.25">
      <c r="A447" s="18">
        <v>445</v>
      </c>
      <c r="B447" t="s">
        <v>1081</v>
      </c>
      <c r="C447" t="s">
        <v>43</v>
      </c>
      <c r="D447" t="s">
        <v>1082</v>
      </c>
      <c r="E447" t="s">
        <v>11</v>
      </c>
      <c r="G447" t="s">
        <v>1083</v>
      </c>
      <c r="H447" t="s">
        <v>13</v>
      </c>
      <c r="I447" t="s">
        <v>14</v>
      </c>
    </row>
    <row r="448" spans="1:14" hidden="1" x14ac:dyDescent="0.25">
      <c r="A448" s="18">
        <v>446</v>
      </c>
      <c r="C448" t="s">
        <v>9</v>
      </c>
      <c r="D448" t="s">
        <v>1084</v>
      </c>
      <c r="E448" t="s">
        <v>11</v>
      </c>
      <c r="G448" t="s">
        <v>449</v>
      </c>
      <c r="H448" t="s">
        <v>13</v>
      </c>
      <c r="I448" t="s">
        <v>14</v>
      </c>
    </row>
    <row r="449" spans="1:18" hidden="1" x14ac:dyDescent="0.25">
      <c r="A449" s="18">
        <v>447</v>
      </c>
      <c r="B449" t="s">
        <v>282</v>
      </c>
      <c r="C449" t="s">
        <v>90</v>
      </c>
      <c r="D449" t="s">
        <v>1085</v>
      </c>
      <c r="E449" t="s">
        <v>11</v>
      </c>
      <c r="G449" t="s">
        <v>284</v>
      </c>
      <c r="H449" t="s">
        <v>13</v>
      </c>
      <c r="I449" t="s">
        <v>14</v>
      </c>
    </row>
    <row r="450" spans="1:18" hidden="1" x14ac:dyDescent="0.25">
      <c r="A450" s="18">
        <v>448</v>
      </c>
      <c r="B450" t="s">
        <v>1086</v>
      </c>
      <c r="C450" t="s">
        <v>47</v>
      </c>
      <c r="D450" t="s">
        <v>1087</v>
      </c>
      <c r="E450" t="s">
        <v>11</v>
      </c>
      <c r="G450" t="s">
        <v>1088</v>
      </c>
      <c r="H450" t="s">
        <v>13</v>
      </c>
      <c r="I450" t="s">
        <v>14</v>
      </c>
    </row>
    <row r="451" spans="1:18" x14ac:dyDescent="0.25">
      <c r="A451" s="18">
        <v>3652</v>
      </c>
      <c r="B451" s="53" t="s">
        <v>7951</v>
      </c>
      <c r="C451" t="s">
        <v>59</v>
      </c>
      <c r="D451" t="s">
        <v>904</v>
      </c>
      <c r="E451" t="s">
        <v>11</v>
      </c>
      <c r="G451" s="53" t="s">
        <v>7952</v>
      </c>
      <c r="H451" t="s">
        <v>37</v>
      </c>
      <c r="I451" t="s">
        <v>14</v>
      </c>
      <c r="J451" s="38">
        <v>0</v>
      </c>
      <c r="K451" s="38" t="s">
        <v>7953</v>
      </c>
      <c r="L451" s="38" t="s">
        <v>7717</v>
      </c>
      <c r="M451" s="38" t="s">
        <v>7717</v>
      </c>
      <c r="N451" s="46" t="s">
        <v>62</v>
      </c>
    </row>
    <row r="452" spans="1:18" hidden="1" x14ac:dyDescent="0.25">
      <c r="A452" s="18">
        <v>450</v>
      </c>
      <c r="B452" t="s">
        <v>1092</v>
      </c>
      <c r="C452" t="s">
        <v>189</v>
      </c>
      <c r="D452" t="s">
        <v>1093</v>
      </c>
      <c r="E452" t="s">
        <v>11</v>
      </c>
      <c r="G452" t="s">
        <v>1094</v>
      </c>
      <c r="H452" t="s">
        <v>13</v>
      </c>
      <c r="I452" t="s">
        <v>14</v>
      </c>
    </row>
    <row r="453" spans="1:18" hidden="1" x14ac:dyDescent="0.25">
      <c r="A453" s="18">
        <v>451</v>
      </c>
      <c r="B453" t="s">
        <v>299</v>
      </c>
      <c r="C453" t="s">
        <v>9</v>
      </c>
      <c r="D453" t="s">
        <v>1095</v>
      </c>
      <c r="E453" t="s">
        <v>11</v>
      </c>
      <c r="G453" t="s">
        <v>301</v>
      </c>
      <c r="H453" t="s">
        <v>13</v>
      </c>
      <c r="I453" t="s">
        <v>33</v>
      </c>
    </row>
    <row r="454" spans="1:18" hidden="1" x14ac:dyDescent="0.25">
      <c r="A454" s="18">
        <v>452</v>
      </c>
      <c r="C454" t="s">
        <v>30</v>
      </c>
      <c r="D454" t="s">
        <v>1096</v>
      </c>
      <c r="E454" t="s">
        <v>11</v>
      </c>
      <c r="G454" t="s">
        <v>693</v>
      </c>
      <c r="H454" t="s">
        <v>13</v>
      </c>
      <c r="I454" t="s">
        <v>14</v>
      </c>
    </row>
    <row r="455" spans="1:18" hidden="1" x14ac:dyDescent="0.25">
      <c r="A455" s="18">
        <v>453</v>
      </c>
      <c r="B455" t="s">
        <v>550</v>
      </c>
      <c r="C455" t="s">
        <v>43</v>
      </c>
      <c r="D455" t="s">
        <v>1097</v>
      </c>
      <c r="E455" t="s">
        <v>11</v>
      </c>
      <c r="G455" t="s">
        <v>552</v>
      </c>
      <c r="H455" t="s">
        <v>13</v>
      </c>
      <c r="I455" t="s">
        <v>14</v>
      </c>
    </row>
    <row r="456" spans="1:18" hidden="1" x14ac:dyDescent="0.25">
      <c r="A456" s="18">
        <v>454</v>
      </c>
      <c r="B456" t="s">
        <v>1098</v>
      </c>
      <c r="C456" t="s">
        <v>47</v>
      </c>
      <c r="D456" t="s">
        <v>1099</v>
      </c>
      <c r="E456" t="s">
        <v>11</v>
      </c>
      <c r="G456" t="s">
        <v>1100</v>
      </c>
      <c r="H456" t="s">
        <v>13</v>
      </c>
      <c r="I456" t="s">
        <v>33</v>
      </c>
    </row>
    <row r="457" spans="1:18" hidden="1" x14ac:dyDescent="0.25">
      <c r="A457" s="18">
        <v>455</v>
      </c>
      <c r="B457" t="s">
        <v>203</v>
      </c>
      <c r="C457" t="s">
        <v>23</v>
      </c>
      <c r="D457" t="s">
        <v>1101</v>
      </c>
      <c r="E457" t="s">
        <v>11</v>
      </c>
      <c r="G457" t="s">
        <v>205</v>
      </c>
      <c r="H457" t="s">
        <v>13</v>
      </c>
      <c r="I457" t="s">
        <v>14</v>
      </c>
    </row>
    <row r="458" spans="1:18" hidden="1" x14ac:dyDescent="0.25">
      <c r="A458" s="18">
        <v>456</v>
      </c>
      <c r="C458" t="s">
        <v>43</v>
      </c>
      <c r="D458" t="s">
        <v>1102</v>
      </c>
      <c r="E458" t="s">
        <v>11</v>
      </c>
      <c r="G458" t="s">
        <v>1103</v>
      </c>
      <c r="H458" t="s">
        <v>13</v>
      </c>
      <c r="I458" t="s">
        <v>33</v>
      </c>
    </row>
    <row r="459" spans="1:18" hidden="1" x14ac:dyDescent="0.25">
      <c r="A459" s="18">
        <v>457</v>
      </c>
      <c r="B459" t="s">
        <v>1104</v>
      </c>
      <c r="C459" t="s">
        <v>16</v>
      </c>
      <c r="D459" t="s">
        <v>1105</v>
      </c>
      <c r="E459" t="s">
        <v>11</v>
      </c>
      <c r="G459" t="s">
        <v>1106</v>
      </c>
      <c r="H459" t="s">
        <v>13</v>
      </c>
      <c r="I459" t="s">
        <v>14</v>
      </c>
    </row>
    <row r="460" spans="1:18" hidden="1" x14ac:dyDescent="0.25">
      <c r="A460" s="18">
        <v>458</v>
      </c>
      <c r="B460" t="s">
        <v>590</v>
      </c>
      <c r="C460" t="s">
        <v>90</v>
      </c>
      <c r="D460" t="s">
        <v>1107</v>
      </c>
      <c r="E460" t="s">
        <v>11</v>
      </c>
      <c r="G460" t="s">
        <v>592</v>
      </c>
      <c r="H460" t="s">
        <v>13</v>
      </c>
      <c r="I460" t="s">
        <v>14</v>
      </c>
    </row>
    <row r="461" spans="1:18" x14ac:dyDescent="0.25">
      <c r="A461" s="18">
        <v>1289</v>
      </c>
      <c r="C461" t="s">
        <v>59</v>
      </c>
      <c r="D461" t="s">
        <v>909</v>
      </c>
      <c r="E461" t="s">
        <v>11</v>
      </c>
      <c r="G461" s="69" t="s">
        <v>7950</v>
      </c>
      <c r="H461" t="s">
        <v>37</v>
      </c>
      <c r="I461" t="s">
        <v>14</v>
      </c>
      <c r="J461" s="38">
        <v>0</v>
      </c>
      <c r="K461" s="38" t="s">
        <v>7717</v>
      </c>
      <c r="L461" s="38" t="s">
        <v>7717</v>
      </c>
      <c r="M461" s="38" t="s">
        <v>7717</v>
      </c>
      <c r="N461" s="46" t="s">
        <v>62</v>
      </c>
      <c r="R461" t="s">
        <v>260</v>
      </c>
    </row>
    <row r="462" spans="1:18" hidden="1" x14ac:dyDescent="0.25">
      <c r="A462" s="18">
        <v>460</v>
      </c>
      <c r="B462" t="s">
        <v>1110</v>
      </c>
      <c r="C462" t="s">
        <v>70</v>
      </c>
      <c r="D462" t="s">
        <v>1111</v>
      </c>
      <c r="E462" t="s">
        <v>11</v>
      </c>
      <c r="G462" t="s">
        <v>1112</v>
      </c>
      <c r="H462" t="s">
        <v>13</v>
      </c>
      <c r="I462" t="s">
        <v>14</v>
      </c>
    </row>
    <row r="463" spans="1:18" hidden="1" x14ac:dyDescent="0.25">
      <c r="A463" s="18">
        <v>461</v>
      </c>
      <c r="B463" t="s">
        <v>400</v>
      </c>
      <c r="C463" t="s">
        <v>16</v>
      </c>
      <c r="D463" t="s">
        <v>1113</v>
      </c>
      <c r="E463" t="s">
        <v>11</v>
      </c>
      <c r="G463" t="s">
        <v>402</v>
      </c>
      <c r="H463" t="s">
        <v>13</v>
      </c>
      <c r="I463" t="s">
        <v>14</v>
      </c>
    </row>
    <row r="464" spans="1:18" hidden="1" x14ac:dyDescent="0.25">
      <c r="A464" s="18">
        <v>462</v>
      </c>
      <c r="B464" t="s">
        <v>360</v>
      </c>
      <c r="C464" t="s">
        <v>70</v>
      </c>
      <c r="D464" t="s">
        <v>1114</v>
      </c>
      <c r="E464" t="s">
        <v>11</v>
      </c>
      <c r="G464" t="s">
        <v>362</v>
      </c>
      <c r="H464" t="s">
        <v>13</v>
      </c>
      <c r="I464" t="s">
        <v>14</v>
      </c>
    </row>
    <row r="465" spans="1:19" hidden="1" x14ac:dyDescent="0.25">
      <c r="A465" s="18">
        <v>463</v>
      </c>
      <c r="B465" t="s">
        <v>1115</v>
      </c>
      <c r="C465" t="s">
        <v>70</v>
      </c>
      <c r="D465" t="s">
        <v>1116</v>
      </c>
      <c r="E465" t="s">
        <v>11</v>
      </c>
      <c r="G465" t="s">
        <v>1117</v>
      </c>
      <c r="H465" t="s">
        <v>13</v>
      </c>
      <c r="I465" t="s">
        <v>33</v>
      </c>
    </row>
    <row r="466" spans="1:19" hidden="1" x14ac:dyDescent="0.25">
      <c r="A466" s="18">
        <v>464</v>
      </c>
      <c r="B466" t="s">
        <v>341</v>
      </c>
      <c r="C466" t="s">
        <v>70</v>
      </c>
      <c r="D466" t="s">
        <v>1118</v>
      </c>
      <c r="E466" t="s">
        <v>11</v>
      </c>
      <c r="G466" t="s">
        <v>343</v>
      </c>
      <c r="H466" t="s">
        <v>13</v>
      </c>
      <c r="I466" t="s">
        <v>14</v>
      </c>
    </row>
    <row r="467" spans="1:19" hidden="1" x14ac:dyDescent="0.25">
      <c r="A467" s="18">
        <v>465</v>
      </c>
      <c r="B467" t="s">
        <v>823</v>
      </c>
      <c r="C467" t="s">
        <v>90</v>
      </c>
      <c r="D467" t="s">
        <v>1119</v>
      </c>
      <c r="E467" t="s">
        <v>11</v>
      </c>
      <c r="G467" t="s">
        <v>825</v>
      </c>
      <c r="H467" t="s">
        <v>13</v>
      </c>
      <c r="I467" t="s">
        <v>14</v>
      </c>
    </row>
    <row r="468" spans="1:19" hidden="1" x14ac:dyDescent="0.25">
      <c r="A468" s="18">
        <v>466</v>
      </c>
      <c r="B468" t="s">
        <v>644</v>
      </c>
      <c r="C468" t="s">
        <v>26</v>
      </c>
      <c r="D468" t="s">
        <v>1120</v>
      </c>
      <c r="E468" t="s">
        <v>11</v>
      </c>
      <c r="G468" t="s">
        <v>646</v>
      </c>
      <c r="H468" t="s">
        <v>13</v>
      </c>
      <c r="I468" t="s">
        <v>14</v>
      </c>
    </row>
    <row r="469" spans="1:19" hidden="1" x14ac:dyDescent="0.25">
      <c r="A469" s="18">
        <v>467</v>
      </c>
      <c r="B469" t="s">
        <v>122</v>
      </c>
      <c r="C469" t="s">
        <v>99</v>
      </c>
      <c r="D469" t="s">
        <v>1121</v>
      </c>
      <c r="E469" t="s">
        <v>11</v>
      </c>
      <c r="G469" t="s">
        <v>1122</v>
      </c>
      <c r="H469" t="s">
        <v>13</v>
      </c>
      <c r="I469" t="s">
        <v>14</v>
      </c>
    </row>
    <row r="470" spans="1:19" hidden="1" x14ac:dyDescent="0.25">
      <c r="A470" s="18">
        <v>468</v>
      </c>
      <c r="B470" t="s">
        <v>410</v>
      </c>
      <c r="C470" t="s">
        <v>189</v>
      </c>
      <c r="D470" t="s">
        <v>1123</v>
      </c>
      <c r="E470" t="s">
        <v>11</v>
      </c>
      <c r="G470" t="s">
        <v>412</v>
      </c>
      <c r="H470" t="s">
        <v>13</v>
      </c>
      <c r="I470" t="s">
        <v>14</v>
      </c>
    </row>
    <row r="471" spans="1:19" hidden="1" x14ac:dyDescent="0.25">
      <c r="A471" s="18">
        <v>469</v>
      </c>
      <c r="B471" t="s">
        <v>732</v>
      </c>
      <c r="C471" t="s">
        <v>47</v>
      </c>
      <c r="D471" t="s">
        <v>1124</v>
      </c>
      <c r="E471" t="s">
        <v>11</v>
      </c>
      <c r="G471" t="s">
        <v>734</v>
      </c>
      <c r="H471" t="s">
        <v>13</v>
      </c>
      <c r="I471" t="s">
        <v>14</v>
      </c>
    </row>
    <row r="472" spans="1:19" hidden="1" x14ac:dyDescent="0.25">
      <c r="A472" s="18">
        <v>470</v>
      </c>
      <c r="B472" t="s">
        <v>282</v>
      </c>
      <c r="C472" t="s">
        <v>70</v>
      </c>
      <c r="D472" t="s">
        <v>1125</v>
      </c>
      <c r="E472" t="s">
        <v>11</v>
      </c>
      <c r="G472" t="s">
        <v>284</v>
      </c>
      <c r="H472" t="s">
        <v>13</v>
      </c>
      <c r="I472" t="s">
        <v>14</v>
      </c>
    </row>
    <row r="473" spans="1:19" hidden="1" x14ac:dyDescent="0.25">
      <c r="A473" s="18">
        <v>471</v>
      </c>
      <c r="B473" t="s">
        <v>1126</v>
      </c>
      <c r="C473" t="s">
        <v>16</v>
      </c>
      <c r="D473" t="s">
        <v>1127</v>
      </c>
      <c r="E473" t="s">
        <v>11</v>
      </c>
      <c r="G473" t="s">
        <v>1128</v>
      </c>
      <c r="H473" t="s">
        <v>13</v>
      </c>
      <c r="I473" t="s">
        <v>14</v>
      </c>
    </row>
    <row r="474" spans="1:19" hidden="1" x14ac:dyDescent="0.25">
      <c r="A474" s="18">
        <v>472</v>
      </c>
      <c r="B474" t="s">
        <v>1129</v>
      </c>
      <c r="C474" t="s">
        <v>99</v>
      </c>
      <c r="D474" t="s">
        <v>1130</v>
      </c>
      <c r="E474" t="s">
        <v>11</v>
      </c>
      <c r="G474" t="s">
        <v>1131</v>
      </c>
      <c r="H474" t="s">
        <v>13</v>
      </c>
      <c r="I474" t="s">
        <v>14</v>
      </c>
    </row>
    <row r="475" spans="1:19" x14ac:dyDescent="0.25">
      <c r="A475" s="18">
        <v>3393</v>
      </c>
      <c r="C475" t="s">
        <v>59</v>
      </c>
      <c r="D475" t="s">
        <v>942</v>
      </c>
      <c r="E475" t="s">
        <v>11</v>
      </c>
      <c r="G475" s="71" t="s">
        <v>7949</v>
      </c>
      <c r="H475" t="s">
        <v>37</v>
      </c>
      <c r="I475" t="s">
        <v>14</v>
      </c>
      <c r="J475" s="20" t="s">
        <v>8026</v>
      </c>
      <c r="K475" s="20" t="s">
        <v>7974</v>
      </c>
      <c r="L475" s="20" t="s">
        <v>7974</v>
      </c>
      <c r="M475" s="20" t="s">
        <v>7974</v>
      </c>
      <c r="N475" s="46" t="s">
        <v>62</v>
      </c>
      <c r="S475" s="20" t="s">
        <v>8015</v>
      </c>
    </row>
    <row r="476" spans="1:19" x14ac:dyDescent="0.25">
      <c r="A476" s="18">
        <v>29</v>
      </c>
      <c r="B476" s="53" t="s">
        <v>7947</v>
      </c>
      <c r="C476" t="s">
        <v>59</v>
      </c>
      <c r="D476" t="s">
        <v>1029</v>
      </c>
      <c r="E476" t="s">
        <v>11</v>
      </c>
      <c r="G476" t="s">
        <v>1030</v>
      </c>
      <c r="H476" t="s">
        <v>37</v>
      </c>
      <c r="I476" t="s">
        <v>14</v>
      </c>
      <c r="J476">
        <v>0</v>
      </c>
      <c r="K476" t="s">
        <v>7948</v>
      </c>
      <c r="L476">
        <v>58.442999999999998</v>
      </c>
      <c r="M476">
        <v>0</v>
      </c>
      <c r="N476" s="46" t="s">
        <v>62</v>
      </c>
    </row>
    <row r="477" spans="1:19" hidden="1" x14ac:dyDescent="0.25">
      <c r="A477" s="18">
        <v>475</v>
      </c>
      <c r="C477" t="s">
        <v>189</v>
      </c>
      <c r="D477" t="s">
        <v>1136</v>
      </c>
      <c r="E477" t="s">
        <v>11</v>
      </c>
      <c r="G477" t="s">
        <v>670</v>
      </c>
      <c r="H477" t="s">
        <v>13</v>
      </c>
      <c r="I477" t="s">
        <v>14</v>
      </c>
    </row>
    <row r="478" spans="1:19" hidden="1" x14ac:dyDescent="0.25">
      <c r="A478" s="18">
        <v>476</v>
      </c>
      <c r="B478" t="s">
        <v>1137</v>
      </c>
      <c r="C478" t="s">
        <v>23</v>
      </c>
      <c r="D478" t="s">
        <v>1138</v>
      </c>
      <c r="E478" t="s">
        <v>11</v>
      </c>
      <c r="G478" t="s">
        <v>1139</v>
      </c>
      <c r="H478" t="s">
        <v>13</v>
      </c>
      <c r="I478" t="s">
        <v>14</v>
      </c>
    </row>
    <row r="479" spans="1:19" hidden="1" x14ac:dyDescent="0.25">
      <c r="A479" s="18">
        <v>477</v>
      </c>
      <c r="B479" t="s">
        <v>209</v>
      </c>
      <c r="C479" t="s">
        <v>43</v>
      </c>
      <c r="D479" t="s">
        <v>1140</v>
      </c>
      <c r="E479" t="s">
        <v>11</v>
      </c>
      <c r="G479" t="s">
        <v>211</v>
      </c>
      <c r="H479" t="s">
        <v>13</v>
      </c>
      <c r="I479" t="s">
        <v>14</v>
      </c>
    </row>
    <row r="480" spans="1:19" hidden="1" x14ac:dyDescent="0.25">
      <c r="A480" s="18">
        <v>478</v>
      </c>
      <c r="B480" t="s">
        <v>708</v>
      </c>
      <c r="C480" t="s">
        <v>9</v>
      </c>
      <c r="D480" t="s">
        <v>1141</v>
      </c>
      <c r="E480" t="s">
        <v>11</v>
      </c>
      <c r="G480" t="s">
        <v>710</v>
      </c>
      <c r="H480" t="s">
        <v>13</v>
      </c>
      <c r="I480" t="s">
        <v>14</v>
      </c>
    </row>
    <row r="481" spans="1:14" hidden="1" x14ac:dyDescent="0.25">
      <c r="A481" s="18">
        <v>479</v>
      </c>
      <c r="B481" t="s">
        <v>249</v>
      </c>
      <c r="C481" t="s">
        <v>43</v>
      </c>
      <c r="D481" t="s">
        <v>1142</v>
      </c>
      <c r="E481" t="s">
        <v>11</v>
      </c>
      <c r="G481" t="s">
        <v>251</v>
      </c>
      <c r="H481" t="s">
        <v>13</v>
      </c>
      <c r="I481" t="s">
        <v>14</v>
      </c>
    </row>
    <row r="482" spans="1:14" hidden="1" x14ac:dyDescent="0.25">
      <c r="A482" s="18">
        <v>480</v>
      </c>
      <c r="B482" t="s">
        <v>545</v>
      </c>
      <c r="C482" t="s">
        <v>43</v>
      </c>
      <c r="D482" t="s">
        <v>1143</v>
      </c>
      <c r="E482" t="s">
        <v>11</v>
      </c>
      <c r="G482" t="s">
        <v>547</v>
      </c>
      <c r="H482" t="s">
        <v>13</v>
      </c>
      <c r="I482" t="s">
        <v>14</v>
      </c>
    </row>
    <row r="483" spans="1:14" hidden="1" x14ac:dyDescent="0.25">
      <c r="A483" s="18">
        <v>481</v>
      </c>
      <c r="C483" t="s">
        <v>30</v>
      </c>
      <c r="D483" t="s">
        <v>1144</v>
      </c>
      <c r="E483" t="s">
        <v>11</v>
      </c>
      <c r="G483" t="s">
        <v>1145</v>
      </c>
      <c r="H483" t="s">
        <v>13</v>
      </c>
      <c r="I483" t="s">
        <v>774</v>
      </c>
    </row>
    <row r="484" spans="1:14" hidden="1" x14ac:dyDescent="0.25">
      <c r="A484" s="18">
        <v>482</v>
      </c>
      <c r="B484" t="s">
        <v>1146</v>
      </c>
      <c r="C484" t="s">
        <v>43</v>
      </c>
      <c r="D484" t="s">
        <v>1147</v>
      </c>
      <c r="E484" t="s">
        <v>11</v>
      </c>
      <c r="G484" t="s">
        <v>1148</v>
      </c>
      <c r="H484" t="s">
        <v>13</v>
      </c>
      <c r="I484" t="s">
        <v>14</v>
      </c>
    </row>
    <row r="485" spans="1:14" hidden="1" x14ac:dyDescent="0.25">
      <c r="A485" s="18">
        <v>483</v>
      </c>
      <c r="C485" t="s">
        <v>388</v>
      </c>
      <c r="D485" t="s">
        <v>1149</v>
      </c>
      <c r="E485" t="s">
        <v>11</v>
      </c>
      <c r="G485" t="s">
        <v>684</v>
      </c>
      <c r="H485" t="s">
        <v>13</v>
      </c>
      <c r="I485" t="s">
        <v>14</v>
      </c>
    </row>
    <row r="486" spans="1:14" hidden="1" x14ac:dyDescent="0.25">
      <c r="A486" s="18">
        <v>484</v>
      </c>
      <c r="C486" t="s">
        <v>9</v>
      </c>
      <c r="D486" t="s">
        <v>1150</v>
      </c>
      <c r="E486" t="s">
        <v>11</v>
      </c>
      <c r="G486" t="s">
        <v>1151</v>
      </c>
      <c r="H486" t="s">
        <v>13</v>
      </c>
      <c r="I486" t="s">
        <v>768</v>
      </c>
    </row>
    <row r="487" spans="1:14" hidden="1" x14ac:dyDescent="0.25">
      <c r="A487" s="18">
        <v>485</v>
      </c>
      <c r="B487" t="s">
        <v>1152</v>
      </c>
      <c r="C487" t="s">
        <v>30</v>
      </c>
      <c r="D487" t="s">
        <v>1153</v>
      </c>
      <c r="E487" t="s">
        <v>11</v>
      </c>
      <c r="G487" t="s">
        <v>1154</v>
      </c>
      <c r="H487" t="s">
        <v>13</v>
      </c>
      <c r="I487" t="s">
        <v>33</v>
      </c>
    </row>
    <row r="488" spans="1:14" hidden="1" x14ac:dyDescent="0.25">
      <c r="A488" s="18">
        <v>486</v>
      </c>
      <c r="B488" t="s">
        <v>1155</v>
      </c>
      <c r="C488" t="s">
        <v>16</v>
      </c>
      <c r="D488" t="s">
        <v>1156</v>
      </c>
      <c r="E488" t="s">
        <v>11</v>
      </c>
      <c r="G488" t="s">
        <v>1157</v>
      </c>
      <c r="H488" t="s">
        <v>13</v>
      </c>
      <c r="I488" t="s">
        <v>14</v>
      </c>
    </row>
    <row r="489" spans="1:14" hidden="1" x14ac:dyDescent="0.25">
      <c r="A489" s="18">
        <v>487</v>
      </c>
      <c r="B489" t="s">
        <v>978</v>
      </c>
      <c r="C489" t="s">
        <v>47</v>
      </c>
      <c r="D489" t="s">
        <v>1158</v>
      </c>
      <c r="E489" t="s">
        <v>11</v>
      </c>
      <c r="G489" t="s">
        <v>980</v>
      </c>
      <c r="H489" t="s">
        <v>13</v>
      </c>
      <c r="I489" t="s">
        <v>14</v>
      </c>
    </row>
    <row r="490" spans="1:14" x14ac:dyDescent="0.25">
      <c r="A490" s="18">
        <v>3999</v>
      </c>
      <c r="B490" s="53" t="s">
        <v>7945</v>
      </c>
      <c r="C490" t="s">
        <v>59</v>
      </c>
      <c r="D490" t="s">
        <v>1056</v>
      </c>
      <c r="E490" t="s">
        <v>11</v>
      </c>
      <c r="G490" t="s">
        <v>1057</v>
      </c>
      <c r="H490" t="s">
        <v>37</v>
      </c>
      <c r="I490" t="s">
        <v>14</v>
      </c>
      <c r="J490">
        <f>14.0067*M490/L490</f>
        <v>0.16479439967056886</v>
      </c>
      <c r="K490" t="s">
        <v>7946</v>
      </c>
      <c r="L490">
        <v>84.995000000000005</v>
      </c>
      <c r="M490">
        <v>1</v>
      </c>
      <c r="N490" s="46" t="s">
        <v>62</v>
      </c>
    </row>
    <row r="491" spans="1:14" hidden="1" x14ac:dyDescent="0.25">
      <c r="A491" s="18">
        <v>489</v>
      </c>
      <c r="B491" t="s">
        <v>249</v>
      </c>
      <c r="C491" t="s">
        <v>47</v>
      </c>
      <c r="D491" t="s">
        <v>1162</v>
      </c>
      <c r="E491" t="s">
        <v>11</v>
      </c>
      <c r="G491" t="s">
        <v>1039</v>
      </c>
      <c r="H491" t="s">
        <v>13</v>
      </c>
      <c r="I491" t="s">
        <v>14</v>
      </c>
    </row>
    <row r="492" spans="1:14" hidden="1" x14ac:dyDescent="0.25">
      <c r="A492" s="18">
        <v>490</v>
      </c>
      <c r="B492" t="s">
        <v>104</v>
      </c>
      <c r="C492" t="s">
        <v>30</v>
      </c>
      <c r="D492" t="s">
        <v>1163</v>
      </c>
      <c r="E492" t="s">
        <v>11</v>
      </c>
      <c r="G492" t="s">
        <v>106</v>
      </c>
      <c r="H492" t="s">
        <v>13</v>
      </c>
      <c r="I492" t="s">
        <v>14</v>
      </c>
    </row>
    <row r="493" spans="1:14" hidden="1" x14ac:dyDescent="0.25">
      <c r="A493" s="18">
        <v>491</v>
      </c>
      <c r="B493" t="s">
        <v>590</v>
      </c>
      <c r="C493" t="s">
        <v>70</v>
      </c>
      <c r="D493" t="s">
        <v>1164</v>
      </c>
      <c r="E493" t="s">
        <v>11</v>
      </c>
      <c r="G493" t="s">
        <v>592</v>
      </c>
      <c r="H493" t="s">
        <v>13</v>
      </c>
      <c r="I493" t="s">
        <v>14</v>
      </c>
    </row>
    <row r="494" spans="1:14" hidden="1" x14ac:dyDescent="0.25">
      <c r="A494" s="18">
        <v>492</v>
      </c>
      <c r="B494" t="s">
        <v>1165</v>
      </c>
      <c r="C494" t="s">
        <v>30</v>
      </c>
      <c r="D494" t="s">
        <v>1166</v>
      </c>
      <c r="E494" t="s">
        <v>11</v>
      </c>
      <c r="G494" t="s">
        <v>1167</v>
      </c>
      <c r="H494" t="s">
        <v>13</v>
      </c>
      <c r="I494" t="s">
        <v>14</v>
      </c>
    </row>
    <row r="495" spans="1:14" hidden="1" x14ac:dyDescent="0.25">
      <c r="A495" s="18">
        <v>493</v>
      </c>
      <c r="B495" t="s">
        <v>896</v>
      </c>
      <c r="C495" t="s">
        <v>47</v>
      </c>
      <c r="D495" t="s">
        <v>1168</v>
      </c>
      <c r="E495" t="s">
        <v>11</v>
      </c>
      <c r="G495" t="s">
        <v>1169</v>
      </c>
      <c r="H495" t="s">
        <v>13</v>
      </c>
      <c r="I495" t="s">
        <v>14</v>
      </c>
    </row>
    <row r="496" spans="1:14" hidden="1" x14ac:dyDescent="0.25">
      <c r="A496" s="18">
        <v>494</v>
      </c>
      <c r="B496" t="s">
        <v>1170</v>
      </c>
      <c r="C496" t="s">
        <v>23</v>
      </c>
      <c r="D496" t="s">
        <v>1171</v>
      </c>
      <c r="E496" t="s">
        <v>11</v>
      </c>
      <c r="G496" t="s">
        <v>1172</v>
      </c>
      <c r="H496" t="s">
        <v>13</v>
      </c>
      <c r="I496" t="s">
        <v>14</v>
      </c>
    </row>
    <row r="497" spans="1:14" hidden="1" x14ac:dyDescent="0.25">
      <c r="A497" s="18">
        <v>495</v>
      </c>
      <c r="B497" t="s">
        <v>634</v>
      </c>
      <c r="C497" t="s">
        <v>189</v>
      </c>
      <c r="D497" t="s">
        <v>1173</v>
      </c>
      <c r="E497" t="s">
        <v>11</v>
      </c>
      <c r="G497" t="s">
        <v>636</v>
      </c>
      <c r="H497" t="s">
        <v>13</v>
      </c>
      <c r="I497" t="s">
        <v>33</v>
      </c>
    </row>
    <row r="498" spans="1:14" hidden="1" x14ac:dyDescent="0.25">
      <c r="A498" s="18">
        <v>496</v>
      </c>
      <c r="C498" t="s">
        <v>354</v>
      </c>
      <c r="D498" t="s">
        <v>1174</v>
      </c>
      <c r="E498" t="s">
        <v>11</v>
      </c>
      <c r="G498" t="s">
        <v>1175</v>
      </c>
      <c r="H498" t="s">
        <v>13</v>
      </c>
      <c r="I498" t="s">
        <v>14</v>
      </c>
    </row>
    <row r="499" spans="1:14" hidden="1" x14ac:dyDescent="0.25">
      <c r="A499" s="18">
        <v>497</v>
      </c>
      <c r="B499" t="s">
        <v>680</v>
      </c>
      <c r="C499" t="s">
        <v>23</v>
      </c>
      <c r="D499" t="s">
        <v>1176</v>
      </c>
      <c r="E499" t="s">
        <v>11</v>
      </c>
      <c r="G499" t="s">
        <v>682</v>
      </c>
      <c r="H499" t="s">
        <v>13</v>
      </c>
      <c r="I499" t="s">
        <v>33</v>
      </c>
    </row>
    <row r="500" spans="1:14" hidden="1" x14ac:dyDescent="0.25">
      <c r="A500" s="18">
        <v>498</v>
      </c>
      <c r="C500" t="s">
        <v>90</v>
      </c>
      <c r="D500" t="s">
        <v>1177</v>
      </c>
      <c r="E500" t="s">
        <v>11</v>
      </c>
      <c r="G500" t="s">
        <v>497</v>
      </c>
      <c r="H500" t="s">
        <v>13</v>
      </c>
      <c r="I500" t="s">
        <v>33</v>
      </c>
    </row>
    <row r="501" spans="1:14" hidden="1" x14ac:dyDescent="0.25">
      <c r="A501" s="18">
        <v>499</v>
      </c>
      <c r="B501" t="s">
        <v>1178</v>
      </c>
      <c r="C501" t="s">
        <v>16</v>
      </c>
      <c r="D501" t="s">
        <v>1179</v>
      </c>
      <c r="E501" t="s">
        <v>11</v>
      </c>
      <c r="G501" t="s">
        <v>1180</v>
      </c>
      <c r="H501" t="s">
        <v>13</v>
      </c>
      <c r="I501" t="s">
        <v>14</v>
      </c>
    </row>
    <row r="502" spans="1:14" x14ac:dyDescent="0.25">
      <c r="A502" s="18">
        <v>760</v>
      </c>
      <c r="C502" t="s">
        <v>59</v>
      </c>
      <c r="D502" t="s">
        <v>1058</v>
      </c>
      <c r="E502" t="s">
        <v>11</v>
      </c>
      <c r="G502" s="53" t="s">
        <v>7942</v>
      </c>
      <c r="H502" t="s">
        <v>37</v>
      </c>
      <c r="I502" t="s">
        <v>14</v>
      </c>
      <c r="J502">
        <v>0</v>
      </c>
      <c r="K502" t="s">
        <v>7944</v>
      </c>
      <c r="L502" s="66">
        <v>142.41999999999999</v>
      </c>
      <c r="M502">
        <v>0</v>
      </c>
      <c r="N502" s="46" t="s">
        <v>62</v>
      </c>
    </row>
    <row r="503" spans="1:14" hidden="1" x14ac:dyDescent="0.25">
      <c r="A503" s="18">
        <v>501</v>
      </c>
      <c r="B503" t="s">
        <v>104</v>
      </c>
      <c r="C503" t="s">
        <v>43</v>
      </c>
      <c r="D503" t="s">
        <v>1183</v>
      </c>
      <c r="E503" t="s">
        <v>11</v>
      </c>
      <c r="G503" t="s">
        <v>106</v>
      </c>
      <c r="H503" t="s">
        <v>13</v>
      </c>
      <c r="I503" t="s">
        <v>14</v>
      </c>
    </row>
    <row r="504" spans="1:14" hidden="1" x14ac:dyDescent="0.25">
      <c r="A504" s="18">
        <v>502</v>
      </c>
      <c r="C504" t="s">
        <v>43</v>
      </c>
      <c r="D504" t="s">
        <v>1184</v>
      </c>
      <c r="E504" t="s">
        <v>11</v>
      </c>
      <c r="G504" t="s">
        <v>1185</v>
      </c>
      <c r="H504" t="s">
        <v>13</v>
      </c>
      <c r="I504" t="s">
        <v>33</v>
      </c>
    </row>
    <row r="505" spans="1:14" hidden="1" x14ac:dyDescent="0.25">
      <c r="A505" s="18">
        <v>503</v>
      </c>
      <c r="B505" t="s">
        <v>1049</v>
      </c>
      <c r="C505" t="s">
        <v>43</v>
      </c>
      <c r="D505" t="s">
        <v>1186</v>
      </c>
      <c r="E505" t="s">
        <v>11</v>
      </c>
      <c r="G505" t="s">
        <v>1051</v>
      </c>
      <c r="H505" t="s">
        <v>13</v>
      </c>
      <c r="I505" t="s">
        <v>14</v>
      </c>
    </row>
    <row r="506" spans="1:14" hidden="1" x14ac:dyDescent="0.25">
      <c r="A506" s="18">
        <v>504</v>
      </c>
      <c r="B506" t="s">
        <v>491</v>
      </c>
      <c r="C506" t="s">
        <v>9</v>
      </c>
      <c r="D506" t="s">
        <v>1187</v>
      </c>
      <c r="E506" t="s">
        <v>11</v>
      </c>
      <c r="G506" t="s">
        <v>493</v>
      </c>
      <c r="H506" t="s">
        <v>13</v>
      </c>
      <c r="I506" t="s">
        <v>33</v>
      </c>
    </row>
    <row r="507" spans="1:14" hidden="1" x14ac:dyDescent="0.25">
      <c r="A507" s="18">
        <v>505</v>
      </c>
      <c r="B507" t="s">
        <v>1188</v>
      </c>
      <c r="C507" t="s">
        <v>9</v>
      </c>
      <c r="D507" t="s">
        <v>1189</v>
      </c>
      <c r="E507" t="s">
        <v>11</v>
      </c>
      <c r="G507" t="s">
        <v>519</v>
      </c>
      <c r="H507" t="s">
        <v>13</v>
      </c>
      <c r="I507" t="s">
        <v>33</v>
      </c>
    </row>
    <row r="508" spans="1:14" hidden="1" x14ac:dyDescent="0.25">
      <c r="A508" s="18">
        <v>506</v>
      </c>
      <c r="B508" t="s">
        <v>1190</v>
      </c>
      <c r="C508" t="s">
        <v>189</v>
      </c>
      <c r="D508" t="s">
        <v>1191</v>
      </c>
      <c r="E508" t="s">
        <v>11</v>
      </c>
      <c r="G508" t="s">
        <v>1192</v>
      </c>
      <c r="H508" t="s">
        <v>13</v>
      </c>
      <c r="I508" t="s">
        <v>14</v>
      </c>
    </row>
    <row r="509" spans="1:14" hidden="1" x14ac:dyDescent="0.25">
      <c r="A509" s="18">
        <v>507</v>
      </c>
      <c r="B509" t="s">
        <v>1190</v>
      </c>
      <c r="C509" t="s">
        <v>23</v>
      </c>
      <c r="D509" t="s">
        <v>1193</v>
      </c>
      <c r="E509" t="s">
        <v>11</v>
      </c>
      <c r="G509" t="s">
        <v>1192</v>
      </c>
      <c r="H509" t="s">
        <v>13</v>
      </c>
      <c r="I509" t="s">
        <v>14</v>
      </c>
    </row>
    <row r="510" spans="1:14" hidden="1" x14ac:dyDescent="0.25">
      <c r="A510" s="18">
        <v>508</v>
      </c>
      <c r="B510" t="s">
        <v>1194</v>
      </c>
      <c r="C510" t="s">
        <v>16</v>
      </c>
      <c r="D510" t="s">
        <v>1195</v>
      </c>
      <c r="E510" t="s">
        <v>11</v>
      </c>
      <c r="G510" t="s">
        <v>1196</v>
      </c>
      <c r="H510" t="s">
        <v>13</v>
      </c>
      <c r="I510" t="s">
        <v>14</v>
      </c>
    </row>
    <row r="511" spans="1:14" hidden="1" x14ac:dyDescent="0.25">
      <c r="A511" s="18">
        <v>509</v>
      </c>
      <c r="B511" t="s">
        <v>994</v>
      </c>
      <c r="C511" t="s">
        <v>189</v>
      </c>
      <c r="D511" t="s">
        <v>1197</v>
      </c>
      <c r="E511" t="s">
        <v>11</v>
      </c>
      <c r="G511" t="s">
        <v>996</v>
      </c>
      <c r="H511" t="s">
        <v>13</v>
      </c>
      <c r="I511" t="s">
        <v>14</v>
      </c>
    </row>
    <row r="512" spans="1:14" hidden="1" x14ac:dyDescent="0.25">
      <c r="A512" s="18">
        <v>510</v>
      </c>
      <c r="B512" t="s">
        <v>166</v>
      </c>
      <c r="C512" t="s">
        <v>47</v>
      </c>
      <c r="D512" t="s">
        <v>1198</v>
      </c>
      <c r="E512" t="s">
        <v>11</v>
      </c>
      <c r="G512" t="s">
        <v>168</v>
      </c>
      <c r="H512" t="s">
        <v>13</v>
      </c>
      <c r="I512" t="s">
        <v>33</v>
      </c>
    </row>
    <row r="513" spans="1:18" hidden="1" x14ac:dyDescent="0.25">
      <c r="A513" s="18">
        <v>511</v>
      </c>
      <c r="B513" t="s">
        <v>1199</v>
      </c>
      <c r="C513" t="s">
        <v>16</v>
      </c>
      <c r="D513" t="s">
        <v>1200</v>
      </c>
      <c r="E513" t="s">
        <v>11</v>
      </c>
      <c r="G513" t="s">
        <v>1201</v>
      </c>
      <c r="H513" t="s">
        <v>13</v>
      </c>
      <c r="I513" t="s">
        <v>14</v>
      </c>
    </row>
    <row r="514" spans="1:18" x14ac:dyDescent="0.25">
      <c r="A514" s="18">
        <v>885</v>
      </c>
      <c r="C514" t="s">
        <v>59</v>
      </c>
      <c r="D514" t="s">
        <v>1077</v>
      </c>
      <c r="E514" t="s">
        <v>11</v>
      </c>
      <c r="G514" s="53" t="s">
        <v>7939</v>
      </c>
      <c r="H514" t="s">
        <v>37</v>
      </c>
      <c r="I514" t="s">
        <v>14</v>
      </c>
      <c r="J514">
        <v>0</v>
      </c>
      <c r="K514" t="s">
        <v>7941</v>
      </c>
      <c r="L514">
        <v>186.09</v>
      </c>
      <c r="M514">
        <v>0</v>
      </c>
      <c r="N514" s="46" t="s">
        <v>62</v>
      </c>
      <c r="R514" t="s">
        <v>260</v>
      </c>
    </row>
    <row r="515" spans="1:18" hidden="1" x14ac:dyDescent="0.25">
      <c r="A515" s="18">
        <v>513</v>
      </c>
      <c r="B515" t="s">
        <v>1205</v>
      </c>
      <c r="C515" t="s">
        <v>90</v>
      </c>
      <c r="D515" t="s">
        <v>1206</v>
      </c>
      <c r="E515" t="s">
        <v>11</v>
      </c>
      <c r="G515" t="s">
        <v>1207</v>
      </c>
      <c r="H515" t="s">
        <v>13</v>
      </c>
      <c r="I515" t="s">
        <v>14</v>
      </c>
    </row>
    <row r="516" spans="1:18" hidden="1" x14ac:dyDescent="0.25">
      <c r="A516" s="18">
        <v>514</v>
      </c>
      <c r="B516" t="s">
        <v>363</v>
      </c>
      <c r="C516" t="s">
        <v>9</v>
      </c>
      <c r="D516" t="s">
        <v>1208</v>
      </c>
      <c r="E516" t="s">
        <v>11</v>
      </c>
      <c r="G516" t="s">
        <v>365</v>
      </c>
      <c r="H516" t="s">
        <v>13</v>
      </c>
      <c r="I516" t="s">
        <v>14</v>
      </c>
    </row>
    <row r="517" spans="1:18" hidden="1" x14ac:dyDescent="0.25">
      <c r="A517" s="18">
        <v>515</v>
      </c>
      <c r="B517" t="s">
        <v>1209</v>
      </c>
      <c r="C517" t="s">
        <v>23</v>
      </c>
      <c r="D517" t="s">
        <v>1210</v>
      </c>
      <c r="E517" t="s">
        <v>11</v>
      </c>
      <c r="G517" t="s">
        <v>1211</v>
      </c>
      <c r="H517" t="s">
        <v>13</v>
      </c>
      <c r="I517" t="s">
        <v>14</v>
      </c>
    </row>
    <row r="518" spans="1:18" hidden="1" x14ac:dyDescent="0.25">
      <c r="A518" s="18">
        <v>516</v>
      </c>
      <c r="B518" t="s">
        <v>1212</v>
      </c>
      <c r="C518" t="s">
        <v>30</v>
      </c>
      <c r="D518" t="s">
        <v>1213</v>
      </c>
      <c r="E518" t="s">
        <v>11</v>
      </c>
      <c r="G518" t="s">
        <v>1214</v>
      </c>
      <c r="H518" t="s">
        <v>13</v>
      </c>
      <c r="I518" t="s">
        <v>14</v>
      </c>
    </row>
    <row r="519" spans="1:18" hidden="1" x14ac:dyDescent="0.25">
      <c r="A519" s="18">
        <v>517</v>
      </c>
      <c r="B519" t="s">
        <v>1215</v>
      </c>
      <c r="C519" t="s">
        <v>70</v>
      </c>
      <c r="D519" t="s">
        <v>1216</v>
      </c>
      <c r="E519" t="s">
        <v>11</v>
      </c>
      <c r="G519" t="s">
        <v>1217</v>
      </c>
      <c r="H519" t="s">
        <v>13</v>
      </c>
      <c r="I519" t="s">
        <v>14</v>
      </c>
    </row>
    <row r="520" spans="1:18" hidden="1" x14ac:dyDescent="0.25">
      <c r="A520" s="18">
        <v>518</v>
      </c>
      <c r="B520" t="s">
        <v>1218</v>
      </c>
      <c r="C520" t="s">
        <v>30</v>
      </c>
      <c r="D520" t="s">
        <v>1219</v>
      </c>
      <c r="E520" t="s">
        <v>11</v>
      </c>
      <c r="G520" t="s">
        <v>649</v>
      </c>
      <c r="H520" t="s">
        <v>13</v>
      </c>
      <c r="I520" t="s">
        <v>33</v>
      </c>
    </row>
    <row r="521" spans="1:18" hidden="1" x14ac:dyDescent="0.25">
      <c r="A521" s="18">
        <v>519</v>
      </c>
      <c r="B521" t="s">
        <v>1220</v>
      </c>
      <c r="C521" t="s">
        <v>16</v>
      </c>
      <c r="D521" t="s">
        <v>1221</v>
      </c>
      <c r="E521" t="s">
        <v>11</v>
      </c>
      <c r="G521" t="s">
        <v>1222</v>
      </c>
      <c r="H521" t="s">
        <v>13</v>
      </c>
      <c r="I521" t="s">
        <v>14</v>
      </c>
    </row>
    <row r="522" spans="1:18" hidden="1" x14ac:dyDescent="0.25">
      <c r="A522" s="18">
        <v>520</v>
      </c>
      <c r="B522" t="s">
        <v>1223</v>
      </c>
      <c r="C522" t="s">
        <v>99</v>
      </c>
      <c r="D522" t="s">
        <v>1224</v>
      </c>
      <c r="E522" t="s">
        <v>11</v>
      </c>
      <c r="G522" t="s">
        <v>1225</v>
      </c>
      <c r="H522" t="s">
        <v>13</v>
      </c>
      <c r="I522" t="s">
        <v>14</v>
      </c>
    </row>
    <row r="523" spans="1:18" hidden="1" x14ac:dyDescent="0.25">
      <c r="A523" s="18">
        <v>521</v>
      </c>
      <c r="B523" t="s">
        <v>1226</v>
      </c>
      <c r="C523" t="s">
        <v>16</v>
      </c>
      <c r="D523" t="s">
        <v>1227</v>
      </c>
      <c r="E523" t="s">
        <v>11</v>
      </c>
      <c r="G523" t="s">
        <v>1228</v>
      </c>
      <c r="H523" t="s">
        <v>13</v>
      </c>
      <c r="I523" t="s">
        <v>14</v>
      </c>
    </row>
    <row r="524" spans="1:18" x14ac:dyDescent="0.25">
      <c r="A524" s="18">
        <v>1732</v>
      </c>
      <c r="B524" s="53" t="s">
        <v>7933</v>
      </c>
      <c r="C524" t="s">
        <v>59</v>
      </c>
      <c r="D524" t="s">
        <v>1090</v>
      </c>
      <c r="E524" t="s">
        <v>11</v>
      </c>
      <c r="G524" s="53" t="s">
        <v>7937</v>
      </c>
      <c r="H524" t="s">
        <v>37</v>
      </c>
      <c r="I524" t="s">
        <v>14</v>
      </c>
      <c r="J524">
        <v>0</v>
      </c>
      <c r="K524" s="53" t="s">
        <v>7938</v>
      </c>
      <c r="M524">
        <v>0</v>
      </c>
      <c r="N524" s="46" t="s">
        <v>62</v>
      </c>
      <c r="R524" t="s">
        <v>260</v>
      </c>
    </row>
    <row r="525" spans="1:18" hidden="1" x14ac:dyDescent="0.25">
      <c r="A525" s="18">
        <v>523</v>
      </c>
      <c r="C525" t="s">
        <v>142</v>
      </c>
      <c r="D525" t="s">
        <v>1232</v>
      </c>
      <c r="E525" t="s">
        <v>11</v>
      </c>
      <c r="G525" t="s">
        <v>1233</v>
      </c>
      <c r="H525" t="s">
        <v>13</v>
      </c>
      <c r="I525" t="s">
        <v>14</v>
      </c>
    </row>
    <row r="526" spans="1:18" hidden="1" x14ac:dyDescent="0.25">
      <c r="A526" s="18">
        <v>524</v>
      </c>
      <c r="B526" t="s">
        <v>416</v>
      </c>
      <c r="C526" t="s">
        <v>30</v>
      </c>
      <c r="D526" t="s">
        <v>1234</v>
      </c>
      <c r="E526" t="s">
        <v>11</v>
      </c>
      <c r="G526" t="s">
        <v>418</v>
      </c>
      <c r="H526" t="s">
        <v>13</v>
      </c>
      <c r="I526" t="s">
        <v>14</v>
      </c>
    </row>
    <row r="527" spans="1:18" hidden="1" x14ac:dyDescent="0.25">
      <c r="A527" s="18">
        <v>525</v>
      </c>
      <c r="C527" t="s">
        <v>9</v>
      </c>
      <c r="D527" t="s">
        <v>1235</v>
      </c>
      <c r="E527" t="s">
        <v>11</v>
      </c>
      <c r="G527" t="s">
        <v>1236</v>
      </c>
      <c r="H527" t="s">
        <v>13</v>
      </c>
      <c r="I527" t="s">
        <v>14</v>
      </c>
    </row>
    <row r="528" spans="1:18" x14ac:dyDescent="0.25">
      <c r="A528" s="18">
        <v>1288</v>
      </c>
      <c r="C528" t="s">
        <v>59</v>
      </c>
      <c r="D528" t="s">
        <v>1108</v>
      </c>
      <c r="E528" t="s">
        <v>11</v>
      </c>
      <c r="G528" s="53" t="s">
        <v>7934</v>
      </c>
      <c r="H528" t="s">
        <v>37</v>
      </c>
      <c r="I528" t="s">
        <v>14</v>
      </c>
      <c r="J528">
        <v>0</v>
      </c>
      <c r="K528" t="s">
        <v>7936</v>
      </c>
      <c r="L528">
        <v>339.71499999999997</v>
      </c>
      <c r="M528">
        <v>0</v>
      </c>
      <c r="N528" s="46" t="s">
        <v>62</v>
      </c>
    </row>
    <row r="529" spans="1:14" hidden="1" x14ac:dyDescent="0.25">
      <c r="A529" s="18">
        <v>527</v>
      </c>
      <c r="C529" t="s">
        <v>9</v>
      </c>
      <c r="D529" t="s">
        <v>1239</v>
      </c>
      <c r="E529" t="s">
        <v>11</v>
      </c>
      <c r="G529" t="s">
        <v>1240</v>
      </c>
      <c r="H529" t="s">
        <v>13</v>
      </c>
      <c r="I529" t="s">
        <v>14</v>
      </c>
    </row>
    <row r="530" spans="1:14" hidden="1" x14ac:dyDescent="0.25">
      <c r="A530" s="18">
        <v>528</v>
      </c>
      <c r="B530" t="s">
        <v>532</v>
      </c>
      <c r="C530" t="s">
        <v>70</v>
      </c>
      <c r="D530" t="s">
        <v>1241</v>
      </c>
      <c r="E530" t="s">
        <v>11</v>
      </c>
      <c r="G530" t="s">
        <v>534</v>
      </c>
      <c r="H530" t="s">
        <v>13</v>
      </c>
      <c r="I530" t="s">
        <v>33</v>
      </c>
    </row>
    <row r="531" spans="1:14" hidden="1" x14ac:dyDescent="0.25">
      <c r="A531" s="18">
        <v>529</v>
      </c>
      <c r="B531" t="s">
        <v>195</v>
      </c>
      <c r="C531" t="s">
        <v>47</v>
      </c>
      <c r="D531" t="s">
        <v>1242</v>
      </c>
      <c r="E531" t="s">
        <v>11</v>
      </c>
      <c r="G531" t="s">
        <v>197</v>
      </c>
      <c r="H531" t="s">
        <v>13</v>
      </c>
      <c r="I531" t="s">
        <v>14</v>
      </c>
    </row>
    <row r="532" spans="1:14" x14ac:dyDescent="0.25">
      <c r="A532" s="18">
        <v>362</v>
      </c>
      <c r="B532" t="s">
        <v>1011</v>
      </c>
      <c r="C532" t="s">
        <v>59</v>
      </c>
      <c r="D532" t="s">
        <v>1132</v>
      </c>
      <c r="E532" t="s">
        <v>11</v>
      </c>
      <c r="G532" t="s">
        <v>1133</v>
      </c>
      <c r="H532" t="s">
        <v>37</v>
      </c>
      <c r="I532" t="s">
        <v>14</v>
      </c>
      <c r="J532">
        <v>0</v>
      </c>
      <c r="K532" t="s">
        <v>7478</v>
      </c>
      <c r="L532">
        <v>74.551000000000002</v>
      </c>
      <c r="M532">
        <v>0</v>
      </c>
      <c r="N532" s="46" t="s">
        <v>62</v>
      </c>
    </row>
    <row r="533" spans="1:14" hidden="1" x14ac:dyDescent="0.25">
      <c r="A533" s="18">
        <v>531</v>
      </c>
      <c r="B533" t="s">
        <v>590</v>
      </c>
      <c r="C533" t="s">
        <v>99</v>
      </c>
      <c r="D533" t="s">
        <v>1245</v>
      </c>
      <c r="E533" t="s">
        <v>11</v>
      </c>
      <c r="G533" t="s">
        <v>592</v>
      </c>
      <c r="H533" t="s">
        <v>13</v>
      </c>
      <c r="I533" t="s">
        <v>14</v>
      </c>
    </row>
    <row r="534" spans="1:14" hidden="1" x14ac:dyDescent="0.25">
      <c r="A534" s="18">
        <v>532</v>
      </c>
      <c r="B534" t="s">
        <v>1246</v>
      </c>
      <c r="C534" t="s">
        <v>99</v>
      </c>
      <c r="D534" t="s">
        <v>1247</v>
      </c>
      <c r="E534" t="s">
        <v>11</v>
      </c>
      <c r="G534" t="s">
        <v>1248</v>
      </c>
      <c r="H534" t="s">
        <v>13</v>
      </c>
      <c r="I534" t="s">
        <v>14</v>
      </c>
    </row>
    <row r="535" spans="1:14" hidden="1" x14ac:dyDescent="0.25">
      <c r="A535" s="18">
        <v>533</v>
      </c>
      <c r="B535" t="s">
        <v>1249</v>
      </c>
      <c r="C535" t="s">
        <v>47</v>
      </c>
      <c r="D535" t="s">
        <v>1250</v>
      </c>
      <c r="E535" t="s">
        <v>11</v>
      </c>
      <c r="G535" t="s">
        <v>1251</v>
      </c>
      <c r="H535" t="s">
        <v>13</v>
      </c>
      <c r="I535" t="s">
        <v>14</v>
      </c>
    </row>
    <row r="536" spans="1:14" hidden="1" x14ac:dyDescent="0.25">
      <c r="A536" s="18">
        <v>534</v>
      </c>
      <c r="B536" t="s">
        <v>789</v>
      </c>
      <c r="C536" t="s">
        <v>23</v>
      </c>
      <c r="D536" t="s">
        <v>1252</v>
      </c>
      <c r="E536" t="s">
        <v>11</v>
      </c>
      <c r="G536" t="s">
        <v>791</v>
      </c>
      <c r="H536" t="s">
        <v>13</v>
      </c>
      <c r="I536" t="s">
        <v>14</v>
      </c>
    </row>
    <row r="537" spans="1:14" hidden="1" x14ac:dyDescent="0.25">
      <c r="A537" s="18">
        <v>535</v>
      </c>
      <c r="B537" t="s">
        <v>1253</v>
      </c>
      <c r="C537" t="s">
        <v>189</v>
      </c>
      <c r="D537" t="s">
        <v>1254</v>
      </c>
      <c r="E537" t="s">
        <v>11</v>
      </c>
      <c r="G537" t="s">
        <v>891</v>
      </c>
      <c r="H537" t="s">
        <v>13</v>
      </c>
      <c r="I537" t="s">
        <v>33</v>
      </c>
    </row>
    <row r="538" spans="1:14" hidden="1" x14ac:dyDescent="0.25">
      <c r="A538" s="18">
        <v>536</v>
      </c>
      <c r="C538" t="s">
        <v>70</v>
      </c>
      <c r="D538" t="s">
        <v>1255</v>
      </c>
      <c r="E538" t="s">
        <v>11</v>
      </c>
      <c r="G538" t="s">
        <v>1256</v>
      </c>
      <c r="H538" t="s">
        <v>13</v>
      </c>
      <c r="I538" t="s">
        <v>14</v>
      </c>
    </row>
    <row r="539" spans="1:14" hidden="1" x14ac:dyDescent="0.25">
      <c r="A539" s="18">
        <v>537</v>
      </c>
      <c r="B539" t="s">
        <v>246</v>
      </c>
      <c r="C539" t="s">
        <v>30</v>
      </c>
      <c r="D539" t="s">
        <v>1257</v>
      </c>
      <c r="E539" t="s">
        <v>11</v>
      </c>
      <c r="G539" t="s">
        <v>248</v>
      </c>
      <c r="H539" t="s">
        <v>13</v>
      </c>
      <c r="I539" t="s">
        <v>14</v>
      </c>
    </row>
    <row r="540" spans="1:14" x14ac:dyDescent="0.25">
      <c r="A540" s="18">
        <v>1478</v>
      </c>
      <c r="B540" s="53" t="s">
        <v>7932</v>
      </c>
      <c r="C540" t="s">
        <v>59</v>
      </c>
      <c r="D540" t="s">
        <v>1134</v>
      </c>
      <c r="E540" t="s">
        <v>11</v>
      </c>
      <c r="G540" t="s">
        <v>1135</v>
      </c>
      <c r="H540" t="s">
        <v>37</v>
      </c>
      <c r="I540" t="s">
        <v>14</v>
      </c>
      <c r="J540">
        <v>0</v>
      </c>
      <c r="K540" t="s">
        <v>7478</v>
      </c>
      <c r="L540">
        <v>74.551000000000002</v>
      </c>
      <c r="M540">
        <v>0</v>
      </c>
      <c r="N540" s="46" t="s">
        <v>62</v>
      </c>
    </row>
    <row r="541" spans="1:14" hidden="1" x14ac:dyDescent="0.25">
      <c r="A541" s="18">
        <v>539</v>
      </c>
      <c r="B541" t="s">
        <v>1261</v>
      </c>
      <c r="C541" t="s">
        <v>189</v>
      </c>
      <c r="D541" t="s">
        <v>1262</v>
      </c>
      <c r="E541" t="s">
        <v>11</v>
      </c>
      <c r="G541" t="s">
        <v>1263</v>
      </c>
      <c r="H541" t="s">
        <v>13</v>
      </c>
      <c r="I541" t="s">
        <v>14</v>
      </c>
    </row>
    <row r="542" spans="1:14" hidden="1" x14ac:dyDescent="0.25">
      <c r="A542" s="18">
        <v>540</v>
      </c>
      <c r="B542" t="s">
        <v>914</v>
      </c>
      <c r="C542" t="s">
        <v>9</v>
      </c>
      <c r="D542" t="s">
        <v>1264</v>
      </c>
      <c r="E542" t="s">
        <v>11</v>
      </c>
      <c r="G542" t="s">
        <v>916</v>
      </c>
      <c r="H542" t="s">
        <v>13</v>
      </c>
      <c r="I542" t="s">
        <v>14</v>
      </c>
    </row>
    <row r="543" spans="1:14" hidden="1" x14ac:dyDescent="0.25">
      <c r="A543" s="18">
        <v>541</v>
      </c>
      <c r="B543" t="s">
        <v>587</v>
      </c>
      <c r="C543" t="s">
        <v>70</v>
      </c>
      <c r="D543" t="s">
        <v>1265</v>
      </c>
      <c r="E543" t="s">
        <v>11</v>
      </c>
      <c r="G543" t="s">
        <v>589</v>
      </c>
      <c r="H543" t="s">
        <v>13</v>
      </c>
      <c r="I543" t="s">
        <v>14</v>
      </c>
    </row>
    <row r="544" spans="1:14" hidden="1" x14ac:dyDescent="0.25">
      <c r="A544" s="18">
        <v>542</v>
      </c>
      <c r="B544" t="s">
        <v>750</v>
      </c>
      <c r="C544" t="s">
        <v>43</v>
      </c>
      <c r="D544" t="s">
        <v>1266</v>
      </c>
      <c r="E544" t="s">
        <v>11</v>
      </c>
      <c r="G544" t="s">
        <v>752</v>
      </c>
      <c r="H544" t="s">
        <v>13</v>
      </c>
      <c r="I544" t="s">
        <v>14</v>
      </c>
    </row>
    <row r="545" spans="1:14" hidden="1" x14ac:dyDescent="0.25">
      <c r="A545" s="18">
        <v>543</v>
      </c>
      <c r="B545" t="s">
        <v>1267</v>
      </c>
      <c r="C545" t="s">
        <v>47</v>
      </c>
      <c r="D545" t="s">
        <v>1268</v>
      </c>
      <c r="E545" t="s">
        <v>11</v>
      </c>
      <c r="G545" t="s">
        <v>1269</v>
      </c>
      <c r="H545" t="s">
        <v>13</v>
      </c>
      <c r="I545" t="s">
        <v>14</v>
      </c>
    </row>
    <row r="546" spans="1:14" hidden="1" x14ac:dyDescent="0.25">
      <c r="A546" s="18">
        <v>544</v>
      </c>
      <c r="C546" t="s">
        <v>90</v>
      </c>
      <c r="D546" t="s">
        <v>1270</v>
      </c>
      <c r="E546" t="s">
        <v>11</v>
      </c>
      <c r="G546" t="s">
        <v>809</v>
      </c>
      <c r="H546" t="s">
        <v>13</v>
      </c>
      <c r="I546" t="s">
        <v>14</v>
      </c>
    </row>
    <row r="547" spans="1:14" hidden="1" x14ac:dyDescent="0.25">
      <c r="A547" s="18">
        <v>545</v>
      </c>
      <c r="B547" t="s">
        <v>1271</v>
      </c>
      <c r="C547" t="s">
        <v>43</v>
      </c>
      <c r="D547" t="s">
        <v>1272</v>
      </c>
      <c r="E547" t="s">
        <v>11</v>
      </c>
      <c r="G547" t="s">
        <v>1273</v>
      </c>
      <c r="H547" t="s">
        <v>13</v>
      </c>
      <c r="I547" t="s">
        <v>14</v>
      </c>
    </row>
    <row r="548" spans="1:14" hidden="1" x14ac:dyDescent="0.25">
      <c r="A548" s="18">
        <v>546</v>
      </c>
      <c r="B548" t="s">
        <v>1274</v>
      </c>
      <c r="C548" t="s">
        <v>47</v>
      </c>
      <c r="D548" t="s">
        <v>1275</v>
      </c>
      <c r="E548" t="s">
        <v>11</v>
      </c>
      <c r="G548" t="s">
        <v>1276</v>
      </c>
      <c r="H548" t="s">
        <v>13</v>
      </c>
      <c r="I548" t="s">
        <v>14</v>
      </c>
    </row>
    <row r="549" spans="1:14" hidden="1" x14ac:dyDescent="0.25">
      <c r="A549" s="18">
        <v>547</v>
      </c>
      <c r="B549" t="s">
        <v>1277</v>
      </c>
      <c r="C549" t="s">
        <v>43</v>
      </c>
      <c r="D549" t="s">
        <v>1278</v>
      </c>
      <c r="E549" t="s">
        <v>11</v>
      </c>
      <c r="G549" t="s">
        <v>1279</v>
      </c>
      <c r="H549" t="s">
        <v>13</v>
      </c>
      <c r="I549" t="s">
        <v>14</v>
      </c>
    </row>
    <row r="550" spans="1:14" hidden="1" x14ac:dyDescent="0.25">
      <c r="A550" s="18">
        <v>548</v>
      </c>
      <c r="B550" t="s">
        <v>76</v>
      </c>
      <c r="C550" t="s">
        <v>47</v>
      </c>
      <c r="D550" t="s">
        <v>1280</v>
      </c>
      <c r="E550" t="s">
        <v>11</v>
      </c>
      <c r="G550" t="s">
        <v>78</v>
      </c>
      <c r="H550" t="s">
        <v>13</v>
      </c>
      <c r="I550" t="s">
        <v>14</v>
      </c>
    </row>
    <row r="551" spans="1:14" hidden="1" x14ac:dyDescent="0.25">
      <c r="A551" s="18">
        <v>549</v>
      </c>
      <c r="B551" t="s">
        <v>1281</v>
      </c>
      <c r="C551" t="s">
        <v>43</v>
      </c>
      <c r="D551" t="s">
        <v>1282</v>
      </c>
      <c r="E551" t="s">
        <v>11</v>
      </c>
      <c r="G551" t="s">
        <v>1283</v>
      </c>
      <c r="H551" t="s">
        <v>13</v>
      </c>
      <c r="I551" t="s">
        <v>14</v>
      </c>
    </row>
    <row r="552" spans="1:14" hidden="1" x14ac:dyDescent="0.25">
      <c r="A552" s="18">
        <v>550</v>
      </c>
      <c r="B552" t="s">
        <v>864</v>
      </c>
      <c r="C552" t="s">
        <v>43</v>
      </c>
      <c r="D552" t="s">
        <v>1284</v>
      </c>
      <c r="E552" t="s">
        <v>11</v>
      </c>
      <c r="G552" t="s">
        <v>866</v>
      </c>
      <c r="H552" t="s">
        <v>13</v>
      </c>
      <c r="I552" t="s">
        <v>14</v>
      </c>
    </row>
    <row r="553" spans="1:14" hidden="1" x14ac:dyDescent="0.25">
      <c r="A553" s="18">
        <v>551</v>
      </c>
      <c r="B553" t="s">
        <v>1285</v>
      </c>
      <c r="C553" t="s">
        <v>16</v>
      </c>
      <c r="D553" t="s">
        <v>1286</v>
      </c>
      <c r="E553" t="s">
        <v>11</v>
      </c>
      <c r="G553" t="s">
        <v>1287</v>
      </c>
      <c r="H553" t="s">
        <v>13</v>
      </c>
      <c r="I553" t="s">
        <v>14</v>
      </c>
    </row>
    <row r="554" spans="1:14" hidden="1" x14ac:dyDescent="0.25">
      <c r="A554" s="18">
        <v>552</v>
      </c>
      <c r="B554" t="s">
        <v>302</v>
      </c>
      <c r="C554" t="s">
        <v>43</v>
      </c>
      <c r="D554" t="s">
        <v>1288</v>
      </c>
      <c r="E554" t="s">
        <v>11</v>
      </c>
      <c r="G554" t="s">
        <v>304</v>
      </c>
      <c r="H554" t="s">
        <v>13</v>
      </c>
      <c r="I554" t="s">
        <v>14</v>
      </c>
    </row>
    <row r="555" spans="1:14" hidden="1" x14ac:dyDescent="0.25">
      <c r="A555" s="18">
        <v>553</v>
      </c>
      <c r="B555" t="s">
        <v>1289</v>
      </c>
      <c r="C555" t="s">
        <v>189</v>
      </c>
      <c r="D555" t="s">
        <v>1290</v>
      </c>
      <c r="E555" t="s">
        <v>11</v>
      </c>
      <c r="G555" t="s">
        <v>1291</v>
      </c>
      <c r="H555" t="s">
        <v>13</v>
      </c>
      <c r="I555" t="s">
        <v>14</v>
      </c>
    </row>
    <row r="556" spans="1:14" x14ac:dyDescent="0.25">
      <c r="A556" s="18">
        <v>4194</v>
      </c>
      <c r="B556" s="53" t="s">
        <v>7930</v>
      </c>
      <c r="C556" t="s">
        <v>59</v>
      </c>
      <c r="D556" t="s">
        <v>1160</v>
      </c>
      <c r="E556" t="s">
        <v>11</v>
      </c>
      <c r="G556" t="s">
        <v>1161</v>
      </c>
      <c r="H556" t="s">
        <v>37</v>
      </c>
      <c r="I556" t="s">
        <v>14</v>
      </c>
      <c r="J556">
        <v>0</v>
      </c>
      <c r="K556" t="s">
        <v>7931</v>
      </c>
      <c r="L556">
        <v>379.26600000000002</v>
      </c>
      <c r="M556">
        <v>0</v>
      </c>
      <c r="N556" s="46" t="s">
        <v>62</v>
      </c>
    </row>
    <row r="557" spans="1:14" hidden="1" x14ac:dyDescent="0.25">
      <c r="A557" s="18">
        <v>555</v>
      </c>
      <c r="B557" t="s">
        <v>410</v>
      </c>
      <c r="C557" t="s">
        <v>47</v>
      </c>
      <c r="D557" t="s">
        <v>1296</v>
      </c>
      <c r="E557" t="s">
        <v>11</v>
      </c>
      <c r="G557" t="s">
        <v>412</v>
      </c>
      <c r="H557" t="s">
        <v>13</v>
      </c>
      <c r="I557" t="s">
        <v>14</v>
      </c>
    </row>
    <row r="558" spans="1:14" hidden="1" x14ac:dyDescent="0.25">
      <c r="A558" s="18">
        <v>556</v>
      </c>
      <c r="B558" t="s">
        <v>522</v>
      </c>
      <c r="C558" t="s">
        <v>30</v>
      </c>
      <c r="D558" t="s">
        <v>1297</v>
      </c>
      <c r="E558" t="s">
        <v>11</v>
      </c>
      <c r="G558" t="s">
        <v>1298</v>
      </c>
      <c r="H558" t="s">
        <v>13</v>
      </c>
      <c r="I558" t="s">
        <v>14</v>
      </c>
    </row>
    <row r="559" spans="1:14" hidden="1" x14ac:dyDescent="0.25">
      <c r="A559" s="18">
        <v>557</v>
      </c>
      <c r="B559" t="s">
        <v>925</v>
      </c>
      <c r="C559" t="s">
        <v>90</v>
      </c>
      <c r="D559" t="s">
        <v>1299</v>
      </c>
      <c r="E559" t="s">
        <v>11</v>
      </c>
      <c r="G559" t="s">
        <v>927</v>
      </c>
      <c r="H559" t="s">
        <v>13</v>
      </c>
      <c r="I559" t="s">
        <v>14</v>
      </c>
    </row>
    <row r="560" spans="1:14" hidden="1" x14ac:dyDescent="0.25">
      <c r="A560" s="18">
        <v>558</v>
      </c>
      <c r="B560" t="s">
        <v>338</v>
      </c>
      <c r="C560" t="s">
        <v>189</v>
      </c>
      <c r="D560" t="s">
        <v>1300</v>
      </c>
      <c r="E560" t="s">
        <v>11</v>
      </c>
      <c r="G560" t="s">
        <v>340</v>
      </c>
      <c r="H560" t="s">
        <v>13</v>
      </c>
      <c r="I560" t="s">
        <v>14</v>
      </c>
    </row>
    <row r="561" spans="1:18" hidden="1" x14ac:dyDescent="0.25">
      <c r="A561" s="18">
        <v>559</v>
      </c>
      <c r="B561" t="s">
        <v>1301</v>
      </c>
      <c r="C561" t="s">
        <v>189</v>
      </c>
      <c r="D561" t="s">
        <v>1302</v>
      </c>
      <c r="E561" t="s">
        <v>11</v>
      </c>
      <c r="G561" t="s">
        <v>1303</v>
      </c>
      <c r="H561" t="s">
        <v>13</v>
      </c>
      <c r="I561" t="s">
        <v>14</v>
      </c>
    </row>
    <row r="562" spans="1:18" hidden="1" x14ac:dyDescent="0.25">
      <c r="A562" s="18">
        <v>560</v>
      </c>
      <c r="B562" t="s">
        <v>1304</v>
      </c>
      <c r="C562" t="s">
        <v>70</v>
      </c>
      <c r="D562" t="s">
        <v>1305</v>
      </c>
      <c r="E562" t="s">
        <v>11</v>
      </c>
      <c r="G562" t="s">
        <v>1306</v>
      </c>
      <c r="H562" t="s">
        <v>13</v>
      </c>
      <c r="I562" t="s">
        <v>33</v>
      </c>
    </row>
    <row r="563" spans="1:18" hidden="1" x14ac:dyDescent="0.25">
      <c r="A563" s="18">
        <v>561</v>
      </c>
      <c r="B563" t="s">
        <v>1307</v>
      </c>
      <c r="C563" t="s">
        <v>26</v>
      </c>
      <c r="D563" t="s">
        <v>1308</v>
      </c>
      <c r="E563" t="s">
        <v>11</v>
      </c>
      <c r="G563" t="s">
        <v>1309</v>
      </c>
      <c r="H563" t="s">
        <v>13</v>
      </c>
      <c r="I563" t="s">
        <v>14</v>
      </c>
    </row>
    <row r="564" spans="1:18" hidden="1" x14ac:dyDescent="0.25">
      <c r="A564" s="18">
        <v>562</v>
      </c>
      <c r="B564" t="s">
        <v>458</v>
      </c>
      <c r="C564" t="s">
        <v>23</v>
      </c>
      <c r="D564" t="s">
        <v>1310</v>
      </c>
      <c r="E564" t="s">
        <v>11</v>
      </c>
      <c r="G564" t="s">
        <v>460</v>
      </c>
      <c r="H564" t="s">
        <v>13</v>
      </c>
      <c r="I564" t="s">
        <v>14</v>
      </c>
    </row>
    <row r="565" spans="1:18" x14ac:dyDescent="0.25">
      <c r="A565" s="18">
        <v>670</v>
      </c>
      <c r="C565" t="s">
        <v>59</v>
      </c>
      <c r="D565" t="s">
        <v>1181</v>
      </c>
      <c r="E565" t="s">
        <v>11</v>
      </c>
      <c r="G565" s="53" t="s">
        <v>7916</v>
      </c>
      <c r="H565" t="s">
        <v>37</v>
      </c>
      <c r="I565" t="s">
        <v>14</v>
      </c>
      <c r="J565">
        <v>0</v>
      </c>
      <c r="K565" t="s">
        <v>7928</v>
      </c>
      <c r="L565">
        <v>79.866</v>
      </c>
      <c r="M565">
        <v>0</v>
      </c>
      <c r="N565" s="46" t="s">
        <v>62</v>
      </c>
    </row>
    <row r="566" spans="1:18" hidden="1" x14ac:dyDescent="0.25">
      <c r="A566" s="18">
        <v>564</v>
      </c>
      <c r="B566" t="s">
        <v>1011</v>
      </c>
      <c r="C566" t="s">
        <v>30</v>
      </c>
      <c r="D566" t="s">
        <v>1314</v>
      </c>
      <c r="E566" t="s">
        <v>11</v>
      </c>
      <c r="G566" t="s">
        <v>1013</v>
      </c>
      <c r="H566" t="s">
        <v>13</v>
      </c>
      <c r="I566" t="s">
        <v>14</v>
      </c>
    </row>
    <row r="567" spans="1:18" x14ac:dyDescent="0.25">
      <c r="A567" s="18">
        <v>837</v>
      </c>
      <c r="B567" s="53" t="s">
        <v>7929</v>
      </c>
      <c r="C567" t="s">
        <v>59</v>
      </c>
      <c r="D567" t="s">
        <v>1203</v>
      </c>
      <c r="E567" t="s">
        <v>11</v>
      </c>
      <c r="G567" t="s">
        <v>1204</v>
      </c>
      <c r="H567" t="s">
        <v>37</v>
      </c>
      <c r="I567" t="s">
        <v>14</v>
      </c>
      <c r="J567">
        <v>0</v>
      </c>
      <c r="K567" t="s">
        <v>7928</v>
      </c>
      <c r="L567">
        <v>79.866</v>
      </c>
      <c r="M567">
        <v>0</v>
      </c>
      <c r="N567" s="46" t="s">
        <v>62</v>
      </c>
      <c r="R567" t="s">
        <v>260</v>
      </c>
    </row>
    <row r="568" spans="1:18" hidden="1" x14ac:dyDescent="0.25">
      <c r="A568" s="18">
        <v>566</v>
      </c>
      <c r="B568" t="s">
        <v>855</v>
      </c>
      <c r="C568" t="s">
        <v>70</v>
      </c>
      <c r="D568" t="s">
        <v>1318</v>
      </c>
      <c r="E568" t="s">
        <v>11</v>
      </c>
      <c r="G568" t="s">
        <v>857</v>
      </c>
      <c r="H568" t="s">
        <v>13</v>
      </c>
      <c r="I568" t="s">
        <v>14</v>
      </c>
    </row>
    <row r="569" spans="1:18" hidden="1" x14ac:dyDescent="0.25">
      <c r="A569" s="18">
        <v>567</v>
      </c>
      <c r="B569" t="s">
        <v>1319</v>
      </c>
      <c r="C569" t="s">
        <v>9</v>
      </c>
      <c r="D569" t="s">
        <v>1320</v>
      </c>
      <c r="E569" t="s">
        <v>11</v>
      </c>
      <c r="G569" t="s">
        <v>1321</v>
      </c>
      <c r="H569" t="s">
        <v>13</v>
      </c>
      <c r="I569" t="s">
        <v>14</v>
      </c>
    </row>
    <row r="570" spans="1:18" hidden="1" x14ac:dyDescent="0.25">
      <c r="A570" s="18">
        <v>568</v>
      </c>
      <c r="B570" t="s">
        <v>332</v>
      </c>
      <c r="C570" t="s">
        <v>23</v>
      </c>
      <c r="D570" t="s">
        <v>1322</v>
      </c>
      <c r="E570" t="s">
        <v>11</v>
      </c>
      <c r="G570" t="s">
        <v>334</v>
      </c>
      <c r="H570" t="s">
        <v>13</v>
      </c>
      <c r="I570" t="s">
        <v>14</v>
      </c>
    </row>
    <row r="571" spans="1:18" hidden="1" x14ac:dyDescent="0.25">
      <c r="A571" s="18">
        <v>569</v>
      </c>
      <c r="B571" t="s">
        <v>1323</v>
      </c>
      <c r="C571" t="s">
        <v>9</v>
      </c>
      <c r="D571" t="s">
        <v>1324</v>
      </c>
      <c r="E571" t="s">
        <v>11</v>
      </c>
      <c r="G571" t="s">
        <v>1325</v>
      </c>
      <c r="H571" t="s">
        <v>13</v>
      </c>
      <c r="I571" t="s">
        <v>14</v>
      </c>
    </row>
    <row r="572" spans="1:18" hidden="1" x14ac:dyDescent="0.25">
      <c r="A572" s="18">
        <v>570</v>
      </c>
      <c r="B572" t="s">
        <v>1326</v>
      </c>
      <c r="C572" t="s">
        <v>142</v>
      </c>
      <c r="D572" t="s">
        <v>1327</v>
      </c>
      <c r="E572" t="s">
        <v>11</v>
      </c>
      <c r="G572" t="s">
        <v>1328</v>
      </c>
      <c r="H572" t="s">
        <v>13</v>
      </c>
      <c r="I572" t="s">
        <v>14</v>
      </c>
    </row>
    <row r="573" spans="1:18" hidden="1" x14ac:dyDescent="0.25">
      <c r="A573" s="18">
        <v>571</v>
      </c>
      <c r="C573" t="s">
        <v>16</v>
      </c>
      <c r="D573" t="s">
        <v>1329</v>
      </c>
      <c r="E573" t="s">
        <v>11</v>
      </c>
      <c r="G573" t="s">
        <v>1256</v>
      </c>
      <c r="H573" t="s">
        <v>13</v>
      </c>
      <c r="I573" t="s">
        <v>14</v>
      </c>
    </row>
    <row r="574" spans="1:18" hidden="1" x14ac:dyDescent="0.25">
      <c r="A574" s="18">
        <v>572</v>
      </c>
      <c r="B574" t="s">
        <v>130</v>
      </c>
      <c r="C574" t="s">
        <v>9</v>
      </c>
      <c r="D574" t="s">
        <v>1330</v>
      </c>
      <c r="E574" t="s">
        <v>11</v>
      </c>
      <c r="G574" t="s">
        <v>132</v>
      </c>
      <c r="H574" t="s">
        <v>13</v>
      </c>
      <c r="I574" t="s">
        <v>33</v>
      </c>
    </row>
    <row r="575" spans="1:18" hidden="1" x14ac:dyDescent="0.25">
      <c r="A575" s="18">
        <v>573</v>
      </c>
      <c r="C575" t="s">
        <v>43</v>
      </c>
      <c r="D575" t="s">
        <v>1331</v>
      </c>
      <c r="E575" t="s">
        <v>11</v>
      </c>
      <c r="G575" t="s">
        <v>693</v>
      </c>
      <c r="H575" t="s">
        <v>13</v>
      </c>
      <c r="I575" t="s">
        <v>14</v>
      </c>
    </row>
    <row r="576" spans="1:18" hidden="1" x14ac:dyDescent="0.25">
      <c r="A576" s="18">
        <v>574</v>
      </c>
      <c r="B576" t="s">
        <v>1332</v>
      </c>
      <c r="C576" t="s">
        <v>16</v>
      </c>
      <c r="D576" t="s">
        <v>1333</v>
      </c>
      <c r="E576" t="s">
        <v>11</v>
      </c>
      <c r="G576" t="s">
        <v>1334</v>
      </c>
      <c r="H576" t="s">
        <v>13</v>
      </c>
      <c r="I576" t="s">
        <v>14</v>
      </c>
    </row>
    <row r="577" spans="1:19" hidden="1" x14ac:dyDescent="0.25">
      <c r="A577" s="18">
        <v>575</v>
      </c>
      <c r="B577" t="s">
        <v>1205</v>
      </c>
      <c r="C577" t="s">
        <v>99</v>
      </c>
      <c r="D577" t="s">
        <v>1335</v>
      </c>
      <c r="E577" t="s">
        <v>11</v>
      </c>
      <c r="G577" t="s">
        <v>1207</v>
      </c>
      <c r="H577" t="s">
        <v>13</v>
      </c>
      <c r="I577" t="s">
        <v>14</v>
      </c>
    </row>
    <row r="578" spans="1:19" x14ac:dyDescent="0.25">
      <c r="A578" s="18">
        <v>744</v>
      </c>
      <c r="B578" s="53" t="s">
        <v>7927</v>
      </c>
      <c r="C578" t="s">
        <v>59</v>
      </c>
      <c r="D578" t="s">
        <v>1230</v>
      </c>
      <c r="E578" t="s">
        <v>11</v>
      </c>
      <c r="G578" s="53" t="s">
        <v>7926</v>
      </c>
      <c r="H578" t="s">
        <v>37</v>
      </c>
      <c r="I578" t="s">
        <v>14</v>
      </c>
      <c r="J578">
        <v>0</v>
      </c>
      <c r="K578" t="s">
        <v>7928</v>
      </c>
      <c r="L578">
        <v>79.866</v>
      </c>
      <c r="M578">
        <v>0</v>
      </c>
      <c r="N578" s="46" t="s">
        <v>62</v>
      </c>
    </row>
    <row r="579" spans="1:19" hidden="1" x14ac:dyDescent="0.25">
      <c r="A579" s="18">
        <v>577</v>
      </c>
      <c r="B579" t="s">
        <v>1338</v>
      </c>
      <c r="C579" t="s">
        <v>16</v>
      </c>
      <c r="D579" t="s">
        <v>1339</v>
      </c>
      <c r="E579" t="s">
        <v>11</v>
      </c>
      <c r="G579" t="s">
        <v>1340</v>
      </c>
      <c r="H579" t="s">
        <v>13</v>
      </c>
      <c r="I579" t="s">
        <v>14</v>
      </c>
    </row>
    <row r="580" spans="1:19" hidden="1" x14ac:dyDescent="0.25">
      <c r="A580" s="18">
        <v>578</v>
      </c>
      <c r="C580" t="s">
        <v>26</v>
      </c>
      <c r="D580" t="s">
        <v>1341</v>
      </c>
      <c r="E580" t="s">
        <v>11</v>
      </c>
      <c r="G580" t="s">
        <v>1342</v>
      </c>
      <c r="H580" t="s">
        <v>13</v>
      </c>
      <c r="I580" t="s">
        <v>14</v>
      </c>
    </row>
    <row r="581" spans="1:19" hidden="1" x14ac:dyDescent="0.25">
      <c r="A581" s="18">
        <v>579</v>
      </c>
      <c r="B581" t="s">
        <v>1067</v>
      </c>
      <c r="C581" t="s">
        <v>9</v>
      </c>
      <c r="D581" t="s">
        <v>1343</v>
      </c>
      <c r="E581" t="s">
        <v>11</v>
      </c>
      <c r="G581" t="s">
        <v>1069</v>
      </c>
      <c r="H581" t="s">
        <v>13</v>
      </c>
      <c r="I581" t="s">
        <v>14</v>
      </c>
    </row>
    <row r="582" spans="1:19" x14ac:dyDescent="0.25">
      <c r="A582" s="18">
        <v>1080</v>
      </c>
      <c r="C582" t="s">
        <v>59</v>
      </c>
      <c r="D582" t="s">
        <v>1237</v>
      </c>
      <c r="E582" t="s">
        <v>11</v>
      </c>
      <c r="G582" s="53" t="s">
        <v>7923</v>
      </c>
      <c r="H582" t="s">
        <v>37</v>
      </c>
      <c r="I582" t="s">
        <v>14</v>
      </c>
      <c r="J582">
        <v>0</v>
      </c>
      <c r="K582" t="s">
        <v>7925</v>
      </c>
      <c r="L582">
        <v>405.23</v>
      </c>
      <c r="M582">
        <v>0</v>
      </c>
      <c r="N582" s="46" t="s">
        <v>62</v>
      </c>
      <c r="R582" t="s">
        <v>260</v>
      </c>
    </row>
    <row r="583" spans="1:19" hidden="1" x14ac:dyDescent="0.25">
      <c r="A583" s="18">
        <v>581</v>
      </c>
      <c r="B583" t="s">
        <v>1347</v>
      </c>
      <c r="C583" t="s">
        <v>47</v>
      </c>
      <c r="D583" t="s">
        <v>1348</v>
      </c>
      <c r="E583" t="s">
        <v>11</v>
      </c>
      <c r="G583" t="s">
        <v>1349</v>
      </c>
      <c r="H583" t="s">
        <v>13</v>
      </c>
      <c r="I583" t="s">
        <v>33</v>
      </c>
    </row>
    <row r="584" spans="1:19" hidden="1" x14ac:dyDescent="0.25">
      <c r="A584" s="18">
        <v>582</v>
      </c>
      <c r="B584" t="s">
        <v>1350</v>
      </c>
      <c r="C584" t="s">
        <v>16</v>
      </c>
      <c r="D584" t="s">
        <v>1351</v>
      </c>
      <c r="E584" t="s">
        <v>11</v>
      </c>
      <c r="G584" t="s">
        <v>1352</v>
      </c>
      <c r="H584" t="s">
        <v>13</v>
      </c>
      <c r="I584" t="s">
        <v>14</v>
      </c>
    </row>
    <row r="585" spans="1:19" hidden="1" x14ac:dyDescent="0.25">
      <c r="A585" s="18">
        <v>583</v>
      </c>
      <c r="B585" t="s">
        <v>1353</v>
      </c>
      <c r="C585" t="s">
        <v>189</v>
      </c>
      <c r="D585" t="s">
        <v>1354</v>
      </c>
      <c r="E585" t="s">
        <v>11</v>
      </c>
      <c r="G585" t="s">
        <v>1355</v>
      </c>
      <c r="H585" t="s">
        <v>13</v>
      </c>
      <c r="I585" t="s">
        <v>14</v>
      </c>
    </row>
    <row r="586" spans="1:19" hidden="1" x14ac:dyDescent="0.25">
      <c r="A586" s="18">
        <v>584</v>
      </c>
      <c r="B586" t="s">
        <v>1356</v>
      </c>
      <c r="C586" t="s">
        <v>43</v>
      </c>
      <c r="D586" t="s">
        <v>1357</v>
      </c>
      <c r="E586" t="s">
        <v>11</v>
      </c>
      <c r="G586" t="s">
        <v>1358</v>
      </c>
      <c r="H586" t="s">
        <v>13</v>
      </c>
      <c r="I586" t="s">
        <v>14</v>
      </c>
    </row>
    <row r="587" spans="1:19" hidden="1" x14ac:dyDescent="0.25">
      <c r="A587" s="18">
        <v>585</v>
      </c>
      <c r="B587" t="s">
        <v>1359</v>
      </c>
      <c r="C587" t="s">
        <v>199</v>
      </c>
      <c r="D587" t="s">
        <v>1360</v>
      </c>
      <c r="E587" t="s">
        <v>11</v>
      </c>
      <c r="G587" t="s">
        <v>1361</v>
      </c>
      <c r="H587" t="s">
        <v>13</v>
      </c>
      <c r="I587" t="s">
        <v>14</v>
      </c>
    </row>
    <row r="588" spans="1:19" hidden="1" x14ac:dyDescent="0.25">
      <c r="A588" s="18">
        <v>586</v>
      </c>
      <c r="B588" t="s">
        <v>416</v>
      </c>
      <c r="C588" t="s">
        <v>23</v>
      </c>
      <c r="D588" t="s">
        <v>1362</v>
      </c>
      <c r="E588" t="s">
        <v>11</v>
      </c>
      <c r="G588" t="s">
        <v>418</v>
      </c>
      <c r="H588" t="s">
        <v>13</v>
      </c>
      <c r="I588" t="s">
        <v>14</v>
      </c>
    </row>
    <row r="589" spans="1:19" hidden="1" x14ac:dyDescent="0.25">
      <c r="A589" s="18">
        <v>587</v>
      </c>
      <c r="B589" t="s">
        <v>1363</v>
      </c>
      <c r="C589" t="s">
        <v>43</v>
      </c>
      <c r="D589" t="s">
        <v>1364</v>
      </c>
      <c r="E589" t="s">
        <v>11</v>
      </c>
      <c r="G589" t="s">
        <v>1365</v>
      </c>
      <c r="H589" t="s">
        <v>13</v>
      </c>
      <c r="I589" t="s">
        <v>14</v>
      </c>
    </row>
    <row r="590" spans="1:19" hidden="1" x14ac:dyDescent="0.25">
      <c r="A590" s="18">
        <v>588</v>
      </c>
      <c r="B590" t="s">
        <v>249</v>
      </c>
      <c r="C590" t="s">
        <v>70</v>
      </c>
      <c r="D590" t="s">
        <v>1366</v>
      </c>
      <c r="E590" t="s">
        <v>11</v>
      </c>
      <c r="G590" t="s">
        <v>251</v>
      </c>
      <c r="H590" t="s">
        <v>13</v>
      </c>
      <c r="I590" t="s">
        <v>14</v>
      </c>
    </row>
    <row r="591" spans="1:19" x14ac:dyDescent="0.25">
      <c r="A591" s="18">
        <v>3704</v>
      </c>
      <c r="C591" t="s">
        <v>59</v>
      </c>
      <c r="D591" t="s">
        <v>1243</v>
      </c>
      <c r="E591" t="s">
        <v>11</v>
      </c>
      <c r="G591" s="53" t="s">
        <v>7920</v>
      </c>
      <c r="H591" t="s">
        <v>37</v>
      </c>
      <c r="I591" t="s">
        <v>14</v>
      </c>
      <c r="J591">
        <v>0</v>
      </c>
      <c r="K591" t="s">
        <v>7921</v>
      </c>
      <c r="L591" s="53" t="s">
        <v>7717</v>
      </c>
      <c r="M591">
        <v>0</v>
      </c>
      <c r="N591" s="46" t="s">
        <v>62</v>
      </c>
      <c r="R591" t="s">
        <v>260</v>
      </c>
      <c r="S591" s="53" t="s">
        <v>7922</v>
      </c>
    </row>
    <row r="592" spans="1:19" hidden="1" x14ac:dyDescent="0.25">
      <c r="A592" s="18">
        <v>590</v>
      </c>
      <c r="B592" t="s">
        <v>442</v>
      </c>
      <c r="C592" t="s">
        <v>43</v>
      </c>
      <c r="D592" t="s">
        <v>1369</v>
      </c>
      <c r="E592" t="s">
        <v>11</v>
      </c>
      <c r="G592" t="s">
        <v>444</v>
      </c>
      <c r="H592" t="s">
        <v>13</v>
      </c>
      <c r="I592" t="s">
        <v>14</v>
      </c>
    </row>
    <row r="593" spans="1:14" hidden="1" x14ac:dyDescent="0.25">
      <c r="A593" s="18">
        <v>591</v>
      </c>
      <c r="B593" t="s">
        <v>1370</v>
      </c>
      <c r="C593" t="s">
        <v>90</v>
      </c>
      <c r="D593" t="s">
        <v>1371</v>
      </c>
      <c r="E593" t="s">
        <v>11</v>
      </c>
      <c r="G593" t="s">
        <v>1372</v>
      </c>
      <c r="H593" t="s">
        <v>13</v>
      </c>
      <c r="I593" t="s">
        <v>14</v>
      </c>
    </row>
    <row r="594" spans="1:14" hidden="1" x14ac:dyDescent="0.25">
      <c r="A594" s="18">
        <v>592</v>
      </c>
      <c r="B594" t="s">
        <v>1373</v>
      </c>
      <c r="C594" t="s">
        <v>9</v>
      </c>
      <c r="D594" t="s">
        <v>1374</v>
      </c>
      <c r="E594" t="s">
        <v>11</v>
      </c>
      <c r="G594" t="s">
        <v>1375</v>
      </c>
      <c r="H594" t="s">
        <v>13</v>
      </c>
      <c r="I594" t="s">
        <v>14</v>
      </c>
    </row>
    <row r="595" spans="1:14" hidden="1" x14ac:dyDescent="0.25">
      <c r="A595" s="18">
        <v>593</v>
      </c>
      <c r="B595" t="s">
        <v>1376</v>
      </c>
      <c r="C595" t="s">
        <v>90</v>
      </c>
      <c r="D595" t="s">
        <v>1377</v>
      </c>
      <c r="E595" t="s">
        <v>11</v>
      </c>
      <c r="G595" t="s">
        <v>1378</v>
      </c>
      <c r="H595" t="s">
        <v>13</v>
      </c>
      <c r="I595" t="s">
        <v>14</v>
      </c>
    </row>
    <row r="596" spans="1:14" hidden="1" x14ac:dyDescent="0.25">
      <c r="A596" s="18">
        <v>594</v>
      </c>
      <c r="B596" t="s">
        <v>305</v>
      </c>
      <c r="C596" t="s">
        <v>189</v>
      </c>
      <c r="D596" t="s">
        <v>1379</v>
      </c>
      <c r="E596" t="s">
        <v>11</v>
      </c>
      <c r="G596" t="s">
        <v>307</v>
      </c>
      <c r="H596" t="s">
        <v>13</v>
      </c>
      <c r="I596" t="s">
        <v>14</v>
      </c>
    </row>
    <row r="597" spans="1:14" hidden="1" x14ac:dyDescent="0.25">
      <c r="A597" s="18">
        <v>595</v>
      </c>
      <c r="B597" t="s">
        <v>1380</v>
      </c>
      <c r="C597" t="s">
        <v>47</v>
      </c>
      <c r="D597" t="s">
        <v>1381</v>
      </c>
      <c r="E597" t="s">
        <v>11</v>
      </c>
      <c r="G597" t="s">
        <v>1382</v>
      </c>
      <c r="H597" t="s">
        <v>13</v>
      </c>
      <c r="I597" t="s">
        <v>33</v>
      </c>
    </row>
    <row r="598" spans="1:14" hidden="1" x14ac:dyDescent="0.25">
      <c r="A598" s="18">
        <v>596</v>
      </c>
      <c r="B598" t="s">
        <v>1146</v>
      </c>
      <c r="C598" t="s">
        <v>99</v>
      </c>
      <c r="D598" t="s">
        <v>1383</v>
      </c>
      <c r="E598" t="s">
        <v>11</v>
      </c>
      <c r="G598" t="s">
        <v>1148</v>
      </c>
      <c r="H598" t="s">
        <v>13</v>
      </c>
      <c r="I598" t="s">
        <v>14</v>
      </c>
    </row>
    <row r="599" spans="1:14" hidden="1" x14ac:dyDescent="0.25">
      <c r="A599" s="18">
        <v>597</v>
      </c>
      <c r="B599" t="s">
        <v>1384</v>
      </c>
      <c r="C599" t="s">
        <v>16</v>
      </c>
      <c r="D599" t="s">
        <v>1385</v>
      </c>
      <c r="E599" t="s">
        <v>11</v>
      </c>
      <c r="G599" t="s">
        <v>1386</v>
      </c>
      <c r="H599" t="s">
        <v>13</v>
      </c>
      <c r="I599" t="s">
        <v>14</v>
      </c>
    </row>
    <row r="600" spans="1:14" hidden="1" x14ac:dyDescent="0.25">
      <c r="A600" s="18">
        <v>598</v>
      </c>
      <c r="C600" t="s">
        <v>90</v>
      </c>
      <c r="D600" t="s">
        <v>1387</v>
      </c>
      <c r="E600" t="s">
        <v>11</v>
      </c>
      <c r="G600" t="s">
        <v>1388</v>
      </c>
      <c r="H600" t="s">
        <v>13</v>
      </c>
      <c r="I600" t="s">
        <v>14</v>
      </c>
    </row>
    <row r="601" spans="1:14" hidden="1" x14ac:dyDescent="0.25">
      <c r="A601" s="18">
        <v>599</v>
      </c>
      <c r="B601" t="s">
        <v>967</v>
      </c>
      <c r="C601" t="s">
        <v>9</v>
      </c>
      <c r="D601" t="s">
        <v>1389</v>
      </c>
      <c r="E601" t="s">
        <v>11</v>
      </c>
      <c r="G601" t="s">
        <v>969</v>
      </c>
      <c r="H601" t="s">
        <v>13</v>
      </c>
      <c r="I601" t="s">
        <v>14</v>
      </c>
    </row>
    <row r="602" spans="1:14" x14ac:dyDescent="0.25">
      <c r="A602" s="18">
        <v>4090</v>
      </c>
      <c r="B602" s="53" t="s">
        <v>7912</v>
      </c>
      <c r="C602" t="s">
        <v>59</v>
      </c>
      <c r="D602" t="s">
        <v>1259</v>
      </c>
      <c r="E602" t="s">
        <v>11</v>
      </c>
      <c r="G602" s="55" t="s">
        <v>7913</v>
      </c>
      <c r="H602" t="s">
        <v>37</v>
      </c>
      <c r="I602" t="s">
        <v>14</v>
      </c>
      <c r="J602">
        <v>0</v>
      </c>
      <c r="K602" t="s">
        <v>7919</v>
      </c>
      <c r="L602">
        <v>123.223</v>
      </c>
      <c r="M602">
        <v>0</v>
      </c>
      <c r="N602" s="46" t="s">
        <v>62</v>
      </c>
    </row>
    <row r="603" spans="1:14" hidden="1" x14ac:dyDescent="0.25">
      <c r="A603" s="18">
        <v>601</v>
      </c>
      <c r="B603" t="s">
        <v>1392</v>
      </c>
      <c r="C603" t="s">
        <v>70</v>
      </c>
      <c r="D603" t="s">
        <v>1393</v>
      </c>
      <c r="E603" t="s">
        <v>11</v>
      </c>
      <c r="G603" t="s">
        <v>1185</v>
      </c>
      <c r="H603" t="s">
        <v>13</v>
      </c>
      <c r="I603" t="s">
        <v>33</v>
      </c>
    </row>
    <row r="604" spans="1:14" hidden="1" x14ac:dyDescent="0.25">
      <c r="A604" s="18">
        <v>602</v>
      </c>
      <c r="B604" t="s">
        <v>1394</v>
      </c>
      <c r="C604" t="s">
        <v>99</v>
      </c>
      <c r="D604" t="s">
        <v>1395</v>
      </c>
      <c r="E604" t="s">
        <v>11</v>
      </c>
      <c r="G604" t="s">
        <v>1396</v>
      </c>
      <c r="H604" t="s">
        <v>13</v>
      </c>
      <c r="I604" t="s">
        <v>14</v>
      </c>
    </row>
    <row r="605" spans="1:14" hidden="1" x14ac:dyDescent="0.25">
      <c r="A605" s="18">
        <v>603</v>
      </c>
      <c r="B605" t="s">
        <v>545</v>
      </c>
      <c r="C605" t="s">
        <v>30</v>
      </c>
      <c r="D605" t="s">
        <v>1397</v>
      </c>
      <c r="E605" t="s">
        <v>11</v>
      </c>
      <c r="G605" t="s">
        <v>547</v>
      </c>
      <c r="H605" t="s">
        <v>13</v>
      </c>
      <c r="I605" t="s">
        <v>14</v>
      </c>
    </row>
    <row r="606" spans="1:14" hidden="1" x14ac:dyDescent="0.25">
      <c r="A606" s="18">
        <v>604</v>
      </c>
      <c r="B606" t="s">
        <v>1218</v>
      </c>
      <c r="C606" t="s">
        <v>70</v>
      </c>
      <c r="D606" t="s">
        <v>1398</v>
      </c>
      <c r="E606" t="s">
        <v>11</v>
      </c>
      <c r="G606" t="s">
        <v>649</v>
      </c>
      <c r="H606" t="s">
        <v>13</v>
      </c>
      <c r="I606" t="s">
        <v>33</v>
      </c>
    </row>
    <row r="607" spans="1:14" hidden="1" x14ac:dyDescent="0.25">
      <c r="A607" s="18">
        <v>605</v>
      </c>
      <c r="B607" t="s">
        <v>515</v>
      </c>
      <c r="C607" t="s">
        <v>30</v>
      </c>
      <c r="D607" t="s">
        <v>1399</v>
      </c>
      <c r="E607" t="s">
        <v>11</v>
      </c>
      <c r="G607" t="s">
        <v>517</v>
      </c>
      <c r="H607" t="s">
        <v>13</v>
      </c>
      <c r="I607" t="s">
        <v>14</v>
      </c>
    </row>
    <row r="608" spans="1:14" hidden="1" x14ac:dyDescent="0.25">
      <c r="A608" s="18">
        <v>606</v>
      </c>
      <c r="B608" t="s">
        <v>1400</v>
      </c>
      <c r="C608" t="s">
        <v>43</v>
      </c>
      <c r="D608" t="s">
        <v>1401</v>
      </c>
      <c r="E608" t="s">
        <v>11</v>
      </c>
      <c r="G608" t="s">
        <v>1402</v>
      </c>
      <c r="H608" t="s">
        <v>13</v>
      </c>
      <c r="I608" t="s">
        <v>14</v>
      </c>
    </row>
    <row r="609" spans="1:18" hidden="1" x14ac:dyDescent="0.25">
      <c r="A609" s="18">
        <v>607</v>
      </c>
      <c r="B609" t="s">
        <v>151</v>
      </c>
      <c r="C609" t="s">
        <v>30</v>
      </c>
      <c r="D609" t="s">
        <v>1403</v>
      </c>
      <c r="E609" t="s">
        <v>11</v>
      </c>
      <c r="G609" t="s">
        <v>153</v>
      </c>
      <c r="H609" t="s">
        <v>13</v>
      </c>
      <c r="I609" t="s">
        <v>33</v>
      </c>
    </row>
    <row r="610" spans="1:18" hidden="1" x14ac:dyDescent="0.25">
      <c r="A610" s="18">
        <v>608</v>
      </c>
      <c r="B610" t="s">
        <v>445</v>
      </c>
      <c r="C610" t="s">
        <v>189</v>
      </c>
      <c r="D610" t="s">
        <v>1404</v>
      </c>
      <c r="E610" t="s">
        <v>11</v>
      </c>
      <c r="G610" t="s">
        <v>447</v>
      </c>
      <c r="H610" t="s">
        <v>13</v>
      </c>
      <c r="I610" t="s">
        <v>14</v>
      </c>
    </row>
    <row r="611" spans="1:18" hidden="1" x14ac:dyDescent="0.25">
      <c r="A611" s="18">
        <v>609</v>
      </c>
      <c r="B611" t="s">
        <v>1405</v>
      </c>
      <c r="C611" t="s">
        <v>16</v>
      </c>
      <c r="D611" t="s">
        <v>1406</v>
      </c>
      <c r="E611" t="s">
        <v>11</v>
      </c>
      <c r="G611" t="s">
        <v>1407</v>
      </c>
      <c r="H611" t="s">
        <v>13</v>
      </c>
      <c r="I611" t="s">
        <v>14</v>
      </c>
    </row>
    <row r="612" spans="1:18" hidden="1" x14ac:dyDescent="0.25">
      <c r="A612" s="18">
        <v>3479</v>
      </c>
      <c r="B612" s="53" t="s">
        <v>7744</v>
      </c>
      <c r="C612" t="s">
        <v>59</v>
      </c>
      <c r="D612" t="s">
        <v>1466</v>
      </c>
      <c r="E612" t="s">
        <v>11</v>
      </c>
      <c r="G612" t="s">
        <v>1467</v>
      </c>
      <c r="H612" t="s">
        <v>37</v>
      </c>
      <c r="I612" t="s">
        <v>14</v>
      </c>
      <c r="J612">
        <v>0</v>
      </c>
      <c r="K612" t="s">
        <v>7745</v>
      </c>
      <c r="L612">
        <v>227</v>
      </c>
      <c r="M612">
        <v>0</v>
      </c>
      <c r="N612" s="48" t="s">
        <v>1468</v>
      </c>
      <c r="R612" t="s">
        <v>260</v>
      </c>
    </row>
    <row r="613" spans="1:18" hidden="1" x14ac:dyDescent="0.25">
      <c r="A613" s="18">
        <v>611</v>
      </c>
      <c r="B613" t="s">
        <v>1410</v>
      </c>
      <c r="C613" t="s">
        <v>16</v>
      </c>
      <c r="D613" t="s">
        <v>1411</v>
      </c>
      <c r="E613" t="s">
        <v>11</v>
      </c>
      <c r="G613" t="s">
        <v>1412</v>
      </c>
      <c r="H613" t="s">
        <v>13</v>
      </c>
      <c r="I613" t="s">
        <v>14</v>
      </c>
    </row>
    <row r="614" spans="1:18" hidden="1" x14ac:dyDescent="0.25">
      <c r="A614" s="18">
        <v>612</v>
      </c>
      <c r="B614" t="s">
        <v>1413</v>
      </c>
      <c r="C614" t="s">
        <v>23</v>
      </c>
      <c r="D614" t="s">
        <v>1414</v>
      </c>
      <c r="E614" t="s">
        <v>11</v>
      </c>
      <c r="G614" t="s">
        <v>1415</v>
      </c>
      <c r="H614" t="s">
        <v>13</v>
      </c>
      <c r="I614" t="s">
        <v>33</v>
      </c>
    </row>
    <row r="615" spans="1:18" hidden="1" x14ac:dyDescent="0.25">
      <c r="A615" s="18">
        <v>613</v>
      </c>
      <c r="B615" t="s">
        <v>22</v>
      </c>
      <c r="C615" t="s">
        <v>189</v>
      </c>
      <c r="D615" t="s">
        <v>1416</v>
      </c>
      <c r="E615" t="s">
        <v>11</v>
      </c>
      <c r="G615" t="s">
        <v>25</v>
      </c>
      <c r="H615" t="s">
        <v>13</v>
      </c>
      <c r="I615" t="s">
        <v>14</v>
      </c>
    </row>
    <row r="616" spans="1:18" hidden="1" x14ac:dyDescent="0.25">
      <c r="A616" s="18">
        <v>614</v>
      </c>
      <c r="B616" t="s">
        <v>192</v>
      </c>
      <c r="C616" t="s">
        <v>43</v>
      </c>
      <c r="D616" t="s">
        <v>1417</v>
      </c>
      <c r="E616" t="s">
        <v>11</v>
      </c>
      <c r="G616" t="s">
        <v>194</v>
      </c>
      <c r="H616" t="s">
        <v>13</v>
      </c>
      <c r="I616" t="s">
        <v>14</v>
      </c>
    </row>
    <row r="617" spans="1:18" hidden="1" x14ac:dyDescent="0.25">
      <c r="A617" s="18">
        <v>615</v>
      </c>
      <c r="B617" t="s">
        <v>1418</v>
      </c>
      <c r="C617" t="s">
        <v>16</v>
      </c>
      <c r="D617" t="s">
        <v>1419</v>
      </c>
      <c r="E617" t="s">
        <v>11</v>
      </c>
      <c r="G617" t="s">
        <v>1420</v>
      </c>
      <c r="H617" t="s">
        <v>13</v>
      </c>
      <c r="I617" t="s">
        <v>14</v>
      </c>
    </row>
    <row r="618" spans="1:18" hidden="1" x14ac:dyDescent="0.25">
      <c r="A618" s="18">
        <v>616</v>
      </c>
      <c r="B618" t="s">
        <v>794</v>
      </c>
      <c r="C618" t="s">
        <v>26</v>
      </c>
      <c r="D618" t="s">
        <v>1421</v>
      </c>
      <c r="E618" t="s">
        <v>11</v>
      </c>
      <c r="G618" t="s">
        <v>796</v>
      </c>
      <c r="H618" t="s">
        <v>13</v>
      </c>
      <c r="I618" t="s">
        <v>14</v>
      </c>
    </row>
    <row r="619" spans="1:18" hidden="1" x14ac:dyDescent="0.25">
      <c r="A619" s="18">
        <v>617</v>
      </c>
      <c r="B619" t="s">
        <v>1422</v>
      </c>
      <c r="C619" t="s">
        <v>26</v>
      </c>
      <c r="D619" t="s">
        <v>1423</v>
      </c>
      <c r="E619" t="s">
        <v>11</v>
      </c>
      <c r="G619" t="s">
        <v>1424</v>
      </c>
      <c r="H619" t="s">
        <v>13</v>
      </c>
      <c r="I619" t="s">
        <v>14</v>
      </c>
    </row>
    <row r="620" spans="1:18" hidden="1" x14ac:dyDescent="0.25">
      <c r="A620" s="18">
        <v>618</v>
      </c>
      <c r="B620" t="s">
        <v>1425</v>
      </c>
      <c r="C620" t="s">
        <v>23</v>
      </c>
      <c r="D620" t="s">
        <v>1426</v>
      </c>
      <c r="E620" t="s">
        <v>11</v>
      </c>
      <c r="G620" t="s">
        <v>1427</v>
      </c>
      <c r="H620" t="s">
        <v>13</v>
      </c>
      <c r="I620" t="s">
        <v>14</v>
      </c>
    </row>
    <row r="621" spans="1:18" hidden="1" x14ac:dyDescent="0.25">
      <c r="A621" s="18">
        <v>619</v>
      </c>
      <c r="B621" t="s">
        <v>914</v>
      </c>
      <c r="C621" t="s">
        <v>47</v>
      </c>
      <c r="D621" t="s">
        <v>1428</v>
      </c>
      <c r="E621" t="s">
        <v>11</v>
      </c>
      <c r="G621" t="s">
        <v>916</v>
      </c>
      <c r="H621" t="s">
        <v>13</v>
      </c>
      <c r="I621" t="s">
        <v>14</v>
      </c>
    </row>
    <row r="622" spans="1:18" hidden="1" x14ac:dyDescent="0.25">
      <c r="A622" s="18">
        <v>620</v>
      </c>
      <c r="B622" t="s">
        <v>1429</v>
      </c>
      <c r="C622" t="s">
        <v>30</v>
      </c>
      <c r="D622" t="s">
        <v>1430</v>
      </c>
      <c r="E622" t="s">
        <v>11</v>
      </c>
      <c r="G622" t="s">
        <v>1431</v>
      </c>
      <c r="H622" t="s">
        <v>13</v>
      </c>
      <c r="I622" t="s">
        <v>14</v>
      </c>
    </row>
    <row r="623" spans="1:18" hidden="1" x14ac:dyDescent="0.25">
      <c r="A623" s="18">
        <v>621</v>
      </c>
      <c r="B623" t="s">
        <v>1165</v>
      </c>
      <c r="C623" t="s">
        <v>26</v>
      </c>
      <c r="D623" t="s">
        <v>1432</v>
      </c>
      <c r="E623" t="s">
        <v>11</v>
      </c>
      <c r="G623" t="s">
        <v>1167</v>
      </c>
      <c r="H623" t="s">
        <v>13</v>
      </c>
      <c r="I623" t="s">
        <v>14</v>
      </c>
    </row>
    <row r="624" spans="1:18" hidden="1" x14ac:dyDescent="0.25">
      <c r="A624" s="18">
        <v>622</v>
      </c>
      <c r="B624" t="s">
        <v>63</v>
      </c>
      <c r="C624" t="s">
        <v>189</v>
      </c>
      <c r="D624" t="s">
        <v>1433</v>
      </c>
      <c r="E624" t="s">
        <v>11</v>
      </c>
      <c r="G624" t="s">
        <v>65</v>
      </c>
      <c r="H624" t="s">
        <v>13</v>
      </c>
      <c r="I624" t="s">
        <v>33</v>
      </c>
    </row>
    <row r="625" spans="1:18" hidden="1" x14ac:dyDescent="0.25">
      <c r="A625" s="18">
        <v>623</v>
      </c>
      <c r="B625" t="s">
        <v>1434</v>
      </c>
      <c r="C625" t="s">
        <v>9</v>
      </c>
      <c r="D625" t="s">
        <v>1435</v>
      </c>
      <c r="E625" t="s">
        <v>11</v>
      </c>
      <c r="G625" t="s">
        <v>1436</v>
      </c>
      <c r="H625" t="s">
        <v>13</v>
      </c>
      <c r="I625" t="s">
        <v>14</v>
      </c>
    </row>
    <row r="626" spans="1:18" hidden="1" x14ac:dyDescent="0.25">
      <c r="A626" s="18">
        <v>624</v>
      </c>
      <c r="C626" t="s">
        <v>26</v>
      </c>
      <c r="D626" t="s">
        <v>1437</v>
      </c>
      <c r="E626" t="s">
        <v>11</v>
      </c>
      <c r="G626" t="s">
        <v>1033</v>
      </c>
      <c r="H626" t="s">
        <v>13</v>
      </c>
      <c r="I626" t="s">
        <v>14</v>
      </c>
    </row>
    <row r="627" spans="1:18" hidden="1" x14ac:dyDescent="0.25">
      <c r="A627" s="18">
        <v>625</v>
      </c>
      <c r="B627" t="s">
        <v>719</v>
      </c>
      <c r="C627" t="s">
        <v>26</v>
      </c>
      <c r="D627" t="s">
        <v>1438</v>
      </c>
      <c r="E627" t="s">
        <v>11</v>
      </c>
      <c r="G627" t="s">
        <v>721</v>
      </c>
      <c r="H627" t="s">
        <v>13</v>
      </c>
      <c r="I627" t="s">
        <v>14</v>
      </c>
    </row>
    <row r="628" spans="1:18" hidden="1" x14ac:dyDescent="0.25">
      <c r="A628" s="18">
        <v>626</v>
      </c>
      <c r="C628" t="s">
        <v>26</v>
      </c>
      <c r="D628" t="s">
        <v>1439</v>
      </c>
      <c r="E628" t="s">
        <v>11</v>
      </c>
      <c r="G628" t="s">
        <v>1440</v>
      </c>
      <c r="H628" t="s">
        <v>13</v>
      </c>
      <c r="I628" t="s">
        <v>14</v>
      </c>
    </row>
    <row r="629" spans="1:18" hidden="1" x14ac:dyDescent="0.25">
      <c r="A629" s="18">
        <v>627</v>
      </c>
      <c r="B629" t="s">
        <v>874</v>
      </c>
      <c r="C629" t="s">
        <v>26</v>
      </c>
      <c r="D629" t="s">
        <v>1441</v>
      </c>
      <c r="E629" t="s">
        <v>11</v>
      </c>
      <c r="G629" t="s">
        <v>876</v>
      </c>
      <c r="H629" t="s">
        <v>13</v>
      </c>
      <c r="I629" t="s">
        <v>14</v>
      </c>
    </row>
    <row r="630" spans="1:18" hidden="1" x14ac:dyDescent="0.25">
      <c r="A630" s="18">
        <v>3147</v>
      </c>
      <c r="B630" s="53" t="s">
        <v>7746</v>
      </c>
      <c r="C630" t="s">
        <v>59</v>
      </c>
      <c r="D630" t="s">
        <v>1470</v>
      </c>
      <c r="E630" t="s">
        <v>11</v>
      </c>
      <c r="G630" t="s">
        <v>1471</v>
      </c>
      <c r="H630" t="s">
        <v>37</v>
      </c>
      <c r="I630" t="s">
        <v>14</v>
      </c>
      <c r="J630">
        <v>0</v>
      </c>
      <c r="K630" t="s">
        <v>7747</v>
      </c>
      <c r="L630">
        <v>119.977</v>
      </c>
      <c r="M630">
        <v>0</v>
      </c>
      <c r="N630" s="48" t="s">
        <v>1468</v>
      </c>
      <c r="R630" t="s">
        <v>260</v>
      </c>
    </row>
    <row r="631" spans="1:18" hidden="1" x14ac:dyDescent="0.25">
      <c r="A631" s="18">
        <v>629</v>
      </c>
      <c r="B631" t="s">
        <v>522</v>
      </c>
      <c r="C631" t="s">
        <v>23</v>
      </c>
      <c r="D631" t="s">
        <v>1444</v>
      </c>
      <c r="E631" t="s">
        <v>11</v>
      </c>
      <c r="G631" t="s">
        <v>1298</v>
      </c>
      <c r="H631" t="s">
        <v>13</v>
      </c>
      <c r="I631" t="s">
        <v>14</v>
      </c>
    </row>
    <row r="632" spans="1:18" hidden="1" x14ac:dyDescent="0.25">
      <c r="A632" s="18">
        <v>630</v>
      </c>
      <c r="C632" t="s">
        <v>26</v>
      </c>
      <c r="D632" t="s">
        <v>1445</v>
      </c>
      <c r="E632" t="s">
        <v>11</v>
      </c>
      <c r="G632" t="s">
        <v>160</v>
      </c>
      <c r="H632" t="s">
        <v>13</v>
      </c>
      <c r="I632" t="s">
        <v>33</v>
      </c>
    </row>
    <row r="633" spans="1:18" hidden="1" x14ac:dyDescent="0.25">
      <c r="A633" s="18">
        <v>631</v>
      </c>
      <c r="C633" t="s">
        <v>43</v>
      </c>
      <c r="D633" t="s">
        <v>1446</v>
      </c>
      <c r="E633" t="s">
        <v>11</v>
      </c>
      <c r="G633" t="s">
        <v>65</v>
      </c>
      <c r="H633" t="s">
        <v>13</v>
      </c>
      <c r="I633" t="s">
        <v>33</v>
      </c>
    </row>
    <row r="634" spans="1:18" hidden="1" x14ac:dyDescent="0.25">
      <c r="A634" s="18">
        <v>632</v>
      </c>
      <c r="B634" t="s">
        <v>1359</v>
      </c>
      <c r="C634" t="s">
        <v>26</v>
      </c>
      <c r="D634" t="s">
        <v>1447</v>
      </c>
      <c r="E634" t="s">
        <v>11</v>
      </c>
      <c r="G634" t="s">
        <v>1361</v>
      </c>
      <c r="H634" t="s">
        <v>13</v>
      </c>
      <c r="I634" t="s">
        <v>14</v>
      </c>
    </row>
    <row r="635" spans="1:18" hidden="1" x14ac:dyDescent="0.25">
      <c r="A635" s="18">
        <v>2515</v>
      </c>
      <c r="B635" s="53" t="s">
        <v>7748</v>
      </c>
      <c r="C635" t="s">
        <v>59</v>
      </c>
      <c r="D635" t="s">
        <v>1479</v>
      </c>
      <c r="E635" t="s">
        <v>11</v>
      </c>
      <c r="G635" t="s">
        <v>1480</v>
      </c>
      <c r="H635" t="s">
        <v>37</v>
      </c>
      <c r="I635" t="s">
        <v>14</v>
      </c>
      <c r="J635">
        <v>0</v>
      </c>
      <c r="K635" s="53" t="s">
        <v>7870</v>
      </c>
      <c r="L635">
        <v>30.004999999999999</v>
      </c>
      <c r="M635">
        <v>0</v>
      </c>
      <c r="N635" s="48" t="s">
        <v>1468</v>
      </c>
    </row>
    <row r="636" spans="1:18" hidden="1" x14ac:dyDescent="0.25">
      <c r="A636" s="18">
        <v>634</v>
      </c>
      <c r="B636" t="s">
        <v>1450</v>
      </c>
      <c r="C636" t="s">
        <v>16</v>
      </c>
      <c r="D636" t="s">
        <v>1451</v>
      </c>
      <c r="E636" t="s">
        <v>11</v>
      </c>
      <c r="G636" t="s">
        <v>1452</v>
      </c>
      <c r="H636" t="s">
        <v>13</v>
      </c>
      <c r="I636" t="s">
        <v>14</v>
      </c>
    </row>
    <row r="637" spans="1:18" hidden="1" x14ac:dyDescent="0.25">
      <c r="A637" s="18">
        <v>3993</v>
      </c>
      <c r="B637" s="53" t="s">
        <v>7750</v>
      </c>
      <c r="C637" t="s">
        <v>59</v>
      </c>
      <c r="D637" t="s">
        <v>1490</v>
      </c>
      <c r="E637" t="s">
        <v>11</v>
      </c>
      <c r="G637" t="s">
        <v>1491</v>
      </c>
      <c r="H637" t="s">
        <v>37</v>
      </c>
      <c r="I637" t="s">
        <v>14</v>
      </c>
      <c r="J637">
        <v>0</v>
      </c>
      <c r="K637" s="53" t="s">
        <v>7871</v>
      </c>
      <c r="L637">
        <v>124.78400000000001</v>
      </c>
      <c r="M637">
        <v>0</v>
      </c>
      <c r="N637" s="48" t="s">
        <v>1468</v>
      </c>
    </row>
    <row r="638" spans="1:18" hidden="1" x14ac:dyDescent="0.25">
      <c r="A638" s="18">
        <v>636</v>
      </c>
      <c r="B638" t="s">
        <v>1307</v>
      </c>
      <c r="C638" t="s">
        <v>90</v>
      </c>
      <c r="D638" t="s">
        <v>1455</v>
      </c>
      <c r="E638" t="s">
        <v>11</v>
      </c>
      <c r="G638" t="s">
        <v>1309</v>
      </c>
      <c r="H638" t="s">
        <v>13</v>
      </c>
      <c r="I638" t="s">
        <v>14</v>
      </c>
    </row>
    <row r="639" spans="1:18" hidden="1" x14ac:dyDescent="0.25">
      <c r="A639" s="18">
        <v>637</v>
      </c>
      <c r="B639" t="s">
        <v>828</v>
      </c>
      <c r="C639" t="s">
        <v>16</v>
      </c>
      <c r="D639" t="s">
        <v>1456</v>
      </c>
      <c r="E639" t="s">
        <v>11</v>
      </c>
      <c r="G639" t="s">
        <v>830</v>
      </c>
      <c r="H639" t="s">
        <v>13</v>
      </c>
      <c r="I639" t="s">
        <v>14</v>
      </c>
    </row>
    <row r="640" spans="1:18" hidden="1" x14ac:dyDescent="0.25">
      <c r="A640" s="18">
        <v>638</v>
      </c>
      <c r="B640" t="s">
        <v>578</v>
      </c>
      <c r="C640" t="s">
        <v>30</v>
      </c>
      <c r="D640" t="s">
        <v>1457</v>
      </c>
      <c r="E640" t="s">
        <v>11</v>
      </c>
      <c r="G640" t="s">
        <v>580</v>
      </c>
      <c r="H640" t="s">
        <v>13</v>
      </c>
      <c r="I640" t="s">
        <v>33</v>
      </c>
    </row>
    <row r="641" spans="1:18" hidden="1" x14ac:dyDescent="0.25">
      <c r="A641" s="18">
        <v>639</v>
      </c>
      <c r="C641" t="s">
        <v>30</v>
      </c>
      <c r="D641" t="s">
        <v>1458</v>
      </c>
      <c r="E641" t="s">
        <v>11</v>
      </c>
      <c r="G641" t="s">
        <v>881</v>
      </c>
      <c r="H641" t="s">
        <v>13</v>
      </c>
      <c r="I641" t="s">
        <v>33</v>
      </c>
    </row>
    <row r="642" spans="1:18" hidden="1" x14ac:dyDescent="0.25">
      <c r="A642" s="18">
        <v>640</v>
      </c>
      <c r="C642" t="s">
        <v>26</v>
      </c>
      <c r="D642" t="s">
        <v>1459</v>
      </c>
      <c r="E642" t="s">
        <v>11</v>
      </c>
      <c r="G642" t="s">
        <v>1460</v>
      </c>
      <c r="H642" t="s">
        <v>13</v>
      </c>
      <c r="I642" t="s">
        <v>33</v>
      </c>
    </row>
    <row r="643" spans="1:18" hidden="1" x14ac:dyDescent="0.25">
      <c r="A643" s="18">
        <v>641</v>
      </c>
      <c r="B643" t="s">
        <v>1434</v>
      </c>
      <c r="C643" t="s">
        <v>70</v>
      </c>
      <c r="D643" t="s">
        <v>1461</v>
      </c>
      <c r="E643" t="s">
        <v>11</v>
      </c>
      <c r="G643" t="s">
        <v>1436</v>
      </c>
      <c r="H643" t="s">
        <v>13</v>
      </c>
      <c r="I643" t="s">
        <v>14</v>
      </c>
    </row>
    <row r="644" spans="1:18" hidden="1" x14ac:dyDescent="0.25">
      <c r="A644" s="18">
        <v>642</v>
      </c>
      <c r="B644" t="s">
        <v>1462</v>
      </c>
      <c r="C644" t="s">
        <v>189</v>
      </c>
      <c r="D644" t="s">
        <v>1463</v>
      </c>
      <c r="E644" t="s">
        <v>11</v>
      </c>
      <c r="G644" t="s">
        <v>1464</v>
      </c>
      <c r="H644" t="s">
        <v>13</v>
      </c>
      <c r="I644" t="s">
        <v>14</v>
      </c>
    </row>
    <row r="645" spans="1:18" hidden="1" x14ac:dyDescent="0.25">
      <c r="A645" s="18">
        <v>2347</v>
      </c>
      <c r="B645" s="53" t="s">
        <v>7753</v>
      </c>
      <c r="C645" t="s">
        <v>59</v>
      </c>
      <c r="D645" t="s">
        <v>1508</v>
      </c>
      <c r="E645" t="s">
        <v>11</v>
      </c>
      <c r="G645" t="s">
        <v>1509</v>
      </c>
      <c r="H645" t="s">
        <v>37</v>
      </c>
      <c r="I645" t="s">
        <v>14</v>
      </c>
      <c r="J645">
        <v>0</v>
      </c>
      <c r="K645" s="53" t="s">
        <v>7872</v>
      </c>
      <c r="L645">
        <v>77.944999999999993</v>
      </c>
      <c r="M645">
        <v>0</v>
      </c>
      <c r="N645" s="48" t="s">
        <v>1468</v>
      </c>
    </row>
    <row r="646" spans="1:18" hidden="1" x14ac:dyDescent="0.25">
      <c r="A646" s="18">
        <v>2654</v>
      </c>
      <c r="B646" s="53" t="s">
        <v>7754</v>
      </c>
      <c r="C646" t="s">
        <v>59</v>
      </c>
      <c r="D646" t="s">
        <v>1515</v>
      </c>
      <c r="E646" t="s">
        <v>11</v>
      </c>
      <c r="G646" t="s">
        <v>1516</v>
      </c>
      <c r="H646" t="s">
        <v>37</v>
      </c>
      <c r="I646" t="s">
        <v>14</v>
      </c>
      <c r="J646">
        <v>0</v>
      </c>
      <c r="K646" s="53" t="s">
        <v>7873</v>
      </c>
      <c r="L646">
        <v>211.00800000000001</v>
      </c>
      <c r="M646">
        <v>0</v>
      </c>
      <c r="N646" s="48" t="s">
        <v>1468</v>
      </c>
    </row>
    <row r="647" spans="1:18" hidden="1" x14ac:dyDescent="0.25">
      <c r="A647" s="18">
        <v>645</v>
      </c>
      <c r="B647" t="s">
        <v>198</v>
      </c>
      <c r="C647" t="s">
        <v>16</v>
      </c>
      <c r="D647" t="s">
        <v>1472</v>
      </c>
      <c r="E647" t="s">
        <v>11</v>
      </c>
      <c r="G647" t="s">
        <v>201</v>
      </c>
      <c r="H647" t="s">
        <v>13</v>
      </c>
      <c r="I647" t="s">
        <v>14</v>
      </c>
    </row>
    <row r="648" spans="1:18" hidden="1" x14ac:dyDescent="0.25">
      <c r="A648" s="18">
        <v>646</v>
      </c>
      <c r="C648" t="s">
        <v>16</v>
      </c>
      <c r="D648" t="s">
        <v>1473</v>
      </c>
      <c r="E648" t="s">
        <v>11</v>
      </c>
      <c r="G648" t="s">
        <v>1474</v>
      </c>
      <c r="H648" t="s">
        <v>13</v>
      </c>
      <c r="I648" t="s">
        <v>14</v>
      </c>
    </row>
    <row r="649" spans="1:18" hidden="1" x14ac:dyDescent="0.25">
      <c r="A649" s="18">
        <v>647</v>
      </c>
      <c r="B649" t="s">
        <v>1475</v>
      </c>
      <c r="C649" t="s">
        <v>16</v>
      </c>
      <c r="D649" t="s">
        <v>1476</v>
      </c>
      <c r="E649" t="s">
        <v>11</v>
      </c>
      <c r="G649" t="s">
        <v>1477</v>
      </c>
      <c r="H649" t="s">
        <v>13</v>
      </c>
      <c r="I649" t="s">
        <v>14</v>
      </c>
    </row>
    <row r="650" spans="1:18" hidden="1" x14ac:dyDescent="0.25">
      <c r="A650" s="18">
        <v>648</v>
      </c>
      <c r="B650" t="s">
        <v>1067</v>
      </c>
      <c r="C650" t="s">
        <v>189</v>
      </c>
      <c r="D650" t="s">
        <v>1478</v>
      </c>
      <c r="E650" t="s">
        <v>11</v>
      </c>
      <c r="G650" t="s">
        <v>1069</v>
      </c>
      <c r="H650" t="s">
        <v>13</v>
      </c>
      <c r="I650" t="s">
        <v>14</v>
      </c>
    </row>
    <row r="651" spans="1:18" hidden="1" x14ac:dyDescent="0.25">
      <c r="A651" s="18">
        <v>819</v>
      </c>
      <c r="B651" s="53" t="s">
        <v>7755</v>
      </c>
      <c r="C651" t="s">
        <v>59</v>
      </c>
      <c r="D651" t="s">
        <v>1522</v>
      </c>
      <c r="E651" t="s">
        <v>11</v>
      </c>
      <c r="G651" t="s">
        <v>1523</v>
      </c>
      <c r="H651" t="s">
        <v>37</v>
      </c>
      <c r="I651" t="s">
        <v>14</v>
      </c>
      <c r="J651">
        <v>0</v>
      </c>
      <c r="K651" s="53" t="s">
        <v>7874</v>
      </c>
      <c r="L651">
        <v>139.34299999999999</v>
      </c>
      <c r="M651">
        <v>0</v>
      </c>
      <c r="N651" s="48" t="s">
        <v>1468</v>
      </c>
    </row>
    <row r="652" spans="1:18" hidden="1" x14ac:dyDescent="0.25">
      <c r="A652" s="18">
        <v>650</v>
      </c>
      <c r="C652" t="s">
        <v>1481</v>
      </c>
      <c r="D652" t="s">
        <v>1482</v>
      </c>
      <c r="E652" t="s">
        <v>11</v>
      </c>
      <c r="G652" t="s">
        <v>1483</v>
      </c>
      <c r="H652" t="s">
        <v>1484</v>
      </c>
      <c r="I652" t="s">
        <v>768</v>
      </c>
    </row>
    <row r="653" spans="1:18" hidden="1" x14ac:dyDescent="0.25">
      <c r="A653" s="18">
        <v>651</v>
      </c>
      <c r="C653" t="s">
        <v>26</v>
      </c>
      <c r="D653" t="s">
        <v>1485</v>
      </c>
      <c r="E653" t="s">
        <v>11</v>
      </c>
      <c r="G653" t="s">
        <v>1486</v>
      </c>
      <c r="H653" t="s">
        <v>13</v>
      </c>
      <c r="I653" t="s">
        <v>14</v>
      </c>
    </row>
    <row r="654" spans="1:18" hidden="1" x14ac:dyDescent="0.25">
      <c r="A654" s="18">
        <v>652</v>
      </c>
      <c r="B654" t="s">
        <v>622</v>
      </c>
      <c r="C654" t="s">
        <v>199</v>
      </c>
      <c r="D654" t="s">
        <v>1487</v>
      </c>
      <c r="E654" t="s">
        <v>11</v>
      </c>
      <c r="G654" t="s">
        <v>624</v>
      </c>
      <c r="H654" t="s">
        <v>13</v>
      </c>
      <c r="I654" t="s">
        <v>14</v>
      </c>
    </row>
    <row r="655" spans="1:18" hidden="1" x14ac:dyDescent="0.25">
      <c r="A655" s="18">
        <v>653</v>
      </c>
      <c r="C655" t="s">
        <v>26</v>
      </c>
      <c r="D655" t="s">
        <v>1488</v>
      </c>
      <c r="E655" t="s">
        <v>11</v>
      </c>
      <c r="G655" t="s">
        <v>1489</v>
      </c>
      <c r="H655" t="s">
        <v>13</v>
      </c>
      <c r="I655" t="s">
        <v>33</v>
      </c>
    </row>
    <row r="656" spans="1:18" x14ac:dyDescent="0.25">
      <c r="A656" s="18">
        <v>2751</v>
      </c>
      <c r="C656" t="s">
        <v>1292</v>
      </c>
      <c r="D656" t="s">
        <v>1293</v>
      </c>
      <c r="E656" t="s">
        <v>11</v>
      </c>
      <c r="G656" s="74" t="s">
        <v>7724</v>
      </c>
      <c r="H656" t="s">
        <v>37</v>
      </c>
      <c r="I656" t="s">
        <v>14</v>
      </c>
      <c r="J656" s="20" t="s">
        <v>8054</v>
      </c>
      <c r="N656" s="35" t="s">
        <v>1295</v>
      </c>
      <c r="O656" s="20" t="s">
        <v>8032</v>
      </c>
      <c r="Q656" s="37" t="s">
        <v>8038</v>
      </c>
      <c r="R656" s="20" t="s">
        <v>8052</v>
      </c>
    </row>
    <row r="657" spans="1:18" hidden="1" x14ac:dyDescent="0.25">
      <c r="A657" s="18">
        <v>655</v>
      </c>
      <c r="B657" t="s">
        <v>855</v>
      </c>
      <c r="C657" t="s">
        <v>90</v>
      </c>
      <c r="D657" t="s">
        <v>1492</v>
      </c>
      <c r="E657" t="s">
        <v>11</v>
      </c>
      <c r="G657" t="s">
        <v>857</v>
      </c>
      <c r="H657" t="s">
        <v>13</v>
      </c>
      <c r="I657" t="s">
        <v>14</v>
      </c>
    </row>
    <row r="658" spans="1:18" hidden="1" x14ac:dyDescent="0.25">
      <c r="A658" s="18">
        <v>656</v>
      </c>
      <c r="B658" t="s">
        <v>1493</v>
      </c>
      <c r="C658" t="s">
        <v>16</v>
      </c>
      <c r="D658" t="s">
        <v>1494</v>
      </c>
      <c r="E658" t="s">
        <v>11</v>
      </c>
      <c r="G658" t="s">
        <v>1495</v>
      </c>
      <c r="H658" t="s">
        <v>13</v>
      </c>
      <c r="I658" t="s">
        <v>14</v>
      </c>
    </row>
    <row r="659" spans="1:18" hidden="1" x14ac:dyDescent="0.25">
      <c r="A659" s="18">
        <v>657</v>
      </c>
      <c r="B659" t="s">
        <v>1326</v>
      </c>
      <c r="C659" t="s">
        <v>23</v>
      </c>
      <c r="D659" t="s">
        <v>1496</v>
      </c>
      <c r="E659" t="s">
        <v>11</v>
      </c>
      <c r="G659" t="s">
        <v>1328</v>
      </c>
      <c r="H659" t="s">
        <v>13</v>
      </c>
      <c r="I659" t="s">
        <v>14</v>
      </c>
    </row>
    <row r="660" spans="1:18" hidden="1" x14ac:dyDescent="0.25">
      <c r="A660" s="18">
        <v>658</v>
      </c>
      <c r="B660" t="s">
        <v>1497</v>
      </c>
      <c r="C660" t="s">
        <v>23</v>
      </c>
      <c r="D660" t="s">
        <v>1498</v>
      </c>
      <c r="E660" t="s">
        <v>11</v>
      </c>
      <c r="G660" t="s">
        <v>1499</v>
      </c>
      <c r="H660" t="s">
        <v>13</v>
      </c>
      <c r="I660" t="s">
        <v>14</v>
      </c>
    </row>
    <row r="661" spans="1:18" hidden="1" x14ac:dyDescent="0.25">
      <c r="A661" s="18">
        <v>659</v>
      </c>
      <c r="B661" t="s">
        <v>394</v>
      </c>
      <c r="C661" t="s">
        <v>99</v>
      </c>
      <c r="D661" t="s">
        <v>1500</v>
      </c>
      <c r="E661" t="s">
        <v>11</v>
      </c>
      <c r="G661" t="s">
        <v>396</v>
      </c>
      <c r="H661" t="s">
        <v>13</v>
      </c>
      <c r="I661" t="s">
        <v>14</v>
      </c>
    </row>
    <row r="662" spans="1:18" hidden="1" x14ac:dyDescent="0.25">
      <c r="A662" s="18">
        <v>660</v>
      </c>
      <c r="B662" t="s">
        <v>1501</v>
      </c>
      <c r="C662" t="s">
        <v>23</v>
      </c>
      <c r="D662" t="s">
        <v>1502</v>
      </c>
      <c r="E662" t="s">
        <v>11</v>
      </c>
      <c r="G662" t="s">
        <v>1503</v>
      </c>
      <c r="H662" t="s">
        <v>13</v>
      </c>
      <c r="I662" t="s">
        <v>14</v>
      </c>
    </row>
    <row r="663" spans="1:18" hidden="1" x14ac:dyDescent="0.25">
      <c r="A663" s="18">
        <v>661</v>
      </c>
      <c r="B663" t="s">
        <v>1504</v>
      </c>
      <c r="C663" t="s">
        <v>16</v>
      </c>
      <c r="D663" t="s">
        <v>1505</v>
      </c>
      <c r="E663" t="s">
        <v>11</v>
      </c>
      <c r="G663" t="s">
        <v>1506</v>
      </c>
      <c r="H663" t="s">
        <v>13</v>
      </c>
      <c r="I663" t="s">
        <v>14</v>
      </c>
    </row>
    <row r="664" spans="1:18" x14ac:dyDescent="0.25">
      <c r="A664" s="18">
        <v>3483</v>
      </c>
      <c r="C664" t="s">
        <v>1292</v>
      </c>
      <c r="D664" t="s">
        <v>1311</v>
      </c>
      <c r="E664" t="s">
        <v>11</v>
      </c>
      <c r="G664" s="74" t="s">
        <v>7725</v>
      </c>
      <c r="H664" t="s">
        <v>37</v>
      </c>
      <c r="I664" t="s">
        <v>14</v>
      </c>
      <c r="J664" s="20" t="s">
        <v>8055</v>
      </c>
      <c r="N664" s="35" t="s">
        <v>1313</v>
      </c>
      <c r="O664" s="20" t="s">
        <v>8032</v>
      </c>
      <c r="Q664" s="67" t="s">
        <v>8039</v>
      </c>
    </row>
    <row r="665" spans="1:18" hidden="1" x14ac:dyDescent="0.25">
      <c r="A665" s="18">
        <v>663</v>
      </c>
      <c r="B665" t="s">
        <v>1510</v>
      </c>
      <c r="C665" t="s">
        <v>16</v>
      </c>
      <c r="D665" t="s">
        <v>1511</v>
      </c>
      <c r="E665" t="s">
        <v>11</v>
      </c>
      <c r="G665" t="s">
        <v>1512</v>
      </c>
      <c r="H665" t="s">
        <v>13</v>
      </c>
      <c r="I665" t="s">
        <v>14</v>
      </c>
    </row>
    <row r="666" spans="1:18" hidden="1" x14ac:dyDescent="0.25">
      <c r="A666" s="18">
        <v>664</v>
      </c>
      <c r="C666" t="s">
        <v>43</v>
      </c>
      <c r="D666" t="s">
        <v>1513</v>
      </c>
      <c r="E666" t="s">
        <v>11</v>
      </c>
      <c r="G666" t="s">
        <v>1036</v>
      </c>
      <c r="H666" t="s">
        <v>13</v>
      </c>
      <c r="I666" t="s">
        <v>33</v>
      </c>
    </row>
    <row r="667" spans="1:18" hidden="1" x14ac:dyDescent="0.25">
      <c r="A667" s="18">
        <v>6</v>
      </c>
      <c r="B667" s="53" t="s">
        <v>7756</v>
      </c>
      <c r="C667" t="s">
        <v>59</v>
      </c>
      <c r="D667" t="s">
        <v>1525</v>
      </c>
      <c r="E667" t="s">
        <v>11</v>
      </c>
      <c r="G667" s="36" t="s">
        <v>1526</v>
      </c>
      <c r="H667" t="s">
        <v>37</v>
      </c>
      <c r="I667" t="s">
        <v>14</v>
      </c>
      <c r="J667">
        <v>0</v>
      </c>
      <c r="K667" s="53" t="s">
        <v>7875</v>
      </c>
      <c r="L667">
        <v>11.028</v>
      </c>
      <c r="M667">
        <v>0</v>
      </c>
      <c r="N667" s="48" t="s">
        <v>1468</v>
      </c>
    </row>
    <row r="668" spans="1:18" hidden="1" x14ac:dyDescent="0.25">
      <c r="A668" s="18">
        <v>666</v>
      </c>
      <c r="B668" t="s">
        <v>871</v>
      </c>
      <c r="C668" t="s">
        <v>23</v>
      </c>
      <c r="D668" t="s">
        <v>1517</v>
      </c>
      <c r="E668" t="s">
        <v>11</v>
      </c>
      <c r="G668" t="s">
        <v>873</v>
      </c>
      <c r="H668" t="s">
        <v>13</v>
      </c>
      <c r="I668" t="s">
        <v>14</v>
      </c>
    </row>
    <row r="669" spans="1:18" hidden="1" x14ac:dyDescent="0.25">
      <c r="A669" s="18">
        <v>667</v>
      </c>
      <c r="B669" t="s">
        <v>1518</v>
      </c>
      <c r="C669" t="s">
        <v>99</v>
      </c>
      <c r="D669" t="s">
        <v>1519</v>
      </c>
      <c r="E669" t="s">
        <v>11</v>
      </c>
      <c r="G669" t="s">
        <v>1520</v>
      </c>
      <c r="H669" t="s">
        <v>13</v>
      </c>
      <c r="I669" t="s">
        <v>14</v>
      </c>
    </row>
    <row r="670" spans="1:18" hidden="1" x14ac:dyDescent="0.25">
      <c r="A670" s="18">
        <v>928</v>
      </c>
      <c r="B670" s="53" t="s">
        <v>7757</v>
      </c>
      <c r="C670" t="s">
        <v>59</v>
      </c>
      <c r="D670" t="s">
        <v>1562</v>
      </c>
      <c r="E670" t="s">
        <v>11</v>
      </c>
      <c r="G670" t="s">
        <v>1563</v>
      </c>
      <c r="H670" t="s">
        <v>37</v>
      </c>
      <c r="I670" t="s">
        <v>14</v>
      </c>
      <c r="J670">
        <v>0</v>
      </c>
      <c r="K670" s="53" t="s">
        <v>7876</v>
      </c>
      <c r="L670">
        <v>212.00399999999999</v>
      </c>
      <c r="M670">
        <v>0</v>
      </c>
      <c r="N670" s="48" t="s">
        <v>1468</v>
      </c>
      <c r="R670" t="s">
        <v>260</v>
      </c>
    </row>
    <row r="671" spans="1:18" hidden="1" x14ac:dyDescent="0.25">
      <c r="A671" s="18">
        <v>669</v>
      </c>
      <c r="B671" t="s">
        <v>363</v>
      </c>
      <c r="C671" t="s">
        <v>99</v>
      </c>
      <c r="D671" t="s">
        <v>1524</v>
      </c>
      <c r="E671" t="s">
        <v>11</v>
      </c>
      <c r="G671" t="s">
        <v>365</v>
      </c>
      <c r="H671" t="s">
        <v>13</v>
      </c>
      <c r="I671" t="s">
        <v>14</v>
      </c>
      <c r="N671" s="36"/>
    </row>
    <row r="672" spans="1:18" hidden="1" x14ac:dyDescent="0.25">
      <c r="A672" s="18">
        <v>4242</v>
      </c>
      <c r="B672" s="53" t="s">
        <v>7758</v>
      </c>
      <c r="C672" t="s">
        <v>59</v>
      </c>
      <c r="D672" t="s">
        <v>1565</v>
      </c>
      <c r="E672" t="s">
        <v>11</v>
      </c>
      <c r="G672" s="53" t="s">
        <v>7917</v>
      </c>
      <c r="H672" t="s">
        <v>37</v>
      </c>
      <c r="I672" t="s">
        <v>14</v>
      </c>
      <c r="J672">
        <v>0</v>
      </c>
      <c r="K672" t="s">
        <v>6952</v>
      </c>
      <c r="L672">
        <v>112.411</v>
      </c>
      <c r="M672">
        <v>0</v>
      </c>
      <c r="N672" s="48" t="s">
        <v>1468</v>
      </c>
    </row>
    <row r="673" spans="1:9" hidden="1" x14ac:dyDescent="0.25">
      <c r="A673" s="18">
        <v>671</v>
      </c>
      <c r="B673" t="s">
        <v>1253</v>
      </c>
      <c r="C673" t="s">
        <v>9</v>
      </c>
      <c r="D673" t="s">
        <v>1527</v>
      </c>
      <c r="E673" t="s">
        <v>11</v>
      </c>
      <c r="G673" t="s">
        <v>891</v>
      </c>
      <c r="H673" t="s">
        <v>13</v>
      </c>
      <c r="I673" t="s">
        <v>33</v>
      </c>
    </row>
    <row r="674" spans="1:9" hidden="1" x14ac:dyDescent="0.25">
      <c r="A674" s="18">
        <v>672</v>
      </c>
      <c r="B674" t="s">
        <v>416</v>
      </c>
      <c r="C674" t="s">
        <v>43</v>
      </c>
      <c r="D674" t="s">
        <v>1528</v>
      </c>
      <c r="E674" t="s">
        <v>11</v>
      </c>
      <c r="G674" t="s">
        <v>418</v>
      </c>
      <c r="H674" t="s">
        <v>13</v>
      </c>
      <c r="I674" t="s">
        <v>14</v>
      </c>
    </row>
    <row r="675" spans="1:9" hidden="1" x14ac:dyDescent="0.25">
      <c r="A675" s="18">
        <v>673</v>
      </c>
      <c r="B675" t="s">
        <v>1529</v>
      </c>
      <c r="C675" t="s">
        <v>16</v>
      </c>
      <c r="D675" t="s">
        <v>1530</v>
      </c>
      <c r="E675" t="s">
        <v>11</v>
      </c>
      <c r="G675" t="s">
        <v>1531</v>
      </c>
      <c r="H675" t="s">
        <v>13</v>
      </c>
      <c r="I675" t="s">
        <v>14</v>
      </c>
    </row>
    <row r="676" spans="1:9" hidden="1" x14ac:dyDescent="0.25">
      <c r="A676" s="18">
        <v>674</v>
      </c>
      <c r="C676" t="s">
        <v>199</v>
      </c>
      <c r="D676" t="s">
        <v>1532</v>
      </c>
      <c r="E676" t="s">
        <v>11</v>
      </c>
      <c r="G676" t="s">
        <v>684</v>
      </c>
      <c r="H676" t="s">
        <v>13</v>
      </c>
      <c r="I676" t="s">
        <v>14</v>
      </c>
    </row>
    <row r="677" spans="1:9" hidden="1" x14ac:dyDescent="0.25">
      <c r="A677" s="18">
        <v>675</v>
      </c>
      <c r="B677" t="s">
        <v>1533</v>
      </c>
      <c r="C677" t="s">
        <v>189</v>
      </c>
      <c r="D677" t="s">
        <v>1534</v>
      </c>
      <c r="E677" t="s">
        <v>11</v>
      </c>
      <c r="G677" t="s">
        <v>1535</v>
      </c>
      <c r="H677" t="s">
        <v>13</v>
      </c>
      <c r="I677" t="s">
        <v>14</v>
      </c>
    </row>
    <row r="678" spans="1:9" hidden="1" x14ac:dyDescent="0.25">
      <c r="A678" s="18">
        <v>676</v>
      </c>
      <c r="B678" t="s">
        <v>1536</v>
      </c>
      <c r="C678" t="s">
        <v>26</v>
      </c>
      <c r="D678" t="s">
        <v>1537</v>
      </c>
      <c r="E678" t="s">
        <v>11</v>
      </c>
      <c r="G678" t="s">
        <v>1538</v>
      </c>
      <c r="H678" t="s">
        <v>13</v>
      </c>
      <c r="I678" t="s">
        <v>14</v>
      </c>
    </row>
    <row r="679" spans="1:9" hidden="1" x14ac:dyDescent="0.25">
      <c r="A679" s="18">
        <v>677</v>
      </c>
      <c r="B679" t="s">
        <v>1539</v>
      </c>
      <c r="C679" t="s">
        <v>16</v>
      </c>
      <c r="D679" t="s">
        <v>1540</v>
      </c>
      <c r="E679" t="s">
        <v>11</v>
      </c>
      <c r="G679" t="s">
        <v>1541</v>
      </c>
      <c r="H679" t="s">
        <v>13</v>
      </c>
      <c r="I679" t="s">
        <v>14</v>
      </c>
    </row>
    <row r="680" spans="1:9" hidden="1" x14ac:dyDescent="0.25">
      <c r="A680" s="18">
        <v>678</v>
      </c>
      <c r="B680" t="s">
        <v>22</v>
      </c>
      <c r="C680" t="s">
        <v>43</v>
      </c>
      <c r="D680" t="s">
        <v>1542</v>
      </c>
      <c r="E680" t="s">
        <v>11</v>
      </c>
      <c r="G680" t="s">
        <v>25</v>
      </c>
      <c r="H680" t="s">
        <v>13</v>
      </c>
      <c r="I680" t="s">
        <v>14</v>
      </c>
    </row>
    <row r="681" spans="1:9" hidden="1" x14ac:dyDescent="0.25">
      <c r="A681" s="18">
        <v>679</v>
      </c>
      <c r="B681" t="s">
        <v>1063</v>
      </c>
      <c r="C681" t="s">
        <v>99</v>
      </c>
      <c r="D681" t="s">
        <v>1543</v>
      </c>
      <c r="E681" t="s">
        <v>11</v>
      </c>
      <c r="G681" t="s">
        <v>1065</v>
      </c>
      <c r="H681" t="s">
        <v>13</v>
      </c>
      <c r="I681" t="s">
        <v>14</v>
      </c>
    </row>
    <row r="682" spans="1:9" hidden="1" x14ac:dyDescent="0.25">
      <c r="A682" s="18">
        <v>680</v>
      </c>
      <c r="B682" t="s">
        <v>1544</v>
      </c>
      <c r="C682" t="s">
        <v>43</v>
      </c>
      <c r="D682" t="s">
        <v>1545</v>
      </c>
      <c r="E682" t="s">
        <v>11</v>
      </c>
      <c r="G682" t="s">
        <v>1546</v>
      </c>
      <c r="H682" t="s">
        <v>13</v>
      </c>
      <c r="I682" t="s">
        <v>14</v>
      </c>
    </row>
    <row r="683" spans="1:9" hidden="1" x14ac:dyDescent="0.25">
      <c r="A683" s="18">
        <v>681</v>
      </c>
      <c r="B683" t="s">
        <v>522</v>
      </c>
      <c r="C683" t="s">
        <v>26</v>
      </c>
      <c r="D683" t="s">
        <v>1547</v>
      </c>
      <c r="E683" t="s">
        <v>11</v>
      </c>
      <c r="G683" t="s">
        <v>1298</v>
      </c>
      <c r="H683" t="s">
        <v>13</v>
      </c>
      <c r="I683" t="s">
        <v>14</v>
      </c>
    </row>
    <row r="684" spans="1:9" hidden="1" x14ac:dyDescent="0.25">
      <c r="A684" s="18">
        <v>682</v>
      </c>
      <c r="B684" t="s">
        <v>1319</v>
      </c>
      <c r="C684" t="s">
        <v>70</v>
      </c>
      <c r="D684" t="s">
        <v>1548</v>
      </c>
      <c r="E684" t="s">
        <v>11</v>
      </c>
      <c r="G684" t="s">
        <v>1321</v>
      </c>
      <c r="H684" t="s">
        <v>13</v>
      </c>
      <c r="I684" t="s">
        <v>14</v>
      </c>
    </row>
    <row r="685" spans="1:9" hidden="1" x14ac:dyDescent="0.25">
      <c r="A685" s="18">
        <v>683</v>
      </c>
      <c r="B685" t="s">
        <v>1549</v>
      </c>
      <c r="C685" t="s">
        <v>70</v>
      </c>
      <c r="D685" t="s">
        <v>1550</v>
      </c>
      <c r="E685" t="s">
        <v>11</v>
      </c>
      <c r="G685" t="s">
        <v>1551</v>
      </c>
      <c r="H685" t="s">
        <v>13</v>
      </c>
      <c r="I685" t="s">
        <v>33</v>
      </c>
    </row>
    <row r="686" spans="1:9" hidden="1" x14ac:dyDescent="0.25">
      <c r="A686" s="18">
        <v>684</v>
      </c>
      <c r="B686" t="s">
        <v>1552</v>
      </c>
      <c r="C686" t="s">
        <v>26</v>
      </c>
      <c r="D686" t="s">
        <v>1553</v>
      </c>
      <c r="E686" t="s">
        <v>11</v>
      </c>
      <c r="G686" t="s">
        <v>1554</v>
      </c>
      <c r="H686" t="s">
        <v>13</v>
      </c>
      <c r="I686" t="s">
        <v>14</v>
      </c>
    </row>
    <row r="687" spans="1:9" hidden="1" x14ac:dyDescent="0.25">
      <c r="A687" s="18">
        <v>685</v>
      </c>
      <c r="B687" t="s">
        <v>1555</v>
      </c>
      <c r="C687" t="s">
        <v>43</v>
      </c>
      <c r="D687" t="s">
        <v>1556</v>
      </c>
      <c r="E687" t="s">
        <v>11</v>
      </c>
      <c r="G687" t="s">
        <v>1557</v>
      </c>
      <c r="H687" t="s">
        <v>13</v>
      </c>
      <c r="I687" t="s">
        <v>14</v>
      </c>
    </row>
    <row r="688" spans="1:9" hidden="1" x14ac:dyDescent="0.25">
      <c r="A688" s="18">
        <v>686</v>
      </c>
      <c r="B688" t="s">
        <v>637</v>
      </c>
      <c r="C688" t="s">
        <v>23</v>
      </c>
      <c r="D688" t="s">
        <v>1558</v>
      </c>
      <c r="E688" t="s">
        <v>11</v>
      </c>
      <c r="G688" t="s">
        <v>639</v>
      </c>
      <c r="H688" t="s">
        <v>13</v>
      </c>
      <c r="I688" t="s">
        <v>14</v>
      </c>
    </row>
    <row r="689" spans="1:14" hidden="1" x14ac:dyDescent="0.25">
      <c r="A689" s="18">
        <v>687</v>
      </c>
      <c r="B689" t="s">
        <v>22</v>
      </c>
      <c r="C689" t="s">
        <v>16</v>
      </c>
      <c r="D689" t="s">
        <v>1559</v>
      </c>
      <c r="E689" t="s">
        <v>11</v>
      </c>
      <c r="G689" t="s">
        <v>25</v>
      </c>
      <c r="H689" t="s">
        <v>13</v>
      </c>
      <c r="I689" t="s">
        <v>14</v>
      </c>
    </row>
    <row r="690" spans="1:14" hidden="1" x14ac:dyDescent="0.25">
      <c r="A690" s="18">
        <v>688</v>
      </c>
      <c r="B690" t="s">
        <v>93</v>
      </c>
      <c r="C690" t="s">
        <v>99</v>
      </c>
      <c r="D690" t="s">
        <v>1560</v>
      </c>
      <c r="E690" t="s">
        <v>11</v>
      </c>
      <c r="G690" t="s">
        <v>95</v>
      </c>
      <c r="H690" t="s">
        <v>13</v>
      </c>
      <c r="I690" t="s">
        <v>14</v>
      </c>
    </row>
    <row r="691" spans="1:14" hidden="1" x14ac:dyDescent="0.25">
      <c r="A691" s="18">
        <v>1986</v>
      </c>
      <c r="B691" t="s">
        <v>1568</v>
      </c>
      <c r="C691" t="s">
        <v>59</v>
      </c>
      <c r="D691" t="s">
        <v>1569</v>
      </c>
      <c r="E691" t="s">
        <v>11</v>
      </c>
      <c r="G691" t="s">
        <v>1570</v>
      </c>
      <c r="H691" t="s">
        <v>37</v>
      </c>
      <c r="I691" t="s">
        <v>14</v>
      </c>
      <c r="J691">
        <v>0</v>
      </c>
      <c r="K691" t="s">
        <v>6952</v>
      </c>
      <c r="L691">
        <v>112.411</v>
      </c>
      <c r="M691">
        <v>0</v>
      </c>
      <c r="N691" s="48" t="s">
        <v>1468</v>
      </c>
    </row>
    <row r="692" spans="1:14" hidden="1" x14ac:dyDescent="0.25">
      <c r="A692" s="18">
        <v>690</v>
      </c>
      <c r="B692" t="s">
        <v>445</v>
      </c>
      <c r="C692" t="s">
        <v>30</v>
      </c>
      <c r="D692" t="s">
        <v>1564</v>
      </c>
      <c r="E692" t="s">
        <v>11</v>
      </c>
      <c r="G692" t="s">
        <v>447</v>
      </c>
      <c r="H692" t="s">
        <v>13</v>
      </c>
      <c r="I692" t="s">
        <v>14</v>
      </c>
    </row>
    <row r="693" spans="1:14" hidden="1" x14ac:dyDescent="0.25">
      <c r="A693" s="18">
        <v>449</v>
      </c>
      <c r="B693" s="53" t="s">
        <v>7760</v>
      </c>
      <c r="C693" t="s">
        <v>59</v>
      </c>
      <c r="D693" t="s">
        <v>1574</v>
      </c>
      <c r="E693" t="s">
        <v>11</v>
      </c>
      <c r="G693" s="53" t="s">
        <v>7759</v>
      </c>
      <c r="H693" t="s">
        <v>37</v>
      </c>
      <c r="I693" t="s">
        <v>14</v>
      </c>
      <c r="J693">
        <v>0</v>
      </c>
      <c r="K693" s="53" t="s">
        <v>7877</v>
      </c>
      <c r="L693">
        <v>113.913</v>
      </c>
      <c r="M693">
        <v>0</v>
      </c>
      <c r="N693" s="48" t="s">
        <v>1468</v>
      </c>
    </row>
    <row r="694" spans="1:14" hidden="1" x14ac:dyDescent="0.25">
      <c r="A694" s="18">
        <v>692</v>
      </c>
      <c r="B694" t="s">
        <v>209</v>
      </c>
      <c r="C694" t="s">
        <v>47</v>
      </c>
      <c r="D694" t="s">
        <v>1567</v>
      </c>
      <c r="E694" t="s">
        <v>11</v>
      </c>
      <c r="G694" t="s">
        <v>211</v>
      </c>
      <c r="H694" t="s">
        <v>13</v>
      </c>
      <c r="I694" t="s">
        <v>14</v>
      </c>
    </row>
    <row r="695" spans="1:14" hidden="1" x14ac:dyDescent="0.25">
      <c r="A695" s="18">
        <v>3735</v>
      </c>
      <c r="B695" s="53" t="s">
        <v>7763</v>
      </c>
      <c r="C695" t="s">
        <v>59</v>
      </c>
      <c r="D695" t="s">
        <v>1591</v>
      </c>
      <c r="E695" t="s">
        <v>11</v>
      </c>
      <c r="G695" s="53" t="s">
        <v>7918</v>
      </c>
      <c r="H695" t="s">
        <v>37</v>
      </c>
      <c r="I695" t="s">
        <v>14</v>
      </c>
      <c r="J695">
        <v>0</v>
      </c>
      <c r="K695" t="s">
        <v>6973</v>
      </c>
      <c r="L695">
        <v>140.11600000000001</v>
      </c>
      <c r="M695">
        <v>0</v>
      </c>
      <c r="N695" s="48" t="s">
        <v>1468</v>
      </c>
    </row>
    <row r="696" spans="1:14" hidden="1" x14ac:dyDescent="0.25">
      <c r="A696" s="18">
        <v>694</v>
      </c>
      <c r="B696" t="s">
        <v>1507</v>
      </c>
      <c r="C696" t="s">
        <v>199</v>
      </c>
      <c r="D696" t="s">
        <v>1571</v>
      </c>
      <c r="E696" t="s">
        <v>11</v>
      </c>
      <c r="G696" t="s">
        <v>1572</v>
      </c>
      <c r="H696" t="s">
        <v>13</v>
      </c>
      <c r="I696" t="s">
        <v>14</v>
      </c>
    </row>
    <row r="697" spans="1:14" hidden="1" x14ac:dyDescent="0.25">
      <c r="A697" s="18">
        <v>1409</v>
      </c>
      <c r="B697" t="s">
        <v>1590</v>
      </c>
      <c r="C697" t="s">
        <v>59</v>
      </c>
      <c r="D697" t="s">
        <v>1593</v>
      </c>
      <c r="E697" t="s">
        <v>11</v>
      </c>
      <c r="G697" t="s">
        <v>1594</v>
      </c>
      <c r="H697" t="s">
        <v>37</v>
      </c>
      <c r="I697" t="s">
        <v>14</v>
      </c>
      <c r="J697">
        <v>0</v>
      </c>
      <c r="K697" t="s">
        <v>6973</v>
      </c>
      <c r="L697">
        <v>140.11600000000001</v>
      </c>
      <c r="M697">
        <v>0</v>
      </c>
      <c r="N697" s="48" t="s">
        <v>1468</v>
      </c>
    </row>
    <row r="698" spans="1:14" hidden="1" x14ac:dyDescent="0.25">
      <c r="A698" s="18">
        <v>696</v>
      </c>
      <c r="B698" t="s">
        <v>1576</v>
      </c>
      <c r="C698" t="s">
        <v>189</v>
      </c>
      <c r="D698" t="s">
        <v>1577</v>
      </c>
      <c r="E698" t="s">
        <v>11</v>
      </c>
      <c r="G698" t="s">
        <v>1578</v>
      </c>
      <c r="H698" t="s">
        <v>13</v>
      </c>
      <c r="I698" t="s">
        <v>14</v>
      </c>
    </row>
    <row r="699" spans="1:14" hidden="1" x14ac:dyDescent="0.25">
      <c r="A699" s="18">
        <v>697</v>
      </c>
      <c r="B699" t="s">
        <v>1579</v>
      </c>
      <c r="C699" t="s">
        <v>26</v>
      </c>
      <c r="D699" t="s">
        <v>1580</v>
      </c>
      <c r="E699" t="s">
        <v>11</v>
      </c>
      <c r="G699" t="s">
        <v>1581</v>
      </c>
      <c r="H699" t="s">
        <v>13</v>
      </c>
      <c r="I699" t="s">
        <v>14</v>
      </c>
    </row>
    <row r="700" spans="1:14" hidden="1" x14ac:dyDescent="0.25">
      <c r="A700" s="18">
        <v>698</v>
      </c>
      <c r="B700" t="s">
        <v>1582</v>
      </c>
      <c r="C700" t="s">
        <v>99</v>
      </c>
      <c r="D700" t="s">
        <v>1583</v>
      </c>
      <c r="E700" t="s">
        <v>11</v>
      </c>
      <c r="G700" t="s">
        <v>1584</v>
      </c>
      <c r="H700" t="s">
        <v>13</v>
      </c>
      <c r="I700" t="s">
        <v>14</v>
      </c>
    </row>
    <row r="701" spans="1:14" hidden="1" x14ac:dyDescent="0.25">
      <c r="A701" s="18">
        <v>699</v>
      </c>
      <c r="C701" t="s">
        <v>70</v>
      </c>
      <c r="D701" t="s">
        <v>1585</v>
      </c>
      <c r="E701" t="s">
        <v>11</v>
      </c>
      <c r="G701" t="s">
        <v>1586</v>
      </c>
      <c r="H701" t="s">
        <v>13</v>
      </c>
      <c r="I701" t="s">
        <v>14</v>
      </c>
    </row>
    <row r="702" spans="1:14" hidden="1" x14ac:dyDescent="0.25">
      <c r="A702" s="18">
        <v>700</v>
      </c>
      <c r="B702" t="s">
        <v>1587</v>
      </c>
      <c r="C702" t="s">
        <v>70</v>
      </c>
      <c r="D702" t="s">
        <v>1588</v>
      </c>
      <c r="E702" t="s">
        <v>11</v>
      </c>
      <c r="G702" t="s">
        <v>1589</v>
      </c>
      <c r="H702" t="s">
        <v>13</v>
      </c>
      <c r="I702" t="s">
        <v>14</v>
      </c>
    </row>
    <row r="703" spans="1:14" hidden="1" x14ac:dyDescent="0.25">
      <c r="A703" s="18">
        <v>2669</v>
      </c>
      <c r="B703" s="53" t="s">
        <v>7764</v>
      </c>
      <c r="C703" t="s">
        <v>59</v>
      </c>
      <c r="D703" t="s">
        <v>1615</v>
      </c>
      <c r="E703" t="s">
        <v>11</v>
      </c>
      <c r="G703" t="s">
        <v>1616</v>
      </c>
      <c r="H703" t="s">
        <v>37</v>
      </c>
      <c r="I703" t="s">
        <v>14</v>
      </c>
      <c r="J703">
        <v>0</v>
      </c>
      <c r="K703" t="s">
        <v>7013</v>
      </c>
      <c r="L703">
        <v>51.996000000000002</v>
      </c>
      <c r="M703">
        <v>0</v>
      </c>
      <c r="N703" s="48" t="s">
        <v>1468</v>
      </c>
    </row>
    <row r="704" spans="1:14" hidden="1" x14ac:dyDescent="0.25">
      <c r="A704" s="18">
        <v>2695</v>
      </c>
      <c r="B704" t="s">
        <v>596</v>
      </c>
      <c r="C704" t="s">
        <v>59</v>
      </c>
      <c r="D704" t="s">
        <v>1633</v>
      </c>
      <c r="E704" t="s">
        <v>11</v>
      </c>
      <c r="G704" t="s">
        <v>1634</v>
      </c>
      <c r="H704" t="s">
        <v>37</v>
      </c>
      <c r="I704" t="s">
        <v>14</v>
      </c>
      <c r="J704">
        <v>0</v>
      </c>
      <c r="K704" t="s">
        <v>7013</v>
      </c>
      <c r="L704">
        <v>51.996000000000002</v>
      </c>
      <c r="M704">
        <v>0</v>
      </c>
      <c r="N704" s="48" t="s">
        <v>1468</v>
      </c>
    </row>
    <row r="705" spans="1:14" hidden="1" x14ac:dyDescent="0.25">
      <c r="A705" s="18">
        <v>703</v>
      </c>
      <c r="B705" t="s">
        <v>628</v>
      </c>
      <c r="C705" t="s">
        <v>189</v>
      </c>
      <c r="D705" t="s">
        <v>1595</v>
      </c>
      <c r="E705" t="s">
        <v>11</v>
      </c>
      <c r="G705" t="s">
        <v>630</v>
      </c>
      <c r="H705" t="s">
        <v>13</v>
      </c>
      <c r="I705" t="s">
        <v>14</v>
      </c>
    </row>
    <row r="706" spans="1:14" hidden="1" x14ac:dyDescent="0.25">
      <c r="A706" s="18">
        <v>704</v>
      </c>
      <c r="B706" t="s">
        <v>192</v>
      </c>
      <c r="C706" t="s">
        <v>99</v>
      </c>
      <c r="D706" t="s">
        <v>1596</v>
      </c>
      <c r="E706" t="s">
        <v>11</v>
      </c>
      <c r="G706" t="s">
        <v>194</v>
      </c>
      <c r="H706" t="s">
        <v>13</v>
      </c>
      <c r="I706" t="s">
        <v>14</v>
      </c>
    </row>
    <row r="707" spans="1:14" hidden="1" x14ac:dyDescent="0.25">
      <c r="A707" s="18">
        <v>705</v>
      </c>
      <c r="C707" t="s">
        <v>43</v>
      </c>
      <c r="D707" t="s">
        <v>1597</v>
      </c>
      <c r="E707" t="s">
        <v>11</v>
      </c>
      <c r="G707" t="s">
        <v>1598</v>
      </c>
      <c r="H707" t="s">
        <v>13</v>
      </c>
      <c r="I707" t="s">
        <v>14</v>
      </c>
    </row>
    <row r="708" spans="1:14" hidden="1" x14ac:dyDescent="0.25">
      <c r="A708" s="18">
        <v>706</v>
      </c>
      <c r="B708" t="s">
        <v>1599</v>
      </c>
      <c r="C708" t="s">
        <v>23</v>
      </c>
      <c r="D708" t="s">
        <v>1600</v>
      </c>
      <c r="E708" t="s">
        <v>11</v>
      </c>
      <c r="G708" t="s">
        <v>1601</v>
      </c>
      <c r="H708" t="s">
        <v>13</v>
      </c>
      <c r="I708" t="s">
        <v>14</v>
      </c>
    </row>
    <row r="709" spans="1:14" hidden="1" x14ac:dyDescent="0.25">
      <c r="A709" s="18">
        <v>707</v>
      </c>
      <c r="B709" t="s">
        <v>777</v>
      </c>
      <c r="C709" t="s">
        <v>70</v>
      </c>
      <c r="D709" t="s">
        <v>1602</v>
      </c>
      <c r="E709" t="s">
        <v>11</v>
      </c>
      <c r="G709" t="s">
        <v>779</v>
      </c>
      <c r="H709" t="s">
        <v>13</v>
      </c>
      <c r="I709" t="s">
        <v>33</v>
      </c>
    </row>
    <row r="710" spans="1:14" hidden="1" x14ac:dyDescent="0.25">
      <c r="A710" s="18">
        <v>708</v>
      </c>
      <c r="B710" t="s">
        <v>1074</v>
      </c>
      <c r="C710" t="s">
        <v>43</v>
      </c>
      <c r="D710" t="s">
        <v>1603</v>
      </c>
      <c r="E710" t="s">
        <v>11</v>
      </c>
      <c r="G710" t="s">
        <v>1604</v>
      </c>
      <c r="H710" t="s">
        <v>13</v>
      </c>
      <c r="I710" t="s">
        <v>14</v>
      </c>
    </row>
    <row r="711" spans="1:14" hidden="1" x14ac:dyDescent="0.25">
      <c r="A711" s="18">
        <v>709</v>
      </c>
      <c r="B711" t="s">
        <v>1605</v>
      </c>
      <c r="C711" t="s">
        <v>43</v>
      </c>
      <c r="D711" t="s">
        <v>1606</v>
      </c>
      <c r="E711" t="s">
        <v>11</v>
      </c>
      <c r="G711" t="s">
        <v>1607</v>
      </c>
      <c r="H711" t="s">
        <v>13</v>
      </c>
      <c r="I711" t="s">
        <v>14</v>
      </c>
    </row>
    <row r="712" spans="1:14" hidden="1" x14ac:dyDescent="0.25">
      <c r="A712" s="18">
        <v>710</v>
      </c>
      <c r="B712" t="s">
        <v>628</v>
      </c>
      <c r="C712" t="s">
        <v>30</v>
      </c>
      <c r="D712" t="s">
        <v>1608</v>
      </c>
      <c r="E712" t="s">
        <v>11</v>
      </c>
      <c r="G712" t="s">
        <v>630</v>
      </c>
      <c r="H712" t="s">
        <v>13</v>
      </c>
      <c r="I712" t="s">
        <v>14</v>
      </c>
    </row>
    <row r="713" spans="1:14" hidden="1" x14ac:dyDescent="0.25">
      <c r="A713" s="18">
        <v>711</v>
      </c>
      <c r="C713" t="s">
        <v>16</v>
      </c>
      <c r="D713" t="s">
        <v>1609</v>
      </c>
      <c r="E713" t="s">
        <v>11</v>
      </c>
      <c r="G713" t="s">
        <v>1610</v>
      </c>
      <c r="H713" t="s">
        <v>13</v>
      </c>
      <c r="I713" t="s">
        <v>14</v>
      </c>
    </row>
    <row r="714" spans="1:14" hidden="1" x14ac:dyDescent="0.25">
      <c r="A714" s="18">
        <v>712</v>
      </c>
      <c r="B714" t="s">
        <v>823</v>
      </c>
      <c r="C714" t="s">
        <v>26</v>
      </c>
      <c r="D714" t="s">
        <v>1611</v>
      </c>
      <c r="E714" t="s">
        <v>11</v>
      </c>
      <c r="G714" t="s">
        <v>825</v>
      </c>
      <c r="H714" t="s">
        <v>13</v>
      </c>
      <c r="I714" t="s">
        <v>14</v>
      </c>
    </row>
    <row r="715" spans="1:14" hidden="1" x14ac:dyDescent="0.25">
      <c r="A715" s="18">
        <v>713</v>
      </c>
      <c r="B715" t="s">
        <v>685</v>
      </c>
      <c r="C715" t="s">
        <v>70</v>
      </c>
      <c r="D715" t="s">
        <v>1612</v>
      </c>
      <c r="E715" t="s">
        <v>11</v>
      </c>
      <c r="G715" t="s">
        <v>687</v>
      </c>
      <c r="H715" t="s">
        <v>13</v>
      </c>
      <c r="I715" t="s">
        <v>14</v>
      </c>
    </row>
    <row r="716" spans="1:14" hidden="1" x14ac:dyDescent="0.25">
      <c r="A716" s="18">
        <v>714</v>
      </c>
      <c r="B716" t="s">
        <v>148</v>
      </c>
      <c r="C716" t="s">
        <v>30</v>
      </c>
      <c r="D716" t="s">
        <v>1613</v>
      </c>
      <c r="E716" t="s">
        <v>11</v>
      </c>
      <c r="G716" t="s">
        <v>150</v>
      </c>
      <c r="H716" t="s">
        <v>13</v>
      </c>
      <c r="I716" t="s">
        <v>14</v>
      </c>
    </row>
    <row r="717" spans="1:14" hidden="1" x14ac:dyDescent="0.25">
      <c r="A717" s="18">
        <v>715</v>
      </c>
      <c r="B717" t="s">
        <v>803</v>
      </c>
      <c r="C717" t="s">
        <v>9</v>
      </c>
      <c r="D717" t="s">
        <v>1614</v>
      </c>
      <c r="E717" t="s">
        <v>11</v>
      </c>
      <c r="G717" t="s">
        <v>805</v>
      </c>
      <c r="H717" t="s">
        <v>13</v>
      </c>
      <c r="I717" t="s">
        <v>14</v>
      </c>
    </row>
    <row r="718" spans="1:14" hidden="1" x14ac:dyDescent="0.25">
      <c r="A718" s="18">
        <v>882</v>
      </c>
      <c r="B718" s="53" t="s">
        <v>7765</v>
      </c>
      <c r="C718" t="s">
        <v>59</v>
      </c>
      <c r="D718" t="s">
        <v>1669</v>
      </c>
      <c r="E718" t="s">
        <v>11</v>
      </c>
      <c r="G718" t="s">
        <v>1670</v>
      </c>
      <c r="H718" t="s">
        <v>37</v>
      </c>
      <c r="I718" t="s">
        <v>14</v>
      </c>
      <c r="J718">
        <v>0</v>
      </c>
      <c r="K718" t="s">
        <v>7026</v>
      </c>
      <c r="L718">
        <v>58.993000000000002</v>
      </c>
      <c r="M718">
        <v>0</v>
      </c>
      <c r="N718" s="48" t="s">
        <v>1468</v>
      </c>
    </row>
    <row r="719" spans="1:14" hidden="1" x14ac:dyDescent="0.25">
      <c r="A719" s="18">
        <v>717</v>
      </c>
      <c r="B719" t="s">
        <v>1617</v>
      </c>
      <c r="C719" t="s">
        <v>43</v>
      </c>
      <c r="D719" t="s">
        <v>1618</v>
      </c>
      <c r="E719" t="s">
        <v>11</v>
      </c>
      <c r="G719" t="s">
        <v>1619</v>
      </c>
      <c r="H719" t="s">
        <v>13</v>
      </c>
      <c r="I719" t="s">
        <v>14</v>
      </c>
    </row>
    <row r="720" spans="1:14" hidden="1" x14ac:dyDescent="0.25">
      <c r="A720" s="18">
        <v>718</v>
      </c>
      <c r="B720" t="s">
        <v>1620</v>
      </c>
      <c r="C720" t="s">
        <v>388</v>
      </c>
      <c r="D720" t="s">
        <v>1621</v>
      </c>
      <c r="E720" t="s">
        <v>11</v>
      </c>
      <c r="G720" t="s">
        <v>1622</v>
      </c>
      <c r="H720" t="s">
        <v>13</v>
      </c>
      <c r="I720" t="s">
        <v>14</v>
      </c>
    </row>
    <row r="721" spans="1:14" hidden="1" x14ac:dyDescent="0.25">
      <c r="A721" s="18">
        <v>719</v>
      </c>
      <c r="B721" t="s">
        <v>674</v>
      </c>
      <c r="C721" t="s">
        <v>23</v>
      </c>
      <c r="D721" t="s">
        <v>1623</v>
      </c>
      <c r="E721" t="s">
        <v>11</v>
      </c>
      <c r="G721" t="s">
        <v>497</v>
      </c>
      <c r="H721" t="s">
        <v>13</v>
      </c>
      <c r="I721" t="s">
        <v>33</v>
      </c>
    </row>
    <row r="722" spans="1:14" hidden="1" x14ac:dyDescent="0.25">
      <c r="A722" s="18">
        <v>720</v>
      </c>
      <c r="B722" t="s">
        <v>967</v>
      </c>
      <c r="C722" t="s">
        <v>388</v>
      </c>
      <c r="D722" t="s">
        <v>1624</v>
      </c>
      <c r="E722" t="s">
        <v>11</v>
      </c>
      <c r="G722" t="s">
        <v>969</v>
      </c>
      <c r="H722" t="s">
        <v>13</v>
      </c>
      <c r="I722" t="s">
        <v>14</v>
      </c>
    </row>
    <row r="723" spans="1:14" hidden="1" x14ac:dyDescent="0.25">
      <c r="A723" s="18">
        <v>721</v>
      </c>
      <c r="B723" t="s">
        <v>622</v>
      </c>
      <c r="C723" t="s">
        <v>189</v>
      </c>
      <c r="D723" t="s">
        <v>1625</v>
      </c>
      <c r="E723" t="s">
        <v>11</v>
      </c>
      <c r="G723" t="s">
        <v>624</v>
      </c>
      <c r="H723" t="s">
        <v>13</v>
      </c>
      <c r="I723" t="s">
        <v>14</v>
      </c>
    </row>
    <row r="724" spans="1:14" hidden="1" x14ac:dyDescent="0.25">
      <c r="A724" s="18">
        <v>722</v>
      </c>
      <c r="B724" t="s">
        <v>1626</v>
      </c>
      <c r="C724" t="s">
        <v>9</v>
      </c>
      <c r="D724" t="s">
        <v>1627</v>
      </c>
      <c r="E724" t="s">
        <v>11</v>
      </c>
      <c r="G724" t="s">
        <v>1628</v>
      </c>
      <c r="H724" t="s">
        <v>13</v>
      </c>
      <c r="I724" t="s">
        <v>33</v>
      </c>
    </row>
    <row r="725" spans="1:14" hidden="1" x14ac:dyDescent="0.25">
      <c r="A725" s="18">
        <v>723</v>
      </c>
      <c r="B725" t="s">
        <v>1629</v>
      </c>
      <c r="C725" t="s">
        <v>16</v>
      </c>
      <c r="D725" t="s">
        <v>1630</v>
      </c>
      <c r="E725" t="s">
        <v>11</v>
      </c>
      <c r="G725" t="s">
        <v>1631</v>
      </c>
      <c r="H725" t="s">
        <v>13</v>
      </c>
      <c r="I725" t="s">
        <v>14</v>
      </c>
    </row>
    <row r="726" spans="1:14" hidden="1" x14ac:dyDescent="0.25">
      <c r="A726" s="18">
        <v>724</v>
      </c>
      <c r="C726" t="s">
        <v>90</v>
      </c>
      <c r="D726" t="s">
        <v>1632</v>
      </c>
      <c r="E726" t="s">
        <v>11</v>
      </c>
      <c r="G726" t="s">
        <v>12</v>
      </c>
      <c r="H726" t="s">
        <v>13</v>
      </c>
      <c r="I726" t="s">
        <v>14</v>
      </c>
    </row>
    <row r="727" spans="1:14" hidden="1" x14ac:dyDescent="0.25">
      <c r="A727" s="18">
        <v>1430</v>
      </c>
      <c r="B727" t="s">
        <v>550</v>
      </c>
      <c r="C727" t="s">
        <v>59</v>
      </c>
      <c r="D727" t="s">
        <v>1671</v>
      </c>
      <c r="E727" t="s">
        <v>11</v>
      </c>
      <c r="G727" t="s">
        <v>1672</v>
      </c>
      <c r="H727" t="s">
        <v>37</v>
      </c>
      <c r="I727" t="s">
        <v>14</v>
      </c>
      <c r="J727">
        <v>0</v>
      </c>
      <c r="K727" t="s">
        <v>7026</v>
      </c>
      <c r="L727">
        <v>58.993000000000002</v>
      </c>
      <c r="M727">
        <v>0</v>
      </c>
      <c r="N727" s="48" t="s">
        <v>1468</v>
      </c>
    </row>
    <row r="728" spans="1:14" hidden="1" x14ac:dyDescent="0.25">
      <c r="A728" s="18">
        <v>726</v>
      </c>
      <c r="B728" t="s">
        <v>1501</v>
      </c>
      <c r="C728" t="s">
        <v>354</v>
      </c>
      <c r="D728" t="s">
        <v>1635</v>
      </c>
      <c r="E728" t="s">
        <v>11</v>
      </c>
      <c r="G728" t="s">
        <v>1503</v>
      </c>
      <c r="H728" t="s">
        <v>13</v>
      </c>
      <c r="I728" t="s">
        <v>14</v>
      </c>
    </row>
    <row r="729" spans="1:14" hidden="1" x14ac:dyDescent="0.25">
      <c r="A729" s="18">
        <v>727</v>
      </c>
      <c r="B729" t="s">
        <v>1636</v>
      </c>
      <c r="C729" t="s">
        <v>189</v>
      </c>
      <c r="D729" t="s">
        <v>1637</v>
      </c>
      <c r="E729" t="s">
        <v>11</v>
      </c>
      <c r="G729" t="s">
        <v>1638</v>
      </c>
      <c r="H729" t="s">
        <v>13</v>
      </c>
      <c r="I729" t="s">
        <v>14</v>
      </c>
    </row>
    <row r="730" spans="1:14" hidden="1" x14ac:dyDescent="0.25">
      <c r="A730" s="18">
        <v>728</v>
      </c>
      <c r="C730" t="s">
        <v>47</v>
      </c>
      <c r="D730" t="s">
        <v>1639</v>
      </c>
      <c r="E730" t="s">
        <v>11</v>
      </c>
      <c r="G730" t="s">
        <v>1640</v>
      </c>
      <c r="H730" t="s">
        <v>13</v>
      </c>
      <c r="I730" t="s">
        <v>14</v>
      </c>
    </row>
    <row r="731" spans="1:14" hidden="1" x14ac:dyDescent="0.25">
      <c r="A731" s="18">
        <v>729</v>
      </c>
      <c r="B731" t="s">
        <v>1641</v>
      </c>
      <c r="C731" t="s">
        <v>70</v>
      </c>
      <c r="D731" t="s">
        <v>1642</v>
      </c>
      <c r="E731" t="s">
        <v>11</v>
      </c>
      <c r="G731" t="s">
        <v>1643</v>
      </c>
      <c r="H731" t="s">
        <v>13</v>
      </c>
      <c r="I731" t="s">
        <v>14</v>
      </c>
    </row>
    <row r="732" spans="1:14" hidden="1" x14ac:dyDescent="0.25">
      <c r="A732" s="18">
        <v>730</v>
      </c>
      <c r="B732" t="s">
        <v>964</v>
      </c>
      <c r="C732" t="s">
        <v>70</v>
      </c>
      <c r="D732" t="s">
        <v>1644</v>
      </c>
      <c r="E732" t="s">
        <v>11</v>
      </c>
      <c r="G732" t="s">
        <v>966</v>
      </c>
      <c r="H732" t="s">
        <v>13</v>
      </c>
      <c r="I732" t="s">
        <v>14</v>
      </c>
    </row>
    <row r="733" spans="1:14" hidden="1" x14ac:dyDescent="0.25">
      <c r="A733" s="18">
        <v>731</v>
      </c>
      <c r="B733" t="s">
        <v>1645</v>
      </c>
      <c r="C733" t="s">
        <v>189</v>
      </c>
      <c r="D733" t="s">
        <v>1646</v>
      </c>
      <c r="E733" t="s">
        <v>11</v>
      </c>
      <c r="G733" t="s">
        <v>254</v>
      </c>
      <c r="H733" t="s">
        <v>13</v>
      </c>
      <c r="I733" t="s">
        <v>14</v>
      </c>
    </row>
    <row r="734" spans="1:14" hidden="1" x14ac:dyDescent="0.25">
      <c r="A734" s="18">
        <v>732</v>
      </c>
      <c r="B734" t="s">
        <v>188</v>
      </c>
      <c r="C734" t="s">
        <v>30</v>
      </c>
      <c r="D734" t="s">
        <v>1647</v>
      </c>
      <c r="E734" t="s">
        <v>11</v>
      </c>
      <c r="G734" t="s">
        <v>191</v>
      </c>
      <c r="H734" t="s">
        <v>13</v>
      </c>
      <c r="I734" t="s">
        <v>33</v>
      </c>
    </row>
    <row r="735" spans="1:14" hidden="1" x14ac:dyDescent="0.25">
      <c r="A735" s="18">
        <v>733</v>
      </c>
      <c r="C735" t="s">
        <v>23</v>
      </c>
      <c r="D735" t="s">
        <v>1648</v>
      </c>
      <c r="E735" t="s">
        <v>11</v>
      </c>
      <c r="G735" t="s">
        <v>776</v>
      </c>
      <c r="H735" t="s">
        <v>13</v>
      </c>
      <c r="I735" t="s">
        <v>14</v>
      </c>
    </row>
    <row r="736" spans="1:14" hidden="1" x14ac:dyDescent="0.25">
      <c r="A736" s="18">
        <v>734</v>
      </c>
      <c r="B736" t="s">
        <v>1649</v>
      </c>
      <c r="C736" t="s">
        <v>16</v>
      </c>
      <c r="D736" t="s">
        <v>1650</v>
      </c>
      <c r="E736" t="s">
        <v>11</v>
      </c>
      <c r="G736" t="s">
        <v>1651</v>
      </c>
      <c r="H736" t="s">
        <v>13</v>
      </c>
      <c r="I736" t="s">
        <v>14</v>
      </c>
    </row>
    <row r="737" spans="1:18" hidden="1" x14ac:dyDescent="0.25">
      <c r="A737" s="18">
        <v>735</v>
      </c>
      <c r="B737" t="s">
        <v>789</v>
      </c>
      <c r="C737" t="s">
        <v>99</v>
      </c>
      <c r="D737" t="s">
        <v>1652</v>
      </c>
      <c r="E737" t="s">
        <v>11</v>
      </c>
      <c r="G737" t="s">
        <v>791</v>
      </c>
      <c r="H737" t="s">
        <v>13</v>
      </c>
      <c r="I737" t="s">
        <v>14</v>
      </c>
    </row>
    <row r="738" spans="1:18" hidden="1" x14ac:dyDescent="0.25">
      <c r="A738" s="18">
        <v>736</v>
      </c>
      <c r="B738" t="s">
        <v>896</v>
      </c>
      <c r="C738" t="s">
        <v>90</v>
      </c>
      <c r="D738" t="s">
        <v>1653</v>
      </c>
      <c r="E738" t="s">
        <v>11</v>
      </c>
      <c r="G738" t="s">
        <v>898</v>
      </c>
      <c r="H738" t="s">
        <v>13</v>
      </c>
      <c r="I738" t="s">
        <v>14</v>
      </c>
    </row>
    <row r="739" spans="1:18" hidden="1" x14ac:dyDescent="0.25">
      <c r="A739" s="18">
        <v>737</v>
      </c>
      <c r="B739" t="s">
        <v>458</v>
      </c>
      <c r="C739" t="s">
        <v>30</v>
      </c>
      <c r="D739" t="s">
        <v>1654</v>
      </c>
      <c r="E739" t="s">
        <v>11</v>
      </c>
      <c r="G739" t="s">
        <v>460</v>
      </c>
      <c r="H739" t="s">
        <v>13</v>
      </c>
      <c r="I739" t="s">
        <v>14</v>
      </c>
    </row>
    <row r="740" spans="1:18" hidden="1" x14ac:dyDescent="0.25">
      <c r="A740" s="18">
        <v>738</v>
      </c>
      <c r="B740" t="s">
        <v>985</v>
      </c>
      <c r="C740" t="s">
        <v>9</v>
      </c>
      <c r="D740" t="s">
        <v>1655</v>
      </c>
      <c r="E740" t="s">
        <v>11</v>
      </c>
      <c r="G740" t="s">
        <v>987</v>
      </c>
      <c r="H740" t="s">
        <v>13</v>
      </c>
      <c r="I740" t="s">
        <v>14</v>
      </c>
    </row>
    <row r="741" spans="1:18" ht="14.5" x14ac:dyDescent="0.3">
      <c r="A741" s="18">
        <v>184</v>
      </c>
      <c r="B741" s="20" t="s">
        <v>8035</v>
      </c>
      <c r="C741" t="s">
        <v>59</v>
      </c>
      <c r="D741" t="s">
        <v>1657</v>
      </c>
      <c r="E741" t="s">
        <v>11</v>
      </c>
      <c r="G741" s="74" t="s">
        <v>8034</v>
      </c>
      <c r="H741" t="s">
        <v>37</v>
      </c>
      <c r="I741" t="s">
        <v>768</v>
      </c>
      <c r="J741" s="75" t="s">
        <v>8058</v>
      </c>
      <c r="N741" s="47" t="s">
        <v>1317</v>
      </c>
      <c r="O741" s="20" t="s">
        <v>8036</v>
      </c>
      <c r="Q741" s="20"/>
    </row>
    <row r="742" spans="1:18" hidden="1" x14ac:dyDescent="0.25">
      <c r="A742" s="18">
        <v>740</v>
      </c>
      <c r="B742" t="s">
        <v>299</v>
      </c>
      <c r="C742" t="s">
        <v>47</v>
      </c>
      <c r="D742" t="s">
        <v>1659</v>
      </c>
      <c r="E742" t="s">
        <v>11</v>
      </c>
      <c r="G742" t="s">
        <v>301</v>
      </c>
      <c r="H742" t="s">
        <v>13</v>
      </c>
      <c r="I742" t="s">
        <v>33</v>
      </c>
    </row>
    <row r="743" spans="1:18" hidden="1" x14ac:dyDescent="0.25">
      <c r="A743" s="18">
        <v>741</v>
      </c>
      <c r="C743" t="s">
        <v>90</v>
      </c>
      <c r="D743" t="s">
        <v>1660</v>
      </c>
      <c r="E743" t="s">
        <v>11</v>
      </c>
      <c r="G743" t="s">
        <v>1661</v>
      </c>
      <c r="H743" t="s">
        <v>13</v>
      </c>
      <c r="I743" t="s">
        <v>14</v>
      </c>
    </row>
    <row r="744" spans="1:18" hidden="1" x14ac:dyDescent="0.25">
      <c r="A744" s="18">
        <v>742</v>
      </c>
      <c r="B744" t="s">
        <v>288</v>
      </c>
      <c r="C744" t="s">
        <v>99</v>
      </c>
      <c r="D744" t="s">
        <v>1662</v>
      </c>
      <c r="E744" t="s">
        <v>11</v>
      </c>
      <c r="G744" t="s">
        <v>290</v>
      </c>
      <c r="H744" t="s">
        <v>13</v>
      </c>
      <c r="I744" t="s">
        <v>14</v>
      </c>
    </row>
    <row r="745" spans="1:18" hidden="1" x14ac:dyDescent="0.25">
      <c r="A745" s="18">
        <v>743</v>
      </c>
      <c r="B745" t="s">
        <v>1663</v>
      </c>
      <c r="C745" t="s">
        <v>47</v>
      </c>
      <c r="D745" t="s">
        <v>1664</v>
      </c>
      <c r="E745" t="s">
        <v>11</v>
      </c>
      <c r="G745" t="s">
        <v>1665</v>
      </c>
      <c r="H745" t="s">
        <v>13</v>
      </c>
      <c r="I745" t="s">
        <v>14</v>
      </c>
    </row>
    <row r="746" spans="1:18" x14ac:dyDescent="0.25">
      <c r="A746" s="18">
        <v>320</v>
      </c>
      <c r="B746" t="s">
        <v>1656</v>
      </c>
      <c r="C746" t="s">
        <v>59</v>
      </c>
      <c r="D746" t="s">
        <v>1666</v>
      </c>
      <c r="E746" t="s">
        <v>11</v>
      </c>
      <c r="G746" s="74" t="s">
        <v>8050</v>
      </c>
      <c r="H746" t="s">
        <v>37</v>
      </c>
      <c r="I746" t="s">
        <v>768</v>
      </c>
      <c r="J746" s="20" t="s">
        <v>8059</v>
      </c>
      <c r="N746" s="47" t="s">
        <v>1317</v>
      </c>
      <c r="O746" s="20" t="s">
        <v>8032</v>
      </c>
      <c r="Q746" s="37" t="s">
        <v>8051</v>
      </c>
      <c r="R746" t="s">
        <v>260</v>
      </c>
    </row>
    <row r="747" spans="1:18" hidden="1" x14ac:dyDescent="0.25">
      <c r="A747" s="18">
        <v>745</v>
      </c>
      <c r="B747" t="s">
        <v>858</v>
      </c>
      <c r="C747" t="s">
        <v>70</v>
      </c>
      <c r="D747" t="s">
        <v>1668</v>
      </c>
      <c r="E747" t="s">
        <v>11</v>
      </c>
      <c r="G747" t="s">
        <v>860</v>
      </c>
      <c r="H747" t="s">
        <v>13</v>
      </c>
      <c r="I747" t="s">
        <v>768</v>
      </c>
    </row>
    <row r="748" spans="1:18" hidden="1" x14ac:dyDescent="0.25">
      <c r="A748" s="18">
        <v>3900</v>
      </c>
      <c r="B748" s="53" t="s">
        <v>7766</v>
      </c>
      <c r="C748" t="s">
        <v>59</v>
      </c>
      <c r="D748" t="s">
        <v>1696</v>
      </c>
      <c r="E748" t="s">
        <v>11</v>
      </c>
      <c r="G748" t="s">
        <v>1697</v>
      </c>
      <c r="H748" t="s">
        <v>37</v>
      </c>
      <c r="I748" t="s">
        <v>14</v>
      </c>
      <c r="J748">
        <v>0</v>
      </c>
      <c r="K748" t="s">
        <v>7028</v>
      </c>
      <c r="L748">
        <v>63.545999999999999</v>
      </c>
      <c r="M748">
        <v>0</v>
      </c>
      <c r="N748" s="48" t="s">
        <v>1468</v>
      </c>
      <c r="R748" t="s">
        <v>260</v>
      </c>
    </row>
    <row r="749" spans="1:18" hidden="1" x14ac:dyDescent="0.25">
      <c r="A749" s="18">
        <v>2070</v>
      </c>
      <c r="B749" t="s">
        <v>1281</v>
      </c>
      <c r="C749" t="s">
        <v>59</v>
      </c>
      <c r="D749" t="s">
        <v>1727</v>
      </c>
      <c r="E749" t="s">
        <v>11</v>
      </c>
      <c r="G749" t="s">
        <v>1728</v>
      </c>
      <c r="H749" t="s">
        <v>37</v>
      </c>
      <c r="I749" t="s">
        <v>14</v>
      </c>
      <c r="J749">
        <v>0</v>
      </c>
      <c r="K749" t="s">
        <v>7028</v>
      </c>
      <c r="L749">
        <v>63.545999999999999</v>
      </c>
      <c r="M749">
        <v>0</v>
      </c>
      <c r="N749" s="48" t="s">
        <v>1468</v>
      </c>
    </row>
    <row r="750" spans="1:18" hidden="1" x14ac:dyDescent="0.25">
      <c r="A750" s="18">
        <v>748</v>
      </c>
      <c r="B750" t="s">
        <v>1673</v>
      </c>
      <c r="C750" t="s">
        <v>16</v>
      </c>
      <c r="D750" t="s">
        <v>1674</v>
      </c>
      <c r="E750" t="s">
        <v>11</v>
      </c>
      <c r="G750" t="s">
        <v>1675</v>
      </c>
      <c r="H750" t="s">
        <v>13</v>
      </c>
      <c r="I750" t="s">
        <v>14</v>
      </c>
    </row>
    <row r="751" spans="1:18" hidden="1" x14ac:dyDescent="0.25">
      <c r="A751" s="18">
        <v>749</v>
      </c>
      <c r="B751" t="s">
        <v>1676</v>
      </c>
      <c r="C751" t="s">
        <v>16</v>
      </c>
      <c r="D751" t="s">
        <v>1677</v>
      </c>
      <c r="E751" t="s">
        <v>11</v>
      </c>
      <c r="G751" t="s">
        <v>1678</v>
      </c>
      <c r="H751" t="s">
        <v>13</v>
      </c>
      <c r="I751" t="s">
        <v>14</v>
      </c>
    </row>
    <row r="752" spans="1:18" hidden="1" x14ac:dyDescent="0.25">
      <c r="A752" s="18">
        <v>750</v>
      </c>
      <c r="B752" t="s">
        <v>1679</v>
      </c>
      <c r="C752" t="s">
        <v>26</v>
      </c>
      <c r="D752" t="s">
        <v>1680</v>
      </c>
      <c r="E752" t="s">
        <v>11</v>
      </c>
      <c r="G752" t="s">
        <v>1681</v>
      </c>
      <c r="H752" t="s">
        <v>13</v>
      </c>
      <c r="I752" t="s">
        <v>14</v>
      </c>
    </row>
    <row r="753" spans="1:14" hidden="1" x14ac:dyDescent="0.25">
      <c r="A753" s="18">
        <v>751</v>
      </c>
      <c r="C753" t="s">
        <v>99</v>
      </c>
      <c r="D753" t="s">
        <v>1682</v>
      </c>
      <c r="E753" t="s">
        <v>11</v>
      </c>
      <c r="G753" t="s">
        <v>773</v>
      </c>
      <c r="H753" t="s">
        <v>13</v>
      </c>
      <c r="I753" t="s">
        <v>774</v>
      </c>
    </row>
    <row r="754" spans="1:14" hidden="1" x14ac:dyDescent="0.25">
      <c r="A754" s="18">
        <v>752</v>
      </c>
      <c r="B754" t="s">
        <v>1683</v>
      </c>
      <c r="C754" t="s">
        <v>47</v>
      </c>
      <c r="D754" t="s">
        <v>1684</v>
      </c>
      <c r="E754" t="s">
        <v>11</v>
      </c>
      <c r="G754" t="s">
        <v>1685</v>
      </c>
      <c r="H754" t="s">
        <v>13</v>
      </c>
      <c r="I754" t="s">
        <v>14</v>
      </c>
    </row>
    <row r="755" spans="1:14" hidden="1" x14ac:dyDescent="0.25">
      <c r="A755" s="18">
        <v>753</v>
      </c>
      <c r="B755" t="s">
        <v>1686</v>
      </c>
      <c r="C755" t="s">
        <v>43</v>
      </c>
      <c r="D755" t="s">
        <v>1687</v>
      </c>
      <c r="E755" t="s">
        <v>11</v>
      </c>
      <c r="G755" t="s">
        <v>1688</v>
      </c>
      <c r="H755" t="s">
        <v>13</v>
      </c>
      <c r="I755" t="s">
        <v>14</v>
      </c>
    </row>
    <row r="756" spans="1:14" hidden="1" x14ac:dyDescent="0.25">
      <c r="A756" s="18">
        <v>754</v>
      </c>
      <c r="B756" t="s">
        <v>1626</v>
      </c>
      <c r="C756" t="s">
        <v>70</v>
      </c>
      <c r="D756" t="s">
        <v>1689</v>
      </c>
      <c r="E756" t="s">
        <v>11</v>
      </c>
      <c r="G756" t="s">
        <v>1628</v>
      </c>
      <c r="H756" t="s">
        <v>13</v>
      </c>
      <c r="I756" t="s">
        <v>33</v>
      </c>
    </row>
    <row r="757" spans="1:14" hidden="1" x14ac:dyDescent="0.25">
      <c r="A757" s="18">
        <v>755</v>
      </c>
      <c r="B757" t="s">
        <v>1536</v>
      </c>
      <c r="C757" t="s">
        <v>43</v>
      </c>
      <c r="D757" t="s">
        <v>1690</v>
      </c>
      <c r="E757" t="s">
        <v>11</v>
      </c>
      <c r="G757" t="s">
        <v>1538</v>
      </c>
      <c r="H757" t="s">
        <v>13</v>
      </c>
      <c r="I757" t="s">
        <v>14</v>
      </c>
    </row>
    <row r="758" spans="1:14" hidden="1" x14ac:dyDescent="0.25">
      <c r="A758" s="18">
        <v>756</v>
      </c>
      <c r="B758" t="s">
        <v>1277</v>
      </c>
      <c r="C758" t="s">
        <v>9</v>
      </c>
      <c r="D758" t="s">
        <v>1691</v>
      </c>
      <c r="E758" t="s">
        <v>11</v>
      </c>
      <c r="G758" t="s">
        <v>1279</v>
      </c>
      <c r="H758" t="s">
        <v>13</v>
      </c>
      <c r="I758" t="s">
        <v>14</v>
      </c>
    </row>
    <row r="759" spans="1:14" hidden="1" x14ac:dyDescent="0.25">
      <c r="A759" s="18">
        <v>757</v>
      </c>
      <c r="B759" t="s">
        <v>29</v>
      </c>
      <c r="C759" t="s">
        <v>70</v>
      </c>
      <c r="D759" t="s">
        <v>1692</v>
      </c>
      <c r="E759" t="s">
        <v>11</v>
      </c>
      <c r="G759" t="s">
        <v>32</v>
      </c>
      <c r="H759" t="s">
        <v>13</v>
      </c>
      <c r="I759" t="s">
        <v>33</v>
      </c>
    </row>
    <row r="760" spans="1:14" hidden="1" x14ac:dyDescent="0.25">
      <c r="A760" s="18">
        <v>758</v>
      </c>
      <c r="C760" t="s">
        <v>43</v>
      </c>
      <c r="D760" t="s">
        <v>1693</v>
      </c>
      <c r="E760" t="s">
        <v>11</v>
      </c>
      <c r="G760" t="s">
        <v>1694</v>
      </c>
      <c r="H760" t="s">
        <v>13</v>
      </c>
      <c r="I760" t="s">
        <v>33</v>
      </c>
    </row>
    <row r="761" spans="1:14" hidden="1" x14ac:dyDescent="0.25">
      <c r="A761" s="18">
        <v>759</v>
      </c>
      <c r="B761" t="s">
        <v>1380</v>
      </c>
      <c r="C761" t="s">
        <v>9</v>
      </c>
      <c r="D761" t="s">
        <v>1695</v>
      </c>
      <c r="E761" t="s">
        <v>11</v>
      </c>
      <c r="G761" t="s">
        <v>1382</v>
      </c>
      <c r="H761" t="s">
        <v>13</v>
      </c>
      <c r="I761" t="s">
        <v>33</v>
      </c>
    </row>
    <row r="762" spans="1:14" hidden="1" x14ac:dyDescent="0.25">
      <c r="A762" s="18">
        <v>1043</v>
      </c>
      <c r="B762" t="s">
        <v>1281</v>
      </c>
      <c r="C762" t="s">
        <v>59</v>
      </c>
      <c r="D762" t="s">
        <v>1744</v>
      </c>
      <c r="E762" t="s">
        <v>11</v>
      </c>
      <c r="G762" t="s">
        <v>1745</v>
      </c>
      <c r="H762" t="s">
        <v>37</v>
      </c>
      <c r="I762" t="s">
        <v>14</v>
      </c>
      <c r="J762">
        <v>0</v>
      </c>
      <c r="K762" t="s">
        <v>7028</v>
      </c>
      <c r="L762">
        <v>63.545999999999999</v>
      </c>
      <c r="M762">
        <v>0</v>
      </c>
      <c r="N762" s="48" t="s">
        <v>1468</v>
      </c>
    </row>
    <row r="763" spans="1:14" hidden="1" x14ac:dyDescent="0.25">
      <c r="A763" s="18">
        <v>761</v>
      </c>
      <c r="C763" t="s">
        <v>16</v>
      </c>
      <c r="D763" t="s">
        <v>1698</v>
      </c>
      <c r="E763" t="s">
        <v>11</v>
      </c>
      <c r="G763" t="s">
        <v>1699</v>
      </c>
      <c r="H763" t="s">
        <v>13</v>
      </c>
      <c r="I763" t="s">
        <v>14</v>
      </c>
    </row>
    <row r="764" spans="1:14" hidden="1" x14ac:dyDescent="0.25">
      <c r="A764" s="18">
        <v>762</v>
      </c>
      <c r="B764" t="s">
        <v>1246</v>
      </c>
      <c r="C764" t="s">
        <v>189</v>
      </c>
      <c r="D764" t="s">
        <v>1700</v>
      </c>
      <c r="E764" t="s">
        <v>11</v>
      </c>
      <c r="G764" t="s">
        <v>1248</v>
      </c>
      <c r="H764" t="s">
        <v>13</v>
      </c>
      <c r="I764" t="s">
        <v>14</v>
      </c>
    </row>
    <row r="765" spans="1:14" hidden="1" x14ac:dyDescent="0.25">
      <c r="A765" s="18">
        <v>763</v>
      </c>
      <c r="B765" t="s">
        <v>1701</v>
      </c>
      <c r="C765" t="s">
        <v>9</v>
      </c>
      <c r="D765" t="s">
        <v>1702</v>
      </c>
      <c r="E765" t="s">
        <v>11</v>
      </c>
      <c r="G765" t="s">
        <v>1703</v>
      </c>
      <c r="H765" t="s">
        <v>13</v>
      </c>
      <c r="I765" t="s">
        <v>14</v>
      </c>
    </row>
    <row r="766" spans="1:14" hidden="1" x14ac:dyDescent="0.25">
      <c r="A766" s="18">
        <v>764</v>
      </c>
      <c r="B766" t="s">
        <v>234</v>
      </c>
      <c r="C766" t="s">
        <v>23</v>
      </c>
      <c r="D766" t="s">
        <v>1704</v>
      </c>
      <c r="E766" t="s">
        <v>11</v>
      </c>
      <c r="G766" t="s">
        <v>236</v>
      </c>
      <c r="H766" t="s">
        <v>13</v>
      </c>
      <c r="I766" t="s">
        <v>14</v>
      </c>
    </row>
    <row r="767" spans="1:14" hidden="1" x14ac:dyDescent="0.25">
      <c r="A767" s="18">
        <v>765</v>
      </c>
      <c r="B767" t="s">
        <v>237</v>
      </c>
      <c r="C767" t="s">
        <v>47</v>
      </c>
      <c r="D767" t="s">
        <v>1705</v>
      </c>
      <c r="E767" t="s">
        <v>11</v>
      </c>
      <c r="G767" t="s">
        <v>239</v>
      </c>
      <c r="H767" t="s">
        <v>13</v>
      </c>
      <c r="I767" t="s">
        <v>14</v>
      </c>
    </row>
    <row r="768" spans="1:14" hidden="1" x14ac:dyDescent="0.25">
      <c r="A768" s="18">
        <v>766</v>
      </c>
      <c r="B768" t="s">
        <v>1706</v>
      </c>
      <c r="C768" t="s">
        <v>30</v>
      </c>
      <c r="D768" t="s">
        <v>1707</v>
      </c>
      <c r="E768" t="s">
        <v>11</v>
      </c>
      <c r="G768" t="s">
        <v>1103</v>
      </c>
      <c r="H768" t="s">
        <v>13</v>
      </c>
      <c r="I768" t="s">
        <v>33</v>
      </c>
    </row>
    <row r="769" spans="1:14" hidden="1" x14ac:dyDescent="0.25">
      <c r="A769" s="18">
        <v>767</v>
      </c>
      <c r="B769" t="s">
        <v>1708</v>
      </c>
      <c r="C769" t="s">
        <v>70</v>
      </c>
      <c r="D769" t="s">
        <v>1709</v>
      </c>
      <c r="E769" t="s">
        <v>11</v>
      </c>
      <c r="G769" t="s">
        <v>1710</v>
      </c>
      <c r="H769" t="s">
        <v>13</v>
      </c>
      <c r="I769" t="s">
        <v>14</v>
      </c>
    </row>
    <row r="770" spans="1:14" hidden="1" x14ac:dyDescent="0.25">
      <c r="A770" s="18">
        <v>768</v>
      </c>
      <c r="B770" t="s">
        <v>1711</v>
      </c>
      <c r="C770" t="s">
        <v>189</v>
      </c>
      <c r="D770" t="s">
        <v>1712</v>
      </c>
      <c r="E770" t="s">
        <v>11</v>
      </c>
      <c r="G770" t="s">
        <v>1713</v>
      </c>
      <c r="H770" t="s">
        <v>13</v>
      </c>
      <c r="I770" t="s">
        <v>14</v>
      </c>
    </row>
    <row r="771" spans="1:14" hidden="1" x14ac:dyDescent="0.25">
      <c r="A771" s="18">
        <v>769</v>
      </c>
      <c r="C771" t="s">
        <v>90</v>
      </c>
      <c r="D771" t="s">
        <v>1714</v>
      </c>
      <c r="E771" t="s">
        <v>11</v>
      </c>
      <c r="G771" t="s">
        <v>802</v>
      </c>
      <c r="H771" t="s">
        <v>13</v>
      </c>
      <c r="I771" t="s">
        <v>33</v>
      </c>
    </row>
    <row r="772" spans="1:14" hidden="1" x14ac:dyDescent="0.25">
      <c r="A772" s="18">
        <v>770</v>
      </c>
      <c r="B772" t="s">
        <v>1715</v>
      </c>
      <c r="C772" t="s">
        <v>99</v>
      </c>
      <c r="D772" t="s">
        <v>1716</v>
      </c>
      <c r="E772" t="s">
        <v>11</v>
      </c>
      <c r="G772" t="s">
        <v>1489</v>
      </c>
      <c r="H772" t="s">
        <v>13</v>
      </c>
      <c r="I772" t="s">
        <v>33</v>
      </c>
    </row>
    <row r="773" spans="1:14" hidden="1" x14ac:dyDescent="0.25">
      <c r="A773" s="18">
        <v>771</v>
      </c>
      <c r="B773" t="s">
        <v>1717</v>
      </c>
      <c r="C773" t="s">
        <v>26</v>
      </c>
      <c r="D773" t="s">
        <v>1718</v>
      </c>
      <c r="E773" t="s">
        <v>11</v>
      </c>
      <c r="G773" t="s">
        <v>1719</v>
      </c>
      <c r="H773" t="s">
        <v>13</v>
      </c>
      <c r="I773" t="s">
        <v>14</v>
      </c>
    </row>
    <row r="774" spans="1:14" hidden="1" x14ac:dyDescent="0.25">
      <c r="A774" s="18">
        <v>772</v>
      </c>
      <c r="B774" t="s">
        <v>1720</v>
      </c>
      <c r="C774" t="s">
        <v>16</v>
      </c>
      <c r="D774" t="s">
        <v>1721</v>
      </c>
      <c r="E774" t="s">
        <v>11</v>
      </c>
      <c r="G774" t="s">
        <v>1722</v>
      </c>
      <c r="H774" t="s">
        <v>13</v>
      </c>
      <c r="I774" t="s">
        <v>14</v>
      </c>
    </row>
    <row r="775" spans="1:14" hidden="1" x14ac:dyDescent="0.25">
      <c r="A775" s="18">
        <v>773</v>
      </c>
      <c r="C775" t="s">
        <v>90</v>
      </c>
      <c r="D775" t="s">
        <v>1723</v>
      </c>
      <c r="E775" t="s">
        <v>11</v>
      </c>
      <c r="G775" t="s">
        <v>1724</v>
      </c>
      <c r="H775" t="s">
        <v>13</v>
      </c>
      <c r="I775" t="s">
        <v>33</v>
      </c>
    </row>
    <row r="776" spans="1:14" hidden="1" x14ac:dyDescent="0.25">
      <c r="A776" s="18">
        <v>774</v>
      </c>
      <c r="B776" t="s">
        <v>708</v>
      </c>
      <c r="C776" t="s">
        <v>90</v>
      </c>
      <c r="D776" t="s">
        <v>1725</v>
      </c>
      <c r="E776" t="s">
        <v>11</v>
      </c>
      <c r="G776" t="s">
        <v>710</v>
      </c>
      <c r="H776" t="s">
        <v>13</v>
      </c>
      <c r="I776" t="s">
        <v>14</v>
      </c>
    </row>
    <row r="777" spans="1:14" hidden="1" x14ac:dyDescent="0.25">
      <c r="A777" s="18">
        <v>775</v>
      </c>
      <c r="C777" t="s">
        <v>26</v>
      </c>
      <c r="D777" t="s">
        <v>1726</v>
      </c>
      <c r="E777" t="s">
        <v>11</v>
      </c>
      <c r="G777" t="s">
        <v>1145</v>
      </c>
      <c r="H777" t="s">
        <v>13</v>
      </c>
      <c r="I777" t="s">
        <v>774</v>
      </c>
    </row>
    <row r="778" spans="1:14" hidden="1" x14ac:dyDescent="0.25">
      <c r="A778" s="18">
        <v>3896</v>
      </c>
      <c r="B778" t="s">
        <v>1281</v>
      </c>
      <c r="C778" t="s">
        <v>59</v>
      </c>
      <c r="D778" t="s">
        <v>1763</v>
      </c>
      <c r="E778" t="s">
        <v>11</v>
      </c>
      <c r="G778" t="s">
        <v>1764</v>
      </c>
      <c r="H778" t="s">
        <v>37</v>
      </c>
      <c r="I778" t="s">
        <v>14</v>
      </c>
      <c r="J778">
        <v>0</v>
      </c>
      <c r="K778" t="s">
        <v>7028</v>
      </c>
      <c r="L778">
        <v>63.545999999999999</v>
      </c>
      <c r="M778">
        <v>0</v>
      </c>
      <c r="N778" s="48" t="s">
        <v>1468</v>
      </c>
    </row>
    <row r="779" spans="1:14" hidden="1" x14ac:dyDescent="0.25">
      <c r="A779" s="18">
        <v>777</v>
      </c>
      <c r="B779" t="s">
        <v>617</v>
      </c>
      <c r="C779" t="s">
        <v>30</v>
      </c>
      <c r="D779" t="s">
        <v>1729</v>
      </c>
      <c r="E779" t="s">
        <v>11</v>
      </c>
      <c r="G779" t="s">
        <v>619</v>
      </c>
      <c r="H779" t="s">
        <v>13</v>
      </c>
      <c r="I779" t="s">
        <v>14</v>
      </c>
    </row>
    <row r="780" spans="1:14" hidden="1" x14ac:dyDescent="0.25">
      <c r="A780" s="18">
        <v>778</v>
      </c>
      <c r="B780" t="s">
        <v>1730</v>
      </c>
      <c r="C780" t="s">
        <v>30</v>
      </c>
      <c r="D780" t="s">
        <v>1731</v>
      </c>
      <c r="E780" t="s">
        <v>11</v>
      </c>
      <c r="G780" t="s">
        <v>1732</v>
      </c>
      <c r="H780" t="s">
        <v>13</v>
      </c>
      <c r="I780" t="s">
        <v>14</v>
      </c>
    </row>
    <row r="781" spans="1:14" hidden="1" x14ac:dyDescent="0.25">
      <c r="A781" s="18">
        <v>779</v>
      </c>
      <c r="B781" t="s">
        <v>874</v>
      </c>
      <c r="C781" t="s">
        <v>43</v>
      </c>
      <c r="D781" t="s">
        <v>1733</v>
      </c>
      <c r="E781" t="s">
        <v>11</v>
      </c>
      <c r="G781" t="s">
        <v>876</v>
      </c>
      <c r="H781" t="s">
        <v>13</v>
      </c>
      <c r="I781" t="s">
        <v>14</v>
      </c>
    </row>
    <row r="782" spans="1:14" hidden="1" x14ac:dyDescent="0.25">
      <c r="A782" s="18">
        <v>780</v>
      </c>
      <c r="C782" t="s">
        <v>43</v>
      </c>
      <c r="D782" t="s">
        <v>1734</v>
      </c>
      <c r="E782" t="s">
        <v>11</v>
      </c>
      <c r="G782" t="s">
        <v>1735</v>
      </c>
      <c r="H782" t="s">
        <v>13</v>
      </c>
      <c r="I782" t="s">
        <v>33</v>
      </c>
    </row>
    <row r="783" spans="1:14" hidden="1" x14ac:dyDescent="0.25">
      <c r="A783" s="18">
        <v>781</v>
      </c>
      <c r="B783" t="s">
        <v>578</v>
      </c>
      <c r="C783" t="s">
        <v>189</v>
      </c>
      <c r="D783" t="s">
        <v>1736</v>
      </c>
      <c r="E783" t="s">
        <v>11</v>
      </c>
      <c r="G783" t="s">
        <v>580</v>
      </c>
      <c r="H783" t="s">
        <v>13</v>
      </c>
      <c r="I783" t="s">
        <v>33</v>
      </c>
    </row>
    <row r="784" spans="1:14" hidden="1" x14ac:dyDescent="0.25">
      <c r="A784" s="18">
        <v>782</v>
      </c>
      <c r="B784" t="s">
        <v>925</v>
      </c>
      <c r="C784" t="s">
        <v>99</v>
      </c>
      <c r="D784" t="s">
        <v>1737</v>
      </c>
      <c r="E784" t="s">
        <v>11</v>
      </c>
      <c r="G784" t="s">
        <v>927</v>
      </c>
      <c r="H784" t="s">
        <v>13</v>
      </c>
      <c r="I784" t="s">
        <v>14</v>
      </c>
    </row>
    <row r="785" spans="1:14" hidden="1" x14ac:dyDescent="0.25">
      <c r="A785" s="18">
        <v>783</v>
      </c>
      <c r="B785" t="s">
        <v>1363</v>
      </c>
      <c r="C785" t="s">
        <v>99</v>
      </c>
      <c r="D785" t="s">
        <v>1738</v>
      </c>
      <c r="E785" t="s">
        <v>11</v>
      </c>
      <c r="G785" t="s">
        <v>1365</v>
      </c>
      <c r="H785" t="s">
        <v>13</v>
      </c>
      <c r="I785" t="s">
        <v>14</v>
      </c>
    </row>
    <row r="786" spans="1:14" hidden="1" x14ac:dyDescent="0.25">
      <c r="A786" s="18">
        <v>784</v>
      </c>
      <c r="B786" t="s">
        <v>961</v>
      </c>
      <c r="C786" t="s">
        <v>23</v>
      </c>
      <c r="D786" t="s">
        <v>1739</v>
      </c>
      <c r="E786" t="s">
        <v>11</v>
      </c>
      <c r="G786" t="s">
        <v>963</v>
      </c>
      <c r="H786" t="s">
        <v>13</v>
      </c>
      <c r="I786" t="s">
        <v>14</v>
      </c>
    </row>
    <row r="787" spans="1:14" hidden="1" x14ac:dyDescent="0.25">
      <c r="A787" s="18">
        <v>785</v>
      </c>
      <c r="C787" t="s">
        <v>9</v>
      </c>
      <c r="D787" t="s">
        <v>1740</v>
      </c>
      <c r="E787" t="s">
        <v>11</v>
      </c>
      <c r="G787" t="s">
        <v>1661</v>
      </c>
      <c r="H787" t="s">
        <v>13</v>
      </c>
      <c r="I787" t="s">
        <v>14</v>
      </c>
    </row>
    <row r="788" spans="1:14" hidden="1" x14ac:dyDescent="0.25">
      <c r="A788" s="18">
        <v>786</v>
      </c>
      <c r="C788" t="s">
        <v>189</v>
      </c>
      <c r="D788" t="s">
        <v>1741</v>
      </c>
      <c r="E788" t="s">
        <v>11</v>
      </c>
      <c r="G788" t="s">
        <v>1742</v>
      </c>
      <c r="H788" t="s">
        <v>13</v>
      </c>
      <c r="I788" t="s">
        <v>14</v>
      </c>
    </row>
    <row r="789" spans="1:14" hidden="1" x14ac:dyDescent="0.25">
      <c r="A789" s="18">
        <v>787</v>
      </c>
      <c r="B789" t="s">
        <v>1376</v>
      </c>
      <c r="C789" t="s">
        <v>47</v>
      </c>
      <c r="D789" t="s">
        <v>1743</v>
      </c>
      <c r="E789" t="s">
        <v>11</v>
      </c>
      <c r="G789" t="s">
        <v>1378</v>
      </c>
      <c r="H789" t="s">
        <v>13</v>
      </c>
      <c r="I789" t="s">
        <v>14</v>
      </c>
    </row>
    <row r="790" spans="1:14" hidden="1" x14ac:dyDescent="0.25">
      <c r="A790" s="18">
        <v>4239</v>
      </c>
      <c r="B790" t="s">
        <v>1281</v>
      </c>
      <c r="C790" t="s">
        <v>59</v>
      </c>
      <c r="D790" t="s">
        <v>1798</v>
      </c>
      <c r="E790" t="s">
        <v>11</v>
      </c>
      <c r="G790" t="s">
        <v>1799</v>
      </c>
      <c r="H790" t="s">
        <v>37</v>
      </c>
      <c r="I790" t="s">
        <v>14</v>
      </c>
      <c r="J790">
        <v>0</v>
      </c>
      <c r="K790" t="s">
        <v>7028</v>
      </c>
      <c r="L790">
        <v>63.545999999999999</v>
      </c>
      <c r="M790">
        <v>0</v>
      </c>
      <c r="N790" s="48" t="s">
        <v>1468</v>
      </c>
    </row>
    <row r="791" spans="1:14" hidden="1" x14ac:dyDescent="0.25">
      <c r="A791" s="18">
        <v>789</v>
      </c>
      <c r="B791" t="s">
        <v>1746</v>
      </c>
      <c r="C791" t="s">
        <v>30</v>
      </c>
      <c r="D791" t="s">
        <v>1747</v>
      </c>
      <c r="E791" t="s">
        <v>11</v>
      </c>
      <c r="G791" t="s">
        <v>1748</v>
      </c>
      <c r="H791" t="s">
        <v>13</v>
      </c>
      <c r="I791" t="s">
        <v>14</v>
      </c>
    </row>
    <row r="792" spans="1:14" hidden="1" x14ac:dyDescent="0.25">
      <c r="A792" s="18">
        <v>790</v>
      </c>
      <c r="B792" t="s">
        <v>1533</v>
      </c>
      <c r="C792" t="s">
        <v>47</v>
      </c>
      <c r="D792" t="s">
        <v>1749</v>
      </c>
      <c r="E792" t="s">
        <v>11</v>
      </c>
      <c r="G792" t="s">
        <v>1535</v>
      </c>
      <c r="H792" t="s">
        <v>13</v>
      </c>
      <c r="I792" t="s">
        <v>14</v>
      </c>
    </row>
    <row r="793" spans="1:14" hidden="1" x14ac:dyDescent="0.25">
      <c r="A793" s="18">
        <v>791</v>
      </c>
      <c r="B793" t="s">
        <v>688</v>
      </c>
      <c r="C793" t="s">
        <v>26</v>
      </c>
      <c r="D793" t="s">
        <v>1750</v>
      </c>
      <c r="E793" t="s">
        <v>11</v>
      </c>
      <c r="G793" t="s">
        <v>690</v>
      </c>
      <c r="H793" t="s">
        <v>13</v>
      </c>
      <c r="I793" t="s">
        <v>14</v>
      </c>
    </row>
    <row r="794" spans="1:14" hidden="1" x14ac:dyDescent="0.25">
      <c r="A794" s="18">
        <v>792</v>
      </c>
      <c r="B794" t="s">
        <v>1751</v>
      </c>
      <c r="C794" t="s">
        <v>16</v>
      </c>
      <c r="D794" t="s">
        <v>1752</v>
      </c>
      <c r="E794" t="s">
        <v>11</v>
      </c>
      <c r="G794" t="s">
        <v>1753</v>
      </c>
      <c r="H794" t="s">
        <v>13</v>
      </c>
      <c r="I794" t="s">
        <v>14</v>
      </c>
    </row>
    <row r="795" spans="1:14" hidden="1" x14ac:dyDescent="0.25">
      <c r="A795" s="18">
        <v>793</v>
      </c>
      <c r="B795" t="s">
        <v>1754</v>
      </c>
      <c r="C795" t="s">
        <v>16</v>
      </c>
      <c r="D795" t="s">
        <v>1755</v>
      </c>
      <c r="E795" t="s">
        <v>11</v>
      </c>
      <c r="G795" t="s">
        <v>1756</v>
      </c>
      <c r="H795" t="s">
        <v>13</v>
      </c>
      <c r="I795" t="s">
        <v>14</v>
      </c>
    </row>
    <row r="796" spans="1:14" hidden="1" x14ac:dyDescent="0.25">
      <c r="A796" s="18">
        <v>794</v>
      </c>
      <c r="B796" t="s">
        <v>344</v>
      </c>
      <c r="C796" t="s">
        <v>47</v>
      </c>
      <c r="D796" t="s">
        <v>1757</v>
      </c>
      <c r="E796" t="s">
        <v>11</v>
      </c>
      <c r="G796" t="s">
        <v>346</v>
      </c>
      <c r="H796" t="s">
        <v>13</v>
      </c>
      <c r="I796" t="s">
        <v>14</v>
      </c>
    </row>
    <row r="797" spans="1:14" hidden="1" x14ac:dyDescent="0.25">
      <c r="A797" s="18">
        <v>795</v>
      </c>
      <c r="C797" t="s">
        <v>43</v>
      </c>
      <c r="D797" t="s">
        <v>1758</v>
      </c>
      <c r="E797" t="s">
        <v>11</v>
      </c>
      <c r="G797" t="s">
        <v>845</v>
      </c>
      <c r="H797" t="s">
        <v>13</v>
      </c>
      <c r="I797" t="s">
        <v>33</v>
      </c>
    </row>
    <row r="798" spans="1:14" hidden="1" x14ac:dyDescent="0.25">
      <c r="A798" s="18">
        <v>796</v>
      </c>
      <c r="C798" t="s">
        <v>90</v>
      </c>
      <c r="D798" t="s">
        <v>1759</v>
      </c>
      <c r="E798" t="s">
        <v>11</v>
      </c>
      <c r="G798" t="s">
        <v>214</v>
      </c>
      <c r="H798" t="s">
        <v>13</v>
      </c>
      <c r="I798" t="s">
        <v>33</v>
      </c>
    </row>
    <row r="799" spans="1:14" hidden="1" x14ac:dyDescent="0.25">
      <c r="A799" s="18">
        <v>797</v>
      </c>
      <c r="B799" t="s">
        <v>1760</v>
      </c>
      <c r="C799" t="s">
        <v>99</v>
      </c>
      <c r="D799" t="s">
        <v>1761</v>
      </c>
      <c r="E799" t="s">
        <v>11</v>
      </c>
      <c r="G799" t="s">
        <v>1762</v>
      </c>
      <c r="H799" t="s">
        <v>13</v>
      </c>
      <c r="I799" t="s">
        <v>33</v>
      </c>
    </row>
    <row r="800" spans="1:14" hidden="1" x14ac:dyDescent="0.25">
      <c r="A800" s="18">
        <v>2305</v>
      </c>
      <c r="B800" t="s">
        <v>1281</v>
      </c>
      <c r="C800" t="s">
        <v>59</v>
      </c>
      <c r="D800" t="s">
        <v>1803</v>
      </c>
      <c r="E800" t="s">
        <v>11</v>
      </c>
      <c r="G800" t="s">
        <v>1804</v>
      </c>
      <c r="H800" t="s">
        <v>37</v>
      </c>
      <c r="I800" t="s">
        <v>14</v>
      </c>
      <c r="J800">
        <v>0</v>
      </c>
      <c r="K800" t="s">
        <v>7028</v>
      </c>
      <c r="L800">
        <v>63.545999999999999</v>
      </c>
      <c r="M800">
        <v>0</v>
      </c>
      <c r="N800" s="48" t="s">
        <v>1468</v>
      </c>
    </row>
    <row r="801" spans="1:9" hidden="1" x14ac:dyDescent="0.25">
      <c r="A801" s="18">
        <v>799</v>
      </c>
      <c r="C801" t="s">
        <v>26</v>
      </c>
      <c r="D801" t="s">
        <v>1765</v>
      </c>
      <c r="E801" t="s">
        <v>11</v>
      </c>
      <c r="G801" t="s">
        <v>1766</v>
      </c>
      <c r="H801" t="s">
        <v>13</v>
      </c>
      <c r="I801" t="s">
        <v>14</v>
      </c>
    </row>
    <row r="802" spans="1:9" hidden="1" x14ac:dyDescent="0.25">
      <c r="A802" s="18">
        <v>800</v>
      </c>
      <c r="B802" t="s">
        <v>1425</v>
      </c>
      <c r="C802" t="s">
        <v>47</v>
      </c>
      <c r="D802" t="s">
        <v>1767</v>
      </c>
      <c r="E802" t="s">
        <v>11</v>
      </c>
      <c r="G802" t="s">
        <v>1427</v>
      </c>
      <c r="H802" t="s">
        <v>13</v>
      </c>
      <c r="I802" t="s">
        <v>14</v>
      </c>
    </row>
    <row r="803" spans="1:9" hidden="1" x14ac:dyDescent="0.25">
      <c r="A803" s="18">
        <v>801</v>
      </c>
      <c r="B803" t="s">
        <v>1768</v>
      </c>
      <c r="C803" t="s">
        <v>30</v>
      </c>
      <c r="D803" t="s">
        <v>1769</v>
      </c>
      <c r="E803" t="s">
        <v>11</v>
      </c>
      <c r="G803" t="s">
        <v>1770</v>
      </c>
      <c r="H803" t="s">
        <v>13</v>
      </c>
      <c r="I803" t="s">
        <v>14</v>
      </c>
    </row>
    <row r="804" spans="1:9" hidden="1" x14ac:dyDescent="0.25">
      <c r="A804" s="18">
        <v>802</v>
      </c>
      <c r="B804" t="s">
        <v>1771</v>
      </c>
      <c r="C804" t="s">
        <v>16</v>
      </c>
      <c r="D804" t="s">
        <v>1772</v>
      </c>
      <c r="E804" t="s">
        <v>11</v>
      </c>
      <c r="G804" t="s">
        <v>1773</v>
      </c>
      <c r="H804" t="s">
        <v>13</v>
      </c>
      <c r="I804" t="s">
        <v>14</v>
      </c>
    </row>
    <row r="805" spans="1:9" hidden="1" x14ac:dyDescent="0.25">
      <c r="A805" s="18">
        <v>803</v>
      </c>
      <c r="C805" t="s">
        <v>23</v>
      </c>
      <c r="D805" t="s">
        <v>1774</v>
      </c>
      <c r="E805" t="s">
        <v>11</v>
      </c>
      <c r="G805" t="s">
        <v>670</v>
      </c>
      <c r="H805" t="s">
        <v>13</v>
      </c>
      <c r="I805" t="s">
        <v>14</v>
      </c>
    </row>
    <row r="806" spans="1:9" hidden="1" x14ac:dyDescent="0.25">
      <c r="A806" s="18">
        <v>804</v>
      </c>
      <c r="B806" t="s">
        <v>1775</v>
      </c>
      <c r="C806" t="s">
        <v>16</v>
      </c>
      <c r="D806" t="s">
        <v>1776</v>
      </c>
      <c r="E806" t="s">
        <v>11</v>
      </c>
      <c r="G806" t="s">
        <v>1777</v>
      </c>
      <c r="H806" t="s">
        <v>13</v>
      </c>
      <c r="I806" t="s">
        <v>14</v>
      </c>
    </row>
    <row r="807" spans="1:9" hidden="1" x14ac:dyDescent="0.25">
      <c r="A807" s="18">
        <v>805</v>
      </c>
      <c r="B807" t="s">
        <v>1778</v>
      </c>
      <c r="C807" t="s">
        <v>47</v>
      </c>
      <c r="D807" t="s">
        <v>1779</v>
      </c>
      <c r="E807" t="s">
        <v>11</v>
      </c>
      <c r="G807" t="s">
        <v>1694</v>
      </c>
      <c r="H807" t="s">
        <v>13</v>
      </c>
      <c r="I807" t="s">
        <v>33</v>
      </c>
    </row>
    <row r="808" spans="1:9" hidden="1" x14ac:dyDescent="0.25">
      <c r="A808" s="18">
        <v>806</v>
      </c>
      <c r="B808" t="s">
        <v>1780</v>
      </c>
      <c r="C808" t="s">
        <v>47</v>
      </c>
      <c r="D808" t="s">
        <v>1781</v>
      </c>
      <c r="E808" t="s">
        <v>11</v>
      </c>
      <c r="G808" t="s">
        <v>1782</v>
      </c>
      <c r="H808" t="s">
        <v>13</v>
      </c>
      <c r="I808" t="s">
        <v>14</v>
      </c>
    </row>
    <row r="809" spans="1:9" hidden="1" x14ac:dyDescent="0.25">
      <c r="A809" s="18">
        <v>807</v>
      </c>
      <c r="B809" t="s">
        <v>428</v>
      </c>
      <c r="C809" t="s">
        <v>47</v>
      </c>
      <c r="D809" t="s">
        <v>1783</v>
      </c>
      <c r="E809" t="s">
        <v>11</v>
      </c>
      <c r="G809" t="s">
        <v>430</v>
      </c>
      <c r="H809" t="s">
        <v>13</v>
      </c>
      <c r="I809" t="s">
        <v>14</v>
      </c>
    </row>
    <row r="810" spans="1:9" hidden="1" x14ac:dyDescent="0.25">
      <c r="A810" s="18">
        <v>808</v>
      </c>
      <c r="B810" t="s">
        <v>1277</v>
      </c>
      <c r="C810" t="s">
        <v>26</v>
      </c>
      <c r="D810" t="s">
        <v>1784</v>
      </c>
      <c r="E810" t="s">
        <v>11</v>
      </c>
      <c r="G810" t="s">
        <v>1279</v>
      </c>
      <c r="H810" t="s">
        <v>13</v>
      </c>
      <c r="I810" t="s">
        <v>14</v>
      </c>
    </row>
    <row r="811" spans="1:9" hidden="1" x14ac:dyDescent="0.25">
      <c r="A811" s="18">
        <v>809</v>
      </c>
      <c r="B811" t="s">
        <v>1785</v>
      </c>
      <c r="C811" t="s">
        <v>9</v>
      </c>
      <c r="D811" t="s">
        <v>1786</v>
      </c>
      <c r="E811" t="s">
        <v>11</v>
      </c>
      <c r="G811" t="s">
        <v>1787</v>
      </c>
      <c r="H811" t="s">
        <v>13</v>
      </c>
      <c r="I811" t="s">
        <v>14</v>
      </c>
    </row>
    <row r="812" spans="1:9" hidden="1" x14ac:dyDescent="0.25">
      <c r="A812" s="18">
        <v>810</v>
      </c>
      <c r="B812" t="s">
        <v>1717</v>
      </c>
      <c r="C812" t="s">
        <v>23</v>
      </c>
      <c r="D812" t="s">
        <v>1788</v>
      </c>
      <c r="E812" t="s">
        <v>11</v>
      </c>
      <c r="G812" t="s">
        <v>1719</v>
      </c>
      <c r="H812" t="s">
        <v>13</v>
      </c>
      <c r="I812" t="s">
        <v>14</v>
      </c>
    </row>
    <row r="813" spans="1:9" hidden="1" x14ac:dyDescent="0.25">
      <c r="A813" s="18">
        <v>811</v>
      </c>
      <c r="B813" t="s">
        <v>1789</v>
      </c>
      <c r="C813" t="s">
        <v>99</v>
      </c>
      <c r="D813" t="s">
        <v>1790</v>
      </c>
      <c r="E813" t="s">
        <v>11</v>
      </c>
      <c r="G813" t="s">
        <v>1460</v>
      </c>
      <c r="H813" t="s">
        <v>13</v>
      </c>
      <c r="I813" t="s">
        <v>33</v>
      </c>
    </row>
    <row r="814" spans="1:9" hidden="1" x14ac:dyDescent="0.25">
      <c r="A814" s="18">
        <v>812</v>
      </c>
      <c r="B814" t="s">
        <v>1791</v>
      </c>
      <c r="C814" t="s">
        <v>30</v>
      </c>
      <c r="D814" t="s">
        <v>1792</v>
      </c>
      <c r="E814" t="s">
        <v>11</v>
      </c>
      <c r="G814" t="s">
        <v>1793</v>
      </c>
      <c r="H814" t="s">
        <v>13</v>
      </c>
      <c r="I814" t="s">
        <v>33</v>
      </c>
    </row>
    <row r="815" spans="1:9" hidden="1" x14ac:dyDescent="0.25">
      <c r="A815" s="18">
        <v>813</v>
      </c>
      <c r="B815" t="s">
        <v>1794</v>
      </c>
      <c r="C815" t="s">
        <v>70</v>
      </c>
      <c r="D815" t="s">
        <v>1795</v>
      </c>
      <c r="E815" t="s">
        <v>11</v>
      </c>
      <c r="G815" t="s">
        <v>1796</v>
      </c>
      <c r="H815" t="s">
        <v>13</v>
      </c>
      <c r="I815" t="s">
        <v>33</v>
      </c>
    </row>
    <row r="816" spans="1:9" hidden="1" x14ac:dyDescent="0.25">
      <c r="A816" s="18">
        <v>814</v>
      </c>
      <c r="C816" t="s">
        <v>26</v>
      </c>
      <c r="D816" t="s">
        <v>1797</v>
      </c>
      <c r="E816" t="s">
        <v>11</v>
      </c>
      <c r="G816" t="s">
        <v>534</v>
      </c>
      <c r="H816" t="s">
        <v>13</v>
      </c>
      <c r="I816" t="s">
        <v>33</v>
      </c>
    </row>
    <row r="817" spans="1:14" hidden="1" x14ac:dyDescent="0.25">
      <c r="A817" s="18">
        <v>668</v>
      </c>
      <c r="C817" t="s">
        <v>59</v>
      </c>
      <c r="D817" t="s">
        <v>1806</v>
      </c>
      <c r="E817" t="s">
        <v>11</v>
      </c>
      <c r="G817" t="s">
        <v>1807</v>
      </c>
      <c r="H817" t="s">
        <v>37</v>
      </c>
      <c r="I817" t="s">
        <v>14</v>
      </c>
      <c r="J817">
        <v>0</v>
      </c>
      <c r="K817" t="s">
        <v>7028</v>
      </c>
      <c r="L817">
        <v>63.545999999999999</v>
      </c>
      <c r="M817">
        <v>0</v>
      </c>
      <c r="N817" s="48" t="s">
        <v>1468</v>
      </c>
    </row>
    <row r="818" spans="1:14" hidden="1" x14ac:dyDescent="0.25">
      <c r="A818" s="18">
        <v>816</v>
      </c>
      <c r="B818" t="s">
        <v>1110</v>
      </c>
      <c r="C818" t="s">
        <v>99</v>
      </c>
      <c r="D818" t="s">
        <v>1800</v>
      </c>
      <c r="E818" t="s">
        <v>11</v>
      </c>
      <c r="G818" t="s">
        <v>1112</v>
      </c>
      <c r="H818" t="s">
        <v>13</v>
      </c>
      <c r="I818" t="s">
        <v>14</v>
      </c>
    </row>
    <row r="819" spans="1:14" hidden="1" x14ac:dyDescent="0.25">
      <c r="A819" s="18">
        <v>817</v>
      </c>
      <c r="B819" t="s">
        <v>501</v>
      </c>
      <c r="C819" t="s">
        <v>16</v>
      </c>
      <c r="D819" t="s">
        <v>1801</v>
      </c>
      <c r="E819" t="s">
        <v>11</v>
      </c>
      <c r="G819" t="s">
        <v>503</v>
      </c>
      <c r="H819" t="s">
        <v>13</v>
      </c>
      <c r="I819" t="s">
        <v>14</v>
      </c>
    </row>
    <row r="820" spans="1:14" hidden="1" x14ac:dyDescent="0.25">
      <c r="A820" s="18">
        <v>818</v>
      </c>
      <c r="B820" t="s">
        <v>1016</v>
      </c>
      <c r="C820" t="s">
        <v>9</v>
      </c>
      <c r="D820" t="s">
        <v>1802</v>
      </c>
      <c r="E820" t="s">
        <v>11</v>
      </c>
      <c r="G820" t="s">
        <v>1018</v>
      </c>
      <c r="H820" t="s">
        <v>13</v>
      </c>
      <c r="I820" t="s">
        <v>14</v>
      </c>
    </row>
    <row r="821" spans="1:14" hidden="1" x14ac:dyDescent="0.25">
      <c r="A821" s="18">
        <v>3110</v>
      </c>
      <c r="B821" t="s">
        <v>1281</v>
      </c>
      <c r="C821" t="s">
        <v>59</v>
      </c>
      <c r="D821" t="s">
        <v>1811</v>
      </c>
      <c r="E821" t="s">
        <v>11</v>
      </c>
      <c r="G821" t="s">
        <v>1812</v>
      </c>
      <c r="H821" t="s">
        <v>37</v>
      </c>
      <c r="I821" t="s">
        <v>14</v>
      </c>
      <c r="J821">
        <v>0</v>
      </c>
      <c r="K821" t="s">
        <v>7028</v>
      </c>
      <c r="L821">
        <v>63.545999999999999</v>
      </c>
      <c r="M821">
        <v>0</v>
      </c>
      <c r="N821" s="48" t="s">
        <v>1468</v>
      </c>
    </row>
    <row r="822" spans="1:14" hidden="1" x14ac:dyDescent="0.25">
      <c r="A822" s="18">
        <v>820</v>
      </c>
      <c r="B822" t="s">
        <v>234</v>
      </c>
      <c r="C822" t="s">
        <v>9</v>
      </c>
      <c r="D822" t="s">
        <v>1805</v>
      </c>
      <c r="E822" t="s">
        <v>11</v>
      </c>
      <c r="G822" t="s">
        <v>236</v>
      </c>
      <c r="H822" t="s">
        <v>13</v>
      </c>
      <c r="I822" t="s">
        <v>14</v>
      </c>
    </row>
    <row r="823" spans="1:14" hidden="1" x14ac:dyDescent="0.25">
      <c r="A823" s="18">
        <v>3017</v>
      </c>
      <c r="B823" t="s">
        <v>1281</v>
      </c>
      <c r="C823" t="s">
        <v>59</v>
      </c>
      <c r="D823" t="s">
        <v>1816</v>
      </c>
      <c r="E823" t="s">
        <v>11</v>
      </c>
      <c r="G823" t="s">
        <v>1817</v>
      </c>
      <c r="H823" t="s">
        <v>37</v>
      </c>
      <c r="I823" t="s">
        <v>14</v>
      </c>
      <c r="J823">
        <v>0</v>
      </c>
      <c r="K823" t="s">
        <v>7028</v>
      </c>
      <c r="L823">
        <v>63.545999999999999</v>
      </c>
      <c r="M823">
        <v>0</v>
      </c>
      <c r="N823" s="48" t="s">
        <v>1468</v>
      </c>
    </row>
    <row r="824" spans="1:14" hidden="1" x14ac:dyDescent="0.25">
      <c r="A824" s="18">
        <v>822</v>
      </c>
      <c r="C824" t="s">
        <v>70</v>
      </c>
      <c r="D824" t="s">
        <v>1808</v>
      </c>
      <c r="E824" t="s">
        <v>11</v>
      </c>
      <c r="G824" t="s">
        <v>1640</v>
      </c>
      <c r="H824" t="s">
        <v>13</v>
      </c>
      <c r="I824" t="s">
        <v>14</v>
      </c>
    </row>
    <row r="825" spans="1:14" hidden="1" x14ac:dyDescent="0.25">
      <c r="A825" s="18">
        <v>823</v>
      </c>
      <c r="B825" t="s">
        <v>118</v>
      </c>
      <c r="C825" t="s">
        <v>43</v>
      </c>
      <c r="D825" t="s">
        <v>1809</v>
      </c>
      <c r="E825" t="s">
        <v>11</v>
      </c>
      <c r="G825" t="s">
        <v>120</v>
      </c>
      <c r="H825" t="s">
        <v>13</v>
      </c>
      <c r="I825" t="s">
        <v>14</v>
      </c>
    </row>
    <row r="826" spans="1:14" hidden="1" x14ac:dyDescent="0.25">
      <c r="A826" s="18">
        <v>824</v>
      </c>
      <c r="B826" t="s">
        <v>154</v>
      </c>
      <c r="C826" t="s">
        <v>26</v>
      </c>
      <c r="D826" t="s">
        <v>1810</v>
      </c>
      <c r="E826" t="s">
        <v>11</v>
      </c>
      <c r="G826" t="s">
        <v>156</v>
      </c>
      <c r="H826" t="s">
        <v>13</v>
      </c>
      <c r="I826" t="s">
        <v>14</v>
      </c>
    </row>
    <row r="827" spans="1:14" hidden="1" x14ac:dyDescent="0.25">
      <c r="A827" s="18">
        <v>459</v>
      </c>
      <c r="B827" t="s">
        <v>1281</v>
      </c>
      <c r="C827" t="s">
        <v>59</v>
      </c>
      <c r="D827" t="s">
        <v>1834</v>
      </c>
      <c r="E827" t="s">
        <v>11</v>
      </c>
      <c r="G827" t="s">
        <v>1835</v>
      </c>
      <c r="H827" t="s">
        <v>37</v>
      </c>
      <c r="I827" t="s">
        <v>14</v>
      </c>
      <c r="J827">
        <v>0</v>
      </c>
      <c r="K827" t="s">
        <v>7028</v>
      </c>
      <c r="L827">
        <v>63.545999999999999</v>
      </c>
      <c r="M827">
        <v>0</v>
      </c>
      <c r="N827" s="48" t="s">
        <v>1468</v>
      </c>
    </row>
    <row r="828" spans="1:14" hidden="1" x14ac:dyDescent="0.25">
      <c r="A828" s="18">
        <v>826</v>
      </c>
      <c r="B828" t="s">
        <v>930</v>
      </c>
      <c r="C828" t="s">
        <v>189</v>
      </c>
      <c r="D828" t="s">
        <v>1813</v>
      </c>
      <c r="E828" t="s">
        <v>11</v>
      </c>
      <c r="G828" t="s">
        <v>932</v>
      </c>
      <c r="H828" t="s">
        <v>13</v>
      </c>
      <c r="I828" t="s">
        <v>14</v>
      </c>
    </row>
    <row r="829" spans="1:14" hidden="1" x14ac:dyDescent="0.25">
      <c r="A829" s="18">
        <v>827</v>
      </c>
      <c r="B829" t="s">
        <v>985</v>
      </c>
      <c r="C829" t="s">
        <v>30</v>
      </c>
      <c r="D829" t="s">
        <v>1814</v>
      </c>
      <c r="E829" t="s">
        <v>11</v>
      </c>
      <c r="G829" t="s">
        <v>987</v>
      </c>
      <c r="H829" t="s">
        <v>13</v>
      </c>
      <c r="I829" t="s">
        <v>14</v>
      </c>
    </row>
    <row r="830" spans="1:14" hidden="1" x14ac:dyDescent="0.25">
      <c r="A830" s="18">
        <v>828</v>
      </c>
      <c r="B830" t="s">
        <v>419</v>
      </c>
      <c r="C830" t="s">
        <v>70</v>
      </c>
      <c r="D830" t="s">
        <v>1815</v>
      </c>
      <c r="E830" t="s">
        <v>11</v>
      </c>
      <c r="G830" t="s">
        <v>421</v>
      </c>
      <c r="H830" t="s">
        <v>13</v>
      </c>
      <c r="I830" t="s">
        <v>14</v>
      </c>
    </row>
    <row r="831" spans="1:14" hidden="1" x14ac:dyDescent="0.25">
      <c r="A831" s="18">
        <v>204</v>
      </c>
      <c r="B831" t="s">
        <v>1281</v>
      </c>
      <c r="C831" t="s">
        <v>59</v>
      </c>
      <c r="D831" t="s">
        <v>1851</v>
      </c>
      <c r="E831" t="s">
        <v>11</v>
      </c>
      <c r="G831" t="s">
        <v>1852</v>
      </c>
      <c r="H831" t="s">
        <v>37</v>
      </c>
      <c r="I831" t="s">
        <v>14</v>
      </c>
      <c r="J831">
        <v>0</v>
      </c>
      <c r="K831" t="s">
        <v>7028</v>
      </c>
      <c r="L831">
        <v>63.545999999999999</v>
      </c>
      <c r="M831">
        <v>0</v>
      </c>
      <c r="N831" s="48" t="s">
        <v>1468</v>
      </c>
    </row>
    <row r="832" spans="1:14" hidden="1" x14ac:dyDescent="0.25">
      <c r="A832" s="18">
        <v>830</v>
      </c>
      <c r="B832" t="s">
        <v>1818</v>
      </c>
      <c r="C832" t="s">
        <v>90</v>
      </c>
      <c r="D832" t="s">
        <v>1819</v>
      </c>
      <c r="E832" t="s">
        <v>11</v>
      </c>
      <c r="G832" t="s">
        <v>1820</v>
      </c>
      <c r="H832" t="s">
        <v>13</v>
      </c>
      <c r="I832" t="s">
        <v>14</v>
      </c>
    </row>
    <row r="833" spans="1:14" hidden="1" x14ac:dyDescent="0.25">
      <c r="A833" s="18">
        <v>831</v>
      </c>
      <c r="B833" t="s">
        <v>1821</v>
      </c>
      <c r="C833" t="s">
        <v>26</v>
      </c>
      <c r="D833" t="s">
        <v>1822</v>
      </c>
      <c r="E833" t="s">
        <v>11</v>
      </c>
      <c r="G833" t="s">
        <v>1823</v>
      </c>
      <c r="H833" t="s">
        <v>13</v>
      </c>
      <c r="I833" t="s">
        <v>14</v>
      </c>
    </row>
    <row r="834" spans="1:14" hidden="1" x14ac:dyDescent="0.25">
      <c r="A834" s="18">
        <v>832</v>
      </c>
      <c r="B834" t="s">
        <v>1824</v>
      </c>
      <c r="C834" t="s">
        <v>16</v>
      </c>
      <c r="D834" t="s">
        <v>1825</v>
      </c>
      <c r="E834" t="s">
        <v>11</v>
      </c>
      <c r="G834" t="s">
        <v>1826</v>
      </c>
      <c r="H834" t="s">
        <v>13</v>
      </c>
      <c r="I834" t="s">
        <v>14</v>
      </c>
    </row>
    <row r="835" spans="1:14" hidden="1" x14ac:dyDescent="0.25">
      <c r="A835" s="18">
        <v>833</v>
      </c>
      <c r="B835" t="s">
        <v>1582</v>
      </c>
      <c r="C835" t="s">
        <v>47</v>
      </c>
      <c r="D835" t="s">
        <v>1827</v>
      </c>
      <c r="E835" t="s">
        <v>11</v>
      </c>
      <c r="G835" t="s">
        <v>1584</v>
      </c>
      <c r="H835" t="s">
        <v>13</v>
      </c>
      <c r="I835" t="s">
        <v>14</v>
      </c>
    </row>
    <row r="836" spans="1:14" hidden="1" x14ac:dyDescent="0.25">
      <c r="A836" s="18">
        <v>834</v>
      </c>
      <c r="B836" t="s">
        <v>50</v>
      </c>
      <c r="C836" t="s">
        <v>43</v>
      </c>
      <c r="D836" t="s">
        <v>1828</v>
      </c>
      <c r="E836" t="s">
        <v>11</v>
      </c>
      <c r="G836" t="s">
        <v>1829</v>
      </c>
      <c r="H836" t="s">
        <v>13</v>
      </c>
      <c r="I836" t="s">
        <v>14</v>
      </c>
    </row>
    <row r="837" spans="1:14" hidden="1" x14ac:dyDescent="0.25">
      <c r="A837" s="18">
        <v>835</v>
      </c>
      <c r="B837" t="s">
        <v>1830</v>
      </c>
      <c r="C837" t="s">
        <v>16</v>
      </c>
      <c r="D837" t="s">
        <v>1831</v>
      </c>
      <c r="E837" t="s">
        <v>11</v>
      </c>
      <c r="G837" t="s">
        <v>1832</v>
      </c>
      <c r="H837" t="s">
        <v>13</v>
      </c>
      <c r="I837" t="s">
        <v>14</v>
      </c>
    </row>
    <row r="838" spans="1:14" hidden="1" x14ac:dyDescent="0.25">
      <c r="A838" s="18">
        <v>836</v>
      </c>
      <c r="B838" t="s">
        <v>797</v>
      </c>
      <c r="C838" t="s">
        <v>47</v>
      </c>
      <c r="D838" t="s">
        <v>1833</v>
      </c>
      <c r="E838" t="s">
        <v>11</v>
      </c>
      <c r="G838" t="s">
        <v>799</v>
      </c>
      <c r="H838" t="s">
        <v>13</v>
      </c>
      <c r="I838" t="s">
        <v>33</v>
      </c>
    </row>
    <row r="839" spans="1:14" hidden="1" x14ac:dyDescent="0.25">
      <c r="A839" s="18">
        <v>3538</v>
      </c>
      <c r="B839" t="s">
        <v>1281</v>
      </c>
      <c r="C839" t="s">
        <v>59</v>
      </c>
      <c r="D839" t="s">
        <v>1859</v>
      </c>
      <c r="E839" t="s">
        <v>11</v>
      </c>
      <c r="G839" t="s">
        <v>1860</v>
      </c>
      <c r="H839" t="s">
        <v>37</v>
      </c>
      <c r="I839" t="s">
        <v>14</v>
      </c>
      <c r="J839">
        <v>0</v>
      </c>
      <c r="K839" t="s">
        <v>7028</v>
      </c>
      <c r="L839">
        <v>63.545999999999999</v>
      </c>
      <c r="M839">
        <v>0</v>
      </c>
      <c r="N839" s="48" t="s">
        <v>1468</v>
      </c>
    </row>
    <row r="840" spans="1:14" hidden="1" x14ac:dyDescent="0.25">
      <c r="A840" s="18">
        <v>838</v>
      </c>
      <c r="C840" t="s">
        <v>16</v>
      </c>
      <c r="D840" t="s">
        <v>1836</v>
      </c>
      <c r="E840" t="s">
        <v>11</v>
      </c>
      <c r="G840" t="s">
        <v>1837</v>
      </c>
      <c r="H840" t="s">
        <v>13</v>
      </c>
      <c r="I840" t="s">
        <v>14</v>
      </c>
    </row>
    <row r="841" spans="1:14" hidden="1" x14ac:dyDescent="0.25">
      <c r="A841" s="18">
        <v>839</v>
      </c>
      <c r="B841" t="s">
        <v>1274</v>
      </c>
      <c r="C841" t="s">
        <v>9</v>
      </c>
      <c r="D841" t="s">
        <v>1838</v>
      </c>
      <c r="E841" t="s">
        <v>11</v>
      </c>
      <c r="G841" t="s">
        <v>1276</v>
      </c>
      <c r="H841" t="s">
        <v>13</v>
      </c>
      <c r="I841" t="s">
        <v>14</v>
      </c>
    </row>
    <row r="842" spans="1:14" hidden="1" x14ac:dyDescent="0.25">
      <c r="A842" s="18">
        <v>840</v>
      </c>
      <c r="B842" t="s">
        <v>122</v>
      </c>
      <c r="C842" t="s">
        <v>23</v>
      </c>
      <c r="D842" t="s">
        <v>1839</v>
      </c>
      <c r="E842" t="s">
        <v>11</v>
      </c>
      <c r="G842" t="s">
        <v>124</v>
      </c>
      <c r="H842" t="s">
        <v>13</v>
      </c>
      <c r="I842" t="s">
        <v>14</v>
      </c>
    </row>
    <row r="843" spans="1:14" hidden="1" x14ac:dyDescent="0.25">
      <c r="A843" s="18">
        <v>841</v>
      </c>
      <c r="B843" t="s">
        <v>1840</v>
      </c>
      <c r="C843" t="s">
        <v>16</v>
      </c>
      <c r="D843" t="s">
        <v>1841</v>
      </c>
      <c r="E843" t="s">
        <v>11</v>
      </c>
      <c r="G843" t="s">
        <v>1842</v>
      </c>
      <c r="H843" t="s">
        <v>13</v>
      </c>
      <c r="I843" t="s">
        <v>14</v>
      </c>
    </row>
    <row r="844" spans="1:14" hidden="1" x14ac:dyDescent="0.25">
      <c r="A844" s="18">
        <v>842</v>
      </c>
      <c r="B844" t="s">
        <v>930</v>
      </c>
      <c r="C844" t="s">
        <v>23</v>
      </c>
      <c r="D844" t="s">
        <v>1843</v>
      </c>
      <c r="E844" t="s">
        <v>11</v>
      </c>
      <c r="G844" t="s">
        <v>932</v>
      </c>
      <c r="H844" t="s">
        <v>13</v>
      </c>
      <c r="I844" t="s">
        <v>14</v>
      </c>
    </row>
    <row r="845" spans="1:14" hidden="1" x14ac:dyDescent="0.25">
      <c r="A845" s="18">
        <v>843</v>
      </c>
      <c r="B845" t="s">
        <v>360</v>
      </c>
      <c r="C845" t="s">
        <v>9</v>
      </c>
      <c r="D845" t="s">
        <v>1844</v>
      </c>
      <c r="E845" t="s">
        <v>11</v>
      </c>
      <c r="G845" t="s">
        <v>362</v>
      </c>
      <c r="H845" t="s">
        <v>13</v>
      </c>
      <c r="I845" t="s">
        <v>14</v>
      </c>
    </row>
    <row r="846" spans="1:14" hidden="1" x14ac:dyDescent="0.25">
      <c r="A846" s="18">
        <v>844</v>
      </c>
      <c r="C846" t="s">
        <v>26</v>
      </c>
      <c r="D846" t="s">
        <v>1845</v>
      </c>
      <c r="E846" t="s">
        <v>11</v>
      </c>
      <c r="G846" t="s">
        <v>1846</v>
      </c>
      <c r="H846" t="s">
        <v>13</v>
      </c>
      <c r="I846" t="s">
        <v>33</v>
      </c>
    </row>
    <row r="847" spans="1:14" hidden="1" x14ac:dyDescent="0.25">
      <c r="A847" s="18">
        <v>845</v>
      </c>
      <c r="B847" t="s">
        <v>76</v>
      </c>
      <c r="C847" t="s">
        <v>189</v>
      </c>
      <c r="D847" t="s">
        <v>1847</v>
      </c>
      <c r="E847" t="s">
        <v>11</v>
      </c>
      <c r="G847" t="s">
        <v>78</v>
      </c>
      <c r="H847" t="s">
        <v>13</v>
      </c>
      <c r="I847" t="s">
        <v>14</v>
      </c>
    </row>
    <row r="848" spans="1:14" hidden="1" x14ac:dyDescent="0.25">
      <c r="A848" s="18">
        <v>846</v>
      </c>
      <c r="B848" t="s">
        <v>66</v>
      </c>
      <c r="C848" t="s">
        <v>9</v>
      </c>
      <c r="D848" t="s">
        <v>1848</v>
      </c>
      <c r="E848" t="s">
        <v>11</v>
      </c>
      <c r="G848" t="s">
        <v>1849</v>
      </c>
      <c r="H848" t="s">
        <v>13</v>
      </c>
      <c r="I848" t="s">
        <v>14</v>
      </c>
    </row>
    <row r="849" spans="1:14" hidden="1" x14ac:dyDescent="0.25">
      <c r="A849" s="18">
        <v>847</v>
      </c>
      <c r="B849" t="s">
        <v>871</v>
      </c>
      <c r="C849" t="s">
        <v>47</v>
      </c>
      <c r="D849" t="s">
        <v>1850</v>
      </c>
      <c r="E849" t="s">
        <v>11</v>
      </c>
      <c r="G849" t="s">
        <v>873</v>
      </c>
      <c r="H849" t="s">
        <v>13</v>
      </c>
      <c r="I849" t="s">
        <v>14</v>
      </c>
    </row>
    <row r="850" spans="1:14" hidden="1" x14ac:dyDescent="0.25">
      <c r="A850" s="18">
        <v>3658</v>
      </c>
      <c r="B850" t="s">
        <v>1281</v>
      </c>
      <c r="C850" t="s">
        <v>59</v>
      </c>
      <c r="D850" t="s">
        <v>1919</v>
      </c>
      <c r="E850" t="s">
        <v>11</v>
      </c>
      <c r="G850" t="s">
        <v>1920</v>
      </c>
      <c r="H850" t="s">
        <v>37</v>
      </c>
      <c r="I850" t="s">
        <v>14</v>
      </c>
      <c r="J850">
        <v>0</v>
      </c>
      <c r="K850" t="s">
        <v>7028</v>
      </c>
      <c r="L850">
        <v>63.545999999999999</v>
      </c>
      <c r="M850">
        <v>0</v>
      </c>
      <c r="N850" s="48" t="s">
        <v>1468</v>
      </c>
    </row>
    <row r="851" spans="1:14" hidden="1" x14ac:dyDescent="0.25">
      <c r="A851" s="18">
        <v>849</v>
      </c>
      <c r="B851" t="s">
        <v>1853</v>
      </c>
      <c r="C851" t="s">
        <v>9</v>
      </c>
      <c r="D851" t="s">
        <v>1854</v>
      </c>
      <c r="E851" t="s">
        <v>11</v>
      </c>
      <c r="G851" t="s">
        <v>1855</v>
      </c>
      <c r="H851" t="s">
        <v>13</v>
      </c>
      <c r="I851" t="s">
        <v>14</v>
      </c>
    </row>
    <row r="852" spans="1:14" hidden="1" x14ac:dyDescent="0.25">
      <c r="A852" s="18">
        <v>850</v>
      </c>
      <c r="B852" t="s">
        <v>1856</v>
      </c>
      <c r="C852" t="s">
        <v>26</v>
      </c>
      <c r="D852" t="s">
        <v>1857</v>
      </c>
      <c r="E852" t="s">
        <v>11</v>
      </c>
      <c r="G852" t="s">
        <v>1858</v>
      </c>
      <c r="H852" t="s">
        <v>13</v>
      </c>
      <c r="I852" t="s">
        <v>14</v>
      </c>
    </row>
    <row r="853" spans="1:14" hidden="1" x14ac:dyDescent="0.25">
      <c r="A853" s="18">
        <v>628</v>
      </c>
      <c r="B853" t="s">
        <v>1281</v>
      </c>
      <c r="C853" t="s">
        <v>59</v>
      </c>
      <c r="D853" t="s">
        <v>1923</v>
      </c>
      <c r="E853" t="s">
        <v>11</v>
      </c>
      <c r="G853" t="s">
        <v>1924</v>
      </c>
      <c r="H853" t="s">
        <v>37</v>
      </c>
      <c r="I853" t="s">
        <v>14</v>
      </c>
      <c r="J853">
        <v>0</v>
      </c>
      <c r="K853" t="s">
        <v>7028</v>
      </c>
      <c r="L853">
        <v>63.545999999999999</v>
      </c>
      <c r="M853">
        <v>0</v>
      </c>
      <c r="N853" s="48" t="s">
        <v>1468</v>
      </c>
    </row>
    <row r="854" spans="1:14" hidden="1" x14ac:dyDescent="0.25">
      <c r="A854" s="18">
        <v>852</v>
      </c>
      <c r="B854" t="s">
        <v>237</v>
      </c>
      <c r="C854" t="s">
        <v>99</v>
      </c>
      <c r="D854" t="s">
        <v>1861</v>
      </c>
      <c r="E854" t="s">
        <v>11</v>
      </c>
      <c r="G854" t="s">
        <v>239</v>
      </c>
      <c r="H854" t="s">
        <v>13</v>
      </c>
      <c r="I854" t="s">
        <v>14</v>
      </c>
    </row>
    <row r="855" spans="1:14" hidden="1" x14ac:dyDescent="0.25">
      <c r="A855" s="18">
        <v>853</v>
      </c>
      <c r="B855" t="s">
        <v>381</v>
      </c>
      <c r="C855" t="s">
        <v>189</v>
      </c>
      <c r="D855" t="s">
        <v>1862</v>
      </c>
      <c r="E855" t="s">
        <v>11</v>
      </c>
      <c r="G855" t="s">
        <v>383</v>
      </c>
      <c r="H855" t="s">
        <v>13</v>
      </c>
      <c r="I855" t="s">
        <v>14</v>
      </c>
    </row>
    <row r="856" spans="1:14" hidden="1" x14ac:dyDescent="0.25">
      <c r="A856" s="18">
        <v>854</v>
      </c>
      <c r="C856" t="s">
        <v>16</v>
      </c>
      <c r="D856" t="s">
        <v>1863</v>
      </c>
      <c r="E856" t="s">
        <v>11</v>
      </c>
      <c r="G856" t="s">
        <v>1864</v>
      </c>
      <c r="H856" t="s">
        <v>13</v>
      </c>
      <c r="I856" t="s">
        <v>14</v>
      </c>
    </row>
    <row r="857" spans="1:14" hidden="1" x14ac:dyDescent="0.25">
      <c r="A857" s="18">
        <v>855</v>
      </c>
      <c r="B857" t="s">
        <v>911</v>
      </c>
      <c r="C857" t="s">
        <v>70</v>
      </c>
      <c r="D857" t="s">
        <v>1865</v>
      </c>
      <c r="E857" t="s">
        <v>11</v>
      </c>
      <c r="G857" t="s">
        <v>913</v>
      </c>
      <c r="H857" t="s">
        <v>13</v>
      </c>
      <c r="I857" t="s">
        <v>14</v>
      </c>
    </row>
    <row r="858" spans="1:14" hidden="1" x14ac:dyDescent="0.25">
      <c r="A858" s="18">
        <v>856</v>
      </c>
      <c r="B858" t="s">
        <v>1246</v>
      </c>
      <c r="C858" t="s">
        <v>70</v>
      </c>
      <c r="D858" t="s">
        <v>1866</v>
      </c>
      <c r="E858" t="s">
        <v>11</v>
      </c>
      <c r="G858" t="s">
        <v>1248</v>
      </c>
      <c r="H858" t="s">
        <v>13</v>
      </c>
      <c r="I858" t="s">
        <v>14</v>
      </c>
    </row>
    <row r="859" spans="1:14" hidden="1" x14ac:dyDescent="0.25">
      <c r="A859" s="18">
        <v>857</v>
      </c>
      <c r="B859" t="s">
        <v>1867</v>
      </c>
      <c r="C859" t="s">
        <v>16</v>
      </c>
      <c r="D859" t="s">
        <v>1868</v>
      </c>
      <c r="E859" t="s">
        <v>11</v>
      </c>
      <c r="G859" t="s">
        <v>1869</v>
      </c>
      <c r="H859" t="s">
        <v>13</v>
      </c>
      <c r="I859" t="s">
        <v>14</v>
      </c>
    </row>
    <row r="860" spans="1:14" hidden="1" x14ac:dyDescent="0.25">
      <c r="A860" s="18">
        <v>858</v>
      </c>
      <c r="B860" t="s">
        <v>550</v>
      </c>
      <c r="C860" t="s">
        <v>99</v>
      </c>
      <c r="D860" t="s">
        <v>1870</v>
      </c>
      <c r="E860" t="s">
        <v>11</v>
      </c>
      <c r="G860" t="s">
        <v>552</v>
      </c>
      <c r="H860" t="s">
        <v>13</v>
      </c>
      <c r="I860" t="s">
        <v>14</v>
      </c>
    </row>
    <row r="861" spans="1:14" hidden="1" x14ac:dyDescent="0.25">
      <c r="A861" s="18">
        <v>859</v>
      </c>
      <c r="B861" t="s">
        <v>896</v>
      </c>
      <c r="C861" t="s">
        <v>16</v>
      </c>
      <c r="D861" t="s">
        <v>1871</v>
      </c>
      <c r="E861" t="s">
        <v>11</v>
      </c>
      <c r="G861" t="s">
        <v>898</v>
      </c>
      <c r="H861" t="s">
        <v>13</v>
      </c>
      <c r="I861" t="s">
        <v>14</v>
      </c>
    </row>
    <row r="862" spans="1:14" hidden="1" x14ac:dyDescent="0.25">
      <c r="A862" s="18">
        <v>860</v>
      </c>
      <c r="B862" t="s">
        <v>1872</v>
      </c>
      <c r="C862" t="s">
        <v>26</v>
      </c>
      <c r="D862" t="s">
        <v>1873</v>
      </c>
      <c r="E862" t="s">
        <v>11</v>
      </c>
      <c r="G862" t="s">
        <v>1874</v>
      </c>
      <c r="H862" t="s">
        <v>13</v>
      </c>
      <c r="I862" t="s">
        <v>14</v>
      </c>
    </row>
    <row r="863" spans="1:14" hidden="1" x14ac:dyDescent="0.25">
      <c r="A863" s="18">
        <v>861</v>
      </c>
      <c r="C863" t="s">
        <v>388</v>
      </c>
      <c r="D863" t="s">
        <v>1875</v>
      </c>
      <c r="E863" t="s">
        <v>11</v>
      </c>
      <c r="G863" t="s">
        <v>1876</v>
      </c>
      <c r="H863" t="s">
        <v>13</v>
      </c>
      <c r="I863" t="s">
        <v>14</v>
      </c>
    </row>
    <row r="864" spans="1:14" hidden="1" x14ac:dyDescent="0.25">
      <c r="A864" s="18">
        <v>862</v>
      </c>
      <c r="B864" t="s">
        <v>1877</v>
      </c>
      <c r="C864" t="s">
        <v>16</v>
      </c>
      <c r="D864" t="s">
        <v>1878</v>
      </c>
      <c r="E864" t="s">
        <v>11</v>
      </c>
      <c r="G864" t="s">
        <v>1879</v>
      </c>
      <c r="H864" t="s">
        <v>13</v>
      </c>
      <c r="I864" t="s">
        <v>14</v>
      </c>
    </row>
    <row r="865" spans="1:9" hidden="1" x14ac:dyDescent="0.25">
      <c r="A865" s="18">
        <v>863</v>
      </c>
      <c r="B865" t="s">
        <v>1880</v>
      </c>
      <c r="C865" t="s">
        <v>16</v>
      </c>
      <c r="D865" t="s">
        <v>1881</v>
      </c>
      <c r="E865" t="s">
        <v>11</v>
      </c>
      <c r="G865" t="s">
        <v>1882</v>
      </c>
      <c r="H865" t="s">
        <v>13</v>
      </c>
      <c r="I865" t="s">
        <v>14</v>
      </c>
    </row>
    <row r="866" spans="1:9" hidden="1" x14ac:dyDescent="0.25">
      <c r="A866" s="18">
        <v>864</v>
      </c>
      <c r="B866" t="s">
        <v>685</v>
      </c>
      <c r="C866" t="s">
        <v>47</v>
      </c>
      <c r="D866" t="s">
        <v>1883</v>
      </c>
      <c r="E866" t="s">
        <v>11</v>
      </c>
      <c r="G866" t="s">
        <v>687</v>
      </c>
      <c r="H866" t="s">
        <v>13</v>
      </c>
      <c r="I866" t="s">
        <v>14</v>
      </c>
    </row>
    <row r="867" spans="1:9" hidden="1" x14ac:dyDescent="0.25">
      <c r="A867" s="18">
        <v>865</v>
      </c>
      <c r="B867" t="s">
        <v>1884</v>
      </c>
      <c r="C867" t="s">
        <v>99</v>
      </c>
      <c r="D867" t="s">
        <v>1885</v>
      </c>
      <c r="E867" t="s">
        <v>11</v>
      </c>
      <c r="G867" t="s">
        <v>1886</v>
      </c>
      <c r="H867" t="s">
        <v>13</v>
      </c>
      <c r="I867" t="s">
        <v>33</v>
      </c>
    </row>
    <row r="868" spans="1:9" hidden="1" x14ac:dyDescent="0.25">
      <c r="A868" s="18">
        <v>866</v>
      </c>
      <c r="B868" t="s">
        <v>265</v>
      </c>
      <c r="C868" t="s">
        <v>26</v>
      </c>
      <c r="D868" t="s">
        <v>1887</v>
      </c>
      <c r="E868" t="s">
        <v>11</v>
      </c>
      <c r="G868" t="s">
        <v>267</v>
      </c>
      <c r="H868" t="s">
        <v>13</v>
      </c>
      <c r="I868" t="s">
        <v>14</v>
      </c>
    </row>
    <row r="869" spans="1:9" hidden="1" x14ac:dyDescent="0.25">
      <c r="A869" s="18">
        <v>867</v>
      </c>
      <c r="B869" t="s">
        <v>1888</v>
      </c>
      <c r="C869" t="s">
        <v>16</v>
      </c>
      <c r="D869" t="s">
        <v>1889</v>
      </c>
      <c r="E869" t="s">
        <v>11</v>
      </c>
      <c r="G869" t="s">
        <v>1890</v>
      </c>
      <c r="H869" t="s">
        <v>13</v>
      </c>
      <c r="I869" t="s">
        <v>14</v>
      </c>
    </row>
    <row r="870" spans="1:9" hidden="1" x14ac:dyDescent="0.25">
      <c r="A870" s="18">
        <v>868</v>
      </c>
      <c r="B870" t="s">
        <v>1891</v>
      </c>
      <c r="C870" t="s">
        <v>47</v>
      </c>
      <c r="D870" t="s">
        <v>1892</v>
      </c>
      <c r="E870" t="s">
        <v>11</v>
      </c>
      <c r="G870" t="s">
        <v>1893</v>
      </c>
      <c r="H870" t="s">
        <v>13</v>
      </c>
      <c r="I870" t="s">
        <v>14</v>
      </c>
    </row>
    <row r="871" spans="1:9" hidden="1" x14ac:dyDescent="0.25">
      <c r="A871" s="18">
        <v>869</v>
      </c>
      <c r="B871" t="s">
        <v>73</v>
      </c>
      <c r="C871" t="s">
        <v>142</v>
      </c>
      <c r="D871" t="s">
        <v>1894</v>
      </c>
      <c r="E871" t="s">
        <v>11</v>
      </c>
      <c r="G871" t="s">
        <v>75</v>
      </c>
      <c r="H871" t="s">
        <v>13</v>
      </c>
      <c r="I871" t="s">
        <v>14</v>
      </c>
    </row>
    <row r="872" spans="1:9" hidden="1" x14ac:dyDescent="0.25">
      <c r="A872" s="18">
        <v>870</v>
      </c>
      <c r="B872" t="s">
        <v>1074</v>
      </c>
      <c r="C872" t="s">
        <v>199</v>
      </c>
      <c r="D872" t="s">
        <v>1895</v>
      </c>
      <c r="E872" t="s">
        <v>11</v>
      </c>
      <c r="G872" t="s">
        <v>1604</v>
      </c>
      <c r="H872" t="s">
        <v>13</v>
      </c>
      <c r="I872" t="s">
        <v>14</v>
      </c>
    </row>
    <row r="873" spans="1:9" hidden="1" x14ac:dyDescent="0.25">
      <c r="A873" s="18">
        <v>871</v>
      </c>
      <c r="C873" t="s">
        <v>47</v>
      </c>
      <c r="D873" t="s">
        <v>1896</v>
      </c>
      <c r="E873" t="s">
        <v>11</v>
      </c>
      <c r="G873" t="s">
        <v>670</v>
      </c>
      <c r="H873" t="s">
        <v>13</v>
      </c>
      <c r="I873" t="s">
        <v>14</v>
      </c>
    </row>
    <row r="874" spans="1:9" hidden="1" x14ac:dyDescent="0.25">
      <c r="A874" s="18">
        <v>872</v>
      </c>
      <c r="B874" t="s">
        <v>1897</v>
      </c>
      <c r="C874" t="s">
        <v>16</v>
      </c>
      <c r="D874" t="s">
        <v>1898</v>
      </c>
      <c r="E874" t="s">
        <v>11</v>
      </c>
      <c r="G874" t="s">
        <v>1899</v>
      </c>
      <c r="H874" t="s">
        <v>13</v>
      </c>
      <c r="I874" t="s">
        <v>14</v>
      </c>
    </row>
    <row r="875" spans="1:9" hidden="1" x14ac:dyDescent="0.25">
      <c r="A875" s="18">
        <v>873</v>
      </c>
      <c r="B875" t="s">
        <v>1900</v>
      </c>
      <c r="C875" t="s">
        <v>70</v>
      </c>
      <c r="D875" t="s">
        <v>1901</v>
      </c>
      <c r="E875" t="s">
        <v>11</v>
      </c>
      <c r="G875" t="s">
        <v>1902</v>
      </c>
      <c r="H875" t="s">
        <v>13</v>
      </c>
      <c r="I875" t="s">
        <v>33</v>
      </c>
    </row>
    <row r="876" spans="1:9" hidden="1" x14ac:dyDescent="0.25">
      <c r="A876" s="18">
        <v>874</v>
      </c>
      <c r="B876" t="s">
        <v>1903</v>
      </c>
      <c r="C876" t="s">
        <v>43</v>
      </c>
      <c r="D876" t="s">
        <v>1904</v>
      </c>
      <c r="E876" t="s">
        <v>11</v>
      </c>
      <c r="G876" t="s">
        <v>1905</v>
      </c>
      <c r="H876" t="s">
        <v>13</v>
      </c>
      <c r="I876" t="s">
        <v>14</v>
      </c>
    </row>
    <row r="877" spans="1:9" hidden="1" x14ac:dyDescent="0.25">
      <c r="A877" s="18">
        <v>875</v>
      </c>
      <c r="B877" t="s">
        <v>1400</v>
      </c>
      <c r="C877" t="s">
        <v>189</v>
      </c>
      <c r="D877" t="s">
        <v>1906</v>
      </c>
      <c r="E877" t="s">
        <v>11</v>
      </c>
      <c r="G877" t="s">
        <v>1402</v>
      </c>
      <c r="H877" t="s">
        <v>13</v>
      </c>
      <c r="I877" t="s">
        <v>14</v>
      </c>
    </row>
    <row r="878" spans="1:9" hidden="1" x14ac:dyDescent="0.25">
      <c r="A878" s="18">
        <v>876</v>
      </c>
      <c r="B878" t="s">
        <v>750</v>
      </c>
      <c r="C878" t="s">
        <v>26</v>
      </c>
      <c r="D878" t="s">
        <v>1907</v>
      </c>
      <c r="E878" t="s">
        <v>11</v>
      </c>
      <c r="G878" t="s">
        <v>752</v>
      </c>
      <c r="H878" t="s">
        <v>13</v>
      </c>
      <c r="I878" t="s">
        <v>14</v>
      </c>
    </row>
    <row r="879" spans="1:9" hidden="1" x14ac:dyDescent="0.25">
      <c r="A879" s="18">
        <v>877</v>
      </c>
      <c r="B879" t="s">
        <v>613</v>
      </c>
      <c r="C879" t="s">
        <v>99</v>
      </c>
      <c r="D879" t="s">
        <v>1908</v>
      </c>
      <c r="E879" t="s">
        <v>11</v>
      </c>
      <c r="G879" t="s">
        <v>615</v>
      </c>
      <c r="H879" t="s">
        <v>13</v>
      </c>
      <c r="I879" t="s">
        <v>14</v>
      </c>
    </row>
    <row r="880" spans="1:9" hidden="1" x14ac:dyDescent="0.25">
      <c r="A880" s="18">
        <v>878</v>
      </c>
      <c r="B880" t="s">
        <v>1909</v>
      </c>
      <c r="C880" t="s">
        <v>16</v>
      </c>
      <c r="D880" t="s">
        <v>1910</v>
      </c>
      <c r="E880" t="s">
        <v>11</v>
      </c>
      <c r="G880" t="s">
        <v>1911</v>
      </c>
      <c r="H880" t="s">
        <v>13</v>
      </c>
      <c r="I880" t="s">
        <v>14</v>
      </c>
    </row>
    <row r="881" spans="1:14" hidden="1" x14ac:dyDescent="0.25">
      <c r="A881" s="18">
        <v>879</v>
      </c>
      <c r="B881" t="s">
        <v>1392</v>
      </c>
      <c r="C881" t="s">
        <v>30</v>
      </c>
      <c r="D881" t="s">
        <v>1912</v>
      </c>
      <c r="E881" t="s">
        <v>11</v>
      </c>
      <c r="G881" t="s">
        <v>1185</v>
      </c>
      <c r="H881" t="s">
        <v>13</v>
      </c>
      <c r="I881" t="s">
        <v>33</v>
      </c>
    </row>
    <row r="882" spans="1:14" hidden="1" x14ac:dyDescent="0.25">
      <c r="A882" s="18">
        <v>880</v>
      </c>
      <c r="B882" t="s">
        <v>1913</v>
      </c>
      <c r="C882" t="s">
        <v>23</v>
      </c>
      <c r="D882" t="s">
        <v>1914</v>
      </c>
      <c r="E882" t="s">
        <v>11</v>
      </c>
      <c r="G882" t="s">
        <v>1915</v>
      </c>
      <c r="H882" t="s">
        <v>13</v>
      </c>
      <c r="I882" t="s">
        <v>14</v>
      </c>
    </row>
    <row r="883" spans="1:14" hidden="1" x14ac:dyDescent="0.25">
      <c r="A883" s="18">
        <v>881</v>
      </c>
      <c r="B883" t="s">
        <v>1916</v>
      </c>
      <c r="C883" t="s">
        <v>16</v>
      </c>
      <c r="D883" t="s">
        <v>1917</v>
      </c>
      <c r="E883" t="s">
        <v>11</v>
      </c>
      <c r="G883" t="s">
        <v>1918</v>
      </c>
      <c r="H883" t="s">
        <v>13</v>
      </c>
      <c r="I883" t="s">
        <v>14</v>
      </c>
    </row>
    <row r="884" spans="1:14" hidden="1" x14ac:dyDescent="0.25">
      <c r="A884" s="18">
        <v>3648</v>
      </c>
      <c r="B884" t="s">
        <v>1281</v>
      </c>
      <c r="C884" t="s">
        <v>59</v>
      </c>
      <c r="D884" t="s">
        <v>1934</v>
      </c>
      <c r="E884" t="s">
        <v>11</v>
      </c>
      <c r="G884" t="s">
        <v>1935</v>
      </c>
      <c r="H884" t="s">
        <v>37</v>
      </c>
      <c r="I884" t="s">
        <v>14</v>
      </c>
      <c r="J884">
        <v>0</v>
      </c>
      <c r="K884" t="s">
        <v>7028</v>
      </c>
      <c r="L884">
        <v>63.545999999999999</v>
      </c>
      <c r="M884">
        <v>0</v>
      </c>
      <c r="N884" s="48" t="s">
        <v>1468</v>
      </c>
    </row>
    <row r="885" spans="1:14" hidden="1" x14ac:dyDescent="0.25">
      <c r="A885" s="18">
        <v>883</v>
      </c>
      <c r="B885" t="s">
        <v>520</v>
      </c>
      <c r="C885" t="s">
        <v>9</v>
      </c>
      <c r="D885" t="s">
        <v>1921</v>
      </c>
      <c r="E885" t="s">
        <v>11</v>
      </c>
      <c r="G885" t="s">
        <v>276</v>
      </c>
      <c r="H885" t="s">
        <v>13</v>
      </c>
      <c r="I885" t="s">
        <v>33</v>
      </c>
    </row>
    <row r="886" spans="1:14" hidden="1" x14ac:dyDescent="0.25">
      <c r="A886" s="18">
        <v>884</v>
      </c>
      <c r="B886" t="s">
        <v>347</v>
      </c>
      <c r="C886" t="s">
        <v>43</v>
      </c>
      <c r="D886" t="s">
        <v>1922</v>
      </c>
      <c r="E886" t="s">
        <v>11</v>
      </c>
      <c r="G886" t="s">
        <v>349</v>
      </c>
      <c r="H886" t="s">
        <v>13</v>
      </c>
      <c r="I886" t="s">
        <v>14</v>
      </c>
    </row>
    <row r="887" spans="1:14" hidden="1" x14ac:dyDescent="0.25">
      <c r="A887" s="18">
        <v>576</v>
      </c>
      <c r="B887" s="53" t="s">
        <v>7767</v>
      </c>
      <c r="C887" t="s">
        <v>59</v>
      </c>
      <c r="D887" t="s">
        <v>1950</v>
      </c>
      <c r="E887" t="s">
        <v>11</v>
      </c>
      <c r="G887" t="s">
        <v>1951</v>
      </c>
      <c r="H887" t="s">
        <v>37</v>
      </c>
      <c r="I887" t="s">
        <v>14</v>
      </c>
      <c r="J887">
        <v>0</v>
      </c>
      <c r="K887" t="s">
        <v>7768</v>
      </c>
      <c r="L887">
        <v>162.5</v>
      </c>
      <c r="M887">
        <v>0</v>
      </c>
      <c r="N887" s="48" t="s">
        <v>1468</v>
      </c>
    </row>
    <row r="888" spans="1:14" hidden="1" x14ac:dyDescent="0.25">
      <c r="A888" s="18">
        <v>886</v>
      </c>
      <c r="B888" t="s">
        <v>1356</v>
      </c>
      <c r="C888" t="s">
        <v>99</v>
      </c>
      <c r="D888" t="s">
        <v>1925</v>
      </c>
      <c r="E888" t="s">
        <v>11</v>
      </c>
      <c r="G888" t="s">
        <v>1358</v>
      </c>
      <c r="H888" t="s">
        <v>13</v>
      </c>
      <c r="I888" t="s">
        <v>14</v>
      </c>
    </row>
    <row r="889" spans="1:14" hidden="1" x14ac:dyDescent="0.25">
      <c r="A889" s="18">
        <v>887</v>
      </c>
      <c r="B889" t="s">
        <v>1926</v>
      </c>
      <c r="C889" t="s">
        <v>99</v>
      </c>
      <c r="D889" t="s">
        <v>1927</v>
      </c>
      <c r="E889" t="s">
        <v>11</v>
      </c>
      <c r="G889" t="s">
        <v>1928</v>
      </c>
      <c r="H889" t="s">
        <v>13</v>
      </c>
      <c r="I889" t="s">
        <v>14</v>
      </c>
    </row>
    <row r="890" spans="1:14" hidden="1" x14ac:dyDescent="0.25">
      <c r="A890" s="18">
        <v>888</v>
      </c>
      <c r="B890" t="s">
        <v>1929</v>
      </c>
      <c r="C890" t="s">
        <v>16</v>
      </c>
      <c r="D890" t="s">
        <v>1930</v>
      </c>
      <c r="E890" t="s">
        <v>11</v>
      </c>
      <c r="G890" t="s">
        <v>1931</v>
      </c>
      <c r="H890" t="s">
        <v>13</v>
      </c>
      <c r="I890" t="s">
        <v>14</v>
      </c>
    </row>
    <row r="891" spans="1:14" hidden="1" x14ac:dyDescent="0.25">
      <c r="A891" s="18">
        <v>889</v>
      </c>
      <c r="B891" t="s">
        <v>789</v>
      </c>
      <c r="C891" t="s">
        <v>47</v>
      </c>
      <c r="D891" t="s">
        <v>1932</v>
      </c>
      <c r="E891" t="s">
        <v>11</v>
      </c>
      <c r="G891" t="s">
        <v>791</v>
      </c>
      <c r="H891" t="s">
        <v>13</v>
      </c>
      <c r="I891" t="s">
        <v>14</v>
      </c>
    </row>
    <row r="892" spans="1:14" hidden="1" x14ac:dyDescent="0.25">
      <c r="A892" s="18">
        <v>890</v>
      </c>
      <c r="B892" t="s">
        <v>939</v>
      </c>
      <c r="C892" t="s">
        <v>23</v>
      </c>
      <c r="D892" t="s">
        <v>1933</v>
      </c>
      <c r="E892" t="s">
        <v>11</v>
      </c>
      <c r="G892" t="s">
        <v>941</v>
      </c>
      <c r="H892" t="s">
        <v>13</v>
      </c>
      <c r="I892" t="s">
        <v>14</v>
      </c>
    </row>
    <row r="893" spans="1:14" hidden="1" x14ac:dyDescent="0.25">
      <c r="A893" s="18">
        <v>2088</v>
      </c>
      <c r="B893" s="53" t="s">
        <v>7769</v>
      </c>
      <c r="C893" t="s">
        <v>59</v>
      </c>
      <c r="D893" t="s">
        <v>1970</v>
      </c>
      <c r="E893" t="s">
        <v>11</v>
      </c>
      <c r="G893" t="s">
        <v>1971</v>
      </c>
      <c r="H893" t="s">
        <v>37</v>
      </c>
      <c r="I893" t="s">
        <v>14</v>
      </c>
      <c r="J893">
        <v>0</v>
      </c>
      <c r="K893" t="s">
        <v>7770</v>
      </c>
      <c r="L893">
        <v>167.25899999999999</v>
      </c>
      <c r="M893">
        <v>0</v>
      </c>
      <c r="N893" s="48" t="s">
        <v>1468</v>
      </c>
    </row>
    <row r="894" spans="1:14" hidden="1" x14ac:dyDescent="0.25">
      <c r="A894" s="18">
        <v>892</v>
      </c>
      <c r="B894" t="s">
        <v>406</v>
      </c>
      <c r="C894" t="s">
        <v>26</v>
      </c>
      <c r="D894" t="s">
        <v>1936</v>
      </c>
      <c r="E894" t="s">
        <v>11</v>
      </c>
      <c r="G894" t="s">
        <v>408</v>
      </c>
      <c r="H894" t="s">
        <v>13</v>
      </c>
      <c r="I894" t="s">
        <v>14</v>
      </c>
    </row>
    <row r="895" spans="1:14" hidden="1" x14ac:dyDescent="0.25">
      <c r="A895" s="18">
        <v>893</v>
      </c>
      <c r="B895" t="s">
        <v>294</v>
      </c>
      <c r="C895" t="s">
        <v>189</v>
      </c>
      <c r="D895" t="s">
        <v>1937</v>
      </c>
      <c r="E895" t="s">
        <v>11</v>
      </c>
      <c r="G895" t="s">
        <v>296</v>
      </c>
      <c r="H895" t="s">
        <v>13</v>
      </c>
      <c r="I895" t="s">
        <v>14</v>
      </c>
    </row>
    <row r="896" spans="1:14" hidden="1" x14ac:dyDescent="0.25">
      <c r="A896" s="18">
        <v>894</v>
      </c>
      <c r="B896" t="s">
        <v>1891</v>
      </c>
      <c r="C896" t="s">
        <v>30</v>
      </c>
      <c r="D896" t="s">
        <v>1938</v>
      </c>
      <c r="E896" t="s">
        <v>11</v>
      </c>
      <c r="G896" t="s">
        <v>1893</v>
      </c>
      <c r="H896" t="s">
        <v>13</v>
      </c>
      <c r="I896" t="s">
        <v>14</v>
      </c>
    </row>
    <row r="897" spans="1:14" hidden="1" x14ac:dyDescent="0.25">
      <c r="A897" s="18">
        <v>895</v>
      </c>
      <c r="B897" t="s">
        <v>268</v>
      </c>
      <c r="C897" t="s">
        <v>90</v>
      </c>
      <c r="D897" t="s">
        <v>1939</v>
      </c>
      <c r="E897" t="s">
        <v>11</v>
      </c>
      <c r="G897" t="s">
        <v>270</v>
      </c>
      <c r="H897" t="s">
        <v>13</v>
      </c>
      <c r="I897" t="s">
        <v>14</v>
      </c>
    </row>
    <row r="898" spans="1:14" hidden="1" x14ac:dyDescent="0.25">
      <c r="A898" s="18">
        <v>896</v>
      </c>
      <c r="B898" t="s">
        <v>1620</v>
      </c>
      <c r="C898" t="s">
        <v>43</v>
      </c>
      <c r="D898" t="s">
        <v>1940</v>
      </c>
      <c r="E898" t="s">
        <v>11</v>
      </c>
      <c r="G898" t="s">
        <v>1622</v>
      </c>
      <c r="H898" t="s">
        <v>13</v>
      </c>
      <c r="I898" t="s">
        <v>14</v>
      </c>
    </row>
    <row r="899" spans="1:14" hidden="1" x14ac:dyDescent="0.25">
      <c r="A899" s="18">
        <v>897</v>
      </c>
      <c r="B899" t="s">
        <v>1510</v>
      </c>
      <c r="C899" t="s">
        <v>70</v>
      </c>
      <c r="D899" t="s">
        <v>1941</v>
      </c>
      <c r="E899" t="s">
        <v>11</v>
      </c>
      <c r="G899" t="s">
        <v>1942</v>
      </c>
      <c r="H899" t="s">
        <v>13</v>
      </c>
      <c r="I899" t="s">
        <v>14</v>
      </c>
    </row>
    <row r="900" spans="1:14" hidden="1" x14ac:dyDescent="0.25">
      <c r="A900" s="18">
        <v>898</v>
      </c>
      <c r="B900" t="s">
        <v>198</v>
      </c>
      <c r="C900" t="s">
        <v>30</v>
      </c>
      <c r="D900" t="s">
        <v>1943</v>
      </c>
      <c r="E900" t="s">
        <v>11</v>
      </c>
      <c r="G900" t="s">
        <v>201</v>
      </c>
      <c r="H900" t="s">
        <v>13</v>
      </c>
      <c r="I900" t="s">
        <v>14</v>
      </c>
    </row>
    <row r="901" spans="1:14" hidden="1" x14ac:dyDescent="0.25">
      <c r="A901" s="18">
        <v>899</v>
      </c>
      <c r="B901" t="s">
        <v>1944</v>
      </c>
      <c r="C901" t="s">
        <v>23</v>
      </c>
      <c r="D901" t="s">
        <v>1945</v>
      </c>
      <c r="E901" t="s">
        <v>11</v>
      </c>
      <c r="G901" t="s">
        <v>1946</v>
      </c>
      <c r="H901" t="s">
        <v>13</v>
      </c>
      <c r="I901" t="s">
        <v>14</v>
      </c>
    </row>
    <row r="902" spans="1:14" hidden="1" x14ac:dyDescent="0.25">
      <c r="A902" s="18">
        <v>900</v>
      </c>
      <c r="C902" t="s">
        <v>189</v>
      </c>
      <c r="D902" t="s">
        <v>1947</v>
      </c>
      <c r="E902" t="s">
        <v>11</v>
      </c>
      <c r="G902" t="s">
        <v>356</v>
      </c>
      <c r="H902" t="s">
        <v>13</v>
      </c>
      <c r="I902" t="s">
        <v>14</v>
      </c>
    </row>
    <row r="903" spans="1:14" hidden="1" x14ac:dyDescent="0.25">
      <c r="A903" s="18">
        <v>901</v>
      </c>
      <c r="B903" t="s">
        <v>249</v>
      </c>
      <c r="C903" t="s">
        <v>189</v>
      </c>
      <c r="D903" t="s">
        <v>1948</v>
      </c>
      <c r="E903" t="s">
        <v>11</v>
      </c>
      <c r="G903" t="s">
        <v>251</v>
      </c>
      <c r="H903" t="s">
        <v>13</v>
      </c>
      <c r="I903" t="s">
        <v>14</v>
      </c>
    </row>
    <row r="904" spans="1:14" hidden="1" x14ac:dyDescent="0.25">
      <c r="A904" s="18">
        <v>2797</v>
      </c>
      <c r="B904" s="53" t="s">
        <v>7771</v>
      </c>
      <c r="C904" t="s">
        <v>59</v>
      </c>
      <c r="D904" t="s">
        <v>1978</v>
      </c>
      <c r="E904" t="s">
        <v>11</v>
      </c>
      <c r="G904" t="s">
        <v>1979</v>
      </c>
      <c r="H904" t="s">
        <v>37</v>
      </c>
      <c r="I904" t="s">
        <v>14</v>
      </c>
      <c r="J904">
        <v>0</v>
      </c>
      <c r="K904" t="s">
        <v>7772</v>
      </c>
      <c r="L904">
        <v>151.964</v>
      </c>
      <c r="M904">
        <v>0</v>
      </c>
      <c r="N904" s="48" t="s">
        <v>1468</v>
      </c>
    </row>
    <row r="905" spans="1:14" hidden="1" x14ac:dyDescent="0.25">
      <c r="A905" s="18">
        <v>903</v>
      </c>
      <c r="C905" t="s">
        <v>47</v>
      </c>
      <c r="D905" t="s">
        <v>1952</v>
      </c>
      <c r="E905" t="s">
        <v>11</v>
      </c>
      <c r="G905" t="s">
        <v>1953</v>
      </c>
      <c r="H905" t="s">
        <v>13</v>
      </c>
      <c r="I905" t="s">
        <v>33</v>
      </c>
    </row>
    <row r="906" spans="1:14" hidden="1" x14ac:dyDescent="0.25">
      <c r="A906" s="18">
        <v>904</v>
      </c>
      <c r="C906" t="s">
        <v>26</v>
      </c>
      <c r="D906" t="s">
        <v>1954</v>
      </c>
      <c r="E906" t="s">
        <v>11</v>
      </c>
      <c r="G906" t="s">
        <v>799</v>
      </c>
      <c r="H906" t="s">
        <v>13</v>
      </c>
      <c r="I906" t="s">
        <v>33</v>
      </c>
    </row>
    <row r="907" spans="1:14" hidden="1" x14ac:dyDescent="0.25">
      <c r="A907" s="18">
        <v>905</v>
      </c>
      <c r="C907" t="s">
        <v>16</v>
      </c>
      <c r="D907" t="s">
        <v>1955</v>
      </c>
      <c r="E907" t="s">
        <v>11</v>
      </c>
      <c r="G907" t="s">
        <v>1956</v>
      </c>
      <c r="H907" t="s">
        <v>13</v>
      </c>
      <c r="I907" t="s">
        <v>14</v>
      </c>
    </row>
    <row r="908" spans="1:14" hidden="1" x14ac:dyDescent="0.25">
      <c r="A908" s="18">
        <v>906</v>
      </c>
      <c r="B908" t="s">
        <v>1944</v>
      </c>
      <c r="C908" t="s">
        <v>26</v>
      </c>
      <c r="D908" t="s">
        <v>1957</v>
      </c>
      <c r="E908" t="s">
        <v>11</v>
      </c>
      <c r="G908" t="s">
        <v>1946</v>
      </c>
      <c r="H908" t="s">
        <v>13</v>
      </c>
      <c r="I908" t="s">
        <v>14</v>
      </c>
    </row>
    <row r="909" spans="1:14" hidden="1" x14ac:dyDescent="0.25">
      <c r="A909" s="18">
        <v>907</v>
      </c>
      <c r="B909" t="s">
        <v>332</v>
      </c>
      <c r="C909" t="s">
        <v>199</v>
      </c>
      <c r="D909" t="s">
        <v>1958</v>
      </c>
      <c r="E909" t="s">
        <v>11</v>
      </c>
      <c r="G909" t="s">
        <v>334</v>
      </c>
      <c r="H909" t="s">
        <v>13</v>
      </c>
      <c r="I909" t="s">
        <v>14</v>
      </c>
    </row>
    <row r="910" spans="1:14" hidden="1" x14ac:dyDescent="0.25">
      <c r="A910" s="18">
        <v>908</v>
      </c>
      <c r="B910" t="s">
        <v>1959</v>
      </c>
      <c r="C910" t="s">
        <v>90</v>
      </c>
      <c r="D910" t="s">
        <v>1960</v>
      </c>
      <c r="E910" t="s">
        <v>11</v>
      </c>
      <c r="G910" t="s">
        <v>1961</v>
      </c>
      <c r="H910" t="s">
        <v>13</v>
      </c>
      <c r="I910" t="s">
        <v>14</v>
      </c>
    </row>
    <row r="911" spans="1:14" hidden="1" x14ac:dyDescent="0.25">
      <c r="A911" s="18">
        <v>909</v>
      </c>
      <c r="B911" t="s">
        <v>1768</v>
      </c>
      <c r="C911" t="s">
        <v>26</v>
      </c>
      <c r="D911" t="s">
        <v>1962</v>
      </c>
      <c r="E911" t="s">
        <v>11</v>
      </c>
      <c r="G911" t="s">
        <v>1770</v>
      </c>
      <c r="H911" t="s">
        <v>13</v>
      </c>
      <c r="I911" t="s">
        <v>14</v>
      </c>
    </row>
    <row r="912" spans="1:14" hidden="1" x14ac:dyDescent="0.25">
      <c r="A912" s="18">
        <v>910</v>
      </c>
      <c r="B912" t="s">
        <v>1818</v>
      </c>
      <c r="C912" t="s">
        <v>70</v>
      </c>
      <c r="D912" t="s">
        <v>1963</v>
      </c>
      <c r="E912" t="s">
        <v>11</v>
      </c>
      <c r="G912" t="s">
        <v>1820</v>
      </c>
      <c r="H912" t="s">
        <v>13</v>
      </c>
      <c r="I912" t="s">
        <v>14</v>
      </c>
    </row>
    <row r="913" spans="1:14" hidden="1" x14ac:dyDescent="0.25">
      <c r="A913" s="18">
        <v>911</v>
      </c>
      <c r="B913" t="s">
        <v>1964</v>
      </c>
      <c r="C913" t="s">
        <v>16</v>
      </c>
      <c r="D913" t="s">
        <v>1965</v>
      </c>
      <c r="E913" t="s">
        <v>11</v>
      </c>
      <c r="G913" t="s">
        <v>1966</v>
      </c>
      <c r="H913" t="s">
        <v>13</v>
      </c>
      <c r="I913" t="s">
        <v>14</v>
      </c>
    </row>
    <row r="914" spans="1:14" hidden="1" x14ac:dyDescent="0.25">
      <c r="A914" s="18">
        <v>912</v>
      </c>
      <c r="C914" t="s">
        <v>99</v>
      </c>
      <c r="D914" t="s">
        <v>1967</v>
      </c>
      <c r="E914" t="s">
        <v>11</v>
      </c>
      <c r="G914" t="s">
        <v>1968</v>
      </c>
      <c r="H914" t="s">
        <v>13</v>
      </c>
      <c r="I914" t="s">
        <v>14</v>
      </c>
    </row>
    <row r="915" spans="1:14" hidden="1" x14ac:dyDescent="0.25">
      <c r="A915" s="18">
        <v>1631</v>
      </c>
      <c r="B915" t="s">
        <v>1977</v>
      </c>
      <c r="C915" t="s">
        <v>59</v>
      </c>
      <c r="D915" t="s">
        <v>1994</v>
      </c>
      <c r="E915" t="s">
        <v>11</v>
      </c>
      <c r="G915" t="s">
        <v>1995</v>
      </c>
      <c r="H915" t="s">
        <v>37</v>
      </c>
      <c r="I915" t="s">
        <v>14</v>
      </c>
      <c r="J915">
        <v>0</v>
      </c>
      <c r="K915" t="s">
        <v>7772</v>
      </c>
      <c r="L915">
        <v>151.964</v>
      </c>
      <c r="M915">
        <v>0</v>
      </c>
      <c r="N915" s="48" t="s">
        <v>1468</v>
      </c>
    </row>
    <row r="916" spans="1:14" hidden="1" x14ac:dyDescent="0.25">
      <c r="A916" s="18">
        <v>914</v>
      </c>
      <c r="B916" t="s">
        <v>1536</v>
      </c>
      <c r="C916" t="s">
        <v>189</v>
      </c>
      <c r="D916" t="s">
        <v>1972</v>
      </c>
      <c r="E916" t="s">
        <v>11</v>
      </c>
      <c r="G916" t="s">
        <v>1538</v>
      </c>
      <c r="H916" t="s">
        <v>13</v>
      </c>
      <c r="I916" t="s">
        <v>14</v>
      </c>
    </row>
    <row r="917" spans="1:14" hidden="1" x14ac:dyDescent="0.25">
      <c r="A917" s="18">
        <v>915</v>
      </c>
      <c r="B917" t="s">
        <v>321</v>
      </c>
      <c r="C917" t="s">
        <v>30</v>
      </c>
      <c r="D917" t="s">
        <v>1973</v>
      </c>
      <c r="E917" t="s">
        <v>11</v>
      </c>
      <c r="G917" t="s">
        <v>323</v>
      </c>
      <c r="H917" t="s">
        <v>13</v>
      </c>
      <c r="I917" t="s">
        <v>14</v>
      </c>
    </row>
    <row r="918" spans="1:14" hidden="1" x14ac:dyDescent="0.25">
      <c r="A918" s="18">
        <v>916</v>
      </c>
      <c r="B918" t="s">
        <v>145</v>
      </c>
      <c r="C918" t="s">
        <v>23</v>
      </c>
      <c r="D918" t="s">
        <v>1974</v>
      </c>
      <c r="E918" t="s">
        <v>11</v>
      </c>
      <c r="G918" t="s">
        <v>147</v>
      </c>
      <c r="H918" t="s">
        <v>13</v>
      </c>
      <c r="I918" t="s">
        <v>14</v>
      </c>
    </row>
    <row r="919" spans="1:14" hidden="1" x14ac:dyDescent="0.25">
      <c r="A919" s="18">
        <v>917</v>
      </c>
      <c r="B919" t="s">
        <v>789</v>
      </c>
      <c r="C919" t="s">
        <v>30</v>
      </c>
      <c r="D919" t="s">
        <v>1975</v>
      </c>
      <c r="E919" t="s">
        <v>11</v>
      </c>
      <c r="G919" t="s">
        <v>791</v>
      </c>
      <c r="H919" t="s">
        <v>13</v>
      </c>
      <c r="I919" t="s">
        <v>14</v>
      </c>
    </row>
    <row r="920" spans="1:14" hidden="1" x14ac:dyDescent="0.25">
      <c r="A920" s="18">
        <v>918</v>
      </c>
      <c r="B920" t="s">
        <v>1587</v>
      </c>
      <c r="C920" t="s">
        <v>26</v>
      </c>
      <c r="D920" t="s">
        <v>1976</v>
      </c>
      <c r="E920" t="s">
        <v>11</v>
      </c>
      <c r="G920" t="s">
        <v>1589</v>
      </c>
      <c r="H920" t="s">
        <v>13</v>
      </c>
      <c r="I920" t="s">
        <v>14</v>
      </c>
    </row>
    <row r="921" spans="1:14" hidden="1" x14ac:dyDescent="0.25">
      <c r="A921" s="18">
        <v>1967</v>
      </c>
      <c r="B921" s="53" t="s">
        <v>7773</v>
      </c>
      <c r="C921" t="s">
        <v>59</v>
      </c>
      <c r="D921" t="s">
        <v>2010</v>
      </c>
      <c r="E921" t="s">
        <v>11</v>
      </c>
      <c r="G921" t="s">
        <v>2011</v>
      </c>
      <c r="H921" t="s">
        <v>37</v>
      </c>
      <c r="I921" t="s">
        <v>14</v>
      </c>
      <c r="J921">
        <v>0</v>
      </c>
      <c r="K921" t="s">
        <v>7774</v>
      </c>
      <c r="L921">
        <v>157.25</v>
      </c>
      <c r="M921">
        <v>0</v>
      </c>
      <c r="N921" s="48" t="s">
        <v>1468</v>
      </c>
    </row>
    <row r="922" spans="1:14" hidden="1" x14ac:dyDescent="0.25">
      <c r="A922" s="18">
        <v>920</v>
      </c>
      <c r="B922" t="s">
        <v>1980</v>
      </c>
      <c r="C922" t="s">
        <v>90</v>
      </c>
      <c r="D922" t="s">
        <v>1981</v>
      </c>
      <c r="E922" t="s">
        <v>11</v>
      </c>
      <c r="G922" t="s">
        <v>1982</v>
      </c>
      <c r="H922" t="s">
        <v>13</v>
      </c>
      <c r="I922" t="s">
        <v>14</v>
      </c>
    </row>
    <row r="923" spans="1:14" hidden="1" x14ac:dyDescent="0.25">
      <c r="A923" s="18">
        <v>921</v>
      </c>
      <c r="B923" t="s">
        <v>1074</v>
      </c>
      <c r="C923" t="s">
        <v>99</v>
      </c>
      <c r="D923" t="s">
        <v>1983</v>
      </c>
      <c r="E923" t="s">
        <v>11</v>
      </c>
      <c r="G923" t="s">
        <v>1076</v>
      </c>
      <c r="H923" t="s">
        <v>13</v>
      </c>
      <c r="I923" t="s">
        <v>33</v>
      </c>
    </row>
    <row r="924" spans="1:14" hidden="1" x14ac:dyDescent="0.25">
      <c r="A924" s="18">
        <v>922</v>
      </c>
      <c r="B924" t="s">
        <v>1641</v>
      </c>
      <c r="C924" t="s">
        <v>90</v>
      </c>
      <c r="D924" t="s">
        <v>1984</v>
      </c>
      <c r="E924" t="s">
        <v>11</v>
      </c>
      <c r="G924" t="s">
        <v>1643</v>
      </c>
      <c r="H924" t="s">
        <v>13</v>
      </c>
      <c r="I924" t="s">
        <v>14</v>
      </c>
    </row>
    <row r="925" spans="1:14" hidden="1" x14ac:dyDescent="0.25">
      <c r="A925" s="18">
        <v>923</v>
      </c>
      <c r="B925" t="s">
        <v>1985</v>
      </c>
      <c r="C925" t="s">
        <v>16</v>
      </c>
      <c r="D925" t="s">
        <v>1986</v>
      </c>
      <c r="E925" t="s">
        <v>11</v>
      </c>
      <c r="G925" t="s">
        <v>1987</v>
      </c>
      <c r="H925" t="s">
        <v>13</v>
      </c>
      <c r="I925" t="s">
        <v>14</v>
      </c>
    </row>
    <row r="926" spans="1:14" hidden="1" x14ac:dyDescent="0.25">
      <c r="A926" s="18">
        <v>924</v>
      </c>
      <c r="B926" t="s">
        <v>1988</v>
      </c>
      <c r="C926" t="s">
        <v>16</v>
      </c>
      <c r="D926" t="s">
        <v>1989</v>
      </c>
      <c r="E926" t="s">
        <v>11</v>
      </c>
      <c r="G926" t="s">
        <v>1990</v>
      </c>
      <c r="H926" t="s">
        <v>13</v>
      </c>
      <c r="I926" t="s">
        <v>14</v>
      </c>
    </row>
    <row r="927" spans="1:14" hidden="1" x14ac:dyDescent="0.25">
      <c r="A927" s="18">
        <v>925</v>
      </c>
      <c r="B927" t="s">
        <v>1980</v>
      </c>
      <c r="C927" t="s">
        <v>16</v>
      </c>
      <c r="D927" t="s">
        <v>1991</v>
      </c>
      <c r="E927" t="s">
        <v>11</v>
      </c>
      <c r="G927" t="s">
        <v>1982</v>
      </c>
      <c r="H927" t="s">
        <v>13</v>
      </c>
      <c r="I927" t="s">
        <v>14</v>
      </c>
    </row>
    <row r="928" spans="1:14" hidden="1" x14ac:dyDescent="0.25">
      <c r="A928" s="18">
        <v>926</v>
      </c>
      <c r="B928" t="s">
        <v>1086</v>
      </c>
      <c r="C928" t="s">
        <v>70</v>
      </c>
      <c r="D928" t="s">
        <v>1992</v>
      </c>
      <c r="E928" t="s">
        <v>11</v>
      </c>
      <c r="G928" t="s">
        <v>1088</v>
      </c>
      <c r="H928" t="s">
        <v>13</v>
      </c>
      <c r="I928" t="s">
        <v>14</v>
      </c>
    </row>
    <row r="929" spans="1:14" hidden="1" x14ac:dyDescent="0.25">
      <c r="A929" s="18">
        <v>927</v>
      </c>
      <c r="C929" t="s">
        <v>70</v>
      </c>
      <c r="D929" t="s">
        <v>1993</v>
      </c>
      <c r="E929" t="s">
        <v>11</v>
      </c>
      <c r="G929" t="s">
        <v>1388</v>
      </c>
      <c r="H929" t="s">
        <v>13</v>
      </c>
      <c r="I929" t="s">
        <v>14</v>
      </c>
    </row>
    <row r="930" spans="1:14" hidden="1" x14ac:dyDescent="0.25">
      <c r="A930" s="18">
        <v>665</v>
      </c>
      <c r="B930" t="s">
        <v>2009</v>
      </c>
      <c r="C930" t="s">
        <v>59</v>
      </c>
      <c r="D930" t="s">
        <v>2018</v>
      </c>
      <c r="E930" t="s">
        <v>11</v>
      </c>
      <c r="G930" t="s">
        <v>2019</v>
      </c>
      <c r="H930" t="s">
        <v>37</v>
      </c>
      <c r="I930" t="s">
        <v>14</v>
      </c>
      <c r="J930">
        <v>0</v>
      </c>
      <c r="K930" t="s">
        <v>7774</v>
      </c>
      <c r="L930">
        <v>157.25</v>
      </c>
      <c r="M930">
        <v>0</v>
      </c>
      <c r="N930" s="48" t="s">
        <v>1468</v>
      </c>
    </row>
    <row r="931" spans="1:14" hidden="1" x14ac:dyDescent="0.25">
      <c r="A931" s="18">
        <v>929</v>
      </c>
      <c r="B931" t="s">
        <v>357</v>
      </c>
      <c r="C931" t="s">
        <v>99</v>
      </c>
      <c r="D931" t="s">
        <v>1996</v>
      </c>
      <c r="E931" t="s">
        <v>11</v>
      </c>
      <c r="G931" t="s">
        <v>359</v>
      </c>
      <c r="H931" t="s">
        <v>13</v>
      </c>
      <c r="I931" t="s">
        <v>14</v>
      </c>
    </row>
    <row r="932" spans="1:14" hidden="1" x14ac:dyDescent="0.25">
      <c r="A932" s="18">
        <v>930</v>
      </c>
      <c r="B932" t="s">
        <v>1271</v>
      </c>
      <c r="C932" t="s">
        <v>30</v>
      </c>
      <c r="D932" t="s">
        <v>1997</v>
      </c>
      <c r="E932" t="s">
        <v>11</v>
      </c>
      <c r="G932" t="s">
        <v>1273</v>
      </c>
      <c r="H932" t="s">
        <v>13</v>
      </c>
      <c r="I932" t="s">
        <v>14</v>
      </c>
    </row>
    <row r="933" spans="1:14" hidden="1" x14ac:dyDescent="0.25">
      <c r="A933" s="18">
        <v>931</v>
      </c>
      <c r="B933" t="s">
        <v>1998</v>
      </c>
      <c r="C933" t="s">
        <v>16</v>
      </c>
      <c r="D933" t="s">
        <v>1999</v>
      </c>
      <c r="E933" t="s">
        <v>11</v>
      </c>
      <c r="G933" t="s">
        <v>2000</v>
      </c>
      <c r="H933" t="s">
        <v>13</v>
      </c>
      <c r="I933" t="s">
        <v>14</v>
      </c>
    </row>
    <row r="934" spans="1:14" hidden="1" x14ac:dyDescent="0.25">
      <c r="A934" s="18">
        <v>932</v>
      </c>
      <c r="C934" t="s">
        <v>26</v>
      </c>
      <c r="D934" t="s">
        <v>2001</v>
      </c>
      <c r="E934" t="s">
        <v>11</v>
      </c>
      <c r="G934" t="s">
        <v>2002</v>
      </c>
      <c r="H934" t="s">
        <v>13</v>
      </c>
      <c r="I934" t="s">
        <v>14</v>
      </c>
    </row>
    <row r="935" spans="1:14" hidden="1" x14ac:dyDescent="0.25">
      <c r="A935" s="18">
        <v>933</v>
      </c>
      <c r="B935" t="s">
        <v>2003</v>
      </c>
      <c r="C935" t="s">
        <v>189</v>
      </c>
      <c r="D935" t="s">
        <v>2004</v>
      </c>
      <c r="E935" t="s">
        <v>11</v>
      </c>
      <c r="G935" t="s">
        <v>2005</v>
      </c>
      <c r="H935" t="s">
        <v>13</v>
      </c>
      <c r="I935" t="s">
        <v>14</v>
      </c>
    </row>
    <row r="936" spans="1:14" hidden="1" x14ac:dyDescent="0.25">
      <c r="A936" s="18">
        <v>934</v>
      </c>
      <c r="B936" t="s">
        <v>1760</v>
      </c>
      <c r="C936" t="s">
        <v>189</v>
      </c>
      <c r="D936" t="s">
        <v>2006</v>
      </c>
      <c r="E936" t="s">
        <v>11</v>
      </c>
      <c r="G936" t="s">
        <v>1762</v>
      </c>
      <c r="H936" t="s">
        <v>13</v>
      </c>
      <c r="I936" t="s">
        <v>33</v>
      </c>
    </row>
    <row r="937" spans="1:14" hidden="1" x14ac:dyDescent="0.25">
      <c r="A937" s="18">
        <v>935</v>
      </c>
      <c r="C937" t="s">
        <v>23</v>
      </c>
      <c r="D937" t="s">
        <v>2007</v>
      </c>
      <c r="E937" t="s">
        <v>11</v>
      </c>
      <c r="G937" t="s">
        <v>1742</v>
      </c>
      <c r="H937" t="s">
        <v>13</v>
      </c>
      <c r="I937" t="s">
        <v>14</v>
      </c>
    </row>
    <row r="938" spans="1:14" hidden="1" x14ac:dyDescent="0.25">
      <c r="A938" s="18">
        <v>936</v>
      </c>
      <c r="B938" t="s">
        <v>272</v>
      </c>
      <c r="C938" t="s">
        <v>90</v>
      </c>
      <c r="D938" t="s">
        <v>2008</v>
      </c>
      <c r="E938" t="s">
        <v>11</v>
      </c>
      <c r="G938" t="s">
        <v>274</v>
      </c>
      <c r="H938" t="s">
        <v>13</v>
      </c>
      <c r="I938" t="s">
        <v>14</v>
      </c>
    </row>
    <row r="939" spans="1:14" hidden="1" x14ac:dyDescent="0.25">
      <c r="A939" s="18">
        <v>984</v>
      </c>
      <c r="B939" s="53" t="s">
        <v>7775</v>
      </c>
      <c r="C939" t="s">
        <v>59</v>
      </c>
      <c r="D939" t="s">
        <v>2021</v>
      </c>
      <c r="E939" t="s">
        <v>11</v>
      </c>
      <c r="G939" t="s">
        <v>2022</v>
      </c>
      <c r="H939" t="s">
        <v>37</v>
      </c>
      <c r="I939" t="s">
        <v>14</v>
      </c>
      <c r="J939">
        <v>0</v>
      </c>
      <c r="K939" s="53" t="s">
        <v>7878</v>
      </c>
      <c r="L939">
        <v>72.747</v>
      </c>
      <c r="M939">
        <v>0</v>
      </c>
      <c r="N939" s="48" t="s">
        <v>1468</v>
      </c>
    </row>
    <row r="940" spans="1:14" hidden="1" x14ac:dyDescent="0.25">
      <c r="A940" s="18">
        <v>938</v>
      </c>
      <c r="B940" t="s">
        <v>920</v>
      </c>
      <c r="C940" t="s">
        <v>90</v>
      </c>
      <c r="D940" t="s">
        <v>2012</v>
      </c>
      <c r="E940" t="s">
        <v>11</v>
      </c>
      <c r="G940" t="s">
        <v>922</v>
      </c>
      <c r="H940" t="s">
        <v>13</v>
      </c>
      <c r="I940" t="s">
        <v>14</v>
      </c>
    </row>
    <row r="941" spans="1:14" hidden="1" x14ac:dyDescent="0.25">
      <c r="A941" s="18">
        <v>939</v>
      </c>
      <c r="B941" t="s">
        <v>1363</v>
      </c>
      <c r="C941" t="s">
        <v>30</v>
      </c>
      <c r="D941" t="s">
        <v>2013</v>
      </c>
      <c r="E941" t="s">
        <v>11</v>
      </c>
      <c r="G941" t="s">
        <v>1365</v>
      </c>
      <c r="H941" t="s">
        <v>13</v>
      </c>
      <c r="I941" t="s">
        <v>14</v>
      </c>
    </row>
    <row r="942" spans="1:14" hidden="1" x14ac:dyDescent="0.25">
      <c r="A942" s="18">
        <v>940</v>
      </c>
      <c r="B942" t="s">
        <v>2014</v>
      </c>
      <c r="C942" t="s">
        <v>16</v>
      </c>
      <c r="D942" t="s">
        <v>2015</v>
      </c>
      <c r="E942" t="s">
        <v>11</v>
      </c>
      <c r="G942" t="s">
        <v>2016</v>
      </c>
      <c r="H942" t="s">
        <v>13</v>
      </c>
      <c r="I942" t="s">
        <v>14</v>
      </c>
    </row>
    <row r="943" spans="1:14" hidden="1" x14ac:dyDescent="0.25">
      <c r="A943" s="18">
        <v>941</v>
      </c>
      <c r="C943" t="s">
        <v>43</v>
      </c>
      <c r="D943" t="s">
        <v>2017</v>
      </c>
      <c r="E943" t="s">
        <v>11</v>
      </c>
      <c r="G943" t="s">
        <v>952</v>
      </c>
      <c r="H943" t="s">
        <v>13</v>
      </c>
      <c r="I943" t="s">
        <v>33</v>
      </c>
    </row>
    <row r="944" spans="1:14" hidden="1" x14ac:dyDescent="0.25">
      <c r="A944" s="18">
        <v>3732</v>
      </c>
      <c r="B944" t="s">
        <v>2020</v>
      </c>
      <c r="C944" t="s">
        <v>59</v>
      </c>
      <c r="D944" t="s">
        <v>2028</v>
      </c>
      <c r="E944" t="s">
        <v>11</v>
      </c>
      <c r="G944" t="s">
        <v>2029</v>
      </c>
      <c r="H944" t="s">
        <v>37</v>
      </c>
      <c r="I944" t="s">
        <v>14</v>
      </c>
      <c r="J944">
        <v>0</v>
      </c>
      <c r="K944" s="53" t="s">
        <v>7878</v>
      </c>
      <c r="L944">
        <v>72.747</v>
      </c>
      <c r="M944">
        <v>0</v>
      </c>
      <c r="N944" s="48" t="s">
        <v>1468</v>
      </c>
    </row>
    <row r="945" spans="1:14" hidden="1" x14ac:dyDescent="0.25">
      <c r="A945" s="18">
        <v>2295</v>
      </c>
      <c r="B945" s="53" t="s">
        <v>7776</v>
      </c>
      <c r="C945" t="s">
        <v>59</v>
      </c>
      <c r="D945" t="s">
        <v>2031</v>
      </c>
      <c r="E945" t="s">
        <v>11</v>
      </c>
      <c r="G945" t="s">
        <v>2032</v>
      </c>
      <c r="H945" t="s">
        <v>37</v>
      </c>
      <c r="I945" t="s">
        <v>14</v>
      </c>
      <c r="J945">
        <v>0</v>
      </c>
      <c r="K945" s="53" t="s">
        <v>7879</v>
      </c>
      <c r="L945">
        <v>76.671999999999997</v>
      </c>
      <c r="M945">
        <v>0</v>
      </c>
      <c r="N945" s="48" t="s">
        <v>1468</v>
      </c>
    </row>
    <row r="946" spans="1:14" hidden="1" x14ac:dyDescent="0.25">
      <c r="A946" s="18">
        <v>944</v>
      </c>
      <c r="B946" t="s">
        <v>2023</v>
      </c>
      <c r="C946" t="s">
        <v>30</v>
      </c>
      <c r="D946" t="s">
        <v>2024</v>
      </c>
      <c r="E946" t="s">
        <v>11</v>
      </c>
      <c r="G946" t="s">
        <v>108</v>
      </c>
      <c r="H946" t="s">
        <v>13</v>
      </c>
      <c r="I946" t="s">
        <v>33</v>
      </c>
    </row>
    <row r="947" spans="1:14" hidden="1" x14ac:dyDescent="0.25">
      <c r="A947" s="18">
        <v>945</v>
      </c>
      <c r="B947" t="s">
        <v>394</v>
      </c>
      <c r="C947" t="s">
        <v>43</v>
      </c>
      <c r="D947" t="s">
        <v>2025</v>
      </c>
      <c r="E947" t="s">
        <v>11</v>
      </c>
      <c r="G947" t="s">
        <v>396</v>
      </c>
      <c r="H947" t="s">
        <v>13</v>
      </c>
      <c r="I947" t="s">
        <v>14</v>
      </c>
    </row>
    <row r="948" spans="1:14" hidden="1" x14ac:dyDescent="0.25">
      <c r="A948" s="18">
        <v>946</v>
      </c>
      <c r="C948" t="s">
        <v>26</v>
      </c>
      <c r="D948" t="s">
        <v>2026</v>
      </c>
      <c r="E948" t="s">
        <v>11</v>
      </c>
      <c r="G948" t="s">
        <v>2027</v>
      </c>
      <c r="H948" t="s">
        <v>13</v>
      </c>
      <c r="I948" t="s">
        <v>14</v>
      </c>
    </row>
    <row r="949" spans="1:14" hidden="1" x14ac:dyDescent="0.25">
      <c r="A949" s="18">
        <v>1449</v>
      </c>
      <c r="B949" s="53" t="s">
        <v>7778</v>
      </c>
      <c r="C949" t="s">
        <v>59</v>
      </c>
      <c r="D949" t="s">
        <v>2053</v>
      </c>
      <c r="E949" t="s">
        <v>11</v>
      </c>
      <c r="G949" t="s">
        <v>2054</v>
      </c>
      <c r="H949" t="s">
        <v>37</v>
      </c>
      <c r="I949" t="s">
        <v>14</v>
      </c>
      <c r="J949">
        <v>0</v>
      </c>
      <c r="K949" s="53" t="s">
        <v>7777</v>
      </c>
      <c r="L949">
        <v>196.96700000000001</v>
      </c>
      <c r="M949">
        <v>0</v>
      </c>
      <c r="N949" s="48" t="s">
        <v>1468</v>
      </c>
    </row>
    <row r="950" spans="1:14" hidden="1" x14ac:dyDescent="0.25">
      <c r="A950" s="18">
        <v>3035</v>
      </c>
      <c r="B950" t="s">
        <v>467</v>
      </c>
      <c r="C950" t="s">
        <v>59</v>
      </c>
      <c r="D950" t="s">
        <v>2056</v>
      </c>
      <c r="E950" t="s">
        <v>11</v>
      </c>
      <c r="G950" t="s">
        <v>2057</v>
      </c>
      <c r="H950" t="s">
        <v>37</v>
      </c>
      <c r="I950" t="s">
        <v>14</v>
      </c>
      <c r="J950">
        <v>0</v>
      </c>
      <c r="K950" s="53" t="s">
        <v>7777</v>
      </c>
      <c r="L950">
        <v>196.96700000000001</v>
      </c>
      <c r="M950">
        <v>0</v>
      </c>
      <c r="N950" s="48" t="s">
        <v>1468</v>
      </c>
    </row>
    <row r="951" spans="1:14" hidden="1" x14ac:dyDescent="0.25">
      <c r="A951" s="18">
        <v>949</v>
      </c>
      <c r="B951" t="s">
        <v>2033</v>
      </c>
      <c r="C951" t="s">
        <v>26</v>
      </c>
      <c r="D951" t="s">
        <v>2034</v>
      </c>
      <c r="E951" t="s">
        <v>11</v>
      </c>
      <c r="G951" t="s">
        <v>2035</v>
      </c>
      <c r="H951" t="s">
        <v>13</v>
      </c>
      <c r="I951" t="s">
        <v>14</v>
      </c>
    </row>
    <row r="952" spans="1:14" hidden="1" x14ac:dyDescent="0.25">
      <c r="A952" s="18">
        <v>950</v>
      </c>
      <c r="B952" t="s">
        <v>2036</v>
      </c>
      <c r="C952" t="s">
        <v>9</v>
      </c>
      <c r="D952" t="s">
        <v>2037</v>
      </c>
      <c r="E952" t="s">
        <v>11</v>
      </c>
      <c r="G952" t="s">
        <v>2038</v>
      </c>
      <c r="H952" t="s">
        <v>13</v>
      </c>
      <c r="I952" t="s">
        <v>14</v>
      </c>
    </row>
    <row r="953" spans="1:14" hidden="1" x14ac:dyDescent="0.25">
      <c r="A953" s="18">
        <v>951</v>
      </c>
      <c r="D953" t="s">
        <v>2039</v>
      </c>
      <c r="E953" t="s">
        <v>11</v>
      </c>
      <c r="F953" t="s">
        <v>696</v>
      </c>
      <c r="G953" t="s">
        <v>2040</v>
      </c>
      <c r="H953" t="s">
        <v>698</v>
      </c>
      <c r="I953" t="s">
        <v>14</v>
      </c>
    </row>
    <row r="954" spans="1:14" hidden="1" x14ac:dyDescent="0.25">
      <c r="A954" s="18">
        <v>952</v>
      </c>
      <c r="C954" t="s">
        <v>47</v>
      </c>
      <c r="D954" t="s">
        <v>2041</v>
      </c>
      <c r="E954" t="s">
        <v>11</v>
      </c>
      <c r="G954" t="s">
        <v>2042</v>
      </c>
      <c r="H954" t="s">
        <v>13</v>
      </c>
      <c r="I954" t="s">
        <v>14</v>
      </c>
    </row>
    <row r="955" spans="1:14" hidden="1" x14ac:dyDescent="0.25">
      <c r="A955" s="18">
        <v>953</v>
      </c>
      <c r="B955" t="s">
        <v>1785</v>
      </c>
      <c r="C955" t="s">
        <v>26</v>
      </c>
      <c r="D955" t="s">
        <v>2043</v>
      </c>
      <c r="E955" t="s">
        <v>11</v>
      </c>
      <c r="G955" t="s">
        <v>1787</v>
      </c>
      <c r="H955" t="s">
        <v>13</v>
      </c>
      <c r="I955" t="s">
        <v>14</v>
      </c>
    </row>
    <row r="956" spans="1:14" hidden="1" x14ac:dyDescent="0.25">
      <c r="A956" s="18">
        <v>954</v>
      </c>
      <c r="B956" t="s">
        <v>2044</v>
      </c>
      <c r="C956" t="s">
        <v>189</v>
      </c>
      <c r="D956" t="s">
        <v>2045</v>
      </c>
      <c r="E956" t="s">
        <v>11</v>
      </c>
      <c r="G956" t="s">
        <v>2046</v>
      </c>
      <c r="H956" t="s">
        <v>13</v>
      </c>
      <c r="I956" t="s">
        <v>14</v>
      </c>
    </row>
    <row r="957" spans="1:14" hidden="1" x14ac:dyDescent="0.25">
      <c r="A957" s="18">
        <v>955</v>
      </c>
      <c r="B957" t="s">
        <v>141</v>
      </c>
      <c r="C957" t="s">
        <v>16</v>
      </c>
      <c r="D957" t="s">
        <v>2047</v>
      </c>
      <c r="E957" t="s">
        <v>11</v>
      </c>
      <c r="G957" t="s">
        <v>144</v>
      </c>
      <c r="H957" t="s">
        <v>13</v>
      </c>
      <c r="I957" t="s">
        <v>14</v>
      </c>
    </row>
    <row r="958" spans="1:14" hidden="1" x14ac:dyDescent="0.25">
      <c r="A958" s="18">
        <v>956</v>
      </c>
      <c r="B958" t="s">
        <v>50</v>
      </c>
      <c r="C958" t="s">
        <v>189</v>
      </c>
      <c r="D958" t="s">
        <v>2048</v>
      </c>
      <c r="E958" t="s">
        <v>11</v>
      </c>
      <c r="G958" t="s">
        <v>2049</v>
      </c>
      <c r="H958" t="s">
        <v>13</v>
      </c>
      <c r="I958" t="s">
        <v>14</v>
      </c>
    </row>
    <row r="959" spans="1:14" hidden="1" x14ac:dyDescent="0.25">
      <c r="A959" s="18">
        <v>957</v>
      </c>
      <c r="B959" t="s">
        <v>226</v>
      </c>
      <c r="C959" t="s">
        <v>47</v>
      </c>
      <c r="D959" t="s">
        <v>2050</v>
      </c>
      <c r="E959" t="s">
        <v>11</v>
      </c>
      <c r="G959" t="s">
        <v>228</v>
      </c>
      <c r="H959" t="s">
        <v>13</v>
      </c>
      <c r="I959" t="s">
        <v>14</v>
      </c>
    </row>
    <row r="960" spans="1:14" hidden="1" x14ac:dyDescent="0.25">
      <c r="A960" s="18">
        <v>958</v>
      </c>
      <c r="B960" t="s">
        <v>436</v>
      </c>
      <c r="C960" t="s">
        <v>189</v>
      </c>
      <c r="D960" t="s">
        <v>2051</v>
      </c>
      <c r="E960" t="s">
        <v>11</v>
      </c>
      <c r="G960" t="s">
        <v>316</v>
      </c>
      <c r="H960" t="s">
        <v>13</v>
      </c>
      <c r="I960" t="s">
        <v>33</v>
      </c>
    </row>
    <row r="961" spans="1:14" hidden="1" x14ac:dyDescent="0.25">
      <c r="A961" s="18">
        <v>959</v>
      </c>
      <c r="B961" t="s">
        <v>522</v>
      </c>
      <c r="C961" t="s">
        <v>43</v>
      </c>
      <c r="D961" t="s">
        <v>2052</v>
      </c>
      <c r="E961" t="s">
        <v>11</v>
      </c>
      <c r="G961" t="s">
        <v>524</v>
      </c>
      <c r="H961" t="s">
        <v>13</v>
      </c>
      <c r="I961" t="s">
        <v>14</v>
      </c>
    </row>
    <row r="962" spans="1:14" hidden="1" x14ac:dyDescent="0.25">
      <c r="A962" s="18">
        <v>3234</v>
      </c>
      <c r="B962" t="s">
        <v>467</v>
      </c>
      <c r="C962" t="s">
        <v>59</v>
      </c>
      <c r="D962" t="s">
        <v>2069</v>
      </c>
      <c r="E962" t="s">
        <v>11</v>
      </c>
      <c r="G962" t="s">
        <v>2070</v>
      </c>
      <c r="H962" t="s">
        <v>37</v>
      </c>
      <c r="I962" t="s">
        <v>14</v>
      </c>
      <c r="J962">
        <v>0</v>
      </c>
      <c r="K962" s="53" t="s">
        <v>7777</v>
      </c>
      <c r="L962">
        <v>196.96700000000001</v>
      </c>
      <c r="M962">
        <v>0</v>
      </c>
      <c r="N962" s="48" t="s">
        <v>1468</v>
      </c>
    </row>
    <row r="963" spans="1:14" hidden="1" x14ac:dyDescent="0.25">
      <c r="A963" s="18">
        <v>961</v>
      </c>
      <c r="B963" t="s">
        <v>914</v>
      </c>
      <c r="C963" t="s">
        <v>23</v>
      </c>
      <c r="D963" t="s">
        <v>2055</v>
      </c>
      <c r="E963" t="s">
        <v>11</v>
      </c>
      <c r="G963" t="s">
        <v>916</v>
      </c>
      <c r="H963" t="s">
        <v>13</v>
      </c>
      <c r="I963" t="s">
        <v>14</v>
      </c>
    </row>
    <row r="964" spans="1:14" hidden="1" x14ac:dyDescent="0.25">
      <c r="A964" s="18">
        <v>2637</v>
      </c>
      <c r="B964" t="s">
        <v>467</v>
      </c>
      <c r="C964" t="s">
        <v>59</v>
      </c>
      <c r="D964" t="s">
        <v>2075</v>
      </c>
      <c r="E964" t="s">
        <v>11</v>
      </c>
      <c r="G964" t="s">
        <v>2076</v>
      </c>
      <c r="H964" t="s">
        <v>37</v>
      </c>
      <c r="I964" t="s">
        <v>14</v>
      </c>
      <c r="J964">
        <v>0</v>
      </c>
      <c r="K964" s="53" t="s">
        <v>7777</v>
      </c>
      <c r="L964">
        <v>196.96700000000001</v>
      </c>
      <c r="M964">
        <v>0</v>
      </c>
      <c r="N964" s="48" t="s">
        <v>1468</v>
      </c>
    </row>
    <row r="965" spans="1:14" hidden="1" x14ac:dyDescent="0.25">
      <c r="A965" s="18">
        <v>963</v>
      </c>
      <c r="B965" t="s">
        <v>1701</v>
      </c>
      <c r="C965" t="s">
        <v>70</v>
      </c>
      <c r="D965" t="s">
        <v>2058</v>
      </c>
      <c r="E965" t="s">
        <v>11</v>
      </c>
      <c r="G965" t="s">
        <v>1703</v>
      </c>
      <c r="H965" t="s">
        <v>13</v>
      </c>
      <c r="I965" t="s">
        <v>14</v>
      </c>
    </row>
    <row r="966" spans="1:14" hidden="1" x14ac:dyDescent="0.25">
      <c r="A966" s="18">
        <v>964</v>
      </c>
      <c r="B966" t="s">
        <v>66</v>
      </c>
      <c r="C966" t="s">
        <v>43</v>
      </c>
      <c r="D966" t="s">
        <v>2059</v>
      </c>
      <c r="E966" t="s">
        <v>11</v>
      </c>
      <c r="G966" t="s">
        <v>68</v>
      </c>
      <c r="H966" t="s">
        <v>13</v>
      </c>
      <c r="I966" t="s">
        <v>14</v>
      </c>
    </row>
    <row r="967" spans="1:14" hidden="1" x14ac:dyDescent="0.25">
      <c r="A967" s="18">
        <v>965</v>
      </c>
      <c r="B967" t="s">
        <v>2060</v>
      </c>
      <c r="C967" t="s">
        <v>189</v>
      </c>
      <c r="D967" t="s">
        <v>2061</v>
      </c>
      <c r="E967" t="s">
        <v>11</v>
      </c>
      <c r="G967" t="s">
        <v>2062</v>
      </c>
      <c r="H967" t="s">
        <v>13</v>
      </c>
      <c r="I967" t="s">
        <v>14</v>
      </c>
    </row>
    <row r="968" spans="1:14" hidden="1" x14ac:dyDescent="0.25">
      <c r="A968" s="18">
        <v>966</v>
      </c>
      <c r="B968" t="s">
        <v>1582</v>
      </c>
      <c r="C968" t="s">
        <v>90</v>
      </c>
      <c r="D968" t="s">
        <v>2063</v>
      </c>
      <c r="E968" t="s">
        <v>11</v>
      </c>
      <c r="G968" t="s">
        <v>1584</v>
      </c>
      <c r="H968" t="s">
        <v>13</v>
      </c>
      <c r="I968" t="s">
        <v>14</v>
      </c>
    </row>
    <row r="969" spans="1:14" hidden="1" x14ac:dyDescent="0.25">
      <c r="A969" s="18">
        <v>967</v>
      </c>
      <c r="B969" t="s">
        <v>578</v>
      </c>
      <c r="C969" t="s">
        <v>70</v>
      </c>
      <c r="D969" t="s">
        <v>2064</v>
      </c>
      <c r="E969" t="s">
        <v>11</v>
      </c>
      <c r="G969" t="s">
        <v>580</v>
      </c>
      <c r="H969" t="s">
        <v>13</v>
      </c>
      <c r="I969" t="s">
        <v>33</v>
      </c>
    </row>
    <row r="970" spans="1:14" hidden="1" x14ac:dyDescent="0.25">
      <c r="A970" s="18">
        <v>968</v>
      </c>
      <c r="B970" t="s">
        <v>550</v>
      </c>
      <c r="C970" t="s">
        <v>388</v>
      </c>
      <c r="D970" t="s">
        <v>2065</v>
      </c>
      <c r="E970" t="s">
        <v>11</v>
      </c>
      <c r="G970" t="s">
        <v>552</v>
      </c>
      <c r="H970" t="s">
        <v>13</v>
      </c>
      <c r="I970" t="s">
        <v>14</v>
      </c>
    </row>
    <row r="971" spans="1:14" hidden="1" x14ac:dyDescent="0.25">
      <c r="A971" s="18">
        <v>969</v>
      </c>
      <c r="B971" t="s">
        <v>2066</v>
      </c>
      <c r="C971" t="s">
        <v>16</v>
      </c>
      <c r="D971" t="s">
        <v>2067</v>
      </c>
      <c r="E971" t="s">
        <v>11</v>
      </c>
      <c r="G971" t="s">
        <v>2068</v>
      </c>
      <c r="H971" t="s">
        <v>13</v>
      </c>
      <c r="I971" t="s">
        <v>14</v>
      </c>
    </row>
    <row r="972" spans="1:14" hidden="1" x14ac:dyDescent="0.25">
      <c r="A972" s="18">
        <v>3528</v>
      </c>
      <c r="B972" t="s">
        <v>467</v>
      </c>
      <c r="C972" t="s">
        <v>59</v>
      </c>
      <c r="D972" t="s">
        <v>2086</v>
      </c>
      <c r="E972" t="s">
        <v>11</v>
      </c>
      <c r="G972" t="s">
        <v>2087</v>
      </c>
      <c r="H972" t="s">
        <v>37</v>
      </c>
      <c r="I972" t="s">
        <v>14</v>
      </c>
      <c r="J972">
        <v>0</v>
      </c>
      <c r="K972" s="53" t="s">
        <v>7777</v>
      </c>
      <c r="L972">
        <v>196.96700000000001</v>
      </c>
      <c r="M972">
        <v>0</v>
      </c>
      <c r="N972" s="48" t="s">
        <v>1468</v>
      </c>
    </row>
    <row r="973" spans="1:14" hidden="1" x14ac:dyDescent="0.25">
      <c r="A973" s="18">
        <v>971</v>
      </c>
      <c r="B973" t="s">
        <v>305</v>
      </c>
      <c r="C973" t="s">
        <v>47</v>
      </c>
      <c r="D973" t="s">
        <v>2071</v>
      </c>
      <c r="E973" t="s">
        <v>11</v>
      </c>
      <c r="G973" t="s">
        <v>307</v>
      </c>
      <c r="H973" t="s">
        <v>13</v>
      </c>
      <c r="I973" t="s">
        <v>14</v>
      </c>
    </row>
    <row r="974" spans="1:14" hidden="1" x14ac:dyDescent="0.25">
      <c r="A974" s="18">
        <v>972</v>
      </c>
      <c r="B974" t="s">
        <v>2072</v>
      </c>
      <c r="C974" t="s">
        <v>16</v>
      </c>
      <c r="D974" t="s">
        <v>2073</v>
      </c>
      <c r="E974" t="s">
        <v>11</v>
      </c>
      <c r="G974" t="s">
        <v>2074</v>
      </c>
      <c r="H974" t="s">
        <v>13</v>
      </c>
      <c r="I974" t="s">
        <v>14</v>
      </c>
    </row>
    <row r="975" spans="1:14" hidden="1" x14ac:dyDescent="0.25">
      <c r="A975" s="18">
        <v>942</v>
      </c>
      <c r="B975" t="s">
        <v>467</v>
      </c>
      <c r="C975" t="s">
        <v>59</v>
      </c>
      <c r="D975" t="s">
        <v>2088</v>
      </c>
      <c r="E975" t="s">
        <v>11</v>
      </c>
      <c r="G975" t="s">
        <v>2089</v>
      </c>
      <c r="H975" t="s">
        <v>37</v>
      </c>
      <c r="I975" t="s">
        <v>14</v>
      </c>
      <c r="J975">
        <v>0</v>
      </c>
      <c r="K975" s="53" t="s">
        <v>7777</v>
      </c>
      <c r="L975">
        <v>196.96700000000001</v>
      </c>
      <c r="M975">
        <v>0</v>
      </c>
      <c r="N975" s="48" t="s">
        <v>1468</v>
      </c>
    </row>
    <row r="976" spans="1:14" hidden="1" x14ac:dyDescent="0.25">
      <c r="A976" s="18">
        <v>974</v>
      </c>
      <c r="B976" t="s">
        <v>685</v>
      </c>
      <c r="C976" t="s">
        <v>43</v>
      </c>
      <c r="D976" t="s">
        <v>2077</v>
      </c>
      <c r="E976" t="s">
        <v>11</v>
      </c>
      <c r="G976" t="s">
        <v>687</v>
      </c>
      <c r="H976" t="s">
        <v>13</v>
      </c>
      <c r="I976" t="s">
        <v>14</v>
      </c>
    </row>
    <row r="977" spans="1:14" hidden="1" x14ac:dyDescent="0.25">
      <c r="A977" s="18">
        <v>975</v>
      </c>
      <c r="B977" t="s">
        <v>1872</v>
      </c>
      <c r="C977" t="s">
        <v>189</v>
      </c>
      <c r="D977" t="s">
        <v>2078</v>
      </c>
      <c r="E977" t="s">
        <v>11</v>
      </c>
      <c r="G977" t="s">
        <v>1874</v>
      </c>
      <c r="H977" t="s">
        <v>13</v>
      </c>
      <c r="I977" t="s">
        <v>14</v>
      </c>
    </row>
    <row r="978" spans="1:14" hidden="1" x14ac:dyDescent="0.25">
      <c r="A978" s="18">
        <v>976</v>
      </c>
      <c r="B978" t="s">
        <v>780</v>
      </c>
      <c r="C978" t="s">
        <v>23</v>
      </c>
      <c r="D978" t="s">
        <v>2079</v>
      </c>
      <c r="E978" t="s">
        <v>11</v>
      </c>
      <c r="G978" t="s">
        <v>782</v>
      </c>
      <c r="H978" t="s">
        <v>13</v>
      </c>
      <c r="I978" t="s">
        <v>14</v>
      </c>
    </row>
    <row r="979" spans="1:14" hidden="1" x14ac:dyDescent="0.25">
      <c r="A979" s="18">
        <v>977</v>
      </c>
      <c r="B979" t="s">
        <v>2080</v>
      </c>
      <c r="C979" t="s">
        <v>43</v>
      </c>
      <c r="D979" t="s">
        <v>2081</v>
      </c>
      <c r="E979" t="s">
        <v>11</v>
      </c>
      <c r="G979" t="s">
        <v>2082</v>
      </c>
      <c r="H979" t="s">
        <v>13</v>
      </c>
      <c r="I979" t="s">
        <v>14</v>
      </c>
    </row>
    <row r="980" spans="1:14" hidden="1" x14ac:dyDescent="0.25">
      <c r="A980" s="18">
        <v>978</v>
      </c>
      <c r="B980" t="s">
        <v>145</v>
      </c>
      <c r="C980" t="s">
        <v>26</v>
      </c>
      <c r="D980" t="s">
        <v>2083</v>
      </c>
      <c r="E980" t="s">
        <v>11</v>
      </c>
      <c r="G980" t="s">
        <v>147</v>
      </c>
      <c r="H980" t="s">
        <v>13</v>
      </c>
      <c r="I980" t="s">
        <v>14</v>
      </c>
    </row>
    <row r="981" spans="1:14" hidden="1" x14ac:dyDescent="0.25">
      <c r="A981" s="18">
        <v>979</v>
      </c>
      <c r="B981" t="s">
        <v>422</v>
      </c>
      <c r="C981" t="s">
        <v>26</v>
      </c>
      <c r="D981" t="s">
        <v>2084</v>
      </c>
      <c r="E981" t="s">
        <v>11</v>
      </c>
      <c r="G981" t="s">
        <v>424</v>
      </c>
      <c r="H981" t="s">
        <v>13</v>
      </c>
      <c r="I981" t="s">
        <v>14</v>
      </c>
    </row>
    <row r="982" spans="1:14" hidden="1" x14ac:dyDescent="0.25">
      <c r="A982" s="18">
        <v>980</v>
      </c>
      <c r="C982" t="s">
        <v>90</v>
      </c>
      <c r="D982" t="s">
        <v>2085</v>
      </c>
      <c r="E982" t="s">
        <v>11</v>
      </c>
      <c r="G982" t="s">
        <v>140</v>
      </c>
      <c r="H982" t="s">
        <v>13</v>
      </c>
      <c r="I982" t="s">
        <v>14</v>
      </c>
    </row>
    <row r="983" spans="1:14" hidden="1" x14ac:dyDescent="0.25">
      <c r="A983" s="18">
        <v>1151</v>
      </c>
      <c r="B983" t="s">
        <v>467</v>
      </c>
      <c r="C983" t="s">
        <v>59</v>
      </c>
      <c r="D983" t="s">
        <v>2091</v>
      </c>
      <c r="E983" t="s">
        <v>11</v>
      </c>
      <c r="G983" t="s">
        <v>2092</v>
      </c>
      <c r="H983" t="s">
        <v>37</v>
      </c>
      <c r="I983" t="s">
        <v>14</v>
      </c>
      <c r="J983">
        <v>0</v>
      </c>
      <c r="K983" s="53" t="s">
        <v>7777</v>
      </c>
      <c r="L983">
        <v>196.96700000000001</v>
      </c>
      <c r="M983">
        <v>0</v>
      </c>
      <c r="N983" s="48" t="s">
        <v>1468</v>
      </c>
    </row>
    <row r="984" spans="1:14" hidden="1" x14ac:dyDescent="0.25">
      <c r="A984" s="18">
        <v>269</v>
      </c>
      <c r="B984" t="s">
        <v>467</v>
      </c>
      <c r="C984" t="s">
        <v>59</v>
      </c>
      <c r="D984" t="s">
        <v>2102</v>
      </c>
      <c r="E984" t="s">
        <v>11</v>
      </c>
      <c r="G984" t="s">
        <v>2103</v>
      </c>
      <c r="H984" t="s">
        <v>37</v>
      </c>
      <c r="I984" t="s">
        <v>14</v>
      </c>
      <c r="J984">
        <v>0</v>
      </c>
      <c r="K984" s="53" t="s">
        <v>7777</v>
      </c>
      <c r="L984">
        <v>196.96700000000001</v>
      </c>
      <c r="M984">
        <v>0</v>
      </c>
      <c r="N984" s="48" t="s">
        <v>1468</v>
      </c>
    </row>
    <row r="985" spans="1:14" hidden="1" x14ac:dyDescent="0.25">
      <c r="A985" s="18">
        <v>983</v>
      </c>
      <c r="C985" t="s">
        <v>388</v>
      </c>
      <c r="D985" t="s">
        <v>2090</v>
      </c>
      <c r="E985" t="s">
        <v>11</v>
      </c>
      <c r="G985" t="s">
        <v>1233</v>
      </c>
      <c r="H985" t="s">
        <v>13</v>
      </c>
      <c r="I985" t="s">
        <v>14</v>
      </c>
    </row>
    <row r="986" spans="1:14" hidden="1" x14ac:dyDescent="0.25">
      <c r="A986" s="18">
        <v>1556</v>
      </c>
      <c r="B986" t="s">
        <v>467</v>
      </c>
      <c r="C986" t="s">
        <v>59</v>
      </c>
      <c r="D986" t="s">
        <v>2119</v>
      </c>
      <c r="E986" t="s">
        <v>11</v>
      </c>
      <c r="G986" t="s">
        <v>2120</v>
      </c>
      <c r="H986" t="s">
        <v>37</v>
      </c>
      <c r="I986" t="s">
        <v>14</v>
      </c>
      <c r="J986">
        <v>0</v>
      </c>
      <c r="K986" s="53" t="s">
        <v>7777</v>
      </c>
      <c r="L986">
        <v>196.96700000000001</v>
      </c>
      <c r="M986">
        <v>0</v>
      </c>
      <c r="N986" s="48" t="s">
        <v>1468</v>
      </c>
    </row>
    <row r="987" spans="1:14" hidden="1" x14ac:dyDescent="0.25">
      <c r="A987" s="18">
        <v>985</v>
      </c>
      <c r="B987" t="s">
        <v>1794</v>
      </c>
      <c r="C987" t="s">
        <v>47</v>
      </c>
      <c r="D987" t="s">
        <v>2093</v>
      </c>
      <c r="E987" t="s">
        <v>11</v>
      </c>
      <c r="G987" t="s">
        <v>1796</v>
      </c>
      <c r="H987" t="s">
        <v>13</v>
      </c>
      <c r="I987" t="s">
        <v>33</v>
      </c>
    </row>
    <row r="988" spans="1:14" hidden="1" x14ac:dyDescent="0.25">
      <c r="A988" s="18">
        <v>986</v>
      </c>
      <c r="B988" t="s">
        <v>2094</v>
      </c>
      <c r="C988" t="s">
        <v>16</v>
      </c>
      <c r="D988" t="s">
        <v>2095</v>
      </c>
      <c r="E988" t="s">
        <v>11</v>
      </c>
      <c r="G988" t="s">
        <v>2096</v>
      </c>
      <c r="H988" t="s">
        <v>13</v>
      </c>
      <c r="I988" t="s">
        <v>14</v>
      </c>
    </row>
    <row r="989" spans="1:14" hidden="1" x14ac:dyDescent="0.25">
      <c r="A989" s="18">
        <v>987</v>
      </c>
      <c r="B989" t="s">
        <v>148</v>
      </c>
      <c r="C989" t="s">
        <v>99</v>
      </c>
      <c r="D989" t="s">
        <v>2097</v>
      </c>
      <c r="E989" t="s">
        <v>11</v>
      </c>
      <c r="G989" t="s">
        <v>150</v>
      </c>
      <c r="H989" t="s">
        <v>13</v>
      </c>
      <c r="I989" t="s">
        <v>14</v>
      </c>
    </row>
    <row r="990" spans="1:14" hidden="1" x14ac:dyDescent="0.25">
      <c r="A990" s="18">
        <v>988</v>
      </c>
      <c r="B990" t="s">
        <v>716</v>
      </c>
      <c r="C990" t="s">
        <v>99</v>
      </c>
      <c r="D990" t="s">
        <v>2098</v>
      </c>
      <c r="E990" t="s">
        <v>11</v>
      </c>
      <c r="G990" t="s">
        <v>718</v>
      </c>
      <c r="H990" t="s">
        <v>13</v>
      </c>
      <c r="I990" t="s">
        <v>14</v>
      </c>
    </row>
    <row r="991" spans="1:14" hidden="1" x14ac:dyDescent="0.25">
      <c r="A991" s="18">
        <v>989</v>
      </c>
      <c r="B991" t="s">
        <v>1730</v>
      </c>
      <c r="C991" t="s">
        <v>23</v>
      </c>
      <c r="D991" t="s">
        <v>2099</v>
      </c>
      <c r="E991" t="s">
        <v>11</v>
      </c>
      <c r="G991" t="s">
        <v>1732</v>
      </c>
      <c r="H991" t="s">
        <v>13</v>
      </c>
      <c r="I991" t="s">
        <v>14</v>
      </c>
    </row>
    <row r="992" spans="1:14" hidden="1" x14ac:dyDescent="0.25">
      <c r="A992" s="18">
        <v>990</v>
      </c>
      <c r="B992" t="s">
        <v>789</v>
      </c>
      <c r="C992" t="s">
        <v>9</v>
      </c>
      <c r="D992" t="s">
        <v>2100</v>
      </c>
      <c r="E992" t="s">
        <v>11</v>
      </c>
      <c r="G992" t="s">
        <v>791</v>
      </c>
      <c r="H992" t="s">
        <v>13</v>
      </c>
      <c r="I992" t="s">
        <v>14</v>
      </c>
    </row>
    <row r="993" spans="1:14" hidden="1" x14ac:dyDescent="0.25">
      <c r="A993" s="18">
        <v>991</v>
      </c>
      <c r="C993" t="s">
        <v>9</v>
      </c>
      <c r="D993" t="s">
        <v>2101</v>
      </c>
      <c r="E993" t="s">
        <v>11</v>
      </c>
      <c r="G993" t="s">
        <v>809</v>
      </c>
      <c r="H993" t="s">
        <v>13</v>
      </c>
      <c r="I993" t="s">
        <v>14</v>
      </c>
    </row>
    <row r="994" spans="1:14" hidden="1" x14ac:dyDescent="0.25">
      <c r="A994" s="18">
        <v>4137</v>
      </c>
      <c r="B994" t="s">
        <v>467</v>
      </c>
      <c r="C994" t="s">
        <v>59</v>
      </c>
      <c r="D994" t="s">
        <v>2140</v>
      </c>
      <c r="E994" t="s">
        <v>11</v>
      </c>
      <c r="G994" t="s">
        <v>2141</v>
      </c>
      <c r="H994" t="s">
        <v>37</v>
      </c>
      <c r="I994" t="s">
        <v>14</v>
      </c>
      <c r="J994">
        <v>0</v>
      </c>
      <c r="K994" s="53" t="s">
        <v>7777</v>
      </c>
      <c r="L994">
        <v>196.96700000000001</v>
      </c>
      <c r="M994">
        <v>0</v>
      </c>
      <c r="N994" s="48" t="s">
        <v>1468</v>
      </c>
    </row>
    <row r="995" spans="1:14" hidden="1" x14ac:dyDescent="0.25">
      <c r="A995" s="18">
        <v>993</v>
      </c>
      <c r="B995" t="s">
        <v>1281</v>
      </c>
      <c r="C995" t="s">
        <v>388</v>
      </c>
      <c r="D995" t="s">
        <v>2104</v>
      </c>
      <c r="E995" t="s">
        <v>11</v>
      </c>
      <c r="G995" t="s">
        <v>1283</v>
      </c>
      <c r="H995" t="s">
        <v>13</v>
      </c>
      <c r="I995" t="s">
        <v>14</v>
      </c>
    </row>
    <row r="996" spans="1:14" hidden="1" x14ac:dyDescent="0.25">
      <c r="A996" s="18">
        <v>994</v>
      </c>
      <c r="C996" t="s">
        <v>47</v>
      </c>
      <c r="D996" t="s">
        <v>2105</v>
      </c>
      <c r="E996" t="s">
        <v>11</v>
      </c>
      <c r="G996" t="s">
        <v>1236</v>
      </c>
      <c r="H996" t="s">
        <v>13</v>
      </c>
      <c r="I996" t="s">
        <v>14</v>
      </c>
    </row>
    <row r="997" spans="1:14" hidden="1" x14ac:dyDescent="0.25">
      <c r="A997" s="18">
        <v>995</v>
      </c>
      <c r="B997" t="s">
        <v>2106</v>
      </c>
      <c r="C997" t="s">
        <v>90</v>
      </c>
      <c r="D997" t="s">
        <v>2107</v>
      </c>
      <c r="E997" t="s">
        <v>11</v>
      </c>
      <c r="G997" t="s">
        <v>2108</v>
      </c>
      <c r="H997" t="s">
        <v>13</v>
      </c>
      <c r="I997" t="s">
        <v>14</v>
      </c>
    </row>
    <row r="998" spans="1:14" hidden="1" x14ac:dyDescent="0.25">
      <c r="A998" s="18">
        <v>996</v>
      </c>
      <c r="B998" t="s">
        <v>2109</v>
      </c>
      <c r="C998" t="s">
        <v>16</v>
      </c>
      <c r="D998" t="s">
        <v>2110</v>
      </c>
      <c r="E998" t="s">
        <v>11</v>
      </c>
      <c r="G998" t="s">
        <v>2027</v>
      </c>
      <c r="H998" t="s">
        <v>13</v>
      </c>
      <c r="I998" t="s">
        <v>14</v>
      </c>
    </row>
    <row r="999" spans="1:14" hidden="1" x14ac:dyDescent="0.25">
      <c r="A999" s="18">
        <v>997</v>
      </c>
      <c r="B999" t="s">
        <v>2111</v>
      </c>
      <c r="C999" t="s">
        <v>16</v>
      </c>
      <c r="D999" t="s">
        <v>2112</v>
      </c>
      <c r="E999" t="s">
        <v>11</v>
      </c>
      <c r="G999" t="s">
        <v>2113</v>
      </c>
      <c r="H999" t="s">
        <v>13</v>
      </c>
      <c r="I999" t="s">
        <v>14</v>
      </c>
    </row>
    <row r="1000" spans="1:14" hidden="1" x14ac:dyDescent="0.25">
      <c r="A1000" s="18">
        <v>998</v>
      </c>
      <c r="C1000" t="s">
        <v>90</v>
      </c>
      <c r="D1000" t="s">
        <v>2114</v>
      </c>
      <c r="E1000" t="s">
        <v>11</v>
      </c>
      <c r="G1000" t="s">
        <v>1236</v>
      </c>
      <c r="H1000" t="s">
        <v>13</v>
      </c>
      <c r="I1000" t="s">
        <v>14</v>
      </c>
    </row>
    <row r="1001" spans="1:14" hidden="1" x14ac:dyDescent="0.25">
      <c r="A1001" s="18">
        <v>999</v>
      </c>
      <c r="B1001" t="s">
        <v>1626</v>
      </c>
      <c r="C1001" t="s">
        <v>99</v>
      </c>
      <c r="D1001" t="s">
        <v>2115</v>
      </c>
      <c r="E1001" t="s">
        <v>11</v>
      </c>
      <c r="G1001" t="s">
        <v>1628</v>
      </c>
      <c r="H1001" t="s">
        <v>13</v>
      </c>
      <c r="I1001" t="s">
        <v>33</v>
      </c>
    </row>
    <row r="1002" spans="1:14" hidden="1" x14ac:dyDescent="0.25">
      <c r="A1002" s="18">
        <v>1000</v>
      </c>
      <c r="C1002" t="s">
        <v>30</v>
      </c>
      <c r="D1002" t="s">
        <v>2116</v>
      </c>
      <c r="E1002" t="s">
        <v>11</v>
      </c>
      <c r="G1002" t="s">
        <v>1766</v>
      </c>
      <c r="H1002" t="s">
        <v>13</v>
      </c>
      <c r="I1002" t="s">
        <v>14</v>
      </c>
    </row>
    <row r="1003" spans="1:14" hidden="1" x14ac:dyDescent="0.25">
      <c r="A1003" s="18">
        <v>1001</v>
      </c>
      <c r="B1003" t="s">
        <v>864</v>
      </c>
      <c r="C1003" t="s">
        <v>23</v>
      </c>
      <c r="D1003" t="s">
        <v>2117</v>
      </c>
      <c r="E1003" t="s">
        <v>11</v>
      </c>
      <c r="G1003" t="s">
        <v>866</v>
      </c>
      <c r="H1003" t="s">
        <v>13</v>
      </c>
      <c r="I1003" t="s">
        <v>14</v>
      </c>
    </row>
    <row r="1004" spans="1:14" hidden="1" x14ac:dyDescent="0.25">
      <c r="A1004" s="18">
        <v>1002</v>
      </c>
      <c r="C1004" t="s">
        <v>43</v>
      </c>
      <c r="D1004" t="s">
        <v>2118</v>
      </c>
      <c r="E1004" t="s">
        <v>11</v>
      </c>
      <c r="G1004" t="s">
        <v>704</v>
      </c>
      <c r="H1004" t="s">
        <v>13</v>
      </c>
      <c r="I1004" t="s">
        <v>33</v>
      </c>
    </row>
    <row r="1005" spans="1:14" hidden="1" x14ac:dyDescent="0.25">
      <c r="A1005" s="18">
        <v>2885</v>
      </c>
      <c r="B1005" t="s">
        <v>467</v>
      </c>
      <c r="C1005" t="s">
        <v>59</v>
      </c>
      <c r="D1005" t="s">
        <v>2155</v>
      </c>
      <c r="E1005" t="s">
        <v>11</v>
      </c>
      <c r="G1005" t="s">
        <v>2156</v>
      </c>
      <c r="H1005" t="s">
        <v>37</v>
      </c>
      <c r="I1005" t="s">
        <v>14</v>
      </c>
      <c r="J1005">
        <v>0</v>
      </c>
      <c r="K1005" s="53" t="s">
        <v>7777</v>
      </c>
      <c r="L1005">
        <v>196.96700000000001</v>
      </c>
      <c r="M1005">
        <v>0</v>
      </c>
      <c r="N1005" s="48" t="s">
        <v>1468</v>
      </c>
    </row>
    <row r="1006" spans="1:14" hidden="1" x14ac:dyDescent="0.25">
      <c r="A1006" s="18">
        <v>1004</v>
      </c>
      <c r="B1006" t="s">
        <v>2121</v>
      </c>
      <c r="C1006" t="s">
        <v>23</v>
      </c>
      <c r="D1006" t="s">
        <v>2122</v>
      </c>
      <c r="E1006" t="s">
        <v>11</v>
      </c>
      <c r="G1006" t="s">
        <v>2123</v>
      </c>
      <c r="H1006" t="s">
        <v>13</v>
      </c>
      <c r="I1006" t="s">
        <v>33</v>
      </c>
    </row>
    <row r="1007" spans="1:14" hidden="1" x14ac:dyDescent="0.25">
      <c r="A1007" s="18">
        <v>1005</v>
      </c>
      <c r="B1007" t="s">
        <v>195</v>
      </c>
      <c r="C1007" t="s">
        <v>26</v>
      </c>
      <c r="D1007" t="s">
        <v>2124</v>
      </c>
      <c r="E1007" t="s">
        <v>11</v>
      </c>
      <c r="G1007" t="s">
        <v>197</v>
      </c>
      <c r="H1007" t="s">
        <v>13</v>
      </c>
      <c r="I1007" t="s">
        <v>14</v>
      </c>
    </row>
    <row r="1008" spans="1:14" hidden="1" x14ac:dyDescent="0.25">
      <c r="A1008" s="18">
        <v>1006</v>
      </c>
      <c r="B1008" t="s">
        <v>2125</v>
      </c>
      <c r="C1008" t="s">
        <v>30</v>
      </c>
      <c r="D1008" t="s">
        <v>2126</v>
      </c>
      <c r="E1008" t="s">
        <v>11</v>
      </c>
      <c r="G1008" t="s">
        <v>2127</v>
      </c>
      <c r="H1008" t="s">
        <v>13</v>
      </c>
      <c r="I1008" t="s">
        <v>14</v>
      </c>
    </row>
    <row r="1009" spans="1:14" hidden="1" x14ac:dyDescent="0.25">
      <c r="A1009" s="18">
        <v>1007</v>
      </c>
      <c r="B1009" t="s">
        <v>596</v>
      </c>
      <c r="C1009" t="s">
        <v>23</v>
      </c>
      <c r="D1009" t="s">
        <v>2128</v>
      </c>
      <c r="E1009" t="s">
        <v>11</v>
      </c>
      <c r="G1009" t="s">
        <v>598</v>
      </c>
      <c r="H1009" t="s">
        <v>13</v>
      </c>
      <c r="I1009" t="s">
        <v>14</v>
      </c>
    </row>
    <row r="1010" spans="1:14" hidden="1" x14ac:dyDescent="0.25">
      <c r="A1010" s="18">
        <v>1008</v>
      </c>
      <c r="B1010" t="s">
        <v>628</v>
      </c>
      <c r="C1010" t="s">
        <v>23</v>
      </c>
      <c r="D1010" t="s">
        <v>2129</v>
      </c>
      <c r="E1010" t="s">
        <v>11</v>
      </c>
      <c r="G1010" t="s">
        <v>630</v>
      </c>
      <c r="H1010" t="s">
        <v>13</v>
      </c>
      <c r="I1010" t="s">
        <v>14</v>
      </c>
    </row>
    <row r="1011" spans="1:14" hidden="1" x14ac:dyDescent="0.25">
      <c r="A1011" s="18">
        <v>1009</v>
      </c>
      <c r="B1011" t="s">
        <v>1190</v>
      </c>
      <c r="C1011" t="s">
        <v>30</v>
      </c>
      <c r="D1011" t="s">
        <v>2130</v>
      </c>
      <c r="E1011" t="s">
        <v>11</v>
      </c>
      <c r="G1011" t="s">
        <v>1192</v>
      </c>
      <c r="H1011" t="s">
        <v>13</v>
      </c>
      <c r="I1011" t="s">
        <v>14</v>
      </c>
    </row>
    <row r="1012" spans="1:14" hidden="1" x14ac:dyDescent="0.25">
      <c r="A1012" s="18">
        <v>1010</v>
      </c>
      <c r="B1012" t="s">
        <v>677</v>
      </c>
      <c r="C1012" t="s">
        <v>189</v>
      </c>
      <c r="D1012" t="s">
        <v>2131</v>
      </c>
      <c r="E1012" t="s">
        <v>11</v>
      </c>
      <c r="G1012" t="s">
        <v>679</v>
      </c>
      <c r="H1012" t="s">
        <v>13</v>
      </c>
      <c r="I1012" t="s">
        <v>14</v>
      </c>
    </row>
    <row r="1013" spans="1:14" hidden="1" x14ac:dyDescent="0.25">
      <c r="A1013" s="18">
        <v>1011</v>
      </c>
      <c r="D1013" t="s">
        <v>2132</v>
      </c>
      <c r="E1013" t="s">
        <v>11</v>
      </c>
      <c r="F1013" t="s">
        <v>696</v>
      </c>
      <c r="G1013" t="s">
        <v>2133</v>
      </c>
      <c r="H1013" t="s">
        <v>698</v>
      </c>
      <c r="I1013" t="s">
        <v>14</v>
      </c>
    </row>
    <row r="1014" spans="1:14" hidden="1" x14ac:dyDescent="0.25">
      <c r="A1014" s="18">
        <v>1012</v>
      </c>
      <c r="B1014" t="s">
        <v>930</v>
      </c>
      <c r="C1014" t="s">
        <v>70</v>
      </c>
      <c r="D1014" t="s">
        <v>2134</v>
      </c>
      <c r="E1014" t="s">
        <v>11</v>
      </c>
      <c r="G1014" t="s">
        <v>932</v>
      </c>
      <c r="H1014" t="s">
        <v>13</v>
      </c>
      <c r="I1014" t="s">
        <v>14</v>
      </c>
    </row>
    <row r="1015" spans="1:14" hidden="1" x14ac:dyDescent="0.25">
      <c r="A1015" s="18">
        <v>1013</v>
      </c>
      <c r="B1015" t="s">
        <v>1706</v>
      </c>
      <c r="C1015" t="s">
        <v>23</v>
      </c>
      <c r="D1015" t="s">
        <v>2135</v>
      </c>
      <c r="E1015" t="s">
        <v>11</v>
      </c>
      <c r="G1015" t="s">
        <v>1103</v>
      </c>
      <c r="H1015" t="s">
        <v>13</v>
      </c>
      <c r="I1015" t="s">
        <v>33</v>
      </c>
    </row>
    <row r="1016" spans="1:14" hidden="1" x14ac:dyDescent="0.25">
      <c r="A1016" s="18">
        <v>1014</v>
      </c>
      <c r="B1016" t="s">
        <v>2136</v>
      </c>
      <c r="C1016" t="s">
        <v>16</v>
      </c>
      <c r="D1016" t="s">
        <v>2137</v>
      </c>
      <c r="E1016" t="s">
        <v>11</v>
      </c>
      <c r="G1016" t="s">
        <v>2138</v>
      </c>
      <c r="H1016" t="s">
        <v>13</v>
      </c>
      <c r="I1016" t="s">
        <v>14</v>
      </c>
    </row>
    <row r="1017" spans="1:14" hidden="1" x14ac:dyDescent="0.25">
      <c r="A1017" s="18">
        <v>1015</v>
      </c>
      <c r="B1017" t="s">
        <v>1900</v>
      </c>
      <c r="C1017" t="s">
        <v>47</v>
      </c>
      <c r="D1017" t="s">
        <v>2139</v>
      </c>
      <c r="E1017" t="s">
        <v>11</v>
      </c>
      <c r="G1017" t="s">
        <v>1902</v>
      </c>
      <c r="H1017" t="s">
        <v>13</v>
      </c>
      <c r="I1017" t="s">
        <v>33</v>
      </c>
    </row>
    <row r="1018" spans="1:14" hidden="1" x14ac:dyDescent="0.25">
      <c r="A1018" s="18">
        <v>919</v>
      </c>
      <c r="B1018" t="s">
        <v>467</v>
      </c>
      <c r="C1018" t="s">
        <v>59</v>
      </c>
      <c r="D1018" t="s">
        <v>2177</v>
      </c>
      <c r="E1018" t="s">
        <v>11</v>
      </c>
      <c r="G1018" t="s">
        <v>2178</v>
      </c>
      <c r="H1018" t="s">
        <v>37</v>
      </c>
      <c r="I1018" t="s">
        <v>14</v>
      </c>
      <c r="J1018">
        <v>0</v>
      </c>
      <c r="K1018" s="53" t="s">
        <v>7777</v>
      </c>
      <c r="L1018">
        <v>196.96700000000001</v>
      </c>
      <c r="M1018">
        <v>0</v>
      </c>
      <c r="N1018" s="48" t="s">
        <v>1468</v>
      </c>
    </row>
    <row r="1019" spans="1:14" hidden="1" x14ac:dyDescent="0.25">
      <c r="A1019" s="18">
        <v>1017</v>
      </c>
      <c r="B1019" t="s">
        <v>1715</v>
      </c>
      <c r="C1019" t="s">
        <v>30</v>
      </c>
      <c r="D1019" t="s">
        <v>2142</v>
      </c>
      <c r="E1019" t="s">
        <v>11</v>
      </c>
      <c r="G1019" t="s">
        <v>1489</v>
      </c>
      <c r="H1019" t="s">
        <v>13</v>
      </c>
      <c r="I1019" t="s">
        <v>33</v>
      </c>
    </row>
    <row r="1020" spans="1:14" hidden="1" x14ac:dyDescent="0.25">
      <c r="A1020" s="18">
        <v>1018</v>
      </c>
      <c r="B1020" t="s">
        <v>2143</v>
      </c>
      <c r="C1020" t="s">
        <v>16</v>
      </c>
      <c r="D1020" t="s">
        <v>2144</v>
      </c>
      <c r="E1020" t="s">
        <v>11</v>
      </c>
      <c r="G1020" t="s">
        <v>2145</v>
      </c>
      <c r="H1020" t="s">
        <v>13</v>
      </c>
      <c r="I1020" t="s">
        <v>14</v>
      </c>
    </row>
    <row r="1021" spans="1:14" hidden="1" x14ac:dyDescent="0.25">
      <c r="A1021" s="18">
        <v>1019</v>
      </c>
      <c r="C1021" t="s">
        <v>43</v>
      </c>
      <c r="D1021" t="s">
        <v>2146</v>
      </c>
      <c r="E1021" t="s">
        <v>11</v>
      </c>
      <c r="G1021" t="s">
        <v>160</v>
      </c>
      <c r="H1021" t="s">
        <v>13</v>
      </c>
      <c r="I1021" t="s">
        <v>33</v>
      </c>
    </row>
    <row r="1022" spans="1:14" hidden="1" x14ac:dyDescent="0.25">
      <c r="A1022" s="18">
        <v>1020</v>
      </c>
      <c r="B1022" t="s">
        <v>785</v>
      </c>
      <c r="C1022" t="s">
        <v>70</v>
      </c>
      <c r="D1022" t="s">
        <v>2147</v>
      </c>
      <c r="E1022" t="s">
        <v>11</v>
      </c>
      <c r="G1022" t="s">
        <v>86</v>
      </c>
      <c r="H1022" t="s">
        <v>13</v>
      </c>
      <c r="I1022" t="s">
        <v>33</v>
      </c>
    </row>
    <row r="1023" spans="1:14" hidden="1" x14ac:dyDescent="0.25">
      <c r="A1023" s="18">
        <v>1021</v>
      </c>
      <c r="B1023" t="s">
        <v>288</v>
      </c>
      <c r="C1023" t="s">
        <v>189</v>
      </c>
      <c r="D1023" t="s">
        <v>2148</v>
      </c>
      <c r="E1023" t="s">
        <v>11</v>
      </c>
      <c r="G1023" t="s">
        <v>290</v>
      </c>
      <c r="H1023" t="s">
        <v>13</v>
      </c>
      <c r="I1023" t="s">
        <v>14</v>
      </c>
    </row>
    <row r="1024" spans="1:14" hidden="1" x14ac:dyDescent="0.25">
      <c r="A1024" s="18">
        <v>1022</v>
      </c>
      <c r="B1024" t="s">
        <v>419</v>
      </c>
      <c r="C1024" t="s">
        <v>142</v>
      </c>
      <c r="D1024" t="s">
        <v>2149</v>
      </c>
      <c r="E1024" t="s">
        <v>11</v>
      </c>
      <c r="G1024" t="s">
        <v>421</v>
      </c>
      <c r="H1024" t="s">
        <v>13</v>
      </c>
      <c r="I1024" t="s">
        <v>14</v>
      </c>
    </row>
    <row r="1025" spans="1:14" hidden="1" x14ac:dyDescent="0.25">
      <c r="A1025" s="18">
        <v>1023</v>
      </c>
      <c r="B1025" t="s">
        <v>436</v>
      </c>
      <c r="C1025" t="s">
        <v>47</v>
      </c>
      <c r="D1025" t="s">
        <v>2150</v>
      </c>
      <c r="E1025" t="s">
        <v>11</v>
      </c>
      <c r="G1025" t="s">
        <v>316</v>
      </c>
      <c r="H1025" t="s">
        <v>13</v>
      </c>
      <c r="I1025" t="s">
        <v>33</v>
      </c>
    </row>
    <row r="1026" spans="1:14" hidden="1" x14ac:dyDescent="0.25">
      <c r="A1026" s="18">
        <v>1024</v>
      </c>
      <c r="B1026" t="s">
        <v>2151</v>
      </c>
      <c r="C1026" t="s">
        <v>16</v>
      </c>
      <c r="D1026" t="s">
        <v>2152</v>
      </c>
      <c r="E1026" t="s">
        <v>11</v>
      </c>
      <c r="G1026" t="s">
        <v>2153</v>
      </c>
      <c r="H1026" t="s">
        <v>13</v>
      </c>
      <c r="I1026" t="s">
        <v>14</v>
      </c>
    </row>
    <row r="1027" spans="1:14" hidden="1" x14ac:dyDescent="0.25">
      <c r="A1027" s="18">
        <v>1025</v>
      </c>
      <c r="B1027" t="s">
        <v>719</v>
      </c>
      <c r="C1027" t="s">
        <v>30</v>
      </c>
      <c r="D1027" t="s">
        <v>2154</v>
      </c>
      <c r="E1027" t="s">
        <v>11</v>
      </c>
      <c r="G1027" t="s">
        <v>721</v>
      </c>
      <c r="H1027" t="s">
        <v>13</v>
      </c>
      <c r="I1027" t="s">
        <v>14</v>
      </c>
    </row>
    <row r="1028" spans="1:14" hidden="1" x14ac:dyDescent="0.25">
      <c r="A1028" s="18">
        <v>2134</v>
      </c>
      <c r="B1028" t="s">
        <v>467</v>
      </c>
      <c r="C1028" t="s">
        <v>59</v>
      </c>
      <c r="D1028" t="s">
        <v>2230</v>
      </c>
      <c r="E1028" t="s">
        <v>11</v>
      </c>
      <c r="G1028" t="s">
        <v>2231</v>
      </c>
      <c r="H1028" t="s">
        <v>37</v>
      </c>
      <c r="I1028" t="s">
        <v>14</v>
      </c>
      <c r="J1028">
        <v>0</v>
      </c>
      <c r="K1028" s="53" t="s">
        <v>7777</v>
      </c>
      <c r="L1028">
        <v>196.96700000000001</v>
      </c>
      <c r="M1028">
        <v>0</v>
      </c>
      <c r="N1028" s="48" t="s">
        <v>1468</v>
      </c>
    </row>
    <row r="1029" spans="1:14" hidden="1" x14ac:dyDescent="0.25">
      <c r="A1029" s="18">
        <v>1027</v>
      </c>
      <c r="B1029" t="s">
        <v>1137</v>
      </c>
      <c r="C1029" t="s">
        <v>43</v>
      </c>
      <c r="D1029" t="s">
        <v>2157</v>
      </c>
      <c r="E1029" t="s">
        <v>11</v>
      </c>
      <c r="G1029" t="s">
        <v>1139</v>
      </c>
      <c r="H1029" t="s">
        <v>13</v>
      </c>
      <c r="I1029" t="s">
        <v>14</v>
      </c>
    </row>
    <row r="1030" spans="1:14" hidden="1" x14ac:dyDescent="0.25">
      <c r="A1030" s="18">
        <v>1028</v>
      </c>
      <c r="B1030" t="s">
        <v>148</v>
      </c>
      <c r="C1030" t="s">
        <v>142</v>
      </c>
      <c r="D1030" t="s">
        <v>2158</v>
      </c>
      <c r="E1030" t="s">
        <v>11</v>
      </c>
      <c r="G1030" t="s">
        <v>150</v>
      </c>
      <c r="H1030" t="s">
        <v>13</v>
      </c>
      <c r="I1030" t="s">
        <v>14</v>
      </c>
    </row>
    <row r="1031" spans="1:14" hidden="1" x14ac:dyDescent="0.25">
      <c r="A1031" s="18">
        <v>1029</v>
      </c>
      <c r="B1031" t="s">
        <v>575</v>
      </c>
      <c r="C1031" t="s">
        <v>90</v>
      </c>
      <c r="D1031" t="s">
        <v>2159</v>
      </c>
      <c r="E1031" t="s">
        <v>11</v>
      </c>
      <c r="G1031" t="s">
        <v>577</v>
      </c>
      <c r="H1031" t="s">
        <v>13</v>
      </c>
      <c r="I1031" t="s">
        <v>14</v>
      </c>
    </row>
    <row r="1032" spans="1:14" hidden="1" x14ac:dyDescent="0.25">
      <c r="A1032" s="18">
        <v>1030</v>
      </c>
      <c r="C1032" t="s">
        <v>9</v>
      </c>
      <c r="D1032" t="s">
        <v>2160</v>
      </c>
      <c r="E1032" t="s">
        <v>11</v>
      </c>
      <c r="G1032" t="s">
        <v>707</v>
      </c>
      <c r="H1032" t="s">
        <v>13</v>
      </c>
      <c r="I1032" t="s">
        <v>14</v>
      </c>
    </row>
    <row r="1033" spans="1:14" hidden="1" x14ac:dyDescent="0.25">
      <c r="A1033" s="18">
        <v>1031</v>
      </c>
      <c r="C1033" t="s">
        <v>47</v>
      </c>
      <c r="D1033" t="s">
        <v>2161</v>
      </c>
      <c r="E1033" t="s">
        <v>11</v>
      </c>
      <c r="G1033" t="s">
        <v>1968</v>
      </c>
      <c r="H1033" t="s">
        <v>13</v>
      </c>
      <c r="I1033" t="s">
        <v>14</v>
      </c>
    </row>
    <row r="1034" spans="1:14" hidden="1" x14ac:dyDescent="0.25">
      <c r="A1034" s="18">
        <v>1032</v>
      </c>
      <c r="B1034" t="s">
        <v>122</v>
      </c>
      <c r="C1034" t="s">
        <v>43</v>
      </c>
      <c r="D1034" t="s">
        <v>2162</v>
      </c>
      <c r="E1034" t="s">
        <v>11</v>
      </c>
      <c r="G1034" t="s">
        <v>124</v>
      </c>
      <c r="H1034" t="s">
        <v>13</v>
      </c>
      <c r="I1034" t="s">
        <v>14</v>
      </c>
    </row>
    <row r="1035" spans="1:14" hidden="1" x14ac:dyDescent="0.25">
      <c r="A1035" s="18">
        <v>1033</v>
      </c>
      <c r="B1035" t="s">
        <v>2163</v>
      </c>
      <c r="C1035" t="s">
        <v>189</v>
      </c>
      <c r="D1035" t="s">
        <v>2164</v>
      </c>
      <c r="E1035" t="s">
        <v>11</v>
      </c>
      <c r="G1035" t="s">
        <v>2165</v>
      </c>
      <c r="H1035" t="s">
        <v>13</v>
      </c>
      <c r="I1035" t="s">
        <v>14</v>
      </c>
    </row>
    <row r="1036" spans="1:14" hidden="1" x14ac:dyDescent="0.25">
      <c r="A1036" s="18">
        <v>1034</v>
      </c>
      <c r="B1036" t="s">
        <v>1170</v>
      </c>
      <c r="C1036" t="s">
        <v>26</v>
      </c>
      <c r="D1036" t="s">
        <v>2166</v>
      </c>
      <c r="E1036" t="s">
        <v>11</v>
      </c>
      <c r="G1036" t="s">
        <v>1172</v>
      </c>
      <c r="H1036" t="s">
        <v>13</v>
      </c>
      <c r="I1036" t="s">
        <v>14</v>
      </c>
    </row>
    <row r="1037" spans="1:14" hidden="1" x14ac:dyDescent="0.25">
      <c r="A1037" s="18">
        <v>1035</v>
      </c>
      <c r="B1037" t="s">
        <v>2167</v>
      </c>
      <c r="C1037" t="s">
        <v>16</v>
      </c>
      <c r="D1037" t="s">
        <v>2168</v>
      </c>
      <c r="E1037" t="s">
        <v>11</v>
      </c>
      <c r="G1037" t="s">
        <v>2169</v>
      </c>
      <c r="H1037" t="s">
        <v>13</v>
      </c>
      <c r="I1037" t="s">
        <v>14</v>
      </c>
    </row>
    <row r="1038" spans="1:14" hidden="1" x14ac:dyDescent="0.25">
      <c r="A1038" s="18">
        <v>1036</v>
      </c>
      <c r="B1038" t="s">
        <v>515</v>
      </c>
      <c r="C1038" t="s">
        <v>47</v>
      </c>
      <c r="D1038" t="s">
        <v>2170</v>
      </c>
      <c r="E1038" t="s">
        <v>11</v>
      </c>
      <c r="G1038" t="s">
        <v>517</v>
      </c>
      <c r="H1038" t="s">
        <v>13</v>
      </c>
      <c r="I1038" t="s">
        <v>14</v>
      </c>
    </row>
    <row r="1039" spans="1:14" hidden="1" x14ac:dyDescent="0.25">
      <c r="A1039" s="18">
        <v>1037</v>
      </c>
      <c r="B1039" t="s">
        <v>381</v>
      </c>
      <c r="C1039" t="s">
        <v>23</v>
      </c>
      <c r="D1039" t="s">
        <v>2171</v>
      </c>
      <c r="E1039" t="s">
        <v>11</v>
      </c>
      <c r="G1039" t="s">
        <v>383</v>
      </c>
      <c r="H1039" t="s">
        <v>13</v>
      </c>
      <c r="I1039" t="s">
        <v>14</v>
      </c>
    </row>
    <row r="1040" spans="1:14" hidden="1" x14ac:dyDescent="0.25">
      <c r="A1040" s="18">
        <v>1038</v>
      </c>
      <c r="B1040" t="s">
        <v>1218</v>
      </c>
      <c r="C1040" t="s">
        <v>47</v>
      </c>
      <c r="D1040" t="s">
        <v>2172</v>
      </c>
      <c r="E1040" t="s">
        <v>11</v>
      </c>
      <c r="G1040" t="s">
        <v>649</v>
      </c>
      <c r="H1040" t="s">
        <v>13</v>
      </c>
      <c r="I1040" t="s">
        <v>33</v>
      </c>
    </row>
    <row r="1041" spans="1:14" hidden="1" x14ac:dyDescent="0.25">
      <c r="A1041" s="18">
        <v>1039</v>
      </c>
      <c r="B1041" t="s">
        <v>1518</v>
      </c>
      <c r="C1041" t="s">
        <v>9</v>
      </c>
      <c r="D1041" t="s">
        <v>2173</v>
      </c>
      <c r="E1041" t="s">
        <v>11</v>
      </c>
      <c r="G1041" t="s">
        <v>1520</v>
      </c>
      <c r="H1041" t="s">
        <v>13</v>
      </c>
      <c r="I1041" t="s">
        <v>14</v>
      </c>
    </row>
    <row r="1042" spans="1:14" hidden="1" x14ac:dyDescent="0.25">
      <c r="A1042" s="18">
        <v>1040</v>
      </c>
      <c r="B1042" t="s">
        <v>1701</v>
      </c>
      <c r="C1042" t="s">
        <v>90</v>
      </c>
      <c r="D1042" t="s">
        <v>2174</v>
      </c>
      <c r="E1042" t="s">
        <v>11</v>
      </c>
      <c r="G1042" t="s">
        <v>1703</v>
      </c>
      <c r="H1042" t="s">
        <v>13</v>
      </c>
      <c r="I1042" t="s">
        <v>14</v>
      </c>
    </row>
    <row r="1043" spans="1:14" hidden="1" x14ac:dyDescent="0.25">
      <c r="A1043" s="18">
        <v>1041</v>
      </c>
      <c r="B1043" t="s">
        <v>2003</v>
      </c>
      <c r="C1043" t="s">
        <v>23</v>
      </c>
      <c r="D1043" t="s">
        <v>2175</v>
      </c>
      <c r="E1043" t="s">
        <v>11</v>
      </c>
      <c r="G1043" t="s">
        <v>2005</v>
      </c>
      <c r="H1043" t="s">
        <v>13</v>
      </c>
      <c r="I1043" t="s">
        <v>14</v>
      </c>
    </row>
    <row r="1044" spans="1:14" hidden="1" x14ac:dyDescent="0.25">
      <c r="A1044" s="18">
        <v>1042</v>
      </c>
      <c r="B1044" t="s">
        <v>335</v>
      </c>
      <c r="C1044" t="s">
        <v>189</v>
      </c>
      <c r="D1044" t="s">
        <v>2176</v>
      </c>
      <c r="E1044" t="s">
        <v>11</v>
      </c>
      <c r="G1044" t="s">
        <v>337</v>
      </c>
      <c r="H1044" t="s">
        <v>13</v>
      </c>
      <c r="I1044" t="s">
        <v>14</v>
      </c>
    </row>
    <row r="1045" spans="1:14" hidden="1" x14ac:dyDescent="0.25">
      <c r="A1045" s="18">
        <v>3645</v>
      </c>
      <c r="B1045" t="s">
        <v>467</v>
      </c>
      <c r="C1045" t="s">
        <v>59</v>
      </c>
      <c r="D1045" t="s">
        <v>2237</v>
      </c>
      <c r="E1045" t="s">
        <v>11</v>
      </c>
      <c r="G1045" t="s">
        <v>2238</v>
      </c>
      <c r="H1045" t="s">
        <v>37</v>
      </c>
      <c r="I1045" t="s">
        <v>14</v>
      </c>
      <c r="J1045">
        <v>0</v>
      </c>
      <c r="K1045" s="53" t="s">
        <v>7777</v>
      </c>
      <c r="L1045">
        <v>196.96700000000001</v>
      </c>
      <c r="M1045">
        <v>0</v>
      </c>
      <c r="N1045" s="48" t="s">
        <v>1468</v>
      </c>
    </row>
    <row r="1046" spans="1:14" hidden="1" x14ac:dyDescent="0.25">
      <c r="A1046" s="18">
        <v>1044</v>
      </c>
      <c r="C1046" t="s">
        <v>47</v>
      </c>
      <c r="D1046" t="s">
        <v>2179</v>
      </c>
      <c r="E1046" t="s">
        <v>11</v>
      </c>
      <c r="G1046" t="s">
        <v>773</v>
      </c>
      <c r="H1046" t="s">
        <v>13</v>
      </c>
      <c r="I1046" t="s">
        <v>774</v>
      </c>
    </row>
    <row r="1047" spans="1:14" hidden="1" x14ac:dyDescent="0.25">
      <c r="A1047" s="18">
        <v>1045</v>
      </c>
      <c r="C1047" t="s">
        <v>26</v>
      </c>
      <c r="D1047" t="s">
        <v>2180</v>
      </c>
      <c r="E1047" t="s">
        <v>11</v>
      </c>
      <c r="G1047" t="s">
        <v>2181</v>
      </c>
      <c r="H1047" t="s">
        <v>13</v>
      </c>
      <c r="I1047" t="s">
        <v>14</v>
      </c>
    </row>
    <row r="1048" spans="1:14" hidden="1" x14ac:dyDescent="0.25">
      <c r="A1048" s="18">
        <v>1046</v>
      </c>
      <c r="B1048" t="s">
        <v>836</v>
      </c>
      <c r="C1048" t="s">
        <v>47</v>
      </c>
      <c r="D1048" t="s">
        <v>2182</v>
      </c>
      <c r="E1048" t="s">
        <v>11</v>
      </c>
      <c r="G1048" t="s">
        <v>838</v>
      </c>
      <c r="H1048" t="s">
        <v>13</v>
      </c>
      <c r="I1048" t="s">
        <v>14</v>
      </c>
    </row>
    <row r="1049" spans="1:14" hidden="1" x14ac:dyDescent="0.25">
      <c r="A1049" s="18">
        <v>1047</v>
      </c>
      <c r="B1049" t="s">
        <v>226</v>
      </c>
      <c r="C1049" t="s">
        <v>9</v>
      </c>
      <c r="D1049" t="s">
        <v>2183</v>
      </c>
      <c r="E1049" t="s">
        <v>11</v>
      </c>
      <c r="G1049" t="s">
        <v>228</v>
      </c>
      <c r="H1049" t="s">
        <v>13</v>
      </c>
      <c r="I1049" t="s">
        <v>14</v>
      </c>
    </row>
    <row r="1050" spans="1:14" hidden="1" x14ac:dyDescent="0.25">
      <c r="A1050" s="18">
        <v>1048</v>
      </c>
      <c r="C1050" t="s">
        <v>26</v>
      </c>
      <c r="D1050" t="s">
        <v>2184</v>
      </c>
      <c r="E1050" t="s">
        <v>11</v>
      </c>
      <c r="G1050" t="s">
        <v>809</v>
      </c>
      <c r="H1050" t="s">
        <v>13</v>
      </c>
      <c r="I1050" t="s">
        <v>14</v>
      </c>
    </row>
    <row r="1051" spans="1:14" hidden="1" x14ac:dyDescent="0.25">
      <c r="A1051" s="18">
        <v>1049</v>
      </c>
      <c r="B1051" t="s">
        <v>1016</v>
      </c>
      <c r="C1051" t="s">
        <v>23</v>
      </c>
      <c r="D1051" t="s">
        <v>2185</v>
      </c>
      <c r="E1051" t="s">
        <v>11</v>
      </c>
      <c r="G1051" t="s">
        <v>1018</v>
      </c>
      <c r="H1051" t="s">
        <v>13</v>
      </c>
      <c r="I1051" t="s">
        <v>14</v>
      </c>
    </row>
    <row r="1052" spans="1:14" hidden="1" x14ac:dyDescent="0.25">
      <c r="A1052" s="18">
        <v>1050</v>
      </c>
      <c r="B1052" t="s">
        <v>1307</v>
      </c>
      <c r="C1052" t="s">
        <v>30</v>
      </c>
      <c r="D1052" t="s">
        <v>2186</v>
      </c>
      <c r="E1052" t="s">
        <v>11</v>
      </c>
      <c r="G1052" t="s">
        <v>1309</v>
      </c>
      <c r="H1052" t="s">
        <v>13</v>
      </c>
      <c r="I1052" t="s">
        <v>14</v>
      </c>
    </row>
    <row r="1053" spans="1:14" hidden="1" x14ac:dyDescent="0.25">
      <c r="A1053" s="18">
        <v>1051</v>
      </c>
      <c r="B1053" t="s">
        <v>2187</v>
      </c>
      <c r="C1053" t="s">
        <v>30</v>
      </c>
      <c r="D1053" t="s">
        <v>2188</v>
      </c>
      <c r="E1053" t="s">
        <v>11</v>
      </c>
      <c r="G1053" t="s">
        <v>2189</v>
      </c>
      <c r="H1053" t="s">
        <v>13</v>
      </c>
      <c r="I1053" t="s">
        <v>14</v>
      </c>
    </row>
    <row r="1054" spans="1:14" hidden="1" x14ac:dyDescent="0.25">
      <c r="A1054" s="18">
        <v>1052</v>
      </c>
      <c r="B1054" t="s">
        <v>387</v>
      </c>
      <c r="C1054" t="s">
        <v>189</v>
      </c>
      <c r="D1054" t="s">
        <v>2190</v>
      </c>
      <c r="E1054" t="s">
        <v>11</v>
      </c>
      <c r="G1054" t="s">
        <v>390</v>
      </c>
      <c r="H1054" t="s">
        <v>13</v>
      </c>
      <c r="I1054" t="s">
        <v>14</v>
      </c>
    </row>
    <row r="1055" spans="1:14" hidden="1" x14ac:dyDescent="0.25">
      <c r="A1055" s="18">
        <v>1053</v>
      </c>
      <c r="B1055" t="s">
        <v>2191</v>
      </c>
      <c r="C1055" t="s">
        <v>9</v>
      </c>
      <c r="D1055" t="s">
        <v>2192</v>
      </c>
      <c r="E1055" t="s">
        <v>11</v>
      </c>
      <c r="G1055" t="s">
        <v>2193</v>
      </c>
      <c r="H1055" t="s">
        <v>13</v>
      </c>
      <c r="I1055" t="s">
        <v>14</v>
      </c>
    </row>
    <row r="1056" spans="1:14" hidden="1" x14ac:dyDescent="0.25">
      <c r="A1056" s="18">
        <v>1054</v>
      </c>
      <c r="B1056" t="s">
        <v>2194</v>
      </c>
      <c r="C1056" t="s">
        <v>16</v>
      </c>
      <c r="D1056" t="s">
        <v>2195</v>
      </c>
      <c r="E1056" t="s">
        <v>11</v>
      </c>
      <c r="G1056" t="s">
        <v>2196</v>
      </c>
      <c r="H1056" t="s">
        <v>13</v>
      </c>
      <c r="I1056" t="s">
        <v>14</v>
      </c>
    </row>
    <row r="1057" spans="1:9" hidden="1" x14ac:dyDescent="0.25">
      <c r="A1057" s="18">
        <v>1055</v>
      </c>
      <c r="B1057" t="s">
        <v>55</v>
      </c>
      <c r="C1057" t="s">
        <v>23</v>
      </c>
      <c r="D1057" t="s">
        <v>2197</v>
      </c>
      <c r="E1057" t="s">
        <v>11</v>
      </c>
      <c r="G1057" t="s">
        <v>57</v>
      </c>
      <c r="H1057" t="s">
        <v>13</v>
      </c>
      <c r="I1057" t="s">
        <v>33</v>
      </c>
    </row>
    <row r="1058" spans="1:9" hidden="1" x14ac:dyDescent="0.25">
      <c r="A1058" s="18">
        <v>1056</v>
      </c>
      <c r="B1058" t="s">
        <v>1789</v>
      </c>
      <c r="C1058" t="s">
        <v>47</v>
      </c>
      <c r="D1058" t="s">
        <v>2198</v>
      </c>
      <c r="E1058" t="s">
        <v>11</v>
      </c>
      <c r="G1058" t="s">
        <v>1460</v>
      </c>
      <c r="H1058" t="s">
        <v>13</v>
      </c>
      <c r="I1058" t="s">
        <v>33</v>
      </c>
    </row>
    <row r="1059" spans="1:9" hidden="1" x14ac:dyDescent="0.25">
      <c r="A1059" s="18">
        <v>1057</v>
      </c>
      <c r="B1059" t="s">
        <v>634</v>
      </c>
      <c r="C1059" t="s">
        <v>30</v>
      </c>
      <c r="D1059" t="s">
        <v>2199</v>
      </c>
      <c r="E1059" t="s">
        <v>11</v>
      </c>
      <c r="G1059" t="s">
        <v>636</v>
      </c>
      <c r="H1059" t="s">
        <v>13</v>
      </c>
      <c r="I1059" t="s">
        <v>33</v>
      </c>
    </row>
    <row r="1060" spans="1:9" hidden="1" x14ac:dyDescent="0.25">
      <c r="A1060" s="18">
        <v>1058</v>
      </c>
      <c r="C1060" t="s">
        <v>90</v>
      </c>
      <c r="D1060" t="s">
        <v>2200</v>
      </c>
      <c r="E1060" t="s">
        <v>11</v>
      </c>
      <c r="G1060" t="s">
        <v>319</v>
      </c>
      <c r="H1060" t="s">
        <v>13</v>
      </c>
      <c r="I1060" t="s">
        <v>33</v>
      </c>
    </row>
    <row r="1061" spans="1:9" hidden="1" x14ac:dyDescent="0.25">
      <c r="A1061" s="18">
        <v>1059</v>
      </c>
      <c r="B1061" t="s">
        <v>1872</v>
      </c>
      <c r="C1061" t="s">
        <v>23</v>
      </c>
      <c r="D1061" t="s">
        <v>2201</v>
      </c>
      <c r="E1061" t="s">
        <v>11</v>
      </c>
      <c r="G1061" t="s">
        <v>1874</v>
      </c>
      <c r="H1061" t="s">
        <v>13</v>
      </c>
      <c r="I1061" t="s">
        <v>14</v>
      </c>
    </row>
    <row r="1062" spans="1:9" hidden="1" x14ac:dyDescent="0.25">
      <c r="A1062" s="18">
        <v>1060</v>
      </c>
      <c r="C1062" t="s">
        <v>47</v>
      </c>
      <c r="D1062" t="s">
        <v>2202</v>
      </c>
      <c r="E1062" t="s">
        <v>11</v>
      </c>
      <c r="G1062" t="s">
        <v>1240</v>
      </c>
      <c r="H1062" t="s">
        <v>13</v>
      </c>
      <c r="I1062" t="s">
        <v>14</v>
      </c>
    </row>
    <row r="1063" spans="1:9" hidden="1" x14ac:dyDescent="0.25">
      <c r="A1063" s="18">
        <v>1061</v>
      </c>
      <c r="B1063" t="s">
        <v>2203</v>
      </c>
      <c r="C1063" t="s">
        <v>9</v>
      </c>
      <c r="D1063" t="s">
        <v>2204</v>
      </c>
      <c r="E1063" t="s">
        <v>11</v>
      </c>
      <c r="G1063" t="s">
        <v>2205</v>
      </c>
      <c r="H1063" t="s">
        <v>13</v>
      </c>
      <c r="I1063" t="s">
        <v>14</v>
      </c>
    </row>
    <row r="1064" spans="1:9" hidden="1" x14ac:dyDescent="0.25">
      <c r="A1064" s="18">
        <v>1062</v>
      </c>
      <c r="B1064" t="s">
        <v>2206</v>
      </c>
      <c r="C1064" t="s">
        <v>47</v>
      </c>
      <c r="D1064" t="s">
        <v>2207</v>
      </c>
      <c r="E1064" t="s">
        <v>11</v>
      </c>
      <c r="G1064" t="s">
        <v>2208</v>
      </c>
      <c r="H1064" t="s">
        <v>13</v>
      </c>
      <c r="I1064" t="s">
        <v>33</v>
      </c>
    </row>
    <row r="1065" spans="1:9" hidden="1" x14ac:dyDescent="0.25">
      <c r="A1065" s="18">
        <v>1063</v>
      </c>
      <c r="B1065" t="s">
        <v>1552</v>
      </c>
      <c r="C1065" t="s">
        <v>23</v>
      </c>
      <c r="D1065" t="s">
        <v>2209</v>
      </c>
      <c r="E1065" t="s">
        <v>11</v>
      </c>
      <c r="G1065" t="s">
        <v>1554</v>
      </c>
      <c r="H1065" t="s">
        <v>13</v>
      </c>
      <c r="I1065" t="s">
        <v>14</v>
      </c>
    </row>
    <row r="1066" spans="1:9" hidden="1" x14ac:dyDescent="0.25">
      <c r="A1066" s="18">
        <v>1064</v>
      </c>
      <c r="C1066" t="s">
        <v>26</v>
      </c>
      <c r="D1066" t="s">
        <v>2210</v>
      </c>
      <c r="E1066" t="s">
        <v>11</v>
      </c>
      <c r="G1066" t="s">
        <v>380</v>
      </c>
      <c r="H1066" t="s">
        <v>13</v>
      </c>
      <c r="I1066" t="s">
        <v>14</v>
      </c>
    </row>
    <row r="1067" spans="1:9" hidden="1" x14ac:dyDescent="0.25">
      <c r="A1067" s="18">
        <v>1065</v>
      </c>
      <c r="B1067" t="s">
        <v>1913</v>
      </c>
      <c r="C1067" t="s">
        <v>99</v>
      </c>
      <c r="D1067" t="s">
        <v>2211</v>
      </c>
      <c r="E1067" t="s">
        <v>11</v>
      </c>
      <c r="G1067" t="s">
        <v>1915</v>
      </c>
      <c r="H1067" t="s">
        <v>13</v>
      </c>
      <c r="I1067" t="s">
        <v>14</v>
      </c>
    </row>
    <row r="1068" spans="1:9" hidden="1" x14ac:dyDescent="0.25">
      <c r="A1068" s="18">
        <v>1066</v>
      </c>
      <c r="B1068" t="s">
        <v>1304</v>
      </c>
      <c r="C1068" t="s">
        <v>9</v>
      </c>
      <c r="D1068" t="s">
        <v>2212</v>
      </c>
      <c r="E1068" t="s">
        <v>11</v>
      </c>
      <c r="G1068" t="s">
        <v>1306</v>
      </c>
      <c r="H1068" t="s">
        <v>13</v>
      </c>
      <c r="I1068" t="s">
        <v>33</v>
      </c>
    </row>
    <row r="1069" spans="1:9" hidden="1" x14ac:dyDescent="0.25">
      <c r="A1069" s="18">
        <v>1067</v>
      </c>
      <c r="C1069" t="s">
        <v>90</v>
      </c>
      <c r="D1069" t="s">
        <v>2213</v>
      </c>
      <c r="E1069" t="s">
        <v>11</v>
      </c>
      <c r="G1069" t="s">
        <v>1489</v>
      </c>
      <c r="H1069" t="s">
        <v>13</v>
      </c>
      <c r="I1069" t="s">
        <v>33</v>
      </c>
    </row>
    <row r="1070" spans="1:9" hidden="1" x14ac:dyDescent="0.25">
      <c r="A1070" s="18">
        <v>1068</v>
      </c>
      <c r="C1070" t="s">
        <v>26</v>
      </c>
      <c r="D1070" t="s">
        <v>2214</v>
      </c>
      <c r="E1070" t="s">
        <v>11</v>
      </c>
      <c r="G1070" t="s">
        <v>1372</v>
      </c>
      <c r="H1070" t="s">
        <v>13</v>
      </c>
      <c r="I1070" t="s">
        <v>14</v>
      </c>
    </row>
    <row r="1071" spans="1:9" hidden="1" x14ac:dyDescent="0.25">
      <c r="A1071" s="18">
        <v>1069</v>
      </c>
      <c r="B1071" t="s">
        <v>55</v>
      </c>
      <c r="C1071" t="s">
        <v>189</v>
      </c>
      <c r="D1071" t="s">
        <v>2215</v>
      </c>
      <c r="E1071" t="s">
        <v>11</v>
      </c>
      <c r="G1071" t="s">
        <v>57</v>
      </c>
      <c r="H1071" t="s">
        <v>13</v>
      </c>
      <c r="I1071" t="s">
        <v>33</v>
      </c>
    </row>
    <row r="1072" spans="1:9" hidden="1" x14ac:dyDescent="0.25">
      <c r="A1072" s="18">
        <v>1070</v>
      </c>
      <c r="B1072" t="s">
        <v>2216</v>
      </c>
      <c r="C1072" t="s">
        <v>16</v>
      </c>
      <c r="D1072" t="s">
        <v>2217</v>
      </c>
      <c r="E1072" t="s">
        <v>11</v>
      </c>
      <c r="G1072" t="s">
        <v>2218</v>
      </c>
      <c r="H1072" t="s">
        <v>13</v>
      </c>
      <c r="I1072" t="s">
        <v>14</v>
      </c>
    </row>
    <row r="1073" spans="1:14" hidden="1" x14ac:dyDescent="0.25">
      <c r="A1073" s="18">
        <v>1071</v>
      </c>
      <c r="B1073" t="s">
        <v>2219</v>
      </c>
      <c r="C1073" t="s">
        <v>16</v>
      </c>
      <c r="D1073" t="s">
        <v>2220</v>
      </c>
      <c r="E1073" t="s">
        <v>11</v>
      </c>
      <c r="G1073" t="s">
        <v>2221</v>
      </c>
      <c r="H1073" t="s">
        <v>13</v>
      </c>
      <c r="I1073" t="s">
        <v>14</v>
      </c>
    </row>
    <row r="1074" spans="1:14" hidden="1" x14ac:dyDescent="0.25">
      <c r="A1074" s="18">
        <v>1072</v>
      </c>
      <c r="B1074" t="s">
        <v>2222</v>
      </c>
      <c r="C1074" t="s">
        <v>23</v>
      </c>
      <c r="D1074" t="s">
        <v>2223</v>
      </c>
      <c r="E1074" t="s">
        <v>11</v>
      </c>
      <c r="G1074" t="s">
        <v>2224</v>
      </c>
      <c r="H1074" t="s">
        <v>13</v>
      </c>
      <c r="I1074" t="s">
        <v>14</v>
      </c>
    </row>
    <row r="1075" spans="1:14" hidden="1" x14ac:dyDescent="0.25">
      <c r="A1075" s="18">
        <v>1073</v>
      </c>
      <c r="B1075" t="s">
        <v>1605</v>
      </c>
      <c r="C1075" t="s">
        <v>189</v>
      </c>
      <c r="D1075" t="s">
        <v>2225</v>
      </c>
      <c r="E1075" t="s">
        <v>11</v>
      </c>
      <c r="G1075" t="s">
        <v>1607</v>
      </c>
      <c r="H1075" t="s">
        <v>13</v>
      </c>
      <c r="I1075" t="s">
        <v>14</v>
      </c>
    </row>
    <row r="1076" spans="1:14" hidden="1" x14ac:dyDescent="0.25">
      <c r="A1076" s="18">
        <v>1074</v>
      </c>
      <c r="B1076" t="s">
        <v>2226</v>
      </c>
      <c r="C1076" t="s">
        <v>16</v>
      </c>
      <c r="D1076" t="s">
        <v>2227</v>
      </c>
      <c r="E1076" t="s">
        <v>11</v>
      </c>
      <c r="G1076" t="s">
        <v>2228</v>
      </c>
      <c r="H1076" t="s">
        <v>13</v>
      </c>
      <c r="I1076" t="s">
        <v>14</v>
      </c>
    </row>
    <row r="1077" spans="1:14" hidden="1" x14ac:dyDescent="0.25">
      <c r="A1077" s="18">
        <v>1075</v>
      </c>
      <c r="B1077" t="s">
        <v>1267</v>
      </c>
      <c r="C1077" t="s">
        <v>23</v>
      </c>
      <c r="D1077" t="s">
        <v>2229</v>
      </c>
      <c r="E1077" t="s">
        <v>11</v>
      </c>
      <c r="G1077" t="s">
        <v>1269</v>
      </c>
      <c r="H1077" t="s">
        <v>13</v>
      </c>
      <c r="I1077" t="s">
        <v>14</v>
      </c>
    </row>
    <row r="1078" spans="1:14" hidden="1" x14ac:dyDescent="0.25">
      <c r="A1078" s="18">
        <v>3071</v>
      </c>
      <c r="B1078" t="s">
        <v>467</v>
      </c>
      <c r="C1078" t="s">
        <v>59</v>
      </c>
      <c r="D1078" t="s">
        <v>2239</v>
      </c>
      <c r="E1078" t="s">
        <v>11</v>
      </c>
      <c r="G1078" t="s">
        <v>2240</v>
      </c>
      <c r="H1078" t="s">
        <v>37</v>
      </c>
      <c r="I1078" t="s">
        <v>14</v>
      </c>
      <c r="J1078">
        <v>0</v>
      </c>
      <c r="K1078" s="53" t="s">
        <v>7777</v>
      </c>
      <c r="L1078">
        <v>196.96700000000001</v>
      </c>
      <c r="M1078">
        <v>0</v>
      </c>
      <c r="N1078" s="48" t="s">
        <v>1468</v>
      </c>
    </row>
    <row r="1079" spans="1:14" hidden="1" x14ac:dyDescent="0.25">
      <c r="A1079" s="18">
        <v>1077</v>
      </c>
      <c r="B1079" t="s">
        <v>2232</v>
      </c>
      <c r="C1079" t="s">
        <v>99</v>
      </c>
      <c r="D1079" t="s">
        <v>2233</v>
      </c>
      <c r="E1079" t="s">
        <v>11</v>
      </c>
      <c r="G1079" t="s">
        <v>2234</v>
      </c>
      <c r="H1079" t="s">
        <v>13</v>
      </c>
      <c r="I1079" t="s">
        <v>14</v>
      </c>
    </row>
    <row r="1080" spans="1:14" hidden="1" x14ac:dyDescent="0.25">
      <c r="A1080" s="18">
        <v>1078</v>
      </c>
      <c r="B1080" t="s">
        <v>2235</v>
      </c>
      <c r="C1080" t="s">
        <v>90</v>
      </c>
      <c r="D1080" t="s">
        <v>2236</v>
      </c>
      <c r="E1080" t="s">
        <v>11</v>
      </c>
      <c r="G1080" t="s">
        <v>1217</v>
      </c>
      <c r="H1080" t="s">
        <v>13</v>
      </c>
      <c r="I1080" t="s">
        <v>14</v>
      </c>
    </row>
    <row r="1081" spans="1:14" hidden="1" x14ac:dyDescent="0.25">
      <c r="A1081" s="18">
        <v>1003</v>
      </c>
      <c r="B1081" s="53" t="s">
        <v>7779</v>
      </c>
      <c r="C1081" t="s">
        <v>59</v>
      </c>
      <c r="D1081" t="s">
        <v>2248</v>
      </c>
      <c r="E1081" t="s">
        <v>11</v>
      </c>
      <c r="G1081" t="s">
        <v>2249</v>
      </c>
      <c r="H1081" t="s">
        <v>37</v>
      </c>
      <c r="I1081" t="s">
        <v>14</v>
      </c>
      <c r="J1081">
        <v>0</v>
      </c>
      <c r="K1081" t="s">
        <v>7780</v>
      </c>
      <c r="L1081">
        <v>178.49</v>
      </c>
      <c r="M1081">
        <v>0</v>
      </c>
      <c r="N1081" s="48" t="s">
        <v>1468</v>
      </c>
    </row>
    <row r="1082" spans="1:14" hidden="1" x14ac:dyDescent="0.25">
      <c r="A1082" s="18">
        <v>1981</v>
      </c>
      <c r="B1082" s="53" t="s">
        <v>7782</v>
      </c>
      <c r="C1082" t="s">
        <v>59</v>
      </c>
      <c r="D1082" t="s">
        <v>2275</v>
      </c>
      <c r="E1082" t="s">
        <v>11</v>
      </c>
      <c r="G1082" t="s">
        <v>2276</v>
      </c>
      <c r="H1082" t="s">
        <v>37</v>
      </c>
      <c r="I1082" t="s">
        <v>14</v>
      </c>
      <c r="J1082">
        <v>0</v>
      </c>
      <c r="K1082" t="s">
        <v>7783</v>
      </c>
      <c r="L1082">
        <v>164.93</v>
      </c>
      <c r="M1082">
        <v>0</v>
      </c>
      <c r="N1082" s="48" t="s">
        <v>1468</v>
      </c>
    </row>
    <row r="1083" spans="1:14" hidden="1" x14ac:dyDescent="0.25">
      <c r="A1083" s="18">
        <v>1081</v>
      </c>
      <c r="B1083" t="s">
        <v>203</v>
      </c>
      <c r="C1083" t="s">
        <v>43</v>
      </c>
      <c r="D1083" t="s">
        <v>2241</v>
      </c>
      <c r="E1083" t="s">
        <v>11</v>
      </c>
      <c r="G1083" t="s">
        <v>205</v>
      </c>
      <c r="H1083" t="s">
        <v>13</v>
      </c>
      <c r="I1083" t="s">
        <v>14</v>
      </c>
    </row>
    <row r="1084" spans="1:14" hidden="1" x14ac:dyDescent="0.25">
      <c r="A1084" s="18">
        <v>1082</v>
      </c>
      <c r="B1084" t="s">
        <v>944</v>
      </c>
      <c r="C1084" t="s">
        <v>43</v>
      </c>
      <c r="D1084" t="s">
        <v>2242</v>
      </c>
      <c r="E1084" t="s">
        <v>11</v>
      </c>
      <c r="G1084" t="s">
        <v>946</v>
      </c>
      <c r="H1084" t="s">
        <v>13</v>
      </c>
      <c r="I1084" t="s">
        <v>14</v>
      </c>
    </row>
    <row r="1085" spans="1:14" hidden="1" x14ac:dyDescent="0.25">
      <c r="A1085" s="18">
        <v>1083</v>
      </c>
      <c r="B1085" t="s">
        <v>387</v>
      </c>
      <c r="C1085" t="s">
        <v>199</v>
      </c>
      <c r="D1085" t="s">
        <v>2243</v>
      </c>
      <c r="E1085" t="s">
        <v>11</v>
      </c>
      <c r="G1085" t="s">
        <v>390</v>
      </c>
      <c r="H1085" t="s">
        <v>13</v>
      </c>
      <c r="I1085" t="s">
        <v>14</v>
      </c>
    </row>
    <row r="1086" spans="1:14" hidden="1" x14ac:dyDescent="0.25">
      <c r="A1086" s="18">
        <v>1084</v>
      </c>
      <c r="B1086" t="s">
        <v>741</v>
      </c>
      <c r="C1086" t="s">
        <v>70</v>
      </c>
      <c r="D1086" t="s">
        <v>2244</v>
      </c>
      <c r="E1086" t="s">
        <v>11</v>
      </c>
      <c r="G1086" t="s">
        <v>743</v>
      </c>
      <c r="H1086" t="s">
        <v>13</v>
      </c>
      <c r="I1086" t="s">
        <v>14</v>
      </c>
    </row>
    <row r="1087" spans="1:14" hidden="1" x14ac:dyDescent="0.25">
      <c r="A1087" s="18">
        <v>1085</v>
      </c>
      <c r="C1087" t="s">
        <v>9</v>
      </c>
      <c r="D1087" t="s">
        <v>2245</v>
      </c>
      <c r="E1087" t="s">
        <v>11</v>
      </c>
      <c r="G1087" t="s">
        <v>2246</v>
      </c>
      <c r="H1087" t="s">
        <v>13</v>
      </c>
      <c r="I1087" t="s">
        <v>14</v>
      </c>
    </row>
    <row r="1088" spans="1:14" hidden="1" x14ac:dyDescent="0.25">
      <c r="A1088" s="18">
        <v>3627</v>
      </c>
      <c r="B1088" s="53" t="s">
        <v>7784</v>
      </c>
      <c r="C1088" t="s">
        <v>59</v>
      </c>
      <c r="D1088" t="s">
        <v>2278</v>
      </c>
      <c r="E1088" t="s">
        <v>11</v>
      </c>
      <c r="G1088" t="s">
        <v>2279</v>
      </c>
      <c r="H1088" t="s">
        <v>37</v>
      </c>
      <c r="I1088" t="s">
        <v>14</v>
      </c>
      <c r="J1088">
        <v>0</v>
      </c>
      <c r="K1088" s="53" t="s">
        <v>7880</v>
      </c>
      <c r="L1088">
        <v>117.842</v>
      </c>
      <c r="M1088">
        <v>0</v>
      </c>
      <c r="N1088" s="48" t="s">
        <v>1468</v>
      </c>
    </row>
    <row r="1089" spans="1:14" hidden="1" x14ac:dyDescent="0.25">
      <c r="A1089" s="18">
        <v>1087</v>
      </c>
      <c r="D1089" t="s">
        <v>2250</v>
      </c>
      <c r="E1089" t="s">
        <v>11</v>
      </c>
      <c r="F1089" t="s">
        <v>696</v>
      </c>
      <c r="G1089" t="s">
        <v>2251</v>
      </c>
      <c r="H1089" t="s">
        <v>698</v>
      </c>
      <c r="I1089" t="s">
        <v>768</v>
      </c>
    </row>
    <row r="1090" spans="1:14" hidden="1" x14ac:dyDescent="0.25">
      <c r="A1090" s="18">
        <v>1088</v>
      </c>
      <c r="B1090" t="s">
        <v>42</v>
      </c>
      <c r="C1090" t="s">
        <v>189</v>
      </c>
      <c r="D1090" t="s">
        <v>2252</v>
      </c>
      <c r="E1090" t="s">
        <v>11</v>
      </c>
      <c r="G1090" t="s">
        <v>45</v>
      </c>
      <c r="H1090" t="s">
        <v>13</v>
      </c>
      <c r="I1090" t="s">
        <v>14</v>
      </c>
    </row>
    <row r="1091" spans="1:14" hidden="1" x14ac:dyDescent="0.25">
      <c r="A1091" s="18">
        <v>1089</v>
      </c>
      <c r="B1091" t="s">
        <v>63</v>
      </c>
      <c r="C1091" t="s">
        <v>9</v>
      </c>
      <c r="D1091" t="s">
        <v>2253</v>
      </c>
      <c r="E1091" t="s">
        <v>11</v>
      </c>
      <c r="G1091" t="s">
        <v>65</v>
      </c>
      <c r="H1091" t="s">
        <v>13</v>
      </c>
      <c r="I1091" t="s">
        <v>33</v>
      </c>
    </row>
    <row r="1092" spans="1:14" hidden="1" x14ac:dyDescent="0.25">
      <c r="A1092" s="18">
        <v>1090</v>
      </c>
      <c r="B1092" t="s">
        <v>2254</v>
      </c>
      <c r="C1092" t="s">
        <v>16</v>
      </c>
      <c r="D1092" t="s">
        <v>2255</v>
      </c>
      <c r="E1092" t="s">
        <v>11</v>
      </c>
      <c r="G1092" t="s">
        <v>2256</v>
      </c>
      <c r="H1092" t="s">
        <v>13</v>
      </c>
      <c r="I1092" t="s">
        <v>14</v>
      </c>
    </row>
    <row r="1093" spans="1:14" hidden="1" x14ac:dyDescent="0.25">
      <c r="A1093" s="18">
        <v>1091</v>
      </c>
      <c r="B1093" t="s">
        <v>188</v>
      </c>
      <c r="C1093" t="s">
        <v>23</v>
      </c>
      <c r="D1093" t="s">
        <v>2257</v>
      </c>
      <c r="E1093" t="s">
        <v>11</v>
      </c>
      <c r="G1093" t="s">
        <v>191</v>
      </c>
      <c r="H1093" t="s">
        <v>13</v>
      </c>
      <c r="I1093" t="s">
        <v>33</v>
      </c>
    </row>
    <row r="1094" spans="1:14" hidden="1" x14ac:dyDescent="0.25">
      <c r="A1094" s="18">
        <v>1092</v>
      </c>
      <c r="B1094" t="s">
        <v>1544</v>
      </c>
      <c r="C1094" t="s">
        <v>70</v>
      </c>
      <c r="D1094" t="s">
        <v>2258</v>
      </c>
      <c r="E1094" t="s">
        <v>11</v>
      </c>
      <c r="G1094" t="s">
        <v>1546</v>
      </c>
      <c r="H1094" t="s">
        <v>13</v>
      </c>
      <c r="I1094" t="s">
        <v>14</v>
      </c>
    </row>
    <row r="1095" spans="1:14" hidden="1" x14ac:dyDescent="0.25">
      <c r="A1095" s="18">
        <v>1093</v>
      </c>
      <c r="B1095" t="s">
        <v>1497</v>
      </c>
      <c r="C1095" t="s">
        <v>90</v>
      </c>
      <c r="D1095" t="s">
        <v>2259</v>
      </c>
      <c r="E1095" t="s">
        <v>11</v>
      </c>
      <c r="G1095" t="s">
        <v>1499</v>
      </c>
      <c r="H1095" t="s">
        <v>13</v>
      </c>
      <c r="I1095" t="s">
        <v>14</v>
      </c>
    </row>
    <row r="1096" spans="1:14" hidden="1" x14ac:dyDescent="0.25">
      <c r="A1096" s="18">
        <v>1094</v>
      </c>
      <c r="B1096" t="s">
        <v>410</v>
      </c>
      <c r="C1096" t="s">
        <v>23</v>
      </c>
      <c r="D1096" t="s">
        <v>2260</v>
      </c>
      <c r="E1096" t="s">
        <v>11</v>
      </c>
      <c r="G1096" t="s">
        <v>412</v>
      </c>
      <c r="H1096" t="s">
        <v>13</v>
      </c>
      <c r="I1096" t="s">
        <v>14</v>
      </c>
    </row>
    <row r="1097" spans="1:14" hidden="1" x14ac:dyDescent="0.25">
      <c r="A1097" s="18">
        <v>1095</v>
      </c>
      <c r="C1097" t="s">
        <v>43</v>
      </c>
      <c r="D1097" t="s">
        <v>2261</v>
      </c>
      <c r="E1097" t="s">
        <v>11</v>
      </c>
      <c r="G1097" t="s">
        <v>799</v>
      </c>
      <c r="H1097" t="s">
        <v>13</v>
      </c>
      <c r="I1097" t="s">
        <v>33</v>
      </c>
    </row>
    <row r="1098" spans="1:14" hidden="1" x14ac:dyDescent="0.25">
      <c r="A1098" s="18">
        <v>1096</v>
      </c>
      <c r="B1098" t="s">
        <v>1326</v>
      </c>
      <c r="C1098" t="s">
        <v>189</v>
      </c>
      <c r="D1098" t="s">
        <v>2262</v>
      </c>
      <c r="E1098" t="s">
        <v>11</v>
      </c>
      <c r="G1098" t="s">
        <v>1328</v>
      </c>
      <c r="H1098" t="s">
        <v>13</v>
      </c>
      <c r="I1098" t="s">
        <v>14</v>
      </c>
    </row>
    <row r="1099" spans="1:14" hidden="1" x14ac:dyDescent="0.25">
      <c r="A1099" s="18">
        <v>1097</v>
      </c>
      <c r="B1099" t="s">
        <v>2263</v>
      </c>
      <c r="C1099" t="s">
        <v>47</v>
      </c>
      <c r="D1099" t="s">
        <v>2264</v>
      </c>
      <c r="E1099" t="s">
        <v>11</v>
      </c>
      <c r="G1099" t="s">
        <v>2265</v>
      </c>
      <c r="H1099" t="s">
        <v>13</v>
      </c>
      <c r="I1099" t="s">
        <v>14</v>
      </c>
    </row>
    <row r="1100" spans="1:14" hidden="1" x14ac:dyDescent="0.25">
      <c r="A1100" s="18">
        <v>1098</v>
      </c>
      <c r="B1100" t="s">
        <v>2266</v>
      </c>
      <c r="C1100" t="s">
        <v>70</v>
      </c>
      <c r="D1100" t="s">
        <v>2267</v>
      </c>
      <c r="E1100" t="s">
        <v>11</v>
      </c>
      <c r="G1100" t="s">
        <v>2268</v>
      </c>
      <c r="H1100" t="s">
        <v>13</v>
      </c>
      <c r="I1100" t="s">
        <v>14</v>
      </c>
    </row>
    <row r="1101" spans="1:14" hidden="1" x14ac:dyDescent="0.25">
      <c r="A1101" s="18">
        <v>1099</v>
      </c>
      <c r="B1101" t="s">
        <v>836</v>
      </c>
      <c r="C1101" t="s">
        <v>9</v>
      </c>
      <c r="D1101" t="s">
        <v>2269</v>
      </c>
      <c r="E1101" t="s">
        <v>11</v>
      </c>
      <c r="G1101" t="s">
        <v>838</v>
      </c>
      <c r="H1101" t="s">
        <v>13</v>
      </c>
      <c r="I1101" t="s">
        <v>14</v>
      </c>
    </row>
    <row r="1102" spans="1:14" hidden="1" x14ac:dyDescent="0.25">
      <c r="A1102" s="18">
        <v>1100</v>
      </c>
      <c r="B1102" t="s">
        <v>2270</v>
      </c>
      <c r="C1102" t="s">
        <v>16</v>
      </c>
      <c r="D1102" t="s">
        <v>2271</v>
      </c>
      <c r="E1102" t="s">
        <v>11</v>
      </c>
      <c r="G1102" t="s">
        <v>2272</v>
      </c>
      <c r="H1102" t="s">
        <v>13</v>
      </c>
      <c r="I1102" t="s">
        <v>14</v>
      </c>
    </row>
    <row r="1103" spans="1:14" hidden="1" x14ac:dyDescent="0.25">
      <c r="A1103" s="18">
        <v>1101</v>
      </c>
      <c r="B1103" t="s">
        <v>944</v>
      </c>
      <c r="C1103" t="s">
        <v>47</v>
      </c>
      <c r="D1103" t="s">
        <v>2273</v>
      </c>
      <c r="E1103" t="s">
        <v>11</v>
      </c>
      <c r="G1103" t="s">
        <v>946</v>
      </c>
      <c r="H1103" t="s">
        <v>13</v>
      </c>
      <c r="I1103" t="s">
        <v>14</v>
      </c>
    </row>
    <row r="1104" spans="1:14" hidden="1" x14ac:dyDescent="0.25">
      <c r="A1104" s="18">
        <v>2408</v>
      </c>
      <c r="B1104" t="s">
        <v>2277</v>
      </c>
      <c r="C1104" t="s">
        <v>59</v>
      </c>
      <c r="D1104" t="s">
        <v>2352</v>
      </c>
      <c r="E1104" t="s">
        <v>11</v>
      </c>
      <c r="G1104" t="s">
        <v>2353</v>
      </c>
      <c r="H1104" t="s">
        <v>37</v>
      </c>
      <c r="I1104" t="s">
        <v>14</v>
      </c>
      <c r="J1104">
        <v>0</v>
      </c>
      <c r="K1104" s="53" t="s">
        <v>7880</v>
      </c>
      <c r="L1104">
        <v>117.842</v>
      </c>
      <c r="M1104">
        <v>0</v>
      </c>
      <c r="N1104" s="48" t="s">
        <v>1468</v>
      </c>
    </row>
    <row r="1105" spans="1:14" hidden="1" x14ac:dyDescent="0.25">
      <c r="A1105" s="18">
        <v>3983</v>
      </c>
      <c r="B1105" s="53" t="s">
        <v>7785</v>
      </c>
      <c r="C1105" t="s">
        <v>59</v>
      </c>
      <c r="D1105" t="s">
        <v>2370</v>
      </c>
      <c r="E1105" t="s">
        <v>11</v>
      </c>
      <c r="G1105" t="s">
        <v>2371</v>
      </c>
      <c r="H1105" t="s">
        <v>37</v>
      </c>
      <c r="I1105" t="s">
        <v>14</v>
      </c>
      <c r="J1105">
        <v>0</v>
      </c>
      <c r="K1105" t="s">
        <v>7786</v>
      </c>
      <c r="L1105">
        <v>192.21700000000001</v>
      </c>
      <c r="M1105">
        <v>0</v>
      </c>
      <c r="N1105" s="48" t="s">
        <v>1468</v>
      </c>
    </row>
    <row r="1106" spans="1:14" hidden="1" x14ac:dyDescent="0.25">
      <c r="A1106" s="18">
        <v>1104</v>
      </c>
      <c r="B1106" t="s">
        <v>2280</v>
      </c>
      <c r="C1106" t="s">
        <v>16</v>
      </c>
      <c r="D1106" t="s">
        <v>2281</v>
      </c>
      <c r="E1106" t="s">
        <v>11</v>
      </c>
      <c r="G1106" t="s">
        <v>2282</v>
      </c>
      <c r="H1106" t="s">
        <v>13</v>
      </c>
      <c r="I1106" t="s">
        <v>14</v>
      </c>
    </row>
    <row r="1107" spans="1:14" hidden="1" x14ac:dyDescent="0.25">
      <c r="A1107" s="18">
        <v>1105</v>
      </c>
      <c r="B1107" t="s">
        <v>2283</v>
      </c>
      <c r="C1107" t="s">
        <v>16</v>
      </c>
      <c r="D1107" t="s">
        <v>2284</v>
      </c>
      <c r="E1107" t="s">
        <v>11</v>
      </c>
      <c r="G1107" t="s">
        <v>2285</v>
      </c>
      <c r="H1107" t="s">
        <v>13</v>
      </c>
      <c r="I1107" t="s">
        <v>14</v>
      </c>
    </row>
    <row r="1108" spans="1:14" hidden="1" x14ac:dyDescent="0.25">
      <c r="A1108" s="18">
        <v>1106</v>
      </c>
      <c r="B1108" t="s">
        <v>2286</v>
      </c>
      <c r="C1108" t="s">
        <v>16</v>
      </c>
      <c r="D1108" t="s">
        <v>2287</v>
      </c>
      <c r="E1108" t="s">
        <v>11</v>
      </c>
      <c r="G1108" t="s">
        <v>2288</v>
      </c>
      <c r="H1108" t="s">
        <v>13</v>
      </c>
      <c r="I1108" t="s">
        <v>14</v>
      </c>
    </row>
    <row r="1109" spans="1:14" hidden="1" x14ac:dyDescent="0.25">
      <c r="A1109" s="18">
        <v>1107</v>
      </c>
      <c r="B1109" t="s">
        <v>234</v>
      </c>
      <c r="C1109" t="s">
        <v>90</v>
      </c>
      <c r="D1109" t="s">
        <v>2289</v>
      </c>
      <c r="E1109" t="s">
        <v>11</v>
      </c>
      <c r="G1109" t="s">
        <v>236</v>
      </c>
      <c r="H1109" t="s">
        <v>13</v>
      </c>
      <c r="I1109" t="s">
        <v>14</v>
      </c>
    </row>
    <row r="1110" spans="1:14" hidden="1" x14ac:dyDescent="0.25">
      <c r="A1110" s="18">
        <v>1108</v>
      </c>
      <c r="C1110" t="s">
        <v>43</v>
      </c>
      <c r="D1110" t="s">
        <v>2290</v>
      </c>
      <c r="E1110" t="s">
        <v>11</v>
      </c>
      <c r="G1110" t="s">
        <v>773</v>
      </c>
      <c r="H1110" t="s">
        <v>13</v>
      </c>
      <c r="I1110" t="s">
        <v>774</v>
      </c>
    </row>
    <row r="1111" spans="1:14" hidden="1" x14ac:dyDescent="0.25">
      <c r="A1111" s="18">
        <v>1109</v>
      </c>
      <c r="B1111" t="s">
        <v>234</v>
      </c>
      <c r="C1111" t="s">
        <v>99</v>
      </c>
      <c r="D1111" t="s">
        <v>2291</v>
      </c>
      <c r="E1111" t="s">
        <v>11</v>
      </c>
      <c r="G1111" t="s">
        <v>236</v>
      </c>
      <c r="H1111" t="s">
        <v>13</v>
      </c>
      <c r="I1111" t="s">
        <v>14</v>
      </c>
    </row>
    <row r="1112" spans="1:14" hidden="1" x14ac:dyDescent="0.25">
      <c r="A1112" s="18">
        <v>1110</v>
      </c>
      <c r="B1112" t="s">
        <v>240</v>
      </c>
      <c r="C1112" t="s">
        <v>9</v>
      </c>
      <c r="D1112" t="s">
        <v>2292</v>
      </c>
      <c r="E1112" t="s">
        <v>11</v>
      </c>
      <c r="G1112" t="s">
        <v>242</v>
      </c>
      <c r="H1112" t="s">
        <v>13</v>
      </c>
      <c r="I1112" t="s">
        <v>14</v>
      </c>
    </row>
    <row r="1113" spans="1:14" hidden="1" x14ac:dyDescent="0.25">
      <c r="A1113" s="18">
        <v>1111</v>
      </c>
      <c r="B1113" t="s">
        <v>2293</v>
      </c>
      <c r="C1113" t="s">
        <v>16</v>
      </c>
      <c r="D1113" t="s">
        <v>2294</v>
      </c>
      <c r="E1113" t="s">
        <v>11</v>
      </c>
      <c r="G1113" t="s">
        <v>2295</v>
      </c>
      <c r="H1113" t="s">
        <v>13</v>
      </c>
      <c r="I1113" t="s">
        <v>14</v>
      </c>
    </row>
    <row r="1114" spans="1:14" hidden="1" x14ac:dyDescent="0.25">
      <c r="A1114" s="18">
        <v>1112</v>
      </c>
      <c r="C1114" t="s">
        <v>26</v>
      </c>
      <c r="D1114" t="s">
        <v>2296</v>
      </c>
      <c r="E1114" t="s">
        <v>11</v>
      </c>
      <c r="G1114" t="s">
        <v>2297</v>
      </c>
      <c r="H1114" t="s">
        <v>13</v>
      </c>
      <c r="I1114" t="s">
        <v>14</v>
      </c>
    </row>
    <row r="1115" spans="1:14" hidden="1" x14ac:dyDescent="0.25">
      <c r="A1115" s="18">
        <v>1113</v>
      </c>
      <c r="B1115" t="s">
        <v>1686</v>
      </c>
      <c r="C1115" t="s">
        <v>30</v>
      </c>
      <c r="D1115" t="s">
        <v>2298</v>
      </c>
      <c r="E1115" t="s">
        <v>11</v>
      </c>
      <c r="G1115" t="s">
        <v>1688</v>
      </c>
      <c r="H1115" t="s">
        <v>13</v>
      </c>
      <c r="I1115" t="s">
        <v>14</v>
      </c>
    </row>
    <row r="1116" spans="1:14" hidden="1" x14ac:dyDescent="0.25">
      <c r="A1116" s="18">
        <v>1114</v>
      </c>
      <c r="B1116" t="s">
        <v>279</v>
      </c>
      <c r="C1116" t="s">
        <v>90</v>
      </c>
      <c r="D1116" t="s">
        <v>2299</v>
      </c>
      <c r="E1116" t="s">
        <v>11</v>
      </c>
      <c r="G1116" t="s">
        <v>281</v>
      </c>
      <c r="H1116" t="s">
        <v>13</v>
      </c>
      <c r="I1116" t="s">
        <v>14</v>
      </c>
    </row>
    <row r="1117" spans="1:14" hidden="1" x14ac:dyDescent="0.25">
      <c r="A1117" s="18">
        <v>1115</v>
      </c>
      <c r="B1117" t="s">
        <v>357</v>
      </c>
      <c r="C1117" t="s">
        <v>388</v>
      </c>
      <c r="D1117" t="s">
        <v>2300</v>
      </c>
      <c r="E1117" t="s">
        <v>11</v>
      </c>
      <c r="G1117" t="s">
        <v>359</v>
      </c>
      <c r="H1117" t="s">
        <v>13</v>
      </c>
      <c r="I1117" t="s">
        <v>14</v>
      </c>
    </row>
    <row r="1118" spans="1:14" hidden="1" x14ac:dyDescent="0.25">
      <c r="A1118" s="18">
        <v>1116</v>
      </c>
      <c r="C1118" t="s">
        <v>99</v>
      </c>
      <c r="D1118" t="s">
        <v>2301</v>
      </c>
      <c r="E1118" t="s">
        <v>11</v>
      </c>
      <c r="G1118" t="s">
        <v>549</v>
      </c>
      <c r="H1118" t="s">
        <v>13</v>
      </c>
      <c r="I1118" t="s">
        <v>14</v>
      </c>
    </row>
    <row r="1119" spans="1:14" hidden="1" x14ac:dyDescent="0.25">
      <c r="A1119" s="18">
        <v>1117</v>
      </c>
      <c r="B1119" t="s">
        <v>324</v>
      </c>
      <c r="C1119" t="s">
        <v>90</v>
      </c>
      <c r="D1119" t="s">
        <v>2302</v>
      </c>
      <c r="E1119" t="s">
        <v>11</v>
      </c>
      <c r="G1119" t="s">
        <v>326</v>
      </c>
      <c r="H1119" t="s">
        <v>13</v>
      </c>
      <c r="I1119" t="s">
        <v>14</v>
      </c>
    </row>
    <row r="1120" spans="1:14" hidden="1" x14ac:dyDescent="0.25">
      <c r="A1120" s="18">
        <v>1118</v>
      </c>
      <c r="B1120" t="s">
        <v>538</v>
      </c>
      <c r="C1120" t="s">
        <v>43</v>
      </c>
      <c r="D1120" t="s">
        <v>2303</v>
      </c>
      <c r="E1120" t="s">
        <v>11</v>
      </c>
      <c r="G1120" t="s">
        <v>540</v>
      </c>
      <c r="H1120" t="s">
        <v>13</v>
      </c>
      <c r="I1120" t="s">
        <v>14</v>
      </c>
    </row>
    <row r="1121" spans="1:9" hidden="1" x14ac:dyDescent="0.25">
      <c r="A1121" s="18">
        <v>1119</v>
      </c>
      <c r="B1121" t="s">
        <v>2304</v>
      </c>
      <c r="C1121" t="s">
        <v>16</v>
      </c>
      <c r="D1121" t="s">
        <v>2305</v>
      </c>
      <c r="E1121" t="s">
        <v>11</v>
      </c>
      <c r="G1121" t="s">
        <v>2306</v>
      </c>
      <c r="H1121" t="s">
        <v>13</v>
      </c>
      <c r="I1121" t="s">
        <v>14</v>
      </c>
    </row>
    <row r="1122" spans="1:9" hidden="1" x14ac:dyDescent="0.25">
      <c r="A1122" s="18">
        <v>1120</v>
      </c>
      <c r="B1122" t="s">
        <v>1170</v>
      </c>
      <c r="C1122" t="s">
        <v>9</v>
      </c>
      <c r="D1122" t="s">
        <v>2307</v>
      </c>
      <c r="E1122" t="s">
        <v>11</v>
      </c>
      <c r="G1122" t="s">
        <v>1172</v>
      </c>
      <c r="H1122" t="s">
        <v>13</v>
      </c>
      <c r="I1122" t="s">
        <v>14</v>
      </c>
    </row>
    <row r="1123" spans="1:9" hidden="1" x14ac:dyDescent="0.25">
      <c r="A1123" s="18">
        <v>1121</v>
      </c>
      <c r="B1123" t="s">
        <v>428</v>
      </c>
      <c r="C1123" t="s">
        <v>30</v>
      </c>
      <c r="D1123" t="s">
        <v>2308</v>
      </c>
      <c r="E1123" t="s">
        <v>11</v>
      </c>
      <c r="G1123" t="s">
        <v>430</v>
      </c>
      <c r="H1123" t="s">
        <v>13</v>
      </c>
      <c r="I1123" t="s">
        <v>14</v>
      </c>
    </row>
    <row r="1124" spans="1:9" hidden="1" x14ac:dyDescent="0.25">
      <c r="A1124" s="18">
        <v>1122</v>
      </c>
      <c r="C1124" t="s">
        <v>90</v>
      </c>
      <c r="D1124" t="s">
        <v>2309</v>
      </c>
      <c r="E1124" t="s">
        <v>11</v>
      </c>
      <c r="G1124" t="s">
        <v>1586</v>
      </c>
      <c r="H1124" t="s">
        <v>13</v>
      </c>
      <c r="I1124" t="s">
        <v>14</v>
      </c>
    </row>
    <row r="1125" spans="1:9" hidden="1" x14ac:dyDescent="0.25">
      <c r="A1125" s="18">
        <v>1123</v>
      </c>
      <c r="C1125" t="s">
        <v>70</v>
      </c>
      <c r="D1125" t="s">
        <v>2310</v>
      </c>
      <c r="E1125" t="s">
        <v>11</v>
      </c>
      <c r="G1125" t="s">
        <v>693</v>
      </c>
      <c r="H1125" t="s">
        <v>13</v>
      </c>
      <c r="I1125" t="s">
        <v>14</v>
      </c>
    </row>
    <row r="1126" spans="1:9" hidden="1" x14ac:dyDescent="0.25">
      <c r="A1126" s="18">
        <v>1124</v>
      </c>
      <c r="B1126" t="s">
        <v>195</v>
      </c>
      <c r="C1126" t="s">
        <v>90</v>
      </c>
      <c r="D1126" t="s">
        <v>2311</v>
      </c>
      <c r="E1126" t="s">
        <v>11</v>
      </c>
      <c r="G1126" t="s">
        <v>197</v>
      </c>
      <c r="H1126" t="s">
        <v>13</v>
      </c>
      <c r="I1126" t="s">
        <v>14</v>
      </c>
    </row>
    <row r="1127" spans="1:9" hidden="1" x14ac:dyDescent="0.25">
      <c r="A1127" s="18">
        <v>1125</v>
      </c>
      <c r="B1127" t="s">
        <v>716</v>
      </c>
      <c r="C1127" t="s">
        <v>90</v>
      </c>
      <c r="D1127" t="s">
        <v>2312</v>
      </c>
      <c r="E1127" t="s">
        <v>11</v>
      </c>
      <c r="G1127" t="s">
        <v>718</v>
      </c>
      <c r="H1127" t="s">
        <v>13</v>
      </c>
      <c r="I1127" t="s">
        <v>14</v>
      </c>
    </row>
    <row r="1128" spans="1:9" hidden="1" x14ac:dyDescent="0.25">
      <c r="A1128" s="18">
        <v>1126</v>
      </c>
      <c r="C1128" t="s">
        <v>26</v>
      </c>
      <c r="D1128" t="s">
        <v>2313</v>
      </c>
      <c r="E1128" t="s">
        <v>11</v>
      </c>
      <c r="G1128" t="s">
        <v>1879</v>
      </c>
      <c r="H1128" t="s">
        <v>13</v>
      </c>
      <c r="I1128" t="s">
        <v>14</v>
      </c>
    </row>
    <row r="1129" spans="1:9" hidden="1" x14ac:dyDescent="0.25">
      <c r="A1129" s="18">
        <v>1127</v>
      </c>
      <c r="B1129" t="s">
        <v>2314</v>
      </c>
      <c r="C1129" t="s">
        <v>26</v>
      </c>
      <c r="D1129" t="s">
        <v>2315</v>
      </c>
      <c r="E1129" t="s">
        <v>11</v>
      </c>
      <c r="G1129" t="s">
        <v>2316</v>
      </c>
      <c r="H1129" t="s">
        <v>13</v>
      </c>
      <c r="I1129" t="s">
        <v>14</v>
      </c>
    </row>
    <row r="1130" spans="1:9" hidden="1" x14ac:dyDescent="0.25">
      <c r="A1130" s="18">
        <v>1128</v>
      </c>
      <c r="B1130" t="s">
        <v>2317</v>
      </c>
      <c r="C1130" t="s">
        <v>26</v>
      </c>
      <c r="D1130" t="s">
        <v>2318</v>
      </c>
      <c r="E1130" t="s">
        <v>11</v>
      </c>
      <c r="G1130" t="s">
        <v>2319</v>
      </c>
      <c r="H1130" t="s">
        <v>13</v>
      </c>
      <c r="I1130" t="s">
        <v>14</v>
      </c>
    </row>
    <row r="1131" spans="1:9" hidden="1" x14ac:dyDescent="0.25">
      <c r="A1131" s="18">
        <v>1129</v>
      </c>
      <c r="B1131" t="s">
        <v>431</v>
      </c>
      <c r="C1131" t="s">
        <v>70</v>
      </c>
      <c r="D1131" t="s">
        <v>2320</v>
      </c>
      <c r="E1131" t="s">
        <v>11</v>
      </c>
      <c r="G1131" t="s">
        <v>433</v>
      </c>
      <c r="H1131" t="s">
        <v>13</v>
      </c>
      <c r="I1131" t="s">
        <v>33</v>
      </c>
    </row>
    <row r="1132" spans="1:9" hidden="1" x14ac:dyDescent="0.25">
      <c r="A1132" s="18">
        <v>1130</v>
      </c>
      <c r="B1132" t="s">
        <v>332</v>
      </c>
      <c r="C1132" t="s">
        <v>43</v>
      </c>
      <c r="D1132" t="s">
        <v>2321</v>
      </c>
      <c r="E1132" t="s">
        <v>11</v>
      </c>
      <c r="G1132" t="s">
        <v>334</v>
      </c>
      <c r="H1132" t="s">
        <v>13</v>
      </c>
      <c r="I1132" t="s">
        <v>14</v>
      </c>
    </row>
    <row r="1133" spans="1:9" hidden="1" x14ac:dyDescent="0.25">
      <c r="A1133" s="18">
        <v>1131</v>
      </c>
      <c r="B1133" t="s">
        <v>76</v>
      </c>
      <c r="C1133" t="s">
        <v>26</v>
      </c>
      <c r="D1133" t="s">
        <v>2322</v>
      </c>
      <c r="E1133" t="s">
        <v>11</v>
      </c>
      <c r="G1133" t="s">
        <v>78</v>
      </c>
      <c r="H1133" t="s">
        <v>13</v>
      </c>
      <c r="I1133" t="s">
        <v>14</v>
      </c>
    </row>
    <row r="1134" spans="1:9" hidden="1" x14ac:dyDescent="0.25">
      <c r="A1134" s="18">
        <v>1132</v>
      </c>
      <c r="B1134" t="s">
        <v>360</v>
      </c>
      <c r="C1134" t="s">
        <v>47</v>
      </c>
      <c r="D1134" t="s">
        <v>2323</v>
      </c>
      <c r="E1134" t="s">
        <v>11</v>
      </c>
      <c r="G1134" t="s">
        <v>362</v>
      </c>
      <c r="H1134" t="s">
        <v>13</v>
      </c>
      <c r="I1134" t="s">
        <v>14</v>
      </c>
    </row>
    <row r="1135" spans="1:9" hidden="1" x14ac:dyDescent="0.25">
      <c r="A1135" s="18">
        <v>1133</v>
      </c>
      <c r="B1135" t="s">
        <v>2125</v>
      </c>
      <c r="C1135" t="s">
        <v>9</v>
      </c>
      <c r="D1135" t="s">
        <v>2324</v>
      </c>
      <c r="E1135" t="s">
        <v>11</v>
      </c>
      <c r="G1135" t="s">
        <v>2127</v>
      </c>
      <c r="H1135" t="s">
        <v>13</v>
      </c>
      <c r="I1135" t="s">
        <v>14</v>
      </c>
    </row>
    <row r="1136" spans="1:9" hidden="1" x14ac:dyDescent="0.25">
      <c r="A1136" s="18">
        <v>1134</v>
      </c>
      <c r="B1136" t="s">
        <v>2187</v>
      </c>
      <c r="C1136" t="s">
        <v>23</v>
      </c>
      <c r="D1136" t="s">
        <v>2325</v>
      </c>
      <c r="E1136" t="s">
        <v>11</v>
      </c>
      <c r="G1136" t="s">
        <v>2189</v>
      </c>
      <c r="H1136" t="s">
        <v>13</v>
      </c>
      <c r="I1136" t="s">
        <v>14</v>
      </c>
    </row>
    <row r="1137" spans="1:9" hidden="1" x14ac:dyDescent="0.25">
      <c r="A1137" s="18">
        <v>1135</v>
      </c>
      <c r="B1137" t="s">
        <v>249</v>
      </c>
      <c r="C1137" t="s">
        <v>388</v>
      </c>
      <c r="D1137" t="s">
        <v>2326</v>
      </c>
      <c r="E1137" t="s">
        <v>11</v>
      </c>
      <c r="G1137" t="s">
        <v>251</v>
      </c>
      <c r="H1137" t="s">
        <v>13</v>
      </c>
      <c r="I1137" t="s">
        <v>14</v>
      </c>
    </row>
    <row r="1138" spans="1:9" hidden="1" x14ac:dyDescent="0.25">
      <c r="A1138" s="18">
        <v>1136</v>
      </c>
      <c r="B1138" t="s">
        <v>2327</v>
      </c>
      <c r="C1138" t="s">
        <v>16</v>
      </c>
      <c r="D1138" t="s">
        <v>2328</v>
      </c>
      <c r="E1138" t="s">
        <v>11</v>
      </c>
      <c r="G1138" t="s">
        <v>2329</v>
      </c>
      <c r="H1138" t="s">
        <v>13</v>
      </c>
      <c r="I1138" t="s">
        <v>14</v>
      </c>
    </row>
    <row r="1139" spans="1:9" hidden="1" x14ac:dyDescent="0.25">
      <c r="A1139" s="18">
        <v>1137</v>
      </c>
      <c r="B1139" t="s">
        <v>1370</v>
      </c>
      <c r="C1139" t="s">
        <v>16</v>
      </c>
      <c r="D1139" t="s">
        <v>2330</v>
      </c>
      <c r="E1139" t="s">
        <v>11</v>
      </c>
      <c r="G1139" t="s">
        <v>1372</v>
      </c>
      <c r="H1139" t="s">
        <v>13</v>
      </c>
      <c r="I1139" t="s">
        <v>14</v>
      </c>
    </row>
    <row r="1140" spans="1:9" hidden="1" x14ac:dyDescent="0.25">
      <c r="A1140" s="18">
        <v>1138</v>
      </c>
      <c r="C1140" t="s">
        <v>90</v>
      </c>
      <c r="D1140" t="s">
        <v>2331</v>
      </c>
      <c r="E1140" t="s">
        <v>11</v>
      </c>
      <c r="G1140" t="s">
        <v>534</v>
      </c>
      <c r="H1140" t="s">
        <v>13</v>
      </c>
      <c r="I1140" t="s">
        <v>33</v>
      </c>
    </row>
    <row r="1141" spans="1:9" hidden="1" x14ac:dyDescent="0.25">
      <c r="A1141" s="18">
        <v>1139</v>
      </c>
      <c r="B1141" t="s">
        <v>2332</v>
      </c>
      <c r="C1141" t="s">
        <v>26</v>
      </c>
      <c r="D1141" t="s">
        <v>2333</v>
      </c>
      <c r="E1141" t="s">
        <v>11</v>
      </c>
      <c r="G1141" t="s">
        <v>2334</v>
      </c>
      <c r="H1141" t="s">
        <v>13</v>
      </c>
      <c r="I1141" t="s">
        <v>14</v>
      </c>
    </row>
    <row r="1142" spans="1:9" hidden="1" x14ac:dyDescent="0.25">
      <c r="A1142" s="18">
        <v>1140</v>
      </c>
      <c r="B1142" t="s">
        <v>596</v>
      </c>
      <c r="C1142" t="s">
        <v>199</v>
      </c>
      <c r="D1142" t="s">
        <v>2335</v>
      </c>
      <c r="E1142" t="s">
        <v>11</v>
      </c>
      <c r="G1142" t="s">
        <v>598</v>
      </c>
      <c r="H1142" t="s">
        <v>13</v>
      </c>
      <c r="I1142" t="s">
        <v>14</v>
      </c>
    </row>
    <row r="1143" spans="1:9" hidden="1" x14ac:dyDescent="0.25">
      <c r="A1143" s="18">
        <v>1141</v>
      </c>
      <c r="B1143" t="s">
        <v>115</v>
      </c>
      <c r="C1143" t="s">
        <v>189</v>
      </c>
      <c r="D1143" t="s">
        <v>2336</v>
      </c>
      <c r="E1143" t="s">
        <v>11</v>
      </c>
      <c r="G1143" t="s">
        <v>117</v>
      </c>
      <c r="H1143" t="s">
        <v>13</v>
      </c>
      <c r="I1143" t="s">
        <v>14</v>
      </c>
    </row>
    <row r="1144" spans="1:9" hidden="1" x14ac:dyDescent="0.25">
      <c r="A1144" s="18">
        <v>1142</v>
      </c>
      <c r="B1144" t="s">
        <v>2337</v>
      </c>
      <c r="C1144" t="s">
        <v>16</v>
      </c>
      <c r="D1144" t="s">
        <v>2338</v>
      </c>
      <c r="E1144" t="s">
        <v>11</v>
      </c>
      <c r="G1144" t="s">
        <v>2339</v>
      </c>
      <c r="H1144" t="s">
        <v>13</v>
      </c>
      <c r="I1144" t="s">
        <v>14</v>
      </c>
    </row>
    <row r="1145" spans="1:9" hidden="1" x14ac:dyDescent="0.25">
      <c r="A1145" s="18">
        <v>1143</v>
      </c>
      <c r="B1145" t="s">
        <v>2340</v>
      </c>
      <c r="C1145" t="s">
        <v>16</v>
      </c>
      <c r="D1145" t="s">
        <v>2341</v>
      </c>
      <c r="E1145" t="s">
        <v>11</v>
      </c>
      <c r="G1145" t="s">
        <v>2342</v>
      </c>
      <c r="H1145" t="s">
        <v>13</v>
      </c>
      <c r="I1145" t="s">
        <v>14</v>
      </c>
    </row>
    <row r="1146" spans="1:9" hidden="1" x14ac:dyDescent="0.25">
      <c r="A1146" s="18">
        <v>1144</v>
      </c>
      <c r="B1146" t="s">
        <v>2343</v>
      </c>
      <c r="C1146" t="s">
        <v>43</v>
      </c>
      <c r="D1146" t="s">
        <v>2344</v>
      </c>
      <c r="E1146" t="s">
        <v>11</v>
      </c>
      <c r="G1146" t="s">
        <v>2345</v>
      </c>
      <c r="H1146" t="s">
        <v>13</v>
      </c>
      <c r="I1146" t="s">
        <v>14</v>
      </c>
    </row>
    <row r="1147" spans="1:9" hidden="1" x14ac:dyDescent="0.25">
      <c r="A1147" s="18">
        <v>1145</v>
      </c>
      <c r="B1147" t="s">
        <v>738</v>
      </c>
      <c r="C1147" t="s">
        <v>90</v>
      </c>
      <c r="D1147" t="s">
        <v>2346</v>
      </c>
      <c r="E1147" t="s">
        <v>11</v>
      </c>
      <c r="G1147" t="s">
        <v>740</v>
      </c>
      <c r="H1147" t="s">
        <v>13</v>
      </c>
      <c r="I1147" t="s">
        <v>14</v>
      </c>
    </row>
    <row r="1148" spans="1:9" hidden="1" x14ac:dyDescent="0.25">
      <c r="A1148" s="18">
        <v>1146</v>
      </c>
      <c r="B1148" t="s">
        <v>1277</v>
      </c>
      <c r="C1148" t="s">
        <v>189</v>
      </c>
      <c r="D1148" t="s">
        <v>2347</v>
      </c>
      <c r="E1148" t="s">
        <v>11</v>
      </c>
      <c r="G1148" t="s">
        <v>1279</v>
      </c>
      <c r="H1148" t="s">
        <v>13</v>
      </c>
      <c r="I1148" t="s">
        <v>14</v>
      </c>
    </row>
    <row r="1149" spans="1:9" hidden="1" x14ac:dyDescent="0.25">
      <c r="A1149" s="18">
        <v>1147</v>
      </c>
      <c r="B1149" t="s">
        <v>2332</v>
      </c>
      <c r="C1149" t="s">
        <v>90</v>
      </c>
      <c r="D1149" t="s">
        <v>2348</v>
      </c>
      <c r="E1149" t="s">
        <v>11</v>
      </c>
      <c r="G1149" t="s">
        <v>2334</v>
      </c>
      <c r="H1149" t="s">
        <v>13</v>
      </c>
      <c r="I1149" t="s">
        <v>14</v>
      </c>
    </row>
    <row r="1150" spans="1:9" hidden="1" x14ac:dyDescent="0.25">
      <c r="A1150" s="18">
        <v>1148</v>
      </c>
      <c r="B1150" t="s">
        <v>1274</v>
      </c>
      <c r="C1150" t="s">
        <v>70</v>
      </c>
      <c r="D1150" t="s">
        <v>2349</v>
      </c>
      <c r="E1150" t="s">
        <v>11</v>
      </c>
      <c r="G1150" t="s">
        <v>1276</v>
      </c>
      <c r="H1150" t="s">
        <v>13</v>
      </c>
      <c r="I1150" t="s">
        <v>14</v>
      </c>
    </row>
    <row r="1151" spans="1:9" hidden="1" x14ac:dyDescent="0.25">
      <c r="A1151" s="18">
        <v>1149</v>
      </c>
      <c r="B1151" t="s">
        <v>2187</v>
      </c>
      <c r="C1151" t="s">
        <v>26</v>
      </c>
      <c r="D1151" t="s">
        <v>2350</v>
      </c>
      <c r="E1151" t="s">
        <v>11</v>
      </c>
      <c r="G1151" t="s">
        <v>2189</v>
      </c>
      <c r="H1151" t="s">
        <v>13</v>
      </c>
      <c r="I1151" t="s">
        <v>14</v>
      </c>
    </row>
    <row r="1152" spans="1:9" hidden="1" x14ac:dyDescent="0.25">
      <c r="A1152" s="18">
        <v>1150</v>
      </c>
      <c r="B1152" t="s">
        <v>1617</v>
      </c>
      <c r="C1152" t="s">
        <v>23</v>
      </c>
      <c r="D1152" t="s">
        <v>2351</v>
      </c>
      <c r="E1152" t="s">
        <v>11</v>
      </c>
      <c r="G1152" t="s">
        <v>1619</v>
      </c>
      <c r="H1152" t="s">
        <v>13</v>
      </c>
      <c r="I1152" t="s">
        <v>14</v>
      </c>
    </row>
    <row r="1153" spans="1:14" hidden="1" x14ac:dyDescent="0.25">
      <c r="A1153" s="18">
        <v>3355</v>
      </c>
      <c r="B1153" s="53" t="s">
        <v>7787</v>
      </c>
      <c r="C1153" t="s">
        <v>59</v>
      </c>
      <c r="D1153" t="s">
        <v>2404</v>
      </c>
      <c r="E1153" t="s">
        <v>11</v>
      </c>
      <c r="G1153" t="s">
        <v>2405</v>
      </c>
      <c r="H1153" t="s">
        <v>37</v>
      </c>
      <c r="I1153" t="s">
        <v>14</v>
      </c>
      <c r="J1153">
        <v>0</v>
      </c>
      <c r="K1153" t="s">
        <v>7290</v>
      </c>
      <c r="L1153">
        <v>55.844999999999999</v>
      </c>
      <c r="M1153">
        <v>0</v>
      </c>
      <c r="N1153" s="48" t="s">
        <v>1468</v>
      </c>
    </row>
    <row r="1154" spans="1:14" hidden="1" x14ac:dyDescent="0.25">
      <c r="A1154" s="18">
        <v>1152</v>
      </c>
      <c r="C1154" t="s">
        <v>43</v>
      </c>
      <c r="D1154" t="s">
        <v>2354</v>
      </c>
      <c r="E1154" t="s">
        <v>11</v>
      </c>
      <c r="G1154" t="s">
        <v>2355</v>
      </c>
      <c r="H1154" t="s">
        <v>13</v>
      </c>
      <c r="I1154" t="s">
        <v>14</v>
      </c>
    </row>
    <row r="1155" spans="1:14" hidden="1" x14ac:dyDescent="0.25">
      <c r="A1155" s="18">
        <v>1153</v>
      </c>
      <c r="C1155" t="s">
        <v>26</v>
      </c>
      <c r="D1155" t="s">
        <v>2356</v>
      </c>
      <c r="E1155" t="s">
        <v>11</v>
      </c>
      <c r="G1155" t="s">
        <v>746</v>
      </c>
      <c r="H1155" t="s">
        <v>13</v>
      </c>
      <c r="I1155" t="s">
        <v>14</v>
      </c>
    </row>
    <row r="1156" spans="1:14" hidden="1" x14ac:dyDescent="0.25">
      <c r="A1156" s="18">
        <v>1154</v>
      </c>
      <c r="B1156" t="s">
        <v>2232</v>
      </c>
      <c r="C1156" t="s">
        <v>9</v>
      </c>
      <c r="D1156" t="s">
        <v>2357</v>
      </c>
      <c r="E1156" t="s">
        <v>11</v>
      </c>
      <c r="G1156" t="s">
        <v>2234</v>
      </c>
      <c r="H1156" t="s">
        <v>13</v>
      </c>
      <c r="I1156" t="s">
        <v>14</v>
      </c>
    </row>
    <row r="1157" spans="1:14" hidden="1" x14ac:dyDescent="0.25">
      <c r="A1157" s="18">
        <v>1155</v>
      </c>
      <c r="B1157" t="s">
        <v>575</v>
      </c>
      <c r="C1157" t="s">
        <v>23</v>
      </c>
      <c r="D1157" t="s">
        <v>2358</v>
      </c>
      <c r="E1157" t="s">
        <v>11</v>
      </c>
      <c r="G1157" t="s">
        <v>577</v>
      </c>
      <c r="H1157" t="s">
        <v>13</v>
      </c>
      <c r="I1157" t="s">
        <v>14</v>
      </c>
    </row>
    <row r="1158" spans="1:14" hidden="1" x14ac:dyDescent="0.25">
      <c r="A1158" s="18">
        <v>1156</v>
      </c>
      <c r="B1158" t="s">
        <v>1626</v>
      </c>
      <c r="C1158" t="s">
        <v>47</v>
      </c>
      <c r="D1158" t="s">
        <v>2359</v>
      </c>
      <c r="E1158" t="s">
        <v>11</v>
      </c>
      <c r="G1158" t="s">
        <v>1628</v>
      </c>
      <c r="H1158" t="s">
        <v>13</v>
      </c>
      <c r="I1158" t="s">
        <v>33</v>
      </c>
    </row>
    <row r="1159" spans="1:14" hidden="1" x14ac:dyDescent="0.25">
      <c r="A1159" s="18">
        <v>1157</v>
      </c>
      <c r="B1159" t="s">
        <v>1067</v>
      </c>
      <c r="C1159" t="s">
        <v>43</v>
      </c>
      <c r="D1159" t="s">
        <v>2360</v>
      </c>
      <c r="E1159" t="s">
        <v>11</v>
      </c>
      <c r="G1159" t="s">
        <v>1069</v>
      </c>
      <c r="H1159" t="s">
        <v>13</v>
      </c>
      <c r="I1159" t="s">
        <v>14</v>
      </c>
    </row>
    <row r="1160" spans="1:14" hidden="1" x14ac:dyDescent="0.25">
      <c r="A1160" s="18">
        <v>1158</v>
      </c>
      <c r="B1160" t="s">
        <v>602</v>
      </c>
      <c r="C1160" t="s">
        <v>99</v>
      </c>
      <c r="D1160" t="s">
        <v>2361</v>
      </c>
      <c r="E1160" t="s">
        <v>11</v>
      </c>
      <c r="G1160" t="s">
        <v>604</v>
      </c>
      <c r="H1160" t="s">
        <v>13</v>
      </c>
      <c r="I1160" t="s">
        <v>14</v>
      </c>
    </row>
    <row r="1161" spans="1:14" hidden="1" x14ac:dyDescent="0.25">
      <c r="A1161" s="18">
        <v>1159</v>
      </c>
      <c r="B1161" t="s">
        <v>2362</v>
      </c>
      <c r="C1161" t="s">
        <v>16</v>
      </c>
      <c r="D1161" t="s">
        <v>2363</v>
      </c>
      <c r="E1161" t="s">
        <v>11</v>
      </c>
      <c r="G1161" t="s">
        <v>2364</v>
      </c>
      <c r="H1161" t="s">
        <v>13</v>
      </c>
      <c r="I1161" t="s">
        <v>14</v>
      </c>
    </row>
    <row r="1162" spans="1:14" hidden="1" x14ac:dyDescent="0.25">
      <c r="A1162" s="18">
        <v>1160</v>
      </c>
      <c r="B1162" t="s">
        <v>1086</v>
      </c>
      <c r="C1162" t="s">
        <v>90</v>
      </c>
      <c r="D1162" t="s">
        <v>2365</v>
      </c>
      <c r="E1162" t="s">
        <v>11</v>
      </c>
      <c r="G1162" t="s">
        <v>1088</v>
      </c>
      <c r="H1162" t="s">
        <v>13</v>
      </c>
      <c r="I1162" t="s">
        <v>14</v>
      </c>
    </row>
    <row r="1163" spans="1:14" hidden="1" x14ac:dyDescent="0.25">
      <c r="A1163" s="18">
        <v>1161</v>
      </c>
      <c r="B1163" t="s">
        <v>2366</v>
      </c>
      <c r="C1163" t="s">
        <v>99</v>
      </c>
      <c r="D1163" t="s">
        <v>2367</v>
      </c>
      <c r="E1163" t="s">
        <v>11</v>
      </c>
      <c r="G1163" t="s">
        <v>2368</v>
      </c>
      <c r="H1163" t="s">
        <v>13</v>
      </c>
      <c r="I1163" t="s">
        <v>14</v>
      </c>
    </row>
    <row r="1164" spans="1:14" hidden="1" x14ac:dyDescent="0.25">
      <c r="A1164" s="18">
        <v>960</v>
      </c>
      <c r="C1164" t="s">
        <v>59</v>
      </c>
      <c r="D1164" t="s">
        <v>2414</v>
      </c>
      <c r="E1164" t="s">
        <v>11</v>
      </c>
      <c r="G1164" t="s">
        <v>2415</v>
      </c>
      <c r="H1164" t="s">
        <v>37</v>
      </c>
      <c r="I1164" t="s">
        <v>14</v>
      </c>
      <c r="J1164">
        <v>0</v>
      </c>
      <c r="K1164" t="s">
        <v>7290</v>
      </c>
      <c r="L1164">
        <v>55.844999999999999</v>
      </c>
      <c r="M1164">
        <v>0</v>
      </c>
      <c r="N1164" s="48" t="s">
        <v>1468</v>
      </c>
    </row>
    <row r="1165" spans="1:14" hidden="1" x14ac:dyDescent="0.25">
      <c r="A1165" s="18">
        <v>1163</v>
      </c>
      <c r="B1165" t="s">
        <v>602</v>
      </c>
      <c r="C1165" t="s">
        <v>388</v>
      </c>
      <c r="D1165" t="s">
        <v>2372</v>
      </c>
      <c r="E1165" t="s">
        <v>11</v>
      </c>
      <c r="G1165" t="s">
        <v>604</v>
      </c>
      <c r="H1165" t="s">
        <v>13</v>
      </c>
      <c r="I1165" t="s">
        <v>14</v>
      </c>
    </row>
    <row r="1166" spans="1:14" hidden="1" x14ac:dyDescent="0.25">
      <c r="A1166" s="18">
        <v>1164</v>
      </c>
      <c r="B1166" t="s">
        <v>2373</v>
      </c>
      <c r="C1166" t="s">
        <v>30</v>
      </c>
      <c r="D1166" t="s">
        <v>2374</v>
      </c>
      <c r="E1166" t="s">
        <v>11</v>
      </c>
      <c r="G1166" t="s">
        <v>971</v>
      </c>
      <c r="H1166" t="s">
        <v>13</v>
      </c>
      <c r="I1166" t="s">
        <v>33</v>
      </c>
    </row>
    <row r="1167" spans="1:14" hidden="1" x14ac:dyDescent="0.25">
      <c r="A1167" s="18">
        <v>1165</v>
      </c>
      <c r="B1167" t="s">
        <v>163</v>
      </c>
      <c r="C1167" t="s">
        <v>30</v>
      </c>
      <c r="D1167" t="s">
        <v>2375</v>
      </c>
      <c r="E1167" t="s">
        <v>11</v>
      </c>
      <c r="G1167" t="s">
        <v>165</v>
      </c>
      <c r="H1167" t="s">
        <v>13</v>
      </c>
      <c r="I1167" t="s">
        <v>14</v>
      </c>
    </row>
    <row r="1168" spans="1:14" hidden="1" x14ac:dyDescent="0.25">
      <c r="A1168" s="18">
        <v>1166</v>
      </c>
      <c r="B1168" t="s">
        <v>1544</v>
      </c>
      <c r="C1168" t="s">
        <v>30</v>
      </c>
      <c r="D1168" t="s">
        <v>2376</v>
      </c>
      <c r="E1168" t="s">
        <v>11</v>
      </c>
      <c r="G1168" t="s">
        <v>1546</v>
      </c>
      <c r="H1168" t="s">
        <v>13</v>
      </c>
      <c r="I1168" t="s">
        <v>14</v>
      </c>
    </row>
    <row r="1169" spans="1:9" hidden="1" x14ac:dyDescent="0.25">
      <c r="A1169" s="18">
        <v>1167</v>
      </c>
      <c r="B1169" t="s">
        <v>617</v>
      </c>
      <c r="C1169" t="s">
        <v>26</v>
      </c>
      <c r="D1169" t="s">
        <v>2377</v>
      </c>
      <c r="E1169" t="s">
        <v>11</v>
      </c>
      <c r="G1169" t="s">
        <v>619</v>
      </c>
      <c r="H1169" t="s">
        <v>13</v>
      </c>
      <c r="I1169" t="s">
        <v>14</v>
      </c>
    </row>
    <row r="1170" spans="1:9" hidden="1" x14ac:dyDescent="0.25">
      <c r="A1170" s="18">
        <v>1168</v>
      </c>
      <c r="B1170" t="s">
        <v>2378</v>
      </c>
      <c r="C1170" t="s">
        <v>189</v>
      </c>
      <c r="D1170" t="s">
        <v>2379</v>
      </c>
      <c r="E1170" t="s">
        <v>11</v>
      </c>
      <c r="G1170" t="s">
        <v>2380</v>
      </c>
      <c r="H1170" t="s">
        <v>13</v>
      </c>
      <c r="I1170" t="s">
        <v>14</v>
      </c>
    </row>
    <row r="1171" spans="1:9" hidden="1" x14ac:dyDescent="0.25">
      <c r="A1171" s="18">
        <v>1169</v>
      </c>
      <c r="B1171" t="s">
        <v>529</v>
      </c>
      <c r="C1171" t="s">
        <v>43</v>
      </c>
      <c r="D1171" t="s">
        <v>2381</v>
      </c>
      <c r="E1171" t="s">
        <v>11</v>
      </c>
      <c r="G1171" t="s">
        <v>531</v>
      </c>
      <c r="H1171" t="s">
        <v>13</v>
      </c>
      <c r="I1171" t="s">
        <v>14</v>
      </c>
    </row>
    <row r="1172" spans="1:9" hidden="1" x14ac:dyDescent="0.25">
      <c r="A1172" s="18">
        <v>1170</v>
      </c>
      <c r="B1172" t="s">
        <v>1074</v>
      </c>
      <c r="C1172" t="s">
        <v>99</v>
      </c>
      <c r="D1172" t="s">
        <v>2382</v>
      </c>
      <c r="E1172" t="s">
        <v>11</v>
      </c>
      <c r="G1172" t="s">
        <v>1604</v>
      </c>
      <c r="H1172" t="s">
        <v>13</v>
      </c>
      <c r="I1172" t="s">
        <v>14</v>
      </c>
    </row>
    <row r="1173" spans="1:9" hidden="1" x14ac:dyDescent="0.25">
      <c r="A1173" s="18">
        <v>1171</v>
      </c>
      <c r="B1173" t="s">
        <v>2383</v>
      </c>
      <c r="C1173" t="s">
        <v>16</v>
      </c>
      <c r="D1173" t="s">
        <v>2384</v>
      </c>
      <c r="E1173" t="s">
        <v>11</v>
      </c>
      <c r="G1173" t="s">
        <v>2385</v>
      </c>
      <c r="H1173" t="s">
        <v>13</v>
      </c>
      <c r="I1173" t="s">
        <v>14</v>
      </c>
    </row>
    <row r="1174" spans="1:9" hidden="1" x14ac:dyDescent="0.25">
      <c r="A1174" s="18">
        <v>1172</v>
      </c>
      <c r="B1174" t="s">
        <v>406</v>
      </c>
      <c r="C1174" t="s">
        <v>99</v>
      </c>
      <c r="D1174" t="s">
        <v>2386</v>
      </c>
      <c r="E1174" t="s">
        <v>11</v>
      </c>
      <c r="G1174" t="s">
        <v>408</v>
      </c>
      <c r="H1174" t="s">
        <v>13</v>
      </c>
      <c r="I1174" t="s">
        <v>14</v>
      </c>
    </row>
    <row r="1175" spans="1:9" hidden="1" x14ac:dyDescent="0.25">
      <c r="A1175" s="18">
        <v>1173</v>
      </c>
      <c r="B1175" t="s">
        <v>680</v>
      </c>
      <c r="C1175" t="s">
        <v>99</v>
      </c>
      <c r="D1175" t="s">
        <v>2387</v>
      </c>
      <c r="E1175" t="s">
        <v>11</v>
      </c>
      <c r="G1175" t="s">
        <v>682</v>
      </c>
      <c r="H1175" t="s">
        <v>13</v>
      </c>
      <c r="I1175" t="s">
        <v>33</v>
      </c>
    </row>
    <row r="1176" spans="1:9" hidden="1" x14ac:dyDescent="0.25">
      <c r="A1176" s="18">
        <v>1174</v>
      </c>
      <c r="B1176" t="s">
        <v>2388</v>
      </c>
      <c r="C1176" t="s">
        <v>26</v>
      </c>
      <c r="D1176" t="s">
        <v>2389</v>
      </c>
      <c r="E1176" t="s">
        <v>11</v>
      </c>
      <c r="G1176" t="s">
        <v>2390</v>
      </c>
      <c r="H1176" t="s">
        <v>13</v>
      </c>
      <c r="I1176" t="s">
        <v>14</v>
      </c>
    </row>
    <row r="1177" spans="1:9" hidden="1" x14ac:dyDescent="0.25">
      <c r="A1177" s="18">
        <v>1175</v>
      </c>
      <c r="B1177" t="s">
        <v>2391</v>
      </c>
      <c r="C1177" t="s">
        <v>30</v>
      </c>
      <c r="D1177" t="s">
        <v>2392</v>
      </c>
      <c r="E1177" t="s">
        <v>11</v>
      </c>
      <c r="G1177" t="s">
        <v>2393</v>
      </c>
      <c r="H1177" t="s">
        <v>13</v>
      </c>
      <c r="I1177" t="s">
        <v>14</v>
      </c>
    </row>
    <row r="1178" spans="1:9" hidden="1" x14ac:dyDescent="0.25">
      <c r="A1178" s="18">
        <v>1176</v>
      </c>
      <c r="B1178" t="s">
        <v>1400</v>
      </c>
      <c r="C1178" t="s">
        <v>90</v>
      </c>
      <c r="D1178" t="s">
        <v>2394</v>
      </c>
      <c r="E1178" t="s">
        <v>11</v>
      </c>
      <c r="G1178" t="s">
        <v>1402</v>
      </c>
      <c r="H1178" t="s">
        <v>13</v>
      </c>
      <c r="I1178" t="s">
        <v>14</v>
      </c>
    </row>
    <row r="1179" spans="1:9" hidden="1" x14ac:dyDescent="0.25">
      <c r="A1179" s="18">
        <v>1177</v>
      </c>
      <c r="C1179" t="s">
        <v>70</v>
      </c>
      <c r="D1179" t="s">
        <v>2395</v>
      </c>
      <c r="E1179" t="s">
        <v>11</v>
      </c>
      <c r="G1179" t="s">
        <v>549</v>
      </c>
      <c r="H1179" t="s">
        <v>13</v>
      </c>
      <c r="I1179" t="s">
        <v>14</v>
      </c>
    </row>
    <row r="1180" spans="1:9" hidden="1" x14ac:dyDescent="0.25">
      <c r="A1180" s="18">
        <v>1178</v>
      </c>
      <c r="B1180" t="s">
        <v>154</v>
      </c>
      <c r="C1180" t="s">
        <v>388</v>
      </c>
      <c r="D1180" t="s">
        <v>2396</v>
      </c>
      <c r="E1180" t="s">
        <v>11</v>
      </c>
      <c r="G1180" t="s">
        <v>156</v>
      </c>
      <c r="H1180" t="s">
        <v>13</v>
      </c>
      <c r="I1180" t="s">
        <v>14</v>
      </c>
    </row>
    <row r="1181" spans="1:9" hidden="1" x14ac:dyDescent="0.25">
      <c r="A1181" s="18">
        <v>1179</v>
      </c>
      <c r="B1181" t="s">
        <v>1326</v>
      </c>
      <c r="C1181" t="s">
        <v>26</v>
      </c>
      <c r="D1181" t="s">
        <v>2397</v>
      </c>
      <c r="E1181" t="s">
        <v>11</v>
      </c>
      <c r="G1181" t="s">
        <v>1328</v>
      </c>
      <c r="H1181" t="s">
        <v>13</v>
      </c>
      <c r="I1181" t="s">
        <v>14</v>
      </c>
    </row>
    <row r="1182" spans="1:9" hidden="1" x14ac:dyDescent="0.25">
      <c r="A1182" s="18">
        <v>1180</v>
      </c>
      <c r="B1182" t="s">
        <v>1926</v>
      </c>
      <c r="C1182" t="s">
        <v>70</v>
      </c>
      <c r="D1182" t="s">
        <v>2398</v>
      </c>
      <c r="E1182" t="s">
        <v>11</v>
      </c>
      <c r="G1182" t="s">
        <v>1928</v>
      </c>
      <c r="H1182" t="s">
        <v>13</v>
      </c>
      <c r="I1182" t="s">
        <v>14</v>
      </c>
    </row>
    <row r="1183" spans="1:9" hidden="1" x14ac:dyDescent="0.25">
      <c r="A1183" s="18">
        <v>1181</v>
      </c>
      <c r="B1183" t="s">
        <v>1049</v>
      </c>
      <c r="C1183" t="s">
        <v>47</v>
      </c>
      <c r="D1183" t="s">
        <v>2399</v>
      </c>
      <c r="E1183" t="s">
        <v>11</v>
      </c>
      <c r="G1183" t="s">
        <v>1051</v>
      </c>
      <c r="H1183" t="s">
        <v>13</v>
      </c>
      <c r="I1183" t="s">
        <v>14</v>
      </c>
    </row>
    <row r="1184" spans="1:9" hidden="1" x14ac:dyDescent="0.25">
      <c r="A1184" s="18">
        <v>1182</v>
      </c>
      <c r="B1184" t="s">
        <v>458</v>
      </c>
      <c r="C1184" t="s">
        <v>47</v>
      </c>
      <c r="D1184" t="s">
        <v>2400</v>
      </c>
      <c r="E1184" t="s">
        <v>11</v>
      </c>
      <c r="G1184" t="s">
        <v>460</v>
      </c>
      <c r="H1184" t="s">
        <v>13</v>
      </c>
      <c r="I1184" t="s">
        <v>14</v>
      </c>
    </row>
    <row r="1185" spans="1:14" hidden="1" x14ac:dyDescent="0.25">
      <c r="A1185" s="18">
        <v>1183</v>
      </c>
      <c r="B1185" t="s">
        <v>169</v>
      </c>
      <c r="C1185" t="s">
        <v>30</v>
      </c>
      <c r="D1185" t="s">
        <v>2401</v>
      </c>
      <c r="E1185" t="s">
        <v>11</v>
      </c>
      <c r="G1185" t="s">
        <v>171</v>
      </c>
      <c r="H1185" t="s">
        <v>13</v>
      </c>
      <c r="I1185" t="s">
        <v>14</v>
      </c>
    </row>
    <row r="1186" spans="1:14" hidden="1" x14ac:dyDescent="0.25">
      <c r="A1186" s="18">
        <v>1184</v>
      </c>
      <c r="B1186" t="s">
        <v>360</v>
      </c>
      <c r="C1186" t="s">
        <v>30</v>
      </c>
      <c r="D1186" t="s">
        <v>2402</v>
      </c>
      <c r="E1186" t="s">
        <v>11</v>
      </c>
      <c r="G1186" t="s">
        <v>362</v>
      </c>
      <c r="H1186" t="s">
        <v>13</v>
      </c>
      <c r="I1186" t="s">
        <v>14</v>
      </c>
    </row>
    <row r="1187" spans="1:14" hidden="1" x14ac:dyDescent="0.25">
      <c r="A1187" s="18">
        <v>1185</v>
      </c>
      <c r="C1187" t="s">
        <v>90</v>
      </c>
      <c r="D1187" t="s">
        <v>2403</v>
      </c>
      <c r="E1187" t="s">
        <v>11</v>
      </c>
      <c r="G1187" t="s">
        <v>845</v>
      </c>
      <c r="H1187" t="s">
        <v>13</v>
      </c>
      <c r="I1187" t="s">
        <v>33</v>
      </c>
    </row>
    <row r="1188" spans="1:14" hidden="1" x14ac:dyDescent="0.25">
      <c r="A1188" s="18">
        <v>3288</v>
      </c>
      <c r="B1188" t="s">
        <v>19</v>
      </c>
      <c r="C1188" t="s">
        <v>59</v>
      </c>
      <c r="D1188" t="s">
        <v>2427</v>
      </c>
      <c r="E1188" t="s">
        <v>11</v>
      </c>
      <c r="G1188" t="s">
        <v>2428</v>
      </c>
      <c r="H1188" t="s">
        <v>37</v>
      </c>
      <c r="I1188" t="s">
        <v>14</v>
      </c>
      <c r="J1188">
        <v>0</v>
      </c>
      <c r="K1188" t="s">
        <v>7290</v>
      </c>
      <c r="L1188">
        <v>55.844999999999999</v>
      </c>
      <c r="M1188">
        <v>0</v>
      </c>
      <c r="N1188" s="48" t="s">
        <v>1468</v>
      </c>
    </row>
    <row r="1189" spans="1:14" hidden="1" x14ac:dyDescent="0.25">
      <c r="A1189" s="18">
        <v>1187</v>
      </c>
      <c r="B1189" t="s">
        <v>1760</v>
      </c>
      <c r="C1189" t="s">
        <v>30</v>
      </c>
      <c r="D1189" t="s">
        <v>2406</v>
      </c>
      <c r="E1189" t="s">
        <v>11</v>
      </c>
      <c r="G1189" t="s">
        <v>1762</v>
      </c>
      <c r="H1189" t="s">
        <v>13</v>
      </c>
      <c r="I1189" t="s">
        <v>33</v>
      </c>
    </row>
    <row r="1190" spans="1:14" hidden="1" x14ac:dyDescent="0.25">
      <c r="A1190" s="18">
        <v>1188</v>
      </c>
      <c r="B1190" t="s">
        <v>803</v>
      </c>
      <c r="C1190" t="s">
        <v>70</v>
      </c>
      <c r="D1190" t="s">
        <v>2407</v>
      </c>
      <c r="E1190" t="s">
        <v>11</v>
      </c>
      <c r="G1190" t="s">
        <v>805</v>
      </c>
      <c r="H1190" t="s">
        <v>13</v>
      </c>
      <c r="I1190" t="s">
        <v>14</v>
      </c>
    </row>
    <row r="1191" spans="1:14" hidden="1" x14ac:dyDescent="0.25">
      <c r="A1191" s="18">
        <v>1189</v>
      </c>
      <c r="C1191" t="s">
        <v>26</v>
      </c>
      <c r="D1191" t="s">
        <v>2408</v>
      </c>
      <c r="E1191" t="s">
        <v>11</v>
      </c>
      <c r="G1191" t="s">
        <v>2409</v>
      </c>
      <c r="H1191" t="s">
        <v>13</v>
      </c>
      <c r="I1191" t="s">
        <v>14</v>
      </c>
    </row>
    <row r="1192" spans="1:14" hidden="1" x14ac:dyDescent="0.25">
      <c r="A1192" s="18">
        <v>1190</v>
      </c>
      <c r="B1192" t="s">
        <v>148</v>
      </c>
      <c r="C1192" t="s">
        <v>26</v>
      </c>
      <c r="D1192" t="s">
        <v>2410</v>
      </c>
      <c r="E1192" t="s">
        <v>11</v>
      </c>
      <c r="G1192" t="s">
        <v>150</v>
      </c>
      <c r="H1192" t="s">
        <v>13</v>
      </c>
      <c r="I1192" t="s">
        <v>14</v>
      </c>
    </row>
    <row r="1193" spans="1:14" hidden="1" x14ac:dyDescent="0.25">
      <c r="A1193" s="18">
        <v>1191</v>
      </c>
      <c r="B1193" t="s">
        <v>19</v>
      </c>
      <c r="C1193" t="s">
        <v>189</v>
      </c>
      <c r="D1193" t="s">
        <v>2411</v>
      </c>
      <c r="E1193" t="s">
        <v>11</v>
      </c>
      <c r="G1193" t="s">
        <v>21</v>
      </c>
      <c r="H1193" t="s">
        <v>13</v>
      </c>
      <c r="I1193" t="s">
        <v>14</v>
      </c>
    </row>
    <row r="1194" spans="1:14" hidden="1" x14ac:dyDescent="0.25">
      <c r="A1194" s="18">
        <v>1192</v>
      </c>
      <c r="C1194" t="s">
        <v>90</v>
      </c>
      <c r="D1194" t="s">
        <v>2412</v>
      </c>
      <c r="E1194" t="s">
        <v>11</v>
      </c>
      <c r="G1194" t="s">
        <v>580</v>
      </c>
      <c r="H1194" t="s">
        <v>13</v>
      </c>
      <c r="I1194" t="s">
        <v>33</v>
      </c>
    </row>
    <row r="1195" spans="1:14" hidden="1" x14ac:dyDescent="0.25">
      <c r="A1195" s="18">
        <v>1193</v>
      </c>
      <c r="B1195" t="s">
        <v>978</v>
      </c>
      <c r="C1195" t="s">
        <v>43</v>
      </c>
      <c r="D1195" t="s">
        <v>2413</v>
      </c>
      <c r="E1195" t="s">
        <v>11</v>
      </c>
      <c r="G1195" t="s">
        <v>980</v>
      </c>
      <c r="H1195" t="s">
        <v>13</v>
      </c>
      <c r="I1195" t="s">
        <v>14</v>
      </c>
    </row>
    <row r="1196" spans="1:14" hidden="1" x14ac:dyDescent="0.25">
      <c r="A1196" s="18">
        <v>2111</v>
      </c>
      <c r="B1196" s="53" t="s">
        <v>7788</v>
      </c>
      <c r="C1196" t="s">
        <v>59</v>
      </c>
      <c r="D1196" t="s">
        <v>2453</v>
      </c>
      <c r="E1196" t="s">
        <v>11</v>
      </c>
      <c r="G1196" t="s">
        <v>2454</v>
      </c>
      <c r="H1196" t="s">
        <v>37</v>
      </c>
      <c r="I1196" t="s">
        <v>14</v>
      </c>
      <c r="J1196">
        <v>0</v>
      </c>
      <c r="K1196" t="s">
        <v>7305</v>
      </c>
      <c r="L1196">
        <v>138.905</v>
      </c>
      <c r="M1196">
        <v>0</v>
      </c>
      <c r="N1196" s="48" t="s">
        <v>1468</v>
      </c>
    </row>
    <row r="1197" spans="1:14" hidden="1" x14ac:dyDescent="0.25">
      <c r="A1197" s="18">
        <v>1195</v>
      </c>
      <c r="C1197" t="s">
        <v>90</v>
      </c>
      <c r="D1197" t="s">
        <v>2416</v>
      </c>
      <c r="E1197" t="s">
        <v>11</v>
      </c>
      <c r="G1197" t="s">
        <v>180</v>
      </c>
      <c r="H1197" t="s">
        <v>13</v>
      </c>
      <c r="I1197" t="s">
        <v>14</v>
      </c>
    </row>
    <row r="1198" spans="1:14" hidden="1" x14ac:dyDescent="0.25">
      <c r="A1198" s="18">
        <v>1196</v>
      </c>
      <c r="B1198" t="s">
        <v>741</v>
      </c>
      <c r="C1198" t="s">
        <v>99</v>
      </c>
      <c r="D1198" t="s">
        <v>2417</v>
      </c>
      <c r="E1198" t="s">
        <v>11</v>
      </c>
      <c r="G1198" t="s">
        <v>743</v>
      </c>
      <c r="H1198" t="s">
        <v>13</v>
      </c>
      <c r="I1198" t="s">
        <v>14</v>
      </c>
    </row>
    <row r="1199" spans="1:14" hidden="1" x14ac:dyDescent="0.25">
      <c r="A1199" s="18">
        <v>1197</v>
      </c>
      <c r="B1199" t="s">
        <v>455</v>
      </c>
      <c r="C1199" t="s">
        <v>388</v>
      </c>
      <c r="D1199" t="s">
        <v>2418</v>
      </c>
      <c r="E1199" t="s">
        <v>11</v>
      </c>
      <c r="G1199" t="s">
        <v>457</v>
      </c>
      <c r="H1199" t="s">
        <v>13</v>
      </c>
      <c r="I1199" t="s">
        <v>14</v>
      </c>
    </row>
    <row r="1200" spans="1:14" hidden="1" x14ac:dyDescent="0.25">
      <c r="A1200" s="18">
        <v>1198</v>
      </c>
      <c r="B1200" t="s">
        <v>722</v>
      </c>
      <c r="C1200" t="s">
        <v>9</v>
      </c>
      <c r="D1200" t="s">
        <v>2419</v>
      </c>
      <c r="E1200" t="s">
        <v>11</v>
      </c>
      <c r="G1200" t="s">
        <v>724</v>
      </c>
      <c r="H1200" t="s">
        <v>13</v>
      </c>
      <c r="I1200" t="s">
        <v>14</v>
      </c>
    </row>
    <row r="1201" spans="1:14" hidden="1" x14ac:dyDescent="0.25">
      <c r="A1201" s="18">
        <v>1199</v>
      </c>
      <c r="B1201" t="s">
        <v>360</v>
      </c>
      <c r="C1201" t="s">
        <v>43</v>
      </c>
      <c r="D1201" t="s">
        <v>2420</v>
      </c>
      <c r="E1201" t="s">
        <v>11</v>
      </c>
      <c r="G1201" t="s">
        <v>362</v>
      </c>
      <c r="H1201" t="s">
        <v>13</v>
      </c>
      <c r="I1201" t="s">
        <v>14</v>
      </c>
    </row>
    <row r="1202" spans="1:14" hidden="1" x14ac:dyDescent="0.25">
      <c r="A1202" s="18">
        <v>1200</v>
      </c>
      <c r="C1202" t="s">
        <v>9</v>
      </c>
      <c r="D1202" t="s">
        <v>2421</v>
      </c>
      <c r="E1202" t="s">
        <v>11</v>
      </c>
      <c r="G1202" t="s">
        <v>180</v>
      </c>
      <c r="H1202" t="s">
        <v>13</v>
      </c>
      <c r="I1202" t="s">
        <v>14</v>
      </c>
    </row>
    <row r="1203" spans="1:14" hidden="1" x14ac:dyDescent="0.25">
      <c r="A1203" s="18">
        <v>1201</v>
      </c>
      <c r="B1203" t="s">
        <v>2422</v>
      </c>
      <c r="C1203" t="s">
        <v>30</v>
      </c>
      <c r="D1203" t="s">
        <v>2423</v>
      </c>
      <c r="E1203" t="s">
        <v>11</v>
      </c>
      <c r="G1203" t="s">
        <v>2424</v>
      </c>
      <c r="H1203" t="s">
        <v>13</v>
      </c>
      <c r="I1203" t="s">
        <v>14</v>
      </c>
    </row>
    <row r="1204" spans="1:14" hidden="1" x14ac:dyDescent="0.25">
      <c r="A1204" s="18">
        <v>1202</v>
      </c>
      <c r="B1204" t="s">
        <v>896</v>
      </c>
      <c r="C1204" t="s">
        <v>142</v>
      </c>
      <c r="D1204" t="s">
        <v>2425</v>
      </c>
      <c r="E1204" t="s">
        <v>11</v>
      </c>
      <c r="G1204" t="s">
        <v>898</v>
      </c>
      <c r="H1204" t="s">
        <v>13</v>
      </c>
      <c r="I1204" t="s">
        <v>14</v>
      </c>
    </row>
    <row r="1205" spans="1:14" hidden="1" x14ac:dyDescent="0.25">
      <c r="A1205" s="18">
        <v>1203</v>
      </c>
      <c r="B1205" t="s">
        <v>347</v>
      </c>
      <c r="C1205" t="s">
        <v>30</v>
      </c>
      <c r="D1205" t="s">
        <v>2426</v>
      </c>
      <c r="E1205" t="s">
        <v>11</v>
      </c>
      <c r="G1205" t="s">
        <v>349</v>
      </c>
      <c r="H1205" t="s">
        <v>13</v>
      </c>
      <c r="I1205" t="s">
        <v>14</v>
      </c>
    </row>
    <row r="1206" spans="1:14" hidden="1" x14ac:dyDescent="0.25">
      <c r="A1206" s="18">
        <v>4038</v>
      </c>
      <c r="B1206" t="s">
        <v>617</v>
      </c>
      <c r="C1206" t="s">
        <v>59</v>
      </c>
      <c r="D1206" t="s">
        <v>2473</v>
      </c>
      <c r="E1206" t="s">
        <v>11</v>
      </c>
      <c r="G1206" t="s">
        <v>2474</v>
      </c>
      <c r="H1206" t="s">
        <v>37</v>
      </c>
      <c r="I1206" t="s">
        <v>14</v>
      </c>
      <c r="J1206">
        <v>0</v>
      </c>
      <c r="K1206" t="s">
        <v>7305</v>
      </c>
      <c r="L1206">
        <v>138.905</v>
      </c>
      <c r="M1206">
        <v>0</v>
      </c>
      <c r="N1206" s="48" t="s">
        <v>1468</v>
      </c>
    </row>
    <row r="1207" spans="1:14" hidden="1" x14ac:dyDescent="0.25">
      <c r="A1207" s="18">
        <v>1205</v>
      </c>
      <c r="B1207" t="s">
        <v>1573</v>
      </c>
      <c r="C1207" t="s">
        <v>47</v>
      </c>
      <c r="D1207" t="s">
        <v>2429</v>
      </c>
      <c r="E1207" t="s">
        <v>11</v>
      </c>
      <c r="G1207" t="s">
        <v>2430</v>
      </c>
      <c r="H1207" t="s">
        <v>13</v>
      </c>
      <c r="I1207" t="s">
        <v>14</v>
      </c>
    </row>
    <row r="1208" spans="1:14" hidden="1" x14ac:dyDescent="0.25">
      <c r="A1208" s="18">
        <v>1206</v>
      </c>
      <c r="B1208" t="s">
        <v>357</v>
      </c>
      <c r="C1208" t="s">
        <v>189</v>
      </c>
      <c r="D1208" t="s">
        <v>2431</v>
      </c>
      <c r="E1208" t="s">
        <v>11</v>
      </c>
      <c r="G1208" t="s">
        <v>359</v>
      </c>
      <c r="H1208" t="s">
        <v>13</v>
      </c>
      <c r="I1208" t="s">
        <v>14</v>
      </c>
    </row>
    <row r="1209" spans="1:14" hidden="1" x14ac:dyDescent="0.25">
      <c r="A1209" s="18">
        <v>1207</v>
      </c>
      <c r="C1209" t="s">
        <v>2432</v>
      </c>
      <c r="D1209" t="s">
        <v>2433</v>
      </c>
      <c r="E1209" t="s">
        <v>11</v>
      </c>
      <c r="G1209" t="s">
        <v>2434</v>
      </c>
      <c r="H1209" t="s">
        <v>2435</v>
      </c>
      <c r="I1209" t="s">
        <v>2436</v>
      </c>
      <c r="J1209" t="s">
        <v>2437</v>
      </c>
    </row>
    <row r="1210" spans="1:14" hidden="1" x14ac:dyDescent="0.25">
      <c r="A1210" s="18">
        <v>1208</v>
      </c>
      <c r="B1210" t="s">
        <v>1544</v>
      </c>
      <c r="C1210" t="s">
        <v>47</v>
      </c>
      <c r="D1210" t="s">
        <v>2438</v>
      </c>
      <c r="E1210" t="s">
        <v>11</v>
      </c>
      <c r="G1210" t="s">
        <v>1546</v>
      </c>
      <c r="H1210" t="s">
        <v>13</v>
      </c>
      <c r="I1210" t="s">
        <v>14</v>
      </c>
    </row>
    <row r="1211" spans="1:14" hidden="1" x14ac:dyDescent="0.25">
      <c r="A1211" s="18">
        <v>1209</v>
      </c>
      <c r="B1211" t="s">
        <v>2366</v>
      </c>
      <c r="C1211" t="s">
        <v>70</v>
      </c>
      <c r="D1211" t="s">
        <v>2439</v>
      </c>
      <c r="E1211" t="s">
        <v>11</v>
      </c>
      <c r="G1211" t="s">
        <v>2368</v>
      </c>
      <c r="H1211" t="s">
        <v>13</v>
      </c>
      <c r="I1211" t="s">
        <v>14</v>
      </c>
    </row>
    <row r="1212" spans="1:14" hidden="1" x14ac:dyDescent="0.25">
      <c r="A1212" s="18">
        <v>1210</v>
      </c>
      <c r="B1212" t="s">
        <v>1768</v>
      </c>
      <c r="C1212" t="s">
        <v>23</v>
      </c>
      <c r="D1212" t="s">
        <v>2440</v>
      </c>
      <c r="E1212" t="s">
        <v>11</v>
      </c>
      <c r="G1212" t="s">
        <v>1770</v>
      </c>
      <c r="H1212" t="s">
        <v>13</v>
      </c>
      <c r="I1212" t="s">
        <v>14</v>
      </c>
    </row>
    <row r="1213" spans="1:14" hidden="1" x14ac:dyDescent="0.25">
      <c r="A1213" s="18">
        <v>1211</v>
      </c>
      <c r="C1213" t="s">
        <v>26</v>
      </c>
      <c r="D1213" t="s">
        <v>2441</v>
      </c>
      <c r="E1213" t="s">
        <v>11</v>
      </c>
      <c r="G1213" t="s">
        <v>1117</v>
      </c>
      <c r="H1213" t="s">
        <v>13</v>
      </c>
      <c r="I1213" t="s">
        <v>33</v>
      </c>
    </row>
    <row r="1214" spans="1:14" hidden="1" x14ac:dyDescent="0.25">
      <c r="A1214" s="18">
        <v>1212</v>
      </c>
      <c r="B1214" t="s">
        <v>2442</v>
      </c>
      <c r="C1214" t="s">
        <v>47</v>
      </c>
      <c r="D1214" t="s">
        <v>2443</v>
      </c>
      <c r="E1214" t="s">
        <v>11</v>
      </c>
      <c r="G1214" t="s">
        <v>2444</v>
      </c>
      <c r="H1214" t="s">
        <v>13</v>
      </c>
      <c r="I1214" t="s">
        <v>14</v>
      </c>
    </row>
    <row r="1215" spans="1:14" hidden="1" x14ac:dyDescent="0.25">
      <c r="A1215" s="18">
        <v>1213</v>
      </c>
      <c r="B1215" t="s">
        <v>2445</v>
      </c>
      <c r="C1215" t="s">
        <v>99</v>
      </c>
      <c r="D1215" t="s">
        <v>2446</v>
      </c>
      <c r="E1215" t="s">
        <v>11</v>
      </c>
      <c r="G1215" t="s">
        <v>2447</v>
      </c>
      <c r="H1215" t="s">
        <v>13</v>
      </c>
      <c r="I1215" t="s">
        <v>14</v>
      </c>
    </row>
    <row r="1216" spans="1:14" hidden="1" x14ac:dyDescent="0.25">
      <c r="A1216" s="18">
        <v>1214</v>
      </c>
      <c r="B1216" t="s">
        <v>532</v>
      </c>
      <c r="C1216" t="s">
        <v>47</v>
      </c>
      <c r="D1216" t="s">
        <v>2448</v>
      </c>
      <c r="E1216" t="s">
        <v>11</v>
      </c>
      <c r="G1216" t="s">
        <v>534</v>
      </c>
      <c r="H1216" t="s">
        <v>13</v>
      </c>
      <c r="I1216" t="s">
        <v>33</v>
      </c>
    </row>
    <row r="1217" spans="1:14" hidden="1" x14ac:dyDescent="0.25">
      <c r="A1217" s="18">
        <v>1215</v>
      </c>
      <c r="B1217" t="s">
        <v>2449</v>
      </c>
      <c r="C1217" t="s">
        <v>90</v>
      </c>
      <c r="D1217" t="s">
        <v>2450</v>
      </c>
      <c r="E1217" t="s">
        <v>11</v>
      </c>
      <c r="G1217" t="s">
        <v>556</v>
      </c>
      <c r="H1217" t="s">
        <v>13</v>
      </c>
      <c r="I1217" t="s">
        <v>14</v>
      </c>
    </row>
    <row r="1218" spans="1:14" hidden="1" x14ac:dyDescent="0.25">
      <c r="A1218" s="18">
        <v>1216</v>
      </c>
      <c r="B1218" t="s">
        <v>515</v>
      </c>
      <c r="C1218" t="s">
        <v>9</v>
      </c>
      <c r="D1218" t="s">
        <v>2451</v>
      </c>
      <c r="E1218" t="s">
        <v>11</v>
      </c>
      <c r="G1218" t="s">
        <v>517</v>
      </c>
      <c r="H1218" t="s">
        <v>13</v>
      </c>
      <c r="I1218" t="s">
        <v>14</v>
      </c>
    </row>
    <row r="1219" spans="1:14" hidden="1" x14ac:dyDescent="0.25">
      <c r="A1219" s="18">
        <v>1217</v>
      </c>
      <c r="B1219" t="s">
        <v>422</v>
      </c>
      <c r="C1219" t="s">
        <v>23</v>
      </c>
      <c r="D1219" t="s">
        <v>2452</v>
      </c>
      <c r="E1219" t="s">
        <v>11</v>
      </c>
      <c r="G1219" t="s">
        <v>424</v>
      </c>
      <c r="H1219" t="s">
        <v>13</v>
      </c>
      <c r="I1219" t="s">
        <v>14</v>
      </c>
    </row>
    <row r="1220" spans="1:14" hidden="1" x14ac:dyDescent="0.25">
      <c r="A1220" s="18">
        <v>2632</v>
      </c>
      <c r="B1220" s="53" t="s">
        <v>7789</v>
      </c>
      <c r="C1220" t="s">
        <v>59</v>
      </c>
      <c r="D1220" t="s">
        <v>2490</v>
      </c>
      <c r="E1220" t="s">
        <v>11</v>
      </c>
      <c r="G1220" t="s">
        <v>2491</v>
      </c>
      <c r="H1220" t="s">
        <v>37</v>
      </c>
      <c r="I1220" t="s">
        <v>14</v>
      </c>
      <c r="J1220">
        <v>0</v>
      </c>
      <c r="K1220" s="53" t="s">
        <v>7881</v>
      </c>
      <c r="L1220">
        <v>209.21600000000001</v>
      </c>
      <c r="M1220">
        <v>0</v>
      </c>
      <c r="N1220" s="48" t="s">
        <v>1468</v>
      </c>
    </row>
    <row r="1221" spans="1:14" hidden="1" x14ac:dyDescent="0.25">
      <c r="A1221" s="18">
        <v>1219</v>
      </c>
      <c r="C1221" t="s">
        <v>30</v>
      </c>
      <c r="D1221" t="s">
        <v>2455</v>
      </c>
      <c r="E1221" t="s">
        <v>11</v>
      </c>
      <c r="G1221" t="s">
        <v>773</v>
      </c>
      <c r="H1221" t="s">
        <v>13</v>
      </c>
      <c r="I1221" t="s">
        <v>774</v>
      </c>
    </row>
    <row r="1222" spans="1:14" hidden="1" x14ac:dyDescent="0.25">
      <c r="A1222" s="18">
        <v>1220</v>
      </c>
      <c r="B1222" t="s">
        <v>2456</v>
      </c>
      <c r="C1222" t="s">
        <v>16</v>
      </c>
      <c r="D1222" t="s">
        <v>2457</v>
      </c>
      <c r="E1222" t="s">
        <v>11</v>
      </c>
      <c r="G1222" t="s">
        <v>2458</v>
      </c>
      <c r="H1222" t="s">
        <v>13</v>
      </c>
      <c r="I1222" t="s">
        <v>14</v>
      </c>
    </row>
    <row r="1223" spans="1:14" hidden="1" x14ac:dyDescent="0.25">
      <c r="A1223" s="18">
        <v>1221</v>
      </c>
      <c r="C1223" t="s">
        <v>90</v>
      </c>
      <c r="D1223" t="s">
        <v>2459</v>
      </c>
      <c r="E1223" t="s">
        <v>11</v>
      </c>
      <c r="G1223" t="s">
        <v>433</v>
      </c>
      <c r="H1223" t="s">
        <v>13</v>
      </c>
      <c r="I1223" t="s">
        <v>33</v>
      </c>
    </row>
    <row r="1224" spans="1:14" hidden="1" x14ac:dyDescent="0.25">
      <c r="A1224" s="18">
        <v>1222</v>
      </c>
      <c r="C1224" t="s">
        <v>16</v>
      </c>
      <c r="D1224" t="s">
        <v>2460</v>
      </c>
      <c r="E1224" t="s">
        <v>11</v>
      </c>
      <c r="G1224" t="s">
        <v>180</v>
      </c>
      <c r="H1224" t="s">
        <v>13</v>
      </c>
      <c r="I1224" t="s">
        <v>14</v>
      </c>
    </row>
    <row r="1225" spans="1:14" hidden="1" x14ac:dyDescent="0.25">
      <c r="A1225" s="18">
        <v>1223</v>
      </c>
      <c r="B1225" t="s">
        <v>2461</v>
      </c>
      <c r="C1225" t="s">
        <v>16</v>
      </c>
      <c r="D1225" t="s">
        <v>2462</v>
      </c>
      <c r="E1225" t="s">
        <v>11</v>
      </c>
      <c r="G1225" t="s">
        <v>2463</v>
      </c>
      <c r="H1225" t="s">
        <v>13</v>
      </c>
      <c r="I1225" t="s">
        <v>14</v>
      </c>
    </row>
    <row r="1226" spans="1:14" hidden="1" x14ac:dyDescent="0.25">
      <c r="A1226" s="18">
        <v>1224</v>
      </c>
      <c r="C1226" t="s">
        <v>9</v>
      </c>
      <c r="D1226" t="s">
        <v>2464</v>
      </c>
      <c r="E1226" t="s">
        <v>11</v>
      </c>
      <c r="G1226" t="s">
        <v>140</v>
      </c>
      <c r="H1226" t="s">
        <v>13</v>
      </c>
      <c r="I1226" t="s">
        <v>14</v>
      </c>
    </row>
    <row r="1227" spans="1:14" hidden="1" x14ac:dyDescent="0.25">
      <c r="A1227" s="18">
        <v>1225</v>
      </c>
      <c r="C1227" t="s">
        <v>9</v>
      </c>
      <c r="D1227" t="s">
        <v>2465</v>
      </c>
      <c r="E1227" t="s">
        <v>11</v>
      </c>
      <c r="G1227" t="s">
        <v>225</v>
      </c>
      <c r="H1227" t="s">
        <v>13</v>
      </c>
      <c r="I1227" t="s">
        <v>14</v>
      </c>
    </row>
    <row r="1228" spans="1:14" hidden="1" x14ac:dyDescent="0.25">
      <c r="A1228" s="18">
        <v>1226</v>
      </c>
      <c r="B1228" t="s">
        <v>1152</v>
      </c>
      <c r="C1228" t="s">
        <v>189</v>
      </c>
      <c r="D1228" t="s">
        <v>2466</v>
      </c>
      <c r="E1228" t="s">
        <v>11</v>
      </c>
      <c r="G1228" t="s">
        <v>1154</v>
      </c>
      <c r="H1228" t="s">
        <v>13</v>
      </c>
      <c r="I1228" t="s">
        <v>33</v>
      </c>
    </row>
    <row r="1229" spans="1:14" hidden="1" x14ac:dyDescent="0.25">
      <c r="A1229" s="18">
        <v>1227</v>
      </c>
      <c r="B1229" t="s">
        <v>2467</v>
      </c>
      <c r="C1229" t="s">
        <v>16</v>
      </c>
      <c r="D1229" t="s">
        <v>2468</v>
      </c>
      <c r="E1229" t="s">
        <v>11</v>
      </c>
      <c r="G1229" t="s">
        <v>2469</v>
      </c>
      <c r="H1229" t="s">
        <v>13</v>
      </c>
      <c r="I1229" t="s">
        <v>14</v>
      </c>
    </row>
    <row r="1230" spans="1:14" hidden="1" x14ac:dyDescent="0.25">
      <c r="A1230" s="18">
        <v>1228</v>
      </c>
      <c r="B1230" t="s">
        <v>1599</v>
      </c>
      <c r="C1230" t="s">
        <v>30</v>
      </c>
      <c r="D1230" t="s">
        <v>2470</v>
      </c>
      <c r="E1230" t="s">
        <v>11</v>
      </c>
      <c r="G1230" t="s">
        <v>1601</v>
      </c>
      <c r="H1230" t="s">
        <v>13</v>
      </c>
      <c r="I1230" t="s">
        <v>14</v>
      </c>
    </row>
    <row r="1231" spans="1:14" hidden="1" x14ac:dyDescent="0.25">
      <c r="A1231" s="18">
        <v>1229</v>
      </c>
      <c r="B1231" t="s">
        <v>299</v>
      </c>
      <c r="C1231" t="s">
        <v>189</v>
      </c>
      <c r="D1231" t="s">
        <v>2471</v>
      </c>
      <c r="E1231" t="s">
        <v>11</v>
      </c>
      <c r="G1231" t="s">
        <v>301</v>
      </c>
      <c r="H1231" t="s">
        <v>13</v>
      </c>
      <c r="I1231" t="s">
        <v>33</v>
      </c>
    </row>
    <row r="1232" spans="1:14" hidden="1" x14ac:dyDescent="0.25">
      <c r="A1232" s="18">
        <v>1230</v>
      </c>
      <c r="B1232" t="s">
        <v>1281</v>
      </c>
      <c r="C1232" t="s">
        <v>16</v>
      </c>
      <c r="D1232" t="s">
        <v>2472</v>
      </c>
      <c r="E1232" t="s">
        <v>11</v>
      </c>
      <c r="G1232" t="s">
        <v>1283</v>
      </c>
      <c r="H1232" t="s">
        <v>13</v>
      </c>
      <c r="I1232" t="s">
        <v>14</v>
      </c>
    </row>
    <row r="1233" spans="1:14" hidden="1" x14ac:dyDescent="0.25">
      <c r="A1233" s="18">
        <v>2404</v>
      </c>
      <c r="B1233" t="s">
        <v>2502</v>
      </c>
      <c r="C1233" t="s">
        <v>59</v>
      </c>
      <c r="D1233" t="s">
        <v>2503</v>
      </c>
      <c r="E1233" t="s">
        <v>11</v>
      </c>
      <c r="G1233" t="s">
        <v>2504</v>
      </c>
      <c r="H1233" t="s">
        <v>37</v>
      </c>
      <c r="I1233" t="s">
        <v>14</v>
      </c>
      <c r="J1233">
        <v>0</v>
      </c>
      <c r="K1233" s="53" t="s">
        <v>7881</v>
      </c>
      <c r="L1233">
        <v>209.21600000000001</v>
      </c>
      <c r="M1233">
        <v>0</v>
      </c>
      <c r="N1233" s="48" t="s">
        <v>1468</v>
      </c>
    </row>
    <row r="1234" spans="1:14" hidden="1" x14ac:dyDescent="0.25">
      <c r="A1234" s="18">
        <v>1232</v>
      </c>
      <c r="B1234" t="s">
        <v>317</v>
      </c>
      <c r="C1234" t="s">
        <v>23</v>
      </c>
      <c r="D1234" t="s">
        <v>2475</v>
      </c>
      <c r="E1234" t="s">
        <v>11</v>
      </c>
      <c r="G1234" t="s">
        <v>319</v>
      </c>
      <c r="H1234" t="s">
        <v>13</v>
      </c>
      <c r="I1234" t="s">
        <v>33</v>
      </c>
    </row>
    <row r="1235" spans="1:14" hidden="1" x14ac:dyDescent="0.25">
      <c r="A1235" s="18">
        <v>1233</v>
      </c>
      <c r="C1235" t="s">
        <v>16</v>
      </c>
      <c r="D1235" t="s">
        <v>2476</v>
      </c>
      <c r="E1235" t="s">
        <v>11</v>
      </c>
      <c r="G1235" t="s">
        <v>2477</v>
      </c>
      <c r="H1235" t="s">
        <v>13</v>
      </c>
      <c r="I1235" t="s">
        <v>14</v>
      </c>
    </row>
    <row r="1236" spans="1:14" hidden="1" x14ac:dyDescent="0.25">
      <c r="A1236" s="18">
        <v>1234</v>
      </c>
      <c r="B1236" t="s">
        <v>2478</v>
      </c>
      <c r="C1236" t="s">
        <v>43</v>
      </c>
      <c r="D1236" t="s">
        <v>2479</v>
      </c>
      <c r="E1236" t="s">
        <v>11</v>
      </c>
      <c r="G1236" t="s">
        <v>2480</v>
      </c>
      <c r="H1236" t="s">
        <v>13</v>
      </c>
      <c r="I1236" t="s">
        <v>14</v>
      </c>
    </row>
    <row r="1237" spans="1:14" hidden="1" x14ac:dyDescent="0.25">
      <c r="A1237" s="18">
        <v>1235</v>
      </c>
      <c r="B1237" t="s">
        <v>2060</v>
      </c>
      <c r="C1237" t="s">
        <v>16</v>
      </c>
      <c r="D1237" t="s">
        <v>2481</v>
      </c>
      <c r="E1237" t="s">
        <v>11</v>
      </c>
      <c r="G1237" t="s">
        <v>2062</v>
      </c>
      <c r="H1237" t="s">
        <v>13</v>
      </c>
      <c r="I1237" t="s">
        <v>14</v>
      </c>
    </row>
    <row r="1238" spans="1:14" hidden="1" x14ac:dyDescent="0.25">
      <c r="A1238" s="18">
        <v>1236</v>
      </c>
      <c r="B1238" t="s">
        <v>1323</v>
      </c>
      <c r="C1238" t="s">
        <v>47</v>
      </c>
      <c r="D1238" t="s">
        <v>2482</v>
      </c>
      <c r="E1238" t="s">
        <v>11</v>
      </c>
      <c r="G1238" t="s">
        <v>1325</v>
      </c>
      <c r="H1238" t="s">
        <v>13</v>
      </c>
      <c r="I1238" t="s">
        <v>14</v>
      </c>
    </row>
    <row r="1239" spans="1:14" hidden="1" x14ac:dyDescent="0.25">
      <c r="A1239" s="18">
        <v>1237</v>
      </c>
      <c r="B1239" t="s">
        <v>431</v>
      </c>
      <c r="C1239" t="s">
        <v>99</v>
      </c>
      <c r="D1239" t="s">
        <v>2483</v>
      </c>
      <c r="E1239" t="s">
        <v>11</v>
      </c>
      <c r="G1239" t="s">
        <v>433</v>
      </c>
      <c r="H1239" t="s">
        <v>13</v>
      </c>
      <c r="I1239" t="s">
        <v>33</v>
      </c>
    </row>
    <row r="1240" spans="1:14" hidden="1" x14ac:dyDescent="0.25">
      <c r="A1240" s="18">
        <v>1238</v>
      </c>
      <c r="B1240" t="s">
        <v>2484</v>
      </c>
      <c r="C1240" t="s">
        <v>90</v>
      </c>
      <c r="D1240" t="s">
        <v>2485</v>
      </c>
      <c r="E1240" t="s">
        <v>11</v>
      </c>
      <c r="G1240" t="s">
        <v>2486</v>
      </c>
      <c r="H1240" t="s">
        <v>13</v>
      </c>
      <c r="I1240" t="s">
        <v>14</v>
      </c>
    </row>
    <row r="1241" spans="1:14" hidden="1" x14ac:dyDescent="0.25">
      <c r="A1241" s="18">
        <v>1239</v>
      </c>
      <c r="B1241" t="s">
        <v>1717</v>
      </c>
      <c r="C1241" t="s">
        <v>43</v>
      </c>
      <c r="D1241" t="s">
        <v>2487</v>
      </c>
      <c r="E1241" t="s">
        <v>11</v>
      </c>
      <c r="G1241" t="s">
        <v>1719</v>
      </c>
      <c r="H1241" t="s">
        <v>13</v>
      </c>
      <c r="I1241" t="s">
        <v>14</v>
      </c>
    </row>
    <row r="1242" spans="1:14" hidden="1" x14ac:dyDescent="0.25">
      <c r="A1242" s="18">
        <v>1240</v>
      </c>
      <c r="B1242" t="s">
        <v>1686</v>
      </c>
      <c r="C1242" t="s">
        <v>9</v>
      </c>
      <c r="D1242" t="s">
        <v>2488</v>
      </c>
      <c r="E1242" t="s">
        <v>11</v>
      </c>
      <c r="G1242" t="s">
        <v>1688</v>
      </c>
      <c r="H1242" t="s">
        <v>13</v>
      </c>
      <c r="I1242" t="s">
        <v>14</v>
      </c>
    </row>
    <row r="1243" spans="1:14" hidden="1" x14ac:dyDescent="0.25">
      <c r="A1243" s="18">
        <v>1241</v>
      </c>
      <c r="B1243" t="s">
        <v>596</v>
      </c>
      <c r="C1243" t="s">
        <v>388</v>
      </c>
      <c r="D1243" t="s">
        <v>2489</v>
      </c>
      <c r="E1243" t="s">
        <v>11</v>
      </c>
      <c r="G1243" t="s">
        <v>598</v>
      </c>
      <c r="H1243" t="s">
        <v>13</v>
      </c>
      <c r="I1243" t="s">
        <v>14</v>
      </c>
    </row>
    <row r="1244" spans="1:14" hidden="1" x14ac:dyDescent="0.25">
      <c r="A1244" s="18">
        <v>4101</v>
      </c>
      <c r="B1244" t="s">
        <v>458</v>
      </c>
      <c r="C1244" t="s">
        <v>59</v>
      </c>
      <c r="D1244" t="s">
        <v>2519</v>
      </c>
      <c r="E1244" t="s">
        <v>11</v>
      </c>
      <c r="G1244" t="s">
        <v>2520</v>
      </c>
      <c r="H1244" t="s">
        <v>37</v>
      </c>
      <c r="I1244" t="s">
        <v>14</v>
      </c>
      <c r="J1244">
        <v>0</v>
      </c>
      <c r="K1244" s="53" t="s">
        <v>7881</v>
      </c>
      <c r="L1244">
        <v>209.21600000000001</v>
      </c>
      <c r="M1244">
        <v>0</v>
      </c>
      <c r="N1244" s="48" t="s">
        <v>1468</v>
      </c>
    </row>
    <row r="1245" spans="1:14" hidden="1" x14ac:dyDescent="0.25">
      <c r="A1245" s="18">
        <v>1243</v>
      </c>
      <c r="B1245" t="s">
        <v>2492</v>
      </c>
      <c r="C1245" t="s">
        <v>16</v>
      </c>
      <c r="D1245" t="s">
        <v>2493</v>
      </c>
      <c r="E1245" t="s">
        <v>11</v>
      </c>
      <c r="G1245" t="s">
        <v>2494</v>
      </c>
      <c r="H1245" t="s">
        <v>13</v>
      </c>
      <c r="I1245" t="s">
        <v>14</v>
      </c>
    </row>
    <row r="1246" spans="1:14" hidden="1" x14ac:dyDescent="0.25">
      <c r="A1246" s="18">
        <v>1244</v>
      </c>
      <c r="B1246" t="s">
        <v>2495</v>
      </c>
      <c r="C1246" t="s">
        <v>16</v>
      </c>
      <c r="D1246" t="s">
        <v>2496</v>
      </c>
      <c r="E1246" t="s">
        <v>11</v>
      </c>
      <c r="G1246" t="s">
        <v>2497</v>
      </c>
      <c r="H1246" t="s">
        <v>13</v>
      </c>
      <c r="I1246" t="s">
        <v>14</v>
      </c>
    </row>
    <row r="1247" spans="1:14" hidden="1" x14ac:dyDescent="0.25">
      <c r="A1247" s="18">
        <v>1245</v>
      </c>
      <c r="B1247" t="s">
        <v>674</v>
      </c>
      <c r="C1247" t="s">
        <v>9</v>
      </c>
      <c r="D1247" t="s">
        <v>2498</v>
      </c>
      <c r="E1247" t="s">
        <v>11</v>
      </c>
      <c r="G1247" t="s">
        <v>497</v>
      </c>
      <c r="H1247" t="s">
        <v>13</v>
      </c>
      <c r="I1247" t="s">
        <v>33</v>
      </c>
    </row>
    <row r="1248" spans="1:14" hidden="1" x14ac:dyDescent="0.25">
      <c r="A1248" s="18">
        <v>1246</v>
      </c>
      <c r="B1248" t="s">
        <v>677</v>
      </c>
      <c r="C1248" t="s">
        <v>30</v>
      </c>
      <c r="D1248" t="s">
        <v>2499</v>
      </c>
      <c r="E1248" t="s">
        <v>11</v>
      </c>
      <c r="G1248" t="s">
        <v>679</v>
      </c>
      <c r="H1248" t="s">
        <v>13</v>
      </c>
      <c r="I1248" t="s">
        <v>14</v>
      </c>
    </row>
    <row r="1249" spans="1:14" hidden="1" x14ac:dyDescent="0.25">
      <c r="A1249" s="18">
        <v>1247</v>
      </c>
      <c r="B1249" t="s">
        <v>206</v>
      </c>
      <c r="C1249" t="s">
        <v>47</v>
      </c>
      <c r="D1249" t="s">
        <v>2500</v>
      </c>
      <c r="E1249" t="s">
        <v>11</v>
      </c>
      <c r="G1249" t="s">
        <v>2501</v>
      </c>
      <c r="H1249" t="s">
        <v>13</v>
      </c>
      <c r="I1249" t="s">
        <v>14</v>
      </c>
    </row>
    <row r="1250" spans="1:14" hidden="1" x14ac:dyDescent="0.25">
      <c r="A1250" s="18">
        <v>1910</v>
      </c>
      <c r="B1250" t="s">
        <v>458</v>
      </c>
      <c r="C1250" t="s">
        <v>59</v>
      </c>
      <c r="D1250" t="s">
        <v>2522</v>
      </c>
      <c r="E1250" t="s">
        <v>11</v>
      </c>
      <c r="G1250" t="s">
        <v>2523</v>
      </c>
      <c r="H1250" t="s">
        <v>37</v>
      </c>
      <c r="I1250" t="s">
        <v>14</v>
      </c>
      <c r="J1250">
        <v>0</v>
      </c>
      <c r="K1250" s="53" t="s">
        <v>7881</v>
      </c>
      <c r="L1250">
        <v>209.21600000000001</v>
      </c>
      <c r="M1250">
        <v>0</v>
      </c>
      <c r="N1250" s="48" t="s">
        <v>1468</v>
      </c>
    </row>
    <row r="1251" spans="1:14" hidden="1" x14ac:dyDescent="0.25">
      <c r="A1251" s="18">
        <v>1249</v>
      </c>
      <c r="B1251" t="s">
        <v>1778</v>
      </c>
      <c r="C1251" t="s">
        <v>23</v>
      </c>
      <c r="D1251" t="s">
        <v>2505</v>
      </c>
      <c r="E1251" t="s">
        <v>11</v>
      </c>
      <c r="G1251" t="s">
        <v>1694</v>
      </c>
      <c r="H1251" t="s">
        <v>13</v>
      </c>
      <c r="I1251" t="s">
        <v>33</v>
      </c>
    </row>
    <row r="1252" spans="1:14" hidden="1" x14ac:dyDescent="0.25">
      <c r="A1252" s="18">
        <v>1250</v>
      </c>
      <c r="B1252" t="s">
        <v>685</v>
      </c>
      <c r="C1252" t="s">
        <v>99</v>
      </c>
      <c r="D1252" t="s">
        <v>2506</v>
      </c>
      <c r="E1252" t="s">
        <v>11</v>
      </c>
      <c r="G1252" t="s">
        <v>687</v>
      </c>
      <c r="H1252" t="s">
        <v>13</v>
      </c>
      <c r="I1252" t="s">
        <v>14</v>
      </c>
    </row>
    <row r="1253" spans="1:14" hidden="1" x14ac:dyDescent="0.25">
      <c r="A1253" s="18">
        <v>1251</v>
      </c>
      <c r="B1253" t="s">
        <v>1959</v>
      </c>
      <c r="C1253" t="s">
        <v>16</v>
      </c>
      <c r="D1253" t="s">
        <v>2507</v>
      </c>
      <c r="E1253" t="s">
        <v>11</v>
      </c>
      <c r="G1253" t="s">
        <v>1961</v>
      </c>
      <c r="H1253" t="s">
        <v>13</v>
      </c>
      <c r="I1253" t="s">
        <v>14</v>
      </c>
    </row>
    <row r="1254" spans="1:14" hidden="1" x14ac:dyDescent="0.25">
      <c r="A1254" s="18">
        <v>1252</v>
      </c>
      <c r="B1254" t="s">
        <v>2508</v>
      </c>
      <c r="C1254" t="s">
        <v>16</v>
      </c>
      <c r="D1254" t="s">
        <v>2509</v>
      </c>
      <c r="E1254" t="s">
        <v>11</v>
      </c>
      <c r="G1254" t="s">
        <v>2510</v>
      </c>
      <c r="H1254" t="s">
        <v>13</v>
      </c>
      <c r="I1254" t="s">
        <v>14</v>
      </c>
    </row>
    <row r="1255" spans="1:14" hidden="1" x14ac:dyDescent="0.25">
      <c r="A1255" s="18">
        <v>1253</v>
      </c>
      <c r="B1255" t="s">
        <v>581</v>
      </c>
      <c r="C1255" t="s">
        <v>23</v>
      </c>
      <c r="D1255" t="s">
        <v>2511</v>
      </c>
      <c r="E1255" t="s">
        <v>11</v>
      </c>
      <c r="G1255" t="s">
        <v>583</v>
      </c>
      <c r="H1255" t="s">
        <v>13</v>
      </c>
      <c r="I1255" t="s">
        <v>14</v>
      </c>
    </row>
    <row r="1256" spans="1:14" hidden="1" x14ac:dyDescent="0.25">
      <c r="A1256" s="18">
        <v>1254</v>
      </c>
      <c r="B1256" t="s">
        <v>2512</v>
      </c>
      <c r="C1256" t="s">
        <v>30</v>
      </c>
      <c r="D1256" t="s">
        <v>2513</v>
      </c>
      <c r="E1256" t="s">
        <v>11</v>
      </c>
      <c r="G1256" t="s">
        <v>2514</v>
      </c>
      <c r="H1256" t="s">
        <v>13</v>
      </c>
      <c r="I1256" t="s">
        <v>33</v>
      </c>
    </row>
    <row r="1257" spans="1:14" hidden="1" x14ac:dyDescent="0.25">
      <c r="A1257" s="18">
        <v>1255</v>
      </c>
      <c r="B1257" t="s">
        <v>2060</v>
      </c>
      <c r="C1257" t="s">
        <v>23</v>
      </c>
      <c r="D1257" t="s">
        <v>2515</v>
      </c>
      <c r="E1257" t="s">
        <v>11</v>
      </c>
      <c r="G1257" t="s">
        <v>2062</v>
      </c>
      <c r="H1257" t="s">
        <v>13</v>
      </c>
      <c r="I1257" t="s">
        <v>14</v>
      </c>
    </row>
    <row r="1258" spans="1:14" hidden="1" x14ac:dyDescent="0.25">
      <c r="A1258" s="18">
        <v>1256</v>
      </c>
      <c r="B1258" t="s">
        <v>2516</v>
      </c>
      <c r="C1258" t="s">
        <v>16</v>
      </c>
      <c r="D1258" t="s">
        <v>2517</v>
      </c>
      <c r="E1258" t="s">
        <v>11</v>
      </c>
      <c r="G1258" t="s">
        <v>2518</v>
      </c>
      <c r="H1258" t="s">
        <v>13</v>
      </c>
      <c r="I1258" t="s">
        <v>14</v>
      </c>
    </row>
    <row r="1259" spans="1:14" hidden="1" x14ac:dyDescent="0.25">
      <c r="A1259" s="18">
        <v>3427</v>
      </c>
      <c r="B1259" s="53" t="s">
        <v>7790</v>
      </c>
      <c r="C1259" t="s">
        <v>59</v>
      </c>
      <c r="D1259" t="s">
        <v>2525</v>
      </c>
      <c r="E1259" t="s">
        <v>11</v>
      </c>
      <c r="G1259" t="s">
        <v>2526</v>
      </c>
      <c r="H1259" t="s">
        <v>37</v>
      </c>
      <c r="I1259" t="s">
        <v>14</v>
      </c>
      <c r="J1259">
        <v>0</v>
      </c>
      <c r="K1259" s="53" t="s">
        <v>7882</v>
      </c>
      <c r="L1259">
        <v>7.9489999999999998</v>
      </c>
      <c r="M1259">
        <v>0</v>
      </c>
      <c r="N1259" s="48" t="s">
        <v>1468</v>
      </c>
    </row>
    <row r="1260" spans="1:14" hidden="1" x14ac:dyDescent="0.25">
      <c r="A1260" s="18">
        <v>1258</v>
      </c>
      <c r="B1260" t="s">
        <v>1518</v>
      </c>
      <c r="C1260" t="s">
        <v>23</v>
      </c>
      <c r="D1260" t="s">
        <v>2521</v>
      </c>
      <c r="E1260" t="s">
        <v>11</v>
      </c>
      <c r="G1260" t="s">
        <v>1520</v>
      </c>
      <c r="H1260" t="s">
        <v>13</v>
      </c>
      <c r="I1260" t="s">
        <v>14</v>
      </c>
    </row>
    <row r="1261" spans="1:14" hidden="1" x14ac:dyDescent="0.25">
      <c r="A1261" s="18">
        <v>103</v>
      </c>
      <c r="B1261" t="s">
        <v>2524</v>
      </c>
      <c r="C1261" t="s">
        <v>59</v>
      </c>
      <c r="D1261" t="s">
        <v>2547</v>
      </c>
      <c r="E1261" t="s">
        <v>11</v>
      </c>
      <c r="G1261" t="s">
        <v>2548</v>
      </c>
      <c r="H1261" t="s">
        <v>37</v>
      </c>
      <c r="I1261" t="s">
        <v>14</v>
      </c>
      <c r="J1261">
        <v>0</v>
      </c>
      <c r="K1261" s="53" t="s">
        <v>7882</v>
      </c>
      <c r="L1261">
        <v>7.9489999999999998</v>
      </c>
      <c r="M1261">
        <v>0</v>
      </c>
      <c r="N1261" s="48" t="s">
        <v>1468</v>
      </c>
    </row>
    <row r="1262" spans="1:14" hidden="1" x14ac:dyDescent="0.25">
      <c r="A1262" s="18">
        <v>337</v>
      </c>
      <c r="B1262" s="63" t="s">
        <v>7792</v>
      </c>
      <c r="C1262" t="s">
        <v>59</v>
      </c>
      <c r="D1262" t="s">
        <v>2570</v>
      </c>
      <c r="E1262" t="s">
        <v>11</v>
      </c>
      <c r="G1262" s="53" t="s">
        <v>7791</v>
      </c>
      <c r="H1262" t="s">
        <v>37</v>
      </c>
      <c r="I1262" t="s">
        <v>14</v>
      </c>
      <c r="J1262">
        <v>0</v>
      </c>
      <c r="K1262" t="s">
        <v>7793</v>
      </c>
      <c r="L1262">
        <v>174.96700000000001</v>
      </c>
      <c r="M1262">
        <v>0</v>
      </c>
      <c r="N1262" s="48" t="s">
        <v>1468</v>
      </c>
    </row>
    <row r="1263" spans="1:14" hidden="1" x14ac:dyDescent="0.25">
      <c r="A1263" s="18">
        <v>1261</v>
      </c>
      <c r="C1263" t="s">
        <v>26</v>
      </c>
      <c r="D1263" t="s">
        <v>2527</v>
      </c>
      <c r="E1263" t="s">
        <v>11</v>
      </c>
      <c r="G1263" t="s">
        <v>264</v>
      </c>
      <c r="H1263" t="s">
        <v>13</v>
      </c>
      <c r="I1263" t="s">
        <v>14</v>
      </c>
    </row>
    <row r="1264" spans="1:14" hidden="1" x14ac:dyDescent="0.25">
      <c r="A1264" s="18">
        <v>1262</v>
      </c>
      <c r="B1264" t="s">
        <v>360</v>
      </c>
      <c r="C1264" t="s">
        <v>90</v>
      </c>
      <c r="D1264" t="s">
        <v>2528</v>
      </c>
      <c r="E1264" t="s">
        <v>11</v>
      </c>
      <c r="G1264" t="s">
        <v>362</v>
      </c>
      <c r="H1264" t="s">
        <v>13</v>
      </c>
      <c r="I1264" t="s">
        <v>14</v>
      </c>
    </row>
    <row r="1265" spans="1:14" hidden="1" x14ac:dyDescent="0.25">
      <c r="A1265" s="18">
        <v>1263</v>
      </c>
      <c r="B1265" t="s">
        <v>1573</v>
      </c>
      <c r="C1265" t="s">
        <v>70</v>
      </c>
      <c r="D1265" t="s">
        <v>2529</v>
      </c>
      <c r="E1265" t="s">
        <v>11</v>
      </c>
      <c r="G1265" t="s">
        <v>2430</v>
      </c>
      <c r="H1265" t="s">
        <v>13</v>
      </c>
      <c r="I1265" t="s">
        <v>14</v>
      </c>
    </row>
    <row r="1266" spans="1:14" hidden="1" x14ac:dyDescent="0.25">
      <c r="A1266" s="18">
        <v>1264</v>
      </c>
      <c r="B1266" t="s">
        <v>122</v>
      </c>
      <c r="C1266" t="s">
        <v>90</v>
      </c>
      <c r="D1266" t="s">
        <v>2530</v>
      </c>
      <c r="E1266" t="s">
        <v>11</v>
      </c>
      <c r="G1266" t="s">
        <v>1122</v>
      </c>
      <c r="H1266" t="s">
        <v>13</v>
      </c>
      <c r="I1266" t="s">
        <v>14</v>
      </c>
    </row>
    <row r="1267" spans="1:14" hidden="1" x14ac:dyDescent="0.25">
      <c r="A1267" s="18">
        <v>1265</v>
      </c>
      <c r="B1267" t="s">
        <v>2314</v>
      </c>
      <c r="C1267" t="s">
        <v>189</v>
      </c>
      <c r="D1267" t="s">
        <v>2531</v>
      </c>
      <c r="E1267" t="s">
        <v>11</v>
      </c>
      <c r="G1267" t="s">
        <v>2316</v>
      </c>
      <c r="H1267" t="s">
        <v>13</v>
      </c>
      <c r="I1267" t="s">
        <v>14</v>
      </c>
    </row>
    <row r="1268" spans="1:14" hidden="1" x14ac:dyDescent="0.25">
      <c r="A1268" s="18">
        <v>1266</v>
      </c>
      <c r="B1268" t="s">
        <v>2532</v>
      </c>
      <c r="C1268" t="s">
        <v>9</v>
      </c>
      <c r="D1268" t="s">
        <v>2533</v>
      </c>
      <c r="E1268" t="s">
        <v>11</v>
      </c>
      <c r="G1268" t="s">
        <v>2534</v>
      </c>
      <c r="H1268" t="s">
        <v>13</v>
      </c>
      <c r="I1268" t="s">
        <v>14</v>
      </c>
    </row>
    <row r="1269" spans="1:14" hidden="1" x14ac:dyDescent="0.25">
      <c r="A1269" s="18">
        <v>1267</v>
      </c>
      <c r="B1269" t="s">
        <v>2535</v>
      </c>
      <c r="C1269" t="s">
        <v>43</v>
      </c>
      <c r="D1269" t="s">
        <v>2536</v>
      </c>
      <c r="E1269" t="s">
        <v>11</v>
      </c>
      <c r="G1269" t="s">
        <v>2537</v>
      </c>
      <c r="H1269" t="s">
        <v>13</v>
      </c>
      <c r="I1269" t="s">
        <v>14</v>
      </c>
    </row>
    <row r="1270" spans="1:14" hidden="1" x14ac:dyDescent="0.25">
      <c r="A1270" s="18">
        <v>1268</v>
      </c>
      <c r="C1270" t="s">
        <v>30</v>
      </c>
      <c r="D1270" t="s">
        <v>2538</v>
      </c>
      <c r="E1270" t="s">
        <v>11</v>
      </c>
      <c r="G1270" t="s">
        <v>776</v>
      </c>
      <c r="H1270" t="s">
        <v>13</v>
      </c>
      <c r="I1270" t="s">
        <v>14</v>
      </c>
    </row>
    <row r="1271" spans="1:14" hidden="1" x14ac:dyDescent="0.25">
      <c r="A1271" s="18">
        <v>1269</v>
      </c>
      <c r="B1271" t="s">
        <v>2539</v>
      </c>
      <c r="C1271" t="s">
        <v>16</v>
      </c>
      <c r="D1271" t="s">
        <v>2540</v>
      </c>
      <c r="E1271" t="s">
        <v>11</v>
      </c>
      <c r="G1271" t="s">
        <v>2541</v>
      </c>
      <c r="H1271" t="s">
        <v>13</v>
      </c>
      <c r="I1271" t="s">
        <v>14</v>
      </c>
    </row>
    <row r="1272" spans="1:14" hidden="1" x14ac:dyDescent="0.25">
      <c r="A1272" s="18">
        <v>1270</v>
      </c>
      <c r="B1272" t="s">
        <v>1165</v>
      </c>
      <c r="C1272" t="s">
        <v>23</v>
      </c>
      <c r="D1272" t="s">
        <v>2542</v>
      </c>
      <c r="E1272" t="s">
        <v>11</v>
      </c>
      <c r="G1272" t="s">
        <v>1167</v>
      </c>
      <c r="H1272" t="s">
        <v>13</v>
      </c>
      <c r="I1272" t="s">
        <v>14</v>
      </c>
    </row>
    <row r="1273" spans="1:14" hidden="1" x14ac:dyDescent="0.25">
      <c r="A1273" s="18">
        <v>1271</v>
      </c>
      <c r="C1273" t="s">
        <v>43</v>
      </c>
      <c r="D1273" t="s">
        <v>2543</v>
      </c>
      <c r="E1273" t="s">
        <v>11</v>
      </c>
      <c r="G1273" t="s">
        <v>1724</v>
      </c>
      <c r="H1273" t="s">
        <v>13</v>
      </c>
      <c r="I1273" t="s">
        <v>33</v>
      </c>
    </row>
    <row r="1274" spans="1:14" hidden="1" x14ac:dyDescent="0.25">
      <c r="A1274" s="18">
        <v>1272</v>
      </c>
      <c r="B1274" t="s">
        <v>2544</v>
      </c>
      <c r="C1274" t="s">
        <v>70</v>
      </c>
      <c r="D1274" t="s">
        <v>2545</v>
      </c>
      <c r="E1274" t="s">
        <v>11</v>
      </c>
      <c r="G1274" t="s">
        <v>2546</v>
      </c>
      <c r="H1274" t="s">
        <v>13</v>
      </c>
      <c r="I1274" t="s">
        <v>14</v>
      </c>
    </row>
    <row r="1275" spans="1:14" hidden="1" x14ac:dyDescent="0.25">
      <c r="A1275" s="18">
        <v>3670</v>
      </c>
      <c r="B1275" s="53" t="s">
        <v>7794</v>
      </c>
      <c r="C1275" t="s">
        <v>1292</v>
      </c>
      <c r="D1275" t="s">
        <v>2572</v>
      </c>
      <c r="E1275" t="s">
        <v>11</v>
      </c>
      <c r="G1275" t="s">
        <v>2573</v>
      </c>
      <c r="H1275" t="s">
        <v>37</v>
      </c>
      <c r="I1275" t="s">
        <v>14</v>
      </c>
      <c r="J1275">
        <v>0</v>
      </c>
      <c r="K1275" s="53" t="s">
        <v>7883</v>
      </c>
      <c r="L1275">
        <v>26.321000000000002</v>
      </c>
      <c r="M1275">
        <v>0</v>
      </c>
      <c r="N1275" s="48" t="s">
        <v>1468</v>
      </c>
    </row>
    <row r="1276" spans="1:14" hidden="1" x14ac:dyDescent="0.25">
      <c r="A1276" s="18">
        <v>1274</v>
      </c>
      <c r="B1276" t="s">
        <v>451</v>
      </c>
      <c r="C1276" t="s">
        <v>189</v>
      </c>
      <c r="D1276" t="s">
        <v>2549</v>
      </c>
      <c r="E1276" t="s">
        <v>11</v>
      </c>
      <c r="G1276" t="s">
        <v>453</v>
      </c>
      <c r="H1276" t="s">
        <v>13</v>
      </c>
      <c r="I1276" t="s">
        <v>14</v>
      </c>
    </row>
    <row r="1277" spans="1:14" hidden="1" x14ac:dyDescent="0.25">
      <c r="A1277" s="18">
        <v>1275</v>
      </c>
      <c r="B1277" t="s">
        <v>2550</v>
      </c>
      <c r="C1277" t="s">
        <v>189</v>
      </c>
      <c r="D1277" t="s">
        <v>2551</v>
      </c>
      <c r="E1277" t="s">
        <v>11</v>
      </c>
      <c r="G1277" t="s">
        <v>2552</v>
      </c>
      <c r="H1277" t="s">
        <v>13</v>
      </c>
      <c r="I1277" t="s">
        <v>14</v>
      </c>
    </row>
    <row r="1278" spans="1:14" hidden="1" x14ac:dyDescent="0.25">
      <c r="A1278" s="18">
        <v>1276</v>
      </c>
      <c r="B1278" t="s">
        <v>1429</v>
      </c>
      <c r="C1278" t="s">
        <v>23</v>
      </c>
      <c r="D1278" t="s">
        <v>2553</v>
      </c>
      <c r="E1278" t="s">
        <v>11</v>
      </c>
      <c r="G1278" t="s">
        <v>1431</v>
      </c>
      <c r="H1278" t="s">
        <v>13</v>
      </c>
      <c r="I1278" t="s">
        <v>14</v>
      </c>
    </row>
    <row r="1279" spans="1:14" hidden="1" x14ac:dyDescent="0.25">
      <c r="A1279" s="18">
        <v>1277</v>
      </c>
      <c r="B1279" t="s">
        <v>1326</v>
      </c>
      <c r="C1279" t="s">
        <v>30</v>
      </c>
      <c r="D1279" t="s">
        <v>2554</v>
      </c>
      <c r="E1279" t="s">
        <v>11</v>
      </c>
      <c r="G1279" t="s">
        <v>1328</v>
      </c>
      <c r="H1279" t="s">
        <v>13</v>
      </c>
      <c r="I1279" t="s">
        <v>14</v>
      </c>
    </row>
    <row r="1280" spans="1:14" hidden="1" x14ac:dyDescent="0.25">
      <c r="A1280" s="18">
        <v>1278</v>
      </c>
      <c r="C1280" t="s">
        <v>26</v>
      </c>
      <c r="D1280" t="s">
        <v>2555</v>
      </c>
      <c r="E1280" t="s">
        <v>11</v>
      </c>
      <c r="G1280" t="s">
        <v>2556</v>
      </c>
      <c r="H1280" t="s">
        <v>13</v>
      </c>
      <c r="I1280" t="s">
        <v>14</v>
      </c>
    </row>
    <row r="1281" spans="1:14" hidden="1" x14ac:dyDescent="0.25">
      <c r="A1281" s="18">
        <v>1279</v>
      </c>
      <c r="C1281" t="s">
        <v>26</v>
      </c>
      <c r="D1281" t="s">
        <v>2557</v>
      </c>
      <c r="E1281" t="s">
        <v>11</v>
      </c>
      <c r="G1281" t="s">
        <v>2558</v>
      </c>
      <c r="H1281" t="s">
        <v>13</v>
      </c>
      <c r="I1281" t="s">
        <v>14</v>
      </c>
    </row>
    <row r="1282" spans="1:14" hidden="1" x14ac:dyDescent="0.25">
      <c r="A1282" s="18">
        <v>1280</v>
      </c>
      <c r="B1282" t="s">
        <v>1544</v>
      </c>
      <c r="C1282" t="s">
        <v>23</v>
      </c>
      <c r="D1282" t="s">
        <v>2559</v>
      </c>
      <c r="E1282" t="s">
        <v>11</v>
      </c>
      <c r="G1282" t="s">
        <v>1546</v>
      </c>
      <c r="H1282" t="s">
        <v>13</v>
      </c>
      <c r="I1282" t="s">
        <v>14</v>
      </c>
    </row>
    <row r="1283" spans="1:14" hidden="1" x14ac:dyDescent="0.25">
      <c r="A1283" s="18">
        <v>1281</v>
      </c>
      <c r="B1283" t="s">
        <v>1533</v>
      </c>
      <c r="C1283" t="s">
        <v>9</v>
      </c>
      <c r="D1283" t="s">
        <v>2560</v>
      </c>
      <c r="E1283" t="s">
        <v>11</v>
      </c>
      <c r="G1283" t="s">
        <v>1535</v>
      </c>
      <c r="H1283" t="s">
        <v>13</v>
      </c>
      <c r="I1283" t="s">
        <v>14</v>
      </c>
    </row>
    <row r="1284" spans="1:14" hidden="1" x14ac:dyDescent="0.25">
      <c r="A1284" s="18">
        <v>1282</v>
      </c>
      <c r="B1284" t="s">
        <v>203</v>
      </c>
      <c r="C1284" t="s">
        <v>26</v>
      </c>
      <c r="D1284" t="s">
        <v>2561</v>
      </c>
      <c r="E1284" t="s">
        <v>11</v>
      </c>
      <c r="G1284" t="s">
        <v>205</v>
      </c>
      <c r="H1284" t="s">
        <v>13</v>
      </c>
      <c r="I1284" t="s">
        <v>14</v>
      </c>
    </row>
    <row r="1285" spans="1:14" hidden="1" x14ac:dyDescent="0.25">
      <c r="A1285" s="18">
        <v>1283</v>
      </c>
      <c r="B1285" t="s">
        <v>2562</v>
      </c>
      <c r="C1285" t="s">
        <v>30</v>
      </c>
      <c r="D1285" t="s">
        <v>2563</v>
      </c>
      <c r="E1285" t="s">
        <v>11</v>
      </c>
      <c r="G1285" t="s">
        <v>2564</v>
      </c>
      <c r="H1285" t="s">
        <v>13</v>
      </c>
      <c r="I1285" t="s">
        <v>14</v>
      </c>
    </row>
    <row r="1286" spans="1:14" hidden="1" x14ac:dyDescent="0.25">
      <c r="A1286" s="18">
        <v>1284</v>
      </c>
      <c r="B1286" t="s">
        <v>1679</v>
      </c>
      <c r="C1286" t="s">
        <v>189</v>
      </c>
      <c r="D1286" t="s">
        <v>2565</v>
      </c>
      <c r="E1286" t="s">
        <v>11</v>
      </c>
      <c r="G1286" t="s">
        <v>1681</v>
      </c>
      <c r="H1286" t="s">
        <v>13</v>
      </c>
      <c r="I1286" t="s">
        <v>14</v>
      </c>
    </row>
    <row r="1287" spans="1:14" hidden="1" x14ac:dyDescent="0.25">
      <c r="A1287" s="18">
        <v>1285</v>
      </c>
      <c r="B1287" t="s">
        <v>1170</v>
      </c>
      <c r="C1287" t="s">
        <v>30</v>
      </c>
      <c r="D1287" t="s">
        <v>2566</v>
      </c>
      <c r="E1287" t="s">
        <v>11</v>
      </c>
      <c r="G1287" t="s">
        <v>1172</v>
      </c>
      <c r="H1287" t="s">
        <v>13</v>
      </c>
      <c r="I1287" t="s">
        <v>14</v>
      </c>
    </row>
    <row r="1288" spans="1:14" hidden="1" x14ac:dyDescent="0.25">
      <c r="A1288" s="18">
        <v>1286</v>
      </c>
      <c r="B1288" t="s">
        <v>602</v>
      </c>
      <c r="C1288" t="s">
        <v>142</v>
      </c>
      <c r="D1288" t="s">
        <v>2567</v>
      </c>
      <c r="E1288" t="s">
        <v>11</v>
      </c>
      <c r="G1288" t="s">
        <v>604</v>
      </c>
      <c r="H1288" t="s">
        <v>13</v>
      </c>
      <c r="I1288" t="s">
        <v>14</v>
      </c>
    </row>
    <row r="1289" spans="1:14" hidden="1" x14ac:dyDescent="0.25">
      <c r="A1289" s="18">
        <v>1287</v>
      </c>
      <c r="C1289" t="s">
        <v>43</v>
      </c>
      <c r="D1289" t="s">
        <v>2568</v>
      </c>
      <c r="E1289" t="s">
        <v>11</v>
      </c>
      <c r="G1289" t="s">
        <v>1766</v>
      </c>
      <c r="H1289" t="s">
        <v>13</v>
      </c>
      <c r="I1289" t="s">
        <v>14</v>
      </c>
    </row>
    <row r="1290" spans="1:14" hidden="1" x14ac:dyDescent="0.25">
      <c r="A1290" s="18">
        <v>2629</v>
      </c>
      <c r="B1290" t="s">
        <v>357</v>
      </c>
      <c r="C1290" t="s">
        <v>59</v>
      </c>
      <c r="D1290" t="s">
        <v>2597</v>
      </c>
      <c r="E1290" t="s">
        <v>11</v>
      </c>
      <c r="G1290" t="s">
        <v>2598</v>
      </c>
      <c r="H1290" t="s">
        <v>37</v>
      </c>
      <c r="I1290" t="s">
        <v>14</v>
      </c>
      <c r="J1290">
        <v>0</v>
      </c>
      <c r="K1290" s="53" t="s">
        <v>7883</v>
      </c>
      <c r="L1290">
        <v>26.321000000000002</v>
      </c>
      <c r="M1290">
        <v>0</v>
      </c>
      <c r="N1290" s="48" t="s">
        <v>1468</v>
      </c>
    </row>
    <row r="1291" spans="1:14" hidden="1" x14ac:dyDescent="0.25">
      <c r="A1291" s="18">
        <v>3878</v>
      </c>
      <c r="B1291" t="s">
        <v>357</v>
      </c>
      <c r="C1291" t="s">
        <v>1292</v>
      </c>
      <c r="D1291" t="s">
        <v>2625</v>
      </c>
      <c r="E1291" t="s">
        <v>11</v>
      </c>
      <c r="G1291" t="s">
        <v>2626</v>
      </c>
      <c r="H1291" t="s">
        <v>37</v>
      </c>
      <c r="I1291" t="s">
        <v>14</v>
      </c>
      <c r="J1291">
        <v>0</v>
      </c>
      <c r="K1291" s="53" t="s">
        <v>7883</v>
      </c>
      <c r="L1291">
        <v>26.321000000000002</v>
      </c>
      <c r="M1291">
        <v>0</v>
      </c>
      <c r="N1291" s="48" t="s">
        <v>1468</v>
      </c>
    </row>
    <row r="1292" spans="1:14" hidden="1" x14ac:dyDescent="0.25">
      <c r="A1292" s="18">
        <v>1290</v>
      </c>
      <c r="B1292" t="s">
        <v>617</v>
      </c>
      <c r="C1292" t="s">
        <v>189</v>
      </c>
      <c r="D1292" t="s">
        <v>2574</v>
      </c>
      <c r="E1292" t="s">
        <v>11</v>
      </c>
      <c r="G1292" t="s">
        <v>619</v>
      </c>
      <c r="H1292" t="s">
        <v>13</v>
      </c>
      <c r="I1292" t="s">
        <v>14</v>
      </c>
    </row>
    <row r="1293" spans="1:14" hidden="1" x14ac:dyDescent="0.25">
      <c r="A1293" s="18">
        <v>1291</v>
      </c>
      <c r="B1293" t="s">
        <v>249</v>
      </c>
      <c r="C1293" t="s">
        <v>30</v>
      </c>
      <c r="D1293" t="s">
        <v>2575</v>
      </c>
      <c r="E1293" t="s">
        <v>11</v>
      </c>
      <c r="G1293" t="s">
        <v>251</v>
      </c>
      <c r="H1293" t="s">
        <v>13</v>
      </c>
      <c r="I1293" t="s">
        <v>14</v>
      </c>
    </row>
    <row r="1294" spans="1:14" hidden="1" x14ac:dyDescent="0.25">
      <c r="A1294" s="18">
        <v>1292</v>
      </c>
      <c r="B1294" t="s">
        <v>1356</v>
      </c>
      <c r="C1294" t="s">
        <v>189</v>
      </c>
      <c r="D1294" t="s">
        <v>2576</v>
      </c>
      <c r="E1294" t="s">
        <v>11</v>
      </c>
      <c r="G1294" t="s">
        <v>1358</v>
      </c>
      <c r="H1294" t="s">
        <v>13</v>
      </c>
      <c r="I1294" t="s">
        <v>14</v>
      </c>
    </row>
    <row r="1295" spans="1:14" hidden="1" x14ac:dyDescent="0.25">
      <c r="A1295" s="18">
        <v>1293</v>
      </c>
      <c r="B1295" t="s">
        <v>2577</v>
      </c>
      <c r="C1295" t="s">
        <v>70</v>
      </c>
      <c r="D1295" t="s">
        <v>2578</v>
      </c>
      <c r="E1295" t="s">
        <v>11</v>
      </c>
      <c r="G1295" t="s">
        <v>2579</v>
      </c>
      <c r="H1295" t="s">
        <v>13</v>
      </c>
      <c r="I1295" t="s">
        <v>14</v>
      </c>
    </row>
    <row r="1296" spans="1:14" hidden="1" x14ac:dyDescent="0.25">
      <c r="A1296" s="18">
        <v>1294</v>
      </c>
      <c r="B1296" t="s">
        <v>1900</v>
      </c>
      <c r="C1296" t="s">
        <v>9</v>
      </c>
      <c r="D1296" t="s">
        <v>2580</v>
      </c>
      <c r="E1296" t="s">
        <v>11</v>
      </c>
      <c r="G1296" t="s">
        <v>1902</v>
      </c>
      <c r="H1296" t="s">
        <v>13</v>
      </c>
      <c r="I1296" t="s">
        <v>33</v>
      </c>
    </row>
    <row r="1297" spans="1:14" hidden="1" x14ac:dyDescent="0.25">
      <c r="A1297" s="18">
        <v>1295</v>
      </c>
      <c r="B1297" t="s">
        <v>1746</v>
      </c>
      <c r="C1297" t="s">
        <v>23</v>
      </c>
      <c r="D1297" t="s">
        <v>2581</v>
      </c>
      <c r="E1297" t="s">
        <v>11</v>
      </c>
      <c r="G1297" t="s">
        <v>1748</v>
      </c>
      <c r="H1297" t="s">
        <v>13</v>
      </c>
      <c r="I1297" t="s">
        <v>14</v>
      </c>
    </row>
    <row r="1298" spans="1:14" hidden="1" x14ac:dyDescent="0.25">
      <c r="A1298" s="18">
        <v>1296</v>
      </c>
      <c r="C1298" t="s">
        <v>47</v>
      </c>
      <c r="D1298" t="s">
        <v>2582</v>
      </c>
      <c r="E1298" t="s">
        <v>11</v>
      </c>
      <c r="G1298" t="s">
        <v>92</v>
      </c>
      <c r="H1298" t="s">
        <v>13</v>
      </c>
      <c r="I1298" t="s">
        <v>33</v>
      </c>
    </row>
    <row r="1299" spans="1:14" hidden="1" x14ac:dyDescent="0.25">
      <c r="A1299" s="18">
        <v>1297</v>
      </c>
      <c r="C1299" t="s">
        <v>99</v>
      </c>
      <c r="D1299" t="s">
        <v>2583</v>
      </c>
      <c r="E1299" t="s">
        <v>11</v>
      </c>
      <c r="G1299" t="s">
        <v>162</v>
      </c>
      <c r="H1299" t="s">
        <v>13</v>
      </c>
      <c r="I1299" t="s">
        <v>14</v>
      </c>
    </row>
    <row r="1300" spans="1:14" hidden="1" x14ac:dyDescent="0.25">
      <c r="A1300" s="18">
        <v>1298</v>
      </c>
      <c r="B1300" t="s">
        <v>2584</v>
      </c>
      <c r="C1300" t="s">
        <v>189</v>
      </c>
      <c r="D1300" t="s">
        <v>2585</v>
      </c>
      <c r="E1300" t="s">
        <v>11</v>
      </c>
      <c r="G1300" t="s">
        <v>2586</v>
      </c>
      <c r="H1300" t="s">
        <v>13</v>
      </c>
      <c r="I1300" t="s">
        <v>14</v>
      </c>
    </row>
    <row r="1301" spans="1:14" hidden="1" x14ac:dyDescent="0.25">
      <c r="A1301" s="18">
        <v>1299</v>
      </c>
      <c r="B1301" t="s">
        <v>391</v>
      </c>
      <c r="C1301" t="s">
        <v>388</v>
      </c>
      <c r="D1301" t="s">
        <v>2587</v>
      </c>
      <c r="E1301" t="s">
        <v>11</v>
      </c>
      <c r="G1301" t="s">
        <v>393</v>
      </c>
      <c r="H1301" t="s">
        <v>13</v>
      </c>
      <c r="I1301" t="s">
        <v>14</v>
      </c>
    </row>
    <row r="1302" spans="1:14" hidden="1" x14ac:dyDescent="0.25">
      <c r="A1302" s="18">
        <v>1300</v>
      </c>
      <c r="B1302" t="s">
        <v>2588</v>
      </c>
      <c r="C1302" t="s">
        <v>16</v>
      </c>
      <c r="D1302" t="s">
        <v>2589</v>
      </c>
      <c r="E1302" t="s">
        <v>11</v>
      </c>
      <c r="G1302" t="s">
        <v>2590</v>
      </c>
      <c r="H1302" t="s">
        <v>13</v>
      </c>
      <c r="I1302" t="s">
        <v>14</v>
      </c>
    </row>
    <row r="1303" spans="1:14" hidden="1" x14ac:dyDescent="0.25">
      <c r="A1303" s="18">
        <v>1301</v>
      </c>
      <c r="B1303" t="s">
        <v>2591</v>
      </c>
      <c r="C1303" t="s">
        <v>16</v>
      </c>
      <c r="D1303" t="s">
        <v>2592</v>
      </c>
      <c r="E1303" t="s">
        <v>11</v>
      </c>
      <c r="G1303" t="s">
        <v>2593</v>
      </c>
      <c r="H1303" t="s">
        <v>13</v>
      </c>
      <c r="I1303" t="s">
        <v>14</v>
      </c>
    </row>
    <row r="1304" spans="1:14" hidden="1" x14ac:dyDescent="0.25">
      <c r="A1304" s="18">
        <v>1302</v>
      </c>
      <c r="B1304" t="s">
        <v>332</v>
      </c>
      <c r="C1304" t="s">
        <v>47</v>
      </c>
      <c r="D1304" t="s">
        <v>2594</v>
      </c>
      <c r="E1304" t="s">
        <v>11</v>
      </c>
      <c r="G1304" t="s">
        <v>334</v>
      </c>
      <c r="H1304" t="s">
        <v>13</v>
      </c>
      <c r="I1304" t="s">
        <v>14</v>
      </c>
    </row>
    <row r="1305" spans="1:14" hidden="1" x14ac:dyDescent="0.25">
      <c r="A1305" s="18">
        <v>1303</v>
      </c>
      <c r="B1305" t="s">
        <v>877</v>
      </c>
      <c r="C1305" t="s">
        <v>189</v>
      </c>
      <c r="D1305" t="s">
        <v>2595</v>
      </c>
      <c r="E1305" t="s">
        <v>11</v>
      </c>
      <c r="G1305" t="s">
        <v>879</v>
      </c>
      <c r="H1305" t="s">
        <v>13</v>
      </c>
      <c r="I1305" t="s">
        <v>14</v>
      </c>
    </row>
    <row r="1306" spans="1:14" hidden="1" x14ac:dyDescent="0.25">
      <c r="A1306" s="18">
        <v>1304</v>
      </c>
      <c r="B1306" t="s">
        <v>2512</v>
      </c>
      <c r="C1306" t="s">
        <v>23</v>
      </c>
      <c r="D1306" t="s">
        <v>2596</v>
      </c>
      <c r="E1306" t="s">
        <v>11</v>
      </c>
      <c r="G1306" t="s">
        <v>2514</v>
      </c>
      <c r="H1306" t="s">
        <v>13</v>
      </c>
      <c r="I1306" t="s">
        <v>33</v>
      </c>
    </row>
    <row r="1307" spans="1:14" hidden="1" x14ac:dyDescent="0.25">
      <c r="A1307" s="18">
        <v>2294</v>
      </c>
      <c r="B1307" s="53" t="s">
        <v>7795</v>
      </c>
      <c r="C1307" t="s">
        <v>59</v>
      </c>
      <c r="D1307" t="s">
        <v>2659</v>
      </c>
      <c r="E1307" t="s">
        <v>11</v>
      </c>
      <c r="G1307" t="s">
        <v>2660</v>
      </c>
      <c r="H1307" t="s">
        <v>37</v>
      </c>
      <c r="I1307" t="s">
        <v>14</v>
      </c>
      <c r="J1307">
        <v>0</v>
      </c>
      <c r="K1307" t="s">
        <v>7325</v>
      </c>
      <c r="L1307">
        <v>54.938000000000002</v>
      </c>
      <c r="M1307">
        <v>0</v>
      </c>
      <c r="N1307" s="48" t="s">
        <v>1468</v>
      </c>
    </row>
    <row r="1308" spans="1:14" hidden="1" x14ac:dyDescent="0.25">
      <c r="A1308" s="18">
        <v>1306</v>
      </c>
      <c r="B1308" t="s">
        <v>344</v>
      </c>
      <c r="C1308" t="s">
        <v>70</v>
      </c>
      <c r="D1308" t="s">
        <v>2599</v>
      </c>
      <c r="E1308" t="s">
        <v>11</v>
      </c>
      <c r="G1308" t="s">
        <v>346</v>
      </c>
      <c r="H1308" t="s">
        <v>13</v>
      </c>
      <c r="I1308" t="s">
        <v>14</v>
      </c>
    </row>
    <row r="1309" spans="1:14" hidden="1" x14ac:dyDescent="0.25">
      <c r="A1309" s="18">
        <v>1307</v>
      </c>
      <c r="B1309" t="s">
        <v>391</v>
      </c>
      <c r="C1309" t="s">
        <v>70</v>
      </c>
      <c r="D1309" t="s">
        <v>2600</v>
      </c>
      <c r="E1309" t="s">
        <v>11</v>
      </c>
      <c r="G1309" t="s">
        <v>393</v>
      </c>
      <c r="H1309" t="s">
        <v>13</v>
      </c>
      <c r="I1309" t="s">
        <v>14</v>
      </c>
    </row>
    <row r="1310" spans="1:14" hidden="1" x14ac:dyDescent="0.25">
      <c r="A1310" s="18">
        <v>1308</v>
      </c>
      <c r="B1310" t="s">
        <v>1110</v>
      </c>
      <c r="C1310" t="s">
        <v>90</v>
      </c>
      <c r="D1310" t="s">
        <v>2601</v>
      </c>
      <c r="E1310" t="s">
        <v>11</v>
      </c>
      <c r="G1310" t="s">
        <v>1112</v>
      </c>
      <c r="H1310" t="s">
        <v>13</v>
      </c>
      <c r="I1310" t="s">
        <v>14</v>
      </c>
    </row>
    <row r="1311" spans="1:14" hidden="1" x14ac:dyDescent="0.25">
      <c r="A1311" s="18">
        <v>1309</v>
      </c>
      <c r="B1311" t="s">
        <v>957</v>
      </c>
      <c r="C1311" t="s">
        <v>70</v>
      </c>
      <c r="D1311" t="s">
        <v>2602</v>
      </c>
      <c r="E1311" t="s">
        <v>11</v>
      </c>
      <c r="G1311" t="s">
        <v>959</v>
      </c>
      <c r="H1311" t="s">
        <v>13</v>
      </c>
      <c r="I1311" t="s">
        <v>33</v>
      </c>
    </row>
    <row r="1312" spans="1:14" hidden="1" x14ac:dyDescent="0.25">
      <c r="A1312" s="18">
        <v>1310</v>
      </c>
      <c r="B1312" t="s">
        <v>2603</v>
      </c>
      <c r="C1312" t="s">
        <v>30</v>
      </c>
      <c r="D1312" t="s">
        <v>2604</v>
      </c>
      <c r="E1312" t="s">
        <v>11</v>
      </c>
      <c r="G1312" t="s">
        <v>2605</v>
      </c>
      <c r="H1312" t="s">
        <v>13</v>
      </c>
      <c r="I1312" t="s">
        <v>14</v>
      </c>
    </row>
    <row r="1313" spans="1:14" hidden="1" x14ac:dyDescent="0.25">
      <c r="A1313" s="18">
        <v>1311</v>
      </c>
      <c r="B1313" t="s">
        <v>1536</v>
      </c>
      <c r="C1313" t="s">
        <v>23</v>
      </c>
      <c r="D1313" t="s">
        <v>2606</v>
      </c>
      <c r="E1313" t="s">
        <v>11</v>
      </c>
      <c r="G1313" t="s">
        <v>1538</v>
      </c>
      <c r="H1313" t="s">
        <v>13</v>
      </c>
      <c r="I1313" t="s">
        <v>14</v>
      </c>
    </row>
    <row r="1314" spans="1:14" hidden="1" x14ac:dyDescent="0.25">
      <c r="A1314" s="18">
        <v>1312</v>
      </c>
      <c r="B1314" t="s">
        <v>104</v>
      </c>
      <c r="C1314" t="s">
        <v>99</v>
      </c>
      <c r="D1314" t="s">
        <v>2607</v>
      </c>
      <c r="E1314" t="s">
        <v>11</v>
      </c>
      <c r="G1314" t="s">
        <v>106</v>
      </c>
      <c r="H1314" t="s">
        <v>13</v>
      </c>
      <c r="I1314" t="s">
        <v>14</v>
      </c>
    </row>
    <row r="1315" spans="1:14" hidden="1" x14ac:dyDescent="0.25">
      <c r="A1315" s="18">
        <v>1313</v>
      </c>
      <c r="B1315" t="s">
        <v>1074</v>
      </c>
      <c r="C1315" t="s">
        <v>26</v>
      </c>
      <c r="D1315" t="s">
        <v>2608</v>
      </c>
      <c r="E1315" t="s">
        <v>11</v>
      </c>
      <c r="G1315" t="s">
        <v>1604</v>
      </c>
      <c r="H1315" t="s">
        <v>13</v>
      </c>
      <c r="I1315" t="s">
        <v>14</v>
      </c>
    </row>
    <row r="1316" spans="1:14" hidden="1" x14ac:dyDescent="0.25">
      <c r="A1316" s="18">
        <v>1314</v>
      </c>
      <c r="C1316" t="s">
        <v>26</v>
      </c>
      <c r="D1316" t="s">
        <v>2609</v>
      </c>
      <c r="E1316" t="s">
        <v>11</v>
      </c>
      <c r="G1316" t="s">
        <v>32</v>
      </c>
      <c r="H1316" t="s">
        <v>13</v>
      </c>
      <c r="I1316" t="s">
        <v>33</v>
      </c>
    </row>
    <row r="1317" spans="1:14" hidden="1" x14ac:dyDescent="0.25">
      <c r="A1317" s="18">
        <v>1315</v>
      </c>
      <c r="B1317" t="s">
        <v>98</v>
      </c>
      <c r="C1317" t="s">
        <v>9</v>
      </c>
      <c r="D1317" t="s">
        <v>2610</v>
      </c>
      <c r="E1317" t="s">
        <v>11</v>
      </c>
      <c r="G1317" t="s">
        <v>101</v>
      </c>
      <c r="H1317" t="s">
        <v>13</v>
      </c>
      <c r="I1317" t="s">
        <v>14</v>
      </c>
    </row>
    <row r="1318" spans="1:14" hidden="1" x14ac:dyDescent="0.25">
      <c r="A1318" s="18">
        <v>1316</v>
      </c>
      <c r="B1318" t="s">
        <v>2611</v>
      </c>
      <c r="C1318" t="s">
        <v>16</v>
      </c>
      <c r="D1318" t="s">
        <v>2612</v>
      </c>
      <c r="E1318" t="s">
        <v>11</v>
      </c>
      <c r="G1318" t="s">
        <v>2613</v>
      </c>
      <c r="H1318" t="s">
        <v>13</v>
      </c>
      <c r="I1318" t="s">
        <v>14</v>
      </c>
    </row>
    <row r="1319" spans="1:14" hidden="1" x14ac:dyDescent="0.25">
      <c r="A1319" s="18">
        <v>1317</v>
      </c>
      <c r="C1319" t="s">
        <v>43</v>
      </c>
      <c r="D1319" t="s">
        <v>2614</v>
      </c>
      <c r="E1319" t="s">
        <v>11</v>
      </c>
      <c r="G1319" t="s">
        <v>1240</v>
      </c>
      <c r="H1319" t="s">
        <v>13</v>
      </c>
      <c r="I1319" t="s">
        <v>14</v>
      </c>
    </row>
    <row r="1320" spans="1:14" hidden="1" x14ac:dyDescent="0.25">
      <c r="A1320" s="18">
        <v>1318</v>
      </c>
      <c r="B1320" t="s">
        <v>967</v>
      </c>
      <c r="C1320" t="s">
        <v>47</v>
      </c>
      <c r="D1320" t="s">
        <v>2615</v>
      </c>
      <c r="E1320" t="s">
        <v>11</v>
      </c>
      <c r="G1320" t="s">
        <v>969</v>
      </c>
      <c r="H1320" t="s">
        <v>13</v>
      </c>
      <c r="I1320" t="s">
        <v>14</v>
      </c>
    </row>
    <row r="1321" spans="1:14" hidden="1" x14ac:dyDescent="0.25">
      <c r="A1321" s="18">
        <v>1319</v>
      </c>
      <c r="B1321" t="s">
        <v>550</v>
      </c>
      <c r="C1321" t="s">
        <v>23</v>
      </c>
      <c r="D1321" t="s">
        <v>2616</v>
      </c>
      <c r="E1321" t="s">
        <v>11</v>
      </c>
      <c r="G1321" t="s">
        <v>552</v>
      </c>
      <c r="H1321" t="s">
        <v>13</v>
      </c>
      <c r="I1321" t="s">
        <v>14</v>
      </c>
    </row>
    <row r="1322" spans="1:14" hidden="1" x14ac:dyDescent="0.25">
      <c r="A1322" s="18">
        <v>1320</v>
      </c>
      <c r="C1322" t="s">
        <v>47</v>
      </c>
      <c r="D1322" t="s">
        <v>2617</v>
      </c>
      <c r="E1322" t="s">
        <v>11</v>
      </c>
      <c r="G1322" t="s">
        <v>2618</v>
      </c>
      <c r="H1322" t="s">
        <v>13</v>
      </c>
      <c r="I1322" t="s">
        <v>14</v>
      </c>
    </row>
    <row r="1323" spans="1:14" hidden="1" x14ac:dyDescent="0.25">
      <c r="A1323" s="18">
        <v>1321</v>
      </c>
      <c r="B1323" t="s">
        <v>2619</v>
      </c>
      <c r="C1323" t="s">
        <v>16</v>
      </c>
      <c r="D1323" t="s">
        <v>2620</v>
      </c>
      <c r="E1323" t="s">
        <v>11</v>
      </c>
      <c r="G1323" t="s">
        <v>2621</v>
      </c>
      <c r="H1323" t="s">
        <v>13</v>
      </c>
      <c r="I1323" t="s">
        <v>14</v>
      </c>
    </row>
    <row r="1324" spans="1:14" hidden="1" x14ac:dyDescent="0.25">
      <c r="A1324" s="18">
        <v>1322</v>
      </c>
      <c r="B1324" t="s">
        <v>229</v>
      </c>
      <c r="C1324" t="s">
        <v>47</v>
      </c>
      <c r="D1324" t="s">
        <v>2622</v>
      </c>
      <c r="E1324" t="s">
        <v>11</v>
      </c>
      <c r="G1324" t="s">
        <v>231</v>
      </c>
      <c r="H1324" t="s">
        <v>13</v>
      </c>
      <c r="I1324" t="s">
        <v>14</v>
      </c>
    </row>
    <row r="1325" spans="1:14" hidden="1" x14ac:dyDescent="0.25">
      <c r="A1325" s="18">
        <v>1323</v>
      </c>
      <c r="B1325" t="s">
        <v>1253</v>
      </c>
      <c r="C1325" t="s">
        <v>47</v>
      </c>
      <c r="D1325" t="s">
        <v>2623</v>
      </c>
      <c r="E1325" t="s">
        <v>11</v>
      </c>
      <c r="G1325" t="s">
        <v>891</v>
      </c>
      <c r="H1325" t="s">
        <v>13</v>
      </c>
      <c r="I1325" t="s">
        <v>33</v>
      </c>
    </row>
    <row r="1326" spans="1:14" hidden="1" x14ac:dyDescent="0.25">
      <c r="A1326" s="18">
        <v>1324</v>
      </c>
      <c r="B1326" t="s">
        <v>332</v>
      </c>
      <c r="C1326" t="s">
        <v>30</v>
      </c>
      <c r="D1326" t="s">
        <v>2624</v>
      </c>
      <c r="E1326" t="s">
        <v>11</v>
      </c>
      <c r="G1326" t="s">
        <v>334</v>
      </c>
      <c r="H1326" t="s">
        <v>13</v>
      </c>
      <c r="I1326" t="s">
        <v>14</v>
      </c>
    </row>
    <row r="1327" spans="1:14" hidden="1" x14ac:dyDescent="0.25">
      <c r="A1327" s="18">
        <v>2437</v>
      </c>
      <c r="B1327" t="s">
        <v>2665</v>
      </c>
      <c r="C1327" t="s">
        <v>59</v>
      </c>
      <c r="D1327" t="s">
        <v>2666</v>
      </c>
      <c r="E1327" t="s">
        <v>11</v>
      </c>
      <c r="G1327" t="s">
        <v>2667</v>
      </c>
      <c r="H1327" t="s">
        <v>37</v>
      </c>
      <c r="I1327" t="s">
        <v>14</v>
      </c>
      <c r="J1327">
        <v>0</v>
      </c>
      <c r="K1327" t="s">
        <v>7325</v>
      </c>
      <c r="L1327">
        <v>54.938000000000002</v>
      </c>
      <c r="M1327">
        <v>0</v>
      </c>
      <c r="N1327" s="48" t="s">
        <v>1468</v>
      </c>
    </row>
    <row r="1328" spans="1:14" hidden="1" x14ac:dyDescent="0.25">
      <c r="A1328" s="18">
        <v>1326</v>
      </c>
      <c r="B1328" t="s">
        <v>877</v>
      </c>
      <c r="C1328" t="s">
        <v>47</v>
      </c>
      <c r="D1328" t="s">
        <v>2627</v>
      </c>
      <c r="E1328" t="s">
        <v>11</v>
      </c>
      <c r="G1328" t="s">
        <v>879</v>
      </c>
      <c r="H1328" t="s">
        <v>13</v>
      </c>
      <c r="I1328" t="s">
        <v>14</v>
      </c>
    </row>
    <row r="1329" spans="1:9" hidden="1" x14ac:dyDescent="0.25">
      <c r="A1329" s="18">
        <v>1327</v>
      </c>
      <c r="B1329" t="s">
        <v>1277</v>
      </c>
      <c r="C1329" t="s">
        <v>70</v>
      </c>
      <c r="D1329" t="s">
        <v>2628</v>
      </c>
      <c r="E1329" t="s">
        <v>11</v>
      </c>
      <c r="G1329" t="s">
        <v>1279</v>
      </c>
      <c r="H1329" t="s">
        <v>13</v>
      </c>
      <c r="I1329" t="s">
        <v>14</v>
      </c>
    </row>
    <row r="1330" spans="1:9" hidden="1" x14ac:dyDescent="0.25">
      <c r="A1330" s="18">
        <v>1328</v>
      </c>
      <c r="C1330" t="s">
        <v>26</v>
      </c>
      <c r="D1330" t="s">
        <v>2629</v>
      </c>
      <c r="E1330" t="s">
        <v>11</v>
      </c>
      <c r="G1330" t="s">
        <v>1735</v>
      </c>
      <c r="H1330" t="s">
        <v>13</v>
      </c>
      <c r="I1330" t="s">
        <v>33</v>
      </c>
    </row>
    <row r="1331" spans="1:9" hidden="1" x14ac:dyDescent="0.25">
      <c r="A1331" s="18">
        <v>1329</v>
      </c>
      <c r="B1331" t="s">
        <v>410</v>
      </c>
      <c r="C1331" t="s">
        <v>90</v>
      </c>
      <c r="D1331" t="s">
        <v>2630</v>
      </c>
      <c r="E1331" t="s">
        <v>11</v>
      </c>
      <c r="G1331" t="s">
        <v>412</v>
      </c>
      <c r="H1331" t="s">
        <v>13</v>
      </c>
      <c r="I1331" t="s">
        <v>14</v>
      </c>
    </row>
    <row r="1332" spans="1:9" hidden="1" x14ac:dyDescent="0.25">
      <c r="A1332" s="18">
        <v>1330</v>
      </c>
      <c r="B1332" t="s">
        <v>935</v>
      </c>
      <c r="C1332" t="s">
        <v>9</v>
      </c>
      <c r="D1332" t="s">
        <v>2631</v>
      </c>
      <c r="E1332" t="s">
        <v>11</v>
      </c>
      <c r="G1332" t="s">
        <v>937</v>
      </c>
      <c r="H1332" t="s">
        <v>13</v>
      </c>
      <c r="I1332" t="s">
        <v>14</v>
      </c>
    </row>
    <row r="1333" spans="1:9" hidden="1" x14ac:dyDescent="0.25">
      <c r="A1333" s="18">
        <v>1331</v>
      </c>
      <c r="C1333" t="s">
        <v>189</v>
      </c>
      <c r="D1333" t="s">
        <v>2632</v>
      </c>
      <c r="E1333" t="s">
        <v>11</v>
      </c>
      <c r="G1333" t="s">
        <v>881</v>
      </c>
      <c r="H1333" t="s">
        <v>13</v>
      </c>
      <c r="I1333" t="s">
        <v>33</v>
      </c>
    </row>
    <row r="1334" spans="1:9" hidden="1" x14ac:dyDescent="0.25">
      <c r="A1334" s="18">
        <v>1332</v>
      </c>
      <c r="B1334" t="s">
        <v>818</v>
      </c>
      <c r="C1334" t="s">
        <v>43</v>
      </c>
      <c r="D1334" t="s">
        <v>2633</v>
      </c>
      <c r="E1334" t="s">
        <v>11</v>
      </c>
      <c r="G1334" t="s">
        <v>820</v>
      </c>
      <c r="H1334" t="s">
        <v>13</v>
      </c>
      <c r="I1334" t="s">
        <v>14</v>
      </c>
    </row>
    <row r="1335" spans="1:9" hidden="1" x14ac:dyDescent="0.25">
      <c r="A1335" s="18">
        <v>1333</v>
      </c>
      <c r="C1335" t="s">
        <v>90</v>
      </c>
      <c r="D1335" t="s">
        <v>2634</v>
      </c>
      <c r="E1335" t="s">
        <v>11</v>
      </c>
      <c r="G1335" t="s">
        <v>779</v>
      </c>
      <c r="H1335" t="s">
        <v>13</v>
      </c>
      <c r="I1335" t="s">
        <v>33</v>
      </c>
    </row>
    <row r="1336" spans="1:9" hidden="1" x14ac:dyDescent="0.25">
      <c r="A1336" s="18">
        <v>1334</v>
      </c>
      <c r="C1336" t="s">
        <v>16</v>
      </c>
      <c r="D1336" t="s">
        <v>2635</v>
      </c>
      <c r="E1336" t="s">
        <v>11</v>
      </c>
      <c r="G1336" t="s">
        <v>2636</v>
      </c>
      <c r="H1336" t="s">
        <v>13</v>
      </c>
      <c r="I1336" t="s">
        <v>14</v>
      </c>
    </row>
    <row r="1337" spans="1:9" hidden="1" x14ac:dyDescent="0.25">
      <c r="A1337" s="18">
        <v>1335</v>
      </c>
      <c r="B1337" t="s">
        <v>209</v>
      </c>
      <c r="C1337" t="s">
        <v>16</v>
      </c>
      <c r="D1337" t="s">
        <v>2637</v>
      </c>
      <c r="E1337" t="s">
        <v>11</v>
      </c>
      <c r="G1337" t="s">
        <v>211</v>
      </c>
      <c r="H1337" t="s">
        <v>13</v>
      </c>
      <c r="I1337" t="s">
        <v>14</v>
      </c>
    </row>
    <row r="1338" spans="1:9" hidden="1" x14ac:dyDescent="0.25">
      <c r="A1338" s="18">
        <v>1336</v>
      </c>
      <c r="B1338" t="s">
        <v>1363</v>
      </c>
      <c r="C1338" t="s">
        <v>189</v>
      </c>
      <c r="D1338" t="s">
        <v>2638</v>
      </c>
      <c r="E1338" t="s">
        <v>11</v>
      </c>
      <c r="G1338" t="s">
        <v>1365</v>
      </c>
      <c r="H1338" t="s">
        <v>13</v>
      </c>
      <c r="I1338" t="s">
        <v>14</v>
      </c>
    </row>
    <row r="1339" spans="1:9" hidden="1" x14ac:dyDescent="0.25">
      <c r="A1339" s="18">
        <v>1337</v>
      </c>
      <c r="B1339" t="s">
        <v>2639</v>
      </c>
      <c r="C1339" t="s">
        <v>189</v>
      </c>
      <c r="D1339" t="s">
        <v>2640</v>
      </c>
      <c r="E1339" t="s">
        <v>11</v>
      </c>
      <c r="G1339" t="s">
        <v>2641</v>
      </c>
      <c r="H1339" t="s">
        <v>13</v>
      </c>
      <c r="I1339" t="s">
        <v>14</v>
      </c>
    </row>
    <row r="1340" spans="1:9" hidden="1" x14ac:dyDescent="0.25">
      <c r="A1340" s="18">
        <v>1338</v>
      </c>
      <c r="B1340" t="s">
        <v>2642</v>
      </c>
      <c r="C1340" t="s">
        <v>70</v>
      </c>
      <c r="D1340" t="s">
        <v>2643</v>
      </c>
      <c r="E1340" t="s">
        <v>11</v>
      </c>
      <c r="G1340" t="s">
        <v>2644</v>
      </c>
      <c r="H1340" t="s">
        <v>13</v>
      </c>
      <c r="I1340" t="s">
        <v>14</v>
      </c>
    </row>
    <row r="1341" spans="1:9" hidden="1" x14ac:dyDescent="0.25">
      <c r="A1341" s="18">
        <v>1339</v>
      </c>
      <c r="B1341" t="s">
        <v>1853</v>
      </c>
      <c r="C1341" t="s">
        <v>70</v>
      </c>
      <c r="D1341" t="s">
        <v>2645</v>
      </c>
      <c r="E1341" t="s">
        <v>11</v>
      </c>
      <c r="G1341" t="s">
        <v>1855</v>
      </c>
      <c r="H1341" t="s">
        <v>13</v>
      </c>
      <c r="I1341" t="s">
        <v>14</v>
      </c>
    </row>
    <row r="1342" spans="1:9" hidden="1" x14ac:dyDescent="0.25">
      <c r="A1342" s="18">
        <v>1340</v>
      </c>
      <c r="B1342" t="s">
        <v>1301</v>
      </c>
      <c r="C1342" t="s">
        <v>9</v>
      </c>
      <c r="D1342" t="s">
        <v>2646</v>
      </c>
      <c r="E1342" t="s">
        <v>11</v>
      </c>
      <c r="G1342" t="s">
        <v>1303</v>
      </c>
      <c r="H1342" t="s">
        <v>13</v>
      </c>
      <c r="I1342" t="s">
        <v>14</v>
      </c>
    </row>
    <row r="1343" spans="1:9" hidden="1" x14ac:dyDescent="0.25">
      <c r="A1343" s="18">
        <v>1341</v>
      </c>
      <c r="B1343" t="s">
        <v>2647</v>
      </c>
      <c r="C1343" t="s">
        <v>9</v>
      </c>
      <c r="D1343" t="s">
        <v>2648</v>
      </c>
      <c r="E1343" t="s">
        <v>11</v>
      </c>
      <c r="G1343" t="s">
        <v>2649</v>
      </c>
      <c r="H1343" t="s">
        <v>13</v>
      </c>
      <c r="I1343" t="s">
        <v>14</v>
      </c>
    </row>
    <row r="1344" spans="1:9" hidden="1" x14ac:dyDescent="0.25">
      <c r="A1344" s="18">
        <v>1342</v>
      </c>
      <c r="B1344" t="s">
        <v>357</v>
      </c>
      <c r="C1344" t="s">
        <v>16</v>
      </c>
      <c r="D1344" t="s">
        <v>2650</v>
      </c>
      <c r="E1344" t="s">
        <v>11</v>
      </c>
      <c r="G1344" t="s">
        <v>359</v>
      </c>
      <c r="H1344" t="s">
        <v>13</v>
      </c>
      <c r="I1344" t="s">
        <v>14</v>
      </c>
    </row>
    <row r="1345" spans="1:14" hidden="1" x14ac:dyDescent="0.25">
      <c r="A1345" s="18">
        <v>1343</v>
      </c>
      <c r="B1345" t="s">
        <v>2044</v>
      </c>
      <c r="C1345" t="s">
        <v>26</v>
      </c>
      <c r="D1345" t="s">
        <v>2651</v>
      </c>
      <c r="E1345" t="s">
        <v>11</v>
      </c>
      <c r="G1345" t="s">
        <v>2046</v>
      </c>
      <c r="H1345" t="s">
        <v>13</v>
      </c>
      <c r="I1345" t="s">
        <v>14</v>
      </c>
    </row>
    <row r="1346" spans="1:14" hidden="1" x14ac:dyDescent="0.25">
      <c r="A1346" s="18">
        <v>1344</v>
      </c>
      <c r="B1346" t="s">
        <v>2652</v>
      </c>
      <c r="C1346" t="s">
        <v>16</v>
      </c>
      <c r="D1346" t="s">
        <v>2653</v>
      </c>
      <c r="E1346" t="s">
        <v>11</v>
      </c>
      <c r="G1346" t="s">
        <v>2654</v>
      </c>
      <c r="H1346" t="s">
        <v>13</v>
      </c>
      <c r="I1346" t="s">
        <v>14</v>
      </c>
    </row>
    <row r="1347" spans="1:14" hidden="1" x14ac:dyDescent="0.25">
      <c r="A1347" s="18">
        <v>1345</v>
      </c>
      <c r="B1347" t="s">
        <v>1818</v>
      </c>
      <c r="C1347" t="s">
        <v>30</v>
      </c>
      <c r="D1347" t="s">
        <v>2655</v>
      </c>
      <c r="E1347" t="s">
        <v>11</v>
      </c>
      <c r="G1347" t="s">
        <v>1820</v>
      </c>
      <c r="H1347" t="s">
        <v>13</v>
      </c>
      <c r="I1347" t="s">
        <v>14</v>
      </c>
    </row>
    <row r="1348" spans="1:14" hidden="1" x14ac:dyDescent="0.25">
      <c r="A1348" s="18">
        <v>1346</v>
      </c>
      <c r="C1348" t="s">
        <v>43</v>
      </c>
      <c r="D1348" t="s">
        <v>2656</v>
      </c>
      <c r="E1348" t="s">
        <v>11</v>
      </c>
      <c r="G1348" t="s">
        <v>1349</v>
      </c>
      <c r="H1348" t="s">
        <v>13</v>
      </c>
      <c r="I1348" t="s">
        <v>33</v>
      </c>
    </row>
    <row r="1349" spans="1:14" hidden="1" x14ac:dyDescent="0.25">
      <c r="A1349" s="18">
        <v>1347</v>
      </c>
      <c r="B1349" t="s">
        <v>1413</v>
      </c>
      <c r="C1349" t="s">
        <v>9</v>
      </c>
      <c r="D1349" t="s">
        <v>2657</v>
      </c>
      <c r="E1349" t="s">
        <v>11</v>
      </c>
      <c r="G1349" t="s">
        <v>1415</v>
      </c>
      <c r="H1349" t="s">
        <v>13</v>
      </c>
      <c r="I1349" t="s">
        <v>33</v>
      </c>
    </row>
    <row r="1350" spans="1:14" hidden="1" x14ac:dyDescent="0.25">
      <c r="A1350" s="18">
        <v>1348</v>
      </c>
      <c r="B1350" t="s">
        <v>887</v>
      </c>
      <c r="C1350" t="s">
        <v>30</v>
      </c>
      <c r="D1350" t="s">
        <v>2658</v>
      </c>
      <c r="E1350" t="s">
        <v>11</v>
      </c>
      <c r="G1350" t="s">
        <v>889</v>
      </c>
      <c r="H1350" t="s">
        <v>13</v>
      </c>
      <c r="I1350" t="s">
        <v>14</v>
      </c>
    </row>
    <row r="1351" spans="1:14" hidden="1" x14ac:dyDescent="0.25">
      <c r="A1351" s="18">
        <v>3371</v>
      </c>
      <c r="B1351" s="53" t="s">
        <v>7796</v>
      </c>
      <c r="C1351" t="s">
        <v>59</v>
      </c>
      <c r="D1351" t="s">
        <v>2716</v>
      </c>
      <c r="E1351" t="s">
        <v>11</v>
      </c>
      <c r="G1351" t="s">
        <v>2717</v>
      </c>
      <c r="H1351" t="s">
        <v>37</v>
      </c>
      <c r="I1351" t="s">
        <v>14</v>
      </c>
      <c r="J1351">
        <v>0</v>
      </c>
      <c r="K1351" s="53" t="s">
        <v>7797</v>
      </c>
      <c r="L1351">
        <v>200.59</v>
      </c>
      <c r="M1351">
        <v>0</v>
      </c>
      <c r="N1351" s="48" t="s">
        <v>1468</v>
      </c>
    </row>
    <row r="1352" spans="1:14" hidden="1" x14ac:dyDescent="0.25">
      <c r="A1352" s="18">
        <v>1350</v>
      </c>
      <c r="B1352" t="s">
        <v>1507</v>
      </c>
      <c r="C1352" t="s">
        <v>30</v>
      </c>
      <c r="D1352" t="s">
        <v>2661</v>
      </c>
      <c r="E1352" t="s">
        <v>11</v>
      </c>
      <c r="G1352" t="s">
        <v>1572</v>
      </c>
      <c r="H1352" t="s">
        <v>13</v>
      </c>
      <c r="I1352" t="s">
        <v>14</v>
      </c>
    </row>
    <row r="1353" spans="1:14" hidden="1" x14ac:dyDescent="0.25">
      <c r="A1353" s="18">
        <v>1351</v>
      </c>
      <c r="B1353" t="s">
        <v>550</v>
      </c>
      <c r="C1353" t="s">
        <v>189</v>
      </c>
      <c r="D1353" t="s">
        <v>2662</v>
      </c>
      <c r="E1353" t="s">
        <v>11</v>
      </c>
      <c r="G1353" t="s">
        <v>552</v>
      </c>
      <c r="H1353" t="s">
        <v>13</v>
      </c>
      <c r="I1353" t="s">
        <v>14</v>
      </c>
    </row>
    <row r="1354" spans="1:14" hidden="1" x14ac:dyDescent="0.25">
      <c r="A1354" s="18">
        <v>1352</v>
      </c>
      <c r="B1354" t="s">
        <v>474</v>
      </c>
      <c r="C1354" t="s">
        <v>30</v>
      </c>
      <c r="D1354" t="s">
        <v>2663</v>
      </c>
      <c r="E1354" t="s">
        <v>11</v>
      </c>
      <c r="G1354" t="s">
        <v>476</v>
      </c>
      <c r="H1354" t="s">
        <v>13</v>
      </c>
      <c r="I1354" t="s">
        <v>33</v>
      </c>
    </row>
    <row r="1355" spans="1:14" hidden="1" x14ac:dyDescent="0.25">
      <c r="A1355" s="18">
        <v>1353</v>
      </c>
      <c r="B1355" t="s">
        <v>2584</v>
      </c>
      <c r="C1355" t="s">
        <v>43</v>
      </c>
      <c r="D1355" t="s">
        <v>2664</v>
      </c>
      <c r="E1355" t="s">
        <v>11</v>
      </c>
      <c r="G1355" t="s">
        <v>2586</v>
      </c>
      <c r="H1355" t="s">
        <v>13</v>
      </c>
      <c r="I1355" t="s">
        <v>14</v>
      </c>
    </row>
    <row r="1356" spans="1:14" hidden="1" x14ac:dyDescent="0.25">
      <c r="A1356" s="18">
        <v>937</v>
      </c>
      <c r="B1356" s="53" t="s">
        <v>7798</v>
      </c>
      <c r="C1356" t="s">
        <v>59</v>
      </c>
      <c r="D1356" t="s">
        <v>2730</v>
      </c>
      <c r="E1356" t="s">
        <v>11</v>
      </c>
      <c r="G1356" t="s">
        <v>2731</v>
      </c>
      <c r="H1356" t="s">
        <v>37</v>
      </c>
      <c r="I1356" t="s">
        <v>14</v>
      </c>
      <c r="J1356">
        <v>0</v>
      </c>
      <c r="K1356" t="s">
        <v>7386</v>
      </c>
      <c r="L1356">
        <v>95.96</v>
      </c>
      <c r="M1356">
        <v>0</v>
      </c>
      <c r="N1356" s="48" t="s">
        <v>1468</v>
      </c>
    </row>
    <row r="1357" spans="1:14" hidden="1" x14ac:dyDescent="0.25">
      <c r="A1357" s="18">
        <v>1355</v>
      </c>
      <c r="B1357" t="s">
        <v>2668</v>
      </c>
      <c r="C1357" t="s">
        <v>16</v>
      </c>
      <c r="D1357" t="s">
        <v>2669</v>
      </c>
      <c r="E1357" t="s">
        <v>11</v>
      </c>
      <c r="G1357" t="s">
        <v>2670</v>
      </c>
      <c r="H1357" t="s">
        <v>13</v>
      </c>
      <c r="I1357" t="s">
        <v>14</v>
      </c>
    </row>
    <row r="1358" spans="1:14" hidden="1" x14ac:dyDescent="0.25">
      <c r="A1358" s="18">
        <v>1356</v>
      </c>
      <c r="B1358" t="s">
        <v>344</v>
      </c>
      <c r="C1358" t="s">
        <v>26</v>
      </c>
      <c r="D1358" t="s">
        <v>2671</v>
      </c>
      <c r="E1358" t="s">
        <v>11</v>
      </c>
      <c r="G1358" t="s">
        <v>346</v>
      </c>
      <c r="H1358" t="s">
        <v>13</v>
      </c>
      <c r="I1358" t="s">
        <v>14</v>
      </c>
    </row>
    <row r="1359" spans="1:14" hidden="1" x14ac:dyDescent="0.25">
      <c r="A1359" s="18">
        <v>1357</v>
      </c>
      <c r="B1359" t="s">
        <v>400</v>
      </c>
      <c r="C1359" t="s">
        <v>99</v>
      </c>
      <c r="D1359" t="s">
        <v>2672</v>
      </c>
      <c r="E1359" t="s">
        <v>11</v>
      </c>
      <c r="G1359" t="s">
        <v>402</v>
      </c>
      <c r="H1359" t="s">
        <v>13</v>
      </c>
      <c r="I1359" t="s">
        <v>14</v>
      </c>
    </row>
    <row r="1360" spans="1:14" hidden="1" x14ac:dyDescent="0.25">
      <c r="A1360" s="18">
        <v>1358</v>
      </c>
      <c r="B1360" t="s">
        <v>234</v>
      </c>
      <c r="C1360" t="s">
        <v>189</v>
      </c>
      <c r="D1360" t="s">
        <v>2673</v>
      </c>
      <c r="E1360" t="s">
        <v>11</v>
      </c>
      <c r="G1360" t="s">
        <v>236</v>
      </c>
      <c r="H1360" t="s">
        <v>13</v>
      </c>
      <c r="I1360" t="s">
        <v>14</v>
      </c>
    </row>
    <row r="1361" spans="1:9" hidden="1" x14ac:dyDescent="0.25">
      <c r="A1361" s="18">
        <v>1359</v>
      </c>
      <c r="B1361" t="s">
        <v>2674</v>
      </c>
      <c r="C1361" t="s">
        <v>43</v>
      </c>
      <c r="D1361" t="s">
        <v>2675</v>
      </c>
      <c r="E1361" t="s">
        <v>11</v>
      </c>
      <c r="G1361" t="s">
        <v>2676</v>
      </c>
      <c r="H1361" t="s">
        <v>13</v>
      </c>
      <c r="I1361" t="s">
        <v>14</v>
      </c>
    </row>
    <row r="1362" spans="1:9" hidden="1" x14ac:dyDescent="0.25">
      <c r="A1362" s="18">
        <v>1360</v>
      </c>
      <c r="B1362" t="s">
        <v>2677</v>
      </c>
      <c r="C1362" t="s">
        <v>26</v>
      </c>
      <c r="D1362" t="s">
        <v>2678</v>
      </c>
      <c r="E1362" t="s">
        <v>11</v>
      </c>
      <c r="G1362" t="s">
        <v>2679</v>
      </c>
      <c r="H1362" t="s">
        <v>13</v>
      </c>
      <c r="I1362" t="s">
        <v>14</v>
      </c>
    </row>
    <row r="1363" spans="1:9" hidden="1" x14ac:dyDescent="0.25">
      <c r="A1363" s="18">
        <v>1361</v>
      </c>
      <c r="B1363" t="s">
        <v>515</v>
      </c>
      <c r="C1363" t="s">
        <v>90</v>
      </c>
      <c r="D1363" t="s">
        <v>2680</v>
      </c>
      <c r="E1363" t="s">
        <v>11</v>
      </c>
      <c r="G1363" t="s">
        <v>517</v>
      </c>
      <c r="H1363" t="s">
        <v>13</v>
      </c>
      <c r="I1363" t="s">
        <v>14</v>
      </c>
    </row>
    <row r="1364" spans="1:9" hidden="1" x14ac:dyDescent="0.25">
      <c r="A1364" s="18">
        <v>1362</v>
      </c>
      <c r="C1364" t="s">
        <v>70</v>
      </c>
      <c r="D1364" t="s">
        <v>2681</v>
      </c>
      <c r="E1364" t="s">
        <v>11</v>
      </c>
      <c r="G1364" t="s">
        <v>140</v>
      </c>
      <c r="H1364" t="s">
        <v>13</v>
      </c>
      <c r="I1364" t="s">
        <v>14</v>
      </c>
    </row>
    <row r="1365" spans="1:9" hidden="1" x14ac:dyDescent="0.25">
      <c r="A1365" s="18">
        <v>1363</v>
      </c>
      <c r="B1365" t="s">
        <v>1501</v>
      </c>
      <c r="C1365" t="s">
        <v>26</v>
      </c>
      <c r="D1365" t="s">
        <v>2682</v>
      </c>
      <c r="E1365" t="s">
        <v>11</v>
      </c>
      <c r="G1365" t="s">
        <v>1503</v>
      </c>
      <c r="H1365" t="s">
        <v>13</v>
      </c>
      <c r="I1365" t="s">
        <v>14</v>
      </c>
    </row>
    <row r="1366" spans="1:9" hidden="1" x14ac:dyDescent="0.25">
      <c r="A1366" s="18">
        <v>1364</v>
      </c>
      <c r="B1366" t="s">
        <v>1074</v>
      </c>
      <c r="C1366" t="s">
        <v>142</v>
      </c>
      <c r="D1366" t="s">
        <v>2683</v>
      </c>
      <c r="E1366" t="s">
        <v>11</v>
      </c>
      <c r="G1366" t="s">
        <v>1604</v>
      </c>
      <c r="H1366" t="s">
        <v>13</v>
      </c>
      <c r="I1366" t="s">
        <v>14</v>
      </c>
    </row>
    <row r="1367" spans="1:9" hidden="1" x14ac:dyDescent="0.25">
      <c r="A1367" s="18">
        <v>1365</v>
      </c>
      <c r="B1367" t="s">
        <v>644</v>
      </c>
      <c r="C1367" t="s">
        <v>43</v>
      </c>
      <c r="D1367" t="s">
        <v>2684</v>
      </c>
      <c r="E1367" t="s">
        <v>11</v>
      </c>
      <c r="G1367" t="s">
        <v>646</v>
      </c>
      <c r="H1367" t="s">
        <v>13</v>
      </c>
      <c r="I1367" t="s">
        <v>14</v>
      </c>
    </row>
    <row r="1368" spans="1:9" hidden="1" x14ac:dyDescent="0.25">
      <c r="A1368" s="18">
        <v>1366</v>
      </c>
      <c r="B1368" t="s">
        <v>545</v>
      </c>
      <c r="C1368" t="s">
        <v>142</v>
      </c>
      <c r="D1368" t="s">
        <v>2685</v>
      </c>
      <c r="E1368" t="s">
        <v>11</v>
      </c>
      <c r="G1368" t="s">
        <v>547</v>
      </c>
      <c r="H1368" t="s">
        <v>13</v>
      </c>
      <c r="I1368" t="s">
        <v>14</v>
      </c>
    </row>
    <row r="1369" spans="1:9" hidden="1" x14ac:dyDescent="0.25">
      <c r="A1369" s="18">
        <v>1367</v>
      </c>
      <c r="B1369" t="s">
        <v>785</v>
      </c>
      <c r="C1369" t="s">
        <v>47</v>
      </c>
      <c r="D1369" t="s">
        <v>2686</v>
      </c>
      <c r="E1369" t="s">
        <v>11</v>
      </c>
      <c r="G1369" t="s">
        <v>86</v>
      </c>
      <c r="H1369" t="s">
        <v>13</v>
      </c>
      <c r="I1369" t="s">
        <v>33</v>
      </c>
    </row>
    <row r="1370" spans="1:9" hidden="1" x14ac:dyDescent="0.25">
      <c r="A1370" s="18">
        <v>1368</v>
      </c>
      <c r="B1370" t="s">
        <v>1617</v>
      </c>
      <c r="C1370" t="s">
        <v>30</v>
      </c>
      <c r="D1370" t="s">
        <v>2687</v>
      </c>
      <c r="E1370" t="s">
        <v>11</v>
      </c>
      <c r="G1370" t="s">
        <v>1619</v>
      </c>
      <c r="H1370" t="s">
        <v>13</v>
      </c>
      <c r="I1370" t="s">
        <v>14</v>
      </c>
    </row>
    <row r="1371" spans="1:9" hidden="1" x14ac:dyDescent="0.25">
      <c r="A1371" s="18">
        <v>1369</v>
      </c>
      <c r="B1371" t="s">
        <v>2688</v>
      </c>
      <c r="C1371" t="s">
        <v>16</v>
      </c>
      <c r="D1371" t="s">
        <v>2689</v>
      </c>
      <c r="E1371" t="s">
        <v>11</v>
      </c>
      <c r="G1371" t="s">
        <v>2690</v>
      </c>
      <c r="H1371" t="s">
        <v>13</v>
      </c>
      <c r="I1371" t="s">
        <v>14</v>
      </c>
    </row>
    <row r="1372" spans="1:9" hidden="1" x14ac:dyDescent="0.25">
      <c r="A1372" s="18">
        <v>1370</v>
      </c>
      <c r="B1372" t="s">
        <v>436</v>
      </c>
      <c r="C1372" t="s">
        <v>30</v>
      </c>
      <c r="D1372" t="s">
        <v>2691</v>
      </c>
      <c r="E1372" t="s">
        <v>11</v>
      </c>
      <c r="G1372" t="s">
        <v>316</v>
      </c>
      <c r="H1372" t="s">
        <v>13</v>
      </c>
      <c r="I1372" t="s">
        <v>33</v>
      </c>
    </row>
    <row r="1373" spans="1:9" hidden="1" x14ac:dyDescent="0.25">
      <c r="A1373" s="18">
        <v>1371</v>
      </c>
      <c r="B1373" t="s">
        <v>628</v>
      </c>
      <c r="C1373" t="s">
        <v>43</v>
      </c>
      <c r="D1373" t="s">
        <v>2692</v>
      </c>
      <c r="E1373" t="s">
        <v>11</v>
      </c>
      <c r="G1373" t="s">
        <v>2693</v>
      </c>
      <c r="H1373" t="s">
        <v>13</v>
      </c>
      <c r="I1373" t="s">
        <v>14</v>
      </c>
    </row>
    <row r="1374" spans="1:9" hidden="1" x14ac:dyDescent="0.25">
      <c r="A1374" s="18">
        <v>1372</v>
      </c>
      <c r="B1374" t="s">
        <v>520</v>
      </c>
      <c r="C1374" t="s">
        <v>189</v>
      </c>
      <c r="D1374" t="s">
        <v>2694</v>
      </c>
      <c r="E1374" t="s">
        <v>11</v>
      </c>
      <c r="G1374" t="s">
        <v>276</v>
      </c>
      <c r="H1374" t="s">
        <v>13</v>
      </c>
      <c r="I1374" t="s">
        <v>33</v>
      </c>
    </row>
    <row r="1375" spans="1:9" hidden="1" x14ac:dyDescent="0.25">
      <c r="A1375" s="18">
        <v>1373</v>
      </c>
      <c r="B1375" t="s">
        <v>305</v>
      </c>
      <c r="C1375" t="s">
        <v>99</v>
      </c>
      <c r="D1375" t="s">
        <v>2695</v>
      </c>
      <c r="E1375" t="s">
        <v>11</v>
      </c>
      <c r="G1375" t="s">
        <v>307</v>
      </c>
      <c r="H1375" t="s">
        <v>13</v>
      </c>
      <c r="I1375" t="s">
        <v>14</v>
      </c>
    </row>
    <row r="1376" spans="1:9" hidden="1" x14ac:dyDescent="0.25">
      <c r="A1376" s="18">
        <v>1374</v>
      </c>
      <c r="B1376" t="s">
        <v>2696</v>
      </c>
      <c r="C1376" t="s">
        <v>16</v>
      </c>
      <c r="D1376" t="s">
        <v>2697</v>
      </c>
      <c r="E1376" t="s">
        <v>11</v>
      </c>
      <c r="G1376" t="s">
        <v>2698</v>
      </c>
      <c r="H1376" t="s">
        <v>13</v>
      </c>
      <c r="I1376" t="s">
        <v>14</v>
      </c>
    </row>
    <row r="1377" spans="1:14" hidden="1" x14ac:dyDescent="0.25">
      <c r="A1377" s="18">
        <v>1375</v>
      </c>
      <c r="B1377" t="s">
        <v>2699</v>
      </c>
      <c r="C1377" t="s">
        <v>43</v>
      </c>
      <c r="D1377" t="s">
        <v>2700</v>
      </c>
      <c r="E1377" t="s">
        <v>11</v>
      </c>
      <c r="G1377" t="s">
        <v>2701</v>
      </c>
      <c r="H1377" t="s">
        <v>13</v>
      </c>
      <c r="I1377" t="s">
        <v>14</v>
      </c>
    </row>
    <row r="1378" spans="1:14" hidden="1" x14ac:dyDescent="0.25">
      <c r="A1378" s="18">
        <v>1376</v>
      </c>
      <c r="B1378" t="s">
        <v>750</v>
      </c>
      <c r="C1378" t="s">
        <v>30</v>
      </c>
      <c r="D1378" t="s">
        <v>2702</v>
      </c>
      <c r="E1378" t="s">
        <v>11</v>
      </c>
      <c r="G1378" t="s">
        <v>752</v>
      </c>
      <c r="H1378" t="s">
        <v>13</v>
      </c>
      <c r="I1378" t="s">
        <v>14</v>
      </c>
    </row>
    <row r="1379" spans="1:14" hidden="1" x14ac:dyDescent="0.25">
      <c r="A1379" s="18">
        <v>1377</v>
      </c>
      <c r="B1379" t="s">
        <v>978</v>
      </c>
      <c r="C1379" t="s">
        <v>26</v>
      </c>
      <c r="D1379" t="s">
        <v>2703</v>
      </c>
      <c r="E1379" t="s">
        <v>11</v>
      </c>
      <c r="G1379" t="s">
        <v>980</v>
      </c>
      <c r="H1379" t="s">
        <v>13</v>
      </c>
      <c r="I1379" t="s">
        <v>14</v>
      </c>
    </row>
    <row r="1380" spans="1:14" hidden="1" x14ac:dyDescent="0.25">
      <c r="A1380" s="18">
        <v>1378</v>
      </c>
      <c r="B1380" t="s">
        <v>66</v>
      </c>
      <c r="C1380" t="s">
        <v>99</v>
      </c>
      <c r="D1380" t="s">
        <v>2704</v>
      </c>
      <c r="E1380" t="s">
        <v>11</v>
      </c>
      <c r="G1380" t="s">
        <v>1849</v>
      </c>
      <c r="H1380" t="s">
        <v>13</v>
      </c>
      <c r="I1380" t="s">
        <v>14</v>
      </c>
    </row>
    <row r="1381" spans="1:14" hidden="1" x14ac:dyDescent="0.25">
      <c r="A1381" s="18">
        <v>1379</v>
      </c>
      <c r="B1381" t="s">
        <v>104</v>
      </c>
      <c r="C1381" t="s">
        <v>189</v>
      </c>
      <c r="D1381" t="s">
        <v>2705</v>
      </c>
      <c r="E1381" t="s">
        <v>11</v>
      </c>
      <c r="G1381" t="s">
        <v>106</v>
      </c>
      <c r="H1381" t="s">
        <v>13</v>
      </c>
      <c r="I1381" t="s">
        <v>14</v>
      </c>
    </row>
    <row r="1382" spans="1:14" hidden="1" x14ac:dyDescent="0.25">
      <c r="A1382" s="18">
        <v>1380</v>
      </c>
      <c r="B1382" t="s">
        <v>1152</v>
      </c>
      <c r="C1382" t="s">
        <v>23</v>
      </c>
      <c r="D1382" t="s">
        <v>2706</v>
      </c>
      <c r="E1382" t="s">
        <v>11</v>
      </c>
      <c r="G1382" t="s">
        <v>1154</v>
      </c>
      <c r="H1382" t="s">
        <v>13</v>
      </c>
      <c r="I1382" t="s">
        <v>33</v>
      </c>
    </row>
    <row r="1383" spans="1:14" hidden="1" x14ac:dyDescent="0.25">
      <c r="A1383" s="18">
        <v>1381</v>
      </c>
      <c r="C1383" t="s">
        <v>47</v>
      </c>
      <c r="D1383" t="s">
        <v>2707</v>
      </c>
      <c r="E1383" t="s">
        <v>11</v>
      </c>
      <c r="G1383" t="s">
        <v>225</v>
      </c>
      <c r="H1383" t="s">
        <v>13</v>
      </c>
      <c r="I1383" t="s">
        <v>14</v>
      </c>
    </row>
    <row r="1384" spans="1:14" hidden="1" x14ac:dyDescent="0.25">
      <c r="A1384" s="18">
        <v>1382</v>
      </c>
      <c r="B1384" t="s">
        <v>2708</v>
      </c>
      <c r="C1384" t="s">
        <v>16</v>
      </c>
      <c r="D1384" t="s">
        <v>2709</v>
      </c>
      <c r="E1384" t="s">
        <v>11</v>
      </c>
      <c r="G1384" t="s">
        <v>2710</v>
      </c>
      <c r="H1384" t="s">
        <v>13</v>
      </c>
      <c r="I1384" t="s">
        <v>14</v>
      </c>
    </row>
    <row r="1385" spans="1:14" hidden="1" x14ac:dyDescent="0.25">
      <c r="A1385" s="18">
        <v>1383</v>
      </c>
      <c r="B1385" t="s">
        <v>1277</v>
      </c>
      <c r="C1385" t="s">
        <v>47</v>
      </c>
      <c r="D1385" t="s">
        <v>2711</v>
      </c>
      <c r="E1385" t="s">
        <v>11</v>
      </c>
      <c r="G1385" t="s">
        <v>1279</v>
      </c>
      <c r="H1385" t="s">
        <v>13</v>
      </c>
      <c r="I1385" t="s">
        <v>14</v>
      </c>
    </row>
    <row r="1386" spans="1:14" hidden="1" x14ac:dyDescent="0.25">
      <c r="A1386" s="18">
        <v>1384</v>
      </c>
      <c r="B1386" t="s">
        <v>2080</v>
      </c>
      <c r="C1386" t="s">
        <v>23</v>
      </c>
      <c r="D1386" t="s">
        <v>2712</v>
      </c>
      <c r="E1386" t="s">
        <v>11</v>
      </c>
      <c r="G1386" t="s">
        <v>2082</v>
      </c>
      <c r="H1386" t="s">
        <v>13</v>
      </c>
      <c r="I1386" t="s">
        <v>14</v>
      </c>
    </row>
    <row r="1387" spans="1:14" hidden="1" x14ac:dyDescent="0.25">
      <c r="A1387" s="18">
        <v>1385</v>
      </c>
      <c r="B1387" t="s">
        <v>338</v>
      </c>
      <c r="C1387" t="s">
        <v>43</v>
      </c>
      <c r="D1387" t="s">
        <v>2713</v>
      </c>
      <c r="E1387" t="s">
        <v>11</v>
      </c>
      <c r="G1387" t="s">
        <v>340</v>
      </c>
      <c r="H1387" t="s">
        <v>13</v>
      </c>
      <c r="I1387" t="s">
        <v>14</v>
      </c>
    </row>
    <row r="1388" spans="1:14" hidden="1" x14ac:dyDescent="0.25">
      <c r="A1388" s="18">
        <v>1386</v>
      </c>
      <c r="C1388" t="s">
        <v>26</v>
      </c>
      <c r="D1388" t="s">
        <v>2714</v>
      </c>
      <c r="E1388" t="s">
        <v>11</v>
      </c>
      <c r="G1388" t="s">
        <v>561</v>
      </c>
      <c r="H1388" t="s">
        <v>13</v>
      </c>
      <c r="I1388" t="s">
        <v>33</v>
      </c>
    </row>
    <row r="1389" spans="1:14" hidden="1" x14ac:dyDescent="0.25">
      <c r="A1389" s="18">
        <v>1914</v>
      </c>
      <c r="B1389" t="s">
        <v>602</v>
      </c>
      <c r="C1389" t="s">
        <v>59</v>
      </c>
      <c r="D1389" t="s">
        <v>2741</v>
      </c>
      <c r="E1389" t="s">
        <v>11</v>
      </c>
      <c r="G1389" t="s">
        <v>2742</v>
      </c>
      <c r="H1389" t="s">
        <v>37</v>
      </c>
      <c r="I1389" t="s">
        <v>14</v>
      </c>
      <c r="J1389">
        <v>0</v>
      </c>
      <c r="K1389" t="s">
        <v>7386</v>
      </c>
      <c r="L1389">
        <v>95.96</v>
      </c>
      <c r="M1389">
        <v>0</v>
      </c>
      <c r="N1389" s="48" t="s">
        <v>1468</v>
      </c>
    </row>
    <row r="1390" spans="1:14" hidden="1" x14ac:dyDescent="0.25">
      <c r="A1390" s="18">
        <v>1388</v>
      </c>
      <c r="B1390" t="s">
        <v>76</v>
      </c>
      <c r="C1390" t="s">
        <v>43</v>
      </c>
      <c r="D1390" t="s">
        <v>2718</v>
      </c>
      <c r="E1390" t="s">
        <v>11</v>
      </c>
      <c r="G1390" t="s">
        <v>78</v>
      </c>
      <c r="H1390" t="s">
        <v>13</v>
      </c>
      <c r="I1390" t="s">
        <v>14</v>
      </c>
    </row>
    <row r="1391" spans="1:14" hidden="1" x14ac:dyDescent="0.25">
      <c r="A1391" s="18">
        <v>1389</v>
      </c>
      <c r="B1391" t="s">
        <v>1261</v>
      </c>
      <c r="C1391" t="s">
        <v>30</v>
      </c>
      <c r="D1391" t="s">
        <v>2719</v>
      </c>
      <c r="E1391" t="s">
        <v>11</v>
      </c>
      <c r="G1391" t="s">
        <v>1263</v>
      </c>
      <c r="H1391" t="s">
        <v>13</v>
      </c>
      <c r="I1391" t="s">
        <v>14</v>
      </c>
    </row>
    <row r="1392" spans="1:14" hidden="1" x14ac:dyDescent="0.25">
      <c r="A1392" s="18">
        <v>1390</v>
      </c>
      <c r="B1392" t="s">
        <v>948</v>
      </c>
      <c r="C1392" t="s">
        <v>43</v>
      </c>
      <c r="D1392" t="s">
        <v>2720</v>
      </c>
      <c r="E1392" t="s">
        <v>11</v>
      </c>
      <c r="G1392" t="s">
        <v>950</v>
      </c>
      <c r="H1392" t="s">
        <v>13</v>
      </c>
      <c r="I1392" t="s">
        <v>14</v>
      </c>
    </row>
    <row r="1393" spans="1:14" hidden="1" x14ac:dyDescent="0.25">
      <c r="A1393" s="18">
        <v>1391</v>
      </c>
      <c r="B1393" t="s">
        <v>2721</v>
      </c>
      <c r="C1393" t="s">
        <v>70</v>
      </c>
      <c r="D1393" t="s">
        <v>2722</v>
      </c>
      <c r="E1393" t="s">
        <v>11</v>
      </c>
      <c r="G1393" t="s">
        <v>2723</v>
      </c>
      <c r="H1393" t="s">
        <v>13</v>
      </c>
      <c r="I1393" t="s">
        <v>14</v>
      </c>
    </row>
    <row r="1394" spans="1:14" hidden="1" x14ac:dyDescent="0.25">
      <c r="A1394" s="18">
        <v>1392</v>
      </c>
      <c r="B1394" t="s">
        <v>2724</v>
      </c>
      <c r="C1394" t="s">
        <v>99</v>
      </c>
      <c r="D1394" t="s">
        <v>2725</v>
      </c>
      <c r="E1394" t="s">
        <v>11</v>
      </c>
      <c r="G1394" t="s">
        <v>2726</v>
      </c>
      <c r="H1394" t="s">
        <v>13</v>
      </c>
      <c r="I1394" t="s">
        <v>14</v>
      </c>
    </row>
    <row r="1395" spans="1:14" hidden="1" x14ac:dyDescent="0.25">
      <c r="A1395" s="18">
        <v>1393</v>
      </c>
      <c r="B1395" t="s">
        <v>944</v>
      </c>
      <c r="C1395" t="s">
        <v>26</v>
      </c>
      <c r="D1395" t="s">
        <v>2727</v>
      </c>
      <c r="E1395" t="s">
        <v>11</v>
      </c>
      <c r="G1395" t="s">
        <v>946</v>
      </c>
      <c r="H1395" t="s">
        <v>13</v>
      </c>
      <c r="I1395" t="s">
        <v>14</v>
      </c>
    </row>
    <row r="1396" spans="1:14" hidden="1" x14ac:dyDescent="0.25">
      <c r="A1396" s="18">
        <v>1394</v>
      </c>
      <c r="B1396" t="s">
        <v>451</v>
      </c>
      <c r="C1396" t="s">
        <v>9</v>
      </c>
      <c r="D1396" t="s">
        <v>2728</v>
      </c>
      <c r="E1396" t="s">
        <v>11</v>
      </c>
      <c r="G1396" t="s">
        <v>453</v>
      </c>
      <c r="H1396" t="s">
        <v>13</v>
      </c>
      <c r="I1396" t="s">
        <v>14</v>
      </c>
    </row>
    <row r="1397" spans="1:14" hidden="1" x14ac:dyDescent="0.25">
      <c r="A1397" s="18">
        <v>1395</v>
      </c>
      <c r="B1397" t="s">
        <v>1818</v>
      </c>
      <c r="C1397" t="s">
        <v>47</v>
      </c>
      <c r="D1397" t="s">
        <v>2729</v>
      </c>
      <c r="E1397" t="s">
        <v>11</v>
      </c>
      <c r="G1397" t="s">
        <v>1820</v>
      </c>
      <c r="H1397" t="s">
        <v>13</v>
      </c>
      <c r="I1397" t="s">
        <v>14</v>
      </c>
    </row>
    <row r="1398" spans="1:14" hidden="1" x14ac:dyDescent="0.25">
      <c r="A1398" s="18">
        <v>2509</v>
      </c>
      <c r="B1398" t="s">
        <v>602</v>
      </c>
      <c r="C1398" t="s">
        <v>59</v>
      </c>
      <c r="D1398" t="s">
        <v>2750</v>
      </c>
      <c r="E1398" t="s">
        <v>11</v>
      </c>
      <c r="G1398" t="s">
        <v>2751</v>
      </c>
      <c r="H1398" t="s">
        <v>37</v>
      </c>
      <c r="I1398" t="s">
        <v>14</v>
      </c>
      <c r="J1398">
        <v>0</v>
      </c>
      <c r="K1398" t="s">
        <v>7386</v>
      </c>
      <c r="L1398">
        <v>95.96</v>
      </c>
      <c r="M1398">
        <v>0</v>
      </c>
      <c r="N1398" s="48" t="s">
        <v>1468</v>
      </c>
    </row>
    <row r="1399" spans="1:14" hidden="1" x14ac:dyDescent="0.25">
      <c r="A1399" s="18">
        <v>1397</v>
      </c>
      <c r="B1399" t="s">
        <v>1281</v>
      </c>
      <c r="C1399" t="s">
        <v>142</v>
      </c>
      <c r="D1399" t="s">
        <v>2732</v>
      </c>
      <c r="E1399" t="s">
        <v>11</v>
      </c>
      <c r="G1399" t="s">
        <v>1283</v>
      </c>
      <c r="H1399" t="s">
        <v>13</v>
      </c>
      <c r="I1399" t="s">
        <v>14</v>
      </c>
    </row>
    <row r="1400" spans="1:14" hidden="1" x14ac:dyDescent="0.25">
      <c r="A1400" s="18">
        <v>1398</v>
      </c>
      <c r="B1400" t="s">
        <v>2733</v>
      </c>
      <c r="C1400" t="s">
        <v>16</v>
      </c>
      <c r="D1400" t="s">
        <v>2734</v>
      </c>
      <c r="E1400" t="s">
        <v>11</v>
      </c>
      <c r="G1400" t="s">
        <v>2735</v>
      </c>
      <c r="H1400" t="s">
        <v>13</v>
      </c>
      <c r="I1400" t="s">
        <v>14</v>
      </c>
    </row>
    <row r="1401" spans="1:14" hidden="1" x14ac:dyDescent="0.25">
      <c r="A1401" s="18">
        <v>1399</v>
      </c>
      <c r="B1401" t="s">
        <v>2736</v>
      </c>
      <c r="C1401" t="s">
        <v>16</v>
      </c>
      <c r="D1401" t="s">
        <v>2737</v>
      </c>
      <c r="E1401" t="s">
        <v>11</v>
      </c>
      <c r="G1401" t="s">
        <v>2738</v>
      </c>
      <c r="H1401" t="s">
        <v>13</v>
      </c>
      <c r="I1401" t="s">
        <v>14</v>
      </c>
    </row>
    <row r="1402" spans="1:14" hidden="1" x14ac:dyDescent="0.25">
      <c r="A1402" s="18">
        <v>1400</v>
      </c>
      <c r="B1402" t="s">
        <v>2033</v>
      </c>
      <c r="C1402" t="s">
        <v>30</v>
      </c>
      <c r="D1402" t="s">
        <v>2739</v>
      </c>
      <c r="E1402" t="s">
        <v>11</v>
      </c>
      <c r="G1402" t="s">
        <v>2035</v>
      </c>
      <c r="H1402" t="s">
        <v>13</v>
      </c>
      <c r="I1402" t="s">
        <v>14</v>
      </c>
    </row>
    <row r="1403" spans="1:14" hidden="1" x14ac:dyDescent="0.25">
      <c r="A1403" s="18">
        <v>1401</v>
      </c>
      <c r="B1403" t="s">
        <v>2562</v>
      </c>
      <c r="C1403" t="s">
        <v>43</v>
      </c>
      <c r="D1403" t="s">
        <v>2740</v>
      </c>
      <c r="E1403" t="s">
        <v>11</v>
      </c>
      <c r="G1403" t="s">
        <v>2564</v>
      </c>
      <c r="H1403" t="s">
        <v>13</v>
      </c>
      <c r="I1403" t="s">
        <v>14</v>
      </c>
    </row>
    <row r="1404" spans="1:14" hidden="1" x14ac:dyDescent="0.25">
      <c r="A1404" s="18">
        <v>1536</v>
      </c>
      <c r="B1404" t="s">
        <v>602</v>
      </c>
      <c r="C1404" t="s">
        <v>59</v>
      </c>
      <c r="D1404" t="s">
        <v>2785</v>
      </c>
      <c r="E1404" t="s">
        <v>11</v>
      </c>
      <c r="G1404" t="s">
        <v>2786</v>
      </c>
      <c r="H1404" t="s">
        <v>37</v>
      </c>
      <c r="I1404" t="s">
        <v>14</v>
      </c>
      <c r="J1404">
        <v>0</v>
      </c>
      <c r="K1404" t="s">
        <v>7386</v>
      </c>
      <c r="L1404">
        <v>95.96</v>
      </c>
      <c r="M1404">
        <v>0</v>
      </c>
      <c r="N1404" s="48" t="s">
        <v>1468</v>
      </c>
    </row>
    <row r="1405" spans="1:14" hidden="1" x14ac:dyDescent="0.25">
      <c r="A1405" s="18">
        <v>1403</v>
      </c>
      <c r="B1405" t="s">
        <v>69</v>
      </c>
      <c r="C1405" t="s">
        <v>9</v>
      </c>
      <c r="D1405" t="s">
        <v>2743</v>
      </c>
      <c r="E1405" t="s">
        <v>11</v>
      </c>
      <c r="G1405" t="s">
        <v>72</v>
      </c>
      <c r="H1405" t="s">
        <v>13</v>
      </c>
      <c r="I1405" t="s">
        <v>14</v>
      </c>
    </row>
    <row r="1406" spans="1:14" hidden="1" x14ac:dyDescent="0.25">
      <c r="A1406" s="18">
        <v>1404</v>
      </c>
      <c r="B1406" t="s">
        <v>575</v>
      </c>
      <c r="C1406" t="s">
        <v>9</v>
      </c>
      <c r="D1406" t="s">
        <v>2744</v>
      </c>
      <c r="E1406" t="s">
        <v>11</v>
      </c>
      <c r="G1406" t="s">
        <v>577</v>
      </c>
      <c r="H1406" t="s">
        <v>13</v>
      </c>
      <c r="I1406" t="s">
        <v>14</v>
      </c>
    </row>
    <row r="1407" spans="1:14" hidden="1" x14ac:dyDescent="0.25">
      <c r="A1407" s="18">
        <v>1405</v>
      </c>
      <c r="B1407" t="s">
        <v>148</v>
      </c>
      <c r="C1407" t="s">
        <v>47</v>
      </c>
      <c r="D1407" t="s">
        <v>2745</v>
      </c>
      <c r="E1407" t="s">
        <v>11</v>
      </c>
      <c r="G1407" t="s">
        <v>150</v>
      </c>
      <c r="H1407" t="s">
        <v>13</v>
      </c>
      <c r="I1407" t="s">
        <v>14</v>
      </c>
    </row>
    <row r="1408" spans="1:14" hidden="1" x14ac:dyDescent="0.25">
      <c r="A1408" s="18">
        <v>1406</v>
      </c>
      <c r="B1408" t="s">
        <v>1098</v>
      </c>
      <c r="C1408" t="s">
        <v>99</v>
      </c>
      <c r="D1408" t="s">
        <v>2746</v>
      </c>
      <c r="E1408" t="s">
        <v>11</v>
      </c>
      <c r="G1408" t="s">
        <v>1100</v>
      </c>
      <c r="H1408" t="s">
        <v>13</v>
      </c>
      <c r="I1408" t="s">
        <v>33</v>
      </c>
    </row>
    <row r="1409" spans="1:14" hidden="1" x14ac:dyDescent="0.25">
      <c r="A1409" s="18">
        <v>1407</v>
      </c>
      <c r="B1409" t="s">
        <v>1872</v>
      </c>
      <c r="C1409" t="s">
        <v>43</v>
      </c>
      <c r="D1409" t="s">
        <v>2747</v>
      </c>
      <c r="E1409" t="s">
        <v>11</v>
      </c>
      <c r="G1409" t="s">
        <v>1874</v>
      </c>
      <c r="H1409" t="s">
        <v>13</v>
      </c>
      <c r="I1409" t="s">
        <v>14</v>
      </c>
    </row>
    <row r="1410" spans="1:14" hidden="1" x14ac:dyDescent="0.25">
      <c r="A1410" s="18">
        <v>1408</v>
      </c>
      <c r="B1410" t="s">
        <v>2748</v>
      </c>
      <c r="C1410" t="s">
        <v>16</v>
      </c>
      <c r="D1410" t="s">
        <v>2749</v>
      </c>
      <c r="E1410" t="s">
        <v>11</v>
      </c>
      <c r="G1410" t="s">
        <v>2558</v>
      </c>
      <c r="H1410" t="s">
        <v>13</v>
      </c>
      <c r="I1410" t="s">
        <v>14</v>
      </c>
    </row>
    <row r="1411" spans="1:14" hidden="1" x14ac:dyDescent="0.25">
      <c r="A1411" s="18">
        <v>3237</v>
      </c>
      <c r="B1411" t="s">
        <v>602</v>
      </c>
      <c r="C1411" t="s">
        <v>59</v>
      </c>
      <c r="D1411" t="s">
        <v>2787</v>
      </c>
      <c r="E1411" t="s">
        <v>11</v>
      </c>
      <c r="G1411" t="s">
        <v>2788</v>
      </c>
      <c r="H1411" t="s">
        <v>37</v>
      </c>
      <c r="I1411" t="s">
        <v>14</v>
      </c>
      <c r="J1411">
        <v>0</v>
      </c>
      <c r="K1411" t="s">
        <v>7386</v>
      </c>
      <c r="L1411">
        <v>95.96</v>
      </c>
      <c r="M1411">
        <v>0</v>
      </c>
      <c r="N1411" s="48" t="s">
        <v>1468</v>
      </c>
    </row>
    <row r="1412" spans="1:14" hidden="1" x14ac:dyDescent="0.25">
      <c r="A1412" s="18">
        <v>1410</v>
      </c>
      <c r="B1412" t="s">
        <v>1636</v>
      </c>
      <c r="C1412" t="s">
        <v>43</v>
      </c>
      <c r="D1412" t="s">
        <v>2752</v>
      </c>
      <c r="E1412" t="s">
        <v>11</v>
      </c>
      <c r="G1412" t="s">
        <v>1638</v>
      </c>
      <c r="H1412" t="s">
        <v>13</v>
      </c>
      <c r="I1412" t="s">
        <v>14</v>
      </c>
    </row>
    <row r="1413" spans="1:14" hidden="1" x14ac:dyDescent="0.25">
      <c r="A1413" s="18">
        <v>1411</v>
      </c>
      <c r="B1413" t="s">
        <v>451</v>
      </c>
      <c r="C1413" t="s">
        <v>99</v>
      </c>
      <c r="D1413" t="s">
        <v>2753</v>
      </c>
      <c r="E1413" t="s">
        <v>11</v>
      </c>
      <c r="G1413" t="s">
        <v>453</v>
      </c>
      <c r="H1413" t="s">
        <v>13</v>
      </c>
      <c r="I1413" t="s">
        <v>14</v>
      </c>
    </row>
    <row r="1414" spans="1:14" hidden="1" x14ac:dyDescent="0.25">
      <c r="A1414" s="18">
        <v>1412</v>
      </c>
      <c r="B1414" t="s">
        <v>1582</v>
      </c>
      <c r="C1414" t="s">
        <v>70</v>
      </c>
      <c r="D1414" t="s">
        <v>2754</v>
      </c>
      <c r="E1414" t="s">
        <v>11</v>
      </c>
      <c r="G1414" t="s">
        <v>1584</v>
      </c>
      <c r="H1414" t="s">
        <v>13</v>
      </c>
      <c r="I1414" t="s">
        <v>14</v>
      </c>
    </row>
    <row r="1415" spans="1:14" hidden="1" x14ac:dyDescent="0.25">
      <c r="A1415" s="18">
        <v>1413</v>
      </c>
      <c r="B1415" t="s">
        <v>1821</v>
      </c>
      <c r="C1415" t="s">
        <v>189</v>
      </c>
      <c r="D1415" t="s">
        <v>2755</v>
      </c>
      <c r="E1415" t="s">
        <v>11</v>
      </c>
      <c r="G1415" t="s">
        <v>1823</v>
      </c>
      <c r="H1415" t="s">
        <v>13</v>
      </c>
      <c r="I1415" t="s">
        <v>14</v>
      </c>
    </row>
    <row r="1416" spans="1:14" hidden="1" x14ac:dyDescent="0.25">
      <c r="A1416" s="18">
        <v>1414</v>
      </c>
      <c r="B1416" t="s">
        <v>1074</v>
      </c>
      <c r="C1416" t="s">
        <v>70</v>
      </c>
      <c r="D1416" t="s">
        <v>2756</v>
      </c>
      <c r="E1416" t="s">
        <v>11</v>
      </c>
      <c r="G1416" t="s">
        <v>1604</v>
      </c>
      <c r="H1416" t="s">
        <v>13</v>
      </c>
      <c r="I1416" t="s">
        <v>14</v>
      </c>
    </row>
    <row r="1417" spans="1:14" hidden="1" x14ac:dyDescent="0.25">
      <c r="A1417" s="18">
        <v>1415</v>
      </c>
      <c r="B1417" t="s">
        <v>763</v>
      </c>
      <c r="C1417" t="s">
        <v>99</v>
      </c>
      <c r="D1417" t="s">
        <v>2757</v>
      </c>
      <c r="E1417" t="s">
        <v>11</v>
      </c>
      <c r="G1417" t="s">
        <v>765</v>
      </c>
      <c r="H1417" t="s">
        <v>13</v>
      </c>
      <c r="I1417" t="s">
        <v>14</v>
      </c>
    </row>
    <row r="1418" spans="1:14" hidden="1" x14ac:dyDescent="0.25">
      <c r="A1418" s="18">
        <v>1416</v>
      </c>
      <c r="B1418" t="s">
        <v>2758</v>
      </c>
      <c r="C1418" t="s">
        <v>16</v>
      </c>
      <c r="D1418" t="s">
        <v>2759</v>
      </c>
      <c r="E1418" t="s">
        <v>11</v>
      </c>
      <c r="G1418" t="s">
        <v>2760</v>
      </c>
      <c r="H1418" t="s">
        <v>13</v>
      </c>
      <c r="I1418" t="s">
        <v>14</v>
      </c>
    </row>
    <row r="1419" spans="1:14" hidden="1" x14ac:dyDescent="0.25">
      <c r="A1419" s="18">
        <v>1417</v>
      </c>
      <c r="C1419" t="s">
        <v>70</v>
      </c>
      <c r="D1419" t="s">
        <v>2761</v>
      </c>
      <c r="E1419" t="s">
        <v>11</v>
      </c>
      <c r="G1419" t="s">
        <v>1236</v>
      </c>
      <c r="H1419" t="s">
        <v>13</v>
      </c>
      <c r="I1419" t="s">
        <v>14</v>
      </c>
    </row>
    <row r="1420" spans="1:14" hidden="1" x14ac:dyDescent="0.25">
      <c r="A1420" s="18">
        <v>1418</v>
      </c>
      <c r="B1420" t="s">
        <v>599</v>
      </c>
      <c r="C1420" t="s">
        <v>9</v>
      </c>
      <c r="D1420" t="s">
        <v>2762</v>
      </c>
      <c r="E1420" t="s">
        <v>11</v>
      </c>
      <c r="G1420" t="s">
        <v>601</v>
      </c>
      <c r="H1420" t="s">
        <v>13</v>
      </c>
      <c r="I1420" t="s">
        <v>14</v>
      </c>
    </row>
    <row r="1421" spans="1:14" hidden="1" x14ac:dyDescent="0.25">
      <c r="A1421" s="18">
        <v>1419</v>
      </c>
      <c r="B1421" t="s">
        <v>2763</v>
      </c>
      <c r="C1421" t="s">
        <v>16</v>
      </c>
      <c r="D1421" t="s">
        <v>2764</v>
      </c>
      <c r="E1421" t="s">
        <v>11</v>
      </c>
      <c r="G1421" t="s">
        <v>2765</v>
      </c>
      <c r="H1421" t="s">
        <v>13</v>
      </c>
      <c r="I1421" t="s">
        <v>14</v>
      </c>
    </row>
    <row r="1422" spans="1:14" hidden="1" x14ac:dyDescent="0.25">
      <c r="A1422" s="18">
        <v>1420</v>
      </c>
      <c r="B1422" t="s">
        <v>2766</v>
      </c>
      <c r="C1422" t="s">
        <v>16</v>
      </c>
      <c r="D1422" t="s">
        <v>2767</v>
      </c>
      <c r="E1422" t="s">
        <v>11</v>
      </c>
      <c r="G1422" t="s">
        <v>2768</v>
      </c>
      <c r="H1422" t="s">
        <v>13</v>
      </c>
      <c r="I1422" t="s">
        <v>14</v>
      </c>
    </row>
    <row r="1423" spans="1:14" hidden="1" x14ac:dyDescent="0.25">
      <c r="A1423" s="18">
        <v>1421</v>
      </c>
      <c r="B1423" t="s">
        <v>2769</v>
      </c>
      <c r="C1423" t="s">
        <v>70</v>
      </c>
      <c r="D1423" t="s">
        <v>2770</v>
      </c>
      <c r="E1423" t="s">
        <v>11</v>
      </c>
      <c r="G1423" t="s">
        <v>2771</v>
      </c>
      <c r="H1423" t="s">
        <v>13</v>
      </c>
      <c r="I1423" t="s">
        <v>14</v>
      </c>
    </row>
    <row r="1424" spans="1:14" hidden="1" x14ac:dyDescent="0.25">
      <c r="A1424" s="18">
        <v>1422</v>
      </c>
      <c r="B1424" t="s">
        <v>1049</v>
      </c>
      <c r="C1424" t="s">
        <v>99</v>
      </c>
      <c r="D1424" t="s">
        <v>2772</v>
      </c>
      <c r="E1424" t="s">
        <v>11</v>
      </c>
      <c r="G1424" t="s">
        <v>1051</v>
      </c>
      <c r="H1424" t="s">
        <v>13</v>
      </c>
      <c r="I1424" t="s">
        <v>14</v>
      </c>
    </row>
    <row r="1425" spans="1:14" hidden="1" x14ac:dyDescent="0.25">
      <c r="A1425" s="18">
        <v>1423</v>
      </c>
      <c r="B1425" t="s">
        <v>2773</v>
      </c>
      <c r="C1425" t="s">
        <v>90</v>
      </c>
      <c r="D1425" t="s">
        <v>2774</v>
      </c>
      <c r="E1425" t="s">
        <v>11</v>
      </c>
      <c r="G1425" t="s">
        <v>2775</v>
      </c>
      <c r="H1425" t="s">
        <v>13</v>
      </c>
      <c r="I1425" t="s">
        <v>14</v>
      </c>
    </row>
    <row r="1426" spans="1:14" hidden="1" x14ac:dyDescent="0.25">
      <c r="A1426" s="18">
        <v>1424</v>
      </c>
      <c r="B1426" t="s">
        <v>1392</v>
      </c>
      <c r="C1426" t="s">
        <v>23</v>
      </c>
      <c r="D1426" t="s">
        <v>2776</v>
      </c>
      <c r="E1426" t="s">
        <v>11</v>
      </c>
      <c r="G1426" t="s">
        <v>1185</v>
      </c>
      <c r="H1426" t="s">
        <v>13</v>
      </c>
      <c r="I1426" t="s">
        <v>33</v>
      </c>
    </row>
    <row r="1427" spans="1:14" hidden="1" x14ac:dyDescent="0.25">
      <c r="A1427" s="18">
        <v>1425</v>
      </c>
      <c r="B1427" t="s">
        <v>2187</v>
      </c>
      <c r="C1427" t="s">
        <v>43</v>
      </c>
      <c r="D1427" t="s">
        <v>2777</v>
      </c>
      <c r="E1427" t="s">
        <v>11</v>
      </c>
      <c r="G1427" t="s">
        <v>2189</v>
      </c>
      <c r="H1427" t="s">
        <v>13</v>
      </c>
      <c r="I1427" t="s">
        <v>14</v>
      </c>
    </row>
    <row r="1428" spans="1:14" hidden="1" x14ac:dyDescent="0.25">
      <c r="A1428" s="18">
        <v>1426</v>
      </c>
      <c r="B1428" t="s">
        <v>2778</v>
      </c>
      <c r="C1428" t="s">
        <v>16</v>
      </c>
      <c r="D1428" t="s">
        <v>2779</v>
      </c>
      <c r="E1428" t="s">
        <v>11</v>
      </c>
      <c r="G1428" t="s">
        <v>2780</v>
      </c>
      <c r="H1428" t="s">
        <v>13</v>
      </c>
      <c r="I1428" t="s">
        <v>14</v>
      </c>
    </row>
    <row r="1429" spans="1:14" hidden="1" x14ac:dyDescent="0.25">
      <c r="A1429" s="18">
        <v>1427</v>
      </c>
      <c r="B1429" t="s">
        <v>2781</v>
      </c>
      <c r="C1429" t="s">
        <v>43</v>
      </c>
      <c r="D1429" t="s">
        <v>2782</v>
      </c>
      <c r="E1429" t="s">
        <v>11</v>
      </c>
      <c r="G1429" t="s">
        <v>2783</v>
      </c>
      <c r="H1429" t="s">
        <v>13</v>
      </c>
      <c r="I1429" t="s">
        <v>14</v>
      </c>
    </row>
    <row r="1430" spans="1:14" hidden="1" x14ac:dyDescent="0.25">
      <c r="A1430" s="18">
        <v>1428</v>
      </c>
      <c r="B1430" t="s">
        <v>550</v>
      </c>
      <c r="C1430" t="s">
        <v>90</v>
      </c>
      <c r="D1430" t="s">
        <v>2784</v>
      </c>
      <c r="E1430" t="s">
        <v>11</v>
      </c>
      <c r="G1430" t="s">
        <v>552</v>
      </c>
      <c r="H1430" t="s">
        <v>13</v>
      </c>
      <c r="I1430" t="s">
        <v>14</v>
      </c>
    </row>
    <row r="1431" spans="1:14" hidden="1" x14ac:dyDescent="0.25">
      <c r="A1431" s="18">
        <v>1622</v>
      </c>
      <c r="B1431" t="s">
        <v>602</v>
      </c>
      <c r="C1431" t="s">
        <v>59</v>
      </c>
      <c r="D1431" t="s">
        <v>2798</v>
      </c>
      <c r="E1431" t="s">
        <v>11</v>
      </c>
      <c r="G1431" t="s">
        <v>2799</v>
      </c>
      <c r="H1431" t="s">
        <v>37</v>
      </c>
      <c r="I1431" t="s">
        <v>14</v>
      </c>
      <c r="J1431">
        <v>0</v>
      </c>
      <c r="K1431" t="s">
        <v>7386</v>
      </c>
      <c r="L1431">
        <v>95.96</v>
      </c>
      <c r="M1431">
        <v>0</v>
      </c>
      <c r="N1431" s="48" t="s">
        <v>1468</v>
      </c>
    </row>
    <row r="1432" spans="1:14" hidden="1" x14ac:dyDescent="0.25">
      <c r="A1432" s="18">
        <v>4220</v>
      </c>
      <c r="B1432" t="s">
        <v>602</v>
      </c>
      <c r="C1432" t="s">
        <v>59</v>
      </c>
      <c r="D1432" t="s">
        <v>2806</v>
      </c>
      <c r="E1432" t="s">
        <v>11</v>
      </c>
      <c r="G1432" t="s">
        <v>2807</v>
      </c>
      <c r="H1432" t="s">
        <v>37</v>
      </c>
      <c r="I1432" t="s">
        <v>14</v>
      </c>
      <c r="J1432">
        <v>0</v>
      </c>
      <c r="K1432" t="s">
        <v>7386</v>
      </c>
      <c r="L1432">
        <v>95.96</v>
      </c>
      <c r="M1432">
        <v>0</v>
      </c>
      <c r="N1432" s="48" t="s">
        <v>1468</v>
      </c>
    </row>
    <row r="1433" spans="1:14" hidden="1" x14ac:dyDescent="0.25">
      <c r="A1433" s="18">
        <v>1431</v>
      </c>
      <c r="B1433" t="s">
        <v>1049</v>
      </c>
      <c r="C1433" t="s">
        <v>70</v>
      </c>
      <c r="D1433" t="s">
        <v>2789</v>
      </c>
      <c r="E1433" t="s">
        <v>11</v>
      </c>
      <c r="G1433" t="s">
        <v>1051</v>
      </c>
      <c r="H1433" t="s">
        <v>13</v>
      </c>
      <c r="I1433" t="s">
        <v>14</v>
      </c>
    </row>
    <row r="1434" spans="1:14" hidden="1" x14ac:dyDescent="0.25">
      <c r="A1434" s="18">
        <v>1432</v>
      </c>
      <c r="B1434" t="s">
        <v>1098</v>
      </c>
      <c r="C1434" t="s">
        <v>70</v>
      </c>
      <c r="D1434" t="s">
        <v>2790</v>
      </c>
      <c r="E1434" t="s">
        <v>11</v>
      </c>
      <c r="G1434" t="s">
        <v>1100</v>
      </c>
      <c r="H1434" t="s">
        <v>13</v>
      </c>
      <c r="I1434" t="s">
        <v>33</v>
      </c>
    </row>
    <row r="1435" spans="1:14" hidden="1" x14ac:dyDescent="0.25">
      <c r="A1435" s="18">
        <v>1433</v>
      </c>
      <c r="B1435" t="s">
        <v>1507</v>
      </c>
      <c r="C1435" t="s">
        <v>189</v>
      </c>
      <c r="D1435" t="s">
        <v>2791</v>
      </c>
      <c r="E1435" t="s">
        <v>11</v>
      </c>
      <c r="G1435" t="s">
        <v>1572</v>
      </c>
      <c r="H1435" t="s">
        <v>13</v>
      </c>
      <c r="I1435" t="s">
        <v>14</v>
      </c>
    </row>
    <row r="1436" spans="1:14" hidden="1" x14ac:dyDescent="0.25">
      <c r="A1436" s="18">
        <v>1434</v>
      </c>
      <c r="B1436" t="s">
        <v>1016</v>
      </c>
      <c r="C1436" t="s">
        <v>90</v>
      </c>
      <c r="D1436" t="s">
        <v>2792</v>
      </c>
      <c r="E1436" t="s">
        <v>11</v>
      </c>
      <c r="G1436" t="s">
        <v>1018</v>
      </c>
      <c r="H1436" t="s">
        <v>13</v>
      </c>
      <c r="I1436" t="s">
        <v>14</v>
      </c>
    </row>
    <row r="1437" spans="1:14" hidden="1" x14ac:dyDescent="0.25">
      <c r="A1437" s="18">
        <v>1435</v>
      </c>
      <c r="B1437" t="s">
        <v>858</v>
      </c>
      <c r="C1437" t="s">
        <v>47</v>
      </c>
      <c r="D1437" t="s">
        <v>2793</v>
      </c>
      <c r="E1437" t="s">
        <v>11</v>
      </c>
      <c r="G1437" t="s">
        <v>860</v>
      </c>
      <c r="H1437" t="s">
        <v>13</v>
      </c>
      <c r="I1437" t="s">
        <v>768</v>
      </c>
    </row>
    <row r="1438" spans="1:14" hidden="1" x14ac:dyDescent="0.25">
      <c r="A1438" s="18">
        <v>1436</v>
      </c>
      <c r="B1438" t="s">
        <v>2794</v>
      </c>
      <c r="C1438" t="s">
        <v>16</v>
      </c>
      <c r="D1438" t="s">
        <v>2795</v>
      </c>
      <c r="E1438" t="s">
        <v>11</v>
      </c>
      <c r="G1438" t="s">
        <v>2796</v>
      </c>
      <c r="H1438" t="s">
        <v>13</v>
      </c>
      <c r="I1438" t="s">
        <v>14</v>
      </c>
    </row>
    <row r="1439" spans="1:14" hidden="1" x14ac:dyDescent="0.25">
      <c r="A1439" s="18">
        <v>1437</v>
      </c>
      <c r="B1439" t="s">
        <v>1271</v>
      </c>
      <c r="C1439" t="s">
        <v>47</v>
      </c>
      <c r="D1439" t="s">
        <v>2797</v>
      </c>
      <c r="E1439" t="s">
        <v>11</v>
      </c>
      <c r="G1439" t="s">
        <v>1273</v>
      </c>
      <c r="H1439" t="s">
        <v>13</v>
      </c>
      <c r="I1439" t="s">
        <v>14</v>
      </c>
    </row>
    <row r="1440" spans="1:14" hidden="1" x14ac:dyDescent="0.25">
      <c r="A1440" s="18">
        <v>970</v>
      </c>
      <c r="B1440" t="s">
        <v>602</v>
      </c>
      <c r="C1440" t="s">
        <v>59</v>
      </c>
      <c r="D1440" t="s">
        <v>2811</v>
      </c>
      <c r="E1440" t="s">
        <v>11</v>
      </c>
      <c r="G1440" t="s">
        <v>2812</v>
      </c>
      <c r="H1440" t="s">
        <v>37</v>
      </c>
      <c r="I1440" t="s">
        <v>14</v>
      </c>
      <c r="J1440">
        <v>0</v>
      </c>
      <c r="K1440" t="s">
        <v>7386</v>
      </c>
      <c r="L1440">
        <v>95.96</v>
      </c>
      <c r="M1440">
        <v>0</v>
      </c>
      <c r="N1440" s="48" t="s">
        <v>1468</v>
      </c>
    </row>
    <row r="1441" spans="1:17" hidden="1" x14ac:dyDescent="0.25">
      <c r="A1441" s="18">
        <v>1439</v>
      </c>
      <c r="B1441" t="s">
        <v>1900</v>
      </c>
      <c r="C1441" t="s">
        <v>189</v>
      </c>
      <c r="D1441" t="s">
        <v>2800</v>
      </c>
      <c r="E1441" t="s">
        <v>11</v>
      </c>
      <c r="G1441" t="s">
        <v>1902</v>
      </c>
      <c r="H1441" t="s">
        <v>13</v>
      </c>
      <c r="I1441" t="s">
        <v>33</v>
      </c>
    </row>
    <row r="1442" spans="1:17" hidden="1" x14ac:dyDescent="0.25">
      <c r="A1442" s="18">
        <v>1440</v>
      </c>
      <c r="B1442" t="s">
        <v>914</v>
      </c>
      <c r="C1442" t="s">
        <v>99</v>
      </c>
      <c r="D1442" t="s">
        <v>2801</v>
      </c>
      <c r="E1442" t="s">
        <v>11</v>
      </c>
      <c r="G1442" t="s">
        <v>916</v>
      </c>
      <c r="H1442" t="s">
        <v>13</v>
      </c>
      <c r="I1442" t="s">
        <v>14</v>
      </c>
    </row>
    <row r="1443" spans="1:17" hidden="1" x14ac:dyDescent="0.25">
      <c r="A1443" s="18">
        <v>1441</v>
      </c>
      <c r="C1443" t="s">
        <v>43</v>
      </c>
      <c r="D1443" t="s">
        <v>2802</v>
      </c>
      <c r="E1443" t="s">
        <v>11</v>
      </c>
      <c r="G1443" t="s">
        <v>1145</v>
      </c>
      <c r="H1443" t="s">
        <v>13</v>
      </c>
      <c r="I1443" t="s">
        <v>774</v>
      </c>
    </row>
    <row r="1444" spans="1:17" hidden="1" x14ac:dyDescent="0.25">
      <c r="A1444" s="18">
        <v>1442</v>
      </c>
      <c r="B1444" t="s">
        <v>716</v>
      </c>
      <c r="C1444" t="s">
        <v>9</v>
      </c>
      <c r="D1444" t="s">
        <v>2803</v>
      </c>
      <c r="E1444" t="s">
        <v>11</v>
      </c>
      <c r="G1444" t="s">
        <v>718</v>
      </c>
      <c r="H1444" t="s">
        <v>13</v>
      </c>
      <c r="I1444" t="s">
        <v>14</v>
      </c>
    </row>
    <row r="1445" spans="1:17" hidden="1" x14ac:dyDescent="0.25">
      <c r="A1445" s="18">
        <v>1443</v>
      </c>
      <c r="B1445" t="s">
        <v>1067</v>
      </c>
      <c r="C1445" t="s">
        <v>90</v>
      </c>
      <c r="D1445" t="s">
        <v>2804</v>
      </c>
      <c r="E1445" t="s">
        <v>11</v>
      </c>
      <c r="G1445" t="s">
        <v>1069</v>
      </c>
      <c r="H1445" t="s">
        <v>13</v>
      </c>
      <c r="I1445" t="s">
        <v>14</v>
      </c>
    </row>
    <row r="1446" spans="1:17" hidden="1" x14ac:dyDescent="0.25">
      <c r="A1446" s="18">
        <v>1444</v>
      </c>
      <c r="B1446" t="s">
        <v>964</v>
      </c>
      <c r="C1446" t="s">
        <v>9</v>
      </c>
      <c r="D1446" t="s">
        <v>2805</v>
      </c>
      <c r="E1446" t="s">
        <v>11</v>
      </c>
      <c r="G1446" t="s">
        <v>966</v>
      </c>
      <c r="H1446" t="s">
        <v>13</v>
      </c>
      <c r="I1446" t="s">
        <v>14</v>
      </c>
    </row>
    <row r="1447" spans="1:17" hidden="1" x14ac:dyDescent="0.25">
      <c r="A1447" s="18">
        <v>1273</v>
      </c>
      <c r="B1447" s="53" t="s">
        <v>7799</v>
      </c>
      <c r="C1447" t="s">
        <v>59</v>
      </c>
      <c r="D1447" t="s">
        <v>2815</v>
      </c>
      <c r="E1447" t="s">
        <v>11</v>
      </c>
      <c r="G1447" t="s">
        <v>2816</v>
      </c>
      <c r="H1447" t="s">
        <v>37</v>
      </c>
      <c r="I1447" t="s">
        <v>14</v>
      </c>
      <c r="J1447">
        <v>0</v>
      </c>
      <c r="K1447" t="s">
        <v>7800</v>
      </c>
      <c r="L1447">
        <v>144.24</v>
      </c>
      <c r="M1447">
        <v>0</v>
      </c>
      <c r="N1447" s="48" t="s">
        <v>1468</v>
      </c>
    </row>
    <row r="1448" spans="1:17" hidden="1" x14ac:dyDescent="0.25">
      <c r="A1448" s="18">
        <v>1446</v>
      </c>
      <c r="B1448" t="s">
        <v>265</v>
      </c>
      <c r="C1448" t="s">
        <v>90</v>
      </c>
      <c r="D1448" t="s">
        <v>2808</v>
      </c>
      <c r="E1448" t="s">
        <v>11</v>
      </c>
      <c r="G1448" t="s">
        <v>267</v>
      </c>
      <c r="H1448" t="s">
        <v>13</v>
      </c>
      <c r="I1448" t="s">
        <v>14</v>
      </c>
    </row>
    <row r="1449" spans="1:17" hidden="1" x14ac:dyDescent="0.25">
      <c r="A1449" s="18">
        <v>1447</v>
      </c>
      <c r="B1449" t="s">
        <v>410</v>
      </c>
      <c r="C1449" t="s">
        <v>26</v>
      </c>
      <c r="D1449" t="s">
        <v>2809</v>
      </c>
      <c r="E1449" t="s">
        <v>11</v>
      </c>
      <c r="G1449" t="s">
        <v>412</v>
      </c>
      <c r="H1449" t="s">
        <v>13</v>
      </c>
      <c r="I1449" t="s">
        <v>14</v>
      </c>
    </row>
    <row r="1450" spans="1:17" hidden="1" x14ac:dyDescent="0.25">
      <c r="A1450" s="18">
        <v>1448</v>
      </c>
      <c r="B1450" t="s">
        <v>198</v>
      </c>
      <c r="C1450" t="s">
        <v>142</v>
      </c>
      <c r="D1450" t="s">
        <v>2810</v>
      </c>
      <c r="E1450" t="s">
        <v>11</v>
      </c>
      <c r="G1450" t="s">
        <v>201</v>
      </c>
      <c r="H1450" t="s">
        <v>13</v>
      </c>
      <c r="I1450" t="s">
        <v>14</v>
      </c>
    </row>
    <row r="1451" spans="1:17" hidden="1" x14ac:dyDescent="0.25">
      <c r="A1451" s="18">
        <v>4124</v>
      </c>
      <c r="B1451" t="s">
        <v>2814</v>
      </c>
      <c r="C1451" t="s">
        <v>59</v>
      </c>
      <c r="D1451" t="s">
        <v>3715</v>
      </c>
      <c r="E1451" t="s">
        <v>11</v>
      </c>
      <c r="G1451" t="s">
        <v>3716</v>
      </c>
      <c r="H1451" t="s">
        <v>37</v>
      </c>
      <c r="I1451" t="s">
        <v>14</v>
      </c>
      <c r="J1451">
        <v>0</v>
      </c>
      <c r="K1451" t="s">
        <v>7800</v>
      </c>
      <c r="L1451">
        <v>144.24</v>
      </c>
      <c r="M1451">
        <v>0</v>
      </c>
      <c r="N1451" s="48" t="s">
        <v>1468</v>
      </c>
    </row>
    <row r="1452" spans="1:17" hidden="1" x14ac:dyDescent="0.25">
      <c r="A1452" s="18">
        <v>1450</v>
      </c>
      <c r="B1452" t="s">
        <v>1913</v>
      </c>
      <c r="C1452" t="s">
        <v>90</v>
      </c>
      <c r="D1452" t="s">
        <v>2813</v>
      </c>
      <c r="E1452" t="s">
        <v>11</v>
      </c>
      <c r="G1452" t="s">
        <v>1915</v>
      </c>
      <c r="H1452" t="s">
        <v>13</v>
      </c>
      <c r="I1452" t="s">
        <v>14</v>
      </c>
    </row>
    <row r="1453" spans="1:17" hidden="1" x14ac:dyDescent="0.25">
      <c r="A1453" s="18">
        <v>2388</v>
      </c>
      <c r="B1453" s="53" t="s">
        <v>7801</v>
      </c>
      <c r="C1453" t="s">
        <v>59</v>
      </c>
      <c r="D1453" t="s">
        <v>3724</v>
      </c>
      <c r="E1453" t="s">
        <v>11</v>
      </c>
      <c r="G1453" t="s">
        <v>3725</v>
      </c>
      <c r="H1453" t="s">
        <v>37</v>
      </c>
      <c r="I1453" t="s">
        <v>14</v>
      </c>
      <c r="J1453">
        <v>0</v>
      </c>
      <c r="K1453" t="s">
        <v>7402</v>
      </c>
      <c r="L1453">
        <v>58.692999999999998</v>
      </c>
      <c r="M1453">
        <v>0</v>
      </c>
      <c r="N1453" s="48" t="s">
        <v>1468</v>
      </c>
    </row>
    <row r="1454" spans="1:17" hidden="1" x14ac:dyDescent="0.25">
      <c r="A1454" s="18">
        <v>1452</v>
      </c>
      <c r="B1454" t="s">
        <v>363</v>
      </c>
      <c r="C1454" t="s">
        <v>30</v>
      </c>
      <c r="D1454" t="s">
        <v>2817</v>
      </c>
      <c r="E1454" t="s">
        <v>11</v>
      </c>
      <c r="G1454" t="s">
        <v>365</v>
      </c>
      <c r="H1454" t="s">
        <v>13</v>
      </c>
      <c r="I1454" t="s">
        <v>14</v>
      </c>
    </row>
    <row r="1455" spans="1:17" hidden="1" x14ac:dyDescent="0.25">
      <c r="A1455" s="18">
        <v>2300</v>
      </c>
      <c r="C1455" t="s">
        <v>2818</v>
      </c>
      <c r="D1455" t="s">
        <v>2819</v>
      </c>
      <c r="E1455" t="s">
        <v>11</v>
      </c>
      <c r="G1455" t="s">
        <v>2820</v>
      </c>
      <c r="H1455" t="s">
        <v>37</v>
      </c>
      <c r="I1455" t="s">
        <v>2821</v>
      </c>
      <c r="J1455">
        <v>0</v>
      </c>
      <c r="K1455" s="20" t="s">
        <v>8027</v>
      </c>
      <c r="L1455" s="20" t="s">
        <v>8027</v>
      </c>
      <c r="M1455" s="20" t="s">
        <v>8027</v>
      </c>
      <c r="N1455" s="45" t="s">
        <v>2822</v>
      </c>
      <c r="Q1455" s="20" t="s">
        <v>8028</v>
      </c>
    </row>
    <row r="1456" spans="1:17" hidden="1" x14ac:dyDescent="0.25">
      <c r="A1456" s="18">
        <v>1454</v>
      </c>
      <c r="B1456" t="s">
        <v>522</v>
      </c>
      <c r="C1456" t="s">
        <v>23</v>
      </c>
      <c r="D1456" t="s">
        <v>2823</v>
      </c>
      <c r="E1456" t="s">
        <v>11</v>
      </c>
      <c r="G1456" t="s">
        <v>524</v>
      </c>
      <c r="H1456" t="s">
        <v>13</v>
      </c>
      <c r="I1456" t="s">
        <v>14</v>
      </c>
    </row>
    <row r="1457" spans="1:17" hidden="1" x14ac:dyDescent="0.25">
      <c r="A1457" s="18">
        <v>1455</v>
      </c>
      <c r="B1457" t="s">
        <v>1067</v>
      </c>
      <c r="C1457" t="s">
        <v>99</v>
      </c>
      <c r="D1457" t="s">
        <v>2824</v>
      </c>
      <c r="E1457" t="s">
        <v>11</v>
      </c>
      <c r="G1457" t="s">
        <v>1069</v>
      </c>
      <c r="H1457" t="s">
        <v>13</v>
      </c>
      <c r="I1457" t="s">
        <v>14</v>
      </c>
    </row>
    <row r="1458" spans="1:17" hidden="1" x14ac:dyDescent="0.25">
      <c r="A1458" s="18">
        <v>2000</v>
      </c>
      <c r="C1458" t="s">
        <v>2818</v>
      </c>
      <c r="D1458" t="s">
        <v>2825</v>
      </c>
      <c r="E1458" t="s">
        <v>11</v>
      </c>
      <c r="G1458" t="s">
        <v>2826</v>
      </c>
      <c r="H1458" t="s">
        <v>37</v>
      </c>
      <c r="I1458" t="s">
        <v>2821</v>
      </c>
      <c r="J1458">
        <v>0</v>
      </c>
      <c r="K1458" s="20" t="s">
        <v>8027</v>
      </c>
      <c r="L1458" s="20" t="s">
        <v>8027</v>
      </c>
      <c r="M1458" s="20" t="s">
        <v>8027</v>
      </c>
      <c r="N1458" s="45" t="s">
        <v>2822</v>
      </c>
      <c r="Q1458" s="20" t="s">
        <v>8028</v>
      </c>
    </row>
    <row r="1459" spans="1:17" hidden="1" x14ac:dyDescent="0.25">
      <c r="A1459" s="18">
        <v>1457</v>
      </c>
      <c r="B1459" t="s">
        <v>1060</v>
      </c>
      <c r="C1459" t="s">
        <v>388</v>
      </c>
      <c r="D1459" t="s">
        <v>2827</v>
      </c>
      <c r="E1459" t="s">
        <v>11</v>
      </c>
      <c r="G1459" t="s">
        <v>1062</v>
      </c>
      <c r="H1459" t="s">
        <v>13</v>
      </c>
      <c r="I1459" t="s">
        <v>14</v>
      </c>
    </row>
    <row r="1460" spans="1:17" hidden="1" x14ac:dyDescent="0.25">
      <c r="A1460" s="18">
        <v>1458</v>
      </c>
      <c r="B1460" t="s">
        <v>1425</v>
      </c>
      <c r="C1460" t="s">
        <v>43</v>
      </c>
      <c r="D1460" t="s">
        <v>2828</v>
      </c>
      <c r="E1460" t="s">
        <v>11</v>
      </c>
      <c r="G1460" t="s">
        <v>1427</v>
      </c>
      <c r="H1460" t="s">
        <v>13</v>
      </c>
      <c r="I1460" t="s">
        <v>14</v>
      </c>
    </row>
    <row r="1461" spans="1:17" hidden="1" x14ac:dyDescent="0.25">
      <c r="A1461" s="18">
        <v>1459</v>
      </c>
      <c r="C1461" t="s">
        <v>90</v>
      </c>
      <c r="D1461" t="s">
        <v>2829</v>
      </c>
      <c r="E1461" t="s">
        <v>11</v>
      </c>
      <c r="G1461" t="s">
        <v>2618</v>
      </c>
      <c r="H1461" t="s">
        <v>13</v>
      </c>
      <c r="I1461" t="s">
        <v>14</v>
      </c>
    </row>
    <row r="1462" spans="1:17" hidden="1" x14ac:dyDescent="0.25">
      <c r="A1462" s="18">
        <v>1460</v>
      </c>
      <c r="C1462" t="s">
        <v>99</v>
      </c>
      <c r="D1462" t="s">
        <v>2830</v>
      </c>
      <c r="E1462" t="s">
        <v>11</v>
      </c>
      <c r="G1462" t="s">
        <v>1661</v>
      </c>
      <c r="H1462" t="s">
        <v>13</v>
      </c>
      <c r="I1462" t="s">
        <v>14</v>
      </c>
    </row>
    <row r="1463" spans="1:17" hidden="1" x14ac:dyDescent="0.25">
      <c r="A1463" s="18">
        <v>1461</v>
      </c>
      <c r="B1463" t="s">
        <v>2577</v>
      </c>
      <c r="C1463" t="s">
        <v>43</v>
      </c>
      <c r="D1463" t="s">
        <v>2831</v>
      </c>
      <c r="E1463" t="s">
        <v>11</v>
      </c>
      <c r="G1463" t="s">
        <v>2579</v>
      </c>
      <c r="H1463" t="s">
        <v>13</v>
      </c>
      <c r="I1463" t="s">
        <v>14</v>
      </c>
    </row>
    <row r="1464" spans="1:17" hidden="1" x14ac:dyDescent="0.25">
      <c r="A1464" s="18">
        <v>1462</v>
      </c>
      <c r="B1464" t="s">
        <v>1165</v>
      </c>
      <c r="C1464" t="s">
        <v>43</v>
      </c>
      <c r="D1464" t="s">
        <v>2832</v>
      </c>
      <c r="E1464" t="s">
        <v>11</v>
      </c>
      <c r="G1464" t="s">
        <v>1167</v>
      </c>
      <c r="H1464" t="s">
        <v>13</v>
      </c>
      <c r="I1464" t="s">
        <v>14</v>
      </c>
    </row>
    <row r="1465" spans="1:17" hidden="1" x14ac:dyDescent="0.25">
      <c r="A1465" s="18">
        <v>1463</v>
      </c>
      <c r="B1465" t="s">
        <v>2833</v>
      </c>
      <c r="C1465" t="s">
        <v>16</v>
      </c>
      <c r="D1465" t="s">
        <v>2834</v>
      </c>
      <c r="E1465" t="s">
        <v>11</v>
      </c>
      <c r="G1465" t="s">
        <v>2835</v>
      </c>
      <c r="H1465" t="s">
        <v>13</v>
      </c>
      <c r="I1465" t="s">
        <v>14</v>
      </c>
    </row>
    <row r="1466" spans="1:17" hidden="1" x14ac:dyDescent="0.25">
      <c r="A1466" s="18">
        <v>1464</v>
      </c>
      <c r="B1466" t="s">
        <v>1307</v>
      </c>
      <c r="C1466" t="s">
        <v>99</v>
      </c>
      <c r="D1466" t="s">
        <v>2836</v>
      </c>
      <c r="E1466" t="s">
        <v>11</v>
      </c>
      <c r="G1466" t="s">
        <v>1309</v>
      </c>
      <c r="H1466" t="s">
        <v>13</v>
      </c>
      <c r="I1466" t="s">
        <v>14</v>
      </c>
    </row>
    <row r="1467" spans="1:17" hidden="1" x14ac:dyDescent="0.25">
      <c r="A1467" s="18">
        <v>3674</v>
      </c>
      <c r="C1467" t="s">
        <v>2818</v>
      </c>
      <c r="D1467" t="s">
        <v>3585</v>
      </c>
      <c r="E1467" t="s">
        <v>11</v>
      </c>
      <c r="G1467" t="s">
        <v>3586</v>
      </c>
      <c r="H1467" t="s">
        <v>37</v>
      </c>
      <c r="I1467" t="s">
        <v>2821</v>
      </c>
      <c r="J1467">
        <v>0</v>
      </c>
      <c r="K1467" s="20" t="s">
        <v>8027</v>
      </c>
      <c r="L1467" s="20" t="s">
        <v>8027</v>
      </c>
      <c r="M1467" s="20" t="s">
        <v>8027</v>
      </c>
      <c r="N1467" s="45" t="s">
        <v>3587</v>
      </c>
      <c r="Q1467" s="20" t="s">
        <v>8028</v>
      </c>
    </row>
    <row r="1468" spans="1:17" hidden="1" x14ac:dyDescent="0.25">
      <c r="A1468" s="18">
        <v>1466</v>
      </c>
      <c r="B1468" t="s">
        <v>1425</v>
      </c>
      <c r="C1468" t="s">
        <v>26</v>
      </c>
      <c r="D1468" t="s">
        <v>2839</v>
      </c>
      <c r="E1468" t="s">
        <v>11</v>
      </c>
      <c r="G1468" t="s">
        <v>1427</v>
      </c>
      <c r="H1468" t="s">
        <v>13</v>
      </c>
      <c r="I1468" t="s">
        <v>14</v>
      </c>
    </row>
    <row r="1469" spans="1:17" hidden="1" x14ac:dyDescent="0.25">
      <c r="A1469" s="18">
        <v>1467</v>
      </c>
      <c r="B1469" t="s">
        <v>794</v>
      </c>
      <c r="C1469" t="s">
        <v>30</v>
      </c>
      <c r="D1469" t="s">
        <v>2840</v>
      </c>
      <c r="E1469" t="s">
        <v>11</v>
      </c>
      <c r="G1469" t="s">
        <v>796</v>
      </c>
      <c r="H1469" t="s">
        <v>13</v>
      </c>
      <c r="I1469" t="s">
        <v>14</v>
      </c>
    </row>
    <row r="1470" spans="1:17" hidden="1" x14ac:dyDescent="0.25">
      <c r="A1470" s="18">
        <v>1468</v>
      </c>
      <c r="B1470" t="s">
        <v>1249</v>
      </c>
      <c r="C1470" t="s">
        <v>30</v>
      </c>
      <c r="D1470" t="s">
        <v>2841</v>
      </c>
      <c r="E1470" t="s">
        <v>11</v>
      </c>
      <c r="G1470" t="s">
        <v>1251</v>
      </c>
      <c r="H1470" t="s">
        <v>13</v>
      </c>
      <c r="I1470" t="s">
        <v>14</v>
      </c>
    </row>
    <row r="1471" spans="1:17" hidden="1" x14ac:dyDescent="0.25">
      <c r="A1471" s="18">
        <v>1469</v>
      </c>
      <c r="B1471" t="s">
        <v>2842</v>
      </c>
      <c r="C1471" t="s">
        <v>9</v>
      </c>
      <c r="D1471" t="s">
        <v>2843</v>
      </c>
      <c r="E1471" t="s">
        <v>11</v>
      </c>
      <c r="G1471" t="s">
        <v>2844</v>
      </c>
      <c r="H1471" t="s">
        <v>13</v>
      </c>
      <c r="I1471" t="s">
        <v>14</v>
      </c>
    </row>
    <row r="1472" spans="1:17" hidden="1" x14ac:dyDescent="0.25">
      <c r="A1472" s="18">
        <v>1470</v>
      </c>
      <c r="B1472" t="s">
        <v>2845</v>
      </c>
      <c r="C1472" t="s">
        <v>16</v>
      </c>
      <c r="D1472" t="s">
        <v>2846</v>
      </c>
      <c r="E1472" t="s">
        <v>11</v>
      </c>
      <c r="G1472" t="s">
        <v>2847</v>
      </c>
      <c r="H1472" t="s">
        <v>13</v>
      </c>
      <c r="I1472" t="s">
        <v>14</v>
      </c>
    </row>
    <row r="1473" spans="1:17" hidden="1" x14ac:dyDescent="0.25">
      <c r="A1473" s="18">
        <v>1471</v>
      </c>
      <c r="B1473" t="s">
        <v>2848</v>
      </c>
      <c r="C1473" t="s">
        <v>16</v>
      </c>
      <c r="D1473" t="s">
        <v>2849</v>
      </c>
      <c r="E1473" t="s">
        <v>11</v>
      </c>
      <c r="G1473" t="s">
        <v>2850</v>
      </c>
      <c r="H1473" t="s">
        <v>13</v>
      </c>
      <c r="I1473" t="s">
        <v>14</v>
      </c>
    </row>
    <row r="1474" spans="1:17" hidden="1" x14ac:dyDescent="0.25">
      <c r="A1474" s="18">
        <v>1472</v>
      </c>
      <c r="B1474" t="s">
        <v>2851</v>
      </c>
      <c r="C1474" t="s">
        <v>16</v>
      </c>
      <c r="D1474" t="s">
        <v>2852</v>
      </c>
      <c r="E1474" t="s">
        <v>11</v>
      </c>
      <c r="G1474" t="s">
        <v>2853</v>
      </c>
      <c r="H1474" t="s">
        <v>13</v>
      </c>
      <c r="I1474" t="s">
        <v>14</v>
      </c>
    </row>
    <row r="1475" spans="1:17" hidden="1" x14ac:dyDescent="0.25">
      <c r="A1475" s="18">
        <v>1473</v>
      </c>
      <c r="B1475" t="s">
        <v>843</v>
      </c>
      <c r="C1475" t="s">
        <v>47</v>
      </c>
      <c r="D1475" t="s">
        <v>2854</v>
      </c>
      <c r="E1475" t="s">
        <v>11</v>
      </c>
      <c r="G1475" t="s">
        <v>845</v>
      </c>
      <c r="H1475" t="s">
        <v>13</v>
      </c>
      <c r="I1475" t="s">
        <v>33</v>
      </c>
    </row>
    <row r="1476" spans="1:17" hidden="1" x14ac:dyDescent="0.25">
      <c r="A1476" s="18">
        <v>1474</v>
      </c>
      <c r="B1476" t="s">
        <v>305</v>
      </c>
      <c r="C1476" t="s">
        <v>43</v>
      </c>
      <c r="D1476" t="s">
        <v>2855</v>
      </c>
      <c r="E1476" t="s">
        <v>11</v>
      </c>
      <c r="G1476" t="s">
        <v>307</v>
      </c>
      <c r="H1476" t="s">
        <v>13</v>
      </c>
      <c r="I1476" t="s">
        <v>14</v>
      </c>
    </row>
    <row r="1477" spans="1:17" hidden="1" x14ac:dyDescent="0.25">
      <c r="A1477" s="18">
        <v>1475</v>
      </c>
      <c r="C1477" t="s">
        <v>26</v>
      </c>
      <c r="D1477" t="s">
        <v>2856</v>
      </c>
      <c r="E1477" t="s">
        <v>11</v>
      </c>
      <c r="G1477" t="s">
        <v>881</v>
      </c>
      <c r="H1477" t="s">
        <v>13</v>
      </c>
      <c r="I1477" t="s">
        <v>33</v>
      </c>
    </row>
    <row r="1478" spans="1:17" hidden="1" x14ac:dyDescent="0.25">
      <c r="A1478" s="18">
        <v>2155</v>
      </c>
      <c r="C1478" t="s">
        <v>2818</v>
      </c>
      <c r="D1478" t="s">
        <v>2837</v>
      </c>
      <c r="E1478" t="s">
        <v>11</v>
      </c>
      <c r="G1478" t="s">
        <v>2838</v>
      </c>
      <c r="H1478" t="s">
        <v>37</v>
      </c>
      <c r="I1478" t="s">
        <v>2821</v>
      </c>
      <c r="J1478">
        <v>0</v>
      </c>
      <c r="K1478" s="20" t="s">
        <v>8027</v>
      </c>
      <c r="L1478" s="20" t="s">
        <v>8027</v>
      </c>
      <c r="M1478" s="20" t="s">
        <v>8027</v>
      </c>
      <c r="N1478" s="45" t="s">
        <v>2822</v>
      </c>
      <c r="Q1478" s="20" t="s">
        <v>8028</v>
      </c>
    </row>
    <row r="1479" spans="1:17" hidden="1" x14ac:dyDescent="0.25">
      <c r="A1479" s="18">
        <v>1477</v>
      </c>
      <c r="B1479" t="s">
        <v>2859</v>
      </c>
      <c r="C1479" t="s">
        <v>23</v>
      </c>
      <c r="D1479" t="s">
        <v>2860</v>
      </c>
      <c r="E1479" t="s">
        <v>11</v>
      </c>
      <c r="G1479" t="s">
        <v>2861</v>
      </c>
      <c r="H1479" t="s">
        <v>13</v>
      </c>
      <c r="I1479" t="s">
        <v>14</v>
      </c>
    </row>
    <row r="1480" spans="1:17" hidden="1" x14ac:dyDescent="0.25">
      <c r="A1480" s="18">
        <v>654</v>
      </c>
      <c r="C1480" t="s">
        <v>2818</v>
      </c>
      <c r="D1480" t="s">
        <v>2857</v>
      </c>
      <c r="E1480" t="s">
        <v>11</v>
      </c>
      <c r="G1480" t="s">
        <v>2858</v>
      </c>
      <c r="H1480" t="s">
        <v>37</v>
      </c>
      <c r="I1480" t="s">
        <v>2821</v>
      </c>
      <c r="J1480">
        <v>0</v>
      </c>
      <c r="K1480" s="20" t="s">
        <v>8027</v>
      </c>
      <c r="L1480" s="20" t="s">
        <v>8027</v>
      </c>
      <c r="M1480" s="20" t="s">
        <v>8027</v>
      </c>
      <c r="N1480" s="45" t="s">
        <v>2822</v>
      </c>
      <c r="Q1480" s="20" t="s">
        <v>8028</v>
      </c>
    </row>
    <row r="1481" spans="1:17" hidden="1" x14ac:dyDescent="0.25">
      <c r="A1481" s="18">
        <v>1479</v>
      </c>
      <c r="B1481" t="s">
        <v>2222</v>
      </c>
      <c r="C1481" t="s">
        <v>43</v>
      </c>
      <c r="D1481" t="s">
        <v>2864</v>
      </c>
      <c r="E1481" t="s">
        <v>11</v>
      </c>
      <c r="G1481" t="s">
        <v>2224</v>
      </c>
      <c r="H1481" t="s">
        <v>13</v>
      </c>
      <c r="I1481" t="s">
        <v>14</v>
      </c>
    </row>
    <row r="1482" spans="1:17" hidden="1" x14ac:dyDescent="0.25">
      <c r="A1482" s="18">
        <v>1480</v>
      </c>
      <c r="B1482" t="s">
        <v>2445</v>
      </c>
      <c r="C1482" t="s">
        <v>9</v>
      </c>
      <c r="D1482" t="s">
        <v>2865</v>
      </c>
      <c r="E1482" t="s">
        <v>11</v>
      </c>
      <c r="G1482" t="s">
        <v>2447</v>
      </c>
      <c r="H1482" t="s">
        <v>13</v>
      </c>
      <c r="I1482" t="s">
        <v>14</v>
      </c>
    </row>
    <row r="1483" spans="1:17" hidden="1" x14ac:dyDescent="0.25">
      <c r="A1483" s="18">
        <v>1481</v>
      </c>
      <c r="B1483" t="s">
        <v>1074</v>
      </c>
      <c r="C1483" t="s">
        <v>189</v>
      </c>
      <c r="D1483" t="s">
        <v>2866</v>
      </c>
      <c r="E1483" t="s">
        <v>11</v>
      </c>
      <c r="G1483" t="s">
        <v>1604</v>
      </c>
      <c r="H1483" t="s">
        <v>13</v>
      </c>
      <c r="I1483" t="s">
        <v>14</v>
      </c>
    </row>
    <row r="1484" spans="1:17" hidden="1" x14ac:dyDescent="0.25">
      <c r="A1484" s="18">
        <v>1482</v>
      </c>
      <c r="B1484" t="s">
        <v>240</v>
      </c>
      <c r="C1484" t="s">
        <v>99</v>
      </c>
      <c r="D1484" t="s">
        <v>2867</v>
      </c>
      <c r="E1484" t="s">
        <v>11</v>
      </c>
      <c r="G1484" t="s">
        <v>242</v>
      </c>
      <c r="H1484" t="s">
        <v>13</v>
      </c>
      <c r="I1484" t="s">
        <v>14</v>
      </c>
    </row>
    <row r="1485" spans="1:17" hidden="1" x14ac:dyDescent="0.25">
      <c r="A1485" s="18">
        <v>1483</v>
      </c>
      <c r="B1485" t="s">
        <v>562</v>
      </c>
      <c r="C1485" t="s">
        <v>43</v>
      </c>
      <c r="D1485" t="s">
        <v>2868</v>
      </c>
      <c r="E1485" t="s">
        <v>11</v>
      </c>
      <c r="G1485" t="s">
        <v>564</v>
      </c>
      <c r="H1485" t="s">
        <v>13</v>
      </c>
      <c r="I1485" t="s">
        <v>14</v>
      </c>
    </row>
    <row r="1486" spans="1:17" hidden="1" x14ac:dyDescent="0.25">
      <c r="A1486" s="18">
        <v>1484</v>
      </c>
      <c r="B1486" t="s">
        <v>2869</v>
      </c>
      <c r="C1486" t="s">
        <v>30</v>
      </c>
      <c r="D1486" t="s">
        <v>2870</v>
      </c>
      <c r="E1486" t="s">
        <v>11</v>
      </c>
      <c r="G1486" t="s">
        <v>2871</v>
      </c>
      <c r="H1486" t="s">
        <v>13</v>
      </c>
      <c r="I1486" t="s">
        <v>33</v>
      </c>
    </row>
    <row r="1487" spans="1:17" hidden="1" x14ac:dyDescent="0.25">
      <c r="A1487" s="18">
        <v>1485</v>
      </c>
      <c r="B1487" t="s">
        <v>1552</v>
      </c>
      <c r="C1487" t="s">
        <v>30</v>
      </c>
      <c r="D1487" t="s">
        <v>2872</v>
      </c>
      <c r="E1487" t="s">
        <v>11</v>
      </c>
      <c r="G1487" t="s">
        <v>1554</v>
      </c>
      <c r="H1487" t="s">
        <v>13</v>
      </c>
      <c r="I1487" t="s">
        <v>14</v>
      </c>
    </row>
    <row r="1488" spans="1:17" hidden="1" x14ac:dyDescent="0.25">
      <c r="A1488" s="18">
        <v>1486</v>
      </c>
      <c r="B1488" t="s">
        <v>391</v>
      </c>
      <c r="C1488" t="s">
        <v>23</v>
      </c>
      <c r="D1488" t="s">
        <v>2873</v>
      </c>
      <c r="E1488" t="s">
        <v>11</v>
      </c>
      <c r="G1488" t="s">
        <v>393</v>
      </c>
      <c r="H1488" t="s">
        <v>13</v>
      </c>
      <c r="I1488" t="s">
        <v>14</v>
      </c>
    </row>
    <row r="1489" spans="1:17" hidden="1" x14ac:dyDescent="0.25">
      <c r="A1489" s="18">
        <v>2254</v>
      </c>
      <c r="C1489" t="s">
        <v>2818</v>
      </c>
      <c r="D1489" t="s">
        <v>2862</v>
      </c>
      <c r="E1489" t="s">
        <v>11</v>
      </c>
      <c r="G1489" t="s">
        <v>2863</v>
      </c>
      <c r="H1489" t="s">
        <v>37</v>
      </c>
      <c r="I1489" t="s">
        <v>2821</v>
      </c>
      <c r="J1489">
        <v>0</v>
      </c>
      <c r="K1489" s="20" t="s">
        <v>8027</v>
      </c>
      <c r="L1489" s="20" t="s">
        <v>8027</v>
      </c>
      <c r="M1489" s="20" t="s">
        <v>8027</v>
      </c>
      <c r="N1489" s="45" t="s">
        <v>2822</v>
      </c>
      <c r="Q1489" s="20" t="s">
        <v>8028</v>
      </c>
    </row>
    <row r="1490" spans="1:17" hidden="1" x14ac:dyDescent="0.25">
      <c r="A1490" s="18">
        <v>1488</v>
      </c>
      <c r="B1490" t="s">
        <v>785</v>
      </c>
      <c r="C1490" t="s">
        <v>23</v>
      </c>
      <c r="D1490" t="s">
        <v>2876</v>
      </c>
      <c r="E1490" t="s">
        <v>11</v>
      </c>
      <c r="G1490" t="s">
        <v>86</v>
      </c>
      <c r="H1490" t="s">
        <v>13</v>
      </c>
      <c r="I1490" t="s">
        <v>33</v>
      </c>
    </row>
    <row r="1491" spans="1:17" hidden="1" x14ac:dyDescent="0.25">
      <c r="A1491" s="18">
        <v>1489</v>
      </c>
      <c r="B1491" t="s">
        <v>428</v>
      </c>
      <c r="C1491" t="s">
        <v>43</v>
      </c>
      <c r="D1491" t="s">
        <v>2877</v>
      </c>
      <c r="E1491" t="s">
        <v>11</v>
      </c>
      <c r="G1491" t="s">
        <v>430</v>
      </c>
      <c r="H1491" t="s">
        <v>13</v>
      </c>
      <c r="I1491" t="s">
        <v>14</v>
      </c>
    </row>
    <row r="1492" spans="1:17" hidden="1" x14ac:dyDescent="0.25">
      <c r="A1492" s="18">
        <v>1490</v>
      </c>
      <c r="B1492" t="s">
        <v>73</v>
      </c>
      <c r="C1492" t="s">
        <v>16</v>
      </c>
      <c r="D1492" t="s">
        <v>2878</v>
      </c>
      <c r="E1492" t="s">
        <v>11</v>
      </c>
      <c r="G1492" t="s">
        <v>75</v>
      </c>
      <c r="H1492" t="s">
        <v>13</v>
      </c>
      <c r="I1492" t="s">
        <v>14</v>
      </c>
    </row>
    <row r="1493" spans="1:17" hidden="1" x14ac:dyDescent="0.25">
      <c r="A1493" s="18">
        <v>1491</v>
      </c>
      <c r="B1493" t="s">
        <v>1760</v>
      </c>
      <c r="C1493" t="s">
        <v>70</v>
      </c>
      <c r="D1493" t="s">
        <v>2879</v>
      </c>
      <c r="E1493" t="s">
        <v>11</v>
      </c>
      <c r="G1493" t="s">
        <v>1762</v>
      </c>
      <c r="H1493" t="s">
        <v>13</v>
      </c>
      <c r="I1493" t="s">
        <v>33</v>
      </c>
    </row>
    <row r="1494" spans="1:17" hidden="1" x14ac:dyDescent="0.25">
      <c r="A1494" s="18">
        <v>1492</v>
      </c>
      <c r="B1494" t="s">
        <v>145</v>
      </c>
      <c r="C1494" t="s">
        <v>30</v>
      </c>
      <c r="D1494" t="s">
        <v>2880</v>
      </c>
      <c r="E1494" t="s">
        <v>11</v>
      </c>
      <c r="G1494" t="s">
        <v>147</v>
      </c>
      <c r="H1494" t="s">
        <v>13</v>
      </c>
      <c r="I1494" t="s">
        <v>14</v>
      </c>
    </row>
    <row r="1495" spans="1:17" hidden="1" x14ac:dyDescent="0.25">
      <c r="A1495" s="18">
        <v>1493</v>
      </c>
      <c r="C1495" t="s">
        <v>16</v>
      </c>
      <c r="D1495" t="s">
        <v>2881</v>
      </c>
      <c r="E1495" t="s">
        <v>11</v>
      </c>
      <c r="G1495" t="s">
        <v>2882</v>
      </c>
      <c r="H1495" t="s">
        <v>13</v>
      </c>
      <c r="I1495" t="s">
        <v>14</v>
      </c>
    </row>
    <row r="1496" spans="1:17" hidden="1" x14ac:dyDescent="0.25">
      <c r="A1496" s="18">
        <v>1494</v>
      </c>
      <c r="B1496" t="s">
        <v>2883</v>
      </c>
      <c r="C1496" t="s">
        <v>16</v>
      </c>
      <c r="D1496" t="s">
        <v>2884</v>
      </c>
      <c r="E1496" t="s">
        <v>11</v>
      </c>
      <c r="G1496" t="s">
        <v>2885</v>
      </c>
      <c r="H1496" t="s">
        <v>13</v>
      </c>
      <c r="I1496" t="s">
        <v>14</v>
      </c>
    </row>
    <row r="1497" spans="1:17" hidden="1" x14ac:dyDescent="0.25">
      <c r="A1497" s="18">
        <v>1495</v>
      </c>
      <c r="B1497" t="s">
        <v>2886</v>
      </c>
      <c r="C1497" t="s">
        <v>99</v>
      </c>
      <c r="D1497" t="s">
        <v>2887</v>
      </c>
      <c r="E1497" t="s">
        <v>11</v>
      </c>
      <c r="G1497" t="s">
        <v>2888</v>
      </c>
      <c r="H1497" t="s">
        <v>13</v>
      </c>
      <c r="I1497" t="s">
        <v>33</v>
      </c>
    </row>
    <row r="1498" spans="1:17" hidden="1" x14ac:dyDescent="0.25">
      <c r="A1498" s="18">
        <v>1496</v>
      </c>
      <c r="B1498" t="s">
        <v>394</v>
      </c>
      <c r="C1498" t="s">
        <v>70</v>
      </c>
      <c r="D1498" t="s">
        <v>2889</v>
      </c>
      <c r="E1498" t="s">
        <v>11</v>
      </c>
      <c r="G1498" t="s">
        <v>396</v>
      </c>
      <c r="H1498" t="s">
        <v>13</v>
      </c>
      <c r="I1498" t="s">
        <v>14</v>
      </c>
    </row>
    <row r="1499" spans="1:17" hidden="1" x14ac:dyDescent="0.25">
      <c r="A1499" s="18">
        <v>4200</v>
      </c>
      <c r="C1499" t="s">
        <v>2818</v>
      </c>
      <c r="D1499" t="s">
        <v>3592</v>
      </c>
      <c r="E1499" t="s">
        <v>11</v>
      </c>
      <c r="G1499" t="s">
        <v>3593</v>
      </c>
      <c r="H1499" t="s">
        <v>37</v>
      </c>
      <c r="I1499" t="s">
        <v>2821</v>
      </c>
      <c r="J1499">
        <v>0</v>
      </c>
      <c r="K1499" s="20" t="s">
        <v>8027</v>
      </c>
      <c r="L1499" s="20" t="s">
        <v>8027</v>
      </c>
      <c r="M1499" s="20" t="s">
        <v>8027</v>
      </c>
      <c r="N1499" s="45" t="s">
        <v>3587</v>
      </c>
      <c r="Q1499" s="20" t="s">
        <v>8028</v>
      </c>
    </row>
    <row r="1500" spans="1:17" hidden="1" x14ac:dyDescent="0.25">
      <c r="A1500" s="18">
        <v>1498</v>
      </c>
      <c r="B1500" t="s">
        <v>2003</v>
      </c>
      <c r="C1500" t="s">
        <v>26</v>
      </c>
      <c r="D1500" t="s">
        <v>2892</v>
      </c>
      <c r="E1500" t="s">
        <v>11</v>
      </c>
      <c r="G1500" t="s">
        <v>2005</v>
      </c>
      <c r="H1500" t="s">
        <v>13</v>
      </c>
      <c r="I1500" t="s">
        <v>14</v>
      </c>
    </row>
    <row r="1501" spans="1:17" hidden="1" x14ac:dyDescent="0.25">
      <c r="A1501" s="18">
        <v>1499</v>
      </c>
      <c r="B1501" t="s">
        <v>2893</v>
      </c>
      <c r="C1501" t="s">
        <v>99</v>
      </c>
      <c r="D1501" t="s">
        <v>2894</v>
      </c>
      <c r="E1501" t="s">
        <v>11</v>
      </c>
      <c r="G1501" t="s">
        <v>495</v>
      </c>
      <c r="H1501" t="s">
        <v>13</v>
      </c>
      <c r="I1501" t="s">
        <v>33</v>
      </c>
    </row>
    <row r="1502" spans="1:17" hidden="1" x14ac:dyDescent="0.25">
      <c r="A1502" s="18">
        <v>1500</v>
      </c>
      <c r="B1502" t="s">
        <v>562</v>
      </c>
      <c r="C1502" t="s">
        <v>189</v>
      </c>
      <c r="D1502" t="s">
        <v>2895</v>
      </c>
      <c r="E1502" t="s">
        <v>11</v>
      </c>
      <c r="G1502" t="s">
        <v>564</v>
      </c>
      <c r="H1502" t="s">
        <v>13</v>
      </c>
      <c r="I1502" t="s">
        <v>14</v>
      </c>
    </row>
    <row r="1503" spans="1:17" hidden="1" x14ac:dyDescent="0.25">
      <c r="A1503" s="18">
        <v>1501</v>
      </c>
      <c r="C1503" t="s">
        <v>26</v>
      </c>
      <c r="D1503" t="s">
        <v>2896</v>
      </c>
      <c r="E1503" t="s">
        <v>11</v>
      </c>
      <c r="G1503" t="s">
        <v>476</v>
      </c>
      <c r="H1503" t="s">
        <v>13</v>
      </c>
      <c r="I1503" t="s">
        <v>33</v>
      </c>
    </row>
    <row r="1504" spans="1:17" hidden="1" x14ac:dyDescent="0.25">
      <c r="A1504" s="18">
        <v>1502</v>
      </c>
      <c r="C1504" t="s">
        <v>99</v>
      </c>
      <c r="D1504" t="s">
        <v>2897</v>
      </c>
      <c r="E1504" t="s">
        <v>11</v>
      </c>
      <c r="G1504" t="s">
        <v>693</v>
      </c>
      <c r="H1504" t="s">
        <v>13</v>
      </c>
      <c r="I1504" t="s">
        <v>14</v>
      </c>
    </row>
    <row r="1505" spans="1:17" hidden="1" x14ac:dyDescent="0.25">
      <c r="A1505" s="18">
        <v>1503</v>
      </c>
      <c r="C1505" t="s">
        <v>43</v>
      </c>
      <c r="D1505" t="s">
        <v>2898</v>
      </c>
      <c r="E1505" t="s">
        <v>11</v>
      </c>
      <c r="G1505" t="s">
        <v>779</v>
      </c>
      <c r="H1505" t="s">
        <v>13</v>
      </c>
      <c r="I1505" t="s">
        <v>33</v>
      </c>
    </row>
    <row r="1506" spans="1:17" hidden="1" x14ac:dyDescent="0.25">
      <c r="A1506" s="18">
        <v>1504</v>
      </c>
      <c r="B1506" t="s">
        <v>2899</v>
      </c>
      <c r="C1506" t="s">
        <v>9</v>
      </c>
      <c r="D1506" t="s">
        <v>2900</v>
      </c>
      <c r="E1506" t="s">
        <v>11</v>
      </c>
      <c r="G1506" t="s">
        <v>2901</v>
      </c>
      <c r="H1506" t="s">
        <v>13</v>
      </c>
      <c r="I1506" t="s">
        <v>14</v>
      </c>
    </row>
    <row r="1507" spans="1:17" hidden="1" x14ac:dyDescent="0.25">
      <c r="A1507" s="18">
        <v>1505</v>
      </c>
      <c r="B1507" t="s">
        <v>661</v>
      </c>
      <c r="C1507" t="s">
        <v>189</v>
      </c>
      <c r="D1507" t="s">
        <v>2902</v>
      </c>
      <c r="E1507" t="s">
        <v>11</v>
      </c>
      <c r="G1507" t="s">
        <v>663</v>
      </c>
      <c r="H1507" t="s">
        <v>13</v>
      </c>
      <c r="I1507" t="s">
        <v>14</v>
      </c>
    </row>
    <row r="1508" spans="1:17" hidden="1" x14ac:dyDescent="0.25">
      <c r="A1508" s="18">
        <v>1506</v>
      </c>
      <c r="B1508" t="s">
        <v>455</v>
      </c>
      <c r="C1508" t="s">
        <v>90</v>
      </c>
      <c r="D1508" t="s">
        <v>2903</v>
      </c>
      <c r="E1508" t="s">
        <v>11</v>
      </c>
      <c r="G1508" t="s">
        <v>457</v>
      </c>
      <c r="H1508" t="s">
        <v>13</v>
      </c>
      <c r="I1508" t="s">
        <v>14</v>
      </c>
    </row>
    <row r="1509" spans="1:17" hidden="1" x14ac:dyDescent="0.25">
      <c r="A1509" s="18">
        <v>1507</v>
      </c>
      <c r="B1509" t="s">
        <v>1641</v>
      </c>
      <c r="C1509" t="s">
        <v>9</v>
      </c>
      <c r="D1509" t="s">
        <v>2904</v>
      </c>
      <c r="E1509" t="s">
        <v>11</v>
      </c>
      <c r="G1509" t="s">
        <v>1643</v>
      </c>
      <c r="H1509" t="s">
        <v>13</v>
      </c>
      <c r="I1509" t="s">
        <v>14</v>
      </c>
    </row>
    <row r="1510" spans="1:17" hidden="1" x14ac:dyDescent="0.25">
      <c r="A1510" s="18">
        <v>1508</v>
      </c>
      <c r="B1510" t="s">
        <v>1579</v>
      </c>
      <c r="C1510" t="s">
        <v>30</v>
      </c>
      <c r="D1510" t="s">
        <v>2905</v>
      </c>
      <c r="E1510" t="s">
        <v>11</v>
      </c>
      <c r="G1510" t="s">
        <v>1581</v>
      </c>
      <c r="H1510" t="s">
        <v>13</v>
      </c>
      <c r="I1510" t="s">
        <v>14</v>
      </c>
    </row>
    <row r="1511" spans="1:17" hidden="1" x14ac:dyDescent="0.25">
      <c r="A1511" s="18">
        <v>1509</v>
      </c>
      <c r="B1511" t="s">
        <v>1394</v>
      </c>
      <c r="C1511" t="s">
        <v>70</v>
      </c>
      <c r="D1511" t="s">
        <v>2906</v>
      </c>
      <c r="E1511" t="s">
        <v>11</v>
      </c>
      <c r="G1511" t="s">
        <v>1396</v>
      </c>
      <c r="H1511" t="s">
        <v>13</v>
      </c>
      <c r="I1511" t="s">
        <v>14</v>
      </c>
    </row>
    <row r="1512" spans="1:17" hidden="1" x14ac:dyDescent="0.25">
      <c r="A1512" s="18">
        <v>1510</v>
      </c>
      <c r="B1512" t="s">
        <v>1307</v>
      </c>
      <c r="C1512" t="s">
        <v>9</v>
      </c>
      <c r="D1512" t="s">
        <v>2907</v>
      </c>
      <c r="E1512" t="s">
        <v>11</v>
      </c>
      <c r="G1512" t="s">
        <v>1309</v>
      </c>
      <c r="H1512" t="s">
        <v>13</v>
      </c>
      <c r="I1512" t="s">
        <v>14</v>
      </c>
    </row>
    <row r="1513" spans="1:17" hidden="1" x14ac:dyDescent="0.25">
      <c r="A1513" s="18">
        <v>1781</v>
      </c>
      <c r="C1513" t="s">
        <v>2818</v>
      </c>
      <c r="D1513" t="s">
        <v>2874</v>
      </c>
      <c r="E1513" t="s">
        <v>11</v>
      </c>
      <c r="G1513" t="s">
        <v>2875</v>
      </c>
      <c r="H1513" t="s">
        <v>37</v>
      </c>
      <c r="I1513" t="s">
        <v>2821</v>
      </c>
      <c r="J1513">
        <v>0</v>
      </c>
      <c r="K1513" s="20" t="s">
        <v>8027</v>
      </c>
      <c r="L1513" s="20" t="s">
        <v>8027</v>
      </c>
      <c r="M1513" s="20" t="s">
        <v>8027</v>
      </c>
      <c r="N1513" s="45" t="s">
        <v>2822</v>
      </c>
      <c r="Q1513" s="20" t="s">
        <v>8028</v>
      </c>
    </row>
    <row r="1514" spans="1:17" hidden="1" x14ac:dyDescent="0.25">
      <c r="A1514" s="18">
        <v>1512</v>
      </c>
      <c r="B1514" t="s">
        <v>1555</v>
      </c>
      <c r="C1514" t="s">
        <v>26</v>
      </c>
      <c r="D1514" t="s">
        <v>2910</v>
      </c>
      <c r="E1514" t="s">
        <v>11</v>
      </c>
      <c r="G1514" t="s">
        <v>1557</v>
      </c>
      <c r="H1514" t="s">
        <v>13</v>
      </c>
      <c r="I1514" t="s">
        <v>14</v>
      </c>
    </row>
    <row r="1515" spans="1:17" hidden="1" x14ac:dyDescent="0.25">
      <c r="A1515" s="18">
        <v>2462</v>
      </c>
      <c r="C1515" t="s">
        <v>2818</v>
      </c>
      <c r="D1515" t="s">
        <v>2890</v>
      </c>
      <c r="E1515" t="s">
        <v>11</v>
      </c>
      <c r="G1515" t="s">
        <v>2891</v>
      </c>
      <c r="H1515" t="s">
        <v>37</v>
      </c>
      <c r="I1515" t="s">
        <v>2821</v>
      </c>
      <c r="J1515">
        <v>0</v>
      </c>
      <c r="K1515" s="20" t="s">
        <v>8027</v>
      </c>
      <c r="L1515" s="20" t="s">
        <v>8027</v>
      </c>
      <c r="M1515" s="20" t="s">
        <v>8027</v>
      </c>
      <c r="N1515" s="45" t="s">
        <v>2822</v>
      </c>
      <c r="Q1515" s="20" t="s">
        <v>8028</v>
      </c>
    </row>
    <row r="1516" spans="1:17" hidden="1" x14ac:dyDescent="0.25">
      <c r="A1516" s="18">
        <v>1514</v>
      </c>
      <c r="B1516" t="s">
        <v>1785</v>
      </c>
      <c r="C1516" t="s">
        <v>90</v>
      </c>
      <c r="D1516" t="s">
        <v>2914</v>
      </c>
      <c r="E1516" t="s">
        <v>11</v>
      </c>
      <c r="G1516" t="s">
        <v>1787</v>
      </c>
      <c r="H1516" t="s">
        <v>13</v>
      </c>
      <c r="I1516" t="s">
        <v>14</v>
      </c>
    </row>
    <row r="1517" spans="1:17" hidden="1" x14ac:dyDescent="0.25">
      <c r="A1517" s="18">
        <v>1515</v>
      </c>
      <c r="B1517" t="s">
        <v>763</v>
      </c>
      <c r="C1517" t="s">
        <v>47</v>
      </c>
      <c r="D1517" t="s">
        <v>2915</v>
      </c>
      <c r="E1517" t="s">
        <v>11</v>
      </c>
      <c r="G1517" t="s">
        <v>765</v>
      </c>
      <c r="H1517" t="s">
        <v>13</v>
      </c>
      <c r="I1517" t="s">
        <v>14</v>
      </c>
    </row>
    <row r="1518" spans="1:17" hidden="1" x14ac:dyDescent="0.25">
      <c r="A1518" s="18">
        <v>1516</v>
      </c>
      <c r="B1518" t="s">
        <v>1060</v>
      </c>
      <c r="C1518" t="s">
        <v>99</v>
      </c>
      <c r="D1518" t="s">
        <v>2916</v>
      </c>
      <c r="E1518" t="s">
        <v>11</v>
      </c>
      <c r="G1518" t="s">
        <v>1062</v>
      </c>
      <c r="H1518" t="s">
        <v>13</v>
      </c>
      <c r="I1518" t="s">
        <v>14</v>
      </c>
    </row>
    <row r="1519" spans="1:17" hidden="1" x14ac:dyDescent="0.25">
      <c r="A1519" s="18">
        <v>1517</v>
      </c>
      <c r="B1519" t="s">
        <v>1576</v>
      </c>
      <c r="C1519" t="s">
        <v>43</v>
      </c>
      <c r="D1519" t="s">
        <v>2917</v>
      </c>
      <c r="E1519" t="s">
        <v>11</v>
      </c>
      <c r="G1519" t="s">
        <v>1578</v>
      </c>
      <c r="H1519" t="s">
        <v>13</v>
      </c>
      <c r="I1519" t="s">
        <v>14</v>
      </c>
    </row>
    <row r="1520" spans="1:17" hidden="1" x14ac:dyDescent="0.25">
      <c r="A1520" s="18">
        <v>1518</v>
      </c>
      <c r="B1520" t="s">
        <v>871</v>
      </c>
      <c r="C1520" t="s">
        <v>189</v>
      </c>
      <c r="D1520" t="s">
        <v>2918</v>
      </c>
      <c r="E1520" t="s">
        <v>11</v>
      </c>
      <c r="G1520" t="s">
        <v>873</v>
      </c>
      <c r="H1520" t="s">
        <v>13</v>
      </c>
      <c r="I1520" t="s">
        <v>14</v>
      </c>
    </row>
    <row r="1521" spans="1:9" hidden="1" x14ac:dyDescent="0.25">
      <c r="A1521" s="18">
        <v>1519</v>
      </c>
      <c r="B1521" t="s">
        <v>226</v>
      </c>
      <c r="C1521" t="s">
        <v>70</v>
      </c>
      <c r="D1521" t="s">
        <v>2919</v>
      </c>
      <c r="E1521" t="s">
        <v>11</v>
      </c>
      <c r="G1521" t="s">
        <v>228</v>
      </c>
      <c r="H1521" t="s">
        <v>13</v>
      </c>
      <c r="I1521" t="s">
        <v>14</v>
      </c>
    </row>
    <row r="1522" spans="1:9" hidden="1" x14ac:dyDescent="0.25">
      <c r="A1522" s="18">
        <v>1520</v>
      </c>
      <c r="B1522" t="s">
        <v>288</v>
      </c>
      <c r="C1522" t="s">
        <v>43</v>
      </c>
      <c r="D1522" t="s">
        <v>2920</v>
      </c>
      <c r="E1522" t="s">
        <v>11</v>
      </c>
      <c r="G1522" t="s">
        <v>290</v>
      </c>
      <c r="H1522" t="s">
        <v>13</v>
      </c>
      <c r="I1522" t="s">
        <v>14</v>
      </c>
    </row>
    <row r="1523" spans="1:9" hidden="1" x14ac:dyDescent="0.25">
      <c r="A1523" s="18">
        <v>1521</v>
      </c>
      <c r="B1523" t="s">
        <v>467</v>
      </c>
      <c r="C1523" t="s">
        <v>99</v>
      </c>
      <c r="D1523" t="s">
        <v>2921</v>
      </c>
      <c r="E1523" t="s">
        <v>11</v>
      </c>
      <c r="G1523" t="s">
        <v>469</v>
      </c>
      <c r="H1523" t="s">
        <v>13</v>
      </c>
      <c r="I1523" t="s">
        <v>14</v>
      </c>
    </row>
    <row r="1524" spans="1:9" hidden="1" x14ac:dyDescent="0.25">
      <c r="A1524" s="18">
        <v>1522</v>
      </c>
      <c r="B1524" t="s">
        <v>831</v>
      </c>
      <c r="C1524" t="s">
        <v>23</v>
      </c>
      <c r="D1524" t="s">
        <v>2922</v>
      </c>
      <c r="E1524" t="s">
        <v>11</v>
      </c>
      <c r="G1524" t="s">
        <v>833</v>
      </c>
      <c r="H1524" t="s">
        <v>13</v>
      </c>
      <c r="I1524" t="s">
        <v>14</v>
      </c>
    </row>
    <row r="1525" spans="1:9" hidden="1" x14ac:dyDescent="0.25">
      <c r="A1525" s="18">
        <v>1523</v>
      </c>
      <c r="C1525" t="s">
        <v>16</v>
      </c>
      <c r="D1525" t="s">
        <v>2923</v>
      </c>
      <c r="E1525" t="s">
        <v>11</v>
      </c>
      <c r="G1525" t="s">
        <v>233</v>
      </c>
      <c r="H1525" t="s">
        <v>13</v>
      </c>
      <c r="I1525" t="s">
        <v>14</v>
      </c>
    </row>
    <row r="1526" spans="1:9" hidden="1" x14ac:dyDescent="0.25">
      <c r="A1526" s="18">
        <v>1524</v>
      </c>
      <c r="C1526" t="s">
        <v>26</v>
      </c>
      <c r="D1526" t="s">
        <v>2924</v>
      </c>
      <c r="E1526" t="s">
        <v>11</v>
      </c>
      <c r="G1526" t="s">
        <v>1902</v>
      </c>
      <c r="H1526" t="s">
        <v>13</v>
      </c>
      <c r="I1526" t="s">
        <v>33</v>
      </c>
    </row>
    <row r="1527" spans="1:9" hidden="1" x14ac:dyDescent="0.25">
      <c r="A1527" s="18">
        <v>1525</v>
      </c>
      <c r="B1527" t="s">
        <v>2925</v>
      </c>
      <c r="C1527" t="s">
        <v>16</v>
      </c>
      <c r="D1527" t="s">
        <v>2926</v>
      </c>
      <c r="E1527" t="s">
        <v>11</v>
      </c>
      <c r="G1527" t="s">
        <v>2927</v>
      </c>
      <c r="H1527" t="s">
        <v>13</v>
      </c>
      <c r="I1527" t="s">
        <v>14</v>
      </c>
    </row>
    <row r="1528" spans="1:9" hidden="1" x14ac:dyDescent="0.25">
      <c r="A1528" s="18">
        <v>1526</v>
      </c>
      <c r="B1528" t="s">
        <v>302</v>
      </c>
      <c r="C1528" t="s">
        <v>23</v>
      </c>
      <c r="D1528" t="s">
        <v>2928</v>
      </c>
      <c r="E1528" t="s">
        <v>11</v>
      </c>
      <c r="G1528" t="s">
        <v>304</v>
      </c>
      <c r="H1528" t="s">
        <v>13</v>
      </c>
      <c r="I1528" t="s">
        <v>14</v>
      </c>
    </row>
    <row r="1529" spans="1:9" hidden="1" x14ac:dyDescent="0.25">
      <c r="A1529" s="18">
        <v>1527</v>
      </c>
      <c r="B1529" t="s">
        <v>2674</v>
      </c>
      <c r="C1529" t="s">
        <v>70</v>
      </c>
      <c r="D1529" t="s">
        <v>2929</v>
      </c>
      <c r="E1529" t="s">
        <v>11</v>
      </c>
      <c r="G1529" t="s">
        <v>2676</v>
      </c>
      <c r="H1529" t="s">
        <v>13</v>
      </c>
      <c r="I1529" t="s">
        <v>14</v>
      </c>
    </row>
    <row r="1530" spans="1:9" hidden="1" x14ac:dyDescent="0.25">
      <c r="A1530" s="18">
        <v>1528</v>
      </c>
      <c r="B1530" t="s">
        <v>2930</v>
      </c>
      <c r="C1530" t="s">
        <v>90</v>
      </c>
      <c r="D1530" t="s">
        <v>2931</v>
      </c>
      <c r="E1530" t="s">
        <v>11</v>
      </c>
      <c r="G1530" t="s">
        <v>2932</v>
      </c>
      <c r="H1530" t="s">
        <v>13</v>
      </c>
      <c r="I1530" t="s">
        <v>14</v>
      </c>
    </row>
    <row r="1531" spans="1:9" hidden="1" x14ac:dyDescent="0.25">
      <c r="A1531" s="18">
        <v>1529</v>
      </c>
      <c r="B1531" t="s">
        <v>2933</v>
      </c>
      <c r="C1531" t="s">
        <v>16</v>
      </c>
      <c r="D1531" t="s">
        <v>2934</v>
      </c>
      <c r="E1531" t="s">
        <v>11</v>
      </c>
      <c r="G1531" t="s">
        <v>2935</v>
      </c>
      <c r="H1531" t="s">
        <v>13</v>
      </c>
      <c r="I1531" t="s">
        <v>14</v>
      </c>
    </row>
    <row r="1532" spans="1:9" hidden="1" x14ac:dyDescent="0.25">
      <c r="A1532" s="18">
        <v>1530</v>
      </c>
      <c r="B1532" t="s">
        <v>397</v>
      </c>
      <c r="C1532" t="s">
        <v>47</v>
      </c>
      <c r="D1532" t="s">
        <v>2936</v>
      </c>
      <c r="E1532" t="s">
        <v>11</v>
      </c>
      <c r="G1532" t="s">
        <v>399</v>
      </c>
      <c r="H1532" t="s">
        <v>13</v>
      </c>
      <c r="I1532" t="s">
        <v>33</v>
      </c>
    </row>
    <row r="1533" spans="1:9" hidden="1" x14ac:dyDescent="0.25">
      <c r="A1533" s="18">
        <v>1531</v>
      </c>
      <c r="B1533" t="s">
        <v>967</v>
      </c>
      <c r="C1533" t="s">
        <v>142</v>
      </c>
      <c r="D1533" t="s">
        <v>2937</v>
      </c>
      <c r="E1533" t="s">
        <v>11</v>
      </c>
      <c r="G1533" t="s">
        <v>969</v>
      </c>
      <c r="H1533" t="s">
        <v>13</v>
      </c>
      <c r="I1533" t="s">
        <v>14</v>
      </c>
    </row>
    <row r="1534" spans="1:9" hidden="1" x14ac:dyDescent="0.25">
      <c r="A1534" s="18">
        <v>1532</v>
      </c>
      <c r="C1534" t="s">
        <v>90</v>
      </c>
      <c r="D1534" t="s">
        <v>2938</v>
      </c>
      <c r="E1534" t="s">
        <v>11</v>
      </c>
      <c r="G1534" t="s">
        <v>1349</v>
      </c>
      <c r="H1534" t="s">
        <v>13</v>
      </c>
      <c r="I1534" t="s">
        <v>33</v>
      </c>
    </row>
    <row r="1535" spans="1:9" hidden="1" x14ac:dyDescent="0.25">
      <c r="A1535" s="18">
        <v>1533</v>
      </c>
      <c r="B1535" t="s">
        <v>1326</v>
      </c>
      <c r="C1535" t="s">
        <v>388</v>
      </c>
      <c r="D1535" t="s">
        <v>2939</v>
      </c>
      <c r="E1535" t="s">
        <v>11</v>
      </c>
      <c r="G1535" t="s">
        <v>1328</v>
      </c>
      <c r="H1535" t="s">
        <v>13</v>
      </c>
      <c r="I1535" t="s">
        <v>14</v>
      </c>
    </row>
    <row r="1536" spans="1:9" hidden="1" x14ac:dyDescent="0.25">
      <c r="A1536" s="18">
        <v>1534</v>
      </c>
      <c r="B1536" t="s">
        <v>2940</v>
      </c>
      <c r="C1536" t="s">
        <v>23</v>
      </c>
      <c r="D1536" t="s">
        <v>2941</v>
      </c>
      <c r="E1536" t="s">
        <v>11</v>
      </c>
      <c r="G1536" t="s">
        <v>2942</v>
      </c>
      <c r="H1536" t="s">
        <v>13</v>
      </c>
      <c r="I1536" t="s">
        <v>14</v>
      </c>
    </row>
    <row r="1537" spans="1:17" hidden="1" x14ac:dyDescent="0.25">
      <c r="A1537" s="18">
        <v>1535</v>
      </c>
      <c r="B1537" t="s">
        <v>2943</v>
      </c>
      <c r="C1537" t="s">
        <v>16</v>
      </c>
      <c r="D1537" t="s">
        <v>2944</v>
      </c>
      <c r="E1537" t="s">
        <v>11</v>
      </c>
      <c r="G1537" t="s">
        <v>2945</v>
      </c>
      <c r="H1537" t="s">
        <v>13</v>
      </c>
      <c r="I1537" t="s">
        <v>14</v>
      </c>
    </row>
    <row r="1538" spans="1:17" hidden="1" x14ac:dyDescent="0.25">
      <c r="A1538" s="18">
        <v>2923</v>
      </c>
      <c r="C1538" t="s">
        <v>2818</v>
      </c>
      <c r="D1538" t="s">
        <v>2908</v>
      </c>
      <c r="E1538" t="s">
        <v>11</v>
      </c>
      <c r="G1538" t="s">
        <v>2909</v>
      </c>
      <c r="H1538" t="s">
        <v>37</v>
      </c>
      <c r="I1538" t="s">
        <v>2821</v>
      </c>
      <c r="J1538">
        <v>0</v>
      </c>
      <c r="K1538" s="20" t="s">
        <v>8027</v>
      </c>
      <c r="L1538" s="20" t="s">
        <v>8027</v>
      </c>
      <c r="M1538" s="20" t="s">
        <v>8027</v>
      </c>
      <c r="N1538" s="45" t="s">
        <v>2822</v>
      </c>
      <c r="Q1538" s="20" t="s">
        <v>8028</v>
      </c>
    </row>
    <row r="1539" spans="1:17" hidden="1" x14ac:dyDescent="0.25">
      <c r="A1539" s="18">
        <v>1537</v>
      </c>
      <c r="B1539" t="s">
        <v>2584</v>
      </c>
      <c r="C1539" t="s">
        <v>26</v>
      </c>
      <c r="D1539" t="s">
        <v>2948</v>
      </c>
      <c r="E1539" t="s">
        <v>11</v>
      </c>
      <c r="G1539" t="s">
        <v>2586</v>
      </c>
      <c r="H1539" t="s">
        <v>13</v>
      </c>
      <c r="I1539" t="s">
        <v>14</v>
      </c>
    </row>
    <row r="1540" spans="1:17" hidden="1" x14ac:dyDescent="0.25">
      <c r="A1540" s="18">
        <v>1538</v>
      </c>
      <c r="C1540" t="s">
        <v>189</v>
      </c>
      <c r="D1540" t="s">
        <v>2949</v>
      </c>
      <c r="E1540" t="s">
        <v>11</v>
      </c>
      <c r="G1540" t="s">
        <v>776</v>
      </c>
      <c r="H1540" t="s">
        <v>13</v>
      </c>
      <c r="I1540" t="s">
        <v>14</v>
      </c>
    </row>
    <row r="1541" spans="1:17" hidden="1" x14ac:dyDescent="0.25">
      <c r="A1541" s="18">
        <v>1539</v>
      </c>
      <c r="C1541" t="s">
        <v>26</v>
      </c>
      <c r="D1541" t="s">
        <v>2950</v>
      </c>
      <c r="E1541" t="s">
        <v>11</v>
      </c>
      <c r="G1541" t="s">
        <v>2951</v>
      </c>
      <c r="H1541" t="s">
        <v>13</v>
      </c>
      <c r="I1541" t="s">
        <v>14</v>
      </c>
    </row>
    <row r="1542" spans="1:17" hidden="1" x14ac:dyDescent="0.25">
      <c r="A1542" s="18">
        <v>1540</v>
      </c>
      <c r="B1542" t="s">
        <v>2952</v>
      </c>
      <c r="C1542" t="s">
        <v>16</v>
      </c>
      <c r="D1542" t="s">
        <v>2953</v>
      </c>
      <c r="E1542" t="s">
        <v>11</v>
      </c>
      <c r="G1542" t="s">
        <v>2954</v>
      </c>
      <c r="H1542" t="s">
        <v>13</v>
      </c>
      <c r="I1542" t="s">
        <v>14</v>
      </c>
    </row>
    <row r="1543" spans="1:17" hidden="1" x14ac:dyDescent="0.25">
      <c r="A1543" s="18">
        <v>1541</v>
      </c>
      <c r="B1543" t="s">
        <v>1115</v>
      </c>
      <c r="C1543" t="s">
        <v>9</v>
      </c>
      <c r="D1543" t="s">
        <v>2955</v>
      </c>
      <c r="E1543" t="s">
        <v>11</v>
      </c>
      <c r="G1543" t="s">
        <v>1117</v>
      </c>
      <c r="H1543" t="s">
        <v>13</v>
      </c>
      <c r="I1543" t="s">
        <v>33</v>
      </c>
    </row>
    <row r="1544" spans="1:17" hidden="1" x14ac:dyDescent="0.25">
      <c r="A1544" s="18">
        <v>1542</v>
      </c>
      <c r="C1544" t="s">
        <v>189</v>
      </c>
      <c r="D1544" t="s">
        <v>2956</v>
      </c>
      <c r="E1544" t="s">
        <v>11</v>
      </c>
      <c r="G1544" t="s">
        <v>773</v>
      </c>
      <c r="H1544" t="s">
        <v>13</v>
      </c>
      <c r="I1544" t="s">
        <v>774</v>
      </c>
    </row>
    <row r="1545" spans="1:17" hidden="1" x14ac:dyDescent="0.25">
      <c r="A1545" s="18">
        <v>1543</v>
      </c>
      <c r="B1545" t="s">
        <v>1137</v>
      </c>
      <c r="C1545" t="s">
        <v>70</v>
      </c>
      <c r="D1545" t="s">
        <v>2957</v>
      </c>
      <c r="E1545" t="s">
        <v>11</v>
      </c>
      <c r="G1545" t="s">
        <v>1139</v>
      </c>
      <c r="H1545" t="s">
        <v>13</v>
      </c>
      <c r="I1545" t="s">
        <v>14</v>
      </c>
    </row>
    <row r="1546" spans="1:17" hidden="1" x14ac:dyDescent="0.25">
      <c r="A1546" s="18">
        <v>1544</v>
      </c>
      <c r="B1546" t="s">
        <v>2958</v>
      </c>
      <c r="C1546" t="s">
        <v>16</v>
      </c>
      <c r="D1546" t="s">
        <v>2959</v>
      </c>
      <c r="E1546" t="s">
        <v>11</v>
      </c>
      <c r="G1546" t="s">
        <v>2960</v>
      </c>
      <c r="H1546" t="s">
        <v>13</v>
      </c>
      <c r="I1546" t="s">
        <v>14</v>
      </c>
    </row>
    <row r="1547" spans="1:17" hidden="1" x14ac:dyDescent="0.25">
      <c r="A1547" s="18">
        <v>1545</v>
      </c>
      <c r="B1547" t="s">
        <v>599</v>
      </c>
      <c r="C1547" t="s">
        <v>23</v>
      </c>
      <c r="D1547" t="s">
        <v>2961</v>
      </c>
      <c r="E1547" t="s">
        <v>11</v>
      </c>
      <c r="G1547" t="s">
        <v>601</v>
      </c>
      <c r="H1547" t="s">
        <v>13</v>
      </c>
      <c r="I1547" t="s">
        <v>14</v>
      </c>
    </row>
    <row r="1548" spans="1:17" hidden="1" x14ac:dyDescent="0.25">
      <c r="A1548" s="18">
        <v>1546</v>
      </c>
      <c r="B1548" t="s">
        <v>961</v>
      </c>
      <c r="C1548" t="s">
        <v>30</v>
      </c>
      <c r="D1548" t="s">
        <v>2962</v>
      </c>
      <c r="E1548" t="s">
        <v>11</v>
      </c>
      <c r="G1548" t="s">
        <v>963</v>
      </c>
      <c r="H1548" t="s">
        <v>13</v>
      </c>
      <c r="I1548" t="s">
        <v>14</v>
      </c>
    </row>
    <row r="1549" spans="1:17" hidden="1" x14ac:dyDescent="0.25">
      <c r="A1549" s="18">
        <v>1547</v>
      </c>
      <c r="B1549" t="s">
        <v>212</v>
      </c>
      <c r="C1549" t="s">
        <v>9</v>
      </c>
      <c r="D1549" t="s">
        <v>2963</v>
      </c>
      <c r="E1549" t="s">
        <v>11</v>
      </c>
      <c r="G1549" t="s">
        <v>214</v>
      </c>
      <c r="H1549" t="s">
        <v>13</v>
      </c>
      <c r="I1549" t="s">
        <v>33</v>
      </c>
    </row>
    <row r="1550" spans="1:17" hidden="1" x14ac:dyDescent="0.25">
      <c r="A1550" s="18">
        <v>1548</v>
      </c>
      <c r="B1550" t="s">
        <v>1060</v>
      </c>
      <c r="C1550" t="s">
        <v>30</v>
      </c>
      <c r="D1550" t="s">
        <v>2964</v>
      </c>
      <c r="E1550" t="s">
        <v>11</v>
      </c>
      <c r="G1550" t="s">
        <v>1062</v>
      </c>
      <c r="H1550" t="s">
        <v>13</v>
      </c>
      <c r="I1550" t="s">
        <v>14</v>
      </c>
    </row>
    <row r="1551" spans="1:17" hidden="1" x14ac:dyDescent="0.25">
      <c r="A1551" s="18">
        <v>848</v>
      </c>
      <c r="C1551" t="s">
        <v>2818</v>
      </c>
      <c r="D1551" t="s">
        <v>2911</v>
      </c>
      <c r="E1551" t="s">
        <v>11</v>
      </c>
      <c r="G1551" t="s">
        <v>2912</v>
      </c>
      <c r="H1551" t="s">
        <v>37</v>
      </c>
      <c r="I1551" t="s">
        <v>2913</v>
      </c>
      <c r="J1551">
        <v>0</v>
      </c>
      <c r="K1551" s="20" t="s">
        <v>8027</v>
      </c>
      <c r="L1551" s="20" t="s">
        <v>8027</v>
      </c>
      <c r="M1551" s="20" t="s">
        <v>8027</v>
      </c>
      <c r="N1551" s="45" t="s">
        <v>2822</v>
      </c>
      <c r="Q1551" s="20" t="s">
        <v>8028</v>
      </c>
    </row>
    <row r="1552" spans="1:17" hidden="1" x14ac:dyDescent="0.25">
      <c r="A1552" s="18">
        <v>1550</v>
      </c>
      <c r="B1552" t="s">
        <v>188</v>
      </c>
      <c r="C1552" t="s">
        <v>90</v>
      </c>
      <c r="D1552" t="s">
        <v>2967</v>
      </c>
      <c r="E1552" t="s">
        <v>11</v>
      </c>
      <c r="G1552" t="s">
        <v>191</v>
      </c>
      <c r="H1552" t="s">
        <v>13</v>
      </c>
      <c r="I1552" t="s">
        <v>33</v>
      </c>
    </row>
    <row r="1553" spans="1:17" hidden="1" x14ac:dyDescent="0.25">
      <c r="A1553" s="18">
        <v>1551</v>
      </c>
      <c r="B1553" t="s">
        <v>2968</v>
      </c>
      <c r="C1553" t="s">
        <v>189</v>
      </c>
      <c r="D1553" t="s">
        <v>2969</v>
      </c>
      <c r="E1553" t="s">
        <v>11</v>
      </c>
      <c r="G1553" t="s">
        <v>2970</v>
      </c>
      <c r="H1553" t="s">
        <v>13</v>
      </c>
      <c r="I1553" t="s">
        <v>14</v>
      </c>
    </row>
    <row r="1554" spans="1:17" hidden="1" x14ac:dyDescent="0.25">
      <c r="A1554" s="18">
        <v>1552</v>
      </c>
      <c r="B1554" t="s">
        <v>2724</v>
      </c>
      <c r="C1554" t="s">
        <v>47</v>
      </c>
      <c r="D1554" t="s">
        <v>2971</v>
      </c>
      <c r="E1554" t="s">
        <v>11</v>
      </c>
      <c r="G1554" t="s">
        <v>2726</v>
      </c>
      <c r="H1554" t="s">
        <v>13</v>
      </c>
      <c r="I1554" t="s">
        <v>14</v>
      </c>
    </row>
    <row r="1555" spans="1:17" hidden="1" x14ac:dyDescent="0.25">
      <c r="A1555" s="18">
        <v>1553</v>
      </c>
      <c r="B1555" t="s">
        <v>1249</v>
      </c>
      <c r="C1555" t="s">
        <v>189</v>
      </c>
      <c r="D1555" t="s">
        <v>2972</v>
      </c>
      <c r="E1555" t="s">
        <v>11</v>
      </c>
      <c r="G1555" t="s">
        <v>1251</v>
      </c>
      <c r="H1555" t="s">
        <v>13</v>
      </c>
      <c r="I1555" t="s">
        <v>14</v>
      </c>
    </row>
    <row r="1556" spans="1:17" hidden="1" x14ac:dyDescent="0.25">
      <c r="A1556" s="18">
        <v>1554</v>
      </c>
      <c r="B1556" t="s">
        <v>2674</v>
      </c>
      <c r="C1556" t="s">
        <v>23</v>
      </c>
      <c r="D1556" t="s">
        <v>2973</v>
      </c>
      <c r="E1556" t="s">
        <v>11</v>
      </c>
      <c r="G1556" t="s">
        <v>2676</v>
      </c>
      <c r="H1556" t="s">
        <v>13</v>
      </c>
      <c r="I1556" t="s">
        <v>14</v>
      </c>
    </row>
    <row r="1557" spans="1:17" hidden="1" x14ac:dyDescent="0.25">
      <c r="A1557" s="18">
        <v>1555</v>
      </c>
      <c r="B1557" t="s">
        <v>203</v>
      </c>
      <c r="C1557" t="s">
        <v>9</v>
      </c>
      <c r="D1557" t="s">
        <v>2974</v>
      </c>
      <c r="E1557" t="s">
        <v>11</v>
      </c>
      <c r="G1557" t="s">
        <v>205</v>
      </c>
      <c r="H1557" t="s">
        <v>13</v>
      </c>
      <c r="I1557" t="s">
        <v>14</v>
      </c>
    </row>
    <row r="1558" spans="1:17" hidden="1" x14ac:dyDescent="0.25">
      <c r="A1558" s="18">
        <v>1549</v>
      </c>
      <c r="C1558" t="s">
        <v>2818</v>
      </c>
      <c r="D1558" t="s">
        <v>2946</v>
      </c>
      <c r="E1558" t="s">
        <v>11</v>
      </c>
      <c r="G1558" t="s">
        <v>2947</v>
      </c>
      <c r="H1558" t="s">
        <v>37</v>
      </c>
      <c r="I1558" t="s">
        <v>2913</v>
      </c>
      <c r="J1558">
        <v>0</v>
      </c>
      <c r="K1558" s="20" t="s">
        <v>8027</v>
      </c>
      <c r="L1558" s="20" t="s">
        <v>8027</v>
      </c>
      <c r="M1558" s="20" t="s">
        <v>8027</v>
      </c>
      <c r="N1558" s="45" t="s">
        <v>2822</v>
      </c>
      <c r="Q1558" s="20" t="s">
        <v>8028</v>
      </c>
    </row>
    <row r="1559" spans="1:17" hidden="1" x14ac:dyDescent="0.25">
      <c r="A1559" s="18">
        <v>1557</v>
      </c>
      <c r="B1559" t="s">
        <v>1663</v>
      </c>
      <c r="C1559" t="s">
        <v>30</v>
      </c>
      <c r="D1559" t="s">
        <v>2977</v>
      </c>
      <c r="E1559" t="s">
        <v>11</v>
      </c>
      <c r="G1559" t="s">
        <v>1665</v>
      </c>
      <c r="H1559" t="s">
        <v>13</v>
      </c>
      <c r="I1559" t="s">
        <v>14</v>
      </c>
    </row>
    <row r="1560" spans="1:17" hidden="1" x14ac:dyDescent="0.25">
      <c r="A1560" s="18">
        <v>1558</v>
      </c>
      <c r="C1560" t="s">
        <v>189</v>
      </c>
      <c r="D1560" t="s">
        <v>2978</v>
      </c>
      <c r="E1560" t="s">
        <v>11</v>
      </c>
      <c r="G1560" t="s">
        <v>178</v>
      </c>
      <c r="H1560" t="s">
        <v>13</v>
      </c>
      <c r="I1560" t="s">
        <v>14</v>
      </c>
    </row>
    <row r="1561" spans="1:17" hidden="1" x14ac:dyDescent="0.25">
      <c r="A1561" s="18">
        <v>1559</v>
      </c>
      <c r="B1561" t="s">
        <v>2979</v>
      </c>
      <c r="C1561" t="s">
        <v>16</v>
      </c>
      <c r="D1561" t="s">
        <v>2980</v>
      </c>
      <c r="E1561" t="s">
        <v>11</v>
      </c>
      <c r="G1561" t="s">
        <v>2981</v>
      </c>
      <c r="H1561" t="s">
        <v>13</v>
      </c>
      <c r="I1561" t="s">
        <v>14</v>
      </c>
    </row>
    <row r="1562" spans="1:17" hidden="1" x14ac:dyDescent="0.25">
      <c r="A1562" s="18">
        <v>1560</v>
      </c>
      <c r="B1562" t="s">
        <v>2982</v>
      </c>
      <c r="C1562" t="s">
        <v>16</v>
      </c>
      <c r="D1562" t="s">
        <v>2983</v>
      </c>
      <c r="E1562" t="s">
        <v>11</v>
      </c>
      <c r="G1562" t="s">
        <v>2984</v>
      </c>
      <c r="H1562" t="s">
        <v>13</v>
      </c>
      <c r="I1562" t="s">
        <v>14</v>
      </c>
    </row>
    <row r="1563" spans="1:17" hidden="1" x14ac:dyDescent="0.25">
      <c r="A1563" s="18">
        <v>1561</v>
      </c>
      <c r="C1563" t="s">
        <v>189</v>
      </c>
      <c r="D1563" t="s">
        <v>2985</v>
      </c>
      <c r="E1563" t="s">
        <v>11</v>
      </c>
      <c r="G1563" t="s">
        <v>1240</v>
      </c>
      <c r="H1563" t="s">
        <v>13</v>
      </c>
      <c r="I1563" t="s">
        <v>14</v>
      </c>
    </row>
    <row r="1564" spans="1:17" hidden="1" x14ac:dyDescent="0.25">
      <c r="A1564" s="18">
        <v>1562</v>
      </c>
      <c r="C1564" t="s">
        <v>90</v>
      </c>
      <c r="D1564" t="s">
        <v>2986</v>
      </c>
      <c r="E1564" t="s">
        <v>11</v>
      </c>
      <c r="G1564" t="s">
        <v>1256</v>
      </c>
      <c r="H1564" t="s">
        <v>13</v>
      </c>
      <c r="I1564" t="s">
        <v>14</v>
      </c>
    </row>
    <row r="1565" spans="1:17" hidden="1" x14ac:dyDescent="0.25">
      <c r="A1565" s="18">
        <v>1563</v>
      </c>
      <c r="B1565" t="s">
        <v>198</v>
      </c>
      <c r="C1565" t="s">
        <v>388</v>
      </c>
      <c r="D1565" t="s">
        <v>2987</v>
      </c>
      <c r="E1565" t="s">
        <v>11</v>
      </c>
      <c r="G1565" t="s">
        <v>201</v>
      </c>
      <c r="H1565" t="s">
        <v>13</v>
      </c>
      <c r="I1565" t="s">
        <v>14</v>
      </c>
    </row>
    <row r="1566" spans="1:17" hidden="1" x14ac:dyDescent="0.25">
      <c r="A1566" s="18">
        <v>1564</v>
      </c>
      <c r="B1566" t="s">
        <v>1098</v>
      </c>
      <c r="C1566" t="s">
        <v>189</v>
      </c>
      <c r="D1566" t="s">
        <v>2988</v>
      </c>
      <c r="E1566" t="s">
        <v>11</v>
      </c>
      <c r="G1566" t="s">
        <v>1100</v>
      </c>
      <c r="H1566" t="s">
        <v>13</v>
      </c>
      <c r="I1566" t="s">
        <v>33</v>
      </c>
    </row>
    <row r="1567" spans="1:17" hidden="1" x14ac:dyDescent="0.25">
      <c r="A1567" s="18">
        <v>1565</v>
      </c>
      <c r="B1567" t="s">
        <v>1926</v>
      </c>
      <c r="C1567" t="s">
        <v>30</v>
      </c>
      <c r="D1567" t="s">
        <v>2989</v>
      </c>
      <c r="E1567" t="s">
        <v>11</v>
      </c>
      <c r="G1567" t="s">
        <v>1928</v>
      </c>
      <c r="H1567" t="s">
        <v>13</v>
      </c>
      <c r="I1567" t="s">
        <v>14</v>
      </c>
    </row>
    <row r="1568" spans="1:17" hidden="1" x14ac:dyDescent="0.25">
      <c r="A1568" s="18">
        <v>1566</v>
      </c>
      <c r="C1568" t="s">
        <v>43</v>
      </c>
      <c r="D1568" t="s">
        <v>2990</v>
      </c>
      <c r="E1568" t="s">
        <v>11</v>
      </c>
      <c r="G1568" t="s">
        <v>2991</v>
      </c>
      <c r="H1568" t="s">
        <v>13</v>
      </c>
      <c r="I1568" t="s">
        <v>14</v>
      </c>
    </row>
    <row r="1569" spans="1:17" hidden="1" x14ac:dyDescent="0.25">
      <c r="A1569" s="18">
        <v>1567</v>
      </c>
      <c r="B1569" t="s">
        <v>628</v>
      </c>
      <c r="C1569" t="s">
        <v>26</v>
      </c>
      <c r="D1569" t="s">
        <v>2992</v>
      </c>
      <c r="E1569" t="s">
        <v>11</v>
      </c>
      <c r="G1569" t="s">
        <v>630</v>
      </c>
      <c r="H1569" t="s">
        <v>13</v>
      </c>
      <c r="I1569" t="s">
        <v>14</v>
      </c>
    </row>
    <row r="1570" spans="1:17" hidden="1" x14ac:dyDescent="0.25">
      <c r="A1570" s="18">
        <v>1568</v>
      </c>
      <c r="B1570" t="s">
        <v>2993</v>
      </c>
      <c r="C1570" t="s">
        <v>16</v>
      </c>
      <c r="D1570" t="s">
        <v>2994</v>
      </c>
      <c r="E1570" t="s">
        <v>11</v>
      </c>
      <c r="G1570" t="s">
        <v>2995</v>
      </c>
      <c r="H1570" t="s">
        <v>13</v>
      </c>
      <c r="I1570" t="s">
        <v>14</v>
      </c>
    </row>
    <row r="1571" spans="1:17" hidden="1" x14ac:dyDescent="0.25">
      <c r="A1571" s="18">
        <v>1569</v>
      </c>
      <c r="B1571" t="s">
        <v>2044</v>
      </c>
      <c r="C1571" t="s">
        <v>43</v>
      </c>
      <c r="D1571" t="s">
        <v>2996</v>
      </c>
      <c r="E1571" t="s">
        <v>11</v>
      </c>
      <c r="G1571" t="s">
        <v>2046</v>
      </c>
      <c r="H1571" t="s">
        <v>13</v>
      </c>
      <c r="I1571" t="s">
        <v>14</v>
      </c>
    </row>
    <row r="1572" spans="1:17" hidden="1" x14ac:dyDescent="0.25">
      <c r="A1572" s="18">
        <v>1570</v>
      </c>
      <c r="B1572" t="s">
        <v>920</v>
      </c>
      <c r="C1572" t="s">
        <v>47</v>
      </c>
      <c r="D1572" t="s">
        <v>2997</v>
      </c>
      <c r="E1572" t="s">
        <v>11</v>
      </c>
      <c r="G1572" t="s">
        <v>922</v>
      </c>
      <c r="H1572" t="s">
        <v>13</v>
      </c>
      <c r="I1572" t="s">
        <v>14</v>
      </c>
    </row>
    <row r="1573" spans="1:17" hidden="1" x14ac:dyDescent="0.25">
      <c r="A1573" s="18">
        <v>1571</v>
      </c>
      <c r="D1573" t="s">
        <v>2998</v>
      </c>
      <c r="E1573" t="s">
        <v>11</v>
      </c>
      <c r="F1573" t="s">
        <v>696</v>
      </c>
      <c r="G1573" t="s">
        <v>2999</v>
      </c>
      <c r="H1573" t="s">
        <v>698</v>
      </c>
      <c r="I1573" t="s">
        <v>14</v>
      </c>
    </row>
    <row r="1574" spans="1:17" hidden="1" x14ac:dyDescent="0.25">
      <c r="A1574" s="18">
        <v>1572</v>
      </c>
      <c r="B1574" t="s">
        <v>2163</v>
      </c>
      <c r="C1574" t="s">
        <v>30</v>
      </c>
      <c r="D1574" t="s">
        <v>3000</v>
      </c>
      <c r="E1574" t="s">
        <v>11</v>
      </c>
      <c r="G1574" t="s">
        <v>2165</v>
      </c>
      <c r="H1574" t="s">
        <v>13</v>
      </c>
      <c r="I1574" t="s">
        <v>14</v>
      </c>
    </row>
    <row r="1575" spans="1:17" hidden="1" x14ac:dyDescent="0.25">
      <c r="A1575" s="18">
        <v>1573</v>
      </c>
      <c r="B1575" t="s">
        <v>3001</v>
      </c>
      <c r="C1575" t="s">
        <v>189</v>
      </c>
      <c r="D1575" t="s">
        <v>3002</v>
      </c>
      <c r="E1575" t="s">
        <v>11</v>
      </c>
      <c r="G1575" t="s">
        <v>827</v>
      </c>
      <c r="H1575" t="s">
        <v>13</v>
      </c>
      <c r="I1575" t="s">
        <v>33</v>
      </c>
    </row>
    <row r="1576" spans="1:17" hidden="1" x14ac:dyDescent="0.25">
      <c r="A1576" s="18">
        <v>1574</v>
      </c>
      <c r="B1576" t="s">
        <v>391</v>
      </c>
      <c r="C1576" t="s">
        <v>9</v>
      </c>
      <c r="D1576" t="s">
        <v>3003</v>
      </c>
      <c r="E1576" t="s">
        <v>11</v>
      </c>
      <c r="G1576" t="s">
        <v>393</v>
      </c>
      <c r="H1576" t="s">
        <v>13</v>
      </c>
      <c r="I1576" t="s">
        <v>14</v>
      </c>
    </row>
    <row r="1577" spans="1:17" hidden="1" x14ac:dyDescent="0.25">
      <c r="A1577" s="18">
        <v>1575</v>
      </c>
      <c r="B1577" t="s">
        <v>1137</v>
      </c>
      <c r="C1577" t="s">
        <v>90</v>
      </c>
      <c r="D1577" t="s">
        <v>3004</v>
      </c>
      <c r="E1577" t="s">
        <v>11</v>
      </c>
      <c r="G1577" t="s">
        <v>1139</v>
      </c>
      <c r="H1577" t="s">
        <v>13</v>
      </c>
      <c r="I1577" t="s">
        <v>14</v>
      </c>
    </row>
    <row r="1578" spans="1:17" hidden="1" x14ac:dyDescent="0.25">
      <c r="A1578" s="18">
        <v>1576</v>
      </c>
      <c r="B1578" t="s">
        <v>130</v>
      </c>
      <c r="C1578" t="s">
        <v>47</v>
      </c>
      <c r="D1578" t="s">
        <v>3005</v>
      </c>
      <c r="E1578" t="s">
        <v>11</v>
      </c>
      <c r="G1578" t="s">
        <v>1724</v>
      </c>
      <c r="H1578" t="s">
        <v>13</v>
      </c>
      <c r="I1578" t="s">
        <v>33</v>
      </c>
    </row>
    <row r="1579" spans="1:17" hidden="1" x14ac:dyDescent="0.25">
      <c r="A1579" s="18">
        <v>1577</v>
      </c>
      <c r="B1579" t="s">
        <v>961</v>
      </c>
      <c r="C1579" t="s">
        <v>99</v>
      </c>
      <c r="D1579" t="s">
        <v>3006</v>
      </c>
      <c r="E1579" t="s">
        <v>11</v>
      </c>
      <c r="G1579" t="s">
        <v>963</v>
      </c>
      <c r="H1579" t="s">
        <v>13</v>
      </c>
      <c r="I1579" t="s">
        <v>14</v>
      </c>
    </row>
    <row r="1580" spans="1:17" hidden="1" x14ac:dyDescent="0.25">
      <c r="A1580" s="18">
        <v>1578</v>
      </c>
      <c r="B1580" t="s">
        <v>294</v>
      </c>
      <c r="C1580" t="s">
        <v>26</v>
      </c>
      <c r="D1580" t="s">
        <v>3007</v>
      </c>
      <c r="E1580" t="s">
        <v>11</v>
      </c>
      <c r="G1580" t="s">
        <v>296</v>
      </c>
      <c r="H1580" t="s">
        <v>13</v>
      </c>
      <c r="I1580" t="s">
        <v>14</v>
      </c>
    </row>
    <row r="1581" spans="1:17" hidden="1" x14ac:dyDescent="0.25">
      <c r="A1581" s="18">
        <v>3220</v>
      </c>
      <c r="C1581" t="s">
        <v>2818</v>
      </c>
      <c r="D1581" t="s">
        <v>2965</v>
      </c>
      <c r="E1581" t="s">
        <v>11</v>
      </c>
      <c r="G1581" t="s">
        <v>2966</v>
      </c>
      <c r="H1581" t="s">
        <v>37</v>
      </c>
      <c r="I1581" t="s">
        <v>2913</v>
      </c>
      <c r="J1581">
        <v>0</v>
      </c>
      <c r="K1581" s="20" t="s">
        <v>8027</v>
      </c>
      <c r="L1581" s="20" t="s">
        <v>8027</v>
      </c>
      <c r="M1581" s="20" t="s">
        <v>8027</v>
      </c>
      <c r="N1581" s="45" t="s">
        <v>2822</v>
      </c>
      <c r="Q1581" s="20" t="s">
        <v>8028</v>
      </c>
    </row>
    <row r="1582" spans="1:17" hidden="1" x14ac:dyDescent="0.25">
      <c r="A1582" s="18">
        <v>1580</v>
      </c>
      <c r="C1582" t="s">
        <v>23</v>
      </c>
      <c r="D1582" t="s">
        <v>3010</v>
      </c>
      <c r="E1582" t="s">
        <v>11</v>
      </c>
      <c r="G1582" t="s">
        <v>380</v>
      </c>
      <c r="H1582" t="s">
        <v>13</v>
      </c>
      <c r="I1582" t="s">
        <v>14</v>
      </c>
    </row>
    <row r="1583" spans="1:17" hidden="1" x14ac:dyDescent="0.25">
      <c r="A1583" s="18">
        <v>1581</v>
      </c>
      <c r="B1583" t="s">
        <v>2317</v>
      </c>
      <c r="C1583" t="s">
        <v>189</v>
      </c>
      <c r="D1583" t="s">
        <v>3011</v>
      </c>
      <c r="E1583" t="s">
        <v>11</v>
      </c>
      <c r="G1583" t="s">
        <v>2319</v>
      </c>
      <c r="H1583" t="s">
        <v>13</v>
      </c>
      <c r="I1583" t="s">
        <v>14</v>
      </c>
    </row>
    <row r="1584" spans="1:17" hidden="1" x14ac:dyDescent="0.25">
      <c r="A1584" s="18">
        <v>1582</v>
      </c>
      <c r="B1584" t="s">
        <v>622</v>
      </c>
      <c r="C1584" t="s">
        <v>9</v>
      </c>
      <c r="D1584" t="s">
        <v>3012</v>
      </c>
      <c r="E1584" t="s">
        <v>11</v>
      </c>
      <c r="G1584" t="s">
        <v>624</v>
      </c>
      <c r="H1584" t="s">
        <v>13</v>
      </c>
      <c r="I1584" t="s">
        <v>14</v>
      </c>
    </row>
    <row r="1585" spans="1:17" hidden="1" x14ac:dyDescent="0.25">
      <c r="A1585" s="18">
        <v>1583</v>
      </c>
      <c r="B1585" t="s">
        <v>3013</v>
      </c>
      <c r="C1585" t="s">
        <v>16</v>
      </c>
      <c r="D1585" t="s">
        <v>3014</v>
      </c>
      <c r="E1585" t="s">
        <v>11</v>
      </c>
      <c r="G1585" t="s">
        <v>3015</v>
      </c>
      <c r="H1585" t="s">
        <v>13</v>
      </c>
      <c r="I1585" t="s">
        <v>14</v>
      </c>
    </row>
    <row r="1586" spans="1:17" hidden="1" x14ac:dyDescent="0.25">
      <c r="A1586" s="18">
        <v>1584</v>
      </c>
      <c r="B1586" t="s">
        <v>206</v>
      </c>
      <c r="C1586" t="s">
        <v>16</v>
      </c>
      <c r="D1586" t="s">
        <v>3016</v>
      </c>
      <c r="E1586" t="s">
        <v>11</v>
      </c>
      <c r="G1586" t="s">
        <v>208</v>
      </c>
      <c r="H1586" t="s">
        <v>13</v>
      </c>
      <c r="I1586" t="s">
        <v>14</v>
      </c>
    </row>
    <row r="1587" spans="1:17" hidden="1" x14ac:dyDescent="0.25">
      <c r="A1587" s="18">
        <v>1585</v>
      </c>
      <c r="B1587" t="s">
        <v>3017</v>
      </c>
      <c r="C1587" t="s">
        <v>16</v>
      </c>
      <c r="D1587" t="s">
        <v>3018</v>
      </c>
      <c r="E1587" t="s">
        <v>11</v>
      </c>
      <c r="G1587" t="s">
        <v>3019</v>
      </c>
      <c r="H1587" t="s">
        <v>13</v>
      </c>
      <c r="I1587" t="s">
        <v>14</v>
      </c>
    </row>
    <row r="1588" spans="1:17" hidden="1" x14ac:dyDescent="0.25">
      <c r="A1588" s="18">
        <v>1586</v>
      </c>
      <c r="B1588" t="s">
        <v>3020</v>
      </c>
      <c r="C1588" t="s">
        <v>16</v>
      </c>
      <c r="D1588" t="s">
        <v>3021</v>
      </c>
      <c r="E1588" t="s">
        <v>11</v>
      </c>
      <c r="G1588" t="s">
        <v>3022</v>
      </c>
      <c r="H1588" t="s">
        <v>13</v>
      </c>
      <c r="I1588" t="s">
        <v>14</v>
      </c>
    </row>
    <row r="1589" spans="1:17" hidden="1" x14ac:dyDescent="0.25">
      <c r="A1589" s="18">
        <v>1587</v>
      </c>
      <c r="B1589" t="s">
        <v>1081</v>
      </c>
      <c r="C1589" t="s">
        <v>23</v>
      </c>
      <c r="D1589" t="s">
        <v>3023</v>
      </c>
      <c r="E1589" t="s">
        <v>11</v>
      </c>
      <c r="G1589" t="s">
        <v>1083</v>
      </c>
      <c r="H1589" t="s">
        <v>13</v>
      </c>
      <c r="I1589" t="s">
        <v>14</v>
      </c>
    </row>
    <row r="1590" spans="1:17" hidden="1" x14ac:dyDescent="0.25">
      <c r="A1590" s="18">
        <v>1588</v>
      </c>
      <c r="B1590" t="s">
        <v>1425</v>
      </c>
      <c r="C1590" t="s">
        <v>9</v>
      </c>
      <c r="D1590" t="s">
        <v>3024</v>
      </c>
      <c r="E1590" t="s">
        <v>11</v>
      </c>
      <c r="G1590" t="s">
        <v>1427</v>
      </c>
      <c r="H1590" t="s">
        <v>13</v>
      </c>
      <c r="I1590" t="s">
        <v>14</v>
      </c>
    </row>
    <row r="1591" spans="1:17" hidden="1" x14ac:dyDescent="0.25">
      <c r="A1591" s="18">
        <v>1589</v>
      </c>
      <c r="C1591" t="s">
        <v>189</v>
      </c>
      <c r="D1591" t="s">
        <v>3025</v>
      </c>
      <c r="E1591" t="s">
        <v>11</v>
      </c>
      <c r="G1591" t="s">
        <v>3026</v>
      </c>
      <c r="H1591" t="s">
        <v>13</v>
      </c>
      <c r="I1591" t="s">
        <v>14</v>
      </c>
    </row>
    <row r="1592" spans="1:17" hidden="1" x14ac:dyDescent="0.25">
      <c r="A1592" s="18">
        <v>1590</v>
      </c>
      <c r="B1592" t="s">
        <v>1856</v>
      </c>
      <c r="C1592" t="s">
        <v>23</v>
      </c>
      <c r="D1592" t="s">
        <v>3027</v>
      </c>
      <c r="E1592" t="s">
        <v>11</v>
      </c>
      <c r="G1592" t="s">
        <v>1858</v>
      </c>
      <c r="H1592" t="s">
        <v>13</v>
      </c>
      <c r="I1592" t="s">
        <v>14</v>
      </c>
    </row>
    <row r="1593" spans="1:17" hidden="1" x14ac:dyDescent="0.25">
      <c r="A1593" s="18">
        <v>1591</v>
      </c>
      <c r="B1593" t="s">
        <v>622</v>
      </c>
      <c r="C1593" t="s">
        <v>388</v>
      </c>
      <c r="D1593" t="s">
        <v>3028</v>
      </c>
      <c r="E1593" t="s">
        <v>11</v>
      </c>
      <c r="G1593" t="s">
        <v>624</v>
      </c>
      <c r="H1593" t="s">
        <v>13</v>
      </c>
      <c r="I1593" t="s">
        <v>14</v>
      </c>
    </row>
    <row r="1594" spans="1:17" hidden="1" x14ac:dyDescent="0.25">
      <c r="A1594" s="18">
        <v>1592</v>
      </c>
      <c r="C1594" t="s">
        <v>47</v>
      </c>
      <c r="D1594" t="s">
        <v>3029</v>
      </c>
      <c r="E1594" t="s">
        <v>11</v>
      </c>
      <c r="G1594" t="s">
        <v>1586</v>
      </c>
      <c r="H1594" t="s">
        <v>13</v>
      </c>
      <c r="I1594" t="s">
        <v>14</v>
      </c>
    </row>
    <row r="1595" spans="1:17" hidden="1" x14ac:dyDescent="0.25">
      <c r="A1595" s="18">
        <v>1593</v>
      </c>
      <c r="B1595" t="s">
        <v>1501</v>
      </c>
      <c r="C1595" t="s">
        <v>9</v>
      </c>
      <c r="D1595" t="s">
        <v>3030</v>
      </c>
      <c r="E1595" t="s">
        <v>11</v>
      </c>
      <c r="G1595" t="s">
        <v>1503</v>
      </c>
      <c r="H1595" t="s">
        <v>13</v>
      </c>
      <c r="I1595" t="s">
        <v>14</v>
      </c>
    </row>
    <row r="1596" spans="1:17" hidden="1" x14ac:dyDescent="0.25">
      <c r="A1596" s="18">
        <v>1594</v>
      </c>
      <c r="B1596" t="s">
        <v>2577</v>
      </c>
      <c r="C1596" t="s">
        <v>90</v>
      </c>
      <c r="D1596" t="s">
        <v>3031</v>
      </c>
      <c r="E1596" t="s">
        <v>11</v>
      </c>
      <c r="G1596" t="s">
        <v>2579</v>
      </c>
      <c r="H1596" t="s">
        <v>13</v>
      </c>
      <c r="I1596" t="s">
        <v>14</v>
      </c>
    </row>
    <row r="1597" spans="1:17" hidden="1" x14ac:dyDescent="0.25">
      <c r="A1597" s="18">
        <v>2967</v>
      </c>
      <c r="C1597" t="s">
        <v>2818</v>
      </c>
      <c r="D1597" t="s">
        <v>2975</v>
      </c>
      <c r="E1597" t="s">
        <v>11</v>
      </c>
      <c r="G1597" t="s">
        <v>2976</v>
      </c>
      <c r="H1597" t="s">
        <v>37</v>
      </c>
      <c r="I1597" t="s">
        <v>2821</v>
      </c>
      <c r="J1597">
        <v>0</v>
      </c>
      <c r="K1597" s="20" t="s">
        <v>8027</v>
      </c>
      <c r="L1597" s="20" t="s">
        <v>8027</v>
      </c>
      <c r="M1597" s="20" t="s">
        <v>8027</v>
      </c>
      <c r="N1597" s="45" t="s">
        <v>2822</v>
      </c>
      <c r="Q1597" s="20" t="s">
        <v>8028</v>
      </c>
    </row>
    <row r="1598" spans="1:17" hidden="1" x14ac:dyDescent="0.25">
      <c r="A1598" s="18">
        <v>1596</v>
      </c>
      <c r="B1598" t="s">
        <v>3034</v>
      </c>
      <c r="C1598" t="s">
        <v>16</v>
      </c>
      <c r="D1598" t="s">
        <v>3035</v>
      </c>
      <c r="E1598" t="s">
        <v>11</v>
      </c>
      <c r="G1598" t="s">
        <v>3036</v>
      </c>
      <c r="H1598" t="s">
        <v>13</v>
      </c>
      <c r="I1598" t="s">
        <v>14</v>
      </c>
    </row>
    <row r="1599" spans="1:17" hidden="1" x14ac:dyDescent="0.25">
      <c r="A1599" s="18">
        <v>1597</v>
      </c>
      <c r="B1599" t="s">
        <v>1913</v>
      </c>
      <c r="C1599" t="s">
        <v>43</v>
      </c>
      <c r="D1599" t="s">
        <v>3037</v>
      </c>
      <c r="E1599" t="s">
        <v>11</v>
      </c>
      <c r="G1599" t="s">
        <v>1915</v>
      </c>
      <c r="H1599" t="s">
        <v>13</v>
      </c>
      <c r="I1599" t="s">
        <v>14</v>
      </c>
    </row>
    <row r="1600" spans="1:17" hidden="1" x14ac:dyDescent="0.25">
      <c r="A1600" s="18">
        <v>1598</v>
      </c>
      <c r="B1600" t="s">
        <v>2484</v>
      </c>
      <c r="C1600" t="s">
        <v>47</v>
      </c>
      <c r="D1600" t="s">
        <v>3038</v>
      </c>
      <c r="E1600" t="s">
        <v>11</v>
      </c>
      <c r="G1600" t="s">
        <v>2486</v>
      </c>
      <c r="H1600" t="s">
        <v>13</v>
      </c>
      <c r="I1600" t="s">
        <v>14</v>
      </c>
    </row>
    <row r="1601" spans="1:17" hidden="1" x14ac:dyDescent="0.25">
      <c r="A1601" s="18">
        <v>1599</v>
      </c>
      <c r="B1601" t="s">
        <v>2080</v>
      </c>
      <c r="C1601" t="s">
        <v>26</v>
      </c>
      <c r="D1601" t="s">
        <v>3039</v>
      </c>
      <c r="E1601" t="s">
        <v>11</v>
      </c>
      <c r="G1601" t="s">
        <v>2082</v>
      </c>
      <c r="H1601" t="s">
        <v>13</v>
      </c>
      <c r="I1601" t="s">
        <v>14</v>
      </c>
    </row>
    <row r="1602" spans="1:17" hidden="1" x14ac:dyDescent="0.25">
      <c r="A1602" s="18">
        <v>1600</v>
      </c>
      <c r="B1602" t="s">
        <v>3040</v>
      </c>
      <c r="C1602" t="s">
        <v>43</v>
      </c>
      <c r="D1602" t="s">
        <v>3041</v>
      </c>
      <c r="E1602" t="s">
        <v>11</v>
      </c>
      <c r="G1602" t="s">
        <v>3042</v>
      </c>
      <c r="H1602" t="s">
        <v>13</v>
      </c>
      <c r="I1602" t="s">
        <v>14</v>
      </c>
    </row>
    <row r="1603" spans="1:17" hidden="1" x14ac:dyDescent="0.25">
      <c r="A1603" s="18">
        <v>1601</v>
      </c>
      <c r="B1603" t="s">
        <v>550</v>
      </c>
      <c r="C1603" t="s">
        <v>16</v>
      </c>
      <c r="D1603" t="s">
        <v>3043</v>
      </c>
      <c r="E1603" t="s">
        <v>11</v>
      </c>
      <c r="G1603" t="s">
        <v>552</v>
      </c>
      <c r="H1603" t="s">
        <v>13</v>
      </c>
      <c r="I1603" t="s">
        <v>14</v>
      </c>
    </row>
    <row r="1604" spans="1:17" hidden="1" x14ac:dyDescent="0.25">
      <c r="A1604" s="18">
        <v>1602</v>
      </c>
      <c r="B1604" t="s">
        <v>2266</v>
      </c>
      <c r="C1604" t="s">
        <v>47</v>
      </c>
      <c r="D1604" t="s">
        <v>3044</v>
      </c>
      <c r="E1604" t="s">
        <v>11</v>
      </c>
      <c r="G1604" t="s">
        <v>2268</v>
      </c>
      <c r="H1604" t="s">
        <v>13</v>
      </c>
      <c r="I1604" t="s">
        <v>14</v>
      </c>
    </row>
    <row r="1605" spans="1:17" hidden="1" x14ac:dyDescent="0.25">
      <c r="A1605" s="18">
        <v>1603</v>
      </c>
      <c r="B1605" t="s">
        <v>451</v>
      </c>
      <c r="C1605" t="s">
        <v>90</v>
      </c>
      <c r="D1605" t="s">
        <v>3045</v>
      </c>
      <c r="E1605" t="s">
        <v>11</v>
      </c>
      <c r="G1605" t="s">
        <v>453</v>
      </c>
      <c r="H1605" t="s">
        <v>13</v>
      </c>
      <c r="I1605" t="s">
        <v>14</v>
      </c>
    </row>
    <row r="1606" spans="1:17" hidden="1" x14ac:dyDescent="0.25">
      <c r="A1606" s="18">
        <v>2223</v>
      </c>
      <c r="C1606" t="s">
        <v>2818</v>
      </c>
      <c r="D1606" t="s">
        <v>3008</v>
      </c>
      <c r="E1606" t="s">
        <v>11</v>
      </c>
      <c r="G1606" t="s">
        <v>3009</v>
      </c>
      <c r="H1606" t="s">
        <v>37</v>
      </c>
      <c r="I1606" t="s">
        <v>2821</v>
      </c>
      <c r="J1606">
        <v>0</v>
      </c>
      <c r="K1606" s="20" t="s">
        <v>8027</v>
      </c>
      <c r="L1606" s="20" t="s">
        <v>8027</v>
      </c>
      <c r="M1606" s="20" t="s">
        <v>8027</v>
      </c>
      <c r="N1606" s="45" t="s">
        <v>2822</v>
      </c>
      <c r="Q1606" s="20" t="s">
        <v>8028</v>
      </c>
    </row>
    <row r="1607" spans="1:17" hidden="1" x14ac:dyDescent="0.25">
      <c r="A1607" s="18">
        <v>1605</v>
      </c>
      <c r="B1607" t="s">
        <v>1891</v>
      </c>
      <c r="C1607" t="s">
        <v>99</v>
      </c>
      <c r="D1607" t="s">
        <v>3048</v>
      </c>
      <c r="E1607" t="s">
        <v>11</v>
      </c>
      <c r="G1607" t="s">
        <v>1893</v>
      </c>
      <c r="H1607" t="s">
        <v>13</v>
      </c>
      <c r="I1607" t="s">
        <v>14</v>
      </c>
    </row>
    <row r="1608" spans="1:17" hidden="1" x14ac:dyDescent="0.25">
      <c r="A1608" s="18">
        <v>1606</v>
      </c>
      <c r="B1608" t="s">
        <v>1576</v>
      </c>
      <c r="C1608" t="s">
        <v>30</v>
      </c>
      <c r="D1608" t="s">
        <v>3049</v>
      </c>
      <c r="E1608" t="s">
        <v>11</v>
      </c>
      <c r="G1608" t="s">
        <v>1578</v>
      </c>
      <c r="H1608" t="s">
        <v>13</v>
      </c>
      <c r="I1608" t="s">
        <v>14</v>
      </c>
    </row>
    <row r="1609" spans="1:17" hidden="1" x14ac:dyDescent="0.25">
      <c r="A1609" s="18">
        <v>1607</v>
      </c>
      <c r="B1609" t="s">
        <v>3050</v>
      </c>
      <c r="C1609" t="s">
        <v>26</v>
      </c>
      <c r="D1609" t="s">
        <v>3051</v>
      </c>
      <c r="E1609" t="s">
        <v>11</v>
      </c>
      <c r="G1609" t="s">
        <v>3052</v>
      </c>
      <c r="H1609" t="s">
        <v>13</v>
      </c>
      <c r="I1609" t="s">
        <v>14</v>
      </c>
    </row>
    <row r="1610" spans="1:17" hidden="1" x14ac:dyDescent="0.25">
      <c r="A1610" s="18">
        <v>1608</v>
      </c>
      <c r="C1610" t="s">
        <v>26</v>
      </c>
      <c r="D1610" t="s">
        <v>3053</v>
      </c>
      <c r="E1610" t="s">
        <v>11</v>
      </c>
      <c r="G1610" t="s">
        <v>1185</v>
      </c>
      <c r="H1610" t="s">
        <v>13</v>
      </c>
      <c r="I1610" t="s">
        <v>33</v>
      </c>
    </row>
    <row r="1611" spans="1:17" hidden="1" x14ac:dyDescent="0.25">
      <c r="A1611" s="18">
        <v>1609</v>
      </c>
      <c r="B1611" t="s">
        <v>422</v>
      </c>
      <c r="C1611" t="s">
        <v>388</v>
      </c>
      <c r="D1611" t="s">
        <v>3054</v>
      </c>
      <c r="E1611" t="s">
        <v>11</v>
      </c>
      <c r="G1611" t="s">
        <v>424</v>
      </c>
      <c r="H1611" t="s">
        <v>13</v>
      </c>
      <c r="I1611" t="s">
        <v>14</v>
      </c>
    </row>
    <row r="1612" spans="1:17" hidden="1" x14ac:dyDescent="0.25">
      <c r="A1612" s="18">
        <v>1610</v>
      </c>
      <c r="B1612" t="s">
        <v>282</v>
      </c>
      <c r="C1612" t="s">
        <v>47</v>
      </c>
      <c r="D1612" t="s">
        <v>3055</v>
      </c>
      <c r="E1612" t="s">
        <v>11</v>
      </c>
      <c r="G1612" t="s">
        <v>284</v>
      </c>
      <c r="H1612" t="s">
        <v>13</v>
      </c>
      <c r="I1612" t="s">
        <v>14</v>
      </c>
    </row>
    <row r="1613" spans="1:17" hidden="1" x14ac:dyDescent="0.25">
      <c r="A1613" s="18">
        <v>1611</v>
      </c>
      <c r="B1613" t="s">
        <v>864</v>
      </c>
      <c r="C1613" t="s">
        <v>70</v>
      </c>
      <c r="D1613" t="s">
        <v>3056</v>
      </c>
      <c r="E1613" t="s">
        <v>11</v>
      </c>
      <c r="G1613" t="s">
        <v>1735</v>
      </c>
      <c r="H1613" t="s">
        <v>13</v>
      </c>
      <c r="I1613" t="s">
        <v>33</v>
      </c>
    </row>
    <row r="1614" spans="1:17" hidden="1" x14ac:dyDescent="0.25">
      <c r="A1614" s="18">
        <v>1612</v>
      </c>
      <c r="B1614" t="s">
        <v>2222</v>
      </c>
      <c r="C1614" t="s">
        <v>189</v>
      </c>
      <c r="D1614" t="s">
        <v>3057</v>
      </c>
      <c r="E1614" t="s">
        <v>11</v>
      </c>
      <c r="G1614" t="s">
        <v>2224</v>
      </c>
      <c r="H1614" t="s">
        <v>13</v>
      </c>
      <c r="I1614" t="s">
        <v>14</v>
      </c>
    </row>
    <row r="1615" spans="1:17" hidden="1" x14ac:dyDescent="0.25">
      <c r="A1615" s="18">
        <v>2119</v>
      </c>
      <c r="C1615" t="s">
        <v>2818</v>
      </c>
      <c r="D1615" t="s">
        <v>3032</v>
      </c>
      <c r="E1615" t="s">
        <v>11</v>
      </c>
      <c r="G1615" t="s">
        <v>3033</v>
      </c>
      <c r="H1615" t="s">
        <v>37</v>
      </c>
      <c r="I1615" t="s">
        <v>2821</v>
      </c>
      <c r="J1615">
        <v>0</v>
      </c>
      <c r="K1615" s="20" t="s">
        <v>8027</v>
      </c>
      <c r="L1615" s="20" t="s">
        <v>8027</v>
      </c>
      <c r="M1615" s="20" t="s">
        <v>8027</v>
      </c>
      <c r="N1615" s="45" t="s">
        <v>2822</v>
      </c>
      <c r="Q1615" s="20" t="s">
        <v>8028</v>
      </c>
    </row>
    <row r="1616" spans="1:17" hidden="1" x14ac:dyDescent="0.25">
      <c r="A1616" s="18">
        <v>1614</v>
      </c>
      <c r="B1616" t="s">
        <v>1359</v>
      </c>
      <c r="C1616" t="s">
        <v>189</v>
      </c>
      <c r="D1616" t="s">
        <v>3060</v>
      </c>
      <c r="E1616" t="s">
        <v>11</v>
      </c>
      <c r="G1616" t="s">
        <v>1361</v>
      </c>
      <c r="H1616" t="s">
        <v>13</v>
      </c>
      <c r="I1616" t="s">
        <v>14</v>
      </c>
    </row>
    <row r="1617" spans="1:17" hidden="1" x14ac:dyDescent="0.25">
      <c r="A1617" s="18">
        <v>1615</v>
      </c>
      <c r="B1617" t="s">
        <v>93</v>
      </c>
      <c r="C1617" t="s">
        <v>47</v>
      </c>
      <c r="D1617" t="s">
        <v>3061</v>
      </c>
      <c r="E1617" t="s">
        <v>11</v>
      </c>
      <c r="G1617" t="s">
        <v>95</v>
      </c>
      <c r="H1617" t="s">
        <v>13</v>
      </c>
      <c r="I1617" t="s">
        <v>14</v>
      </c>
    </row>
    <row r="1618" spans="1:17" hidden="1" x14ac:dyDescent="0.25">
      <c r="A1618" s="18">
        <v>1616</v>
      </c>
      <c r="B1618" t="s">
        <v>3062</v>
      </c>
      <c r="C1618" t="s">
        <v>16</v>
      </c>
      <c r="D1618" t="s">
        <v>3063</v>
      </c>
      <c r="E1618" t="s">
        <v>11</v>
      </c>
      <c r="G1618" t="s">
        <v>3064</v>
      </c>
      <c r="H1618" t="s">
        <v>13</v>
      </c>
      <c r="I1618" t="s">
        <v>14</v>
      </c>
    </row>
    <row r="1619" spans="1:17" hidden="1" x14ac:dyDescent="0.25">
      <c r="A1619" s="18">
        <v>1617</v>
      </c>
      <c r="B1619" t="s">
        <v>2842</v>
      </c>
      <c r="C1619" t="s">
        <v>90</v>
      </c>
      <c r="D1619" t="s">
        <v>3065</v>
      </c>
      <c r="E1619" t="s">
        <v>11</v>
      </c>
      <c r="G1619" t="s">
        <v>2844</v>
      </c>
      <c r="H1619" t="s">
        <v>13</v>
      </c>
      <c r="I1619" t="s">
        <v>14</v>
      </c>
    </row>
    <row r="1620" spans="1:17" hidden="1" x14ac:dyDescent="0.25">
      <c r="A1620" s="18">
        <v>1618</v>
      </c>
      <c r="B1620" t="s">
        <v>3066</v>
      </c>
      <c r="C1620" t="s">
        <v>70</v>
      </c>
      <c r="D1620" t="s">
        <v>3067</v>
      </c>
      <c r="E1620" t="s">
        <v>11</v>
      </c>
      <c r="G1620" t="s">
        <v>3068</v>
      </c>
      <c r="H1620" t="s">
        <v>13</v>
      </c>
      <c r="I1620" t="s">
        <v>14</v>
      </c>
    </row>
    <row r="1621" spans="1:17" hidden="1" x14ac:dyDescent="0.25">
      <c r="A1621" s="18">
        <v>1619</v>
      </c>
      <c r="B1621" t="s">
        <v>419</v>
      </c>
      <c r="C1621" t="s">
        <v>30</v>
      </c>
      <c r="D1621" t="s">
        <v>3069</v>
      </c>
      <c r="E1621" t="s">
        <v>11</v>
      </c>
      <c r="G1621" t="s">
        <v>421</v>
      </c>
      <c r="H1621" t="s">
        <v>13</v>
      </c>
      <c r="I1621" t="s">
        <v>14</v>
      </c>
    </row>
    <row r="1622" spans="1:17" hidden="1" x14ac:dyDescent="0.25">
      <c r="A1622" s="18">
        <v>1620</v>
      </c>
      <c r="C1622" t="s">
        <v>70</v>
      </c>
      <c r="D1622" t="s">
        <v>3070</v>
      </c>
      <c r="E1622" t="s">
        <v>11</v>
      </c>
      <c r="G1622" t="s">
        <v>707</v>
      </c>
      <c r="H1622" t="s">
        <v>13</v>
      </c>
      <c r="I1622" t="s">
        <v>14</v>
      </c>
    </row>
    <row r="1623" spans="1:17" hidden="1" x14ac:dyDescent="0.25">
      <c r="A1623" s="18">
        <v>1621</v>
      </c>
      <c r="C1623" t="s">
        <v>26</v>
      </c>
      <c r="D1623" t="s">
        <v>3071</v>
      </c>
      <c r="E1623" t="s">
        <v>11</v>
      </c>
      <c r="G1623" t="s">
        <v>1103</v>
      </c>
      <c r="H1623" t="s">
        <v>13</v>
      </c>
      <c r="I1623" t="s">
        <v>33</v>
      </c>
    </row>
    <row r="1624" spans="1:17" hidden="1" x14ac:dyDescent="0.25">
      <c r="A1624" s="18">
        <v>981</v>
      </c>
      <c r="C1624" t="s">
        <v>2818</v>
      </c>
      <c r="D1624" t="s">
        <v>3046</v>
      </c>
      <c r="E1624" t="s">
        <v>11</v>
      </c>
      <c r="G1624" t="s">
        <v>3047</v>
      </c>
      <c r="H1624" t="s">
        <v>37</v>
      </c>
      <c r="I1624" t="s">
        <v>2821</v>
      </c>
      <c r="J1624">
        <v>0</v>
      </c>
      <c r="K1624" s="20" t="s">
        <v>8027</v>
      </c>
      <c r="L1624" s="20" t="s">
        <v>8027</v>
      </c>
      <c r="M1624" s="20" t="s">
        <v>8027</v>
      </c>
      <c r="N1624" s="45" t="s">
        <v>2822</v>
      </c>
      <c r="Q1624" s="20" t="s">
        <v>8028</v>
      </c>
    </row>
    <row r="1625" spans="1:17" hidden="1" x14ac:dyDescent="0.25">
      <c r="A1625" s="18">
        <v>1623</v>
      </c>
      <c r="B1625" t="s">
        <v>3074</v>
      </c>
      <c r="C1625" t="s">
        <v>16</v>
      </c>
      <c r="D1625" t="s">
        <v>3075</v>
      </c>
      <c r="E1625" t="s">
        <v>11</v>
      </c>
      <c r="G1625" t="s">
        <v>3076</v>
      </c>
      <c r="H1625" t="s">
        <v>13</v>
      </c>
      <c r="I1625" t="s">
        <v>14</v>
      </c>
    </row>
    <row r="1626" spans="1:17" hidden="1" x14ac:dyDescent="0.25">
      <c r="A1626" s="18">
        <v>1624</v>
      </c>
      <c r="B1626" t="s">
        <v>3077</v>
      </c>
      <c r="C1626" t="s">
        <v>16</v>
      </c>
      <c r="D1626" t="s">
        <v>3078</v>
      </c>
      <c r="E1626" t="s">
        <v>11</v>
      </c>
      <c r="G1626" t="s">
        <v>3079</v>
      </c>
      <c r="H1626" t="s">
        <v>13</v>
      </c>
      <c r="I1626" t="s">
        <v>14</v>
      </c>
    </row>
    <row r="1627" spans="1:17" hidden="1" x14ac:dyDescent="0.25">
      <c r="A1627" s="18">
        <v>1625</v>
      </c>
      <c r="B1627" t="s">
        <v>1301</v>
      </c>
      <c r="C1627" t="s">
        <v>26</v>
      </c>
      <c r="D1627" t="s">
        <v>3080</v>
      </c>
      <c r="E1627" t="s">
        <v>11</v>
      </c>
      <c r="G1627" t="s">
        <v>1303</v>
      </c>
      <c r="H1627" t="s">
        <v>13</v>
      </c>
      <c r="I1627" t="s">
        <v>14</v>
      </c>
    </row>
    <row r="1628" spans="1:17" hidden="1" x14ac:dyDescent="0.25">
      <c r="A1628" s="18">
        <v>1259</v>
      </c>
      <c r="C1628" t="s">
        <v>2818</v>
      </c>
      <c r="D1628" t="s">
        <v>3058</v>
      </c>
      <c r="E1628" t="s">
        <v>11</v>
      </c>
      <c r="G1628" t="s">
        <v>3059</v>
      </c>
      <c r="H1628" t="s">
        <v>37</v>
      </c>
      <c r="I1628" t="s">
        <v>2821</v>
      </c>
      <c r="J1628">
        <v>0</v>
      </c>
      <c r="K1628" s="20" t="s">
        <v>8027</v>
      </c>
      <c r="L1628" s="20" t="s">
        <v>8027</v>
      </c>
      <c r="M1628" s="20" t="s">
        <v>8027</v>
      </c>
      <c r="N1628" s="45" t="s">
        <v>2822</v>
      </c>
      <c r="Q1628" s="20" t="s">
        <v>8028</v>
      </c>
    </row>
    <row r="1629" spans="1:17" hidden="1" x14ac:dyDescent="0.25">
      <c r="A1629" s="18">
        <v>1627</v>
      </c>
      <c r="B1629" t="s">
        <v>391</v>
      </c>
      <c r="C1629" t="s">
        <v>47</v>
      </c>
      <c r="D1629" t="s">
        <v>3083</v>
      </c>
      <c r="E1629" t="s">
        <v>11</v>
      </c>
      <c r="G1629" t="s">
        <v>393</v>
      </c>
      <c r="H1629" t="s">
        <v>13</v>
      </c>
      <c r="I1629" t="s">
        <v>14</v>
      </c>
    </row>
    <row r="1630" spans="1:17" hidden="1" x14ac:dyDescent="0.25">
      <c r="A1630" s="18">
        <v>1628</v>
      </c>
      <c r="B1630" t="s">
        <v>1555</v>
      </c>
      <c r="C1630" t="s">
        <v>30</v>
      </c>
      <c r="D1630" t="s">
        <v>3084</v>
      </c>
      <c r="E1630" t="s">
        <v>11</v>
      </c>
      <c r="G1630" t="s">
        <v>1557</v>
      </c>
      <c r="H1630" t="s">
        <v>13</v>
      </c>
      <c r="I1630" t="s">
        <v>14</v>
      </c>
    </row>
    <row r="1631" spans="1:17" hidden="1" x14ac:dyDescent="0.25">
      <c r="A1631" s="18">
        <v>1629</v>
      </c>
      <c r="C1631" t="s">
        <v>26</v>
      </c>
      <c r="D1631" t="s">
        <v>3085</v>
      </c>
      <c r="E1631" t="s">
        <v>11</v>
      </c>
      <c r="G1631" t="s">
        <v>108</v>
      </c>
      <c r="H1631" t="s">
        <v>13</v>
      </c>
      <c r="I1631" t="s">
        <v>33</v>
      </c>
    </row>
    <row r="1632" spans="1:17" hidden="1" x14ac:dyDescent="0.25">
      <c r="A1632" s="18">
        <v>3825</v>
      </c>
      <c r="C1632" t="s">
        <v>2818</v>
      </c>
      <c r="D1632" t="s">
        <v>3599</v>
      </c>
      <c r="E1632" t="s">
        <v>11</v>
      </c>
      <c r="G1632" t="s">
        <v>3600</v>
      </c>
      <c r="H1632" t="s">
        <v>37</v>
      </c>
      <c r="I1632" t="s">
        <v>2821</v>
      </c>
      <c r="J1632">
        <v>0</v>
      </c>
      <c r="K1632" s="20" t="s">
        <v>8027</v>
      </c>
      <c r="L1632" s="20" t="s">
        <v>8027</v>
      </c>
      <c r="M1632" s="20" t="s">
        <v>8027</v>
      </c>
      <c r="N1632" s="45" t="s">
        <v>3587</v>
      </c>
      <c r="Q1632" s="20" t="s">
        <v>8028</v>
      </c>
    </row>
    <row r="1633" spans="1:17" hidden="1" x14ac:dyDescent="0.25">
      <c r="A1633" s="18">
        <v>2801</v>
      </c>
      <c r="C1633" t="s">
        <v>2818</v>
      </c>
      <c r="D1633" t="s">
        <v>3072</v>
      </c>
      <c r="E1633" t="s">
        <v>11</v>
      </c>
      <c r="G1633" t="s">
        <v>3073</v>
      </c>
      <c r="H1633" t="s">
        <v>37</v>
      </c>
      <c r="I1633" t="s">
        <v>2821</v>
      </c>
      <c r="J1633">
        <v>0</v>
      </c>
      <c r="K1633" s="20" t="s">
        <v>8027</v>
      </c>
      <c r="L1633" s="20" t="s">
        <v>8027</v>
      </c>
      <c r="M1633" s="20" t="s">
        <v>8027</v>
      </c>
      <c r="N1633" s="45" t="s">
        <v>2822</v>
      </c>
      <c r="Q1633" s="20" t="s">
        <v>8028</v>
      </c>
    </row>
    <row r="1634" spans="1:17" hidden="1" x14ac:dyDescent="0.25">
      <c r="A1634" s="18">
        <v>1632</v>
      </c>
      <c r="C1634" t="s">
        <v>90</v>
      </c>
      <c r="D1634" t="s">
        <v>3090</v>
      </c>
      <c r="E1634" t="s">
        <v>11</v>
      </c>
      <c r="G1634" t="s">
        <v>1117</v>
      </c>
      <c r="H1634" t="s">
        <v>13</v>
      </c>
      <c r="I1634" t="s">
        <v>33</v>
      </c>
    </row>
    <row r="1635" spans="1:17" hidden="1" x14ac:dyDescent="0.25">
      <c r="A1635" s="18">
        <v>1633</v>
      </c>
      <c r="C1635" t="s">
        <v>43</v>
      </c>
      <c r="D1635" t="s">
        <v>3091</v>
      </c>
      <c r="E1635" t="s">
        <v>11</v>
      </c>
      <c r="G1635" t="s">
        <v>2501</v>
      </c>
      <c r="H1635" t="s">
        <v>13</v>
      </c>
      <c r="I1635" t="s">
        <v>14</v>
      </c>
    </row>
    <row r="1636" spans="1:17" hidden="1" x14ac:dyDescent="0.25">
      <c r="A1636" s="18">
        <v>1634</v>
      </c>
      <c r="B1636" t="s">
        <v>188</v>
      </c>
      <c r="C1636" t="s">
        <v>70</v>
      </c>
      <c r="D1636" t="s">
        <v>3092</v>
      </c>
      <c r="E1636" t="s">
        <v>11</v>
      </c>
      <c r="G1636" t="s">
        <v>191</v>
      </c>
      <c r="H1636" t="s">
        <v>13</v>
      </c>
      <c r="I1636" t="s">
        <v>33</v>
      </c>
    </row>
    <row r="1637" spans="1:17" hidden="1" x14ac:dyDescent="0.25">
      <c r="A1637" s="18">
        <v>1635</v>
      </c>
      <c r="C1637" t="s">
        <v>90</v>
      </c>
      <c r="D1637" t="s">
        <v>3093</v>
      </c>
      <c r="E1637" t="s">
        <v>11</v>
      </c>
      <c r="G1637" t="s">
        <v>1762</v>
      </c>
      <c r="H1637" t="s">
        <v>13</v>
      </c>
      <c r="I1637" t="s">
        <v>33</v>
      </c>
    </row>
    <row r="1638" spans="1:17" hidden="1" x14ac:dyDescent="0.25">
      <c r="A1638" s="18">
        <v>1636</v>
      </c>
      <c r="B1638" t="s">
        <v>212</v>
      </c>
      <c r="C1638" t="s">
        <v>99</v>
      </c>
      <c r="D1638" t="s">
        <v>3094</v>
      </c>
      <c r="E1638" t="s">
        <v>11</v>
      </c>
      <c r="G1638" t="s">
        <v>214</v>
      </c>
      <c r="H1638" t="s">
        <v>13</v>
      </c>
      <c r="I1638" t="s">
        <v>33</v>
      </c>
    </row>
    <row r="1639" spans="1:17" hidden="1" x14ac:dyDescent="0.25">
      <c r="A1639" s="18">
        <v>1637</v>
      </c>
      <c r="B1639" t="s">
        <v>237</v>
      </c>
      <c r="C1639" t="s">
        <v>90</v>
      </c>
      <c r="D1639" t="s">
        <v>3095</v>
      </c>
      <c r="E1639" t="s">
        <v>11</v>
      </c>
      <c r="G1639" t="s">
        <v>239</v>
      </c>
      <c r="H1639" t="s">
        <v>13</v>
      </c>
      <c r="I1639" t="s">
        <v>14</v>
      </c>
    </row>
    <row r="1640" spans="1:17" hidden="1" x14ac:dyDescent="0.25">
      <c r="A1640" s="18">
        <v>1638</v>
      </c>
      <c r="B1640" t="s">
        <v>2343</v>
      </c>
      <c r="C1640" t="s">
        <v>189</v>
      </c>
      <c r="D1640" t="s">
        <v>3096</v>
      </c>
      <c r="E1640" t="s">
        <v>11</v>
      </c>
      <c r="G1640" t="s">
        <v>2345</v>
      </c>
      <c r="H1640" t="s">
        <v>13</v>
      </c>
      <c r="I1640" t="s">
        <v>14</v>
      </c>
    </row>
    <row r="1641" spans="1:17" hidden="1" x14ac:dyDescent="0.25">
      <c r="A1641" s="18">
        <v>1639</v>
      </c>
      <c r="B1641" t="s">
        <v>2060</v>
      </c>
      <c r="C1641" t="s">
        <v>26</v>
      </c>
      <c r="D1641" t="s">
        <v>3097</v>
      </c>
      <c r="E1641" t="s">
        <v>11</v>
      </c>
      <c r="G1641" t="s">
        <v>2062</v>
      </c>
      <c r="H1641" t="s">
        <v>13</v>
      </c>
      <c r="I1641" t="s">
        <v>14</v>
      </c>
    </row>
    <row r="1642" spans="1:17" hidden="1" x14ac:dyDescent="0.25">
      <c r="A1642" s="18">
        <v>3519</v>
      </c>
      <c r="C1642" t="s">
        <v>2818</v>
      </c>
      <c r="D1642" t="s">
        <v>3639</v>
      </c>
      <c r="E1642" t="s">
        <v>11</v>
      </c>
      <c r="G1642" t="s">
        <v>3640</v>
      </c>
      <c r="H1642" t="s">
        <v>37</v>
      </c>
      <c r="I1642" t="s">
        <v>2821</v>
      </c>
      <c r="J1642">
        <v>0</v>
      </c>
      <c r="K1642" s="20" t="s">
        <v>8027</v>
      </c>
      <c r="L1642" s="20" t="s">
        <v>8027</v>
      </c>
      <c r="M1642" s="20" t="s">
        <v>8027</v>
      </c>
      <c r="N1642" s="45" t="s">
        <v>3587</v>
      </c>
      <c r="Q1642" s="20" t="s">
        <v>8028</v>
      </c>
    </row>
    <row r="1643" spans="1:17" hidden="1" x14ac:dyDescent="0.25">
      <c r="A1643" s="18">
        <v>1641</v>
      </c>
      <c r="B1643" t="s">
        <v>1711</v>
      </c>
      <c r="C1643" t="s">
        <v>43</v>
      </c>
      <c r="D1643" t="s">
        <v>3100</v>
      </c>
      <c r="E1643" t="s">
        <v>11</v>
      </c>
      <c r="G1643" t="s">
        <v>1713</v>
      </c>
      <c r="H1643" t="s">
        <v>13</v>
      </c>
      <c r="I1643" t="s">
        <v>14</v>
      </c>
    </row>
    <row r="1644" spans="1:17" hidden="1" x14ac:dyDescent="0.25">
      <c r="A1644" s="18">
        <v>1642</v>
      </c>
      <c r="B1644" t="s">
        <v>3101</v>
      </c>
      <c r="C1644" t="s">
        <v>16</v>
      </c>
      <c r="D1644" t="s">
        <v>3102</v>
      </c>
      <c r="E1644" t="s">
        <v>11</v>
      </c>
      <c r="G1644" t="s">
        <v>3103</v>
      </c>
      <c r="H1644" t="s">
        <v>13</v>
      </c>
      <c r="I1644" t="s">
        <v>14</v>
      </c>
    </row>
    <row r="1645" spans="1:17" hidden="1" x14ac:dyDescent="0.25">
      <c r="A1645" s="18">
        <v>1643</v>
      </c>
      <c r="B1645" t="s">
        <v>212</v>
      </c>
      <c r="C1645" t="s">
        <v>47</v>
      </c>
      <c r="D1645" t="s">
        <v>3104</v>
      </c>
      <c r="E1645" t="s">
        <v>11</v>
      </c>
      <c r="G1645" t="s">
        <v>214</v>
      </c>
      <c r="H1645" t="s">
        <v>13</v>
      </c>
      <c r="I1645" t="s">
        <v>33</v>
      </c>
    </row>
    <row r="1646" spans="1:17" hidden="1" x14ac:dyDescent="0.25">
      <c r="A1646" s="18">
        <v>1644</v>
      </c>
      <c r="B1646" t="s">
        <v>1840</v>
      </c>
      <c r="C1646" t="s">
        <v>47</v>
      </c>
      <c r="D1646" t="s">
        <v>3105</v>
      </c>
      <c r="E1646" t="s">
        <v>11</v>
      </c>
      <c r="G1646" t="s">
        <v>1842</v>
      </c>
      <c r="H1646" t="s">
        <v>13</v>
      </c>
      <c r="I1646" t="s">
        <v>14</v>
      </c>
    </row>
    <row r="1647" spans="1:17" hidden="1" x14ac:dyDescent="0.25">
      <c r="A1647" s="18">
        <v>1645</v>
      </c>
      <c r="B1647" t="s">
        <v>265</v>
      </c>
      <c r="C1647" t="s">
        <v>23</v>
      </c>
      <c r="D1647" t="s">
        <v>3106</v>
      </c>
      <c r="E1647" t="s">
        <v>11</v>
      </c>
      <c r="G1647" t="s">
        <v>267</v>
      </c>
      <c r="H1647" t="s">
        <v>13</v>
      </c>
      <c r="I1647" t="s">
        <v>14</v>
      </c>
    </row>
    <row r="1648" spans="1:17" hidden="1" x14ac:dyDescent="0.25">
      <c r="A1648" s="18">
        <v>1646</v>
      </c>
      <c r="B1648" t="s">
        <v>3107</v>
      </c>
      <c r="C1648" t="s">
        <v>189</v>
      </c>
      <c r="D1648" t="s">
        <v>3108</v>
      </c>
      <c r="E1648" t="s">
        <v>11</v>
      </c>
      <c r="G1648" t="s">
        <v>3109</v>
      </c>
      <c r="H1648" t="s">
        <v>13</v>
      </c>
      <c r="I1648" t="s">
        <v>14</v>
      </c>
    </row>
    <row r="1649" spans="1:17" hidden="1" x14ac:dyDescent="0.25">
      <c r="A1649" s="18">
        <v>1647</v>
      </c>
      <c r="B1649" t="s">
        <v>3110</v>
      </c>
      <c r="C1649" t="s">
        <v>16</v>
      </c>
      <c r="D1649" t="s">
        <v>3111</v>
      </c>
      <c r="E1649" t="s">
        <v>11</v>
      </c>
      <c r="G1649" t="s">
        <v>3112</v>
      </c>
      <c r="H1649" t="s">
        <v>13</v>
      </c>
      <c r="I1649" t="s">
        <v>14</v>
      </c>
    </row>
    <row r="1650" spans="1:17" hidden="1" x14ac:dyDescent="0.25">
      <c r="A1650" s="18">
        <v>1648</v>
      </c>
      <c r="B1650" t="s">
        <v>789</v>
      </c>
      <c r="C1650" t="s">
        <v>142</v>
      </c>
      <c r="D1650" t="s">
        <v>3113</v>
      </c>
      <c r="E1650" t="s">
        <v>11</v>
      </c>
      <c r="G1650" t="s">
        <v>791</v>
      </c>
      <c r="H1650" t="s">
        <v>13</v>
      </c>
      <c r="I1650" t="s">
        <v>14</v>
      </c>
    </row>
    <row r="1651" spans="1:17" hidden="1" x14ac:dyDescent="0.25">
      <c r="A1651" s="18">
        <v>1649</v>
      </c>
      <c r="B1651" t="s">
        <v>3114</v>
      </c>
      <c r="C1651" t="s">
        <v>189</v>
      </c>
      <c r="D1651" t="s">
        <v>3115</v>
      </c>
      <c r="E1651" t="s">
        <v>11</v>
      </c>
      <c r="G1651" t="s">
        <v>3116</v>
      </c>
      <c r="H1651" t="s">
        <v>13</v>
      </c>
      <c r="I1651" t="s">
        <v>14</v>
      </c>
    </row>
    <row r="1652" spans="1:17" hidden="1" x14ac:dyDescent="0.25">
      <c r="A1652" s="18">
        <v>1650</v>
      </c>
      <c r="B1652" t="s">
        <v>148</v>
      </c>
      <c r="C1652" t="s">
        <v>388</v>
      </c>
      <c r="D1652" t="s">
        <v>3117</v>
      </c>
      <c r="E1652" t="s">
        <v>11</v>
      </c>
      <c r="G1652" t="s">
        <v>150</v>
      </c>
      <c r="H1652" t="s">
        <v>13</v>
      </c>
      <c r="I1652" t="s">
        <v>14</v>
      </c>
    </row>
    <row r="1653" spans="1:17" hidden="1" x14ac:dyDescent="0.25">
      <c r="A1653" s="18">
        <v>1651</v>
      </c>
      <c r="C1653" t="s">
        <v>30</v>
      </c>
      <c r="D1653" t="s">
        <v>3118</v>
      </c>
      <c r="E1653" t="s">
        <v>11</v>
      </c>
      <c r="G1653" t="s">
        <v>670</v>
      </c>
      <c r="H1653" t="s">
        <v>13</v>
      </c>
      <c r="I1653" t="s">
        <v>14</v>
      </c>
    </row>
    <row r="1654" spans="1:17" hidden="1" x14ac:dyDescent="0.25">
      <c r="A1654" s="18">
        <v>530</v>
      </c>
      <c r="C1654" t="s">
        <v>2818</v>
      </c>
      <c r="D1654" t="s">
        <v>3081</v>
      </c>
      <c r="E1654" t="s">
        <v>11</v>
      </c>
      <c r="G1654" t="s">
        <v>3082</v>
      </c>
      <c r="H1654" t="s">
        <v>37</v>
      </c>
      <c r="I1654" t="s">
        <v>2821</v>
      </c>
      <c r="J1654">
        <v>0</v>
      </c>
      <c r="K1654" s="20" t="s">
        <v>8027</v>
      </c>
      <c r="L1654" s="20" t="s">
        <v>8027</v>
      </c>
      <c r="M1654" s="20" t="s">
        <v>8027</v>
      </c>
      <c r="N1654" s="45" t="s">
        <v>2822</v>
      </c>
      <c r="Q1654" s="20" t="s">
        <v>8028</v>
      </c>
    </row>
    <row r="1655" spans="1:17" hidden="1" x14ac:dyDescent="0.25">
      <c r="A1655" s="18">
        <v>1653</v>
      </c>
      <c r="C1655" t="s">
        <v>90</v>
      </c>
      <c r="D1655" t="s">
        <v>3121</v>
      </c>
      <c r="E1655" t="s">
        <v>11</v>
      </c>
      <c r="G1655" t="s">
        <v>41</v>
      </c>
      <c r="H1655" t="s">
        <v>13</v>
      </c>
      <c r="I1655" t="s">
        <v>33</v>
      </c>
    </row>
    <row r="1656" spans="1:17" hidden="1" x14ac:dyDescent="0.25">
      <c r="A1656" s="18">
        <v>1654</v>
      </c>
      <c r="B1656" t="s">
        <v>3122</v>
      </c>
      <c r="C1656" t="s">
        <v>16</v>
      </c>
      <c r="D1656" t="s">
        <v>3123</v>
      </c>
      <c r="E1656" t="s">
        <v>11</v>
      </c>
      <c r="G1656" t="s">
        <v>3124</v>
      </c>
      <c r="H1656" t="s">
        <v>13</v>
      </c>
      <c r="I1656" t="s">
        <v>14</v>
      </c>
    </row>
    <row r="1657" spans="1:17" hidden="1" x14ac:dyDescent="0.25">
      <c r="A1657" s="18">
        <v>1655</v>
      </c>
      <c r="B1657" t="s">
        <v>599</v>
      </c>
      <c r="C1657" t="s">
        <v>70</v>
      </c>
      <c r="D1657" t="s">
        <v>3125</v>
      </c>
      <c r="E1657" t="s">
        <v>11</v>
      </c>
      <c r="G1657" t="s">
        <v>601</v>
      </c>
      <c r="H1657" t="s">
        <v>13</v>
      </c>
      <c r="I1657" t="s">
        <v>14</v>
      </c>
    </row>
    <row r="1658" spans="1:17" hidden="1" x14ac:dyDescent="0.25">
      <c r="A1658" s="18">
        <v>1656</v>
      </c>
      <c r="B1658" t="s">
        <v>394</v>
      </c>
      <c r="C1658" t="s">
        <v>90</v>
      </c>
      <c r="D1658" t="s">
        <v>3126</v>
      </c>
      <c r="E1658" t="s">
        <v>11</v>
      </c>
      <c r="G1658" t="s">
        <v>396</v>
      </c>
      <c r="H1658" t="s">
        <v>13</v>
      </c>
      <c r="I1658" t="s">
        <v>14</v>
      </c>
    </row>
    <row r="1659" spans="1:17" hidden="1" x14ac:dyDescent="0.25">
      <c r="A1659" s="18">
        <v>1657</v>
      </c>
      <c r="B1659" t="s">
        <v>3127</v>
      </c>
      <c r="C1659" t="s">
        <v>16</v>
      </c>
      <c r="D1659" t="s">
        <v>3128</v>
      </c>
      <c r="E1659" t="s">
        <v>11</v>
      </c>
      <c r="G1659" t="s">
        <v>3129</v>
      </c>
      <c r="H1659" t="s">
        <v>13</v>
      </c>
      <c r="I1659" t="s">
        <v>14</v>
      </c>
    </row>
    <row r="1660" spans="1:17" hidden="1" x14ac:dyDescent="0.25">
      <c r="A1660" s="18">
        <v>1658</v>
      </c>
      <c r="B1660" t="s">
        <v>3130</v>
      </c>
      <c r="C1660" t="s">
        <v>90</v>
      </c>
      <c r="D1660" t="s">
        <v>3131</v>
      </c>
      <c r="E1660" t="s">
        <v>11</v>
      </c>
      <c r="G1660" t="s">
        <v>3132</v>
      </c>
      <c r="H1660" t="s">
        <v>13</v>
      </c>
      <c r="I1660" t="s">
        <v>14</v>
      </c>
    </row>
    <row r="1661" spans="1:17" hidden="1" x14ac:dyDescent="0.25">
      <c r="A1661" s="18">
        <v>1659</v>
      </c>
      <c r="B1661" t="s">
        <v>1605</v>
      </c>
      <c r="C1661" t="s">
        <v>99</v>
      </c>
      <c r="D1661" t="s">
        <v>3133</v>
      </c>
      <c r="E1661" t="s">
        <v>11</v>
      </c>
      <c r="G1661" t="s">
        <v>1607</v>
      </c>
      <c r="H1661" t="s">
        <v>13</v>
      </c>
      <c r="I1661" t="s">
        <v>14</v>
      </c>
    </row>
    <row r="1662" spans="1:17" hidden="1" x14ac:dyDescent="0.25">
      <c r="A1662" s="18">
        <v>1660</v>
      </c>
      <c r="B1662" t="s">
        <v>1063</v>
      </c>
      <c r="C1662" t="s">
        <v>9</v>
      </c>
      <c r="D1662" t="s">
        <v>3134</v>
      </c>
      <c r="E1662" t="s">
        <v>11</v>
      </c>
      <c r="G1662" t="s">
        <v>1065</v>
      </c>
      <c r="H1662" t="s">
        <v>13</v>
      </c>
      <c r="I1662" t="s">
        <v>14</v>
      </c>
    </row>
    <row r="1663" spans="1:17" hidden="1" x14ac:dyDescent="0.25">
      <c r="A1663" s="18">
        <v>1661</v>
      </c>
      <c r="C1663" t="s">
        <v>43</v>
      </c>
      <c r="D1663" t="s">
        <v>3135</v>
      </c>
      <c r="E1663" t="s">
        <v>11</v>
      </c>
      <c r="G1663" t="s">
        <v>168</v>
      </c>
      <c r="H1663" t="s">
        <v>13</v>
      </c>
      <c r="I1663" t="s">
        <v>33</v>
      </c>
    </row>
    <row r="1664" spans="1:17" hidden="1" x14ac:dyDescent="0.25">
      <c r="A1664" s="18">
        <v>1662</v>
      </c>
      <c r="B1664" t="s">
        <v>3136</v>
      </c>
      <c r="C1664" t="s">
        <v>90</v>
      </c>
      <c r="D1664" t="s">
        <v>3137</v>
      </c>
      <c r="E1664" t="s">
        <v>11</v>
      </c>
      <c r="G1664" t="s">
        <v>3138</v>
      </c>
      <c r="H1664" t="s">
        <v>13</v>
      </c>
      <c r="I1664" t="s">
        <v>14</v>
      </c>
    </row>
    <row r="1665" spans="1:17" hidden="1" x14ac:dyDescent="0.25">
      <c r="A1665" s="18">
        <v>1663</v>
      </c>
      <c r="C1665" t="s">
        <v>9</v>
      </c>
      <c r="D1665" t="s">
        <v>3139</v>
      </c>
      <c r="E1665" t="s">
        <v>11</v>
      </c>
      <c r="G1665" t="s">
        <v>659</v>
      </c>
      <c r="H1665" t="s">
        <v>13</v>
      </c>
      <c r="I1665" t="s">
        <v>14</v>
      </c>
    </row>
    <row r="1666" spans="1:17" hidden="1" x14ac:dyDescent="0.25">
      <c r="A1666" s="18">
        <v>1664</v>
      </c>
      <c r="B1666" t="s">
        <v>3140</v>
      </c>
      <c r="C1666" t="s">
        <v>16</v>
      </c>
      <c r="D1666" t="s">
        <v>3141</v>
      </c>
      <c r="E1666" t="s">
        <v>11</v>
      </c>
      <c r="G1666" t="s">
        <v>3142</v>
      </c>
      <c r="H1666" t="s">
        <v>13</v>
      </c>
      <c r="I1666" t="s">
        <v>14</v>
      </c>
    </row>
    <row r="1667" spans="1:17" hidden="1" x14ac:dyDescent="0.25">
      <c r="A1667" s="18">
        <v>1665</v>
      </c>
      <c r="B1667" t="s">
        <v>3143</v>
      </c>
      <c r="C1667" t="s">
        <v>43</v>
      </c>
      <c r="D1667" t="s">
        <v>3144</v>
      </c>
      <c r="E1667" t="s">
        <v>11</v>
      </c>
      <c r="G1667" t="s">
        <v>3145</v>
      </c>
      <c r="H1667" t="s">
        <v>13</v>
      </c>
      <c r="I1667" t="s">
        <v>14</v>
      </c>
    </row>
    <row r="1668" spans="1:17" hidden="1" x14ac:dyDescent="0.25">
      <c r="A1668" s="18">
        <v>1666</v>
      </c>
      <c r="B1668" t="s">
        <v>268</v>
      </c>
      <c r="C1668" t="s">
        <v>70</v>
      </c>
      <c r="D1668" t="s">
        <v>3146</v>
      </c>
      <c r="E1668" t="s">
        <v>11</v>
      </c>
      <c r="G1668" t="s">
        <v>270</v>
      </c>
      <c r="H1668" t="s">
        <v>13</v>
      </c>
      <c r="I1668" t="s">
        <v>14</v>
      </c>
    </row>
    <row r="1669" spans="1:17" hidden="1" x14ac:dyDescent="0.25">
      <c r="A1669" s="18">
        <v>1667</v>
      </c>
      <c r="B1669" t="s">
        <v>1326</v>
      </c>
      <c r="C1669" t="s">
        <v>43</v>
      </c>
      <c r="D1669" t="s">
        <v>3147</v>
      </c>
      <c r="E1669" t="s">
        <v>11</v>
      </c>
      <c r="G1669" t="s">
        <v>1328</v>
      </c>
      <c r="H1669" t="s">
        <v>13</v>
      </c>
      <c r="I1669" t="s">
        <v>14</v>
      </c>
    </row>
    <row r="1670" spans="1:17" hidden="1" x14ac:dyDescent="0.25">
      <c r="A1670" s="18">
        <v>1668</v>
      </c>
      <c r="B1670" t="s">
        <v>104</v>
      </c>
      <c r="C1670" t="s">
        <v>70</v>
      </c>
      <c r="D1670" t="s">
        <v>3148</v>
      </c>
      <c r="E1670" t="s">
        <v>11</v>
      </c>
      <c r="G1670" t="s">
        <v>106</v>
      </c>
      <c r="H1670" t="s">
        <v>13</v>
      </c>
      <c r="I1670" t="s">
        <v>14</v>
      </c>
    </row>
    <row r="1671" spans="1:17" hidden="1" x14ac:dyDescent="0.25">
      <c r="A1671" s="18">
        <v>1669</v>
      </c>
      <c r="C1671" t="s">
        <v>2432</v>
      </c>
      <c r="D1671" t="s">
        <v>3149</v>
      </c>
      <c r="E1671" t="s">
        <v>11</v>
      </c>
      <c r="G1671" t="s">
        <v>3150</v>
      </c>
      <c r="H1671" t="s">
        <v>2435</v>
      </c>
      <c r="I1671" t="s">
        <v>2436</v>
      </c>
      <c r="J1671" t="s">
        <v>3151</v>
      </c>
    </row>
    <row r="1672" spans="1:17" hidden="1" x14ac:dyDescent="0.25">
      <c r="A1672" s="18">
        <v>1670</v>
      </c>
      <c r="B1672" t="s">
        <v>2886</v>
      </c>
      <c r="C1672" t="s">
        <v>47</v>
      </c>
      <c r="D1672" t="s">
        <v>3152</v>
      </c>
      <c r="E1672" t="s">
        <v>11</v>
      </c>
      <c r="G1672" t="s">
        <v>2888</v>
      </c>
      <c r="H1672" t="s">
        <v>13</v>
      </c>
      <c r="I1672" t="s">
        <v>33</v>
      </c>
    </row>
    <row r="1673" spans="1:17" hidden="1" x14ac:dyDescent="0.25">
      <c r="A1673" s="18">
        <v>1671</v>
      </c>
      <c r="B1673" t="s">
        <v>288</v>
      </c>
      <c r="C1673" t="s">
        <v>90</v>
      </c>
      <c r="D1673" t="s">
        <v>3153</v>
      </c>
      <c r="E1673" t="s">
        <v>11</v>
      </c>
      <c r="G1673" t="s">
        <v>290</v>
      </c>
      <c r="H1673" t="s">
        <v>13</v>
      </c>
      <c r="I1673" t="s">
        <v>14</v>
      </c>
    </row>
    <row r="1674" spans="1:17" hidden="1" x14ac:dyDescent="0.25">
      <c r="A1674" s="18">
        <v>1672</v>
      </c>
      <c r="C1674" t="s">
        <v>26</v>
      </c>
      <c r="D1674" t="s">
        <v>3154</v>
      </c>
      <c r="E1674" t="s">
        <v>11</v>
      </c>
      <c r="G1674" t="s">
        <v>3155</v>
      </c>
      <c r="H1674" t="s">
        <v>13</v>
      </c>
      <c r="I1674" t="s">
        <v>33</v>
      </c>
    </row>
    <row r="1675" spans="1:17" hidden="1" x14ac:dyDescent="0.25">
      <c r="A1675" s="18">
        <v>1673</v>
      </c>
      <c r="B1675" t="s">
        <v>515</v>
      </c>
      <c r="C1675" t="s">
        <v>99</v>
      </c>
      <c r="D1675" t="s">
        <v>3156</v>
      </c>
      <c r="E1675" t="s">
        <v>11</v>
      </c>
      <c r="G1675" t="s">
        <v>517</v>
      </c>
      <c r="H1675" t="s">
        <v>13</v>
      </c>
      <c r="I1675" t="s">
        <v>14</v>
      </c>
    </row>
    <row r="1676" spans="1:17" hidden="1" x14ac:dyDescent="0.25">
      <c r="A1676" s="18">
        <v>1674</v>
      </c>
      <c r="B1676" t="s">
        <v>169</v>
      </c>
      <c r="C1676" t="s">
        <v>26</v>
      </c>
      <c r="D1676" t="s">
        <v>3157</v>
      </c>
      <c r="E1676" t="s">
        <v>11</v>
      </c>
      <c r="G1676" t="s">
        <v>171</v>
      </c>
      <c r="H1676" t="s">
        <v>13</v>
      </c>
      <c r="I1676" t="s">
        <v>14</v>
      </c>
    </row>
    <row r="1677" spans="1:17" hidden="1" x14ac:dyDescent="0.25">
      <c r="A1677" s="18">
        <v>1675</v>
      </c>
      <c r="B1677" t="s">
        <v>3158</v>
      </c>
      <c r="C1677" t="s">
        <v>47</v>
      </c>
      <c r="D1677" t="s">
        <v>3159</v>
      </c>
      <c r="E1677" t="s">
        <v>11</v>
      </c>
      <c r="G1677" t="s">
        <v>3160</v>
      </c>
      <c r="H1677" t="s">
        <v>13</v>
      </c>
      <c r="I1677" t="s">
        <v>14</v>
      </c>
    </row>
    <row r="1678" spans="1:17" hidden="1" x14ac:dyDescent="0.25">
      <c r="A1678" s="18">
        <v>1676</v>
      </c>
      <c r="B1678" t="s">
        <v>370</v>
      </c>
      <c r="C1678" t="s">
        <v>30</v>
      </c>
      <c r="D1678" t="s">
        <v>3161</v>
      </c>
      <c r="E1678" t="s">
        <v>11</v>
      </c>
      <c r="G1678" t="s">
        <v>372</v>
      </c>
      <c r="H1678" t="s">
        <v>13</v>
      </c>
      <c r="I1678" t="s">
        <v>14</v>
      </c>
    </row>
    <row r="1679" spans="1:17" hidden="1" x14ac:dyDescent="0.25">
      <c r="A1679" s="18">
        <v>1511</v>
      </c>
      <c r="C1679" t="s">
        <v>2818</v>
      </c>
      <c r="D1679" t="s">
        <v>3086</v>
      </c>
      <c r="E1679" t="s">
        <v>11</v>
      </c>
      <c r="G1679" t="s">
        <v>3087</v>
      </c>
      <c r="H1679" t="s">
        <v>37</v>
      </c>
      <c r="I1679" t="s">
        <v>2821</v>
      </c>
      <c r="J1679">
        <v>0</v>
      </c>
      <c r="K1679" s="20" t="s">
        <v>8027</v>
      </c>
      <c r="L1679" s="20" t="s">
        <v>8027</v>
      </c>
      <c r="M1679" s="20" t="s">
        <v>8027</v>
      </c>
      <c r="N1679" s="45" t="s">
        <v>2822</v>
      </c>
      <c r="Q1679" s="20" t="s">
        <v>8028</v>
      </c>
    </row>
    <row r="1680" spans="1:17" hidden="1" x14ac:dyDescent="0.25">
      <c r="A1680" s="18">
        <v>1678</v>
      </c>
      <c r="B1680" t="s">
        <v>1413</v>
      </c>
      <c r="C1680" t="s">
        <v>70</v>
      </c>
      <c r="D1680" t="s">
        <v>3164</v>
      </c>
      <c r="E1680" t="s">
        <v>11</v>
      </c>
      <c r="G1680" t="s">
        <v>1415</v>
      </c>
      <c r="H1680" t="s">
        <v>13</v>
      </c>
      <c r="I1680" t="s">
        <v>33</v>
      </c>
    </row>
    <row r="1681" spans="1:9" hidden="1" x14ac:dyDescent="0.25">
      <c r="A1681" s="18">
        <v>1679</v>
      </c>
      <c r="C1681" t="s">
        <v>30</v>
      </c>
      <c r="D1681" t="s">
        <v>3165</v>
      </c>
      <c r="E1681" t="s">
        <v>11</v>
      </c>
      <c r="G1681" t="s">
        <v>1598</v>
      </c>
      <c r="H1681" t="s">
        <v>13</v>
      </c>
      <c r="I1681" t="s">
        <v>14</v>
      </c>
    </row>
    <row r="1682" spans="1:9" hidden="1" x14ac:dyDescent="0.25">
      <c r="A1682" s="18">
        <v>1680</v>
      </c>
      <c r="B1682" t="s">
        <v>3158</v>
      </c>
      <c r="C1682" t="s">
        <v>99</v>
      </c>
      <c r="D1682" t="s">
        <v>3166</v>
      </c>
      <c r="E1682" t="s">
        <v>11</v>
      </c>
      <c r="G1682" t="s">
        <v>3160</v>
      </c>
      <c r="H1682" t="s">
        <v>13</v>
      </c>
      <c r="I1682" t="s">
        <v>14</v>
      </c>
    </row>
    <row r="1683" spans="1:9" hidden="1" x14ac:dyDescent="0.25">
      <c r="A1683" s="18">
        <v>1681</v>
      </c>
      <c r="C1683" t="s">
        <v>26</v>
      </c>
      <c r="D1683" t="s">
        <v>3167</v>
      </c>
      <c r="E1683" t="s">
        <v>11</v>
      </c>
      <c r="G1683" t="s">
        <v>3168</v>
      </c>
      <c r="H1683" t="s">
        <v>13</v>
      </c>
      <c r="I1683" t="s">
        <v>14</v>
      </c>
    </row>
    <row r="1684" spans="1:9" hidden="1" x14ac:dyDescent="0.25">
      <c r="A1684" s="18">
        <v>1682</v>
      </c>
      <c r="B1684" t="s">
        <v>357</v>
      </c>
      <c r="C1684" t="s">
        <v>9</v>
      </c>
      <c r="D1684" t="s">
        <v>3169</v>
      </c>
      <c r="E1684" t="s">
        <v>11</v>
      </c>
      <c r="G1684" t="s">
        <v>359</v>
      </c>
      <c r="H1684" t="s">
        <v>13</v>
      </c>
      <c r="I1684" t="s">
        <v>14</v>
      </c>
    </row>
    <row r="1685" spans="1:9" hidden="1" x14ac:dyDescent="0.25">
      <c r="A1685" s="18">
        <v>1683</v>
      </c>
      <c r="B1685" t="s">
        <v>3170</v>
      </c>
      <c r="C1685" t="s">
        <v>16</v>
      </c>
      <c r="D1685" t="s">
        <v>3171</v>
      </c>
      <c r="E1685" t="s">
        <v>11</v>
      </c>
      <c r="G1685" t="s">
        <v>3172</v>
      </c>
      <c r="H1685" t="s">
        <v>13</v>
      </c>
      <c r="I1685" t="s">
        <v>14</v>
      </c>
    </row>
    <row r="1686" spans="1:9" hidden="1" x14ac:dyDescent="0.25">
      <c r="A1686" s="18">
        <v>1684</v>
      </c>
      <c r="B1686" t="s">
        <v>1711</v>
      </c>
      <c r="C1686" t="s">
        <v>30</v>
      </c>
      <c r="D1686" t="s">
        <v>3173</v>
      </c>
      <c r="E1686" t="s">
        <v>11</v>
      </c>
      <c r="G1686" t="s">
        <v>1713</v>
      </c>
      <c r="H1686" t="s">
        <v>13</v>
      </c>
      <c r="I1686" t="s">
        <v>14</v>
      </c>
    </row>
    <row r="1687" spans="1:9" hidden="1" x14ac:dyDescent="0.25">
      <c r="A1687" s="18">
        <v>1685</v>
      </c>
      <c r="B1687" t="s">
        <v>158</v>
      </c>
      <c r="C1687" t="s">
        <v>47</v>
      </c>
      <c r="D1687" t="s">
        <v>3174</v>
      </c>
      <c r="E1687" t="s">
        <v>11</v>
      </c>
      <c r="G1687" t="s">
        <v>160</v>
      </c>
      <c r="H1687" t="s">
        <v>13</v>
      </c>
      <c r="I1687" t="s">
        <v>33</v>
      </c>
    </row>
    <row r="1688" spans="1:9" hidden="1" x14ac:dyDescent="0.25">
      <c r="A1688" s="18">
        <v>1686</v>
      </c>
      <c r="C1688" t="s">
        <v>90</v>
      </c>
      <c r="D1688" t="s">
        <v>3175</v>
      </c>
      <c r="E1688" t="s">
        <v>11</v>
      </c>
      <c r="G1688" t="s">
        <v>707</v>
      </c>
      <c r="H1688" t="s">
        <v>13</v>
      </c>
      <c r="I1688" t="s">
        <v>14</v>
      </c>
    </row>
    <row r="1689" spans="1:9" hidden="1" x14ac:dyDescent="0.25">
      <c r="A1689" s="18">
        <v>1687</v>
      </c>
      <c r="B1689" t="s">
        <v>747</v>
      </c>
      <c r="C1689" t="s">
        <v>43</v>
      </c>
      <c r="D1689" t="s">
        <v>3176</v>
      </c>
      <c r="E1689" t="s">
        <v>11</v>
      </c>
      <c r="G1689" t="s">
        <v>749</v>
      </c>
      <c r="H1689" t="s">
        <v>13</v>
      </c>
      <c r="I1689" t="s">
        <v>14</v>
      </c>
    </row>
    <row r="1690" spans="1:9" hidden="1" x14ac:dyDescent="0.25">
      <c r="A1690" s="18">
        <v>1688</v>
      </c>
      <c r="B1690" t="s">
        <v>3177</v>
      </c>
      <c r="C1690" t="s">
        <v>9</v>
      </c>
      <c r="D1690" t="s">
        <v>3178</v>
      </c>
      <c r="E1690" t="s">
        <v>11</v>
      </c>
      <c r="G1690" t="s">
        <v>3179</v>
      </c>
      <c r="H1690" t="s">
        <v>13</v>
      </c>
      <c r="I1690" t="s">
        <v>14</v>
      </c>
    </row>
    <row r="1691" spans="1:9" hidden="1" x14ac:dyDescent="0.25">
      <c r="A1691" s="18">
        <v>1689</v>
      </c>
      <c r="D1691" t="s">
        <v>3180</v>
      </c>
      <c r="E1691" t="s">
        <v>11</v>
      </c>
      <c r="F1691" t="s">
        <v>696</v>
      </c>
      <c r="G1691" t="s">
        <v>3181</v>
      </c>
      <c r="H1691" t="s">
        <v>698</v>
      </c>
      <c r="I1691" t="s">
        <v>14</v>
      </c>
    </row>
    <row r="1692" spans="1:9" hidden="1" x14ac:dyDescent="0.25">
      <c r="A1692" s="18">
        <v>1690</v>
      </c>
      <c r="B1692" t="s">
        <v>436</v>
      </c>
      <c r="C1692" t="s">
        <v>9</v>
      </c>
      <c r="D1692" t="s">
        <v>3182</v>
      </c>
      <c r="E1692" t="s">
        <v>11</v>
      </c>
      <c r="G1692" t="s">
        <v>316</v>
      </c>
      <c r="H1692" t="s">
        <v>13</v>
      </c>
      <c r="I1692" t="s">
        <v>33</v>
      </c>
    </row>
    <row r="1693" spans="1:9" hidden="1" x14ac:dyDescent="0.25">
      <c r="A1693" s="18">
        <v>1691</v>
      </c>
      <c r="B1693" t="s">
        <v>324</v>
      </c>
      <c r="C1693" t="s">
        <v>9</v>
      </c>
      <c r="D1693" t="s">
        <v>3183</v>
      </c>
      <c r="E1693" t="s">
        <v>11</v>
      </c>
      <c r="G1693" t="s">
        <v>326</v>
      </c>
      <c r="H1693" t="s">
        <v>13</v>
      </c>
      <c r="I1693" t="s">
        <v>14</v>
      </c>
    </row>
    <row r="1694" spans="1:9" hidden="1" x14ac:dyDescent="0.25">
      <c r="A1694" s="18">
        <v>1692</v>
      </c>
      <c r="C1694" t="s">
        <v>26</v>
      </c>
      <c r="D1694" t="s">
        <v>3184</v>
      </c>
      <c r="E1694" t="s">
        <v>11</v>
      </c>
      <c r="G1694" t="s">
        <v>3185</v>
      </c>
      <c r="H1694" t="s">
        <v>13</v>
      </c>
      <c r="I1694" t="s">
        <v>33</v>
      </c>
    </row>
    <row r="1695" spans="1:9" hidden="1" x14ac:dyDescent="0.25">
      <c r="A1695" s="18">
        <v>1693</v>
      </c>
      <c r="B1695" t="s">
        <v>3186</v>
      </c>
      <c r="C1695" t="s">
        <v>47</v>
      </c>
      <c r="D1695" t="s">
        <v>3187</v>
      </c>
      <c r="E1695" t="s">
        <v>11</v>
      </c>
      <c r="G1695" t="s">
        <v>561</v>
      </c>
      <c r="H1695" t="s">
        <v>13</v>
      </c>
      <c r="I1695" t="s">
        <v>33</v>
      </c>
    </row>
    <row r="1696" spans="1:9" hidden="1" x14ac:dyDescent="0.25">
      <c r="A1696" s="18">
        <v>1694</v>
      </c>
      <c r="B1696" t="s">
        <v>265</v>
      </c>
      <c r="C1696" t="s">
        <v>43</v>
      </c>
      <c r="D1696" t="s">
        <v>3188</v>
      </c>
      <c r="E1696" t="s">
        <v>11</v>
      </c>
      <c r="G1696" t="s">
        <v>267</v>
      </c>
      <c r="H1696" t="s">
        <v>13</v>
      </c>
      <c r="I1696" t="s">
        <v>14</v>
      </c>
    </row>
    <row r="1697" spans="1:17" hidden="1" x14ac:dyDescent="0.25">
      <c r="A1697" s="18">
        <v>1695</v>
      </c>
      <c r="B1697" t="s">
        <v>19</v>
      </c>
      <c r="C1697" t="s">
        <v>199</v>
      </c>
      <c r="D1697" t="s">
        <v>3189</v>
      </c>
      <c r="E1697" t="s">
        <v>11</v>
      </c>
      <c r="G1697" t="s">
        <v>21</v>
      </c>
      <c r="H1697" t="s">
        <v>13</v>
      </c>
      <c r="I1697" t="s">
        <v>14</v>
      </c>
    </row>
    <row r="1698" spans="1:17" hidden="1" x14ac:dyDescent="0.25">
      <c r="A1698" s="18">
        <v>3266</v>
      </c>
      <c r="C1698" t="s">
        <v>2818</v>
      </c>
      <c r="D1698" t="s">
        <v>3088</v>
      </c>
      <c r="E1698" t="s">
        <v>11</v>
      </c>
      <c r="G1698" t="s">
        <v>3089</v>
      </c>
      <c r="H1698" t="s">
        <v>37</v>
      </c>
      <c r="I1698" t="s">
        <v>2821</v>
      </c>
      <c r="J1698">
        <v>0</v>
      </c>
      <c r="K1698" s="20" t="s">
        <v>8027</v>
      </c>
      <c r="L1698" s="20" t="s">
        <v>8027</v>
      </c>
      <c r="M1698" s="20" t="s">
        <v>8027</v>
      </c>
      <c r="N1698" s="45" t="s">
        <v>2822</v>
      </c>
      <c r="Q1698" s="20" t="s">
        <v>8028</v>
      </c>
    </row>
    <row r="1699" spans="1:17" hidden="1" x14ac:dyDescent="0.25">
      <c r="A1699" s="18">
        <v>1697</v>
      </c>
      <c r="B1699" t="s">
        <v>1152</v>
      </c>
      <c r="C1699" t="s">
        <v>70</v>
      </c>
      <c r="D1699" t="s">
        <v>3192</v>
      </c>
      <c r="E1699" t="s">
        <v>11</v>
      </c>
      <c r="G1699" t="s">
        <v>1154</v>
      </c>
      <c r="H1699" t="s">
        <v>13</v>
      </c>
      <c r="I1699" t="s">
        <v>33</v>
      </c>
    </row>
    <row r="1700" spans="1:17" hidden="1" x14ac:dyDescent="0.25">
      <c r="A1700" s="18">
        <v>1698</v>
      </c>
      <c r="C1700" t="s">
        <v>47</v>
      </c>
      <c r="D1700" t="s">
        <v>3193</v>
      </c>
      <c r="E1700" t="s">
        <v>11</v>
      </c>
      <c r="G1700" t="s">
        <v>1388</v>
      </c>
      <c r="H1700" t="s">
        <v>13</v>
      </c>
      <c r="I1700" t="s">
        <v>14</v>
      </c>
    </row>
    <row r="1701" spans="1:17" hidden="1" x14ac:dyDescent="0.25">
      <c r="A1701" s="18">
        <v>1699</v>
      </c>
      <c r="B1701" t="s">
        <v>1821</v>
      </c>
      <c r="C1701" t="s">
        <v>30</v>
      </c>
      <c r="D1701" t="s">
        <v>3194</v>
      </c>
      <c r="E1701" t="s">
        <v>11</v>
      </c>
      <c r="G1701" t="s">
        <v>1823</v>
      </c>
      <c r="H1701" t="s">
        <v>13</v>
      </c>
      <c r="I1701" t="s">
        <v>14</v>
      </c>
    </row>
    <row r="1702" spans="1:17" hidden="1" x14ac:dyDescent="0.25">
      <c r="A1702" s="18">
        <v>1700</v>
      </c>
      <c r="B1702" t="s">
        <v>602</v>
      </c>
      <c r="C1702" t="s">
        <v>199</v>
      </c>
      <c r="D1702" t="s">
        <v>3195</v>
      </c>
      <c r="E1702" t="s">
        <v>11</v>
      </c>
      <c r="G1702" t="s">
        <v>604</v>
      </c>
      <c r="H1702" t="s">
        <v>13</v>
      </c>
      <c r="I1702" t="s">
        <v>14</v>
      </c>
    </row>
    <row r="1703" spans="1:17" hidden="1" x14ac:dyDescent="0.25">
      <c r="A1703" s="18">
        <v>1701</v>
      </c>
      <c r="B1703" t="s">
        <v>550</v>
      </c>
      <c r="C1703" t="s">
        <v>26</v>
      </c>
      <c r="D1703" t="s">
        <v>3196</v>
      </c>
      <c r="E1703" t="s">
        <v>11</v>
      </c>
      <c r="G1703" t="s">
        <v>552</v>
      </c>
      <c r="H1703" t="s">
        <v>13</v>
      </c>
      <c r="I1703" t="s">
        <v>14</v>
      </c>
    </row>
    <row r="1704" spans="1:17" hidden="1" x14ac:dyDescent="0.25">
      <c r="A1704" s="18">
        <v>1702</v>
      </c>
      <c r="B1704" t="s">
        <v>360</v>
      </c>
      <c r="C1704" t="s">
        <v>23</v>
      </c>
      <c r="D1704" t="s">
        <v>3197</v>
      </c>
      <c r="E1704" t="s">
        <v>11</v>
      </c>
      <c r="G1704" t="s">
        <v>362</v>
      </c>
      <c r="H1704" t="s">
        <v>13</v>
      </c>
      <c r="I1704" t="s">
        <v>14</v>
      </c>
    </row>
    <row r="1705" spans="1:17" hidden="1" x14ac:dyDescent="0.25">
      <c r="A1705" s="18">
        <v>1703</v>
      </c>
      <c r="B1705" t="s">
        <v>994</v>
      </c>
      <c r="C1705" t="s">
        <v>23</v>
      </c>
      <c r="D1705" t="s">
        <v>3198</v>
      </c>
      <c r="E1705" t="s">
        <v>11</v>
      </c>
      <c r="G1705" t="s">
        <v>996</v>
      </c>
      <c r="H1705" t="s">
        <v>13</v>
      </c>
      <c r="I1705" t="s">
        <v>14</v>
      </c>
    </row>
    <row r="1706" spans="1:17" hidden="1" x14ac:dyDescent="0.25">
      <c r="A1706" s="18">
        <v>1704</v>
      </c>
      <c r="B1706" t="s">
        <v>3199</v>
      </c>
      <c r="C1706" t="s">
        <v>26</v>
      </c>
      <c r="D1706" t="s">
        <v>3200</v>
      </c>
      <c r="E1706" t="s">
        <v>11</v>
      </c>
      <c r="G1706" t="s">
        <v>3201</v>
      </c>
      <c r="H1706" t="s">
        <v>13</v>
      </c>
      <c r="I1706" t="s">
        <v>14</v>
      </c>
    </row>
    <row r="1707" spans="1:17" hidden="1" x14ac:dyDescent="0.25">
      <c r="A1707" s="18">
        <v>1705</v>
      </c>
      <c r="B1707" t="s">
        <v>610</v>
      </c>
      <c r="C1707" t="s">
        <v>43</v>
      </c>
      <c r="D1707" t="s">
        <v>3202</v>
      </c>
      <c r="E1707" t="s">
        <v>11</v>
      </c>
      <c r="G1707" t="s">
        <v>612</v>
      </c>
      <c r="H1707" t="s">
        <v>13</v>
      </c>
      <c r="I1707" t="s">
        <v>14</v>
      </c>
    </row>
    <row r="1708" spans="1:17" hidden="1" x14ac:dyDescent="0.25">
      <c r="A1708" s="18">
        <v>1706</v>
      </c>
      <c r="B1708" t="s">
        <v>2080</v>
      </c>
      <c r="C1708" t="s">
        <v>70</v>
      </c>
      <c r="D1708" t="s">
        <v>3203</v>
      </c>
      <c r="E1708" t="s">
        <v>11</v>
      </c>
      <c r="G1708" t="s">
        <v>2082</v>
      </c>
      <c r="H1708" t="s">
        <v>13</v>
      </c>
      <c r="I1708" t="s">
        <v>14</v>
      </c>
    </row>
    <row r="1709" spans="1:17" hidden="1" x14ac:dyDescent="0.25">
      <c r="A1709" s="18">
        <v>1707</v>
      </c>
      <c r="B1709" t="s">
        <v>1620</v>
      </c>
      <c r="C1709" t="s">
        <v>9</v>
      </c>
      <c r="D1709" t="s">
        <v>3204</v>
      </c>
      <c r="E1709" t="s">
        <v>11</v>
      </c>
      <c r="G1709" t="s">
        <v>1622</v>
      </c>
      <c r="H1709" t="s">
        <v>13</v>
      </c>
      <c r="I1709" t="s">
        <v>14</v>
      </c>
    </row>
    <row r="1710" spans="1:17" hidden="1" x14ac:dyDescent="0.25">
      <c r="A1710" s="18">
        <v>1708</v>
      </c>
      <c r="B1710" t="s">
        <v>628</v>
      </c>
      <c r="C1710" t="s">
        <v>189</v>
      </c>
      <c r="D1710" t="s">
        <v>3205</v>
      </c>
      <c r="E1710" t="s">
        <v>11</v>
      </c>
      <c r="G1710" t="s">
        <v>2693</v>
      </c>
      <c r="H1710" t="s">
        <v>13</v>
      </c>
      <c r="I1710" t="s">
        <v>14</v>
      </c>
    </row>
    <row r="1711" spans="1:17" hidden="1" x14ac:dyDescent="0.25">
      <c r="A1711" s="18">
        <v>1709</v>
      </c>
      <c r="C1711" t="s">
        <v>70</v>
      </c>
      <c r="D1711" t="s">
        <v>3206</v>
      </c>
      <c r="E1711" t="s">
        <v>11</v>
      </c>
      <c r="G1711" t="s">
        <v>180</v>
      </c>
      <c r="H1711" t="s">
        <v>13</v>
      </c>
      <c r="I1711" t="s">
        <v>14</v>
      </c>
    </row>
    <row r="1712" spans="1:17" hidden="1" x14ac:dyDescent="0.25">
      <c r="A1712" s="18">
        <v>1710</v>
      </c>
      <c r="B1712" t="s">
        <v>391</v>
      </c>
      <c r="C1712" t="s">
        <v>90</v>
      </c>
      <c r="D1712" t="s">
        <v>3207</v>
      </c>
      <c r="E1712" t="s">
        <v>11</v>
      </c>
      <c r="G1712" t="s">
        <v>393</v>
      </c>
      <c r="H1712" t="s">
        <v>13</v>
      </c>
      <c r="I1712" t="s">
        <v>14</v>
      </c>
    </row>
    <row r="1713" spans="1:17" hidden="1" x14ac:dyDescent="0.25">
      <c r="A1713" s="18">
        <v>3419</v>
      </c>
      <c r="C1713" t="s">
        <v>2818</v>
      </c>
      <c r="D1713" t="s">
        <v>3098</v>
      </c>
      <c r="E1713" t="s">
        <v>11</v>
      </c>
      <c r="G1713" t="s">
        <v>3099</v>
      </c>
      <c r="H1713" t="s">
        <v>37</v>
      </c>
      <c r="I1713" t="s">
        <v>2821</v>
      </c>
      <c r="J1713">
        <v>0</v>
      </c>
      <c r="K1713" s="20" t="s">
        <v>8027</v>
      </c>
      <c r="L1713" s="20" t="s">
        <v>8027</v>
      </c>
      <c r="M1713" s="20" t="s">
        <v>8027</v>
      </c>
      <c r="N1713" s="45" t="s">
        <v>2822</v>
      </c>
      <c r="Q1713" s="20" t="s">
        <v>8028</v>
      </c>
    </row>
    <row r="1714" spans="1:17" hidden="1" x14ac:dyDescent="0.25">
      <c r="A1714" s="18">
        <v>1712</v>
      </c>
      <c r="B1714" t="s">
        <v>1267</v>
      </c>
      <c r="C1714" t="s">
        <v>43</v>
      </c>
      <c r="D1714" t="s">
        <v>3210</v>
      </c>
      <c r="E1714" t="s">
        <v>11</v>
      </c>
      <c r="G1714" t="s">
        <v>1269</v>
      </c>
      <c r="H1714" t="s">
        <v>13</v>
      </c>
      <c r="I1714" t="s">
        <v>14</v>
      </c>
    </row>
    <row r="1715" spans="1:17" hidden="1" x14ac:dyDescent="0.25">
      <c r="A1715" s="18">
        <v>1713</v>
      </c>
      <c r="B1715" t="s">
        <v>416</v>
      </c>
      <c r="C1715" t="s">
        <v>47</v>
      </c>
      <c r="D1715" t="s">
        <v>3211</v>
      </c>
      <c r="E1715" t="s">
        <v>11</v>
      </c>
      <c r="G1715" t="s">
        <v>418</v>
      </c>
      <c r="H1715" t="s">
        <v>13</v>
      </c>
      <c r="I1715" t="s">
        <v>14</v>
      </c>
    </row>
    <row r="1716" spans="1:17" hidden="1" x14ac:dyDescent="0.25">
      <c r="A1716" s="18">
        <v>1714</v>
      </c>
      <c r="B1716" t="s">
        <v>3140</v>
      </c>
      <c r="C1716" t="s">
        <v>26</v>
      </c>
      <c r="D1716" t="s">
        <v>3212</v>
      </c>
      <c r="E1716" t="s">
        <v>11</v>
      </c>
      <c r="G1716" t="s">
        <v>3142</v>
      </c>
      <c r="H1716" t="s">
        <v>13</v>
      </c>
      <c r="I1716" t="s">
        <v>14</v>
      </c>
    </row>
    <row r="1717" spans="1:17" hidden="1" x14ac:dyDescent="0.25">
      <c r="A1717" s="18">
        <v>1715</v>
      </c>
      <c r="B1717" t="s">
        <v>1165</v>
      </c>
      <c r="C1717" t="s">
        <v>189</v>
      </c>
      <c r="D1717" t="s">
        <v>3213</v>
      </c>
      <c r="E1717" t="s">
        <v>11</v>
      </c>
      <c r="G1717" t="s">
        <v>1167</v>
      </c>
      <c r="H1717" t="s">
        <v>13</v>
      </c>
      <c r="I1717" t="s">
        <v>14</v>
      </c>
    </row>
    <row r="1718" spans="1:17" hidden="1" x14ac:dyDescent="0.25">
      <c r="A1718" s="18">
        <v>1716</v>
      </c>
      <c r="C1718" t="s">
        <v>99</v>
      </c>
      <c r="D1718" t="s">
        <v>3214</v>
      </c>
      <c r="E1718" t="s">
        <v>11</v>
      </c>
      <c r="G1718" t="s">
        <v>180</v>
      </c>
      <c r="H1718" t="s">
        <v>13</v>
      </c>
      <c r="I1718" t="s">
        <v>14</v>
      </c>
    </row>
    <row r="1719" spans="1:17" hidden="1" x14ac:dyDescent="0.25">
      <c r="A1719" s="18">
        <v>1717</v>
      </c>
      <c r="B1719" t="s">
        <v>3215</v>
      </c>
      <c r="C1719" t="s">
        <v>16</v>
      </c>
      <c r="D1719" t="s">
        <v>3216</v>
      </c>
      <c r="E1719" t="s">
        <v>11</v>
      </c>
      <c r="G1719" t="s">
        <v>3217</v>
      </c>
      <c r="H1719" t="s">
        <v>13</v>
      </c>
      <c r="I1719" t="s">
        <v>14</v>
      </c>
    </row>
    <row r="1720" spans="1:17" hidden="1" x14ac:dyDescent="0.25">
      <c r="A1720" s="18">
        <v>1718</v>
      </c>
      <c r="B1720" t="s">
        <v>925</v>
      </c>
      <c r="C1720" t="s">
        <v>70</v>
      </c>
      <c r="D1720" t="s">
        <v>3218</v>
      </c>
      <c r="E1720" t="s">
        <v>11</v>
      </c>
      <c r="G1720" t="s">
        <v>927</v>
      </c>
      <c r="H1720" t="s">
        <v>13</v>
      </c>
      <c r="I1720" t="s">
        <v>14</v>
      </c>
    </row>
    <row r="1721" spans="1:17" hidden="1" x14ac:dyDescent="0.25">
      <c r="A1721" s="18">
        <v>1719</v>
      </c>
      <c r="C1721" t="s">
        <v>90</v>
      </c>
      <c r="D1721" t="s">
        <v>3219</v>
      </c>
      <c r="E1721" t="s">
        <v>11</v>
      </c>
      <c r="G1721" t="s">
        <v>399</v>
      </c>
      <c r="H1721" t="s">
        <v>13</v>
      </c>
      <c r="I1721" t="s">
        <v>33</v>
      </c>
    </row>
    <row r="1722" spans="1:17" hidden="1" x14ac:dyDescent="0.25">
      <c r="A1722" s="18">
        <v>1720</v>
      </c>
      <c r="B1722" t="s">
        <v>1326</v>
      </c>
      <c r="C1722" t="s">
        <v>199</v>
      </c>
      <c r="D1722" t="s">
        <v>3220</v>
      </c>
      <c r="E1722" t="s">
        <v>11</v>
      </c>
      <c r="G1722" t="s">
        <v>1328</v>
      </c>
      <c r="H1722" t="s">
        <v>13</v>
      </c>
      <c r="I1722" t="s">
        <v>14</v>
      </c>
    </row>
    <row r="1723" spans="1:17" hidden="1" x14ac:dyDescent="0.25">
      <c r="A1723" s="18">
        <v>1721</v>
      </c>
      <c r="B1723" t="s">
        <v>3040</v>
      </c>
      <c r="C1723" t="s">
        <v>189</v>
      </c>
      <c r="D1723" t="s">
        <v>3221</v>
      </c>
      <c r="E1723" t="s">
        <v>11</v>
      </c>
      <c r="G1723" t="s">
        <v>3042</v>
      </c>
      <c r="H1723" t="s">
        <v>13</v>
      </c>
      <c r="I1723" t="s">
        <v>14</v>
      </c>
    </row>
    <row r="1724" spans="1:17" hidden="1" x14ac:dyDescent="0.25">
      <c r="A1724" s="18">
        <v>1722</v>
      </c>
      <c r="B1724" t="s">
        <v>818</v>
      </c>
      <c r="C1724" t="s">
        <v>26</v>
      </c>
      <c r="D1724" t="s">
        <v>3222</v>
      </c>
      <c r="E1724" t="s">
        <v>11</v>
      </c>
      <c r="G1724" t="s">
        <v>820</v>
      </c>
      <c r="H1724" t="s">
        <v>13</v>
      </c>
      <c r="I1724" t="s">
        <v>14</v>
      </c>
    </row>
    <row r="1725" spans="1:17" hidden="1" x14ac:dyDescent="0.25">
      <c r="A1725" s="18">
        <v>1723</v>
      </c>
      <c r="B1725" t="s">
        <v>732</v>
      </c>
      <c r="C1725" t="s">
        <v>23</v>
      </c>
      <c r="D1725" t="s">
        <v>3223</v>
      </c>
      <c r="E1725" t="s">
        <v>11</v>
      </c>
      <c r="G1725" t="s">
        <v>734</v>
      </c>
      <c r="H1725" t="s">
        <v>13</v>
      </c>
      <c r="I1725" t="s">
        <v>14</v>
      </c>
    </row>
    <row r="1726" spans="1:17" hidden="1" x14ac:dyDescent="0.25">
      <c r="A1726" s="18">
        <v>1260</v>
      </c>
      <c r="C1726" t="s">
        <v>2818</v>
      </c>
      <c r="D1726" t="s">
        <v>3119</v>
      </c>
      <c r="E1726" t="s">
        <v>11</v>
      </c>
      <c r="G1726" t="s">
        <v>3120</v>
      </c>
      <c r="H1726" t="s">
        <v>37</v>
      </c>
      <c r="I1726" t="s">
        <v>2821</v>
      </c>
      <c r="J1726">
        <v>0</v>
      </c>
      <c r="K1726" s="20" t="s">
        <v>8027</v>
      </c>
      <c r="L1726" s="20" t="s">
        <v>8027</v>
      </c>
      <c r="M1726" s="20" t="s">
        <v>8027</v>
      </c>
      <c r="N1726" s="45" t="s">
        <v>2822</v>
      </c>
      <c r="Q1726" s="20" t="s">
        <v>8028</v>
      </c>
    </row>
    <row r="1727" spans="1:17" hidden="1" x14ac:dyDescent="0.25">
      <c r="A1727" s="18">
        <v>1725</v>
      </c>
      <c r="B1727" t="s">
        <v>3226</v>
      </c>
      <c r="C1727" t="s">
        <v>9</v>
      </c>
      <c r="D1727" t="s">
        <v>3227</v>
      </c>
      <c r="E1727" t="s">
        <v>11</v>
      </c>
      <c r="G1727" t="s">
        <v>3185</v>
      </c>
      <c r="H1727" t="s">
        <v>13</v>
      </c>
      <c r="I1727" t="s">
        <v>33</v>
      </c>
    </row>
    <row r="1728" spans="1:17" hidden="1" x14ac:dyDescent="0.25">
      <c r="A1728" s="18">
        <v>1726</v>
      </c>
      <c r="B1728" t="s">
        <v>406</v>
      </c>
      <c r="C1728" t="s">
        <v>43</v>
      </c>
      <c r="D1728" t="s">
        <v>3228</v>
      </c>
      <c r="E1728" t="s">
        <v>11</v>
      </c>
      <c r="G1728" t="s">
        <v>408</v>
      </c>
      <c r="H1728" t="s">
        <v>13</v>
      </c>
      <c r="I1728" t="s">
        <v>14</v>
      </c>
    </row>
    <row r="1729" spans="1:17" hidden="1" x14ac:dyDescent="0.25">
      <c r="A1729" s="18">
        <v>1727</v>
      </c>
      <c r="B1729" t="s">
        <v>467</v>
      </c>
      <c r="C1729" t="s">
        <v>90</v>
      </c>
      <c r="D1729" t="s">
        <v>3229</v>
      </c>
      <c r="E1729" t="s">
        <v>11</v>
      </c>
      <c r="G1729" t="s">
        <v>469</v>
      </c>
      <c r="H1729" t="s">
        <v>13</v>
      </c>
      <c r="I1729" t="s">
        <v>14</v>
      </c>
    </row>
    <row r="1730" spans="1:17" hidden="1" x14ac:dyDescent="0.25">
      <c r="A1730" s="18">
        <v>1728</v>
      </c>
      <c r="B1730" t="s">
        <v>272</v>
      </c>
      <c r="C1730" t="s">
        <v>70</v>
      </c>
      <c r="D1730" t="s">
        <v>3230</v>
      </c>
      <c r="E1730" t="s">
        <v>11</v>
      </c>
      <c r="G1730" t="s">
        <v>274</v>
      </c>
      <c r="H1730" t="s">
        <v>13</v>
      </c>
      <c r="I1730" t="s">
        <v>14</v>
      </c>
    </row>
    <row r="1731" spans="1:17" hidden="1" x14ac:dyDescent="0.25">
      <c r="A1731" s="18">
        <v>1729</v>
      </c>
      <c r="B1731" t="s">
        <v>158</v>
      </c>
      <c r="C1731" t="s">
        <v>70</v>
      </c>
      <c r="D1731" t="s">
        <v>3231</v>
      </c>
      <c r="E1731" t="s">
        <v>11</v>
      </c>
      <c r="G1731" t="s">
        <v>160</v>
      </c>
      <c r="H1731" t="s">
        <v>13</v>
      </c>
      <c r="I1731" t="s">
        <v>33</v>
      </c>
    </row>
    <row r="1732" spans="1:17" hidden="1" x14ac:dyDescent="0.25">
      <c r="A1732" s="18">
        <v>1730</v>
      </c>
      <c r="B1732" t="s">
        <v>1267</v>
      </c>
      <c r="C1732" t="s">
        <v>26</v>
      </c>
      <c r="D1732" t="s">
        <v>3232</v>
      </c>
      <c r="E1732" t="s">
        <v>11</v>
      </c>
      <c r="G1732" t="s">
        <v>1269</v>
      </c>
      <c r="H1732" t="s">
        <v>13</v>
      </c>
      <c r="I1732" t="s">
        <v>14</v>
      </c>
    </row>
    <row r="1733" spans="1:17" hidden="1" x14ac:dyDescent="0.25">
      <c r="A1733" s="18">
        <v>1731</v>
      </c>
      <c r="B1733" t="s">
        <v>855</v>
      </c>
      <c r="C1733" t="s">
        <v>43</v>
      </c>
      <c r="D1733" t="s">
        <v>3233</v>
      </c>
      <c r="E1733" t="s">
        <v>11</v>
      </c>
      <c r="G1733" t="s">
        <v>857</v>
      </c>
      <c r="H1733" t="s">
        <v>13</v>
      </c>
      <c r="I1733" t="s">
        <v>14</v>
      </c>
    </row>
    <row r="1734" spans="1:17" hidden="1" x14ac:dyDescent="0.25">
      <c r="A1734" s="18">
        <v>2686</v>
      </c>
      <c r="C1734" t="s">
        <v>2818</v>
      </c>
      <c r="D1734" t="s">
        <v>3162</v>
      </c>
      <c r="E1734" t="s">
        <v>11</v>
      </c>
      <c r="G1734" t="s">
        <v>3163</v>
      </c>
      <c r="H1734" t="s">
        <v>37</v>
      </c>
      <c r="I1734" t="s">
        <v>2821</v>
      </c>
      <c r="J1734">
        <v>0</v>
      </c>
      <c r="K1734" s="20" t="s">
        <v>8027</v>
      </c>
      <c r="L1734" s="20" t="s">
        <v>8027</v>
      </c>
      <c r="M1734" s="20" t="s">
        <v>8027</v>
      </c>
      <c r="N1734" s="45" t="s">
        <v>2822</v>
      </c>
      <c r="Q1734" s="20" t="s">
        <v>8028</v>
      </c>
    </row>
    <row r="1735" spans="1:17" hidden="1" x14ac:dyDescent="0.25">
      <c r="A1735" s="18">
        <v>1733</v>
      </c>
      <c r="B1735" t="s">
        <v>3226</v>
      </c>
      <c r="C1735" t="s">
        <v>189</v>
      </c>
      <c r="D1735" t="s">
        <v>3236</v>
      </c>
      <c r="E1735" t="s">
        <v>11</v>
      </c>
      <c r="G1735" t="s">
        <v>3185</v>
      </c>
      <c r="H1735" t="s">
        <v>13</v>
      </c>
      <c r="I1735" t="s">
        <v>33</v>
      </c>
    </row>
    <row r="1736" spans="1:17" hidden="1" x14ac:dyDescent="0.25">
      <c r="A1736" s="18">
        <v>1734</v>
      </c>
      <c r="B1736" t="s">
        <v>3237</v>
      </c>
      <c r="C1736" t="s">
        <v>16</v>
      </c>
      <c r="D1736" t="s">
        <v>3238</v>
      </c>
      <c r="E1736" t="s">
        <v>11</v>
      </c>
      <c r="G1736" t="s">
        <v>1486</v>
      </c>
      <c r="H1736" t="s">
        <v>13</v>
      </c>
      <c r="I1736" t="s">
        <v>14</v>
      </c>
    </row>
    <row r="1737" spans="1:17" hidden="1" x14ac:dyDescent="0.25">
      <c r="A1737" s="18">
        <v>1735</v>
      </c>
      <c r="B1737" t="s">
        <v>836</v>
      </c>
      <c r="C1737" t="s">
        <v>30</v>
      </c>
      <c r="D1737" t="s">
        <v>3239</v>
      </c>
      <c r="E1737" t="s">
        <v>11</v>
      </c>
      <c r="G1737" t="s">
        <v>838</v>
      </c>
      <c r="H1737" t="s">
        <v>13</v>
      </c>
      <c r="I1737" t="s">
        <v>14</v>
      </c>
    </row>
    <row r="1738" spans="1:17" hidden="1" x14ac:dyDescent="0.25">
      <c r="A1738" s="18">
        <v>1736</v>
      </c>
      <c r="B1738" t="s">
        <v>158</v>
      </c>
      <c r="C1738" t="s">
        <v>99</v>
      </c>
      <c r="D1738" t="s">
        <v>3240</v>
      </c>
      <c r="E1738" t="s">
        <v>11</v>
      </c>
      <c r="G1738" t="s">
        <v>160</v>
      </c>
      <c r="H1738" t="s">
        <v>13</v>
      </c>
      <c r="I1738" t="s">
        <v>33</v>
      </c>
    </row>
    <row r="1739" spans="1:17" hidden="1" x14ac:dyDescent="0.25">
      <c r="A1739" s="18">
        <v>1737</v>
      </c>
      <c r="B1739" t="s">
        <v>50</v>
      </c>
      <c r="C1739" t="s">
        <v>30</v>
      </c>
      <c r="D1739" t="s">
        <v>3241</v>
      </c>
      <c r="E1739" t="s">
        <v>11</v>
      </c>
      <c r="G1739" t="s">
        <v>2049</v>
      </c>
      <c r="H1739" t="s">
        <v>13</v>
      </c>
      <c r="I1739" t="s">
        <v>14</v>
      </c>
    </row>
    <row r="1740" spans="1:17" hidden="1" x14ac:dyDescent="0.25">
      <c r="A1740" s="18">
        <v>1738</v>
      </c>
      <c r="B1740" t="s">
        <v>1760</v>
      </c>
      <c r="C1740" t="s">
        <v>47</v>
      </c>
      <c r="D1740" t="s">
        <v>3242</v>
      </c>
      <c r="E1740" t="s">
        <v>11</v>
      </c>
      <c r="G1740" t="s">
        <v>1762</v>
      </c>
      <c r="H1740" t="s">
        <v>13</v>
      </c>
      <c r="I1740" t="s">
        <v>33</v>
      </c>
    </row>
    <row r="1741" spans="1:17" hidden="1" x14ac:dyDescent="0.25">
      <c r="A1741" s="18">
        <v>1739</v>
      </c>
      <c r="B1741" t="s">
        <v>2106</v>
      </c>
      <c r="C1741" t="s">
        <v>26</v>
      </c>
      <c r="D1741" t="s">
        <v>3243</v>
      </c>
      <c r="E1741" t="s">
        <v>11</v>
      </c>
      <c r="G1741" t="s">
        <v>2108</v>
      </c>
      <c r="H1741" t="s">
        <v>13</v>
      </c>
      <c r="I1741" t="s">
        <v>14</v>
      </c>
    </row>
    <row r="1742" spans="1:17" hidden="1" x14ac:dyDescent="0.25">
      <c r="A1742" s="18">
        <v>1740</v>
      </c>
      <c r="B1742" t="s">
        <v>763</v>
      </c>
      <c r="C1742" t="s">
        <v>30</v>
      </c>
      <c r="D1742" t="s">
        <v>3244</v>
      </c>
      <c r="E1742" t="s">
        <v>11</v>
      </c>
      <c r="G1742" t="s">
        <v>765</v>
      </c>
      <c r="H1742" t="s">
        <v>13</v>
      </c>
      <c r="I1742" t="s">
        <v>14</v>
      </c>
    </row>
    <row r="1743" spans="1:17" hidden="1" x14ac:dyDescent="0.25">
      <c r="A1743" s="18">
        <v>1741</v>
      </c>
      <c r="B1743" t="s">
        <v>3107</v>
      </c>
      <c r="C1743" t="s">
        <v>47</v>
      </c>
      <c r="D1743" t="s">
        <v>3245</v>
      </c>
      <c r="E1743" t="s">
        <v>11</v>
      </c>
      <c r="G1743" t="s">
        <v>3109</v>
      </c>
      <c r="H1743" t="s">
        <v>13</v>
      </c>
      <c r="I1743" t="s">
        <v>14</v>
      </c>
    </row>
    <row r="1744" spans="1:17" hidden="1" x14ac:dyDescent="0.25">
      <c r="A1744" s="18">
        <v>1742</v>
      </c>
      <c r="B1744" t="s">
        <v>324</v>
      </c>
      <c r="C1744" t="s">
        <v>30</v>
      </c>
      <c r="D1744" t="s">
        <v>3246</v>
      </c>
      <c r="E1744" t="s">
        <v>11</v>
      </c>
      <c r="G1744" t="s">
        <v>326</v>
      </c>
      <c r="H1744" t="s">
        <v>13</v>
      </c>
      <c r="I1744" t="s">
        <v>14</v>
      </c>
    </row>
    <row r="1745" spans="1:17" hidden="1" x14ac:dyDescent="0.25">
      <c r="A1745" s="18">
        <v>1218</v>
      </c>
      <c r="C1745" t="s">
        <v>2818</v>
      </c>
      <c r="D1745" t="s">
        <v>3190</v>
      </c>
      <c r="E1745" t="s">
        <v>11</v>
      </c>
      <c r="G1745" t="s">
        <v>3191</v>
      </c>
      <c r="H1745" t="s">
        <v>37</v>
      </c>
      <c r="I1745" t="s">
        <v>2821</v>
      </c>
      <c r="J1745">
        <v>0</v>
      </c>
      <c r="K1745" s="20" t="s">
        <v>8027</v>
      </c>
      <c r="L1745" s="20" t="s">
        <v>8027</v>
      </c>
      <c r="M1745" s="20" t="s">
        <v>8027</v>
      </c>
      <c r="N1745" s="45" t="s">
        <v>2822</v>
      </c>
      <c r="Q1745" s="20" t="s">
        <v>8028</v>
      </c>
    </row>
    <row r="1746" spans="1:17" hidden="1" x14ac:dyDescent="0.25">
      <c r="A1746" s="18">
        <v>1744</v>
      </c>
      <c r="B1746" t="s">
        <v>203</v>
      </c>
      <c r="C1746" t="s">
        <v>90</v>
      </c>
      <c r="D1746" t="s">
        <v>3249</v>
      </c>
      <c r="E1746" t="s">
        <v>11</v>
      </c>
      <c r="G1746" t="s">
        <v>205</v>
      </c>
      <c r="H1746" t="s">
        <v>13</v>
      </c>
      <c r="I1746" t="s">
        <v>14</v>
      </c>
    </row>
    <row r="1747" spans="1:17" hidden="1" x14ac:dyDescent="0.25">
      <c r="A1747" s="18">
        <v>1745</v>
      </c>
      <c r="B1747" t="s">
        <v>3226</v>
      </c>
      <c r="C1747" t="s">
        <v>47</v>
      </c>
      <c r="D1747" t="s">
        <v>3250</v>
      </c>
      <c r="E1747" t="s">
        <v>11</v>
      </c>
      <c r="G1747" t="s">
        <v>3185</v>
      </c>
      <c r="H1747" t="s">
        <v>13</v>
      </c>
      <c r="I1747" t="s">
        <v>33</v>
      </c>
    </row>
    <row r="1748" spans="1:17" hidden="1" x14ac:dyDescent="0.25">
      <c r="A1748" s="18">
        <v>1746</v>
      </c>
      <c r="B1748" t="s">
        <v>2125</v>
      </c>
      <c r="C1748" t="s">
        <v>23</v>
      </c>
      <c r="D1748" t="s">
        <v>3251</v>
      </c>
      <c r="E1748" t="s">
        <v>11</v>
      </c>
      <c r="G1748" t="s">
        <v>2127</v>
      </c>
      <c r="H1748" t="s">
        <v>13</v>
      </c>
      <c r="I1748" t="s">
        <v>14</v>
      </c>
    </row>
    <row r="1749" spans="1:17" hidden="1" x14ac:dyDescent="0.25">
      <c r="A1749" s="18">
        <v>1747</v>
      </c>
      <c r="B1749" t="s">
        <v>3252</v>
      </c>
      <c r="C1749" t="s">
        <v>16</v>
      </c>
      <c r="D1749" t="s">
        <v>3253</v>
      </c>
      <c r="E1749" t="s">
        <v>11</v>
      </c>
      <c r="G1749" t="s">
        <v>3254</v>
      </c>
      <c r="H1749" t="s">
        <v>13</v>
      </c>
      <c r="I1749" t="s">
        <v>14</v>
      </c>
    </row>
    <row r="1750" spans="1:17" hidden="1" x14ac:dyDescent="0.25">
      <c r="A1750" s="18">
        <v>1748</v>
      </c>
      <c r="B1750" t="s">
        <v>341</v>
      </c>
      <c r="C1750" t="s">
        <v>90</v>
      </c>
      <c r="D1750" t="s">
        <v>3255</v>
      </c>
      <c r="E1750" t="s">
        <v>11</v>
      </c>
      <c r="G1750" t="s">
        <v>343</v>
      </c>
      <c r="H1750" t="s">
        <v>13</v>
      </c>
      <c r="I1750" t="s">
        <v>14</v>
      </c>
    </row>
    <row r="1751" spans="1:17" hidden="1" x14ac:dyDescent="0.25">
      <c r="A1751" s="18">
        <v>1749</v>
      </c>
      <c r="B1751" t="s">
        <v>2968</v>
      </c>
      <c r="C1751" t="s">
        <v>23</v>
      </c>
      <c r="D1751" t="s">
        <v>3256</v>
      </c>
      <c r="E1751" t="s">
        <v>11</v>
      </c>
      <c r="G1751" t="s">
        <v>2970</v>
      </c>
      <c r="H1751" t="s">
        <v>13</v>
      </c>
      <c r="I1751" t="s">
        <v>14</v>
      </c>
    </row>
    <row r="1752" spans="1:17" hidden="1" x14ac:dyDescent="0.25">
      <c r="A1752" s="18">
        <v>1750</v>
      </c>
      <c r="B1752" t="s">
        <v>532</v>
      </c>
      <c r="C1752" t="s">
        <v>189</v>
      </c>
      <c r="D1752" t="s">
        <v>3257</v>
      </c>
      <c r="E1752" t="s">
        <v>11</v>
      </c>
      <c r="G1752" t="s">
        <v>534</v>
      </c>
      <c r="H1752" t="s">
        <v>13</v>
      </c>
      <c r="I1752" t="s">
        <v>33</v>
      </c>
    </row>
    <row r="1753" spans="1:17" hidden="1" x14ac:dyDescent="0.25">
      <c r="A1753" s="18">
        <v>1751</v>
      </c>
      <c r="C1753" t="s">
        <v>16</v>
      </c>
      <c r="D1753" t="s">
        <v>3258</v>
      </c>
      <c r="E1753" t="s">
        <v>11</v>
      </c>
      <c r="G1753" t="s">
        <v>1342</v>
      </c>
      <c r="H1753" t="s">
        <v>13</v>
      </c>
      <c r="I1753" t="s">
        <v>14</v>
      </c>
    </row>
    <row r="1754" spans="1:17" hidden="1" x14ac:dyDescent="0.25">
      <c r="A1754" s="18">
        <v>1752</v>
      </c>
      <c r="C1754" t="s">
        <v>26</v>
      </c>
      <c r="D1754" t="s">
        <v>3259</v>
      </c>
      <c r="E1754" t="s">
        <v>11</v>
      </c>
      <c r="G1754" t="s">
        <v>891</v>
      </c>
      <c r="H1754" t="s">
        <v>13</v>
      </c>
      <c r="I1754" t="s">
        <v>33</v>
      </c>
    </row>
    <row r="1755" spans="1:17" hidden="1" x14ac:dyDescent="0.25">
      <c r="A1755" s="18">
        <v>1753</v>
      </c>
      <c r="C1755" t="s">
        <v>43</v>
      </c>
      <c r="D1755" t="s">
        <v>3260</v>
      </c>
      <c r="E1755" t="s">
        <v>11</v>
      </c>
      <c r="G1755" t="s">
        <v>178</v>
      </c>
      <c r="H1755" t="s">
        <v>13</v>
      </c>
      <c r="I1755" t="s">
        <v>14</v>
      </c>
    </row>
    <row r="1756" spans="1:17" hidden="1" x14ac:dyDescent="0.25">
      <c r="A1756" s="18">
        <v>1754</v>
      </c>
      <c r="B1756" t="s">
        <v>716</v>
      </c>
      <c r="C1756" t="s">
        <v>70</v>
      </c>
      <c r="D1756" t="s">
        <v>3261</v>
      </c>
      <c r="E1756" t="s">
        <v>11</v>
      </c>
      <c r="G1756" t="s">
        <v>718</v>
      </c>
      <c r="H1756" t="s">
        <v>13</v>
      </c>
      <c r="I1756" t="s">
        <v>14</v>
      </c>
    </row>
    <row r="1757" spans="1:17" hidden="1" x14ac:dyDescent="0.25">
      <c r="A1757" s="18">
        <v>1755</v>
      </c>
      <c r="B1757" t="s">
        <v>1359</v>
      </c>
      <c r="C1757" t="s">
        <v>30</v>
      </c>
      <c r="D1757" t="s">
        <v>3262</v>
      </c>
      <c r="E1757" t="s">
        <v>11</v>
      </c>
      <c r="G1757" t="s">
        <v>1361</v>
      </c>
      <c r="H1757" t="s">
        <v>13</v>
      </c>
      <c r="I1757" t="s">
        <v>14</v>
      </c>
    </row>
    <row r="1758" spans="1:17" hidden="1" x14ac:dyDescent="0.25">
      <c r="A1758" s="18">
        <v>3417</v>
      </c>
      <c r="C1758" t="s">
        <v>2818</v>
      </c>
      <c r="D1758" t="s">
        <v>3208</v>
      </c>
      <c r="E1758" t="s">
        <v>11</v>
      </c>
      <c r="G1758" t="s">
        <v>3209</v>
      </c>
      <c r="H1758" t="s">
        <v>37</v>
      </c>
      <c r="I1758" t="s">
        <v>2821</v>
      </c>
      <c r="J1758">
        <v>0</v>
      </c>
      <c r="K1758" s="20" t="s">
        <v>8027</v>
      </c>
      <c r="L1758" s="20" t="s">
        <v>8027</v>
      </c>
      <c r="M1758" s="20" t="s">
        <v>8027</v>
      </c>
      <c r="N1758" s="45" t="s">
        <v>2822</v>
      </c>
      <c r="Q1758" s="20" t="s">
        <v>8028</v>
      </c>
    </row>
    <row r="1759" spans="1:17" hidden="1" x14ac:dyDescent="0.25">
      <c r="A1759" s="18">
        <v>1757</v>
      </c>
      <c r="B1759" t="s">
        <v>877</v>
      </c>
      <c r="C1759" t="s">
        <v>30</v>
      </c>
      <c r="D1759" t="s">
        <v>3265</v>
      </c>
      <c r="E1759" t="s">
        <v>11</v>
      </c>
      <c r="G1759" t="s">
        <v>879</v>
      </c>
      <c r="H1759" t="s">
        <v>13</v>
      </c>
      <c r="I1759" t="s">
        <v>14</v>
      </c>
    </row>
    <row r="1760" spans="1:17" hidden="1" x14ac:dyDescent="0.25">
      <c r="A1760" s="18">
        <v>1758</v>
      </c>
      <c r="B1760" t="s">
        <v>864</v>
      </c>
      <c r="C1760" t="s">
        <v>26</v>
      </c>
      <c r="D1760" t="s">
        <v>3266</v>
      </c>
      <c r="E1760" t="s">
        <v>11</v>
      </c>
      <c r="G1760" t="s">
        <v>866</v>
      </c>
      <c r="H1760" t="s">
        <v>13</v>
      </c>
      <c r="I1760" t="s">
        <v>14</v>
      </c>
    </row>
    <row r="1761" spans="1:9" hidden="1" x14ac:dyDescent="0.25">
      <c r="A1761" s="18">
        <v>1759</v>
      </c>
      <c r="B1761" t="s">
        <v>877</v>
      </c>
      <c r="C1761" t="s">
        <v>99</v>
      </c>
      <c r="D1761" t="s">
        <v>3267</v>
      </c>
      <c r="E1761" t="s">
        <v>11</v>
      </c>
      <c r="G1761" t="s">
        <v>879</v>
      </c>
      <c r="H1761" t="s">
        <v>13</v>
      </c>
      <c r="I1761" t="s">
        <v>14</v>
      </c>
    </row>
    <row r="1762" spans="1:9" hidden="1" x14ac:dyDescent="0.25">
      <c r="A1762" s="18">
        <v>1760</v>
      </c>
      <c r="B1762" t="s">
        <v>1209</v>
      </c>
      <c r="C1762" t="s">
        <v>43</v>
      </c>
      <c r="D1762" t="s">
        <v>3268</v>
      </c>
      <c r="E1762" t="s">
        <v>11</v>
      </c>
      <c r="G1762" t="s">
        <v>1211</v>
      </c>
      <c r="H1762" t="s">
        <v>13</v>
      </c>
      <c r="I1762" t="s">
        <v>14</v>
      </c>
    </row>
    <row r="1763" spans="1:9" hidden="1" x14ac:dyDescent="0.25">
      <c r="A1763" s="18">
        <v>1761</v>
      </c>
      <c r="B1763" t="s">
        <v>1636</v>
      </c>
      <c r="C1763" t="s">
        <v>23</v>
      </c>
      <c r="D1763" t="s">
        <v>3269</v>
      </c>
      <c r="E1763" t="s">
        <v>11</v>
      </c>
      <c r="G1763" t="s">
        <v>1638</v>
      </c>
      <c r="H1763" t="s">
        <v>13</v>
      </c>
      <c r="I1763" t="s">
        <v>14</v>
      </c>
    </row>
    <row r="1764" spans="1:9" hidden="1" x14ac:dyDescent="0.25">
      <c r="A1764" s="18">
        <v>1762</v>
      </c>
      <c r="C1764" t="s">
        <v>90</v>
      </c>
      <c r="D1764" t="s">
        <v>3270</v>
      </c>
      <c r="E1764" t="s">
        <v>11</v>
      </c>
      <c r="G1764" t="s">
        <v>561</v>
      </c>
      <c r="H1764" t="s">
        <v>13</v>
      </c>
      <c r="I1764" t="s">
        <v>33</v>
      </c>
    </row>
    <row r="1765" spans="1:9" hidden="1" x14ac:dyDescent="0.25">
      <c r="A1765" s="18">
        <v>1763</v>
      </c>
      <c r="B1765" t="s">
        <v>596</v>
      </c>
      <c r="C1765" t="s">
        <v>142</v>
      </c>
      <c r="D1765" t="s">
        <v>3271</v>
      </c>
      <c r="E1765" t="s">
        <v>11</v>
      </c>
      <c r="G1765" t="s">
        <v>598</v>
      </c>
      <c r="H1765" t="s">
        <v>13</v>
      </c>
      <c r="I1765" t="s">
        <v>14</v>
      </c>
    </row>
    <row r="1766" spans="1:9" hidden="1" x14ac:dyDescent="0.25">
      <c r="A1766" s="18">
        <v>1764</v>
      </c>
      <c r="B1766" t="s">
        <v>2859</v>
      </c>
      <c r="C1766" t="s">
        <v>30</v>
      </c>
      <c r="D1766" t="s">
        <v>3272</v>
      </c>
      <c r="E1766" t="s">
        <v>11</v>
      </c>
      <c r="G1766" t="s">
        <v>2861</v>
      </c>
      <c r="H1766" t="s">
        <v>13</v>
      </c>
      <c r="I1766" t="s">
        <v>14</v>
      </c>
    </row>
    <row r="1767" spans="1:9" hidden="1" x14ac:dyDescent="0.25">
      <c r="A1767" s="18">
        <v>1765</v>
      </c>
      <c r="B1767" t="s">
        <v>485</v>
      </c>
      <c r="C1767" t="s">
        <v>26</v>
      </c>
      <c r="D1767" t="s">
        <v>3273</v>
      </c>
      <c r="E1767" t="s">
        <v>11</v>
      </c>
      <c r="G1767" t="s">
        <v>487</v>
      </c>
      <c r="H1767" t="s">
        <v>13</v>
      </c>
      <c r="I1767" t="s">
        <v>14</v>
      </c>
    </row>
    <row r="1768" spans="1:9" hidden="1" x14ac:dyDescent="0.25">
      <c r="A1768" s="18">
        <v>1766</v>
      </c>
      <c r="B1768" t="s">
        <v>130</v>
      </c>
      <c r="C1768" t="s">
        <v>99</v>
      </c>
      <c r="D1768" t="s">
        <v>3274</v>
      </c>
      <c r="E1768" t="s">
        <v>11</v>
      </c>
      <c r="G1768" t="s">
        <v>1724</v>
      </c>
      <c r="H1768" t="s">
        <v>13</v>
      </c>
      <c r="I1768" t="s">
        <v>33</v>
      </c>
    </row>
    <row r="1769" spans="1:9" hidden="1" x14ac:dyDescent="0.25">
      <c r="A1769" s="18">
        <v>1767</v>
      </c>
      <c r="B1769" t="s">
        <v>3275</v>
      </c>
      <c r="C1769" t="s">
        <v>16</v>
      </c>
      <c r="D1769" t="s">
        <v>3276</v>
      </c>
      <c r="E1769" t="s">
        <v>11</v>
      </c>
      <c r="G1769" t="s">
        <v>3277</v>
      </c>
      <c r="H1769" t="s">
        <v>13</v>
      </c>
      <c r="I1769" t="s">
        <v>14</v>
      </c>
    </row>
    <row r="1770" spans="1:9" hidden="1" x14ac:dyDescent="0.25">
      <c r="A1770" s="18">
        <v>1768</v>
      </c>
      <c r="B1770" t="s">
        <v>1587</v>
      </c>
      <c r="C1770" t="s">
        <v>23</v>
      </c>
      <c r="D1770" t="s">
        <v>3278</v>
      </c>
      <c r="E1770" t="s">
        <v>11</v>
      </c>
      <c r="G1770" t="s">
        <v>1589</v>
      </c>
      <c r="H1770" t="s">
        <v>13</v>
      </c>
      <c r="I1770" t="s">
        <v>14</v>
      </c>
    </row>
    <row r="1771" spans="1:9" hidden="1" x14ac:dyDescent="0.25">
      <c r="A1771" s="18">
        <v>1769</v>
      </c>
      <c r="C1771" t="s">
        <v>90</v>
      </c>
      <c r="D1771" t="s">
        <v>3279</v>
      </c>
      <c r="E1771" t="s">
        <v>11</v>
      </c>
      <c r="G1771" t="s">
        <v>1100</v>
      </c>
      <c r="H1771" t="s">
        <v>13</v>
      </c>
      <c r="I1771" t="s">
        <v>33</v>
      </c>
    </row>
    <row r="1772" spans="1:9" hidden="1" x14ac:dyDescent="0.25">
      <c r="A1772" s="18">
        <v>1770</v>
      </c>
      <c r="B1772" t="s">
        <v>2125</v>
      </c>
      <c r="C1772" t="s">
        <v>189</v>
      </c>
      <c r="D1772" t="s">
        <v>3280</v>
      </c>
      <c r="E1772" t="s">
        <v>11</v>
      </c>
      <c r="G1772" t="s">
        <v>2127</v>
      </c>
      <c r="H1772" t="s">
        <v>13</v>
      </c>
      <c r="I1772" t="s">
        <v>14</v>
      </c>
    </row>
    <row r="1773" spans="1:9" hidden="1" x14ac:dyDescent="0.25">
      <c r="A1773" s="18">
        <v>1771</v>
      </c>
      <c r="B1773" t="s">
        <v>185</v>
      </c>
      <c r="C1773" t="s">
        <v>23</v>
      </c>
      <c r="D1773" t="s">
        <v>3281</v>
      </c>
      <c r="E1773" t="s">
        <v>11</v>
      </c>
      <c r="G1773" t="s">
        <v>187</v>
      </c>
      <c r="H1773" t="s">
        <v>13</v>
      </c>
      <c r="I1773" t="s">
        <v>14</v>
      </c>
    </row>
    <row r="1774" spans="1:9" hidden="1" x14ac:dyDescent="0.25">
      <c r="A1774" s="18">
        <v>1772</v>
      </c>
      <c r="B1774" t="s">
        <v>747</v>
      </c>
      <c r="C1774" t="s">
        <v>99</v>
      </c>
      <c r="D1774" t="s">
        <v>3282</v>
      </c>
      <c r="E1774" t="s">
        <v>11</v>
      </c>
      <c r="G1774" t="s">
        <v>749</v>
      </c>
      <c r="H1774" t="s">
        <v>13</v>
      </c>
      <c r="I1774" t="s">
        <v>14</v>
      </c>
    </row>
    <row r="1775" spans="1:9" hidden="1" x14ac:dyDescent="0.25">
      <c r="A1775" s="18">
        <v>1773</v>
      </c>
      <c r="C1775" t="s">
        <v>43</v>
      </c>
      <c r="D1775" t="s">
        <v>3283</v>
      </c>
      <c r="E1775" t="s">
        <v>11</v>
      </c>
      <c r="G1775" t="s">
        <v>493</v>
      </c>
      <c r="H1775" t="s">
        <v>13</v>
      </c>
      <c r="I1775" t="s">
        <v>33</v>
      </c>
    </row>
    <row r="1776" spans="1:9" hidden="1" x14ac:dyDescent="0.25">
      <c r="A1776" s="18">
        <v>1774</v>
      </c>
      <c r="B1776" t="s">
        <v>246</v>
      </c>
      <c r="C1776" t="s">
        <v>47</v>
      </c>
      <c r="D1776" t="s">
        <v>3284</v>
      </c>
      <c r="E1776" t="s">
        <v>11</v>
      </c>
      <c r="G1776" t="s">
        <v>248</v>
      </c>
      <c r="H1776" t="s">
        <v>13</v>
      </c>
      <c r="I1776" t="s">
        <v>14</v>
      </c>
    </row>
    <row r="1777" spans="1:17" hidden="1" x14ac:dyDescent="0.25">
      <c r="A1777" s="18">
        <v>1775</v>
      </c>
      <c r="B1777" t="s">
        <v>925</v>
      </c>
      <c r="C1777" t="s">
        <v>189</v>
      </c>
      <c r="D1777" t="s">
        <v>3285</v>
      </c>
      <c r="E1777" t="s">
        <v>11</v>
      </c>
      <c r="G1777" t="s">
        <v>927</v>
      </c>
      <c r="H1777" t="s">
        <v>13</v>
      </c>
      <c r="I1777" t="s">
        <v>14</v>
      </c>
    </row>
    <row r="1778" spans="1:17" hidden="1" x14ac:dyDescent="0.25">
      <c r="A1778" s="18">
        <v>1776</v>
      </c>
      <c r="B1778" t="s">
        <v>1768</v>
      </c>
      <c r="C1778" t="s">
        <v>189</v>
      </c>
      <c r="D1778" t="s">
        <v>3286</v>
      </c>
      <c r="E1778" t="s">
        <v>11</v>
      </c>
      <c r="G1778" t="s">
        <v>1770</v>
      </c>
      <c r="H1778" t="s">
        <v>13</v>
      </c>
      <c r="I1778" t="s">
        <v>14</v>
      </c>
    </row>
    <row r="1779" spans="1:17" hidden="1" x14ac:dyDescent="0.25">
      <c r="A1779" s="18">
        <v>1777</v>
      </c>
      <c r="B1779" t="s">
        <v>3287</v>
      </c>
      <c r="C1779" t="s">
        <v>16</v>
      </c>
      <c r="D1779" t="s">
        <v>3288</v>
      </c>
      <c r="E1779" t="s">
        <v>11</v>
      </c>
      <c r="G1779" t="s">
        <v>3289</v>
      </c>
      <c r="H1779" t="s">
        <v>13</v>
      </c>
      <c r="I1779" t="s">
        <v>14</v>
      </c>
    </row>
    <row r="1780" spans="1:17" hidden="1" x14ac:dyDescent="0.25">
      <c r="A1780" s="18">
        <v>1778</v>
      </c>
      <c r="B1780" t="s">
        <v>896</v>
      </c>
      <c r="C1780" t="s">
        <v>70</v>
      </c>
      <c r="D1780" t="s">
        <v>3290</v>
      </c>
      <c r="E1780" t="s">
        <v>11</v>
      </c>
      <c r="G1780" t="s">
        <v>898</v>
      </c>
      <c r="H1780" t="s">
        <v>13</v>
      </c>
      <c r="I1780" t="s">
        <v>14</v>
      </c>
    </row>
    <row r="1781" spans="1:17" hidden="1" x14ac:dyDescent="0.25">
      <c r="A1781" s="18">
        <v>1513</v>
      </c>
      <c r="C1781" t="s">
        <v>2818</v>
      </c>
      <c r="D1781" t="s">
        <v>3224</v>
      </c>
      <c r="E1781" t="s">
        <v>11</v>
      </c>
      <c r="G1781" t="s">
        <v>3225</v>
      </c>
      <c r="H1781" t="s">
        <v>37</v>
      </c>
      <c r="I1781" t="s">
        <v>2821</v>
      </c>
      <c r="J1781">
        <v>0</v>
      </c>
      <c r="K1781" s="20" t="s">
        <v>8027</v>
      </c>
      <c r="L1781" s="20" t="s">
        <v>8027</v>
      </c>
      <c r="M1781" s="20" t="s">
        <v>8027</v>
      </c>
      <c r="N1781" s="45" t="s">
        <v>2822</v>
      </c>
      <c r="Q1781" s="20" t="s">
        <v>8028</v>
      </c>
    </row>
    <row r="1782" spans="1:17" hidden="1" x14ac:dyDescent="0.25">
      <c r="A1782" s="18">
        <v>1780</v>
      </c>
      <c r="B1782" t="s">
        <v>1818</v>
      </c>
      <c r="C1782" t="s">
        <v>9</v>
      </c>
      <c r="D1782" t="s">
        <v>3293</v>
      </c>
      <c r="E1782" t="s">
        <v>11</v>
      </c>
      <c r="G1782" t="s">
        <v>1820</v>
      </c>
      <c r="H1782" t="s">
        <v>13</v>
      </c>
      <c r="I1782" t="s">
        <v>14</v>
      </c>
    </row>
    <row r="1783" spans="1:17" hidden="1" x14ac:dyDescent="0.25">
      <c r="A1783" s="18">
        <v>185</v>
      </c>
      <c r="C1783" t="s">
        <v>2818</v>
      </c>
      <c r="D1783" t="s">
        <v>3234</v>
      </c>
      <c r="E1783" t="s">
        <v>11</v>
      </c>
      <c r="G1783" t="s">
        <v>3235</v>
      </c>
      <c r="H1783" t="s">
        <v>37</v>
      </c>
      <c r="I1783" t="s">
        <v>2821</v>
      </c>
      <c r="J1783">
        <v>0</v>
      </c>
      <c r="K1783" s="20" t="s">
        <v>8027</v>
      </c>
      <c r="L1783" s="20" t="s">
        <v>8027</v>
      </c>
      <c r="M1783" s="20" t="s">
        <v>8027</v>
      </c>
      <c r="N1783" s="45" t="s">
        <v>2822</v>
      </c>
      <c r="Q1783" s="20" t="s">
        <v>8028</v>
      </c>
    </row>
    <row r="1784" spans="1:17" hidden="1" x14ac:dyDescent="0.25">
      <c r="A1784" s="18">
        <v>1782</v>
      </c>
      <c r="B1784" t="s">
        <v>520</v>
      </c>
      <c r="C1784" t="s">
        <v>47</v>
      </c>
      <c r="D1784" t="s">
        <v>3296</v>
      </c>
      <c r="E1784" t="s">
        <v>11</v>
      </c>
      <c r="G1784" t="s">
        <v>276</v>
      </c>
      <c r="H1784" t="s">
        <v>13</v>
      </c>
      <c r="I1784" t="s">
        <v>33</v>
      </c>
    </row>
    <row r="1785" spans="1:17" hidden="1" x14ac:dyDescent="0.25">
      <c r="A1785" s="18">
        <v>1783</v>
      </c>
      <c r="B1785" t="s">
        <v>1891</v>
      </c>
      <c r="C1785" t="s">
        <v>70</v>
      </c>
      <c r="D1785" t="s">
        <v>3297</v>
      </c>
      <c r="E1785" t="s">
        <v>11</v>
      </c>
      <c r="G1785" t="s">
        <v>1893</v>
      </c>
      <c r="H1785" t="s">
        <v>13</v>
      </c>
      <c r="I1785" t="s">
        <v>14</v>
      </c>
    </row>
    <row r="1786" spans="1:17" hidden="1" x14ac:dyDescent="0.25">
      <c r="A1786" s="18">
        <v>1784</v>
      </c>
      <c r="B1786" t="s">
        <v>535</v>
      </c>
      <c r="C1786" t="s">
        <v>47</v>
      </c>
      <c r="D1786" t="s">
        <v>3298</v>
      </c>
      <c r="E1786" t="s">
        <v>11</v>
      </c>
      <c r="G1786" t="s">
        <v>537</v>
      </c>
      <c r="H1786" t="s">
        <v>13</v>
      </c>
      <c r="I1786" t="s">
        <v>14</v>
      </c>
    </row>
    <row r="1787" spans="1:17" hidden="1" x14ac:dyDescent="0.25">
      <c r="A1787" s="18">
        <v>1785</v>
      </c>
      <c r="B1787" t="s">
        <v>3299</v>
      </c>
      <c r="C1787" t="s">
        <v>70</v>
      </c>
      <c r="D1787" t="s">
        <v>3300</v>
      </c>
      <c r="E1787" t="s">
        <v>11</v>
      </c>
      <c r="G1787" t="s">
        <v>3301</v>
      </c>
      <c r="H1787" t="s">
        <v>13</v>
      </c>
      <c r="I1787" t="s">
        <v>14</v>
      </c>
    </row>
    <row r="1788" spans="1:17" hidden="1" x14ac:dyDescent="0.25">
      <c r="A1788" s="18">
        <v>1786</v>
      </c>
      <c r="B1788" t="s">
        <v>3302</v>
      </c>
      <c r="C1788" t="s">
        <v>16</v>
      </c>
      <c r="D1788" t="s">
        <v>3303</v>
      </c>
      <c r="E1788" t="s">
        <v>11</v>
      </c>
      <c r="G1788" t="s">
        <v>3304</v>
      </c>
      <c r="H1788" t="s">
        <v>13</v>
      </c>
      <c r="I1788" t="s">
        <v>14</v>
      </c>
    </row>
    <row r="1789" spans="1:17" hidden="1" x14ac:dyDescent="0.25">
      <c r="A1789" s="18">
        <v>1787</v>
      </c>
      <c r="B1789" t="s">
        <v>76</v>
      </c>
      <c r="C1789" t="s">
        <v>99</v>
      </c>
      <c r="D1789" t="s">
        <v>3305</v>
      </c>
      <c r="E1789" t="s">
        <v>11</v>
      </c>
      <c r="G1789" t="s">
        <v>78</v>
      </c>
      <c r="H1789" t="s">
        <v>13</v>
      </c>
      <c r="I1789" t="s">
        <v>14</v>
      </c>
    </row>
    <row r="1790" spans="1:17" hidden="1" x14ac:dyDescent="0.25">
      <c r="A1790" s="18">
        <v>1788</v>
      </c>
      <c r="B1790" t="s">
        <v>590</v>
      </c>
      <c r="C1790" t="s">
        <v>388</v>
      </c>
      <c r="D1790" t="s">
        <v>3306</v>
      </c>
      <c r="E1790" t="s">
        <v>11</v>
      </c>
      <c r="G1790" t="s">
        <v>592</v>
      </c>
      <c r="H1790" t="s">
        <v>13</v>
      </c>
      <c r="I1790" t="s">
        <v>14</v>
      </c>
    </row>
    <row r="1791" spans="1:17" hidden="1" x14ac:dyDescent="0.25">
      <c r="A1791" s="18">
        <v>1789</v>
      </c>
      <c r="B1791" t="s">
        <v>3307</v>
      </c>
      <c r="C1791" t="s">
        <v>16</v>
      </c>
      <c r="D1791" t="s">
        <v>3308</v>
      </c>
      <c r="E1791" t="s">
        <v>11</v>
      </c>
      <c r="G1791" t="s">
        <v>3309</v>
      </c>
      <c r="H1791" t="s">
        <v>13</v>
      </c>
      <c r="I1791" t="s">
        <v>14</v>
      </c>
    </row>
    <row r="1792" spans="1:17" hidden="1" x14ac:dyDescent="0.25">
      <c r="A1792" s="18">
        <v>1790</v>
      </c>
      <c r="B1792" t="s">
        <v>914</v>
      </c>
      <c r="C1792" t="s">
        <v>90</v>
      </c>
      <c r="D1792" t="s">
        <v>3310</v>
      </c>
      <c r="E1792" t="s">
        <v>11</v>
      </c>
      <c r="G1792" t="s">
        <v>916</v>
      </c>
      <c r="H1792" t="s">
        <v>13</v>
      </c>
      <c r="I1792" t="s">
        <v>14</v>
      </c>
    </row>
    <row r="1793" spans="1:17" hidden="1" x14ac:dyDescent="0.25">
      <c r="A1793" s="18">
        <v>1791</v>
      </c>
      <c r="B1793" t="s">
        <v>3311</v>
      </c>
      <c r="C1793" t="s">
        <v>16</v>
      </c>
      <c r="D1793" t="s">
        <v>3312</v>
      </c>
      <c r="E1793" t="s">
        <v>11</v>
      </c>
      <c r="G1793" t="s">
        <v>3313</v>
      </c>
      <c r="H1793" t="s">
        <v>13</v>
      </c>
      <c r="I1793" t="s">
        <v>14</v>
      </c>
    </row>
    <row r="1794" spans="1:17" hidden="1" x14ac:dyDescent="0.25">
      <c r="A1794" s="18">
        <v>1792</v>
      </c>
      <c r="B1794" t="s">
        <v>1579</v>
      </c>
      <c r="C1794" t="s">
        <v>23</v>
      </c>
      <c r="D1794" t="s">
        <v>3314</v>
      </c>
      <c r="E1794" t="s">
        <v>11</v>
      </c>
      <c r="G1794" t="s">
        <v>1581</v>
      </c>
      <c r="H1794" t="s">
        <v>13</v>
      </c>
      <c r="I1794" t="s">
        <v>14</v>
      </c>
    </row>
    <row r="1795" spans="1:17" hidden="1" x14ac:dyDescent="0.25">
      <c r="A1795" s="18">
        <v>1793</v>
      </c>
      <c r="B1795" t="s">
        <v>1253</v>
      </c>
      <c r="C1795" t="s">
        <v>70</v>
      </c>
      <c r="D1795" t="s">
        <v>3315</v>
      </c>
      <c r="E1795" t="s">
        <v>11</v>
      </c>
      <c r="G1795" t="s">
        <v>891</v>
      </c>
      <c r="H1795" t="s">
        <v>13</v>
      </c>
      <c r="I1795" t="s">
        <v>33</v>
      </c>
    </row>
    <row r="1796" spans="1:17" hidden="1" x14ac:dyDescent="0.25">
      <c r="A1796" s="18">
        <v>1794</v>
      </c>
      <c r="B1796" t="s">
        <v>442</v>
      </c>
      <c r="C1796" t="s">
        <v>189</v>
      </c>
      <c r="D1796" t="s">
        <v>3316</v>
      </c>
      <c r="E1796" t="s">
        <v>11</v>
      </c>
      <c r="G1796" t="s">
        <v>444</v>
      </c>
      <c r="H1796" t="s">
        <v>13</v>
      </c>
      <c r="I1796" t="s">
        <v>14</v>
      </c>
    </row>
    <row r="1797" spans="1:17" hidden="1" x14ac:dyDescent="0.25">
      <c r="A1797" s="18">
        <v>1795</v>
      </c>
      <c r="B1797" t="s">
        <v>2033</v>
      </c>
      <c r="C1797" t="s">
        <v>189</v>
      </c>
      <c r="D1797" t="s">
        <v>3317</v>
      </c>
      <c r="E1797" t="s">
        <v>11</v>
      </c>
      <c r="G1797" t="s">
        <v>2035</v>
      </c>
      <c r="H1797" t="s">
        <v>13</v>
      </c>
      <c r="I1797" t="s">
        <v>14</v>
      </c>
    </row>
    <row r="1798" spans="1:17" hidden="1" x14ac:dyDescent="0.25">
      <c r="A1798" s="18">
        <v>1796</v>
      </c>
      <c r="B1798" t="s">
        <v>1587</v>
      </c>
      <c r="C1798" t="s">
        <v>189</v>
      </c>
      <c r="D1798" t="s">
        <v>3318</v>
      </c>
      <c r="E1798" t="s">
        <v>11</v>
      </c>
      <c r="G1798" t="s">
        <v>1589</v>
      </c>
      <c r="H1798" t="s">
        <v>13</v>
      </c>
      <c r="I1798" t="s">
        <v>14</v>
      </c>
    </row>
    <row r="1799" spans="1:17" hidden="1" x14ac:dyDescent="0.25">
      <c r="A1799" s="18">
        <v>1797</v>
      </c>
      <c r="B1799" t="s">
        <v>750</v>
      </c>
      <c r="C1799" t="s">
        <v>99</v>
      </c>
      <c r="D1799" t="s">
        <v>3319</v>
      </c>
      <c r="E1799" t="s">
        <v>11</v>
      </c>
      <c r="G1799" t="s">
        <v>752</v>
      </c>
      <c r="H1799" t="s">
        <v>13</v>
      </c>
      <c r="I1799" t="s">
        <v>14</v>
      </c>
    </row>
    <row r="1800" spans="1:17" hidden="1" x14ac:dyDescent="0.25">
      <c r="A1800" s="18">
        <v>1798</v>
      </c>
      <c r="C1800" t="s">
        <v>43</v>
      </c>
      <c r="D1800" t="s">
        <v>3320</v>
      </c>
      <c r="E1800" t="s">
        <v>11</v>
      </c>
      <c r="G1800" t="s">
        <v>3321</v>
      </c>
      <c r="H1800" t="s">
        <v>13</v>
      </c>
      <c r="I1800" t="s">
        <v>14</v>
      </c>
    </row>
    <row r="1801" spans="1:17" hidden="1" x14ac:dyDescent="0.25">
      <c r="A1801" s="18">
        <v>1799</v>
      </c>
      <c r="B1801" t="s">
        <v>1070</v>
      </c>
      <c r="C1801" t="s">
        <v>9</v>
      </c>
      <c r="D1801" t="s">
        <v>3322</v>
      </c>
      <c r="E1801" t="s">
        <v>11</v>
      </c>
      <c r="G1801" t="s">
        <v>1072</v>
      </c>
      <c r="H1801" t="s">
        <v>13</v>
      </c>
      <c r="I1801" t="s">
        <v>14</v>
      </c>
    </row>
    <row r="1802" spans="1:17" hidden="1" x14ac:dyDescent="0.25">
      <c r="A1802" s="18">
        <v>1800</v>
      </c>
      <c r="C1802" t="s">
        <v>26</v>
      </c>
      <c r="D1802" t="s">
        <v>3323</v>
      </c>
      <c r="E1802" t="s">
        <v>11</v>
      </c>
      <c r="G1802" t="s">
        <v>1175</v>
      </c>
      <c r="H1802" t="s">
        <v>13</v>
      </c>
      <c r="I1802" t="s">
        <v>14</v>
      </c>
    </row>
    <row r="1803" spans="1:17" hidden="1" x14ac:dyDescent="0.25">
      <c r="A1803" s="18">
        <v>1801</v>
      </c>
      <c r="B1803" t="s">
        <v>1060</v>
      </c>
      <c r="C1803" t="s">
        <v>26</v>
      </c>
      <c r="D1803" t="s">
        <v>3324</v>
      </c>
      <c r="E1803" t="s">
        <v>11</v>
      </c>
      <c r="G1803" t="s">
        <v>1062</v>
      </c>
      <c r="H1803" t="s">
        <v>13</v>
      </c>
      <c r="I1803" t="s">
        <v>14</v>
      </c>
    </row>
    <row r="1804" spans="1:17" hidden="1" x14ac:dyDescent="0.25">
      <c r="A1804" s="18">
        <v>1802</v>
      </c>
      <c r="B1804" t="s">
        <v>874</v>
      </c>
      <c r="C1804" t="s">
        <v>189</v>
      </c>
      <c r="D1804" t="s">
        <v>3325</v>
      </c>
      <c r="E1804" t="s">
        <v>11</v>
      </c>
      <c r="G1804" t="s">
        <v>876</v>
      </c>
      <c r="H1804" t="s">
        <v>13</v>
      </c>
      <c r="I1804" t="s">
        <v>14</v>
      </c>
    </row>
    <row r="1805" spans="1:17" hidden="1" x14ac:dyDescent="0.25">
      <c r="A1805" s="18">
        <v>1803</v>
      </c>
      <c r="B1805" t="s">
        <v>1717</v>
      </c>
      <c r="C1805" t="s">
        <v>189</v>
      </c>
      <c r="D1805" t="s">
        <v>3326</v>
      </c>
      <c r="E1805" t="s">
        <v>11</v>
      </c>
      <c r="G1805" t="s">
        <v>1719</v>
      </c>
      <c r="H1805" t="s">
        <v>13</v>
      </c>
      <c r="I1805" t="s">
        <v>14</v>
      </c>
    </row>
    <row r="1806" spans="1:17" hidden="1" x14ac:dyDescent="0.25">
      <c r="A1806" s="18">
        <v>3569</v>
      </c>
      <c r="C1806" t="s">
        <v>2818</v>
      </c>
      <c r="D1806" t="s">
        <v>3646</v>
      </c>
      <c r="E1806" t="s">
        <v>11</v>
      </c>
      <c r="G1806" t="s">
        <v>3647</v>
      </c>
      <c r="H1806" t="s">
        <v>37</v>
      </c>
      <c r="I1806" t="s">
        <v>2821</v>
      </c>
      <c r="J1806">
        <v>0</v>
      </c>
      <c r="K1806" s="20" t="s">
        <v>8027</v>
      </c>
      <c r="L1806" s="20" t="s">
        <v>8027</v>
      </c>
      <c r="M1806" s="20" t="s">
        <v>8027</v>
      </c>
      <c r="N1806" s="45" t="s">
        <v>3587</v>
      </c>
      <c r="Q1806" s="20" t="s">
        <v>8028</v>
      </c>
    </row>
    <row r="1807" spans="1:17" hidden="1" x14ac:dyDescent="0.25">
      <c r="A1807" s="18">
        <v>1805</v>
      </c>
      <c r="B1807" t="s">
        <v>130</v>
      </c>
      <c r="C1807" t="s">
        <v>30</v>
      </c>
      <c r="D1807" t="s">
        <v>3329</v>
      </c>
      <c r="E1807" t="s">
        <v>11</v>
      </c>
      <c r="G1807" t="s">
        <v>132</v>
      </c>
      <c r="H1807" t="s">
        <v>13</v>
      </c>
      <c r="I1807" t="s">
        <v>33</v>
      </c>
    </row>
    <row r="1808" spans="1:17" hidden="1" x14ac:dyDescent="0.25">
      <c r="A1808" s="18">
        <v>1305</v>
      </c>
      <c r="C1808" t="s">
        <v>2818</v>
      </c>
      <c r="D1808" t="s">
        <v>3247</v>
      </c>
      <c r="E1808" t="s">
        <v>11</v>
      </c>
      <c r="G1808" t="s">
        <v>3248</v>
      </c>
      <c r="H1808" t="s">
        <v>37</v>
      </c>
      <c r="I1808" t="s">
        <v>2821</v>
      </c>
      <c r="J1808">
        <v>0</v>
      </c>
      <c r="K1808" s="20" t="s">
        <v>8027</v>
      </c>
      <c r="L1808" s="20" t="s">
        <v>8027</v>
      </c>
      <c r="M1808" s="20" t="s">
        <v>8027</v>
      </c>
      <c r="N1808" s="45" t="s">
        <v>2822</v>
      </c>
      <c r="Q1808" s="20" t="s">
        <v>8028</v>
      </c>
    </row>
    <row r="1809" spans="1:17" hidden="1" x14ac:dyDescent="0.25">
      <c r="A1809" s="18">
        <v>1807</v>
      </c>
      <c r="B1809" t="s">
        <v>1605</v>
      </c>
      <c r="C1809" t="s">
        <v>70</v>
      </c>
      <c r="D1809" t="s">
        <v>3332</v>
      </c>
      <c r="E1809" t="s">
        <v>11</v>
      </c>
      <c r="G1809" t="s">
        <v>1607</v>
      </c>
      <c r="H1809" t="s">
        <v>13</v>
      </c>
      <c r="I1809" t="s">
        <v>14</v>
      </c>
    </row>
    <row r="1810" spans="1:17" hidden="1" x14ac:dyDescent="0.25">
      <c r="A1810" s="18">
        <v>1808</v>
      </c>
      <c r="B1810" t="s">
        <v>741</v>
      </c>
      <c r="C1810" t="s">
        <v>47</v>
      </c>
      <c r="D1810" t="s">
        <v>3333</v>
      </c>
      <c r="E1810" t="s">
        <v>11</v>
      </c>
      <c r="G1810" t="s">
        <v>743</v>
      </c>
      <c r="H1810" t="s">
        <v>13</v>
      </c>
      <c r="I1810" t="s">
        <v>14</v>
      </c>
    </row>
    <row r="1811" spans="1:17" hidden="1" x14ac:dyDescent="0.25">
      <c r="A1811" s="18">
        <v>1809</v>
      </c>
      <c r="B1811" t="s">
        <v>73</v>
      </c>
      <c r="C1811" t="s">
        <v>189</v>
      </c>
      <c r="D1811" t="s">
        <v>3334</v>
      </c>
      <c r="E1811" t="s">
        <v>11</v>
      </c>
      <c r="G1811" t="s">
        <v>75</v>
      </c>
      <c r="H1811" t="s">
        <v>13</v>
      </c>
      <c r="I1811" t="s">
        <v>14</v>
      </c>
    </row>
    <row r="1812" spans="1:17" hidden="1" x14ac:dyDescent="0.25">
      <c r="A1812" s="18">
        <v>1810</v>
      </c>
      <c r="B1812" t="s">
        <v>994</v>
      </c>
      <c r="C1812" t="s">
        <v>43</v>
      </c>
      <c r="D1812" t="s">
        <v>3335</v>
      </c>
      <c r="E1812" t="s">
        <v>11</v>
      </c>
      <c r="G1812" t="s">
        <v>996</v>
      </c>
      <c r="H1812" t="s">
        <v>13</v>
      </c>
      <c r="I1812" t="s">
        <v>14</v>
      </c>
    </row>
    <row r="1813" spans="1:17" hidden="1" x14ac:dyDescent="0.25">
      <c r="A1813" s="18">
        <v>1811</v>
      </c>
      <c r="C1813" t="s">
        <v>16</v>
      </c>
      <c r="D1813" t="s">
        <v>3336</v>
      </c>
      <c r="E1813" t="s">
        <v>11</v>
      </c>
      <c r="G1813" t="s">
        <v>3337</v>
      </c>
      <c r="H1813" t="s">
        <v>13</v>
      </c>
      <c r="I1813" t="s">
        <v>14</v>
      </c>
    </row>
    <row r="1814" spans="1:17" hidden="1" x14ac:dyDescent="0.25">
      <c r="A1814" s="18">
        <v>1812</v>
      </c>
      <c r="B1814" t="s">
        <v>688</v>
      </c>
      <c r="C1814" t="s">
        <v>43</v>
      </c>
      <c r="D1814" t="s">
        <v>3338</v>
      </c>
      <c r="E1814" t="s">
        <v>11</v>
      </c>
      <c r="G1814" t="s">
        <v>690</v>
      </c>
      <c r="H1814" t="s">
        <v>13</v>
      </c>
      <c r="I1814" t="s">
        <v>14</v>
      </c>
    </row>
    <row r="1815" spans="1:17" hidden="1" x14ac:dyDescent="0.25">
      <c r="A1815" s="18">
        <v>1813</v>
      </c>
      <c r="B1815" t="s">
        <v>42</v>
      </c>
      <c r="C1815" t="s">
        <v>23</v>
      </c>
      <c r="D1815" t="s">
        <v>3339</v>
      </c>
      <c r="E1815" t="s">
        <v>11</v>
      </c>
      <c r="G1815" t="s">
        <v>45</v>
      </c>
      <c r="H1815" t="s">
        <v>13</v>
      </c>
      <c r="I1815" t="s">
        <v>14</v>
      </c>
    </row>
    <row r="1816" spans="1:17" hidden="1" x14ac:dyDescent="0.25">
      <c r="A1816" s="18">
        <v>1814</v>
      </c>
      <c r="B1816" t="s">
        <v>2642</v>
      </c>
      <c r="C1816" t="s">
        <v>47</v>
      </c>
      <c r="D1816" t="s">
        <v>3340</v>
      </c>
      <c r="E1816" t="s">
        <v>11</v>
      </c>
      <c r="G1816" t="s">
        <v>2644</v>
      </c>
      <c r="H1816" t="s">
        <v>13</v>
      </c>
      <c r="I1816" t="s">
        <v>14</v>
      </c>
    </row>
    <row r="1817" spans="1:17" hidden="1" x14ac:dyDescent="0.25">
      <c r="A1817" s="18">
        <v>3879</v>
      </c>
      <c r="C1817" t="s">
        <v>2818</v>
      </c>
      <c r="D1817" t="s">
        <v>3660</v>
      </c>
      <c r="E1817" t="s">
        <v>11</v>
      </c>
      <c r="G1817" t="s">
        <v>3661</v>
      </c>
      <c r="H1817" t="s">
        <v>37</v>
      </c>
      <c r="I1817" t="s">
        <v>2821</v>
      </c>
      <c r="J1817">
        <v>0</v>
      </c>
      <c r="K1817" s="20" t="s">
        <v>8027</v>
      </c>
      <c r="L1817" s="20" t="s">
        <v>8027</v>
      </c>
      <c r="M1817" s="20" t="s">
        <v>8027</v>
      </c>
      <c r="N1817" s="45" t="s">
        <v>3587</v>
      </c>
      <c r="Q1817" s="20" t="s">
        <v>8028</v>
      </c>
    </row>
    <row r="1818" spans="1:17" hidden="1" x14ac:dyDescent="0.25">
      <c r="A1818" s="18">
        <v>1816</v>
      </c>
      <c r="B1818" t="s">
        <v>1063</v>
      </c>
      <c r="C1818" t="s">
        <v>70</v>
      </c>
      <c r="D1818" t="s">
        <v>3343</v>
      </c>
      <c r="E1818" t="s">
        <v>11</v>
      </c>
      <c r="G1818" t="s">
        <v>1065</v>
      </c>
      <c r="H1818" t="s">
        <v>13</v>
      </c>
      <c r="I1818" t="s">
        <v>14</v>
      </c>
    </row>
    <row r="1819" spans="1:17" hidden="1" x14ac:dyDescent="0.25">
      <c r="A1819" s="18">
        <v>1402</v>
      </c>
      <c r="C1819" t="s">
        <v>2818</v>
      </c>
      <c r="D1819" t="s">
        <v>3263</v>
      </c>
      <c r="E1819" t="s">
        <v>11</v>
      </c>
      <c r="G1819" t="s">
        <v>3264</v>
      </c>
      <c r="H1819" t="s">
        <v>37</v>
      </c>
      <c r="I1819" t="s">
        <v>2821</v>
      </c>
      <c r="J1819">
        <v>0</v>
      </c>
      <c r="K1819" s="20" t="s">
        <v>8027</v>
      </c>
      <c r="L1819" s="20" t="s">
        <v>8027</v>
      </c>
      <c r="M1819" s="20" t="s">
        <v>8027</v>
      </c>
      <c r="N1819" s="45" t="s">
        <v>2822</v>
      </c>
      <c r="Q1819" s="20" t="s">
        <v>8028</v>
      </c>
    </row>
    <row r="1820" spans="1:17" hidden="1" x14ac:dyDescent="0.25">
      <c r="A1820" s="18">
        <v>1818</v>
      </c>
      <c r="C1820" t="s">
        <v>26</v>
      </c>
      <c r="D1820" t="s">
        <v>3346</v>
      </c>
      <c r="E1820" t="s">
        <v>11</v>
      </c>
      <c r="G1820" t="s">
        <v>2295</v>
      </c>
      <c r="H1820" t="s">
        <v>13</v>
      </c>
      <c r="I1820" t="s">
        <v>14</v>
      </c>
    </row>
    <row r="1821" spans="1:17" hidden="1" x14ac:dyDescent="0.25">
      <c r="A1821" s="18">
        <v>3675</v>
      </c>
      <c r="C1821" t="s">
        <v>2818</v>
      </c>
      <c r="D1821" t="s">
        <v>3683</v>
      </c>
      <c r="E1821" t="s">
        <v>11</v>
      </c>
      <c r="G1821" t="s">
        <v>3684</v>
      </c>
      <c r="H1821" t="s">
        <v>37</v>
      </c>
      <c r="I1821" t="s">
        <v>2821</v>
      </c>
      <c r="J1821">
        <v>0</v>
      </c>
      <c r="K1821" s="20" t="s">
        <v>8027</v>
      </c>
      <c r="L1821" s="20" t="s">
        <v>8027</v>
      </c>
      <c r="M1821" s="20" t="s">
        <v>8027</v>
      </c>
      <c r="N1821" s="45" t="s">
        <v>3587</v>
      </c>
      <c r="Q1821" s="20" t="s">
        <v>8028</v>
      </c>
    </row>
    <row r="1822" spans="1:17" hidden="1" x14ac:dyDescent="0.25">
      <c r="A1822" s="18">
        <v>1820</v>
      </c>
      <c r="B1822" t="s">
        <v>285</v>
      </c>
      <c r="C1822" t="s">
        <v>30</v>
      </c>
      <c r="D1822" t="s">
        <v>3349</v>
      </c>
      <c r="E1822" t="s">
        <v>11</v>
      </c>
      <c r="G1822" t="s">
        <v>287</v>
      </c>
      <c r="H1822" t="s">
        <v>13</v>
      </c>
      <c r="I1822" t="s">
        <v>14</v>
      </c>
    </row>
    <row r="1823" spans="1:17" hidden="1" x14ac:dyDescent="0.25">
      <c r="A1823" s="18">
        <v>1821</v>
      </c>
      <c r="B1823" t="s">
        <v>2769</v>
      </c>
      <c r="C1823" t="s">
        <v>99</v>
      </c>
      <c r="D1823" t="s">
        <v>3350</v>
      </c>
      <c r="E1823" t="s">
        <v>11</v>
      </c>
      <c r="G1823" t="s">
        <v>2771</v>
      </c>
      <c r="H1823" t="s">
        <v>13</v>
      </c>
      <c r="I1823" t="s">
        <v>14</v>
      </c>
    </row>
    <row r="1824" spans="1:17" hidden="1" x14ac:dyDescent="0.25">
      <c r="A1824" s="18">
        <v>1822</v>
      </c>
      <c r="B1824" t="s">
        <v>3066</v>
      </c>
      <c r="C1824" t="s">
        <v>16</v>
      </c>
      <c r="D1824" t="s">
        <v>3351</v>
      </c>
      <c r="E1824" t="s">
        <v>11</v>
      </c>
      <c r="G1824" t="s">
        <v>3068</v>
      </c>
      <c r="H1824" t="s">
        <v>13</v>
      </c>
      <c r="I1824" t="s">
        <v>14</v>
      </c>
    </row>
    <row r="1825" spans="1:17" hidden="1" x14ac:dyDescent="0.25">
      <c r="A1825" s="18">
        <v>1823</v>
      </c>
      <c r="B1825" t="s">
        <v>3352</v>
      </c>
      <c r="C1825" t="s">
        <v>16</v>
      </c>
      <c r="D1825" t="s">
        <v>3353</v>
      </c>
      <c r="E1825" t="s">
        <v>11</v>
      </c>
      <c r="G1825" t="s">
        <v>3354</v>
      </c>
      <c r="H1825" t="s">
        <v>13</v>
      </c>
      <c r="I1825" t="s">
        <v>14</v>
      </c>
    </row>
    <row r="1826" spans="1:17" hidden="1" x14ac:dyDescent="0.25">
      <c r="A1826" s="18">
        <v>1824</v>
      </c>
      <c r="C1826" t="s">
        <v>26</v>
      </c>
      <c r="D1826" t="s">
        <v>3355</v>
      </c>
      <c r="E1826" t="s">
        <v>11</v>
      </c>
      <c r="G1826" t="s">
        <v>353</v>
      </c>
      <c r="H1826" t="s">
        <v>13</v>
      </c>
      <c r="I1826" t="s">
        <v>33</v>
      </c>
    </row>
    <row r="1827" spans="1:17" hidden="1" x14ac:dyDescent="0.25">
      <c r="A1827" s="18">
        <v>1825</v>
      </c>
      <c r="B1827" t="s">
        <v>3050</v>
      </c>
      <c r="C1827" t="s">
        <v>90</v>
      </c>
      <c r="D1827" t="s">
        <v>3356</v>
      </c>
      <c r="E1827" t="s">
        <v>11</v>
      </c>
      <c r="G1827" t="s">
        <v>3052</v>
      </c>
      <c r="H1827" t="s">
        <v>13</v>
      </c>
      <c r="I1827" t="s">
        <v>14</v>
      </c>
    </row>
    <row r="1828" spans="1:17" hidden="1" x14ac:dyDescent="0.25">
      <c r="A1828" s="18">
        <v>1826</v>
      </c>
      <c r="B1828" t="s">
        <v>732</v>
      </c>
      <c r="C1828" t="s">
        <v>9</v>
      </c>
      <c r="D1828" t="s">
        <v>3357</v>
      </c>
      <c r="E1828" t="s">
        <v>11</v>
      </c>
      <c r="G1828" t="s">
        <v>734</v>
      </c>
      <c r="H1828" t="s">
        <v>13</v>
      </c>
      <c r="I1828" t="s">
        <v>14</v>
      </c>
    </row>
    <row r="1829" spans="1:17" hidden="1" x14ac:dyDescent="0.25">
      <c r="A1829" s="18">
        <v>1827</v>
      </c>
      <c r="B1829" t="s">
        <v>2940</v>
      </c>
      <c r="C1829" t="s">
        <v>189</v>
      </c>
      <c r="D1829" t="s">
        <v>3358</v>
      </c>
      <c r="E1829" t="s">
        <v>11</v>
      </c>
      <c r="G1829" t="s">
        <v>2942</v>
      </c>
      <c r="H1829" t="s">
        <v>13</v>
      </c>
      <c r="I1829" t="s">
        <v>14</v>
      </c>
    </row>
    <row r="1830" spans="1:17" hidden="1" x14ac:dyDescent="0.25">
      <c r="A1830" s="18">
        <v>1828</v>
      </c>
      <c r="B1830" t="s">
        <v>1392</v>
      </c>
      <c r="C1830" t="s">
        <v>47</v>
      </c>
      <c r="D1830" t="s">
        <v>3359</v>
      </c>
      <c r="E1830" t="s">
        <v>11</v>
      </c>
      <c r="G1830" t="s">
        <v>1185</v>
      </c>
      <c r="H1830" t="s">
        <v>13</v>
      </c>
      <c r="I1830" t="s">
        <v>33</v>
      </c>
    </row>
    <row r="1831" spans="1:17" hidden="1" x14ac:dyDescent="0.25">
      <c r="A1831" s="18">
        <v>1829</v>
      </c>
      <c r="B1831" t="s">
        <v>2577</v>
      </c>
      <c r="C1831" t="s">
        <v>99</v>
      </c>
      <c r="D1831" t="s">
        <v>3360</v>
      </c>
      <c r="E1831" t="s">
        <v>11</v>
      </c>
      <c r="G1831" t="s">
        <v>2579</v>
      </c>
      <c r="H1831" t="s">
        <v>13</v>
      </c>
      <c r="I1831" t="s">
        <v>14</v>
      </c>
    </row>
    <row r="1832" spans="1:17" hidden="1" x14ac:dyDescent="0.25">
      <c r="A1832" s="18">
        <v>2580</v>
      </c>
      <c r="C1832" t="s">
        <v>2818</v>
      </c>
      <c r="D1832" t="s">
        <v>3291</v>
      </c>
      <c r="E1832" t="s">
        <v>11</v>
      </c>
      <c r="G1832" t="s">
        <v>3292</v>
      </c>
      <c r="H1832" t="s">
        <v>37</v>
      </c>
      <c r="I1832" t="s">
        <v>2821</v>
      </c>
      <c r="J1832">
        <v>0</v>
      </c>
      <c r="K1832" s="20" t="s">
        <v>8027</v>
      </c>
      <c r="L1832" s="20" t="s">
        <v>8027</v>
      </c>
      <c r="M1832" s="20" t="s">
        <v>8027</v>
      </c>
      <c r="N1832" s="45" t="s">
        <v>2822</v>
      </c>
      <c r="Q1832" s="20" t="s">
        <v>8028</v>
      </c>
    </row>
    <row r="1833" spans="1:17" hidden="1" x14ac:dyDescent="0.25">
      <c r="A1833" s="18">
        <v>1831</v>
      </c>
      <c r="B1833" t="s">
        <v>789</v>
      </c>
      <c r="C1833" t="s">
        <v>16</v>
      </c>
      <c r="D1833" t="s">
        <v>3363</v>
      </c>
      <c r="E1833" t="s">
        <v>11</v>
      </c>
      <c r="G1833" t="s">
        <v>791</v>
      </c>
      <c r="H1833" t="s">
        <v>13</v>
      </c>
      <c r="I1833" t="s">
        <v>14</v>
      </c>
    </row>
    <row r="1834" spans="1:17" hidden="1" x14ac:dyDescent="0.25">
      <c r="A1834" s="18">
        <v>1832</v>
      </c>
      <c r="B1834" t="s">
        <v>3364</v>
      </c>
      <c r="C1834" t="s">
        <v>16</v>
      </c>
      <c r="D1834" t="s">
        <v>3365</v>
      </c>
      <c r="E1834" t="s">
        <v>11</v>
      </c>
      <c r="G1834" t="s">
        <v>3366</v>
      </c>
      <c r="H1834" t="s">
        <v>13</v>
      </c>
      <c r="I1834" t="s">
        <v>14</v>
      </c>
    </row>
    <row r="1835" spans="1:17" hidden="1" x14ac:dyDescent="0.25">
      <c r="A1835" s="18">
        <v>1833</v>
      </c>
      <c r="B1835" t="s">
        <v>3367</v>
      </c>
      <c r="C1835" t="s">
        <v>30</v>
      </c>
      <c r="D1835" t="s">
        <v>3368</v>
      </c>
      <c r="E1835" t="s">
        <v>11</v>
      </c>
      <c r="G1835" t="s">
        <v>3369</v>
      </c>
      <c r="H1835" t="s">
        <v>13</v>
      </c>
      <c r="I1835" t="s">
        <v>33</v>
      </c>
    </row>
    <row r="1836" spans="1:17" hidden="1" x14ac:dyDescent="0.25">
      <c r="A1836" s="18">
        <v>1834</v>
      </c>
      <c r="B1836" t="s">
        <v>1980</v>
      </c>
      <c r="C1836" t="s">
        <v>26</v>
      </c>
      <c r="D1836" t="s">
        <v>3370</v>
      </c>
      <c r="E1836" t="s">
        <v>11</v>
      </c>
      <c r="G1836" t="s">
        <v>1982</v>
      </c>
      <c r="H1836" t="s">
        <v>13</v>
      </c>
      <c r="I1836" t="s">
        <v>14</v>
      </c>
    </row>
    <row r="1837" spans="1:17" hidden="1" x14ac:dyDescent="0.25">
      <c r="A1837" s="18">
        <v>1835</v>
      </c>
      <c r="C1837" t="s">
        <v>16</v>
      </c>
      <c r="D1837" t="s">
        <v>3371</v>
      </c>
      <c r="E1837" t="s">
        <v>11</v>
      </c>
      <c r="G1837" t="s">
        <v>3372</v>
      </c>
      <c r="H1837" t="s">
        <v>13</v>
      </c>
      <c r="I1837" t="s">
        <v>14</v>
      </c>
    </row>
    <row r="1838" spans="1:17" hidden="1" x14ac:dyDescent="0.25">
      <c r="A1838" s="18">
        <v>1836</v>
      </c>
      <c r="B1838" t="s">
        <v>661</v>
      </c>
      <c r="C1838" t="s">
        <v>47</v>
      </c>
      <c r="D1838" t="s">
        <v>3373</v>
      </c>
      <c r="E1838" t="s">
        <v>11</v>
      </c>
      <c r="G1838" t="s">
        <v>663</v>
      </c>
      <c r="H1838" t="s">
        <v>13</v>
      </c>
      <c r="I1838" t="s">
        <v>14</v>
      </c>
    </row>
    <row r="1839" spans="1:17" hidden="1" x14ac:dyDescent="0.25">
      <c r="A1839" s="18">
        <v>1837</v>
      </c>
      <c r="B1839" t="s">
        <v>1070</v>
      </c>
      <c r="C1839" t="s">
        <v>47</v>
      </c>
      <c r="D1839" t="s">
        <v>3374</v>
      </c>
      <c r="E1839" t="s">
        <v>11</v>
      </c>
      <c r="G1839" t="s">
        <v>1072</v>
      </c>
      <c r="H1839" t="s">
        <v>13</v>
      </c>
      <c r="I1839" t="s">
        <v>14</v>
      </c>
    </row>
    <row r="1840" spans="1:17" hidden="1" x14ac:dyDescent="0.25">
      <c r="A1840" s="18">
        <v>1838</v>
      </c>
      <c r="B1840" t="s">
        <v>1711</v>
      </c>
      <c r="C1840" t="s">
        <v>23</v>
      </c>
      <c r="D1840" t="s">
        <v>3375</v>
      </c>
      <c r="E1840" t="s">
        <v>11</v>
      </c>
      <c r="G1840" t="s">
        <v>1713</v>
      </c>
      <c r="H1840" t="s">
        <v>13</v>
      </c>
      <c r="I1840" t="s">
        <v>14</v>
      </c>
    </row>
    <row r="1841" spans="1:17" hidden="1" x14ac:dyDescent="0.25">
      <c r="A1841" s="18">
        <v>1839</v>
      </c>
      <c r="B1841" t="s">
        <v>1789</v>
      </c>
      <c r="C1841" t="s">
        <v>189</v>
      </c>
      <c r="D1841" t="s">
        <v>3376</v>
      </c>
      <c r="E1841" t="s">
        <v>11</v>
      </c>
      <c r="G1841" t="s">
        <v>1460</v>
      </c>
      <c r="H1841" t="s">
        <v>13</v>
      </c>
      <c r="I1841" t="s">
        <v>33</v>
      </c>
    </row>
    <row r="1842" spans="1:17" hidden="1" x14ac:dyDescent="0.25">
      <c r="A1842" s="18">
        <v>1840</v>
      </c>
      <c r="B1842" t="s">
        <v>2187</v>
      </c>
      <c r="C1842" t="s">
        <v>47</v>
      </c>
      <c r="D1842" t="s">
        <v>3377</v>
      </c>
      <c r="E1842" t="s">
        <v>11</v>
      </c>
      <c r="G1842" t="s">
        <v>2189</v>
      </c>
      <c r="H1842" t="s">
        <v>13</v>
      </c>
      <c r="I1842" t="s">
        <v>14</v>
      </c>
    </row>
    <row r="1843" spans="1:17" hidden="1" x14ac:dyDescent="0.25">
      <c r="A1843" s="18">
        <v>1841</v>
      </c>
      <c r="C1843" t="s">
        <v>90</v>
      </c>
      <c r="D1843" t="s">
        <v>3378</v>
      </c>
      <c r="E1843" t="s">
        <v>11</v>
      </c>
      <c r="G1843" t="s">
        <v>955</v>
      </c>
      <c r="H1843" t="s">
        <v>13</v>
      </c>
      <c r="I1843" t="s">
        <v>14</v>
      </c>
    </row>
    <row r="1844" spans="1:17" hidden="1" x14ac:dyDescent="0.25">
      <c r="A1844" s="18">
        <v>1842</v>
      </c>
      <c r="B1844" t="s">
        <v>613</v>
      </c>
      <c r="C1844" t="s">
        <v>189</v>
      </c>
      <c r="D1844" t="s">
        <v>3379</v>
      </c>
      <c r="E1844" t="s">
        <v>11</v>
      </c>
      <c r="G1844" t="s">
        <v>615</v>
      </c>
      <c r="H1844" t="s">
        <v>13</v>
      </c>
      <c r="I1844" t="s">
        <v>14</v>
      </c>
    </row>
    <row r="1845" spans="1:17" hidden="1" x14ac:dyDescent="0.25">
      <c r="A1845" s="18">
        <v>1843</v>
      </c>
      <c r="B1845" t="s">
        <v>1129</v>
      </c>
      <c r="C1845" t="s">
        <v>47</v>
      </c>
      <c r="D1845" t="s">
        <v>3380</v>
      </c>
      <c r="E1845" t="s">
        <v>11</v>
      </c>
      <c r="G1845" t="s">
        <v>1131</v>
      </c>
      <c r="H1845" t="s">
        <v>13</v>
      </c>
      <c r="I1845" t="s">
        <v>14</v>
      </c>
    </row>
    <row r="1846" spans="1:17" hidden="1" x14ac:dyDescent="0.25">
      <c r="A1846" s="18">
        <v>1844</v>
      </c>
      <c r="B1846" t="s">
        <v>3381</v>
      </c>
      <c r="C1846" t="s">
        <v>189</v>
      </c>
      <c r="D1846" t="s">
        <v>3382</v>
      </c>
      <c r="E1846" t="s">
        <v>11</v>
      </c>
      <c r="G1846" t="s">
        <v>3383</v>
      </c>
      <c r="H1846" t="s">
        <v>13</v>
      </c>
      <c r="I1846" t="s">
        <v>14</v>
      </c>
    </row>
    <row r="1847" spans="1:17" hidden="1" x14ac:dyDescent="0.25">
      <c r="A1847" s="18">
        <v>1845</v>
      </c>
      <c r="B1847" t="s">
        <v>887</v>
      </c>
      <c r="C1847" t="s">
        <v>16</v>
      </c>
      <c r="D1847" t="s">
        <v>3384</v>
      </c>
      <c r="E1847" t="s">
        <v>11</v>
      </c>
      <c r="G1847" t="s">
        <v>889</v>
      </c>
      <c r="H1847" t="s">
        <v>13</v>
      </c>
      <c r="I1847" t="s">
        <v>14</v>
      </c>
    </row>
    <row r="1848" spans="1:17" hidden="1" x14ac:dyDescent="0.25">
      <c r="A1848" s="18">
        <v>1846</v>
      </c>
      <c r="B1848" t="s">
        <v>2317</v>
      </c>
      <c r="C1848" t="s">
        <v>30</v>
      </c>
      <c r="D1848" t="s">
        <v>3385</v>
      </c>
      <c r="E1848" t="s">
        <v>11</v>
      </c>
      <c r="G1848" t="s">
        <v>2319</v>
      </c>
      <c r="H1848" t="s">
        <v>13</v>
      </c>
      <c r="I1848" t="s">
        <v>14</v>
      </c>
    </row>
    <row r="1849" spans="1:17" hidden="1" x14ac:dyDescent="0.25">
      <c r="A1849" s="18">
        <v>1847</v>
      </c>
      <c r="B1849" t="s">
        <v>302</v>
      </c>
      <c r="C1849" t="s">
        <v>30</v>
      </c>
      <c r="D1849" t="s">
        <v>3386</v>
      </c>
      <c r="E1849" t="s">
        <v>11</v>
      </c>
      <c r="G1849" t="s">
        <v>304</v>
      </c>
      <c r="H1849" t="s">
        <v>13</v>
      </c>
      <c r="I1849" t="s">
        <v>14</v>
      </c>
    </row>
    <row r="1850" spans="1:17" hidden="1" x14ac:dyDescent="0.25">
      <c r="A1850" s="18">
        <v>1848</v>
      </c>
      <c r="B1850" t="s">
        <v>2893</v>
      </c>
      <c r="C1850" t="s">
        <v>47</v>
      </c>
      <c r="D1850" t="s">
        <v>3387</v>
      </c>
      <c r="E1850" t="s">
        <v>11</v>
      </c>
      <c r="G1850" t="s">
        <v>495</v>
      </c>
      <c r="H1850" t="s">
        <v>13</v>
      </c>
      <c r="I1850" t="s">
        <v>33</v>
      </c>
    </row>
    <row r="1851" spans="1:17" hidden="1" x14ac:dyDescent="0.25">
      <c r="A1851" s="18">
        <v>1849</v>
      </c>
      <c r="C1851" t="s">
        <v>47</v>
      </c>
      <c r="D1851" t="s">
        <v>3388</v>
      </c>
      <c r="E1851" t="s">
        <v>11</v>
      </c>
      <c r="G1851" t="s">
        <v>2246</v>
      </c>
      <c r="H1851" t="s">
        <v>13</v>
      </c>
      <c r="I1851" t="s">
        <v>14</v>
      </c>
    </row>
    <row r="1852" spans="1:17" hidden="1" x14ac:dyDescent="0.25">
      <c r="A1852" s="18">
        <v>1850</v>
      </c>
      <c r="B1852" t="s">
        <v>1363</v>
      </c>
      <c r="C1852" t="s">
        <v>23</v>
      </c>
      <c r="D1852" t="s">
        <v>3389</v>
      </c>
      <c r="E1852" t="s">
        <v>11</v>
      </c>
      <c r="G1852" t="s">
        <v>1365</v>
      </c>
      <c r="H1852" t="s">
        <v>13</v>
      </c>
      <c r="I1852" t="s">
        <v>14</v>
      </c>
    </row>
    <row r="1853" spans="1:17" hidden="1" x14ac:dyDescent="0.25">
      <c r="A1853" s="18">
        <v>1851</v>
      </c>
      <c r="C1853" t="s">
        <v>26</v>
      </c>
      <c r="D1853" t="s">
        <v>3390</v>
      </c>
      <c r="E1853" t="s">
        <v>11</v>
      </c>
      <c r="G1853" t="s">
        <v>293</v>
      </c>
      <c r="H1853" t="s">
        <v>13</v>
      </c>
      <c r="I1853" t="s">
        <v>14</v>
      </c>
    </row>
    <row r="1854" spans="1:17" hidden="1" x14ac:dyDescent="0.25">
      <c r="A1854" s="18">
        <v>1852</v>
      </c>
      <c r="B1854" t="s">
        <v>1146</v>
      </c>
      <c r="C1854" t="s">
        <v>9</v>
      </c>
      <c r="D1854" t="s">
        <v>3391</v>
      </c>
      <c r="E1854" t="s">
        <v>11</v>
      </c>
      <c r="G1854" t="s">
        <v>1148</v>
      </c>
      <c r="H1854" t="s">
        <v>13</v>
      </c>
      <c r="I1854" t="s">
        <v>14</v>
      </c>
    </row>
    <row r="1855" spans="1:17" hidden="1" x14ac:dyDescent="0.25">
      <c r="A1855" s="18">
        <v>1853</v>
      </c>
      <c r="B1855" t="s">
        <v>3392</v>
      </c>
      <c r="C1855" t="s">
        <v>16</v>
      </c>
      <c r="D1855" t="s">
        <v>3393</v>
      </c>
      <c r="E1855" t="s">
        <v>11</v>
      </c>
      <c r="G1855" t="s">
        <v>3394</v>
      </c>
      <c r="H1855" t="s">
        <v>13</v>
      </c>
      <c r="I1855" t="s">
        <v>14</v>
      </c>
    </row>
    <row r="1856" spans="1:17" hidden="1" x14ac:dyDescent="0.25">
      <c r="A1856" s="18">
        <v>1926</v>
      </c>
      <c r="C1856" t="s">
        <v>2818</v>
      </c>
      <c r="D1856" t="s">
        <v>3294</v>
      </c>
      <c r="E1856" t="s">
        <v>11</v>
      </c>
      <c r="G1856" t="s">
        <v>3295</v>
      </c>
      <c r="H1856" t="s">
        <v>37</v>
      </c>
      <c r="I1856" t="s">
        <v>2821</v>
      </c>
      <c r="J1856">
        <v>0</v>
      </c>
      <c r="K1856" s="20" t="s">
        <v>8027</v>
      </c>
      <c r="L1856" s="20" t="s">
        <v>8027</v>
      </c>
      <c r="M1856" s="20" t="s">
        <v>8027</v>
      </c>
      <c r="N1856" s="45" t="s">
        <v>2822</v>
      </c>
      <c r="Q1856" s="20" t="s">
        <v>8028</v>
      </c>
    </row>
    <row r="1857" spans="1:17" hidden="1" x14ac:dyDescent="0.25">
      <c r="A1857" s="18">
        <v>1855</v>
      </c>
      <c r="B1857" t="s">
        <v>1356</v>
      </c>
      <c r="C1857" t="s">
        <v>47</v>
      </c>
      <c r="D1857" t="s">
        <v>3397</v>
      </c>
      <c r="E1857" t="s">
        <v>11</v>
      </c>
      <c r="G1857" t="s">
        <v>1358</v>
      </c>
      <c r="H1857" t="s">
        <v>13</v>
      </c>
      <c r="I1857" t="s">
        <v>14</v>
      </c>
    </row>
    <row r="1858" spans="1:17" hidden="1" x14ac:dyDescent="0.25">
      <c r="A1858" s="18">
        <v>1856</v>
      </c>
      <c r="B1858" t="s">
        <v>1137</v>
      </c>
      <c r="C1858" t="s">
        <v>9</v>
      </c>
      <c r="D1858" t="s">
        <v>3398</v>
      </c>
      <c r="E1858" t="s">
        <v>11</v>
      </c>
      <c r="G1858" t="s">
        <v>1139</v>
      </c>
      <c r="H1858" t="s">
        <v>13</v>
      </c>
      <c r="I1858" t="s">
        <v>14</v>
      </c>
    </row>
    <row r="1859" spans="1:17" hidden="1" x14ac:dyDescent="0.25">
      <c r="A1859" s="18">
        <v>1857</v>
      </c>
      <c r="B1859" t="s">
        <v>3399</v>
      </c>
      <c r="C1859" t="s">
        <v>43</v>
      </c>
      <c r="D1859" t="s">
        <v>3400</v>
      </c>
      <c r="E1859" t="s">
        <v>11</v>
      </c>
      <c r="G1859" t="s">
        <v>3401</v>
      </c>
      <c r="H1859" t="s">
        <v>13</v>
      </c>
      <c r="I1859" t="s">
        <v>14</v>
      </c>
    </row>
    <row r="1860" spans="1:17" hidden="1" x14ac:dyDescent="0.25">
      <c r="A1860" s="18">
        <v>1858</v>
      </c>
      <c r="B1860" t="s">
        <v>939</v>
      </c>
      <c r="C1860" t="s">
        <v>30</v>
      </c>
      <c r="D1860" t="s">
        <v>3402</v>
      </c>
      <c r="E1860" t="s">
        <v>11</v>
      </c>
      <c r="G1860" t="s">
        <v>941</v>
      </c>
      <c r="H1860" t="s">
        <v>13</v>
      </c>
      <c r="I1860" t="s">
        <v>14</v>
      </c>
    </row>
    <row r="1861" spans="1:17" hidden="1" x14ac:dyDescent="0.25">
      <c r="A1861" s="18">
        <v>1859</v>
      </c>
      <c r="B1861" t="s">
        <v>1926</v>
      </c>
      <c r="C1861" t="s">
        <v>90</v>
      </c>
      <c r="D1861" t="s">
        <v>3403</v>
      </c>
      <c r="E1861" t="s">
        <v>11</v>
      </c>
      <c r="G1861" t="s">
        <v>1928</v>
      </c>
      <c r="H1861" t="s">
        <v>13</v>
      </c>
      <c r="I1861" t="s">
        <v>14</v>
      </c>
    </row>
    <row r="1862" spans="1:17" hidden="1" x14ac:dyDescent="0.25">
      <c r="A1862" s="18">
        <v>1860</v>
      </c>
      <c r="B1862" t="s">
        <v>1425</v>
      </c>
      <c r="C1862" t="s">
        <v>189</v>
      </c>
      <c r="D1862" t="s">
        <v>3404</v>
      </c>
      <c r="E1862" t="s">
        <v>11</v>
      </c>
      <c r="G1862" t="s">
        <v>1427</v>
      </c>
      <c r="H1862" t="s">
        <v>13</v>
      </c>
      <c r="I1862" t="s">
        <v>14</v>
      </c>
    </row>
    <row r="1863" spans="1:17" hidden="1" x14ac:dyDescent="0.25">
      <c r="A1863" s="18">
        <v>1861</v>
      </c>
      <c r="B1863" t="s">
        <v>722</v>
      </c>
      <c r="C1863" t="s">
        <v>23</v>
      </c>
      <c r="D1863" t="s">
        <v>3405</v>
      </c>
      <c r="E1863" t="s">
        <v>11</v>
      </c>
      <c r="G1863" t="s">
        <v>724</v>
      </c>
      <c r="H1863" t="s">
        <v>13</v>
      </c>
      <c r="I1863" t="s">
        <v>14</v>
      </c>
    </row>
    <row r="1864" spans="1:17" hidden="1" x14ac:dyDescent="0.25">
      <c r="A1864" s="18">
        <v>1862</v>
      </c>
      <c r="B1864" t="s">
        <v>294</v>
      </c>
      <c r="C1864" t="s">
        <v>43</v>
      </c>
      <c r="D1864" t="s">
        <v>3406</v>
      </c>
      <c r="E1864" t="s">
        <v>11</v>
      </c>
      <c r="G1864" t="s">
        <v>296</v>
      </c>
      <c r="H1864" t="s">
        <v>13</v>
      </c>
      <c r="I1864" t="s">
        <v>14</v>
      </c>
    </row>
    <row r="1865" spans="1:17" hidden="1" x14ac:dyDescent="0.25">
      <c r="A1865" s="18">
        <v>1863</v>
      </c>
      <c r="B1865" t="s">
        <v>422</v>
      </c>
      <c r="C1865" t="s">
        <v>199</v>
      </c>
      <c r="D1865" t="s">
        <v>3407</v>
      </c>
      <c r="E1865" t="s">
        <v>11</v>
      </c>
      <c r="G1865" t="s">
        <v>424</v>
      </c>
      <c r="H1865" t="s">
        <v>13</v>
      </c>
      <c r="I1865" t="s">
        <v>14</v>
      </c>
    </row>
    <row r="1866" spans="1:17" hidden="1" x14ac:dyDescent="0.25">
      <c r="A1866" s="18">
        <v>1864</v>
      </c>
      <c r="B1866" t="s">
        <v>1552</v>
      </c>
      <c r="C1866" t="s">
        <v>43</v>
      </c>
      <c r="D1866" t="s">
        <v>3408</v>
      </c>
      <c r="E1866" t="s">
        <v>11</v>
      </c>
      <c r="G1866" t="s">
        <v>1554</v>
      </c>
      <c r="H1866" t="s">
        <v>13</v>
      </c>
      <c r="I1866" t="s">
        <v>14</v>
      </c>
    </row>
    <row r="1867" spans="1:17" hidden="1" x14ac:dyDescent="0.25">
      <c r="A1867" s="18">
        <v>1865</v>
      </c>
      <c r="B1867" t="s">
        <v>1686</v>
      </c>
      <c r="C1867" t="s">
        <v>23</v>
      </c>
      <c r="D1867" t="s">
        <v>3409</v>
      </c>
      <c r="E1867" t="s">
        <v>11</v>
      </c>
      <c r="G1867" t="s">
        <v>1688</v>
      </c>
      <c r="H1867" t="s">
        <v>13</v>
      </c>
      <c r="I1867" t="s">
        <v>14</v>
      </c>
    </row>
    <row r="1868" spans="1:17" hidden="1" x14ac:dyDescent="0.25">
      <c r="A1868" s="18">
        <v>1866</v>
      </c>
      <c r="B1868" t="s">
        <v>1165</v>
      </c>
      <c r="C1868" t="s">
        <v>90</v>
      </c>
      <c r="D1868" t="s">
        <v>3410</v>
      </c>
      <c r="E1868" t="s">
        <v>11</v>
      </c>
      <c r="G1868" t="s">
        <v>1167</v>
      </c>
      <c r="H1868" t="s">
        <v>13</v>
      </c>
      <c r="I1868" t="s">
        <v>14</v>
      </c>
    </row>
    <row r="1869" spans="1:17" hidden="1" x14ac:dyDescent="0.25">
      <c r="A1869" s="18">
        <v>1867</v>
      </c>
      <c r="B1869" t="s">
        <v>855</v>
      </c>
      <c r="C1869" t="s">
        <v>388</v>
      </c>
      <c r="D1869" t="s">
        <v>3411</v>
      </c>
      <c r="E1869" t="s">
        <v>11</v>
      </c>
      <c r="G1869" t="s">
        <v>857</v>
      </c>
      <c r="H1869" t="s">
        <v>13</v>
      </c>
      <c r="I1869" t="s">
        <v>14</v>
      </c>
    </row>
    <row r="1870" spans="1:17" hidden="1" x14ac:dyDescent="0.25">
      <c r="A1870" s="18">
        <v>1868</v>
      </c>
      <c r="C1870" t="s">
        <v>189</v>
      </c>
      <c r="D1870" t="s">
        <v>3412</v>
      </c>
      <c r="E1870" t="s">
        <v>11</v>
      </c>
      <c r="G1870" t="s">
        <v>3413</v>
      </c>
      <c r="H1870" t="s">
        <v>13</v>
      </c>
      <c r="I1870" t="s">
        <v>14</v>
      </c>
    </row>
    <row r="1871" spans="1:17" hidden="1" x14ac:dyDescent="0.25">
      <c r="A1871" s="18">
        <v>1869</v>
      </c>
      <c r="B1871" t="s">
        <v>930</v>
      </c>
      <c r="C1871" t="s">
        <v>90</v>
      </c>
      <c r="D1871" t="s">
        <v>3414</v>
      </c>
      <c r="E1871" t="s">
        <v>11</v>
      </c>
      <c r="G1871" t="s">
        <v>932</v>
      </c>
      <c r="H1871" t="s">
        <v>13</v>
      </c>
      <c r="I1871" t="s">
        <v>14</v>
      </c>
    </row>
    <row r="1872" spans="1:17" hidden="1" x14ac:dyDescent="0.25">
      <c r="A1872" s="18">
        <v>2647</v>
      </c>
      <c r="C1872" t="s">
        <v>2818</v>
      </c>
      <c r="D1872" t="s">
        <v>3327</v>
      </c>
      <c r="E1872" t="s">
        <v>11</v>
      </c>
      <c r="G1872" t="s">
        <v>3328</v>
      </c>
      <c r="H1872" t="s">
        <v>37</v>
      </c>
      <c r="I1872" t="s">
        <v>2821</v>
      </c>
      <c r="J1872">
        <v>0</v>
      </c>
      <c r="K1872" s="20" t="s">
        <v>8027</v>
      </c>
      <c r="L1872" s="20" t="s">
        <v>8027</v>
      </c>
      <c r="M1872" s="20" t="s">
        <v>8027</v>
      </c>
      <c r="N1872" s="45" t="s">
        <v>2822</v>
      </c>
      <c r="Q1872" s="20" t="s">
        <v>8028</v>
      </c>
    </row>
    <row r="1873" spans="1:9" hidden="1" x14ac:dyDescent="0.25">
      <c r="A1873" s="18">
        <v>1871</v>
      </c>
      <c r="B1873" t="s">
        <v>944</v>
      </c>
      <c r="C1873" t="s">
        <v>70</v>
      </c>
      <c r="D1873" t="s">
        <v>3417</v>
      </c>
      <c r="E1873" t="s">
        <v>11</v>
      </c>
      <c r="G1873" t="s">
        <v>946</v>
      </c>
      <c r="H1873" t="s">
        <v>13</v>
      </c>
      <c r="I1873" t="s">
        <v>14</v>
      </c>
    </row>
    <row r="1874" spans="1:9" hidden="1" x14ac:dyDescent="0.25">
      <c r="A1874" s="18">
        <v>1872</v>
      </c>
      <c r="C1874" t="s">
        <v>43</v>
      </c>
      <c r="D1874" t="s">
        <v>3418</v>
      </c>
      <c r="E1874" t="s">
        <v>11</v>
      </c>
      <c r="G1874" t="s">
        <v>57</v>
      </c>
      <c r="H1874" t="s">
        <v>13</v>
      </c>
      <c r="I1874" t="s">
        <v>33</v>
      </c>
    </row>
    <row r="1875" spans="1:9" hidden="1" x14ac:dyDescent="0.25">
      <c r="A1875" s="18">
        <v>1873</v>
      </c>
      <c r="C1875" t="s">
        <v>23</v>
      </c>
      <c r="D1875" t="s">
        <v>3419</v>
      </c>
      <c r="E1875" t="s">
        <v>11</v>
      </c>
      <c r="G1875" t="s">
        <v>1598</v>
      </c>
      <c r="H1875" t="s">
        <v>13</v>
      </c>
      <c r="I1875" t="s">
        <v>14</v>
      </c>
    </row>
    <row r="1876" spans="1:9" hidden="1" x14ac:dyDescent="0.25">
      <c r="A1876" s="18">
        <v>1874</v>
      </c>
      <c r="B1876" t="s">
        <v>19</v>
      </c>
      <c r="C1876" t="s">
        <v>43</v>
      </c>
      <c r="D1876" t="s">
        <v>3420</v>
      </c>
      <c r="E1876" t="s">
        <v>11</v>
      </c>
      <c r="G1876" t="s">
        <v>21</v>
      </c>
      <c r="H1876" t="s">
        <v>13</v>
      </c>
      <c r="I1876" t="s">
        <v>14</v>
      </c>
    </row>
    <row r="1877" spans="1:9" hidden="1" x14ac:dyDescent="0.25">
      <c r="A1877" s="18">
        <v>1875</v>
      </c>
      <c r="D1877" t="s">
        <v>3421</v>
      </c>
      <c r="E1877" t="s">
        <v>11</v>
      </c>
      <c r="F1877" t="s">
        <v>696</v>
      </c>
      <c r="G1877" t="s">
        <v>3422</v>
      </c>
      <c r="H1877" t="s">
        <v>698</v>
      </c>
      <c r="I1877" t="s">
        <v>14</v>
      </c>
    </row>
    <row r="1878" spans="1:9" hidden="1" x14ac:dyDescent="0.25">
      <c r="A1878" s="18">
        <v>1876</v>
      </c>
      <c r="B1878" t="s">
        <v>738</v>
      </c>
      <c r="C1878" t="s">
        <v>9</v>
      </c>
      <c r="D1878" t="s">
        <v>3423</v>
      </c>
      <c r="E1878" t="s">
        <v>11</v>
      </c>
      <c r="G1878" t="s">
        <v>740</v>
      </c>
      <c r="H1878" t="s">
        <v>13</v>
      </c>
      <c r="I1878" t="s">
        <v>14</v>
      </c>
    </row>
    <row r="1879" spans="1:9" hidden="1" x14ac:dyDescent="0.25">
      <c r="A1879" s="18">
        <v>1877</v>
      </c>
      <c r="B1879" t="s">
        <v>1778</v>
      </c>
      <c r="C1879" t="s">
        <v>70</v>
      </c>
      <c r="D1879" t="s">
        <v>3424</v>
      </c>
      <c r="E1879" t="s">
        <v>11</v>
      </c>
      <c r="G1879" t="s">
        <v>1694</v>
      </c>
      <c r="H1879" t="s">
        <v>13</v>
      </c>
      <c r="I1879" t="s">
        <v>33</v>
      </c>
    </row>
    <row r="1880" spans="1:9" hidden="1" x14ac:dyDescent="0.25">
      <c r="A1880" s="18">
        <v>1878</v>
      </c>
      <c r="B1880" t="s">
        <v>2577</v>
      </c>
      <c r="C1880" t="s">
        <v>47</v>
      </c>
      <c r="D1880" t="s">
        <v>3425</v>
      </c>
      <c r="E1880" t="s">
        <v>11</v>
      </c>
      <c r="G1880" t="s">
        <v>2579</v>
      </c>
      <c r="H1880" t="s">
        <v>13</v>
      </c>
      <c r="I1880" t="s">
        <v>14</v>
      </c>
    </row>
    <row r="1881" spans="1:9" hidden="1" x14ac:dyDescent="0.25">
      <c r="A1881" s="18">
        <v>1879</v>
      </c>
      <c r="B1881" t="s">
        <v>370</v>
      </c>
      <c r="C1881" t="s">
        <v>26</v>
      </c>
      <c r="D1881" t="s">
        <v>3426</v>
      </c>
      <c r="E1881" t="s">
        <v>11</v>
      </c>
      <c r="G1881" t="s">
        <v>372</v>
      </c>
      <c r="H1881" t="s">
        <v>13</v>
      </c>
      <c r="I1881" t="s">
        <v>14</v>
      </c>
    </row>
    <row r="1882" spans="1:9" hidden="1" x14ac:dyDescent="0.25">
      <c r="A1882" s="18">
        <v>1880</v>
      </c>
      <c r="B1882" t="s">
        <v>661</v>
      </c>
      <c r="C1882" t="s">
        <v>23</v>
      </c>
      <c r="D1882" t="s">
        <v>3427</v>
      </c>
      <c r="E1882" t="s">
        <v>11</v>
      </c>
      <c r="G1882" t="s">
        <v>663</v>
      </c>
      <c r="H1882" t="s">
        <v>13</v>
      </c>
      <c r="I1882" t="s">
        <v>14</v>
      </c>
    </row>
    <row r="1883" spans="1:9" hidden="1" x14ac:dyDescent="0.25">
      <c r="A1883" s="18">
        <v>1881</v>
      </c>
      <c r="B1883" t="s">
        <v>1110</v>
      </c>
      <c r="C1883" t="s">
        <v>47</v>
      </c>
      <c r="D1883" t="s">
        <v>3428</v>
      </c>
      <c r="E1883" t="s">
        <v>11</v>
      </c>
      <c r="G1883" t="s">
        <v>1112</v>
      </c>
      <c r="H1883" t="s">
        <v>13</v>
      </c>
      <c r="I1883" t="s">
        <v>14</v>
      </c>
    </row>
    <row r="1884" spans="1:9" hidden="1" x14ac:dyDescent="0.25">
      <c r="A1884" s="18">
        <v>1882</v>
      </c>
      <c r="B1884" t="s">
        <v>2940</v>
      </c>
      <c r="C1884" t="s">
        <v>30</v>
      </c>
      <c r="D1884" t="s">
        <v>3429</v>
      </c>
      <c r="E1884" t="s">
        <v>11</v>
      </c>
      <c r="G1884" t="s">
        <v>2942</v>
      </c>
      <c r="H1884" t="s">
        <v>13</v>
      </c>
      <c r="I1884" t="s">
        <v>14</v>
      </c>
    </row>
    <row r="1885" spans="1:9" hidden="1" x14ac:dyDescent="0.25">
      <c r="A1885" s="18">
        <v>1883</v>
      </c>
      <c r="B1885" t="s">
        <v>747</v>
      </c>
      <c r="C1885" t="s">
        <v>90</v>
      </c>
      <c r="D1885" t="s">
        <v>3430</v>
      </c>
      <c r="E1885" t="s">
        <v>11</v>
      </c>
      <c r="G1885" t="s">
        <v>749</v>
      </c>
      <c r="H1885" t="s">
        <v>13</v>
      </c>
      <c r="I1885" t="s">
        <v>14</v>
      </c>
    </row>
    <row r="1886" spans="1:9" hidden="1" x14ac:dyDescent="0.25">
      <c r="A1886" s="18">
        <v>1884</v>
      </c>
      <c r="B1886" t="s">
        <v>948</v>
      </c>
      <c r="C1886" t="s">
        <v>30</v>
      </c>
      <c r="D1886" t="s">
        <v>3431</v>
      </c>
      <c r="E1886" t="s">
        <v>11</v>
      </c>
      <c r="G1886" t="s">
        <v>950</v>
      </c>
      <c r="H1886" t="s">
        <v>13</v>
      </c>
      <c r="I1886" t="s">
        <v>14</v>
      </c>
    </row>
    <row r="1887" spans="1:9" hidden="1" x14ac:dyDescent="0.25">
      <c r="A1887" s="18">
        <v>1885</v>
      </c>
      <c r="B1887" t="s">
        <v>2125</v>
      </c>
      <c r="C1887" t="s">
        <v>70</v>
      </c>
      <c r="D1887" t="s">
        <v>3432</v>
      </c>
      <c r="E1887" t="s">
        <v>11</v>
      </c>
      <c r="G1887" t="s">
        <v>2127</v>
      </c>
      <c r="H1887" t="s">
        <v>13</v>
      </c>
      <c r="I1887" t="s">
        <v>14</v>
      </c>
    </row>
    <row r="1888" spans="1:9" hidden="1" x14ac:dyDescent="0.25">
      <c r="A1888" s="18">
        <v>1886</v>
      </c>
      <c r="B1888" t="s">
        <v>458</v>
      </c>
      <c r="C1888" t="s">
        <v>99</v>
      </c>
      <c r="D1888" t="s">
        <v>3433</v>
      </c>
      <c r="E1888" t="s">
        <v>11</v>
      </c>
      <c r="G1888" t="s">
        <v>460</v>
      </c>
      <c r="H1888" t="s">
        <v>13</v>
      </c>
      <c r="I1888" t="s">
        <v>14</v>
      </c>
    </row>
    <row r="1889" spans="1:9" hidden="1" x14ac:dyDescent="0.25">
      <c r="A1889" s="18">
        <v>1887</v>
      </c>
      <c r="B1889" t="s">
        <v>575</v>
      </c>
      <c r="C1889" t="s">
        <v>47</v>
      </c>
      <c r="D1889" t="s">
        <v>3434</v>
      </c>
      <c r="E1889" t="s">
        <v>11</v>
      </c>
      <c r="G1889" t="s">
        <v>577</v>
      </c>
      <c r="H1889" t="s">
        <v>13</v>
      </c>
      <c r="I1889" t="s">
        <v>14</v>
      </c>
    </row>
    <row r="1890" spans="1:9" hidden="1" x14ac:dyDescent="0.25">
      <c r="A1890" s="18">
        <v>1888</v>
      </c>
      <c r="B1890" t="s">
        <v>240</v>
      </c>
      <c r="C1890" t="s">
        <v>30</v>
      </c>
      <c r="D1890" t="s">
        <v>3435</v>
      </c>
      <c r="E1890" t="s">
        <v>11</v>
      </c>
      <c r="G1890" t="s">
        <v>242</v>
      </c>
      <c r="H1890" t="s">
        <v>13</v>
      </c>
      <c r="I1890" t="s">
        <v>14</v>
      </c>
    </row>
    <row r="1891" spans="1:9" hidden="1" x14ac:dyDescent="0.25">
      <c r="A1891" s="18">
        <v>1889</v>
      </c>
      <c r="B1891" t="s">
        <v>249</v>
      </c>
      <c r="C1891" t="s">
        <v>9</v>
      </c>
      <c r="D1891" t="s">
        <v>3436</v>
      </c>
      <c r="E1891" t="s">
        <v>11</v>
      </c>
      <c r="G1891" t="s">
        <v>1039</v>
      </c>
      <c r="H1891" t="s">
        <v>13</v>
      </c>
      <c r="I1891" t="s">
        <v>14</v>
      </c>
    </row>
    <row r="1892" spans="1:9" hidden="1" x14ac:dyDescent="0.25">
      <c r="A1892" s="18">
        <v>1890</v>
      </c>
      <c r="B1892" t="s">
        <v>285</v>
      </c>
      <c r="C1892" t="s">
        <v>189</v>
      </c>
      <c r="D1892" t="s">
        <v>3437</v>
      </c>
      <c r="E1892" t="s">
        <v>11</v>
      </c>
      <c r="G1892" t="s">
        <v>287</v>
      </c>
      <c r="H1892" t="s">
        <v>13</v>
      </c>
      <c r="I1892" t="s">
        <v>14</v>
      </c>
    </row>
    <row r="1893" spans="1:9" hidden="1" x14ac:dyDescent="0.25">
      <c r="A1893" s="18">
        <v>1891</v>
      </c>
      <c r="B1893" t="s">
        <v>3438</v>
      </c>
      <c r="C1893" t="s">
        <v>16</v>
      </c>
      <c r="D1893" t="s">
        <v>3439</v>
      </c>
      <c r="E1893" t="s">
        <v>11</v>
      </c>
      <c r="G1893" t="s">
        <v>3440</v>
      </c>
      <c r="H1893" t="s">
        <v>13</v>
      </c>
      <c r="I1893" t="s">
        <v>14</v>
      </c>
    </row>
    <row r="1894" spans="1:9" hidden="1" x14ac:dyDescent="0.25">
      <c r="A1894" s="18">
        <v>1892</v>
      </c>
      <c r="C1894" t="s">
        <v>26</v>
      </c>
      <c r="D1894" t="s">
        <v>3441</v>
      </c>
      <c r="E1894" t="s">
        <v>11</v>
      </c>
      <c r="G1894" t="s">
        <v>497</v>
      </c>
      <c r="H1894" t="s">
        <v>13</v>
      </c>
      <c r="I1894" t="s">
        <v>33</v>
      </c>
    </row>
    <row r="1895" spans="1:9" hidden="1" x14ac:dyDescent="0.25">
      <c r="A1895" s="18">
        <v>1893</v>
      </c>
      <c r="B1895" t="s">
        <v>3442</v>
      </c>
      <c r="C1895" t="s">
        <v>16</v>
      </c>
      <c r="D1895" t="s">
        <v>3443</v>
      </c>
      <c r="E1895" t="s">
        <v>11</v>
      </c>
      <c r="G1895" t="s">
        <v>3444</v>
      </c>
      <c r="H1895" t="s">
        <v>13</v>
      </c>
      <c r="I1895" t="s">
        <v>14</v>
      </c>
    </row>
    <row r="1896" spans="1:9" hidden="1" x14ac:dyDescent="0.25">
      <c r="A1896" s="18">
        <v>1894</v>
      </c>
      <c r="D1896" t="s">
        <v>3445</v>
      </c>
      <c r="E1896" t="s">
        <v>11</v>
      </c>
      <c r="F1896" t="s">
        <v>696</v>
      </c>
      <c r="G1896" t="s">
        <v>3446</v>
      </c>
      <c r="H1896" t="s">
        <v>698</v>
      </c>
      <c r="I1896" t="s">
        <v>14</v>
      </c>
    </row>
    <row r="1897" spans="1:9" hidden="1" x14ac:dyDescent="0.25">
      <c r="A1897" s="18">
        <v>1895</v>
      </c>
      <c r="B1897" t="s">
        <v>357</v>
      </c>
      <c r="C1897" t="s">
        <v>47</v>
      </c>
      <c r="D1897" t="s">
        <v>3447</v>
      </c>
      <c r="E1897" t="s">
        <v>11</v>
      </c>
      <c r="G1897" t="s">
        <v>359</v>
      </c>
      <c r="H1897" t="s">
        <v>13</v>
      </c>
      <c r="I1897" t="s">
        <v>14</v>
      </c>
    </row>
    <row r="1898" spans="1:9" hidden="1" x14ac:dyDescent="0.25">
      <c r="A1898" s="18">
        <v>1896</v>
      </c>
      <c r="C1898" t="s">
        <v>26</v>
      </c>
      <c r="D1898" t="s">
        <v>3448</v>
      </c>
      <c r="E1898" t="s">
        <v>11</v>
      </c>
      <c r="G1898" t="s">
        <v>573</v>
      </c>
      <c r="H1898" t="s">
        <v>13</v>
      </c>
      <c r="I1898" t="s">
        <v>14</v>
      </c>
    </row>
    <row r="1899" spans="1:9" hidden="1" x14ac:dyDescent="0.25">
      <c r="A1899" s="18">
        <v>1897</v>
      </c>
      <c r="B1899" t="s">
        <v>1913</v>
      </c>
      <c r="C1899" t="s">
        <v>47</v>
      </c>
      <c r="D1899" t="s">
        <v>3449</v>
      </c>
      <c r="E1899" t="s">
        <v>11</v>
      </c>
      <c r="G1899" t="s">
        <v>1915</v>
      </c>
      <c r="H1899" t="s">
        <v>13</v>
      </c>
      <c r="I1899" t="s">
        <v>14</v>
      </c>
    </row>
    <row r="1900" spans="1:9" hidden="1" x14ac:dyDescent="0.25">
      <c r="A1900" s="18">
        <v>1898</v>
      </c>
      <c r="C1900" t="s">
        <v>30</v>
      </c>
      <c r="D1900" t="s">
        <v>3450</v>
      </c>
      <c r="E1900" t="s">
        <v>11</v>
      </c>
      <c r="G1900" t="s">
        <v>2991</v>
      </c>
      <c r="H1900" t="s">
        <v>13</v>
      </c>
      <c r="I1900" t="s">
        <v>14</v>
      </c>
    </row>
    <row r="1901" spans="1:9" hidden="1" x14ac:dyDescent="0.25">
      <c r="A1901" s="18">
        <v>1899</v>
      </c>
      <c r="B1901" t="s">
        <v>344</v>
      </c>
      <c r="C1901" t="s">
        <v>43</v>
      </c>
      <c r="D1901" t="s">
        <v>3451</v>
      </c>
      <c r="E1901" t="s">
        <v>11</v>
      </c>
      <c r="G1901" t="s">
        <v>346</v>
      </c>
      <c r="H1901" t="s">
        <v>13</v>
      </c>
      <c r="I1901" t="s">
        <v>14</v>
      </c>
    </row>
    <row r="1902" spans="1:9" hidden="1" x14ac:dyDescent="0.25">
      <c r="A1902" s="18">
        <v>1900</v>
      </c>
      <c r="B1902" t="s">
        <v>3452</v>
      </c>
      <c r="C1902" t="s">
        <v>16</v>
      </c>
      <c r="D1902" t="s">
        <v>3453</v>
      </c>
      <c r="E1902" t="s">
        <v>11</v>
      </c>
      <c r="G1902" t="s">
        <v>3454</v>
      </c>
      <c r="H1902" t="s">
        <v>13</v>
      </c>
      <c r="I1902" t="s">
        <v>14</v>
      </c>
    </row>
    <row r="1903" spans="1:9" hidden="1" x14ac:dyDescent="0.25">
      <c r="A1903" s="18">
        <v>1901</v>
      </c>
      <c r="B1903" t="s">
        <v>1086</v>
      </c>
      <c r="C1903" t="s">
        <v>23</v>
      </c>
      <c r="D1903" t="s">
        <v>3455</v>
      </c>
      <c r="E1903" t="s">
        <v>11</v>
      </c>
      <c r="G1903" t="s">
        <v>1088</v>
      </c>
      <c r="H1903" t="s">
        <v>13</v>
      </c>
      <c r="I1903" t="s">
        <v>14</v>
      </c>
    </row>
    <row r="1904" spans="1:9" hidden="1" x14ac:dyDescent="0.25">
      <c r="A1904" s="18">
        <v>1902</v>
      </c>
      <c r="B1904" t="s">
        <v>209</v>
      </c>
      <c r="C1904" t="s">
        <v>388</v>
      </c>
      <c r="D1904" t="s">
        <v>3456</v>
      </c>
      <c r="E1904" t="s">
        <v>11</v>
      </c>
      <c r="G1904" t="s">
        <v>211</v>
      </c>
      <c r="H1904" t="s">
        <v>13</v>
      </c>
      <c r="I1904" t="s">
        <v>14</v>
      </c>
    </row>
    <row r="1905" spans="1:17" hidden="1" x14ac:dyDescent="0.25">
      <c r="A1905" s="18">
        <v>1903</v>
      </c>
      <c r="B1905" t="s">
        <v>1271</v>
      </c>
      <c r="C1905" t="s">
        <v>9</v>
      </c>
      <c r="D1905" t="s">
        <v>3457</v>
      </c>
      <c r="E1905" t="s">
        <v>11</v>
      </c>
      <c r="G1905" t="s">
        <v>1273</v>
      </c>
      <c r="H1905" t="s">
        <v>13</v>
      </c>
      <c r="I1905" t="s">
        <v>14</v>
      </c>
    </row>
    <row r="1906" spans="1:17" hidden="1" x14ac:dyDescent="0.25">
      <c r="A1906" s="18">
        <v>1904</v>
      </c>
      <c r="B1906" t="s">
        <v>169</v>
      </c>
      <c r="C1906" t="s">
        <v>43</v>
      </c>
      <c r="D1906" t="s">
        <v>3458</v>
      </c>
      <c r="E1906" t="s">
        <v>11</v>
      </c>
      <c r="G1906" t="s">
        <v>171</v>
      </c>
      <c r="H1906" t="s">
        <v>13</v>
      </c>
      <c r="I1906" t="s">
        <v>14</v>
      </c>
    </row>
    <row r="1907" spans="1:17" hidden="1" x14ac:dyDescent="0.25">
      <c r="A1907" s="18">
        <v>1905</v>
      </c>
      <c r="B1907" t="s">
        <v>3459</v>
      </c>
      <c r="C1907" t="s">
        <v>43</v>
      </c>
      <c r="D1907" t="s">
        <v>3460</v>
      </c>
      <c r="E1907" t="s">
        <v>11</v>
      </c>
      <c r="G1907" t="s">
        <v>3461</v>
      </c>
      <c r="H1907" t="s">
        <v>13</v>
      </c>
      <c r="I1907" t="s">
        <v>14</v>
      </c>
    </row>
    <row r="1908" spans="1:17" hidden="1" x14ac:dyDescent="0.25">
      <c r="A1908" s="18">
        <v>1906</v>
      </c>
      <c r="B1908" t="s">
        <v>312</v>
      </c>
      <c r="C1908" t="s">
        <v>43</v>
      </c>
      <c r="D1908" t="s">
        <v>3462</v>
      </c>
      <c r="E1908" t="s">
        <v>11</v>
      </c>
      <c r="G1908" t="s">
        <v>314</v>
      </c>
      <c r="H1908" t="s">
        <v>13</v>
      </c>
      <c r="I1908" t="s">
        <v>14</v>
      </c>
    </row>
    <row r="1909" spans="1:17" hidden="1" x14ac:dyDescent="0.25">
      <c r="A1909" s="18">
        <v>1907</v>
      </c>
      <c r="B1909" t="s">
        <v>3463</v>
      </c>
      <c r="C1909" t="s">
        <v>30</v>
      </c>
      <c r="D1909" t="s">
        <v>3464</v>
      </c>
      <c r="E1909" t="s">
        <v>11</v>
      </c>
      <c r="G1909" t="s">
        <v>3465</v>
      </c>
      <c r="H1909" t="s">
        <v>13</v>
      </c>
      <c r="I1909" t="s">
        <v>14</v>
      </c>
    </row>
    <row r="1910" spans="1:17" hidden="1" x14ac:dyDescent="0.25">
      <c r="A1910" s="18">
        <v>1908</v>
      </c>
      <c r="B1910" t="s">
        <v>246</v>
      </c>
      <c r="C1910" t="s">
        <v>70</v>
      </c>
      <c r="D1910" t="s">
        <v>3466</v>
      </c>
      <c r="E1910" t="s">
        <v>11</v>
      </c>
      <c r="G1910" t="s">
        <v>248</v>
      </c>
      <c r="H1910" t="s">
        <v>13</v>
      </c>
      <c r="I1910" t="s">
        <v>14</v>
      </c>
    </row>
    <row r="1911" spans="1:17" hidden="1" x14ac:dyDescent="0.25">
      <c r="A1911" s="18">
        <v>1909</v>
      </c>
      <c r="B1911" t="s">
        <v>1074</v>
      </c>
      <c r="C1911" t="s">
        <v>47</v>
      </c>
      <c r="D1911" t="s">
        <v>3467</v>
      </c>
      <c r="E1911" t="s">
        <v>11</v>
      </c>
      <c r="G1911" t="s">
        <v>1076</v>
      </c>
      <c r="H1911" t="s">
        <v>13</v>
      </c>
      <c r="I1911" t="s">
        <v>33</v>
      </c>
    </row>
    <row r="1912" spans="1:17" hidden="1" x14ac:dyDescent="0.25">
      <c r="A1912" s="18">
        <v>1817</v>
      </c>
      <c r="C1912" t="s">
        <v>2818</v>
      </c>
      <c r="D1912" t="s">
        <v>3330</v>
      </c>
      <c r="E1912" t="s">
        <v>11</v>
      </c>
      <c r="G1912" t="s">
        <v>3331</v>
      </c>
      <c r="H1912" t="s">
        <v>37</v>
      </c>
      <c r="I1912" t="s">
        <v>2821</v>
      </c>
      <c r="J1912">
        <v>0</v>
      </c>
      <c r="K1912" s="20" t="s">
        <v>8027</v>
      </c>
      <c r="L1912" s="20" t="s">
        <v>8027</v>
      </c>
      <c r="M1912" s="20" t="s">
        <v>8027</v>
      </c>
      <c r="N1912" s="45" t="s">
        <v>2822</v>
      </c>
      <c r="Q1912" s="20" t="s">
        <v>8028</v>
      </c>
    </row>
    <row r="1913" spans="1:17" hidden="1" x14ac:dyDescent="0.25">
      <c r="A1913" s="18">
        <v>1911</v>
      </c>
      <c r="B1913" t="s">
        <v>163</v>
      </c>
      <c r="C1913" t="s">
        <v>9</v>
      </c>
      <c r="D1913" t="s">
        <v>3470</v>
      </c>
      <c r="E1913" t="s">
        <v>11</v>
      </c>
      <c r="G1913" t="s">
        <v>165</v>
      </c>
      <c r="H1913" t="s">
        <v>13</v>
      </c>
      <c r="I1913" t="s">
        <v>14</v>
      </c>
    </row>
    <row r="1914" spans="1:17" hidden="1" x14ac:dyDescent="0.25">
      <c r="A1914" s="18">
        <v>1912</v>
      </c>
      <c r="B1914" t="s">
        <v>3471</v>
      </c>
      <c r="C1914" t="s">
        <v>23</v>
      </c>
      <c r="D1914" t="s">
        <v>3472</v>
      </c>
      <c r="E1914" t="s">
        <v>11</v>
      </c>
      <c r="G1914" t="s">
        <v>3473</v>
      </c>
      <c r="H1914" t="s">
        <v>13</v>
      </c>
      <c r="I1914" t="s">
        <v>14</v>
      </c>
    </row>
    <row r="1915" spans="1:17" hidden="1" x14ac:dyDescent="0.25">
      <c r="A1915" s="18">
        <v>1913</v>
      </c>
      <c r="C1915" t="s">
        <v>26</v>
      </c>
      <c r="D1915" t="s">
        <v>3474</v>
      </c>
      <c r="E1915" t="s">
        <v>11</v>
      </c>
      <c r="G1915" t="s">
        <v>1842</v>
      </c>
      <c r="H1915" t="s">
        <v>13</v>
      </c>
      <c r="I1915" t="s">
        <v>14</v>
      </c>
    </row>
    <row r="1916" spans="1:17" hidden="1" x14ac:dyDescent="0.25">
      <c r="A1916" s="18">
        <v>702</v>
      </c>
      <c r="C1916" t="s">
        <v>2818</v>
      </c>
      <c r="D1916" t="s">
        <v>3341</v>
      </c>
      <c r="E1916" t="s">
        <v>11</v>
      </c>
      <c r="G1916" t="s">
        <v>3342</v>
      </c>
      <c r="H1916" t="s">
        <v>37</v>
      </c>
      <c r="I1916" t="s">
        <v>2821</v>
      </c>
      <c r="J1916">
        <v>0</v>
      </c>
      <c r="K1916" s="20" t="s">
        <v>8027</v>
      </c>
      <c r="L1916" s="20" t="s">
        <v>8027</v>
      </c>
      <c r="M1916" s="20" t="s">
        <v>8027</v>
      </c>
      <c r="N1916" s="45" t="s">
        <v>2822</v>
      </c>
      <c r="Q1916" s="20" t="s">
        <v>8028</v>
      </c>
    </row>
    <row r="1917" spans="1:17" hidden="1" x14ac:dyDescent="0.25">
      <c r="A1917" s="18">
        <v>2170</v>
      </c>
      <c r="C1917" t="s">
        <v>2818</v>
      </c>
      <c r="D1917" t="s">
        <v>3344</v>
      </c>
      <c r="E1917" t="s">
        <v>11</v>
      </c>
      <c r="G1917" t="s">
        <v>3345</v>
      </c>
      <c r="H1917" t="s">
        <v>37</v>
      </c>
      <c r="I1917" t="s">
        <v>2821</v>
      </c>
      <c r="J1917">
        <v>0</v>
      </c>
      <c r="K1917" s="20" t="s">
        <v>8027</v>
      </c>
      <c r="L1917" s="20" t="s">
        <v>8027</v>
      </c>
      <c r="M1917" s="20" t="s">
        <v>8027</v>
      </c>
      <c r="N1917" s="45" t="s">
        <v>2822</v>
      </c>
      <c r="Q1917" s="20" t="s">
        <v>8028</v>
      </c>
    </row>
    <row r="1918" spans="1:17" hidden="1" x14ac:dyDescent="0.25">
      <c r="A1918" s="18">
        <v>1916</v>
      </c>
      <c r="B1918" t="s">
        <v>550</v>
      </c>
      <c r="C1918" t="s">
        <v>70</v>
      </c>
      <c r="D1918" t="s">
        <v>3479</v>
      </c>
      <c r="E1918" t="s">
        <v>11</v>
      </c>
      <c r="G1918" t="s">
        <v>552</v>
      </c>
      <c r="H1918" t="s">
        <v>13</v>
      </c>
      <c r="I1918" t="s">
        <v>14</v>
      </c>
    </row>
    <row r="1919" spans="1:17" hidden="1" x14ac:dyDescent="0.25">
      <c r="A1919" s="18">
        <v>1917</v>
      </c>
      <c r="B1919" t="s">
        <v>1363</v>
      </c>
      <c r="C1919" t="s">
        <v>9</v>
      </c>
      <c r="D1919" t="s">
        <v>3480</v>
      </c>
      <c r="E1919" t="s">
        <v>11</v>
      </c>
      <c r="G1919" t="s">
        <v>1365</v>
      </c>
      <c r="H1919" t="s">
        <v>13</v>
      </c>
      <c r="I1919" t="s">
        <v>14</v>
      </c>
    </row>
    <row r="1920" spans="1:17" hidden="1" x14ac:dyDescent="0.25">
      <c r="A1920" s="18">
        <v>1918</v>
      </c>
      <c r="B1920" t="s">
        <v>2167</v>
      </c>
      <c r="C1920" t="s">
        <v>26</v>
      </c>
      <c r="D1920" t="s">
        <v>3481</v>
      </c>
      <c r="E1920" t="s">
        <v>11</v>
      </c>
      <c r="G1920" t="s">
        <v>2169</v>
      </c>
      <c r="H1920" t="s">
        <v>13</v>
      </c>
      <c r="I1920" t="s">
        <v>14</v>
      </c>
    </row>
    <row r="1921" spans="1:17" hidden="1" x14ac:dyDescent="0.25">
      <c r="A1921" s="18">
        <v>1919</v>
      </c>
      <c r="B1921" t="s">
        <v>3482</v>
      </c>
      <c r="C1921" t="s">
        <v>47</v>
      </c>
      <c r="D1921" t="s">
        <v>3483</v>
      </c>
      <c r="E1921" t="s">
        <v>11</v>
      </c>
      <c r="G1921" t="s">
        <v>3484</v>
      </c>
      <c r="H1921" t="s">
        <v>13</v>
      </c>
      <c r="I1921" t="s">
        <v>14</v>
      </c>
    </row>
    <row r="1922" spans="1:17" hidden="1" x14ac:dyDescent="0.25">
      <c r="A1922" s="18">
        <v>1920</v>
      </c>
      <c r="B1922" t="s">
        <v>154</v>
      </c>
      <c r="C1922" t="s">
        <v>30</v>
      </c>
      <c r="D1922" t="s">
        <v>3485</v>
      </c>
      <c r="E1922" t="s">
        <v>11</v>
      </c>
      <c r="G1922" t="s">
        <v>156</v>
      </c>
      <c r="H1922" t="s">
        <v>13</v>
      </c>
      <c r="I1922" t="s">
        <v>14</v>
      </c>
    </row>
    <row r="1923" spans="1:17" hidden="1" x14ac:dyDescent="0.25">
      <c r="A1923" s="18">
        <v>1921</v>
      </c>
      <c r="B1923" t="s">
        <v>451</v>
      </c>
      <c r="C1923" t="s">
        <v>23</v>
      </c>
      <c r="D1923" t="s">
        <v>3486</v>
      </c>
      <c r="E1923" t="s">
        <v>11</v>
      </c>
      <c r="G1923" t="s">
        <v>453</v>
      </c>
      <c r="H1923" t="s">
        <v>13</v>
      </c>
      <c r="I1923" t="s">
        <v>14</v>
      </c>
    </row>
    <row r="1924" spans="1:17" hidden="1" x14ac:dyDescent="0.25">
      <c r="A1924" s="18">
        <v>1922</v>
      </c>
      <c r="C1924" t="s">
        <v>99</v>
      </c>
      <c r="D1924" t="s">
        <v>3487</v>
      </c>
      <c r="E1924" t="s">
        <v>11</v>
      </c>
      <c r="G1924" t="s">
        <v>659</v>
      </c>
      <c r="H1924" t="s">
        <v>13</v>
      </c>
      <c r="I1924" t="s">
        <v>14</v>
      </c>
    </row>
    <row r="1925" spans="1:17" hidden="1" x14ac:dyDescent="0.25">
      <c r="A1925" s="18">
        <v>1923</v>
      </c>
      <c r="B1925" t="s">
        <v>1641</v>
      </c>
      <c r="C1925" t="s">
        <v>99</v>
      </c>
      <c r="D1925" t="s">
        <v>3488</v>
      </c>
      <c r="E1925" t="s">
        <v>11</v>
      </c>
      <c r="G1925" t="s">
        <v>1643</v>
      </c>
      <c r="H1925" t="s">
        <v>13</v>
      </c>
      <c r="I1925" t="s">
        <v>14</v>
      </c>
    </row>
    <row r="1926" spans="1:17" hidden="1" x14ac:dyDescent="0.25">
      <c r="A1926" s="18">
        <v>1924</v>
      </c>
      <c r="B1926" t="s">
        <v>3489</v>
      </c>
      <c r="C1926" t="s">
        <v>16</v>
      </c>
      <c r="D1926" t="s">
        <v>3490</v>
      </c>
      <c r="E1926" t="s">
        <v>11</v>
      </c>
      <c r="G1926" t="s">
        <v>3491</v>
      </c>
      <c r="H1926" t="s">
        <v>13</v>
      </c>
      <c r="I1926" t="s">
        <v>14</v>
      </c>
    </row>
    <row r="1927" spans="1:17" hidden="1" x14ac:dyDescent="0.25">
      <c r="A1927" s="18">
        <v>1925</v>
      </c>
      <c r="B1927" t="s">
        <v>302</v>
      </c>
      <c r="C1927" t="s">
        <v>90</v>
      </c>
      <c r="D1927" t="s">
        <v>3492</v>
      </c>
      <c r="E1927" t="s">
        <v>11</v>
      </c>
      <c r="G1927" t="s">
        <v>304</v>
      </c>
      <c r="H1927" t="s">
        <v>13</v>
      </c>
      <c r="I1927" t="s">
        <v>14</v>
      </c>
    </row>
    <row r="1928" spans="1:17" hidden="1" x14ac:dyDescent="0.25">
      <c r="A1928" s="18">
        <v>2077</v>
      </c>
      <c r="C1928" t="s">
        <v>2818</v>
      </c>
      <c r="D1928" t="s">
        <v>3347</v>
      </c>
      <c r="E1928" t="s">
        <v>11</v>
      </c>
      <c r="G1928" t="s">
        <v>3348</v>
      </c>
      <c r="H1928" t="s">
        <v>37</v>
      </c>
      <c r="I1928" t="s">
        <v>2821</v>
      </c>
      <c r="J1928">
        <v>0</v>
      </c>
      <c r="K1928" s="20" t="s">
        <v>8027</v>
      </c>
      <c r="L1928" s="20" t="s">
        <v>8027</v>
      </c>
      <c r="M1928" s="20" t="s">
        <v>8027</v>
      </c>
      <c r="N1928" s="45" t="s">
        <v>2822</v>
      </c>
      <c r="Q1928" s="20" t="s">
        <v>8028</v>
      </c>
    </row>
    <row r="1929" spans="1:17" hidden="1" x14ac:dyDescent="0.25">
      <c r="A1929" s="18">
        <v>1927</v>
      </c>
      <c r="B1929" t="s">
        <v>3495</v>
      </c>
      <c r="C1929" t="s">
        <v>47</v>
      </c>
      <c r="D1929" t="s">
        <v>3496</v>
      </c>
      <c r="E1929" t="s">
        <v>11</v>
      </c>
      <c r="G1929" t="s">
        <v>3497</v>
      </c>
      <c r="H1929" t="s">
        <v>13</v>
      </c>
      <c r="I1929" t="s">
        <v>14</v>
      </c>
    </row>
    <row r="1930" spans="1:17" hidden="1" x14ac:dyDescent="0.25">
      <c r="A1930" s="18">
        <v>1928</v>
      </c>
      <c r="B1930" t="s">
        <v>1533</v>
      </c>
      <c r="C1930" t="s">
        <v>43</v>
      </c>
      <c r="D1930" t="s">
        <v>3498</v>
      </c>
      <c r="E1930" t="s">
        <v>11</v>
      </c>
      <c r="G1930" t="s">
        <v>1535</v>
      </c>
      <c r="H1930" t="s">
        <v>13</v>
      </c>
      <c r="I1930" t="s">
        <v>14</v>
      </c>
    </row>
    <row r="1931" spans="1:17" hidden="1" x14ac:dyDescent="0.25">
      <c r="A1931" s="18">
        <v>1929</v>
      </c>
      <c r="B1931" t="s">
        <v>249</v>
      </c>
      <c r="C1931" t="s">
        <v>142</v>
      </c>
      <c r="D1931" t="s">
        <v>3499</v>
      </c>
      <c r="E1931" t="s">
        <v>11</v>
      </c>
      <c r="G1931" t="s">
        <v>251</v>
      </c>
      <c r="H1931" t="s">
        <v>13</v>
      </c>
      <c r="I1931" t="s">
        <v>14</v>
      </c>
    </row>
    <row r="1932" spans="1:17" hidden="1" x14ac:dyDescent="0.25">
      <c r="A1932" s="18">
        <v>1930</v>
      </c>
      <c r="B1932" t="s">
        <v>1261</v>
      </c>
      <c r="C1932" t="s">
        <v>47</v>
      </c>
      <c r="D1932" t="s">
        <v>3500</v>
      </c>
      <c r="E1932" t="s">
        <v>11</v>
      </c>
      <c r="G1932" t="s">
        <v>1263</v>
      </c>
      <c r="H1932" t="s">
        <v>13</v>
      </c>
      <c r="I1932" t="s">
        <v>14</v>
      </c>
    </row>
    <row r="1933" spans="1:17" hidden="1" x14ac:dyDescent="0.25">
      <c r="A1933" s="18">
        <v>1931</v>
      </c>
      <c r="B1933" t="s">
        <v>3482</v>
      </c>
      <c r="C1933" t="s">
        <v>99</v>
      </c>
      <c r="D1933" t="s">
        <v>3501</v>
      </c>
      <c r="E1933" t="s">
        <v>11</v>
      </c>
      <c r="G1933" t="s">
        <v>3484</v>
      </c>
      <c r="H1933" t="s">
        <v>13</v>
      </c>
      <c r="I1933" t="s">
        <v>14</v>
      </c>
    </row>
    <row r="1934" spans="1:17" hidden="1" x14ac:dyDescent="0.25">
      <c r="A1934" s="18">
        <v>1932</v>
      </c>
      <c r="B1934" t="s">
        <v>118</v>
      </c>
      <c r="C1934" t="s">
        <v>30</v>
      </c>
      <c r="D1934" t="s">
        <v>3502</v>
      </c>
      <c r="E1934" t="s">
        <v>11</v>
      </c>
      <c r="G1934" t="s">
        <v>120</v>
      </c>
      <c r="H1934" t="s">
        <v>13</v>
      </c>
      <c r="I1934" t="s">
        <v>14</v>
      </c>
    </row>
    <row r="1935" spans="1:17" hidden="1" x14ac:dyDescent="0.25">
      <c r="A1935" s="18">
        <v>1933</v>
      </c>
      <c r="B1935" t="s">
        <v>3503</v>
      </c>
      <c r="C1935" t="s">
        <v>16</v>
      </c>
      <c r="D1935" t="s">
        <v>3504</v>
      </c>
      <c r="E1935" t="s">
        <v>11</v>
      </c>
      <c r="G1935" t="s">
        <v>3505</v>
      </c>
      <c r="H1935" t="s">
        <v>13</v>
      </c>
      <c r="I1935" t="s">
        <v>14</v>
      </c>
    </row>
    <row r="1936" spans="1:17" hidden="1" x14ac:dyDescent="0.25">
      <c r="A1936" s="18">
        <v>1934</v>
      </c>
      <c r="B1936" t="s">
        <v>1701</v>
      </c>
      <c r="C1936" t="s">
        <v>99</v>
      </c>
      <c r="D1936" t="s">
        <v>3506</v>
      </c>
      <c r="E1936" t="s">
        <v>11</v>
      </c>
      <c r="G1936" t="s">
        <v>1703</v>
      </c>
      <c r="H1936" t="s">
        <v>13</v>
      </c>
      <c r="I1936" t="s">
        <v>14</v>
      </c>
    </row>
    <row r="1937" spans="1:17" hidden="1" x14ac:dyDescent="0.25">
      <c r="A1937" s="18">
        <v>1935</v>
      </c>
      <c r="B1937" t="s">
        <v>3507</v>
      </c>
      <c r="C1937" t="s">
        <v>16</v>
      </c>
      <c r="D1937" t="s">
        <v>3508</v>
      </c>
      <c r="E1937" t="s">
        <v>11</v>
      </c>
      <c r="G1937" t="s">
        <v>3509</v>
      </c>
      <c r="H1937" t="s">
        <v>13</v>
      </c>
      <c r="I1937" t="s">
        <v>14</v>
      </c>
    </row>
    <row r="1938" spans="1:17" hidden="1" x14ac:dyDescent="0.25">
      <c r="A1938" s="18">
        <v>1936</v>
      </c>
      <c r="B1938" t="s">
        <v>1261</v>
      </c>
      <c r="C1938" t="s">
        <v>70</v>
      </c>
      <c r="D1938" t="s">
        <v>3510</v>
      </c>
      <c r="E1938" t="s">
        <v>11</v>
      </c>
      <c r="G1938" t="s">
        <v>1263</v>
      </c>
      <c r="H1938" t="s">
        <v>13</v>
      </c>
      <c r="I1938" t="s">
        <v>14</v>
      </c>
    </row>
    <row r="1939" spans="1:17" hidden="1" x14ac:dyDescent="0.25">
      <c r="A1939" s="18">
        <v>1937</v>
      </c>
      <c r="B1939" t="s">
        <v>2577</v>
      </c>
      <c r="C1939" t="s">
        <v>189</v>
      </c>
      <c r="D1939" t="s">
        <v>3511</v>
      </c>
      <c r="E1939" t="s">
        <v>11</v>
      </c>
      <c r="G1939" t="s">
        <v>2579</v>
      </c>
      <c r="H1939" t="s">
        <v>13</v>
      </c>
      <c r="I1939" t="s">
        <v>14</v>
      </c>
    </row>
    <row r="1940" spans="1:17" hidden="1" x14ac:dyDescent="0.25">
      <c r="A1940" s="18">
        <v>1938</v>
      </c>
      <c r="B1940" t="s">
        <v>130</v>
      </c>
      <c r="C1940" t="s">
        <v>9</v>
      </c>
      <c r="D1940" t="s">
        <v>3512</v>
      </c>
      <c r="E1940" t="s">
        <v>11</v>
      </c>
      <c r="G1940" t="s">
        <v>1724</v>
      </c>
      <c r="H1940" t="s">
        <v>13</v>
      </c>
      <c r="I1940" t="s">
        <v>33</v>
      </c>
    </row>
    <row r="1941" spans="1:17" hidden="1" x14ac:dyDescent="0.25">
      <c r="A1941" s="18">
        <v>1939</v>
      </c>
      <c r="B1941" t="s">
        <v>3482</v>
      </c>
      <c r="C1941" t="s">
        <v>9</v>
      </c>
      <c r="D1941" t="s">
        <v>3513</v>
      </c>
      <c r="E1941" t="s">
        <v>11</v>
      </c>
      <c r="G1941" t="s">
        <v>3484</v>
      </c>
      <c r="H1941" t="s">
        <v>13</v>
      </c>
      <c r="I1941" t="s">
        <v>14</v>
      </c>
    </row>
    <row r="1942" spans="1:17" hidden="1" x14ac:dyDescent="0.25">
      <c r="A1942" s="18">
        <v>1940</v>
      </c>
      <c r="C1942" t="s">
        <v>26</v>
      </c>
      <c r="D1942" t="s">
        <v>3514</v>
      </c>
      <c r="E1942" t="s">
        <v>11</v>
      </c>
      <c r="G1942" t="s">
        <v>3515</v>
      </c>
      <c r="H1942" t="s">
        <v>13</v>
      </c>
      <c r="I1942" t="s">
        <v>14</v>
      </c>
    </row>
    <row r="1943" spans="1:17" hidden="1" x14ac:dyDescent="0.25">
      <c r="A1943" s="18">
        <v>1941</v>
      </c>
      <c r="B1943" t="s">
        <v>3170</v>
      </c>
      <c r="C1943" t="s">
        <v>23</v>
      </c>
      <c r="D1943" t="s">
        <v>3516</v>
      </c>
      <c r="E1943" t="s">
        <v>11</v>
      </c>
      <c r="G1943" t="s">
        <v>3172</v>
      </c>
      <c r="H1943" t="s">
        <v>13</v>
      </c>
      <c r="I1943" t="s">
        <v>14</v>
      </c>
    </row>
    <row r="1944" spans="1:17" hidden="1" x14ac:dyDescent="0.25">
      <c r="A1944" s="18">
        <v>1942</v>
      </c>
      <c r="C1944" t="s">
        <v>43</v>
      </c>
      <c r="D1944" t="s">
        <v>3517</v>
      </c>
      <c r="E1944" t="s">
        <v>11</v>
      </c>
      <c r="G1944" t="s">
        <v>1042</v>
      </c>
      <c r="H1944" t="s">
        <v>13</v>
      </c>
      <c r="I1944" t="s">
        <v>33</v>
      </c>
    </row>
    <row r="1945" spans="1:17" hidden="1" x14ac:dyDescent="0.25">
      <c r="A1945" s="18">
        <v>1943</v>
      </c>
      <c r="B1945" t="s">
        <v>163</v>
      </c>
      <c r="C1945" t="s">
        <v>90</v>
      </c>
      <c r="D1945" t="s">
        <v>3518</v>
      </c>
      <c r="E1945" t="s">
        <v>11</v>
      </c>
      <c r="G1945" t="s">
        <v>165</v>
      </c>
      <c r="H1945" t="s">
        <v>13</v>
      </c>
      <c r="I1945" t="s">
        <v>14</v>
      </c>
    </row>
    <row r="1946" spans="1:17" hidden="1" x14ac:dyDescent="0.25">
      <c r="A1946" s="18">
        <v>1944</v>
      </c>
      <c r="B1946" t="s">
        <v>3519</v>
      </c>
      <c r="C1946" t="s">
        <v>23</v>
      </c>
      <c r="D1946" t="s">
        <v>3520</v>
      </c>
      <c r="E1946" t="s">
        <v>11</v>
      </c>
      <c r="G1946" t="s">
        <v>435</v>
      </c>
      <c r="H1946" t="s">
        <v>13</v>
      </c>
      <c r="I1946" t="s">
        <v>33</v>
      </c>
    </row>
    <row r="1947" spans="1:17" hidden="1" x14ac:dyDescent="0.25">
      <c r="A1947" s="18">
        <v>1945</v>
      </c>
      <c r="B1947" t="s">
        <v>229</v>
      </c>
      <c r="C1947" t="s">
        <v>388</v>
      </c>
      <c r="D1947" t="s">
        <v>3521</v>
      </c>
      <c r="E1947" t="s">
        <v>11</v>
      </c>
      <c r="G1947" t="s">
        <v>231</v>
      </c>
      <c r="H1947" t="s">
        <v>13</v>
      </c>
      <c r="I1947" t="s">
        <v>14</v>
      </c>
    </row>
    <row r="1948" spans="1:17" hidden="1" x14ac:dyDescent="0.25">
      <c r="A1948" s="18">
        <v>563</v>
      </c>
      <c r="C1948" t="s">
        <v>2818</v>
      </c>
      <c r="D1948" t="s">
        <v>3361</v>
      </c>
      <c r="E1948" t="s">
        <v>11</v>
      </c>
      <c r="G1948" t="s">
        <v>3362</v>
      </c>
      <c r="H1948" t="s">
        <v>37</v>
      </c>
      <c r="I1948" t="s">
        <v>2821</v>
      </c>
      <c r="J1948">
        <v>0</v>
      </c>
      <c r="K1948" s="20" t="s">
        <v>8027</v>
      </c>
      <c r="L1948" s="20" t="s">
        <v>8027</v>
      </c>
      <c r="M1948" s="20" t="s">
        <v>8027</v>
      </c>
      <c r="N1948" s="45" t="s">
        <v>2822</v>
      </c>
      <c r="Q1948" s="20" t="s">
        <v>8028</v>
      </c>
    </row>
    <row r="1949" spans="1:17" hidden="1" x14ac:dyDescent="0.25">
      <c r="A1949" s="18">
        <v>1947</v>
      </c>
      <c r="B1949" t="s">
        <v>1323</v>
      </c>
      <c r="C1949" t="s">
        <v>99</v>
      </c>
      <c r="D1949" t="s">
        <v>3524</v>
      </c>
      <c r="E1949" t="s">
        <v>11</v>
      </c>
      <c r="G1949" t="s">
        <v>1325</v>
      </c>
      <c r="H1949" t="s">
        <v>13</v>
      </c>
      <c r="I1949" t="s">
        <v>14</v>
      </c>
    </row>
    <row r="1950" spans="1:17" hidden="1" x14ac:dyDescent="0.25">
      <c r="A1950" s="18">
        <v>1948</v>
      </c>
      <c r="C1950" t="s">
        <v>99</v>
      </c>
      <c r="D1950" t="s">
        <v>3525</v>
      </c>
      <c r="E1950" t="s">
        <v>11</v>
      </c>
      <c r="G1950" t="s">
        <v>1953</v>
      </c>
      <c r="H1950" t="s">
        <v>13</v>
      </c>
      <c r="I1950" t="s">
        <v>33</v>
      </c>
    </row>
    <row r="1951" spans="1:17" hidden="1" x14ac:dyDescent="0.25">
      <c r="A1951" s="18">
        <v>1949</v>
      </c>
      <c r="B1951" t="s">
        <v>831</v>
      </c>
      <c r="C1951" t="s">
        <v>43</v>
      </c>
      <c r="D1951" t="s">
        <v>3526</v>
      </c>
      <c r="E1951" t="s">
        <v>11</v>
      </c>
      <c r="G1951" t="s">
        <v>833</v>
      </c>
      <c r="H1951" t="s">
        <v>13</v>
      </c>
      <c r="I1951" t="s">
        <v>14</v>
      </c>
    </row>
    <row r="1952" spans="1:17" hidden="1" x14ac:dyDescent="0.25">
      <c r="A1952" s="18">
        <v>1950</v>
      </c>
      <c r="B1952" t="s">
        <v>50</v>
      </c>
      <c r="C1952" t="s">
        <v>43</v>
      </c>
      <c r="D1952" t="s">
        <v>3527</v>
      </c>
      <c r="E1952" t="s">
        <v>11</v>
      </c>
      <c r="G1952" t="s">
        <v>3528</v>
      </c>
      <c r="H1952" t="s">
        <v>13</v>
      </c>
      <c r="I1952" t="s">
        <v>14</v>
      </c>
    </row>
    <row r="1953" spans="1:9" hidden="1" x14ac:dyDescent="0.25">
      <c r="A1953" s="18">
        <v>1951</v>
      </c>
      <c r="B1953" t="s">
        <v>708</v>
      </c>
      <c r="C1953" t="s">
        <v>47</v>
      </c>
      <c r="D1953" t="s">
        <v>3529</v>
      </c>
      <c r="E1953" t="s">
        <v>11</v>
      </c>
      <c r="G1953" t="s">
        <v>710</v>
      </c>
      <c r="H1953" t="s">
        <v>13</v>
      </c>
      <c r="I1953" t="s">
        <v>14</v>
      </c>
    </row>
    <row r="1954" spans="1:9" hidden="1" x14ac:dyDescent="0.25">
      <c r="A1954" s="18">
        <v>1952</v>
      </c>
      <c r="B1954" t="s">
        <v>130</v>
      </c>
      <c r="C1954" t="s">
        <v>23</v>
      </c>
      <c r="D1954" t="s">
        <v>3530</v>
      </c>
      <c r="E1954" t="s">
        <v>11</v>
      </c>
      <c r="G1954" t="s">
        <v>132</v>
      </c>
      <c r="H1954" t="s">
        <v>13</v>
      </c>
      <c r="I1954" t="s">
        <v>33</v>
      </c>
    </row>
    <row r="1955" spans="1:9" hidden="1" x14ac:dyDescent="0.25">
      <c r="A1955" s="18">
        <v>1953</v>
      </c>
      <c r="B1955" t="s">
        <v>3299</v>
      </c>
      <c r="C1955" t="s">
        <v>99</v>
      </c>
      <c r="D1955" t="s">
        <v>3531</v>
      </c>
      <c r="E1955" t="s">
        <v>11</v>
      </c>
      <c r="G1955" t="s">
        <v>3301</v>
      </c>
      <c r="H1955" t="s">
        <v>13</v>
      </c>
      <c r="I1955" t="s">
        <v>14</v>
      </c>
    </row>
    <row r="1956" spans="1:9" hidden="1" x14ac:dyDescent="0.25">
      <c r="A1956" s="18">
        <v>1954</v>
      </c>
      <c r="B1956" t="s">
        <v>1347</v>
      </c>
      <c r="C1956" t="s">
        <v>30</v>
      </c>
      <c r="D1956" t="s">
        <v>3532</v>
      </c>
      <c r="E1956" t="s">
        <v>11</v>
      </c>
      <c r="G1956" t="s">
        <v>1349</v>
      </c>
      <c r="H1956" t="s">
        <v>13</v>
      </c>
      <c r="I1956" t="s">
        <v>33</v>
      </c>
    </row>
    <row r="1957" spans="1:9" hidden="1" x14ac:dyDescent="0.25">
      <c r="A1957" s="18">
        <v>1955</v>
      </c>
      <c r="B1957" t="s">
        <v>154</v>
      </c>
      <c r="C1957" t="s">
        <v>199</v>
      </c>
      <c r="D1957" t="s">
        <v>3533</v>
      </c>
      <c r="E1957" t="s">
        <v>11</v>
      </c>
      <c r="G1957" t="s">
        <v>156</v>
      </c>
      <c r="H1957" t="s">
        <v>13</v>
      </c>
      <c r="I1957" t="s">
        <v>14</v>
      </c>
    </row>
    <row r="1958" spans="1:9" hidden="1" x14ac:dyDescent="0.25">
      <c r="A1958" s="18">
        <v>1956</v>
      </c>
      <c r="B1958" t="s">
        <v>575</v>
      </c>
      <c r="C1958" t="s">
        <v>70</v>
      </c>
      <c r="D1958" t="s">
        <v>3534</v>
      </c>
      <c r="E1958" t="s">
        <v>11</v>
      </c>
      <c r="G1958" t="s">
        <v>577</v>
      </c>
      <c r="H1958" t="s">
        <v>13</v>
      </c>
      <c r="I1958" t="s">
        <v>14</v>
      </c>
    </row>
    <row r="1959" spans="1:9" hidden="1" x14ac:dyDescent="0.25">
      <c r="A1959" s="18">
        <v>1957</v>
      </c>
      <c r="B1959" t="s">
        <v>930</v>
      </c>
      <c r="C1959" t="s">
        <v>26</v>
      </c>
      <c r="D1959" t="s">
        <v>3535</v>
      </c>
      <c r="E1959" t="s">
        <v>11</v>
      </c>
      <c r="G1959" t="s">
        <v>932</v>
      </c>
      <c r="H1959" t="s">
        <v>13</v>
      </c>
      <c r="I1959" t="s">
        <v>14</v>
      </c>
    </row>
    <row r="1960" spans="1:9" hidden="1" x14ac:dyDescent="0.25">
      <c r="A1960" s="18">
        <v>1958</v>
      </c>
      <c r="B1960" t="s">
        <v>3536</v>
      </c>
      <c r="C1960" t="s">
        <v>16</v>
      </c>
      <c r="D1960" t="s">
        <v>3537</v>
      </c>
      <c r="E1960" t="s">
        <v>11</v>
      </c>
      <c r="G1960" t="s">
        <v>3538</v>
      </c>
      <c r="H1960" t="s">
        <v>13</v>
      </c>
      <c r="I1960" t="s">
        <v>14</v>
      </c>
    </row>
    <row r="1961" spans="1:9" hidden="1" x14ac:dyDescent="0.25">
      <c r="A1961" s="18">
        <v>1959</v>
      </c>
      <c r="C1961" t="s">
        <v>26</v>
      </c>
      <c r="D1961" t="s">
        <v>3539</v>
      </c>
      <c r="E1961" t="s">
        <v>11</v>
      </c>
      <c r="G1961" t="s">
        <v>1217</v>
      </c>
      <c r="H1961" t="s">
        <v>13</v>
      </c>
      <c r="I1961" t="s">
        <v>14</v>
      </c>
    </row>
    <row r="1962" spans="1:9" hidden="1" x14ac:dyDescent="0.25">
      <c r="A1962" s="18">
        <v>1960</v>
      </c>
      <c r="B1962" t="s">
        <v>422</v>
      </c>
      <c r="C1962" t="s">
        <v>189</v>
      </c>
      <c r="D1962" t="s">
        <v>3540</v>
      </c>
      <c r="E1962" t="s">
        <v>11</v>
      </c>
      <c r="G1962" t="s">
        <v>424</v>
      </c>
      <c r="H1962" t="s">
        <v>13</v>
      </c>
      <c r="I1962" t="s">
        <v>14</v>
      </c>
    </row>
    <row r="1963" spans="1:9" hidden="1" x14ac:dyDescent="0.25">
      <c r="A1963" s="18">
        <v>1961</v>
      </c>
      <c r="B1963" t="s">
        <v>234</v>
      </c>
      <c r="C1963" t="s">
        <v>70</v>
      </c>
      <c r="D1963" t="s">
        <v>3541</v>
      </c>
      <c r="E1963" t="s">
        <v>11</v>
      </c>
      <c r="G1963" t="s">
        <v>236</v>
      </c>
      <c r="H1963" t="s">
        <v>13</v>
      </c>
      <c r="I1963" t="s">
        <v>14</v>
      </c>
    </row>
    <row r="1964" spans="1:9" hidden="1" x14ac:dyDescent="0.25">
      <c r="A1964" s="18">
        <v>1962</v>
      </c>
      <c r="B1964" t="s">
        <v>887</v>
      </c>
      <c r="C1964" t="s">
        <v>43</v>
      </c>
      <c r="D1964" t="s">
        <v>3542</v>
      </c>
      <c r="E1964" t="s">
        <v>11</v>
      </c>
      <c r="G1964" t="s">
        <v>889</v>
      </c>
      <c r="H1964" t="s">
        <v>13</v>
      </c>
      <c r="I1964" t="s">
        <v>14</v>
      </c>
    </row>
    <row r="1965" spans="1:9" hidden="1" x14ac:dyDescent="0.25">
      <c r="A1965" s="18">
        <v>1963</v>
      </c>
      <c r="B1965" t="s">
        <v>578</v>
      </c>
      <c r="C1965" t="s">
        <v>23</v>
      </c>
      <c r="D1965" t="s">
        <v>3543</v>
      </c>
      <c r="E1965" t="s">
        <v>11</v>
      </c>
      <c r="G1965" t="s">
        <v>580</v>
      </c>
      <c r="H1965" t="s">
        <v>13</v>
      </c>
      <c r="I1965" t="s">
        <v>33</v>
      </c>
    </row>
    <row r="1966" spans="1:9" hidden="1" x14ac:dyDescent="0.25">
      <c r="A1966" s="18">
        <v>1964</v>
      </c>
      <c r="B1966" t="s">
        <v>935</v>
      </c>
      <c r="C1966" t="s">
        <v>90</v>
      </c>
      <c r="D1966" t="s">
        <v>3544</v>
      </c>
      <c r="E1966" t="s">
        <v>11</v>
      </c>
      <c r="G1966" t="s">
        <v>937</v>
      </c>
      <c r="H1966" t="s">
        <v>13</v>
      </c>
      <c r="I1966" t="s">
        <v>14</v>
      </c>
    </row>
    <row r="1967" spans="1:9" hidden="1" x14ac:dyDescent="0.25">
      <c r="A1967" s="18">
        <v>1965</v>
      </c>
      <c r="B1967" t="s">
        <v>1110</v>
      </c>
      <c r="C1967" t="s">
        <v>9</v>
      </c>
      <c r="D1967" t="s">
        <v>3545</v>
      </c>
      <c r="E1967" t="s">
        <v>11</v>
      </c>
      <c r="G1967" t="s">
        <v>1112</v>
      </c>
      <c r="H1967" t="s">
        <v>13</v>
      </c>
      <c r="I1967" t="s">
        <v>14</v>
      </c>
    </row>
    <row r="1968" spans="1:9" hidden="1" x14ac:dyDescent="0.25">
      <c r="A1968" s="18">
        <v>1966</v>
      </c>
      <c r="C1968" t="s">
        <v>26</v>
      </c>
      <c r="D1968" t="s">
        <v>3546</v>
      </c>
      <c r="E1968" t="s">
        <v>11</v>
      </c>
      <c r="G1968" t="s">
        <v>3547</v>
      </c>
      <c r="H1968" t="s">
        <v>13</v>
      </c>
      <c r="I1968" t="s">
        <v>14</v>
      </c>
    </row>
    <row r="1969" spans="1:17" hidden="1" x14ac:dyDescent="0.25">
      <c r="A1969" s="18">
        <v>1743</v>
      </c>
      <c r="C1969" t="s">
        <v>2818</v>
      </c>
      <c r="D1969" t="s">
        <v>3395</v>
      </c>
      <c r="E1969" t="s">
        <v>11</v>
      </c>
      <c r="G1969" t="s">
        <v>3396</v>
      </c>
      <c r="H1969" t="s">
        <v>37</v>
      </c>
      <c r="I1969" t="s">
        <v>2821</v>
      </c>
      <c r="J1969">
        <v>0</v>
      </c>
      <c r="K1969" s="20" t="s">
        <v>8027</v>
      </c>
      <c r="L1969" s="20" t="s">
        <v>8027</v>
      </c>
      <c r="M1969" s="20" t="s">
        <v>8027</v>
      </c>
      <c r="N1969" s="45" t="s">
        <v>2822</v>
      </c>
      <c r="Q1969" s="20" t="s">
        <v>8028</v>
      </c>
    </row>
    <row r="1970" spans="1:17" hidden="1" x14ac:dyDescent="0.25">
      <c r="A1970" s="18">
        <v>1968</v>
      </c>
      <c r="C1970" t="s">
        <v>43</v>
      </c>
      <c r="D1970" t="s">
        <v>3550</v>
      </c>
      <c r="E1970" t="s">
        <v>11</v>
      </c>
      <c r="G1970" t="s">
        <v>1886</v>
      </c>
      <c r="H1970" t="s">
        <v>13</v>
      </c>
      <c r="I1970" t="s">
        <v>33</v>
      </c>
    </row>
    <row r="1971" spans="1:17" hidden="1" x14ac:dyDescent="0.25">
      <c r="A1971" s="18">
        <v>1969</v>
      </c>
      <c r="B1971" t="s">
        <v>3551</v>
      </c>
      <c r="C1971" t="s">
        <v>16</v>
      </c>
      <c r="D1971" t="s">
        <v>3552</v>
      </c>
      <c r="E1971" t="s">
        <v>11</v>
      </c>
      <c r="G1971" t="s">
        <v>3553</v>
      </c>
      <c r="H1971" t="s">
        <v>13</v>
      </c>
      <c r="I1971" t="s">
        <v>14</v>
      </c>
    </row>
    <row r="1972" spans="1:17" hidden="1" x14ac:dyDescent="0.25">
      <c r="A1972" s="18">
        <v>1970</v>
      </c>
      <c r="C1972" t="s">
        <v>70</v>
      </c>
      <c r="D1972" t="s">
        <v>3554</v>
      </c>
      <c r="E1972" t="s">
        <v>11</v>
      </c>
      <c r="G1972" t="s">
        <v>1968</v>
      </c>
      <c r="H1972" t="s">
        <v>13</v>
      </c>
      <c r="I1972" t="s">
        <v>14</v>
      </c>
    </row>
    <row r="1973" spans="1:17" hidden="1" x14ac:dyDescent="0.25">
      <c r="A1973" s="18">
        <v>1971</v>
      </c>
      <c r="B1973" t="s">
        <v>1301</v>
      </c>
      <c r="C1973" t="s">
        <v>43</v>
      </c>
      <c r="D1973" t="s">
        <v>3555</v>
      </c>
      <c r="E1973" t="s">
        <v>11</v>
      </c>
      <c r="G1973" t="s">
        <v>1303</v>
      </c>
      <c r="H1973" t="s">
        <v>13</v>
      </c>
      <c r="I1973" t="s">
        <v>14</v>
      </c>
    </row>
    <row r="1974" spans="1:17" hidden="1" x14ac:dyDescent="0.25">
      <c r="A1974" s="18">
        <v>1972</v>
      </c>
      <c r="B1974" t="s">
        <v>3556</v>
      </c>
      <c r="C1974" t="s">
        <v>16</v>
      </c>
      <c r="D1974" t="s">
        <v>3557</v>
      </c>
      <c r="E1974" t="s">
        <v>11</v>
      </c>
      <c r="G1974" t="s">
        <v>28</v>
      </c>
      <c r="H1974" t="s">
        <v>13</v>
      </c>
      <c r="I1974" t="s">
        <v>14</v>
      </c>
    </row>
    <row r="1975" spans="1:17" hidden="1" x14ac:dyDescent="0.25">
      <c r="A1975" s="18">
        <v>1973</v>
      </c>
      <c r="B1975" t="s">
        <v>351</v>
      </c>
      <c r="C1975" t="s">
        <v>189</v>
      </c>
      <c r="D1975" t="s">
        <v>3558</v>
      </c>
      <c r="E1975" t="s">
        <v>11</v>
      </c>
      <c r="G1975" t="s">
        <v>353</v>
      </c>
      <c r="H1975" t="s">
        <v>13</v>
      </c>
      <c r="I1975" t="s">
        <v>33</v>
      </c>
    </row>
    <row r="1976" spans="1:17" hidden="1" x14ac:dyDescent="0.25">
      <c r="A1976" s="18">
        <v>1974</v>
      </c>
      <c r="B1976" t="s">
        <v>3559</v>
      </c>
      <c r="C1976" t="s">
        <v>16</v>
      </c>
      <c r="D1976" t="s">
        <v>3560</v>
      </c>
      <c r="E1976" t="s">
        <v>11</v>
      </c>
      <c r="G1976" t="s">
        <v>3561</v>
      </c>
      <c r="H1976" t="s">
        <v>13</v>
      </c>
      <c r="I1976" t="s">
        <v>14</v>
      </c>
    </row>
    <row r="1977" spans="1:17" hidden="1" x14ac:dyDescent="0.25">
      <c r="A1977" s="18">
        <v>1975</v>
      </c>
      <c r="B1977" t="s">
        <v>1049</v>
      </c>
      <c r="C1977" t="s">
        <v>26</v>
      </c>
      <c r="D1977" t="s">
        <v>3562</v>
      </c>
      <c r="E1977" t="s">
        <v>11</v>
      </c>
      <c r="G1977" t="s">
        <v>1051</v>
      </c>
      <c r="H1977" t="s">
        <v>13</v>
      </c>
      <c r="I1977" t="s">
        <v>14</v>
      </c>
    </row>
    <row r="1978" spans="1:17" hidden="1" x14ac:dyDescent="0.25">
      <c r="A1978" s="18">
        <v>1976</v>
      </c>
      <c r="B1978" t="s">
        <v>887</v>
      </c>
      <c r="C1978" t="s">
        <v>199</v>
      </c>
      <c r="D1978" t="s">
        <v>3563</v>
      </c>
      <c r="E1978" t="s">
        <v>11</v>
      </c>
      <c r="G1978" t="s">
        <v>889</v>
      </c>
      <c r="H1978" t="s">
        <v>13</v>
      </c>
      <c r="I1978" t="s">
        <v>14</v>
      </c>
    </row>
    <row r="1979" spans="1:17" hidden="1" x14ac:dyDescent="0.25">
      <c r="A1979" s="18">
        <v>1977</v>
      </c>
      <c r="C1979" t="s">
        <v>90</v>
      </c>
      <c r="D1979" t="s">
        <v>3564</v>
      </c>
      <c r="E1979" t="s">
        <v>11</v>
      </c>
      <c r="G1979" t="s">
        <v>549</v>
      </c>
      <c r="H1979" t="s">
        <v>13</v>
      </c>
      <c r="I1979" t="s">
        <v>14</v>
      </c>
    </row>
    <row r="1980" spans="1:17" hidden="1" x14ac:dyDescent="0.25">
      <c r="A1980" s="18">
        <v>1978</v>
      </c>
      <c r="B1980" t="s">
        <v>1074</v>
      </c>
      <c r="C1980" t="s">
        <v>23</v>
      </c>
      <c r="D1980" t="s">
        <v>3565</v>
      </c>
      <c r="E1980" t="s">
        <v>11</v>
      </c>
      <c r="G1980" t="s">
        <v>1604</v>
      </c>
      <c r="H1980" t="s">
        <v>13</v>
      </c>
      <c r="I1980" t="s">
        <v>14</v>
      </c>
    </row>
    <row r="1981" spans="1:17" hidden="1" x14ac:dyDescent="0.25">
      <c r="A1981" s="18">
        <v>2398</v>
      </c>
      <c r="C1981" t="s">
        <v>2818</v>
      </c>
      <c r="D1981" t="s">
        <v>3415</v>
      </c>
      <c r="E1981" t="s">
        <v>11</v>
      </c>
      <c r="G1981" t="s">
        <v>3416</v>
      </c>
      <c r="H1981" t="s">
        <v>37</v>
      </c>
      <c r="I1981" t="s">
        <v>2821</v>
      </c>
      <c r="J1981">
        <v>0</v>
      </c>
      <c r="K1981" s="20" t="s">
        <v>8027</v>
      </c>
      <c r="L1981" s="20" t="s">
        <v>8027</v>
      </c>
      <c r="M1981" s="20" t="s">
        <v>8027</v>
      </c>
      <c r="N1981" s="45" t="s">
        <v>2822</v>
      </c>
      <c r="Q1981" s="20" t="s">
        <v>8028</v>
      </c>
    </row>
    <row r="1982" spans="1:17" hidden="1" x14ac:dyDescent="0.25">
      <c r="A1982" s="18">
        <v>2664</v>
      </c>
      <c r="C1982" t="s">
        <v>2818</v>
      </c>
      <c r="D1982" t="s">
        <v>3468</v>
      </c>
      <c r="E1982" t="s">
        <v>11</v>
      </c>
      <c r="G1982" t="s">
        <v>3469</v>
      </c>
      <c r="H1982" t="s">
        <v>37</v>
      </c>
      <c r="I1982" t="s">
        <v>2821</v>
      </c>
      <c r="J1982">
        <v>0</v>
      </c>
      <c r="K1982" s="20" t="s">
        <v>8027</v>
      </c>
      <c r="L1982" s="20" t="s">
        <v>8027</v>
      </c>
      <c r="M1982" s="20" t="s">
        <v>8027</v>
      </c>
      <c r="N1982" s="45" t="s">
        <v>2822</v>
      </c>
      <c r="Q1982" s="20" t="s">
        <v>8028</v>
      </c>
    </row>
    <row r="1983" spans="1:17" hidden="1" x14ac:dyDescent="0.25">
      <c r="A1983" s="18">
        <v>4082</v>
      </c>
      <c r="C1983" t="s">
        <v>2818</v>
      </c>
      <c r="D1983" t="s">
        <v>3701</v>
      </c>
      <c r="E1983" t="s">
        <v>11</v>
      </c>
      <c r="G1983" t="s">
        <v>3702</v>
      </c>
      <c r="H1983" t="s">
        <v>37</v>
      </c>
      <c r="I1983" t="s">
        <v>2821</v>
      </c>
      <c r="J1983">
        <v>0</v>
      </c>
      <c r="K1983" s="20" t="s">
        <v>8027</v>
      </c>
      <c r="L1983" s="20" t="s">
        <v>8027</v>
      </c>
      <c r="M1983" s="20" t="s">
        <v>8027</v>
      </c>
      <c r="N1983" s="45" t="s">
        <v>3587</v>
      </c>
      <c r="Q1983" s="20" t="s">
        <v>8028</v>
      </c>
    </row>
    <row r="1984" spans="1:17" hidden="1" x14ac:dyDescent="0.25">
      <c r="A1984" s="18">
        <v>1982</v>
      </c>
      <c r="B1984" t="s">
        <v>3572</v>
      </c>
      <c r="C1984" t="s">
        <v>16</v>
      </c>
      <c r="D1984" t="s">
        <v>3573</v>
      </c>
      <c r="E1984" t="s">
        <v>11</v>
      </c>
      <c r="G1984" t="s">
        <v>3574</v>
      </c>
      <c r="H1984" t="s">
        <v>13</v>
      </c>
      <c r="I1984" t="s">
        <v>14</v>
      </c>
    </row>
    <row r="1985" spans="1:17" hidden="1" x14ac:dyDescent="0.25">
      <c r="A1985" s="18">
        <v>4129</v>
      </c>
      <c r="C1985" t="s">
        <v>2818</v>
      </c>
      <c r="D1985" t="s">
        <v>3710</v>
      </c>
      <c r="E1985" t="s">
        <v>11</v>
      </c>
      <c r="G1985" t="s">
        <v>3711</v>
      </c>
      <c r="H1985" t="s">
        <v>37</v>
      </c>
      <c r="I1985" t="s">
        <v>2821</v>
      </c>
      <c r="J1985">
        <v>0</v>
      </c>
      <c r="K1985" s="20" t="s">
        <v>8027</v>
      </c>
      <c r="L1985" s="20" t="s">
        <v>8027</v>
      </c>
      <c r="M1985" s="20" t="s">
        <v>8027</v>
      </c>
      <c r="N1985" s="45" t="s">
        <v>3587</v>
      </c>
      <c r="Q1985" s="20" t="s">
        <v>8028</v>
      </c>
    </row>
    <row r="1986" spans="1:17" hidden="1" x14ac:dyDescent="0.25">
      <c r="A1986" s="18">
        <v>1984</v>
      </c>
      <c r="B1986" t="s">
        <v>357</v>
      </c>
      <c r="C1986" t="s">
        <v>70</v>
      </c>
      <c r="D1986" t="s">
        <v>3577</v>
      </c>
      <c r="E1986" t="s">
        <v>11</v>
      </c>
      <c r="G1986" t="s">
        <v>359</v>
      </c>
      <c r="H1986" t="s">
        <v>13</v>
      </c>
      <c r="I1986" t="s">
        <v>14</v>
      </c>
    </row>
    <row r="1987" spans="1:17" hidden="1" x14ac:dyDescent="0.25">
      <c r="A1987" s="18">
        <v>1985</v>
      </c>
      <c r="B1987" t="s">
        <v>192</v>
      </c>
      <c r="C1987" t="s">
        <v>9</v>
      </c>
      <c r="D1987" t="s">
        <v>3578</v>
      </c>
      <c r="E1987" t="s">
        <v>11</v>
      </c>
      <c r="G1987" t="s">
        <v>194</v>
      </c>
      <c r="H1987" t="s">
        <v>13</v>
      </c>
      <c r="I1987" t="s">
        <v>14</v>
      </c>
    </row>
    <row r="1988" spans="1:17" hidden="1" x14ac:dyDescent="0.25">
      <c r="A1988" s="18">
        <v>1915</v>
      </c>
      <c r="C1988" t="s">
        <v>2818</v>
      </c>
      <c r="D1988" t="s">
        <v>3475</v>
      </c>
      <c r="E1988" t="s">
        <v>11</v>
      </c>
      <c r="G1988" t="s">
        <v>3476</v>
      </c>
      <c r="H1988" t="s">
        <v>37</v>
      </c>
      <c r="I1988" t="s">
        <v>2821</v>
      </c>
      <c r="J1988">
        <v>0</v>
      </c>
      <c r="K1988" s="20" t="s">
        <v>8027</v>
      </c>
      <c r="L1988" s="20" t="s">
        <v>8027</v>
      </c>
      <c r="M1988" s="20" t="s">
        <v>8027</v>
      </c>
      <c r="N1988" s="45" t="s">
        <v>2822</v>
      </c>
      <c r="Q1988" s="20" t="s">
        <v>8028</v>
      </c>
    </row>
    <row r="1989" spans="1:17" hidden="1" x14ac:dyDescent="0.25">
      <c r="A1989" s="18">
        <v>1987</v>
      </c>
      <c r="B1989" t="s">
        <v>948</v>
      </c>
      <c r="C1989" t="s">
        <v>90</v>
      </c>
      <c r="D1989" t="s">
        <v>3581</v>
      </c>
      <c r="E1989" t="s">
        <v>11</v>
      </c>
      <c r="G1989" t="s">
        <v>950</v>
      </c>
      <c r="H1989" t="s">
        <v>13</v>
      </c>
      <c r="I1989" t="s">
        <v>14</v>
      </c>
    </row>
    <row r="1990" spans="1:17" hidden="1" x14ac:dyDescent="0.25">
      <c r="A1990" s="18">
        <v>1988</v>
      </c>
      <c r="C1990" t="s">
        <v>70</v>
      </c>
      <c r="D1990" t="s">
        <v>3582</v>
      </c>
      <c r="E1990" t="s">
        <v>11</v>
      </c>
      <c r="G1990" t="s">
        <v>449</v>
      </c>
      <c r="H1990" t="s">
        <v>13</v>
      </c>
      <c r="I1990" t="s">
        <v>14</v>
      </c>
    </row>
    <row r="1991" spans="1:17" hidden="1" x14ac:dyDescent="0.25">
      <c r="A1991" s="18">
        <v>1989</v>
      </c>
      <c r="B1991" t="s">
        <v>545</v>
      </c>
      <c r="C1991" t="s">
        <v>26</v>
      </c>
      <c r="D1991" t="s">
        <v>3583</v>
      </c>
      <c r="E1991" t="s">
        <v>11</v>
      </c>
      <c r="G1991" t="s">
        <v>547</v>
      </c>
      <c r="H1991" t="s">
        <v>13</v>
      </c>
      <c r="I1991" t="s">
        <v>14</v>
      </c>
    </row>
    <row r="1992" spans="1:17" hidden="1" x14ac:dyDescent="0.25">
      <c r="A1992" s="18">
        <v>1990</v>
      </c>
      <c r="B1992" t="s">
        <v>858</v>
      </c>
      <c r="C1992" t="s">
        <v>43</v>
      </c>
      <c r="D1992" t="s">
        <v>3584</v>
      </c>
      <c r="E1992" t="s">
        <v>11</v>
      </c>
      <c r="G1992" t="s">
        <v>860</v>
      </c>
      <c r="H1992" t="s">
        <v>13</v>
      </c>
      <c r="I1992" t="s">
        <v>768</v>
      </c>
    </row>
    <row r="1993" spans="1:17" hidden="1" x14ac:dyDescent="0.25">
      <c r="A1993" s="18">
        <v>1779</v>
      </c>
      <c r="C1993" t="s">
        <v>2818</v>
      </c>
      <c r="D1993" t="s">
        <v>3477</v>
      </c>
      <c r="E1993" t="s">
        <v>11</v>
      </c>
      <c r="G1993" t="s">
        <v>3478</v>
      </c>
      <c r="H1993" t="s">
        <v>37</v>
      </c>
      <c r="I1993" t="s">
        <v>2821</v>
      </c>
      <c r="J1993">
        <v>0</v>
      </c>
      <c r="K1993" s="20" t="s">
        <v>8027</v>
      </c>
      <c r="L1993" s="20" t="s">
        <v>8027</v>
      </c>
      <c r="M1993" s="20" t="s">
        <v>8027</v>
      </c>
      <c r="N1993" s="45" t="s">
        <v>2822</v>
      </c>
      <c r="Q1993" s="20" t="s">
        <v>8028</v>
      </c>
    </row>
    <row r="1994" spans="1:17" hidden="1" x14ac:dyDescent="0.25">
      <c r="A1994" s="18">
        <v>1992</v>
      </c>
      <c r="B1994" t="s">
        <v>1717</v>
      </c>
      <c r="C1994" t="s">
        <v>30</v>
      </c>
      <c r="D1994" t="s">
        <v>3588</v>
      </c>
      <c r="E1994" t="s">
        <v>11</v>
      </c>
      <c r="G1994" t="s">
        <v>1719</v>
      </c>
      <c r="H1994" t="s">
        <v>13</v>
      </c>
      <c r="I1994" t="s">
        <v>14</v>
      </c>
    </row>
    <row r="1995" spans="1:17" hidden="1" x14ac:dyDescent="0.25">
      <c r="A1995" s="18">
        <v>1993</v>
      </c>
      <c r="B1995" t="s">
        <v>3589</v>
      </c>
      <c r="C1995" t="s">
        <v>16</v>
      </c>
      <c r="D1995" t="s">
        <v>3590</v>
      </c>
      <c r="E1995" t="s">
        <v>11</v>
      </c>
      <c r="G1995" t="s">
        <v>3591</v>
      </c>
      <c r="H1995" t="s">
        <v>13</v>
      </c>
      <c r="I1995" t="s">
        <v>14</v>
      </c>
    </row>
    <row r="1996" spans="1:17" hidden="1" x14ac:dyDescent="0.25">
      <c r="A1996" s="18">
        <v>1103</v>
      </c>
      <c r="C1996" t="s">
        <v>2818</v>
      </c>
      <c r="D1996" t="s">
        <v>3493</v>
      </c>
      <c r="E1996" t="s">
        <v>11</v>
      </c>
      <c r="G1996" t="s">
        <v>3494</v>
      </c>
      <c r="H1996" t="s">
        <v>37</v>
      </c>
      <c r="I1996" t="s">
        <v>2821</v>
      </c>
      <c r="J1996">
        <v>0</v>
      </c>
      <c r="K1996" s="20" t="s">
        <v>8027</v>
      </c>
      <c r="L1996" s="20" t="s">
        <v>8027</v>
      </c>
      <c r="M1996" s="20" t="s">
        <v>8027</v>
      </c>
      <c r="N1996" s="45" t="s">
        <v>2822</v>
      </c>
      <c r="Q1996" s="20" t="s">
        <v>8028</v>
      </c>
    </row>
    <row r="1997" spans="1:17" hidden="1" x14ac:dyDescent="0.25">
      <c r="A1997" s="18">
        <v>1995</v>
      </c>
      <c r="B1997" t="s">
        <v>602</v>
      </c>
      <c r="C1997" t="s">
        <v>43</v>
      </c>
      <c r="D1997" t="s">
        <v>3594</v>
      </c>
      <c r="E1997" t="s">
        <v>11</v>
      </c>
      <c r="G1997" t="s">
        <v>604</v>
      </c>
      <c r="H1997" t="s">
        <v>13</v>
      </c>
      <c r="I1997" t="s">
        <v>14</v>
      </c>
    </row>
    <row r="1998" spans="1:17" hidden="1" x14ac:dyDescent="0.25">
      <c r="A1998" s="18">
        <v>1996</v>
      </c>
      <c r="B1998" t="s">
        <v>265</v>
      </c>
      <c r="C1998" t="s">
        <v>9</v>
      </c>
      <c r="D1998" t="s">
        <v>3595</v>
      </c>
      <c r="E1998" t="s">
        <v>11</v>
      </c>
      <c r="G1998" t="s">
        <v>267</v>
      </c>
      <c r="H1998" t="s">
        <v>13</v>
      </c>
      <c r="I1998" t="s">
        <v>14</v>
      </c>
    </row>
    <row r="1999" spans="1:17" hidden="1" x14ac:dyDescent="0.25">
      <c r="A1999" s="18">
        <v>1997</v>
      </c>
      <c r="B1999" t="s">
        <v>1060</v>
      </c>
      <c r="C1999" t="s">
        <v>90</v>
      </c>
      <c r="D1999" t="s">
        <v>3596</v>
      </c>
      <c r="E1999" t="s">
        <v>11</v>
      </c>
      <c r="G1999" t="s">
        <v>1062</v>
      </c>
      <c r="H1999" t="s">
        <v>13</v>
      </c>
      <c r="I1999" t="s">
        <v>14</v>
      </c>
    </row>
    <row r="2000" spans="1:17" hidden="1" x14ac:dyDescent="0.25">
      <c r="A2000" s="18">
        <v>1998</v>
      </c>
      <c r="B2000" t="s">
        <v>1261</v>
      </c>
      <c r="C2000" t="s">
        <v>23</v>
      </c>
      <c r="D2000" t="s">
        <v>3597</v>
      </c>
      <c r="E2000" t="s">
        <v>11</v>
      </c>
      <c r="G2000" t="s">
        <v>1263</v>
      </c>
      <c r="H2000" t="s">
        <v>13</v>
      </c>
      <c r="I2000" t="s">
        <v>14</v>
      </c>
    </row>
    <row r="2001" spans="1:17" hidden="1" x14ac:dyDescent="0.25">
      <c r="A2001" s="18">
        <v>1999</v>
      </c>
      <c r="B2001" t="s">
        <v>2391</v>
      </c>
      <c r="C2001" t="s">
        <v>26</v>
      </c>
      <c r="D2001" t="s">
        <v>3598</v>
      </c>
      <c r="E2001" t="s">
        <v>11</v>
      </c>
      <c r="G2001" t="s">
        <v>2393</v>
      </c>
      <c r="H2001" t="s">
        <v>13</v>
      </c>
      <c r="I2001" t="s">
        <v>14</v>
      </c>
    </row>
    <row r="2002" spans="1:17" hidden="1" x14ac:dyDescent="0.25">
      <c r="A2002" s="18">
        <v>1979</v>
      </c>
      <c r="C2002" t="s">
        <v>2818</v>
      </c>
      <c r="D2002" t="s">
        <v>3522</v>
      </c>
      <c r="E2002" t="s">
        <v>11</v>
      </c>
      <c r="G2002" t="s">
        <v>3523</v>
      </c>
      <c r="H2002" t="s">
        <v>37</v>
      </c>
      <c r="I2002" t="s">
        <v>2821</v>
      </c>
      <c r="J2002">
        <v>0</v>
      </c>
      <c r="K2002" s="20" t="s">
        <v>8027</v>
      </c>
      <c r="L2002" s="20" t="s">
        <v>8027</v>
      </c>
      <c r="M2002" s="20" t="s">
        <v>8027</v>
      </c>
      <c r="N2002" s="45" t="s">
        <v>2822</v>
      </c>
      <c r="Q2002" s="20" t="s">
        <v>8028</v>
      </c>
    </row>
    <row r="2003" spans="1:17" hidden="1" x14ac:dyDescent="0.25">
      <c r="A2003" s="18">
        <v>2001</v>
      </c>
      <c r="B2003" t="s">
        <v>294</v>
      </c>
      <c r="C2003" t="s">
        <v>70</v>
      </c>
      <c r="D2003" t="s">
        <v>3601</v>
      </c>
      <c r="E2003" t="s">
        <v>11</v>
      </c>
      <c r="G2003" t="s">
        <v>296</v>
      </c>
      <c r="H2003" t="s">
        <v>13</v>
      </c>
      <c r="I2003" t="s">
        <v>14</v>
      </c>
    </row>
    <row r="2004" spans="1:17" hidden="1" x14ac:dyDescent="0.25">
      <c r="A2004" s="18">
        <v>2002</v>
      </c>
      <c r="B2004" t="s">
        <v>3602</v>
      </c>
      <c r="C2004" t="s">
        <v>16</v>
      </c>
      <c r="D2004" t="s">
        <v>3603</v>
      </c>
      <c r="E2004" t="s">
        <v>11</v>
      </c>
      <c r="G2004" t="s">
        <v>3604</v>
      </c>
      <c r="H2004" t="s">
        <v>13</v>
      </c>
      <c r="I2004" t="s">
        <v>14</v>
      </c>
    </row>
    <row r="2005" spans="1:17" hidden="1" x14ac:dyDescent="0.25">
      <c r="A2005" s="18">
        <v>2003</v>
      </c>
      <c r="C2005" t="s">
        <v>90</v>
      </c>
      <c r="D2005" t="s">
        <v>3605</v>
      </c>
      <c r="E2005" t="s">
        <v>11</v>
      </c>
      <c r="G2005" t="s">
        <v>1735</v>
      </c>
      <c r="H2005" t="s">
        <v>13</v>
      </c>
      <c r="I2005" t="s">
        <v>33</v>
      </c>
    </row>
    <row r="2006" spans="1:17" hidden="1" x14ac:dyDescent="0.25">
      <c r="A2006" s="18">
        <v>2004</v>
      </c>
      <c r="B2006" t="s">
        <v>2125</v>
      </c>
      <c r="C2006" t="s">
        <v>16</v>
      </c>
      <c r="D2006" t="s">
        <v>3606</v>
      </c>
      <c r="E2006" t="s">
        <v>11</v>
      </c>
      <c r="G2006" t="s">
        <v>2127</v>
      </c>
      <c r="H2006" t="s">
        <v>13</v>
      </c>
      <c r="I2006" t="s">
        <v>14</v>
      </c>
    </row>
    <row r="2007" spans="1:17" hidden="1" x14ac:dyDescent="0.25">
      <c r="A2007" s="18">
        <v>2005</v>
      </c>
      <c r="B2007" t="s">
        <v>3607</v>
      </c>
      <c r="C2007" t="s">
        <v>16</v>
      </c>
      <c r="D2007" t="s">
        <v>3608</v>
      </c>
      <c r="E2007" t="s">
        <v>11</v>
      </c>
      <c r="G2007" t="s">
        <v>3609</v>
      </c>
      <c r="H2007" t="s">
        <v>13</v>
      </c>
      <c r="I2007" t="s">
        <v>14</v>
      </c>
    </row>
    <row r="2008" spans="1:17" hidden="1" x14ac:dyDescent="0.25">
      <c r="A2008" s="18">
        <v>2006</v>
      </c>
      <c r="C2008" t="s">
        <v>90</v>
      </c>
      <c r="D2008" t="s">
        <v>3610</v>
      </c>
      <c r="E2008" t="s">
        <v>11</v>
      </c>
      <c r="G2008" t="s">
        <v>1240</v>
      </c>
      <c r="H2008" t="s">
        <v>13</v>
      </c>
      <c r="I2008" t="s">
        <v>14</v>
      </c>
    </row>
    <row r="2009" spans="1:17" hidden="1" x14ac:dyDescent="0.25">
      <c r="A2009" s="18">
        <v>2007</v>
      </c>
      <c r="B2009" t="s">
        <v>1429</v>
      </c>
      <c r="C2009" t="s">
        <v>43</v>
      </c>
      <c r="D2009" t="s">
        <v>3611</v>
      </c>
      <c r="E2009" t="s">
        <v>11</v>
      </c>
      <c r="G2009" t="s">
        <v>1431</v>
      </c>
      <c r="H2009" t="s">
        <v>13</v>
      </c>
      <c r="I2009" t="s">
        <v>14</v>
      </c>
    </row>
    <row r="2010" spans="1:17" hidden="1" x14ac:dyDescent="0.25">
      <c r="A2010" s="18">
        <v>2008</v>
      </c>
      <c r="B2010" t="s">
        <v>394</v>
      </c>
      <c r="C2010" t="s">
        <v>30</v>
      </c>
      <c r="D2010" t="s">
        <v>3612</v>
      </c>
      <c r="E2010" t="s">
        <v>11</v>
      </c>
      <c r="G2010" t="s">
        <v>396</v>
      </c>
      <c r="H2010" t="s">
        <v>13</v>
      </c>
      <c r="I2010" t="s">
        <v>14</v>
      </c>
    </row>
    <row r="2011" spans="1:17" hidden="1" x14ac:dyDescent="0.25">
      <c r="A2011" s="18">
        <v>2009</v>
      </c>
      <c r="B2011" t="s">
        <v>3613</v>
      </c>
      <c r="C2011" t="s">
        <v>16</v>
      </c>
      <c r="D2011" t="s">
        <v>3614</v>
      </c>
      <c r="E2011" t="s">
        <v>11</v>
      </c>
      <c r="G2011" t="s">
        <v>3615</v>
      </c>
      <c r="H2011" t="s">
        <v>13</v>
      </c>
      <c r="I2011" t="s">
        <v>14</v>
      </c>
    </row>
    <row r="2012" spans="1:17" hidden="1" x14ac:dyDescent="0.25">
      <c r="A2012" s="18">
        <v>2010</v>
      </c>
      <c r="B2012" t="s">
        <v>1086</v>
      </c>
      <c r="C2012" t="s">
        <v>189</v>
      </c>
      <c r="D2012" t="s">
        <v>3616</v>
      </c>
      <c r="E2012" t="s">
        <v>11</v>
      </c>
      <c r="G2012" t="s">
        <v>1088</v>
      </c>
      <c r="H2012" t="s">
        <v>13</v>
      </c>
      <c r="I2012" t="s">
        <v>14</v>
      </c>
    </row>
    <row r="2013" spans="1:17" hidden="1" x14ac:dyDescent="0.25">
      <c r="A2013" s="18">
        <v>2011</v>
      </c>
      <c r="C2013" t="s">
        <v>47</v>
      </c>
      <c r="D2013" t="s">
        <v>3617</v>
      </c>
      <c r="E2013" t="s">
        <v>11</v>
      </c>
      <c r="G2013" t="s">
        <v>809</v>
      </c>
      <c r="H2013" t="s">
        <v>13</v>
      </c>
      <c r="I2013" t="s">
        <v>14</v>
      </c>
    </row>
    <row r="2014" spans="1:17" hidden="1" x14ac:dyDescent="0.25">
      <c r="A2014" s="18">
        <v>2012</v>
      </c>
      <c r="B2014" t="s">
        <v>212</v>
      </c>
      <c r="C2014" t="s">
        <v>70</v>
      </c>
      <c r="D2014" t="s">
        <v>3618</v>
      </c>
      <c r="E2014" t="s">
        <v>11</v>
      </c>
      <c r="G2014" t="s">
        <v>214</v>
      </c>
      <c r="H2014" t="s">
        <v>13</v>
      </c>
      <c r="I2014" t="s">
        <v>33</v>
      </c>
    </row>
    <row r="2015" spans="1:17" hidden="1" x14ac:dyDescent="0.25">
      <c r="A2015" s="18">
        <v>2013</v>
      </c>
      <c r="B2015" t="s">
        <v>2550</v>
      </c>
      <c r="C2015" t="s">
        <v>23</v>
      </c>
      <c r="D2015" t="s">
        <v>3619</v>
      </c>
      <c r="E2015" t="s">
        <v>11</v>
      </c>
      <c r="G2015" t="s">
        <v>2552</v>
      </c>
      <c r="H2015" t="s">
        <v>13</v>
      </c>
      <c r="I2015" t="s">
        <v>14</v>
      </c>
    </row>
    <row r="2016" spans="1:17" hidden="1" x14ac:dyDescent="0.25">
      <c r="A2016" s="18">
        <v>2014</v>
      </c>
      <c r="C2016" t="s">
        <v>99</v>
      </c>
      <c r="D2016" t="s">
        <v>3620</v>
      </c>
      <c r="E2016" t="s">
        <v>11</v>
      </c>
      <c r="G2016" t="s">
        <v>1240</v>
      </c>
      <c r="H2016" t="s">
        <v>13</v>
      </c>
      <c r="I2016" t="s">
        <v>14</v>
      </c>
    </row>
    <row r="2017" spans="1:17" hidden="1" x14ac:dyDescent="0.25">
      <c r="A2017" s="18">
        <v>2015</v>
      </c>
      <c r="B2017" t="s">
        <v>66</v>
      </c>
      <c r="C2017" t="s">
        <v>47</v>
      </c>
      <c r="D2017" t="s">
        <v>3621</v>
      </c>
      <c r="E2017" t="s">
        <v>11</v>
      </c>
      <c r="G2017" t="s">
        <v>1849</v>
      </c>
      <c r="H2017" t="s">
        <v>13</v>
      </c>
      <c r="I2017" t="s">
        <v>14</v>
      </c>
    </row>
    <row r="2018" spans="1:17" hidden="1" x14ac:dyDescent="0.25">
      <c r="A2018" s="18">
        <v>2016</v>
      </c>
      <c r="B2018" t="s">
        <v>1422</v>
      </c>
      <c r="C2018" t="s">
        <v>43</v>
      </c>
      <c r="D2018" t="s">
        <v>3622</v>
      </c>
      <c r="E2018" t="s">
        <v>11</v>
      </c>
      <c r="G2018" t="s">
        <v>1424</v>
      </c>
      <c r="H2018" t="s">
        <v>13</v>
      </c>
      <c r="I2018" t="s">
        <v>14</v>
      </c>
    </row>
    <row r="2019" spans="1:17" hidden="1" x14ac:dyDescent="0.25">
      <c r="A2019" s="18">
        <v>2017</v>
      </c>
      <c r="B2019" t="s">
        <v>2674</v>
      </c>
      <c r="C2019" t="s">
        <v>30</v>
      </c>
      <c r="D2019" t="s">
        <v>3623</v>
      </c>
      <c r="E2019" t="s">
        <v>11</v>
      </c>
      <c r="G2019" t="s">
        <v>2676</v>
      </c>
      <c r="H2019" t="s">
        <v>13</v>
      </c>
      <c r="I2019" t="s">
        <v>14</v>
      </c>
    </row>
    <row r="2020" spans="1:17" hidden="1" x14ac:dyDescent="0.25">
      <c r="A2020" s="18">
        <v>2018</v>
      </c>
      <c r="B2020" t="s">
        <v>896</v>
      </c>
      <c r="C2020" t="s">
        <v>99</v>
      </c>
      <c r="D2020" t="s">
        <v>3624</v>
      </c>
      <c r="E2020" t="s">
        <v>11</v>
      </c>
      <c r="G2020" t="s">
        <v>898</v>
      </c>
      <c r="H2020" t="s">
        <v>13</v>
      </c>
      <c r="I2020" t="s">
        <v>14</v>
      </c>
    </row>
    <row r="2021" spans="1:17" hidden="1" x14ac:dyDescent="0.25">
      <c r="A2021" s="18">
        <v>2019</v>
      </c>
      <c r="B2021" t="s">
        <v>431</v>
      </c>
      <c r="C2021" t="s">
        <v>47</v>
      </c>
      <c r="D2021" t="s">
        <v>3625</v>
      </c>
      <c r="E2021" t="s">
        <v>11</v>
      </c>
      <c r="G2021" t="s">
        <v>433</v>
      </c>
      <c r="H2021" t="s">
        <v>13</v>
      </c>
      <c r="I2021" t="s">
        <v>33</v>
      </c>
    </row>
    <row r="2022" spans="1:17" hidden="1" x14ac:dyDescent="0.25">
      <c r="A2022" s="18">
        <v>2020</v>
      </c>
      <c r="B2022" t="s">
        <v>1394</v>
      </c>
      <c r="C2022" t="s">
        <v>47</v>
      </c>
      <c r="D2022" t="s">
        <v>3626</v>
      </c>
      <c r="E2022" t="s">
        <v>11</v>
      </c>
      <c r="G2022" t="s">
        <v>1396</v>
      </c>
      <c r="H2022" t="s">
        <v>13</v>
      </c>
      <c r="I2022" t="s">
        <v>14</v>
      </c>
    </row>
    <row r="2023" spans="1:17" hidden="1" x14ac:dyDescent="0.25">
      <c r="A2023" s="18">
        <v>2021</v>
      </c>
      <c r="B2023" t="s">
        <v>1347</v>
      </c>
      <c r="C2023" t="s">
        <v>99</v>
      </c>
      <c r="D2023" t="s">
        <v>3627</v>
      </c>
      <c r="E2023" t="s">
        <v>11</v>
      </c>
      <c r="G2023" t="s">
        <v>1349</v>
      </c>
      <c r="H2023" t="s">
        <v>13</v>
      </c>
      <c r="I2023" t="s">
        <v>33</v>
      </c>
    </row>
    <row r="2024" spans="1:17" hidden="1" x14ac:dyDescent="0.25">
      <c r="A2024" s="18">
        <v>2022</v>
      </c>
      <c r="B2024" t="s">
        <v>192</v>
      </c>
      <c r="C2024" t="s">
        <v>26</v>
      </c>
      <c r="D2024" t="s">
        <v>3628</v>
      </c>
      <c r="E2024" t="s">
        <v>11</v>
      </c>
      <c r="G2024" t="s">
        <v>194</v>
      </c>
      <c r="H2024" t="s">
        <v>13</v>
      </c>
      <c r="I2024" t="s">
        <v>14</v>
      </c>
    </row>
    <row r="2025" spans="1:17" hidden="1" x14ac:dyDescent="0.25">
      <c r="A2025" s="18">
        <v>2023</v>
      </c>
      <c r="B2025" t="s">
        <v>19</v>
      </c>
      <c r="C2025" t="s">
        <v>23</v>
      </c>
      <c r="D2025" t="s">
        <v>3629</v>
      </c>
      <c r="E2025" t="s">
        <v>11</v>
      </c>
      <c r="G2025" t="s">
        <v>21</v>
      </c>
      <c r="H2025" t="s">
        <v>13</v>
      </c>
      <c r="I2025" t="s">
        <v>14</v>
      </c>
    </row>
    <row r="2026" spans="1:17" hidden="1" x14ac:dyDescent="0.25">
      <c r="A2026" s="18">
        <v>2024</v>
      </c>
      <c r="B2026" t="s">
        <v>1791</v>
      </c>
      <c r="C2026" t="s">
        <v>70</v>
      </c>
      <c r="D2026" t="s">
        <v>3630</v>
      </c>
      <c r="E2026" t="s">
        <v>11</v>
      </c>
      <c r="G2026" t="s">
        <v>1793</v>
      </c>
      <c r="H2026" t="s">
        <v>13</v>
      </c>
      <c r="I2026" t="s">
        <v>33</v>
      </c>
    </row>
    <row r="2027" spans="1:17" hidden="1" x14ac:dyDescent="0.25">
      <c r="A2027" s="18">
        <v>2025</v>
      </c>
      <c r="B2027" t="s">
        <v>3631</v>
      </c>
      <c r="C2027" t="s">
        <v>23</v>
      </c>
      <c r="D2027" t="s">
        <v>3632</v>
      </c>
      <c r="E2027" t="s">
        <v>11</v>
      </c>
      <c r="G2027" t="s">
        <v>3633</v>
      </c>
      <c r="H2027" t="s">
        <v>13</v>
      </c>
      <c r="I2027" t="s">
        <v>14</v>
      </c>
    </row>
    <row r="2028" spans="1:17" hidden="1" x14ac:dyDescent="0.25">
      <c r="A2028" s="18">
        <v>2026</v>
      </c>
      <c r="B2028" t="s">
        <v>1067</v>
      </c>
      <c r="C2028" t="s">
        <v>47</v>
      </c>
      <c r="D2028" t="s">
        <v>3634</v>
      </c>
      <c r="E2028" t="s">
        <v>11</v>
      </c>
      <c r="G2028" t="s">
        <v>1069</v>
      </c>
      <c r="H2028" t="s">
        <v>13</v>
      </c>
      <c r="I2028" t="s">
        <v>14</v>
      </c>
    </row>
    <row r="2029" spans="1:17" hidden="1" x14ac:dyDescent="0.25">
      <c r="A2029" s="18">
        <v>2027</v>
      </c>
      <c r="B2029" t="s">
        <v>2677</v>
      </c>
      <c r="C2029" t="s">
        <v>23</v>
      </c>
      <c r="D2029" t="s">
        <v>3635</v>
      </c>
      <c r="E2029" t="s">
        <v>11</v>
      </c>
      <c r="G2029" t="s">
        <v>2679</v>
      </c>
      <c r="H2029" t="s">
        <v>13</v>
      </c>
      <c r="I2029" t="s">
        <v>14</v>
      </c>
    </row>
    <row r="2030" spans="1:17" hidden="1" x14ac:dyDescent="0.25">
      <c r="A2030" s="18">
        <v>2028</v>
      </c>
      <c r="B2030" t="s">
        <v>3636</v>
      </c>
      <c r="C2030" t="s">
        <v>16</v>
      </c>
      <c r="D2030" t="s">
        <v>3637</v>
      </c>
      <c r="E2030" t="s">
        <v>11</v>
      </c>
      <c r="G2030" t="s">
        <v>3638</v>
      </c>
      <c r="H2030" t="s">
        <v>13</v>
      </c>
      <c r="I2030" t="s">
        <v>14</v>
      </c>
    </row>
    <row r="2031" spans="1:17" hidden="1" x14ac:dyDescent="0.25">
      <c r="A2031" s="18">
        <v>3551</v>
      </c>
      <c r="C2031" t="s">
        <v>2818</v>
      </c>
      <c r="D2031" t="s">
        <v>3713</v>
      </c>
      <c r="E2031" t="s">
        <v>11</v>
      </c>
      <c r="G2031" t="s">
        <v>3714</v>
      </c>
      <c r="H2031" t="s">
        <v>37</v>
      </c>
      <c r="I2031" t="s">
        <v>2821</v>
      </c>
      <c r="J2031">
        <v>0</v>
      </c>
      <c r="K2031" s="20" t="s">
        <v>8027</v>
      </c>
      <c r="L2031" s="20" t="s">
        <v>8027</v>
      </c>
      <c r="M2031" s="20" t="s">
        <v>8027</v>
      </c>
      <c r="N2031" s="45" t="s">
        <v>3587</v>
      </c>
      <c r="Q2031" s="20" t="s">
        <v>8028</v>
      </c>
    </row>
    <row r="2032" spans="1:17" hidden="1" x14ac:dyDescent="0.25">
      <c r="A2032" s="18">
        <v>2030</v>
      </c>
      <c r="C2032" t="s">
        <v>43</v>
      </c>
      <c r="D2032" t="s">
        <v>3641</v>
      </c>
      <c r="E2032" t="s">
        <v>11</v>
      </c>
      <c r="G2032" t="s">
        <v>1117</v>
      </c>
      <c r="H2032" t="s">
        <v>13</v>
      </c>
      <c r="I2032" t="s">
        <v>33</v>
      </c>
    </row>
    <row r="2033" spans="1:17" hidden="1" x14ac:dyDescent="0.25">
      <c r="A2033" s="18">
        <v>2031</v>
      </c>
      <c r="B2033" t="s">
        <v>3642</v>
      </c>
      <c r="C2033" t="s">
        <v>16</v>
      </c>
      <c r="D2033" t="s">
        <v>3643</v>
      </c>
      <c r="E2033" t="s">
        <v>11</v>
      </c>
      <c r="G2033" t="s">
        <v>3644</v>
      </c>
      <c r="H2033" t="s">
        <v>13</v>
      </c>
      <c r="I2033" t="s">
        <v>14</v>
      </c>
    </row>
    <row r="2034" spans="1:17" hidden="1" x14ac:dyDescent="0.25">
      <c r="A2034" s="18">
        <v>2032</v>
      </c>
      <c r="B2034" t="s">
        <v>3631</v>
      </c>
      <c r="C2034" t="s">
        <v>189</v>
      </c>
      <c r="D2034" t="s">
        <v>3645</v>
      </c>
      <c r="E2034" t="s">
        <v>11</v>
      </c>
      <c r="G2034" t="s">
        <v>3633</v>
      </c>
      <c r="H2034" t="s">
        <v>13</v>
      </c>
      <c r="I2034" t="s">
        <v>14</v>
      </c>
    </row>
    <row r="2035" spans="1:17" hidden="1" x14ac:dyDescent="0.25">
      <c r="A2035" s="18">
        <v>689</v>
      </c>
      <c r="C2035" t="s">
        <v>2818</v>
      </c>
      <c r="D2035" t="s">
        <v>3548</v>
      </c>
      <c r="E2035" t="s">
        <v>11</v>
      </c>
      <c r="G2035" t="s">
        <v>3549</v>
      </c>
      <c r="H2035" t="s">
        <v>37</v>
      </c>
      <c r="I2035" t="s">
        <v>2821</v>
      </c>
      <c r="J2035">
        <v>0</v>
      </c>
      <c r="K2035" s="20" t="s">
        <v>8027</v>
      </c>
      <c r="L2035" s="20" t="s">
        <v>8027</v>
      </c>
      <c r="M2035" s="20" t="s">
        <v>8027</v>
      </c>
      <c r="N2035" s="45" t="s">
        <v>2822</v>
      </c>
      <c r="Q2035" s="20" t="s">
        <v>8028</v>
      </c>
    </row>
    <row r="2036" spans="1:17" hidden="1" x14ac:dyDescent="0.25">
      <c r="A2036" s="18">
        <v>2034</v>
      </c>
      <c r="B2036" t="s">
        <v>732</v>
      </c>
      <c r="C2036" t="s">
        <v>26</v>
      </c>
      <c r="D2036" t="s">
        <v>3648</v>
      </c>
      <c r="E2036" t="s">
        <v>11</v>
      </c>
      <c r="G2036" t="s">
        <v>734</v>
      </c>
      <c r="H2036" t="s">
        <v>13</v>
      </c>
      <c r="I2036" t="s">
        <v>14</v>
      </c>
    </row>
    <row r="2037" spans="1:17" hidden="1" x14ac:dyDescent="0.25">
      <c r="A2037" s="18">
        <v>2035</v>
      </c>
      <c r="B2037" t="s">
        <v>2080</v>
      </c>
      <c r="C2037" t="s">
        <v>90</v>
      </c>
      <c r="D2037" t="s">
        <v>3649</v>
      </c>
      <c r="E2037" t="s">
        <v>11</v>
      </c>
      <c r="G2037" t="s">
        <v>2082</v>
      </c>
      <c r="H2037" t="s">
        <v>13</v>
      </c>
      <c r="I2037" t="s">
        <v>14</v>
      </c>
    </row>
    <row r="2038" spans="1:17" hidden="1" x14ac:dyDescent="0.25">
      <c r="A2038" s="18">
        <v>2036</v>
      </c>
      <c r="B2038" t="s">
        <v>1170</v>
      </c>
      <c r="C2038" t="s">
        <v>47</v>
      </c>
      <c r="D2038" t="s">
        <v>3650</v>
      </c>
      <c r="E2038" t="s">
        <v>11</v>
      </c>
      <c r="G2038" t="s">
        <v>1172</v>
      </c>
      <c r="H2038" t="s">
        <v>13</v>
      </c>
      <c r="I2038" t="s">
        <v>14</v>
      </c>
    </row>
    <row r="2039" spans="1:17" hidden="1" x14ac:dyDescent="0.25">
      <c r="A2039" s="18">
        <v>2037</v>
      </c>
      <c r="B2039" t="s">
        <v>1281</v>
      </c>
      <c r="C2039" t="s">
        <v>199</v>
      </c>
      <c r="D2039" t="s">
        <v>3651</v>
      </c>
      <c r="E2039" t="s">
        <v>11</v>
      </c>
      <c r="G2039" t="s">
        <v>1283</v>
      </c>
      <c r="H2039" t="s">
        <v>13</v>
      </c>
      <c r="I2039" t="s">
        <v>14</v>
      </c>
    </row>
    <row r="2040" spans="1:17" hidden="1" x14ac:dyDescent="0.25">
      <c r="A2040" s="18">
        <v>2038</v>
      </c>
      <c r="B2040" t="s">
        <v>2445</v>
      </c>
      <c r="C2040" t="s">
        <v>70</v>
      </c>
      <c r="D2040" t="s">
        <v>3652</v>
      </c>
      <c r="E2040" t="s">
        <v>11</v>
      </c>
      <c r="G2040" t="s">
        <v>2447</v>
      </c>
      <c r="H2040" t="s">
        <v>13</v>
      </c>
      <c r="I2040" t="s">
        <v>14</v>
      </c>
    </row>
    <row r="2041" spans="1:17" hidden="1" x14ac:dyDescent="0.25">
      <c r="A2041" s="18">
        <v>2039</v>
      </c>
      <c r="B2041" t="s">
        <v>3653</v>
      </c>
      <c r="C2041" t="s">
        <v>30</v>
      </c>
      <c r="D2041" t="s">
        <v>3654</v>
      </c>
      <c r="E2041" t="s">
        <v>11</v>
      </c>
      <c r="G2041" t="s">
        <v>3655</v>
      </c>
      <c r="H2041" t="s">
        <v>13</v>
      </c>
      <c r="I2041" t="s">
        <v>14</v>
      </c>
    </row>
    <row r="2042" spans="1:17" hidden="1" x14ac:dyDescent="0.25">
      <c r="A2042" s="18">
        <v>2040</v>
      </c>
      <c r="C2042" t="s">
        <v>26</v>
      </c>
      <c r="D2042" t="s">
        <v>3656</v>
      </c>
      <c r="E2042" t="s">
        <v>11</v>
      </c>
      <c r="G2042" t="s">
        <v>670</v>
      </c>
      <c r="H2042" t="s">
        <v>13</v>
      </c>
      <c r="I2042" t="s">
        <v>14</v>
      </c>
    </row>
    <row r="2043" spans="1:17" hidden="1" x14ac:dyDescent="0.25">
      <c r="A2043" s="18">
        <v>2041</v>
      </c>
      <c r="B2043" t="s">
        <v>3657</v>
      </c>
      <c r="C2043" t="s">
        <v>16</v>
      </c>
      <c r="D2043" t="s">
        <v>3658</v>
      </c>
      <c r="E2043" t="s">
        <v>11</v>
      </c>
      <c r="G2043" t="s">
        <v>3659</v>
      </c>
      <c r="H2043" t="s">
        <v>13</v>
      </c>
      <c r="I2043" t="s">
        <v>14</v>
      </c>
    </row>
    <row r="2044" spans="1:17" hidden="1" x14ac:dyDescent="0.25">
      <c r="A2044" s="18">
        <v>1991</v>
      </c>
      <c r="C2044" t="s">
        <v>2818</v>
      </c>
      <c r="D2044" t="s">
        <v>3566</v>
      </c>
      <c r="E2044" t="s">
        <v>11</v>
      </c>
      <c r="G2044" t="s">
        <v>3567</v>
      </c>
      <c r="H2044" t="s">
        <v>37</v>
      </c>
      <c r="I2044" t="s">
        <v>2821</v>
      </c>
      <c r="J2044">
        <v>0</v>
      </c>
      <c r="K2044" s="20" t="s">
        <v>8027</v>
      </c>
      <c r="L2044" s="20" t="s">
        <v>8027</v>
      </c>
      <c r="M2044" s="20" t="s">
        <v>8027</v>
      </c>
      <c r="N2044" s="45" t="s">
        <v>2822</v>
      </c>
      <c r="Q2044" s="20" t="s">
        <v>8028</v>
      </c>
    </row>
    <row r="2045" spans="1:17" hidden="1" x14ac:dyDescent="0.25">
      <c r="A2045" s="18">
        <v>2043</v>
      </c>
      <c r="C2045" t="s">
        <v>26</v>
      </c>
      <c r="D2045" t="s">
        <v>3662</v>
      </c>
      <c r="E2045" t="s">
        <v>11</v>
      </c>
      <c r="G2045" t="s">
        <v>3663</v>
      </c>
      <c r="H2045" t="s">
        <v>13</v>
      </c>
      <c r="I2045" t="s">
        <v>14</v>
      </c>
    </row>
    <row r="2046" spans="1:17" hidden="1" x14ac:dyDescent="0.25">
      <c r="A2046" s="18">
        <v>2044</v>
      </c>
      <c r="B2046" t="s">
        <v>2484</v>
      </c>
      <c r="C2046" t="s">
        <v>99</v>
      </c>
      <c r="D2046" t="s">
        <v>3664</v>
      </c>
      <c r="E2046" t="s">
        <v>11</v>
      </c>
      <c r="G2046" t="s">
        <v>2486</v>
      </c>
      <c r="H2046" t="s">
        <v>13</v>
      </c>
      <c r="I2046" t="s">
        <v>14</v>
      </c>
    </row>
    <row r="2047" spans="1:17" hidden="1" x14ac:dyDescent="0.25">
      <c r="A2047" s="18">
        <v>2045</v>
      </c>
      <c r="C2047" t="s">
        <v>26</v>
      </c>
      <c r="D2047" t="s">
        <v>3665</v>
      </c>
      <c r="E2047" t="s">
        <v>11</v>
      </c>
      <c r="G2047" t="s">
        <v>3666</v>
      </c>
      <c r="H2047" t="s">
        <v>13</v>
      </c>
      <c r="I2047" t="s">
        <v>14</v>
      </c>
    </row>
    <row r="2048" spans="1:17" hidden="1" x14ac:dyDescent="0.25">
      <c r="A2048" s="18">
        <v>2046</v>
      </c>
      <c r="B2048" t="s">
        <v>797</v>
      </c>
      <c r="C2048" t="s">
        <v>99</v>
      </c>
      <c r="D2048" t="s">
        <v>3667</v>
      </c>
      <c r="E2048" t="s">
        <v>11</v>
      </c>
      <c r="G2048" t="s">
        <v>799</v>
      </c>
      <c r="H2048" t="s">
        <v>13</v>
      </c>
      <c r="I2048" t="s">
        <v>33</v>
      </c>
    </row>
    <row r="2049" spans="1:17" hidden="1" x14ac:dyDescent="0.25">
      <c r="A2049" s="18">
        <v>2047</v>
      </c>
      <c r="B2049" t="s">
        <v>1400</v>
      </c>
      <c r="C2049" t="s">
        <v>26</v>
      </c>
      <c r="D2049" t="s">
        <v>3668</v>
      </c>
      <c r="E2049" t="s">
        <v>11</v>
      </c>
      <c r="G2049" t="s">
        <v>1402</v>
      </c>
      <c r="H2049" t="s">
        <v>13</v>
      </c>
      <c r="I2049" t="s">
        <v>14</v>
      </c>
    </row>
    <row r="2050" spans="1:17" hidden="1" x14ac:dyDescent="0.25">
      <c r="A2050" s="18">
        <v>2048</v>
      </c>
      <c r="B2050" t="s">
        <v>76</v>
      </c>
      <c r="C2050" t="s">
        <v>30</v>
      </c>
      <c r="D2050" t="s">
        <v>3669</v>
      </c>
      <c r="E2050" t="s">
        <v>11</v>
      </c>
      <c r="G2050" t="s">
        <v>78</v>
      </c>
      <c r="H2050" t="s">
        <v>13</v>
      </c>
      <c r="I2050" t="s">
        <v>14</v>
      </c>
    </row>
    <row r="2051" spans="1:17" hidden="1" x14ac:dyDescent="0.25">
      <c r="A2051" s="18">
        <v>2049</v>
      </c>
      <c r="B2051" t="s">
        <v>2674</v>
      </c>
      <c r="C2051" t="s">
        <v>99</v>
      </c>
      <c r="D2051" t="s">
        <v>3670</v>
      </c>
      <c r="E2051" t="s">
        <v>11</v>
      </c>
      <c r="G2051" t="s">
        <v>2676</v>
      </c>
      <c r="H2051" t="s">
        <v>13</v>
      </c>
      <c r="I2051" t="s">
        <v>14</v>
      </c>
    </row>
    <row r="2052" spans="1:17" hidden="1" x14ac:dyDescent="0.25">
      <c r="A2052" s="18">
        <v>2050</v>
      </c>
      <c r="B2052" t="s">
        <v>3671</v>
      </c>
      <c r="C2052" t="s">
        <v>16</v>
      </c>
      <c r="D2052" t="s">
        <v>3672</v>
      </c>
      <c r="E2052" t="s">
        <v>11</v>
      </c>
      <c r="G2052" t="s">
        <v>3673</v>
      </c>
      <c r="H2052" t="s">
        <v>13</v>
      </c>
      <c r="I2052" t="s">
        <v>14</v>
      </c>
    </row>
    <row r="2053" spans="1:17" hidden="1" x14ac:dyDescent="0.25">
      <c r="A2053" s="18">
        <v>2051</v>
      </c>
      <c r="B2053" t="s">
        <v>3674</v>
      </c>
      <c r="C2053" t="s">
        <v>16</v>
      </c>
      <c r="D2053" t="s">
        <v>3675</v>
      </c>
      <c r="E2053" t="s">
        <v>11</v>
      </c>
      <c r="G2053" t="s">
        <v>3676</v>
      </c>
      <c r="H2053" t="s">
        <v>13</v>
      </c>
      <c r="I2053" t="s">
        <v>14</v>
      </c>
    </row>
    <row r="2054" spans="1:17" hidden="1" x14ac:dyDescent="0.25">
      <c r="A2054" s="18">
        <v>2052</v>
      </c>
      <c r="B2054" t="s">
        <v>2343</v>
      </c>
      <c r="C2054" t="s">
        <v>30</v>
      </c>
      <c r="D2054" t="s">
        <v>3677</v>
      </c>
      <c r="E2054" t="s">
        <v>11</v>
      </c>
      <c r="G2054" t="s">
        <v>2345</v>
      </c>
      <c r="H2054" t="s">
        <v>13</v>
      </c>
      <c r="I2054" t="s">
        <v>14</v>
      </c>
    </row>
    <row r="2055" spans="1:17" hidden="1" x14ac:dyDescent="0.25">
      <c r="A2055" s="18">
        <v>2053</v>
      </c>
      <c r="B2055" t="s">
        <v>1926</v>
      </c>
      <c r="C2055" t="s">
        <v>189</v>
      </c>
      <c r="D2055" t="s">
        <v>3678</v>
      </c>
      <c r="E2055" t="s">
        <v>11</v>
      </c>
      <c r="G2055" t="s">
        <v>1928</v>
      </c>
      <c r="H2055" t="s">
        <v>13</v>
      </c>
      <c r="I2055" t="s">
        <v>14</v>
      </c>
    </row>
    <row r="2056" spans="1:17" hidden="1" x14ac:dyDescent="0.25">
      <c r="A2056" s="18">
        <v>2054</v>
      </c>
      <c r="B2056" t="s">
        <v>50</v>
      </c>
      <c r="C2056" t="s">
        <v>30</v>
      </c>
      <c r="D2056" t="s">
        <v>3679</v>
      </c>
      <c r="E2056" t="s">
        <v>11</v>
      </c>
      <c r="G2056" t="s">
        <v>3528</v>
      </c>
      <c r="H2056" t="s">
        <v>13</v>
      </c>
      <c r="I2056" t="s">
        <v>14</v>
      </c>
    </row>
    <row r="2057" spans="1:17" hidden="1" x14ac:dyDescent="0.25">
      <c r="A2057" s="18">
        <v>2055</v>
      </c>
      <c r="B2057" t="s">
        <v>3680</v>
      </c>
      <c r="C2057" t="s">
        <v>16</v>
      </c>
      <c r="D2057" t="s">
        <v>3681</v>
      </c>
      <c r="E2057" t="s">
        <v>11</v>
      </c>
      <c r="G2057" t="s">
        <v>3682</v>
      </c>
      <c r="H2057" t="s">
        <v>13</v>
      </c>
      <c r="I2057" t="s">
        <v>14</v>
      </c>
    </row>
    <row r="2058" spans="1:17" hidden="1" x14ac:dyDescent="0.25">
      <c r="A2058" s="18">
        <v>1079</v>
      </c>
      <c r="C2058" t="s">
        <v>2818</v>
      </c>
      <c r="D2058" t="s">
        <v>3568</v>
      </c>
      <c r="E2058" t="s">
        <v>11</v>
      </c>
      <c r="G2058" t="s">
        <v>3569</v>
      </c>
      <c r="H2058" t="s">
        <v>37</v>
      </c>
      <c r="I2058" t="s">
        <v>2821</v>
      </c>
      <c r="J2058">
        <v>0</v>
      </c>
      <c r="K2058" s="20" t="s">
        <v>8027</v>
      </c>
      <c r="L2058" s="20" t="s">
        <v>8027</v>
      </c>
      <c r="M2058" s="20" t="s">
        <v>8027</v>
      </c>
      <c r="N2058" s="45" t="s">
        <v>2822</v>
      </c>
      <c r="Q2058" s="20" t="s">
        <v>8028</v>
      </c>
    </row>
    <row r="2059" spans="1:17" hidden="1" x14ac:dyDescent="0.25">
      <c r="A2059" s="18">
        <v>2057</v>
      </c>
      <c r="B2059" t="s">
        <v>458</v>
      </c>
      <c r="C2059" t="s">
        <v>189</v>
      </c>
      <c r="D2059" t="s">
        <v>3685</v>
      </c>
      <c r="E2059" t="s">
        <v>11</v>
      </c>
      <c r="G2059" t="s">
        <v>460</v>
      </c>
      <c r="H2059" t="s">
        <v>13</v>
      </c>
      <c r="I2059" t="s">
        <v>14</v>
      </c>
    </row>
    <row r="2060" spans="1:17" hidden="1" x14ac:dyDescent="0.25">
      <c r="A2060" s="18">
        <v>2058</v>
      </c>
      <c r="C2060" t="s">
        <v>26</v>
      </c>
      <c r="D2060" t="s">
        <v>3686</v>
      </c>
      <c r="E2060" t="s">
        <v>11</v>
      </c>
      <c r="G2060" t="s">
        <v>1100</v>
      </c>
      <c r="H2060" t="s">
        <v>13</v>
      </c>
      <c r="I2060" t="s">
        <v>33</v>
      </c>
    </row>
    <row r="2061" spans="1:17" hidden="1" x14ac:dyDescent="0.25">
      <c r="A2061" s="18">
        <v>2059</v>
      </c>
      <c r="B2061" t="s">
        <v>93</v>
      </c>
      <c r="C2061" t="s">
        <v>189</v>
      </c>
      <c r="D2061" t="s">
        <v>3687</v>
      </c>
      <c r="E2061" t="s">
        <v>11</v>
      </c>
      <c r="G2061" t="s">
        <v>95</v>
      </c>
      <c r="H2061" t="s">
        <v>13</v>
      </c>
      <c r="I2061" t="s">
        <v>14</v>
      </c>
    </row>
    <row r="2062" spans="1:17" hidden="1" x14ac:dyDescent="0.25">
      <c r="A2062" s="18">
        <v>2060</v>
      </c>
      <c r="B2062" t="s">
        <v>3688</v>
      </c>
      <c r="C2062" t="s">
        <v>189</v>
      </c>
      <c r="D2062" t="s">
        <v>3689</v>
      </c>
      <c r="E2062" t="s">
        <v>11</v>
      </c>
      <c r="G2062" t="s">
        <v>3690</v>
      </c>
      <c r="H2062" t="s">
        <v>13</v>
      </c>
      <c r="I2062" t="s">
        <v>14</v>
      </c>
    </row>
    <row r="2063" spans="1:17" hidden="1" x14ac:dyDescent="0.25">
      <c r="A2063" s="18">
        <v>2061</v>
      </c>
      <c r="B2063" t="s">
        <v>22</v>
      </c>
      <c r="C2063" t="s">
        <v>26</v>
      </c>
      <c r="D2063" t="s">
        <v>3691</v>
      </c>
      <c r="E2063" t="s">
        <v>11</v>
      </c>
      <c r="G2063" t="s">
        <v>25</v>
      </c>
      <c r="H2063" t="s">
        <v>13</v>
      </c>
      <c r="I2063" t="s">
        <v>14</v>
      </c>
    </row>
    <row r="2064" spans="1:17" hidden="1" x14ac:dyDescent="0.25">
      <c r="A2064" s="18">
        <v>2062</v>
      </c>
      <c r="B2064" t="s">
        <v>674</v>
      </c>
      <c r="C2064" t="s">
        <v>99</v>
      </c>
      <c r="D2064" t="s">
        <v>3692</v>
      </c>
      <c r="E2064" t="s">
        <v>11</v>
      </c>
      <c r="G2064" t="s">
        <v>497</v>
      </c>
      <c r="H2064" t="s">
        <v>13</v>
      </c>
      <c r="I2064" t="s">
        <v>33</v>
      </c>
    </row>
    <row r="2065" spans="1:17" hidden="1" x14ac:dyDescent="0.25">
      <c r="A2065" s="18">
        <v>2063</v>
      </c>
      <c r="B2065" t="s">
        <v>198</v>
      </c>
      <c r="C2065" t="s">
        <v>189</v>
      </c>
      <c r="D2065" t="s">
        <v>3693</v>
      </c>
      <c r="E2065" t="s">
        <v>11</v>
      </c>
      <c r="G2065" t="s">
        <v>201</v>
      </c>
      <c r="H2065" t="s">
        <v>13</v>
      </c>
      <c r="I2065" t="s">
        <v>14</v>
      </c>
    </row>
    <row r="2066" spans="1:17" hidden="1" x14ac:dyDescent="0.25">
      <c r="A2066" s="18">
        <v>2064</v>
      </c>
      <c r="B2066" t="s">
        <v>590</v>
      </c>
      <c r="C2066" t="s">
        <v>9</v>
      </c>
      <c r="D2066" t="s">
        <v>3694</v>
      </c>
      <c r="E2066" t="s">
        <v>11</v>
      </c>
      <c r="G2066" t="s">
        <v>592</v>
      </c>
      <c r="H2066" t="s">
        <v>13</v>
      </c>
      <c r="I2066" t="s">
        <v>14</v>
      </c>
    </row>
    <row r="2067" spans="1:17" hidden="1" x14ac:dyDescent="0.25">
      <c r="A2067" s="18">
        <v>2065</v>
      </c>
      <c r="B2067" t="s">
        <v>1212</v>
      </c>
      <c r="C2067" t="s">
        <v>47</v>
      </c>
      <c r="D2067" t="s">
        <v>3695</v>
      </c>
      <c r="E2067" t="s">
        <v>11</v>
      </c>
      <c r="G2067" t="s">
        <v>3696</v>
      </c>
      <c r="H2067" t="s">
        <v>13</v>
      </c>
      <c r="I2067" t="s">
        <v>14</v>
      </c>
    </row>
    <row r="2068" spans="1:17" hidden="1" x14ac:dyDescent="0.25">
      <c r="A2068" s="18">
        <v>2066</v>
      </c>
      <c r="B2068" t="s">
        <v>151</v>
      </c>
      <c r="C2068" t="s">
        <v>9</v>
      </c>
      <c r="D2068" t="s">
        <v>3697</v>
      </c>
      <c r="E2068" t="s">
        <v>11</v>
      </c>
      <c r="G2068" t="s">
        <v>153</v>
      </c>
      <c r="H2068" t="s">
        <v>13</v>
      </c>
      <c r="I2068" t="s">
        <v>33</v>
      </c>
    </row>
    <row r="2069" spans="1:17" hidden="1" x14ac:dyDescent="0.25">
      <c r="A2069" s="18">
        <v>2067</v>
      </c>
      <c r="B2069" t="s">
        <v>2232</v>
      </c>
      <c r="C2069" t="s">
        <v>70</v>
      </c>
      <c r="D2069" t="s">
        <v>3698</v>
      </c>
      <c r="E2069" t="s">
        <v>11</v>
      </c>
      <c r="G2069" t="s">
        <v>2234</v>
      </c>
      <c r="H2069" t="s">
        <v>13</v>
      </c>
      <c r="I2069" t="s">
        <v>14</v>
      </c>
    </row>
    <row r="2070" spans="1:17" hidden="1" x14ac:dyDescent="0.25">
      <c r="A2070" s="18">
        <v>2068</v>
      </c>
      <c r="C2070" t="s">
        <v>9</v>
      </c>
      <c r="D2070" t="s">
        <v>3699</v>
      </c>
      <c r="E2070" t="s">
        <v>11</v>
      </c>
      <c r="G2070" t="s">
        <v>1953</v>
      </c>
      <c r="H2070" t="s">
        <v>13</v>
      </c>
      <c r="I2070" t="s">
        <v>33</v>
      </c>
    </row>
    <row r="2071" spans="1:17" hidden="1" x14ac:dyDescent="0.25">
      <c r="A2071" s="18">
        <v>2069</v>
      </c>
      <c r="C2071" t="s">
        <v>26</v>
      </c>
      <c r="D2071" t="s">
        <v>3700</v>
      </c>
      <c r="E2071" t="s">
        <v>11</v>
      </c>
      <c r="G2071" t="s">
        <v>1694</v>
      </c>
      <c r="H2071" t="s">
        <v>13</v>
      </c>
      <c r="I2071" t="s">
        <v>33</v>
      </c>
    </row>
    <row r="2072" spans="1:17" hidden="1" x14ac:dyDescent="0.25">
      <c r="A2072" s="18">
        <v>2609</v>
      </c>
      <c r="C2072" t="s">
        <v>2818</v>
      </c>
      <c r="D2072" t="s">
        <v>3570</v>
      </c>
      <c r="E2072" t="s">
        <v>11</v>
      </c>
      <c r="G2072" t="s">
        <v>3571</v>
      </c>
      <c r="H2072" t="s">
        <v>37</v>
      </c>
      <c r="I2072" t="s">
        <v>2821</v>
      </c>
      <c r="J2072">
        <v>0</v>
      </c>
      <c r="K2072" s="20" t="s">
        <v>8027</v>
      </c>
      <c r="L2072" s="20" t="s">
        <v>8027</v>
      </c>
      <c r="M2072" s="20" t="s">
        <v>8027</v>
      </c>
      <c r="N2072" s="45" t="s">
        <v>2822</v>
      </c>
      <c r="Q2072" s="20" t="s">
        <v>8028</v>
      </c>
    </row>
    <row r="2073" spans="1:17" hidden="1" x14ac:dyDescent="0.25">
      <c r="A2073" s="18">
        <v>2071</v>
      </c>
      <c r="B2073" t="s">
        <v>887</v>
      </c>
      <c r="C2073" t="s">
        <v>26</v>
      </c>
      <c r="D2073" t="s">
        <v>3703</v>
      </c>
      <c r="E2073" t="s">
        <v>11</v>
      </c>
      <c r="G2073" t="s">
        <v>889</v>
      </c>
      <c r="H2073" t="s">
        <v>13</v>
      </c>
      <c r="I2073" t="s">
        <v>14</v>
      </c>
    </row>
    <row r="2074" spans="1:17" hidden="1" x14ac:dyDescent="0.25">
      <c r="A2074" s="18">
        <v>2072</v>
      </c>
      <c r="C2074" t="s">
        <v>16</v>
      </c>
      <c r="D2074" t="s">
        <v>3704</v>
      </c>
      <c r="E2074" t="s">
        <v>11</v>
      </c>
      <c r="G2074" t="s">
        <v>3705</v>
      </c>
      <c r="H2074" t="s">
        <v>13</v>
      </c>
      <c r="I2074" t="s">
        <v>14</v>
      </c>
    </row>
    <row r="2075" spans="1:17" hidden="1" x14ac:dyDescent="0.25">
      <c r="A2075" s="18">
        <v>2073</v>
      </c>
      <c r="B2075" t="s">
        <v>419</v>
      </c>
      <c r="C2075" t="s">
        <v>199</v>
      </c>
      <c r="D2075" t="s">
        <v>3706</v>
      </c>
      <c r="E2075" t="s">
        <v>11</v>
      </c>
      <c r="G2075" t="s">
        <v>421</v>
      </c>
      <c r="H2075" t="s">
        <v>13</v>
      </c>
      <c r="I2075" t="s">
        <v>14</v>
      </c>
    </row>
    <row r="2076" spans="1:17" hidden="1" x14ac:dyDescent="0.25">
      <c r="A2076" s="18">
        <v>2074</v>
      </c>
      <c r="B2076" t="s">
        <v>3463</v>
      </c>
      <c r="C2076" t="s">
        <v>90</v>
      </c>
      <c r="D2076" t="s">
        <v>3707</v>
      </c>
      <c r="E2076" t="s">
        <v>11</v>
      </c>
      <c r="G2076" t="s">
        <v>3465</v>
      </c>
      <c r="H2076" t="s">
        <v>13</v>
      </c>
      <c r="I2076" t="s">
        <v>14</v>
      </c>
    </row>
    <row r="2077" spans="1:17" hidden="1" x14ac:dyDescent="0.25">
      <c r="A2077" s="18">
        <v>2075</v>
      </c>
      <c r="B2077" t="s">
        <v>2187</v>
      </c>
      <c r="C2077" t="s">
        <v>70</v>
      </c>
      <c r="D2077" t="s">
        <v>3708</v>
      </c>
      <c r="E2077" t="s">
        <v>11</v>
      </c>
      <c r="G2077" t="s">
        <v>2189</v>
      </c>
      <c r="H2077" t="s">
        <v>13</v>
      </c>
      <c r="I2077" t="s">
        <v>14</v>
      </c>
    </row>
    <row r="2078" spans="1:17" hidden="1" x14ac:dyDescent="0.25">
      <c r="A2078" s="18">
        <v>2076</v>
      </c>
      <c r="B2078" t="s">
        <v>2343</v>
      </c>
      <c r="C2078" t="s">
        <v>26</v>
      </c>
      <c r="D2078" t="s">
        <v>3709</v>
      </c>
      <c r="E2078" t="s">
        <v>11</v>
      </c>
      <c r="G2078" t="s">
        <v>2345</v>
      </c>
      <c r="H2078" t="s">
        <v>13</v>
      </c>
      <c r="I2078" t="s">
        <v>14</v>
      </c>
    </row>
    <row r="2079" spans="1:17" hidden="1" x14ac:dyDescent="0.25">
      <c r="A2079" s="18">
        <v>2360</v>
      </c>
      <c r="C2079" t="s">
        <v>2818</v>
      </c>
      <c r="D2079" t="s">
        <v>3575</v>
      </c>
      <c r="E2079" t="s">
        <v>11</v>
      </c>
      <c r="G2079" t="s">
        <v>3576</v>
      </c>
      <c r="H2079" t="s">
        <v>37</v>
      </c>
      <c r="I2079" t="s">
        <v>2821</v>
      </c>
      <c r="J2079">
        <v>0</v>
      </c>
      <c r="K2079" s="20" t="s">
        <v>8027</v>
      </c>
      <c r="L2079" s="20" t="s">
        <v>8027</v>
      </c>
      <c r="M2079" s="20" t="s">
        <v>8027</v>
      </c>
      <c r="N2079" s="45" t="s">
        <v>2822</v>
      </c>
      <c r="Q2079" s="20" t="s">
        <v>8028</v>
      </c>
    </row>
    <row r="2080" spans="1:17" hidden="1" x14ac:dyDescent="0.25">
      <c r="A2080" s="18">
        <v>2078</v>
      </c>
      <c r="B2080" t="s">
        <v>930</v>
      </c>
      <c r="C2080" t="s">
        <v>43</v>
      </c>
      <c r="D2080" t="s">
        <v>3712</v>
      </c>
      <c r="E2080" t="s">
        <v>11</v>
      </c>
      <c r="G2080" t="s">
        <v>932</v>
      </c>
      <c r="H2080" t="s">
        <v>13</v>
      </c>
      <c r="I2080" t="s">
        <v>14</v>
      </c>
    </row>
    <row r="2081" spans="1:17" hidden="1" x14ac:dyDescent="0.25">
      <c r="A2081" s="18">
        <v>2350</v>
      </c>
      <c r="C2081" t="s">
        <v>2818</v>
      </c>
      <c r="D2081" t="s">
        <v>3579</v>
      </c>
      <c r="E2081" t="s">
        <v>11</v>
      </c>
      <c r="G2081" t="s">
        <v>3580</v>
      </c>
      <c r="H2081" t="s">
        <v>37</v>
      </c>
      <c r="I2081" t="s">
        <v>2821</v>
      </c>
      <c r="J2081">
        <v>0</v>
      </c>
      <c r="K2081" s="20" t="s">
        <v>8027</v>
      </c>
      <c r="L2081" s="20" t="s">
        <v>8027</v>
      </c>
      <c r="M2081" s="20" t="s">
        <v>8027</v>
      </c>
      <c r="N2081" s="45" t="s">
        <v>2822</v>
      </c>
      <c r="Q2081" s="20" t="s">
        <v>8028</v>
      </c>
    </row>
    <row r="2082" spans="1:17" ht="14.5" x14ac:dyDescent="0.3">
      <c r="A2082" s="18">
        <v>851</v>
      </c>
      <c r="C2082" t="s">
        <v>59</v>
      </c>
      <c r="D2082" t="s">
        <v>1453</v>
      </c>
      <c r="E2082" t="s">
        <v>11</v>
      </c>
      <c r="G2082" s="74" t="s">
        <v>8037</v>
      </c>
      <c r="H2082" t="s">
        <v>37</v>
      </c>
      <c r="I2082" t="s">
        <v>14</v>
      </c>
      <c r="J2082" s="75" t="s">
        <v>8060</v>
      </c>
      <c r="N2082" s="47" t="s">
        <v>1317</v>
      </c>
      <c r="O2082" s="20" t="s">
        <v>8033</v>
      </c>
      <c r="Q2082" s="37" t="s">
        <v>8042</v>
      </c>
    </row>
    <row r="2083" spans="1:17" hidden="1" x14ac:dyDescent="0.25">
      <c r="A2083" s="18">
        <v>2081</v>
      </c>
      <c r="B2083" t="s">
        <v>141</v>
      </c>
      <c r="C2083" t="s">
        <v>388</v>
      </c>
      <c r="D2083" t="s">
        <v>3717</v>
      </c>
      <c r="E2083" t="s">
        <v>11</v>
      </c>
      <c r="G2083" t="s">
        <v>144</v>
      </c>
      <c r="H2083" t="s">
        <v>13</v>
      </c>
      <c r="I2083" t="s">
        <v>14</v>
      </c>
    </row>
    <row r="2084" spans="1:17" hidden="1" x14ac:dyDescent="0.25">
      <c r="A2084" s="18">
        <v>2082</v>
      </c>
      <c r="B2084" t="s">
        <v>1356</v>
      </c>
      <c r="C2084" t="s">
        <v>26</v>
      </c>
      <c r="D2084" t="s">
        <v>3718</v>
      </c>
      <c r="E2084" t="s">
        <v>11</v>
      </c>
      <c r="G2084" t="s">
        <v>1358</v>
      </c>
      <c r="H2084" t="s">
        <v>13</v>
      </c>
      <c r="I2084" t="s">
        <v>14</v>
      </c>
    </row>
    <row r="2085" spans="1:17" hidden="1" x14ac:dyDescent="0.25">
      <c r="A2085" s="18">
        <v>2083</v>
      </c>
      <c r="B2085" t="s">
        <v>2125</v>
      </c>
      <c r="C2085" t="s">
        <v>99</v>
      </c>
      <c r="D2085" t="s">
        <v>3719</v>
      </c>
      <c r="E2085" t="s">
        <v>11</v>
      </c>
      <c r="G2085" t="s">
        <v>2127</v>
      </c>
      <c r="H2085" t="s">
        <v>13</v>
      </c>
      <c r="I2085" t="s">
        <v>14</v>
      </c>
    </row>
    <row r="2086" spans="1:17" hidden="1" x14ac:dyDescent="0.25">
      <c r="A2086" s="18">
        <v>2084</v>
      </c>
      <c r="B2086" t="s">
        <v>738</v>
      </c>
      <c r="C2086" t="s">
        <v>47</v>
      </c>
      <c r="D2086" t="s">
        <v>3720</v>
      </c>
      <c r="E2086" t="s">
        <v>11</v>
      </c>
      <c r="G2086" t="s">
        <v>740</v>
      </c>
      <c r="H2086" t="s">
        <v>13</v>
      </c>
      <c r="I2086" t="s">
        <v>14</v>
      </c>
    </row>
    <row r="2087" spans="1:17" hidden="1" x14ac:dyDescent="0.25">
      <c r="A2087" s="18">
        <v>2085</v>
      </c>
      <c r="C2087" t="s">
        <v>90</v>
      </c>
      <c r="D2087" t="s">
        <v>3721</v>
      </c>
      <c r="E2087" t="s">
        <v>11</v>
      </c>
      <c r="G2087" t="s">
        <v>1886</v>
      </c>
      <c r="H2087" t="s">
        <v>13</v>
      </c>
      <c r="I2087" t="s">
        <v>33</v>
      </c>
    </row>
    <row r="2088" spans="1:17" hidden="1" x14ac:dyDescent="0.25">
      <c r="A2088" s="18">
        <v>2086</v>
      </c>
      <c r="C2088" t="s">
        <v>30</v>
      </c>
      <c r="D2088" t="s">
        <v>3722</v>
      </c>
      <c r="E2088" t="s">
        <v>11</v>
      </c>
      <c r="G2088" t="s">
        <v>704</v>
      </c>
      <c r="H2088" t="s">
        <v>13</v>
      </c>
      <c r="I2088" t="s">
        <v>33</v>
      </c>
    </row>
    <row r="2089" spans="1:17" hidden="1" x14ac:dyDescent="0.25">
      <c r="A2089" s="18">
        <v>2087</v>
      </c>
      <c r="B2089" t="s">
        <v>722</v>
      </c>
      <c r="C2089" t="s">
        <v>90</v>
      </c>
      <c r="D2089" t="s">
        <v>3723</v>
      </c>
      <c r="E2089" t="s">
        <v>11</v>
      </c>
      <c r="G2089" t="s">
        <v>724</v>
      </c>
      <c r="H2089" t="s">
        <v>13</v>
      </c>
      <c r="I2089" t="s">
        <v>14</v>
      </c>
    </row>
    <row r="2090" spans="1:17" hidden="1" x14ac:dyDescent="0.25">
      <c r="A2090" s="18">
        <v>4076</v>
      </c>
      <c r="B2090" t="s">
        <v>387</v>
      </c>
      <c r="C2090" t="s">
        <v>59</v>
      </c>
      <c r="D2090" t="s">
        <v>3734</v>
      </c>
      <c r="E2090" t="s">
        <v>11</v>
      </c>
      <c r="G2090" t="s">
        <v>3735</v>
      </c>
      <c r="H2090" t="s">
        <v>37</v>
      </c>
      <c r="I2090" t="s">
        <v>14</v>
      </c>
      <c r="J2090">
        <v>0</v>
      </c>
      <c r="K2090" t="s">
        <v>7402</v>
      </c>
      <c r="L2090">
        <v>58.692999999999998</v>
      </c>
      <c r="M2090">
        <v>0</v>
      </c>
      <c r="N2090" s="48" t="s">
        <v>1468</v>
      </c>
    </row>
    <row r="2091" spans="1:17" hidden="1" x14ac:dyDescent="0.25">
      <c r="A2091" s="18">
        <v>2089</v>
      </c>
      <c r="B2091" t="s">
        <v>3653</v>
      </c>
      <c r="C2091" t="s">
        <v>43</v>
      </c>
      <c r="D2091" t="s">
        <v>3726</v>
      </c>
      <c r="E2091" t="s">
        <v>11</v>
      </c>
      <c r="G2091" t="s">
        <v>3655</v>
      </c>
      <c r="H2091" t="s">
        <v>13</v>
      </c>
      <c r="I2091" t="s">
        <v>14</v>
      </c>
    </row>
    <row r="2092" spans="1:17" hidden="1" x14ac:dyDescent="0.25">
      <c r="A2092" s="18">
        <v>2090</v>
      </c>
      <c r="B2092" t="s">
        <v>985</v>
      </c>
      <c r="C2092" t="s">
        <v>23</v>
      </c>
      <c r="D2092" t="s">
        <v>3727</v>
      </c>
      <c r="E2092" t="s">
        <v>11</v>
      </c>
      <c r="G2092" t="s">
        <v>987</v>
      </c>
      <c r="H2092" t="s">
        <v>13</v>
      </c>
      <c r="I2092" t="s">
        <v>14</v>
      </c>
    </row>
    <row r="2093" spans="1:17" hidden="1" x14ac:dyDescent="0.25">
      <c r="A2093" s="18">
        <v>2091</v>
      </c>
      <c r="B2093" t="s">
        <v>2167</v>
      </c>
      <c r="C2093" t="s">
        <v>70</v>
      </c>
      <c r="D2093" t="s">
        <v>3728</v>
      </c>
      <c r="E2093" t="s">
        <v>11</v>
      </c>
      <c r="G2093" t="s">
        <v>2169</v>
      </c>
      <c r="H2093" t="s">
        <v>13</v>
      </c>
      <c r="I2093" t="s">
        <v>14</v>
      </c>
    </row>
    <row r="2094" spans="1:17" hidden="1" x14ac:dyDescent="0.25">
      <c r="A2094" s="18">
        <v>2092</v>
      </c>
      <c r="B2094" t="s">
        <v>3729</v>
      </c>
      <c r="C2094" t="s">
        <v>16</v>
      </c>
      <c r="D2094" t="s">
        <v>3730</v>
      </c>
      <c r="E2094" t="s">
        <v>11</v>
      </c>
      <c r="G2094" t="s">
        <v>1440</v>
      </c>
      <c r="H2094" t="s">
        <v>13</v>
      </c>
      <c r="I2094" t="s">
        <v>14</v>
      </c>
    </row>
    <row r="2095" spans="1:17" hidden="1" x14ac:dyDescent="0.25">
      <c r="A2095" s="18">
        <v>2093</v>
      </c>
      <c r="B2095" t="s">
        <v>387</v>
      </c>
      <c r="C2095" t="s">
        <v>26</v>
      </c>
      <c r="D2095" t="s">
        <v>3731</v>
      </c>
      <c r="E2095" t="s">
        <v>11</v>
      </c>
      <c r="G2095" t="s">
        <v>390</v>
      </c>
      <c r="H2095" t="s">
        <v>13</v>
      </c>
      <c r="I2095" t="s">
        <v>14</v>
      </c>
    </row>
    <row r="2096" spans="1:17" hidden="1" x14ac:dyDescent="0.25">
      <c r="A2096" s="18">
        <v>2094</v>
      </c>
      <c r="B2096" t="s">
        <v>732</v>
      </c>
      <c r="C2096" t="s">
        <v>43</v>
      </c>
      <c r="D2096" t="s">
        <v>3732</v>
      </c>
      <c r="E2096" t="s">
        <v>11</v>
      </c>
      <c r="G2096" t="s">
        <v>734</v>
      </c>
      <c r="H2096" t="s">
        <v>13</v>
      </c>
      <c r="I2096" t="s">
        <v>14</v>
      </c>
    </row>
    <row r="2097" spans="1:14" hidden="1" x14ac:dyDescent="0.25">
      <c r="A2097" s="18">
        <v>2095</v>
      </c>
      <c r="C2097" t="s">
        <v>43</v>
      </c>
      <c r="D2097" t="s">
        <v>3733</v>
      </c>
      <c r="E2097" t="s">
        <v>11</v>
      </c>
      <c r="G2097" t="s">
        <v>1762</v>
      </c>
      <c r="H2097" t="s">
        <v>13</v>
      </c>
      <c r="I2097" t="s">
        <v>33</v>
      </c>
    </row>
    <row r="2098" spans="1:14" hidden="1" x14ac:dyDescent="0.25">
      <c r="A2098" s="18">
        <v>3517</v>
      </c>
      <c r="B2098" t="s">
        <v>387</v>
      </c>
      <c r="C2098" t="s">
        <v>59</v>
      </c>
      <c r="D2098" t="s">
        <v>3753</v>
      </c>
      <c r="E2098" t="s">
        <v>11</v>
      </c>
      <c r="G2098" t="s">
        <v>3754</v>
      </c>
      <c r="H2098" t="s">
        <v>37</v>
      </c>
      <c r="I2098" t="s">
        <v>14</v>
      </c>
      <c r="J2098">
        <v>0</v>
      </c>
      <c r="K2098" t="s">
        <v>7402</v>
      </c>
      <c r="L2098">
        <v>58.692999999999998</v>
      </c>
      <c r="M2098">
        <v>0</v>
      </c>
      <c r="N2098" s="48" t="s">
        <v>1468</v>
      </c>
    </row>
    <row r="2099" spans="1:14" hidden="1" x14ac:dyDescent="0.25">
      <c r="A2099" s="18">
        <v>2097</v>
      </c>
      <c r="C2099" t="s">
        <v>199</v>
      </c>
      <c r="D2099" t="s">
        <v>3736</v>
      </c>
      <c r="E2099" t="s">
        <v>11</v>
      </c>
      <c r="G2099" t="s">
        <v>773</v>
      </c>
      <c r="H2099" t="s">
        <v>13</v>
      </c>
      <c r="I2099" t="s">
        <v>774</v>
      </c>
    </row>
    <row r="2100" spans="1:14" hidden="1" x14ac:dyDescent="0.25">
      <c r="A2100" s="18">
        <v>2098</v>
      </c>
      <c r="B2100" t="s">
        <v>22</v>
      </c>
      <c r="C2100" t="s">
        <v>199</v>
      </c>
      <c r="D2100" t="s">
        <v>3737</v>
      </c>
      <c r="E2100" t="s">
        <v>11</v>
      </c>
      <c r="G2100" t="s">
        <v>25</v>
      </c>
      <c r="H2100" t="s">
        <v>13</v>
      </c>
      <c r="I2100" t="s">
        <v>14</v>
      </c>
    </row>
    <row r="2101" spans="1:14" hidden="1" x14ac:dyDescent="0.25">
      <c r="A2101" s="18">
        <v>2099</v>
      </c>
      <c r="B2101" t="s">
        <v>249</v>
      </c>
      <c r="C2101" t="s">
        <v>26</v>
      </c>
      <c r="D2101" t="s">
        <v>3738</v>
      </c>
      <c r="E2101" t="s">
        <v>11</v>
      </c>
      <c r="G2101" t="s">
        <v>251</v>
      </c>
      <c r="H2101" t="s">
        <v>13</v>
      </c>
      <c r="I2101" t="s">
        <v>14</v>
      </c>
    </row>
    <row r="2102" spans="1:14" hidden="1" x14ac:dyDescent="0.25">
      <c r="A2102" s="18">
        <v>2100</v>
      </c>
      <c r="B2102" t="s">
        <v>1277</v>
      </c>
      <c r="C2102" t="s">
        <v>99</v>
      </c>
      <c r="D2102" t="s">
        <v>3739</v>
      </c>
      <c r="E2102" t="s">
        <v>11</v>
      </c>
      <c r="G2102" t="s">
        <v>1279</v>
      </c>
      <c r="H2102" t="s">
        <v>13</v>
      </c>
      <c r="I2102" t="s">
        <v>14</v>
      </c>
    </row>
    <row r="2103" spans="1:14" hidden="1" x14ac:dyDescent="0.25">
      <c r="A2103" s="18">
        <v>2101</v>
      </c>
      <c r="B2103" t="s">
        <v>1913</v>
      </c>
      <c r="C2103" t="s">
        <v>30</v>
      </c>
      <c r="D2103" t="s">
        <v>3740</v>
      </c>
      <c r="E2103" t="s">
        <v>11</v>
      </c>
      <c r="G2103" t="s">
        <v>1915</v>
      </c>
      <c r="H2103" t="s">
        <v>13</v>
      </c>
      <c r="I2103" t="s">
        <v>14</v>
      </c>
    </row>
    <row r="2104" spans="1:14" hidden="1" x14ac:dyDescent="0.25">
      <c r="A2104" s="18">
        <v>2102</v>
      </c>
      <c r="B2104" t="s">
        <v>3399</v>
      </c>
      <c r="C2104" t="s">
        <v>23</v>
      </c>
      <c r="D2104" t="s">
        <v>3741</v>
      </c>
      <c r="E2104" t="s">
        <v>11</v>
      </c>
      <c r="G2104" t="s">
        <v>3401</v>
      </c>
      <c r="H2104" t="s">
        <v>13</v>
      </c>
      <c r="I2104" t="s">
        <v>14</v>
      </c>
    </row>
    <row r="2105" spans="1:14" hidden="1" x14ac:dyDescent="0.25">
      <c r="A2105" s="18">
        <v>2103</v>
      </c>
      <c r="B2105" t="s">
        <v>1501</v>
      </c>
      <c r="C2105" t="s">
        <v>30</v>
      </c>
      <c r="D2105" t="s">
        <v>3742</v>
      </c>
      <c r="E2105" t="s">
        <v>11</v>
      </c>
      <c r="G2105" t="s">
        <v>1503</v>
      </c>
      <c r="H2105" t="s">
        <v>13</v>
      </c>
      <c r="I2105" t="s">
        <v>14</v>
      </c>
    </row>
    <row r="2106" spans="1:14" hidden="1" x14ac:dyDescent="0.25">
      <c r="A2106" s="18">
        <v>2104</v>
      </c>
      <c r="B2106" t="s">
        <v>1165</v>
      </c>
      <c r="C2106" t="s">
        <v>70</v>
      </c>
      <c r="D2106" t="s">
        <v>3743</v>
      </c>
      <c r="E2106" t="s">
        <v>11</v>
      </c>
      <c r="G2106" t="s">
        <v>1167</v>
      </c>
      <c r="H2106" t="s">
        <v>13</v>
      </c>
      <c r="I2106" t="s">
        <v>14</v>
      </c>
    </row>
    <row r="2107" spans="1:14" hidden="1" x14ac:dyDescent="0.25">
      <c r="A2107" s="18">
        <v>2105</v>
      </c>
      <c r="B2107" t="s">
        <v>3066</v>
      </c>
      <c r="C2107" t="s">
        <v>90</v>
      </c>
      <c r="D2107" t="s">
        <v>3744</v>
      </c>
      <c r="E2107" t="s">
        <v>11</v>
      </c>
      <c r="G2107" t="s">
        <v>3068</v>
      </c>
      <c r="H2107" t="s">
        <v>13</v>
      </c>
      <c r="I2107" t="s">
        <v>14</v>
      </c>
    </row>
    <row r="2108" spans="1:14" hidden="1" x14ac:dyDescent="0.25">
      <c r="A2108" s="18">
        <v>2106</v>
      </c>
      <c r="B2108" t="s">
        <v>1425</v>
      </c>
      <c r="C2108" t="s">
        <v>30</v>
      </c>
      <c r="D2108" t="s">
        <v>3745</v>
      </c>
      <c r="E2108" t="s">
        <v>11</v>
      </c>
      <c r="G2108" t="s">
        <v>1427</v>
      </c>
      <c r="H2108" t="s">
        <v>13</v>
      </c>
      <c r="I2108" t="s">
        <v>14</v>
      </c>
    </row>
    <row r="2109" spans="1:14" hidden="1" x14ac:dyDescent="0.25">
      <c r="A2109" s="18">
        <v>2107</v>
      </c>
      <c r="C2109" t="s">
        <v>189</v>
      </c>
      <c r="D2109" t="s">
        <v>3746</v>
      </c>
      <c r="E2109" t="s">
        <v>11</v>
      </c>
      <c r="G2109" t="s">
        <v>3747</v>
      </c>
      <c r="H2109" t="s">
        <v>13</v>
      </c>
      <c r="I2109" t="s">
        <v>14</v>
      </c>
    </row>
    <row r="2110" spans="1:14" hidden="1" x14ac:dyDescent="0.25">
      <c r="A2110" s="18">
        <v>2108</v>
      </c>
      <c r="B2110" t="s">
        <v>3748</v>
      </c>
      <c r="C2110" t="s">
        <v>16</v>
      </c>
      <c r="D2110" t="s">
        <v>3749</v>
      </c>
      <c r="E2110" t="s">
        <v>11</v>
      </c>
      <c r="G2110" t="s">
        <v>3750</v>
      </c>
      <c r="H2110" t="s">
        <v>13</v>
      </c>
      <c r="I2110" t="s">
        <v>14</v>
      </c>
    </row>
    <row r="2111" spans="1:14" hidden="1" x14ac:dyDescent="0.25">
      <c r="A2111" s="18">
        <v>2109</v>
      </c>
      <c r="C2111" t="s">
        <v>26</v>
      </c>
      <c r="D2111" t="s">
        <v>3751</v>
      </c>
      <c r="E2111" t="s">
        <v>11</v>
      </c>
      <c r="G2111" t="s">
        <v>3752</v>
      </c>
      <c r="H2111" t="s">
        <v>13</v>
      </c>
      <c r="I2111" t="s">
        <v>14</v>
      </c>
    </row>
    <row r="2112" spans="1:14" hidden="1" x14ac:dyDescent="0.25">
      <c r="A2112" s="18">
        <v>512</v>
      </c>
      <c r="B2112" t="s">
        <v>387</v>
      </c>
      <c r="C2112" t="s">
        <v>59</v>
      </c>
      <c r="D2112" t="s">
        <v>3755</v>
      </c>
      <c r="E2112" t="s">
        <v>11</v>
      </c>
      <c r="G2112" t="s">
        <v>3756</v>
      </c>
      <c r="H2112" t="s">
        <v>37</v>
      </c>
      <c r="I2112" t="s">
        <v>14</v>
      </c>
      <c r="J2112">
        <v>0</v>
      </c>
      <c r="K2112" t="s">
        <v>7402</v>
      </c>
      <c r="L2112">
        <v>58.692999999999998</v>
      </c>
      <c r="M2112">
        <v>0</v>
      </c>
      <c r="N2112" s="48" t="s">
        <v>1468</v>
      </c>
    </row>
    <row r="2113" spans="1:14" hidden="1" x14ac:dyDescent="0.25">
      <c r="A2113" s="18">
        <v>24</v>
      </c>
      <c r="B2113" t="s">
        <v>387</v>
      </c>
      <c r="C2113" t="s">
        <v>59</v>
      </c>
      <c r="D2113" t="s">
        <v>3768</v>
      </c>
      <c r="E2113" t="s">
        <v>11</v>
      </c>
      <c r="G2113" t="s">
        <v>3769</v>
      </c>
      <c r="H2113" t="s">
        <v>37</v>
      </c>
      <c r="I2113" t="s">
        <v>14</v>
      </c>
      <c r="J2113">
        <v>0</v>
      </c>
      <c r="K2113" t="s">
        <v>7402</v>
      </c>
      <c r="L2113">
        <v>58.692999999999998</v>
      </c>
      <c r="M2113">
        <v>0</v>
      </c>
      <c r="N2113" s="48" t="s">
        <v>1468</v>
      </c>
    </row>
    <row r="2114" spans="1:14" hidden="1" x14ac:dyDescent="0.25">
      <c r="A2114" s="18">
        <v>2112</v>
      </c>
      <c r="B2114" t="s">
        <v>3186</v>
      </c>
      <c r="C2114" t="s">
        <v>23</v>
      </c>
      <c r="D2114" t="s">
        <v>3757</v>
      </c>
      <c r="E2114" t="s">
        <v>11</v>
      </c>
      <c r="G2114" t="s">
        <v>561</v>
      </c>
      <c r="H2114" t="s">
        <v>13</v>
      </c>
      <c r="I2114" t="s">
        <v>33</v>
      </c>
    </row>
    <row r="2115" spans="1:14" hidden="1" x14ac:dyDescent="0.25">
      <c r="A2115" s="18">
        <v>2113</v>
      </c>
      <c r="B2115" t="s">
        <v>794</v>
      </c>
      <c r="C2115" t="s">
        <v>43</v>
      </c>
      <c r="D2115" t="s">
        <v>3758</v>
      </c>
      <c r="E2115" t="s">
        <v>11</v>
      </c>
      <c r="G2115" t="s">
        <v>796</v>
      </c>
      <c r="H2115" t="s">
        <v>13</v>
      </c>
      <c r="I2115" t="s">
        <v>14</v>
      </c>
    </row>
    <row r="2116" spans="1:14" hidden="1" x14ac:dyDescent="0.25">
      <c r="A2116" s="18">
        <v>2114</v>
      </c>
      <c r="B2116" t="s">
        <v>2187</v>
      </c>
      <c r="C2116" t="s">
        <v>189</v>
      </c>
      <c r="D2116" t="s">
        <v>3759</v>
      </c>
      <c r="E2116" t="s">
        <v>11</v>
      </c>
      <c r="G2116" t="s">
        <v>2189</v>
      </c>
      <c r="H2116" t="s">
        <v>13</v>
      </c>
      <c r="I2116" t="s">
        <v>14</v>
      </c>
    </row>
    <row r="2117" spans="1:14" hidden="1" x14ac:dyDescent="0.25">
      <c r="A2117" s="18">
        <v>2115</v>
      </c>
      <c r="C2117" t="s">
        <v>47</v>
      </c>
      <c r="D2117" t="s">
        <v>3760</v>
      </c>
      <c r="E2117" t="s">
        <v>11</v>
      </c>
      <c r="G2117" t="s">
        <v>955</v>
      </c>
      <c r="H2117" t="s">
        <v>13</v>
      </c>
      <c r="I2117" t="s">
        <v>14</v>
      </c>
    </row>
    <row r="2118" spans="1:14" hidden="1" x14ac:dyDescent="0.25">
      <c r="A2118" s="18">
        <v>2116</v>
      </c>
      <c r="B2118" t="s">
        <v>3761</v>
      </c>
      <c r="C2118" t="s">
        <v>16</v>
      </c>
      <c r="D2118" t="s">
        <v>3762</v>
      </c>
      <c r="E2118" t="s">
        <v>11</v>
      </c>
      <c r="G2118" t="s">
        <v>3763</v>
      </c>
      <c r="H2118" t="s">
        <v>13</v>
      </c>
      <c r="I2118" t="s">
        <v>14</v>
      </c>
    </row>
    <row r="2119" spans="1:14" hidden="1" x14ac:dyDescent="0.25">
      <c r="A2119" s="18">
        <v>2117</v>
      </c>
      <c r="C2119" t="s">
        <v>47</v>
      </c>
      <c r="D2119" t="s">
        <v>3764</v>
      </c>
      <c r="E2119" t="s">
        <v>11</v>
      </c>
      <c r="G2119" t="s">
        <v>449</v>
      </c>
      <c r="H2119" t="s">
        <v>13</v>
      </c>
      <c r="I2119" t="s">
        <v>14</v>
      </c>
    </row>
    <row r="2120" spans="1:14" hidden="1" x14ac:dyDescent="0.25">
      <c r="A2120" s="18">
        <v>2118</v>
      </c>
      <c r="B2120" t="s">
        <v>3765</v>
      </c>
      <c r="C2120" t="s">
        <v>16</v>
      </c>
      <c r="D2120" t="s">
        <v>3766</v>
      </c>
      <c r="E2120" t="s">
        <v>11</v>
      </c>
      <c r="G2120" t="s">
        <v>3767</v>
      </c>
      <c r="H2120" t="s">
        <v>13</v>
      </c>
      <c r="I2120" t="s">
        <v>14</v>
      </c>
    </row>
    <row r="2121" spans="1:14" hidden="1" x14ac:dyDescent="0.25">
      <c r="A2121" s="18">
        <v>2672</v>
      </c>
      <c r="B2121" t="s">
        <v>387</v>
      </c>
      <c r="C2121" t="s">
        <v>59</v>
      </c>
      <c r="D2121" t="s">
        <v>3772</v>
      </c>
      <c r="E2121" t="s">
        <v>11</v>
      </c>
      <c r="G2121" t="s">
        <v>3773</v>
      </c>
      <c r="H2121" t="s">
        <v>37</v>
      </c>
      <c r="I2121" t="s">
        <v>14</v>
      </c>
      <c r="J2121">
        <v>0</v>
      </c>
      <c r="K2121" t="s">
        <v>7402</v>
      </c>
      <c r="L2121">
        <v>58.692999999999998</v>
      </c>
      <c r="M2121">
        <v>0</v>
      </c>
      <c r="N2121" s="48" t="s">
        <v>1468</v>
      </c>
    </row>
    <row r="2122" spans="1:14" hidden="1" x14ac:dyDescent="0.25">
      <c r="A2122" s="18">
        <v>2120</v>
      </c>
      <c r="B2122" t="s">
        <v>911</v>
      </c>
      <c r="C2122" t="s">
        <v>47</v>
      </c>
      <c r="D2122" t="s">
        <v>3770</v>
      </c>
      <c r="E2122" t="s">
        <v>11</v>
      </c>
      <c r="G2122" t="s">
        <v>913</v>
      </c>
      <c r="H2122" t="s">
        <v>13</v>
      </c>
      <c r="I2122" t="s">
        <v>14</v>
      </c>
    </row>
    <row r="2123" spans="1:14" hidden="1" x14ac:dyDescent="0.25">
      <c r="A2123" s="18">
        <v>2121</v>
      </c>
      <c r="B2123" t="s">
        <v>843</v>
      </c>
      <c r="C2123" t="s">
        <v>189</v>
      </c>
      <c r="D2123" t="s">
        <v>3771</v>
      </c>
      <c r="E2123" t="s">
        <v>11</v>
      </c>
      <c r="G2123" t="s">
        <v>845</v>
      </c>
      <c r="H2123" t="s">
        <v>13</v>
      </c>
      <c r="I2123" t="s">
        <v>33</v>
      </c>
    </row>
    <row r="2124" spans="1:14" hidden="1" x14ac:dyDescent="0.25">
      <c r="A2124" s="18">
        <v>2364</v>
      </c>
      <c r="B2124" s="53" t="s">
        <v>7802</v>
      </c>
      <c r="C2124" t="s">
        <v>59</v>
      </c>
      <c r="D2124" t="s">
        <v>3789</v>
      </c>
      <c r="E2124" t="s">
        <v>11</v>
      </c>
      <c r="G2124" t="s">
        <v>3790</v>
      </c>
      <c r="H2124" t="s">
        <v>37</v>
      </c>
      <c r="I2124" t="s">
        <v>14</v>
      </c>
      <c r="J2124">
        <v>0</v>
      </c>
      <c r="K2124" t="s">
        <v>7405</v>
      </c>
      <c r="L2124">
        <v>92.906000000000006</v>
      </c>
      <c r="M2124">
        <v>0</v>
      </c>
      <c r="N2124" s="48" t="s">
        <v>1468</v>
      </c>
    </row>
    <row r="2125" spans="1:14" hidden="1" x14ac:dyDescent="0.25">
      <c r="A2125" s="18">
        <v>2123</v>
      </c>
      <c r="B2125" t="s">
        <v>397</v>
      </c>
      <c r="C2125" t="s">
        <v>70</v>
      </c>
      <c r="D2125" t="s">
        <v>3774</v>
      </c>
      <c r="E2125" t="s">
        <v>11</v>
      </c>
      <c r="G2125" t="s">
        <v>399</v>
      </c>
      <c r="H2125" t="s">
        <v>13</v>
      </c>
      <c r="I2125" t="s">
        <v>33</v>
      </c>
    </row>
    <row r="2126" spans="1:14" hidden="1" x14ac:dyDescent="0.25">
      <c r="A2126" s="18">
        <v>2124</v>
      </c>
      <c r="B2126" t="s">
        <v>2388</v>
      </c>
      <c r="C2126" t="s">
        <v>43</v>
      </c>
      <c r="D2126" t="s">
        <v>3775</v>
      </c>
      <c r="E2126" t="s">
        <v>11</v>
      </c>
      <c r="G2126" t="s">
        <v>2390</v>
      </c>
      <c r="H2126" t="s">
        <v>13</v>
      </c>
      <c r="I2126" t="s">
        <v>14</v>
      </c>
    </row>
    <row r="2127" spans="1:14" hidden="1" x14ac:dyDescent="0.25">
      <c r="A2127" s="18">
        <v>2125</v>
      </c>
      <c r="C2127" t="s">
        <v>43</v>
      </c>
      <c r="D2127" t="s">
        <v>3776</v>
      </c>
      <c r="E2127" t="s">
        <v>11</v>
      </c>
      <c r="G2127" t="s">
        <v>3777</v>
      </c>
      <c r="H2127" t="s">
        <v>13</v>
      </c>
      <c r="I2127" t="s">
        <v>14</v>
      </c>
    </row>
    <row r="2128" spans="1:14" hidden="1" x14ac:dyDescent="0.25">
      <c r="A2128" s="18">
        <v>2126</v>
      </c>
      <c r="B2128" t="s">
        <v>317</v>
      </c>
      <c r="C2128" t="s">
        <v>47</v>
      </c>
      <c r="D2128" t="s">
        <v>3778</v>
      </c>
      <c r="E2128" t="s">
        <v>11</v>
      </c>
      <c r="G2128" t="s">
        <v>319</v>
      </c>
      <c r="H2128" t="s">
        <v>13</v>
      </c>
      <c r="I2128" t="s">
        <v>33</v>
      </c>
    </row>
    <row r="2129" spans="1:17" hidden="1" x14ac:dyDescent="0.25">
      <c r="A2129" s="18">
        <v>2127</v>
      </c>
      <c r="B2129" t="s">
        <v>410</v>
      </c>
      <c r="C2129" t="s">
        <v>99</v>
      </c>
      <c r="D2129" t="s">
        <v>3779</v>
      </c>
      <c r="E2129" t="s">
        <v>11</v>
      </c>
      <c r="G2129" t="s">
        <v>412</v>
      </c>
      <c r="H2129" t="s">
        <v>13</v>
      </c>
      <c r="I2129" t="s">
        <v>14</v>
      </c>
    </row>
    <row r="2130" spans="1:17" hidden="1" x14ac:dyDescent="0.25">
      <c r="A2130" s="18">
        <v>2128</v>
      </c>
      <c r="B2130" t="s">
        <v>3780</v>
      </c>
      <c r="C2130" t="s">
        <v>90</v>
      </c>
      <c r="D2130" t="s">
        <v>3781</v>
      </c>
      <c r="E2130" t="s">
        <v>11</v>
      </c>
      <c r="G2130" t="s">
        <v>3782</v>
      </c>
      <c r="H2130" t="s">
        <v>13</v>
      </c>
      <c r="I2130" t="s">
        <v>14</v>
      </c>
    </row>
    <row r="2131" spans="1:17" hidden="1" x14ac:dyDescent="0.25">
      <c r="A2131" s="18">
        <v>2129</v>
      </c>
      <c r="B2131" t="s">
        <v>877</v>
      </c>
      <c r="C2131" t="s">
        <v>199</v>
      </c>
      <c r="D2131" t="s">
        <v>3783</v>
      </c>
      <c r="E2131" t="s">
        <v>11</v>
      </c>
      <c r="G2131" t="s">
        <v>879</v>
      </c>
      <c r="H2131" t="s">
        <v>13</v>
      </c>
      <c r="I2131" t="s">
        <v>14</v>
      </c>
    </row>
    <row r="2132" spans="1:17" hidden="1" x14ac:dyDescent="0.25">
      <c r="A2132" s="18">
        <v>2130</v>
      </c>
      <c r="B2132" t="s">
        <v>2535</v>
      </c>
      <c r="C2132" t="s">
        <v>30</v>
      </c>
      <c r="D2132" t="s">
        <v>3784</v>
      </c>
      <c r="E2132" t="s">
        <v>11</v>
      </c>
      <c r="G2132" t="s">
        <v>2537</v>
      </c>
      <c r="H2132" t="s">
        <v>13</v>
      </c>
      <c r="I2132" t="s">
        <v>14</v>
      </c>
    </row>
    <row r="2133" spans="1:17" hidden="1" x14ac:dyDescent="0.25">
      <c r="A2133" s="18">
        <v>2131</v>
      </c>
      <c r="B2133" t="s">
        <v>622</v>
      </c>
      <c r="C2133" t="s">
        <v>43</v>
      </c>
      <c r="D2133" t="s">
        <v>3785</v>
      </c>
      <c r="E2133" t="s">
        <v>11</v>
      </c>
      <c r="G2133" t="s">
        <v>624</v>
      </c>
      <c r="H2133" t="s">
        <v>13</v>
      </c>
      <c r="I2133" t="s">
        <v>14</v>
      </c>
    </row>
    <row r="2134" spans="1:17" hidden="1" x14ac:dyDescent="0.25">
      <c r="A2134" s="18">
        <v>2132</v>
      </c>
      <c r="B2134" t="s">
        <v>1323</v>
      </c>
      <c r="C2134" t="s">
        <v>189</v>
      </c>
      <c r="D2134" t="s">
        <v>3786</v>
      </c>
      <c r="E2134" t="s">
        <v>11</v>
      </c>
      <c r="G2134" t="s">
        <v>1325</v>
      </c>
      <c r="H2134" t="s">
        <v>13</v>
      </c>
      <c r="I2134" t="s">
        <v>14</v>
      </c>
    </row>
    <row r="2135" spans="1:17" hidden="1" x14ac:dyDescent="0.25">
      <c r="A2135" s="18">
        <v>2133</v>
      </c>
      <c r="B2135" t="s">
        <v>1146</v>
      </c>
      <c r="C2135" t="s">
        <v>26</v>
      </c>
      <c r="D2135" t="s">
        <v>3787</v>
      </c>
      <c r="E2135" t="s">
        <v>11</v>
      </c>
      <c r="G2135" t="s">
        <v>1148</v>
      </c>
      <c r="H2135" t="s">
        <v>13</v>
      </c>
      <c r="I2135" t="s">
        <v>14</v>
      </c>
    </row>
    <row r="2136" spans="1:17" hidden="1" x14ac:dyDescent="0.25">
      <c r="A2136" s="18">
        <v>4173</v>
      </c>
      <c r="B2136" s="53" t="s">
        <v>7803</v>
      </c>
      <c r="C2136" t="s">
        <v>59</v>
      </c>
      <c r="D2136" t="s">
        <v>3801</v>
      </c>
      <c r="E2136" t="s">
        <v>11</v>
      </c>
      <c r="G2136" t="s">
        <v>3802</v>
      </c>
      <c r="H2136" t="s">
        <v>37</v>
      </c>
      <c r="I2136" t="s">
        <v>14</v>
      </c>
      <c r="J2136">
        <v>0</v>
      </c>
      <c r="K2136" t="s">
        <v>7804</v>
      </c>
      <c r="L2136">
        <v>190.23</v>
      </c>
      <c r="M2136">
        <v>0</v>
      </c>
      <c r="N2136" s="48" t="s">
        <v>1468</v>
      </c>
    </row>
    <row r="2137" spans="1:17" hidden="1" x14ac:dyDescent="0.25">
      <c r="A2137" s="18">
        <v>2135</v>
      </c>
      <c r="B2137" t="s">
        <v>240</v>
      </c>
      <c r="C2137" t="s">
        <v>90</v>
      </c>
      <c r="D2137" t="s">
        <v>3791</v>
      </c>
      <c r="E2137" t="s">
        <v>11</v>
      </c>
      <c r="G2137" t="s">
        <v>242</v>
      </c>
      <c r="H2137" t="s">
        <v>13</v>
      </c>
      <c r="I2137" t="s">
        <v>14</v>
      </c>
    </row>
    <row r="2138" spans="1:17" hidden="1" x14ac:dyDescent="0.25">
      <c r="A2138" s="18">
        <v>2136</v>
      </c>
      <c r="B2138" t="s">
        <v>229</v>
      </c>
      <c r="C2138" t="s">
        <v>142</v>
      </c>
      <c r="D2138" t="s">
        <v>3792</v>
      </c>
      <c r="E2138" t="s">
        <v>11</v>
      </c>
      <c r="G2138" t="s">
        <v>231</v>
      </c>
      <c r="H2138" t="s">
        <v>13</v>
      </c>
      <c r="I2138" t="s">
        <v>14</v>
      </c>
    </row>
    <row r="2139" spans="1:17" hidden="1" x14ac:dyDescent="0.25">
      <c r="A2139" s="18">
        <v>2137</v>
      </c>
      <c r="B2139" t="s">
        <v>1605</v>
      </c>
      <c r="C2139" t="s">
        <v>26</v>
      </c>
      <c r="D2139" t="s">
        <v>3793</v>
      </c>
      <c r="E2139" t="s">
        <v>11</v>
      </c>
      <c r="G2139" t="s">
        <v>1607</v>
      </c>
      <c r="H2139" t="s">
        <v>13</v>
      </c>
      <c r="I2139" t="s">
        <v>14</v>
      </c>
    </row>
    <row r="2140" spans="1:17" hidden="1" x14ac:dyDescent="0.25">
      <c r="A2140" s="18">
        <v>2138</v>
      </c>
      <c r="B2140" t="s">
        <v>581</v>
      </c>
      <c r="C2140" t="s">
        <v>388</v>
      </c>
      <c r="D2140" t="s">
        <v>3794</v>
      </c>
      <c r="E2140" t="s">
        <v>11</v>
      </c>
      <c r="G2140" t="s">
        <v>583</v>
      </c>
      <c r="H2140" t="s">
        <v>13</v>
      </c>
      <c r="I2140" t="s">
        <v>14</v>
      </c>
    </row>
    <row r="2141" spans="1:17" hidden="1" x14ac:dyDescent="0.25">
      <c r="A2141" s="18">
        <v>2139</v>
      </c>
      <c r="B2141" t="s">
        <v>3795</v>
      </c>
      <c r="C2141" t="s">
        <v>16</v>
      </c>
      <c r="D2141" t="s">
        <v>3796</v>
      </c>
      <c r="E2141" t="s">
        <v>11</v>
      </c>
      <c r="G2141" t="s">
        <v>3797</v>
      </c>
      <c r="H2141" t="s">
        <v>13</v>
      </c>
      <c r="I2141" t="s">
        <v>14</v>
      </c>
    </row>
    <row r="2142" spans="1:17" hidden="1" x14ac:dyDescent="0.25">
      <c r="A2142" s="18">
        <v>2140</v>
      </c>
      <c r="B2142" t="s">
        <v>98</v>
      </c>
      <c r="C2142" t="s">
        <v>70</v>
      </c>
      <c r="D2142" t="s">
        <v>3798</v>
      </c>
      <c r="E2142" t="s">
        <v>11</v>
      </c>
      <c r="G2142" t="s">
        <v>101</v>
      </c>
      <c r="H2142" t="s">
        <v>13</v>
      </c>
      <c r="I2142" t="s">
        <v>14</v>
      </c>
    </row>
    <row r="2143" spans="1:17" hidden="1" x14ac:dyDescent="0.25">
      <c r="A2143" s="18">
        <v>2141</v>
      </c>
      <c r="B2143" t="s">
        <v>855</v>
      </c>
      <c r="C2143" t="s">
        <v>23</v>
      </c>
      <c r="D2143" t="s">
        <v>3799</v>
      </c>
      <c r="E2143" t="s">
        <v>11</v>
      </c>
      <c r="G2143" t="s">
        <v>857</v>
      </c>
      <c r="H2143" t="s">
        <v>13</v>
      </c>
      <c r="I2143" t="s">
        <v>14</v>
      </c>
    </row>
    <row r="2144" spans="1:17" ht="14.5" x14ac:dyDescent="0.3">
      <c r="A2144" s="18">
        <v>4263</v>
      </c>
      <c r="C2144" t="s">
        <v>34</v>
      </c>
      <c r="D2144" t="s">
        <v>35</v>
      </c>
      <c r="E2144" t="s">
        <v>11</v>
      </c>
      <c r="G2144" s="74" t="s">
        <v>36</v>
      </c>
      <c r="H2144" t="s">
        <v>37</v>
      </c>
      <c r="I2144" t="s">
        <v>14</v>
      </c>
      <c r="J2144" s="75" t="s">
        <v>8061</v>
      </c>
      <c r="N2144" s="47" t="s">
        <v>1317</v>
      </c>
      <c r="O2144" s="20" t="s">
        <v>8031</v>
      </c>
      <c r="Q2144" s="37" t="s">
        <v>8043</v>
      </c>
    </row>
    <row r="2145" spans="1:14" hidden="1" x14ac:dyDescent="0.25">
      <c r="A2145" s="18">
        <v>2143</v>
      </c>
      <c r="B2145" t="s">
        <v>896</v>
      </c>
      <c r="C2145" t="s">
        <v>199</v>
      </c>
      <c r="D2145" t="s">
        <v>3803</v>
      </c>
      <c r="E2145" t="s">
        <v>11</v>
      </c>
      <c r="G2145" t="s">
        <v>898</v>
      </c>
      <c r="H2145" t="s">
        <v>13</v>
      </c>
      <c r="I2145" t="s">
        <v>14</v>
      </c>
    </row>
    <row r="2146" spans="1:14" hidden="1" x14ac:dyDescent="0.25">
      <c r="A2146" s="18">
        <v>2144</v>
      </c>
      <c r="B2146" t="s">
        <v>363</v>
      </c>
      <c r="C2146" t="s">
        <v>26</v>
      </c>
      <c r="D2146" t="s">
        <v>3804</v>
      </c>
      <c r="E2146" t="s">
        <v>11</v>
      </c>
      <c r="G2146" t="s">
        <v>365</v>
      </c>
      <c r="H2146" t="s">
        <v>13</v>
      </c>
      <c r="I2146" t="s">
        <v>14</v>
      </c>
    </row>
    <row r="2147" spans="1:14" hidden="1" x14ac:dyDescent="0.25">
      <c r="A2147" s="18">
        <v>2145</v>
      </c>
      <c r="B2147" t="s">
        <v>1188</v>
      </c>
      <c r="C2147" t="s">
        <v>47</v>
      </c>
      <c r="D2147" t="s">
        <v>3805</v>
      </c>
      <c r="E2147" t="s">
        <v>11</v>
      </c>
      <c r="G2147" t="s">
        <v>519</v>
      </c>
      <c r="H2147" t="s">
        <v>13</v>
      </c>
      <c r="I2147" t="s">
        <v>33</v>
      </c>
    </row>
    <row r="2148" spans="1:14" hidden="1" x14ac:dyDescent="0.25">
      <c r="A2148" s="18">
        <v>2146</v>
      </c>
      <c r="B2148" t="s">
        <v>3806</v>
      </c>
      <c r="C2148" t="s">
        <v>90</v>
      </c>
      <c r="D2148" t="s">
        <v>3807</v>
      </c>
      <c r="E2148" t="s">
        <v>11</v>
      </c>
      <c r="G2148" t="s">
        <v>3808</v>
      </c>
      <c r="H2148" t="s">
        <v>13</v>
      </c>
      <c r="I2148" t="s">
        <v>14</v>
      </c>
    </row>
    <row r="2149" spans="1:14" hidden="1" x14ac:dyDescent="0.25">
      <c r="A2149" s="18">
        <v>2147</v>
      </c>
      <c r="B2149" t="s">
        <v>3809</v>
      </c>
      <c r="C2149" t="s">
        <v>16</v>
      </c>
      <c r="D2149" t="s">
        <v>3810</v>
      </c>
      <c r="E2149" t="s">
        <v>11</v>
      </c>
      <c r="G2149" t="s">
        <v>3811</v>
      </c>
      <c r="H2149" t="s">
        <v>13</v>
      </c>
      <c r="I2149" t="s">
        <v>14</v>
      </c>
    </row>
    <row r="2150" spans="1:14" hidden="1" x14ac:dyDescent="0.25">
      <c r="A2150" s="18">
        <v>2148</v>
      </c>
      <c r="B2150" t="s">
        <v>3812</v>
      </c>
      <c r="C2150" t="s">
        <v>16</v>
      </c>
      <c r="D2150" t="s">
        <v>3813</v>
      </c>
      <c r="E2150" t="s">
        <v>11</v>
      </c>
      <c r="G2150" t="s">
        <v>3814</v>
      </c>
      <c r="H2150" t="s">
        <v>13</v>
      </c>
      <c r="I2150" t="s">
        <v>14</v>
      </c>
    </row>
    <row r="2151" spans="1:14" hidden="1" x14ac:dyDescent="0.25">
      <c r="A2151" s="18">
        <v>2149</v>
      </c>
      <c r="B2151" t="s">
        <v>1549</v>
      </c>
      <c r="C2151" t="s">
        <v>30</v>
      </c>
      <c r="D2151" t="s">
        <v>3815</v>
      </c>
      <c r="E2151" t="s">
        <v>11</v>
      </c>
      <c r="G2151" t="s">
        <v>1551</v>
      </c>
      <c r="H2151" t="s">
        <v>13</v>
      </c>
      <c r="I2151" t="s">
        <v>33</v>
      </c>
    </row>
    <row r="2152" spans="1:14" hidden="1" x14ac:dyDescent="0.25">
      <c r="A2152" s="18">
        <v>2150</v>
      </c>
      <c r="B2152" t="s">
        <v>2535</v>
      </c>
      <c r="C2152" t="s">
        <v>26</v>
      </c>
      <c r="D2152" t="s">
        <v>3816</v>
      </c>
      <c r="E2152" t="s">
        <v>11</v>
      </c>
      <c r="G2152" t="s">
        <v>2537</v>
      </c>
      <c r="H2152" t="s">
        <v>13</v>
      </c>
      <c r="I2152" t="s">
        <v>14</v>
      </c>
    </row>
    <row r="2153" spans="1:14" hidden="1" x14ac:dyDescent="0.25">
      <c r="A2153" s="18">
        <v>2151</v>
      </c>
      <c r="B2153" t="s">
        <v>2266</v>
      </c>
      <c r="C2153" t="s">
        <v>99</v>
      </c>
      <c r="D2153" t="s">
        <v>3817</v>
      </c>
      <c r="E2153" t="s">
        <v>11</v>
      </c>
      <c r="G2153" t="s">
        <v>2268</v>
      </c>
      <c r="H2153" t="s">
        <v>13</v>
      </c>
      <c r="I2153" t="s">
        <v>14</v>
      </c>
    </row>
    <row r="2154" spans="1:14" hidden="1" x14ac:dyDescent="0.25">
      <c r="A2154" s="18">
        <v>2152</v>
      </c>
      <c r="B2154" t="s">
        <v>1818</v>
      </c>
      <c r="C2154" t="s">
        <v>43</v>
      </c>
      <c r="D2154" t="s">
        <v>3818</v>
      </c>
      <c r="E2154" t="s">
        <v>11</v>
      </c>
      <c r="G2154" t="s">
        <v>1820</v>
      </c>
      <c r="H2154" t="s">
        <v>13</v>
      </c>
      <c r="I2154" t="s">
        <v>14</v>
      </c>
    </row>
    <row r="2155" spans="1:14" hidden="1" x14ac:dyDescent="0.25">
      <c r="A2155" s="18">
        <v>2153</v>
      </c>
      <c r="B2155" t="s">
        <v>2422</v>
      </c>
      <c r="C2155" t="s">
        <v>43</v>
      </c>
      <c r="D2155" t="s">
        <v>3819</v>
      </c>
      <c r="E2155" t="s">
        <v>11</v>
      </c>
      <c r="G2155" t="s">
        <v>2424</v>
      </c>
      <c r="H2155" t="s">
        <v>13</v>
      </c>
      <c r="I2155" t="s">
        <v>14</v>
      </c>
    </row>
    <row r="2156" spans="1:14" hidden="1" x14ac:dyDescent="0.25">
      <c r="A2156" s="18">
        <v>2154</v>
      </c>
      <c r="B2156" t="s">
        <v>3820</v>
      </c>
      <c r="C2156" t="s">
        <v>16</v>
      </c>
      <c r="D2156" t="s">
        <v>3821</v>
      </c>
      <c r="E2156" t="s">
        <v>11</v>
      </c>
      <c r="G2156" t="s">
        <v>3822</v>
      </c>
      <c r="H2156" t="s">
        <v>13</v>
      </c>
      <c r="I2156" t="s">
        <v>14</v>
      </c>
    </row>
    <row r="2157" spans="1:14" hidden="1" x14ac:dyDescent="0.25">
      <c r="A2157" s="18">
        <v>2884</v>
      </c>
      <c r="B2157" s="53" t="s">
        <v>7805</v>
      </c>
      <c r="C2157" t="s">
        <v>59</v>
      </c>
      <c r="D2157" t="s">
        <v>3823</v>
      </c>
      <c r="E2157" t="s">
        <v>11</v>
      </c>
      <c r="G2157" t="s">
        <v>3824</v>
      </c>
      <c r="H2157" t="s">
        <v>37</v>
      </c>
      <c r="I2157" t="s">
        <v>14</v>
      </c>
      <c r="J2157">
        <v>0</v>
      </c>
      <c r="K2157" t="s">
        <v>7433</v>
      </c>
      <c r="L2157">
        <v>106.42</v>
      </c>
      <c r="M2157">
        <v>0</v>
      </c>
      <c r="N2157" s="48" t="s">
        <v>1468</v>
      </c>
    </row>
    <row r="2158" spans="1:14" hidden="1" x14ac:dyDescent="0.25">
      <c r="A2158" s="18">
        <v>2156</v>
      </c>
      <c r="B2158" t="s">
        <v>338</v>
      </c>
      <c r="C2158" t="s">
        <v>23</v>
      </c>
      <c r="D2158" t="s">
        <v>3825</v>
      </c>
      <c r="E2158" t="s">
        <v>11</v>
      </c>
      <c r="G2158" t="s">
        <v>340</v>
      </c>
      <c r="H2158" t="s">
        <v>13</v>
      </c>
      <c r="I2158" t="s">
        <v>14</v>
      </c>
    </row>
    <row r="2159" spans="1:14" hidden="1" x14ac:dyDescent="0.25">
      <c r="A2159" s="18">
        <v>2157</v>
      </c>
      <c r="B2159" t="s">
        <v>831</v>
      </c>
      <c r="C2159" t="s">
        <v>70</v>
      </c>
      <c r="D2159" t="s">
        <v>3826</v>
      </c>
      <c r="E2159" t="s">
        <v>11</v>
      </c>
      <c r="G2159" t="s">
        <v>833</v>
      </c>
      <c r="H2159" t="s">
        <v>13</v>
      </c>
      <c r="I2159" t="s">
        <v>14</v>
      </c>
    </row>
    <row r="2160" spans="1:14" hidden="1" x14ac:dyDescent="0.25">
      <c r="A2160" s="18">
        <v>2158</v>
      </c>
      <c r="B2160" t="s">
        <v>581</v>
      </c>
      <c r="C2160" t="s">
        <v>43</v>
      </c>
      <c r="D2160" t="s">
        <v>3827</v>
      </c>
      <c r="E2160" t="s">
        <v>11</v>
      </c>
      <c r="G2160" t="s">
        <v>583</v>
      </c>
      <c r="H2160" t="s">
        <v>13</v>
      </c>
      <c r="I2160" t="s">
        <v>14</v>
      </c>
    </row>
    <row r="2161" spans="1:14" hidden="1" x14ac:dyDescent="0.25">
      <c r="A2161" s="18">
        <v>2159</v>
      </c>
      <c r="B2161" t="s">
        <v>3828</v>
      </c>
      <c r="C2161" t="s">
        <v>16</v>
      </c>
      <c r="D2161" t="s">
        <v>3829</v>
      </c>
      <c r="E2161" t="s">
        <v>11</v>
      </c>
      <c r="G2161" t="s">
        <v>3830</v>
      </c>
      <c r="H2161" t="s">
        <v>13</v>
      </c>
      <c r="I2161" t="s">
        <v>14</v>
      </c>
    </row>
    <row r="2162" spans="1:14" hidden="1" x14ac:dyDescent="0.25">
      <c r="A2162" s="18">
        <v>2160</v>
      </c>
      <c r="B2162" t="s">
        <v>780</v>
      </c>
      <c r="C2162" t="s">
        <v>26</v>
      </c>
      <c r="D2162" t="s">
        <v>3831</v>
      </c>
      <c r="E2162" t="s">
        <v>11</v>
      </c>
      <c r="G2162" t="s">
        <v>782</v>
      </c>
      <c r="H2162" t="s">
        <v>13</v>
      </c>
      <c r="I2162" t="s">
        <v>14</v>
      </c>
    </row>
    <row r="2163" spans="1:14" hidden="1" x14ac:dyDescent="0.25">
      <c r="A2163" s="18">
        <v>2161</v>
      </c>
      <c r="B2163" t="s">
        <v>1353</v>
      </c>
      <c r="C2163" t="s">
        <v>23</v>
      </c>
      <c r="D2163" t="s">
        <v>3832</v>
      </c>
      <c r="E2163" t="s">
        <v>11</v>
      </c>
      <c r="G2163" t="s">
        <v>1355</v>
      </c>
      <c r="H2163" t="s">
        <v>13</v>
      </c>
      <c r="I2163" t="s">
        <v>14</v>
      </c>
    </row>
    <row r="2164" spans="1:14" hidden="1" x14ac:dyDescent="0.25">
      <c r="A2164" s="18">
        <v>2162</v>
      </c>
      <c r="C2164" t="s">
        <v>26</v>
      </c>
      <c r="D2164" t="s">
        <v>3833</v>
      </c>
      <c r="E2164" t="s">
        <v>11</v>
      </c>
      <c r="G2164" t="s">
        <v>773</v>
      </c>
      <c r="H2164" t="s">
        <v>13</v>
      </c>
      <c r="I2164" t="s">
        <v>774</v>
      </c>
    </row>
    <row r="2165" spans="1:14" hidden="1" x14ac:dyDescent="0.25">
      <c r="A2165" s="18">
        <v>2163</v>
      </c>
      <c r="B2165" t="s">
        <v>1137</v>
      </c>
      <c r="C2165" t="s">
        <v>99</v>
      </c>
      <c r="D2165" t="s">
        <v>3834</v>
      </c>
      <c r="E2165" t="s">
        <v>11</v>
      </c>
      <c r="G2165" t="s">
        <v>1139</v>
      </c>
      <c r="H2165" t="s">
        <v>13</v>
      </c>
      <c r="I2165" t="s">
        <v>14</v>
      </c>
    </row>
    <row r="2166" spans="1:14" hidden="1" x14ac:dyDescent="0.25">
      <c r="A2166" s="18">
        <v>2164</v>
      </c>
      <c r="B2166" t="s">
        <v>3482</v>
      </c>
      <c r="C2166" t="s">
        <v>90</v>
      </c>
      <c r="D2166" t="s">
        <v>3835</v>
      </c>
      <c r="E2166" t="s">
        <v>11</v>
      </c>
      <c r="G2166" t="s">
        <v>3484</v>
      </c>
      <c r="H2166" t="s">
        <v>13</v>
      </c>
      <c r="I2166" t="s">
        <v>14</v>
      </c>
    </row>
    <row r="2167" spans="1:14" hidden="1" x14ac:dyDescent="0.25">
      <c r="A2167" s="18">
        <v>2165</v>
      </c>
      <c r="B2167" t="s">
        <v>363</v>
      </c>
      <c r="C2167" t="s">
        <v>47</v>
      </c>
      <c r="D2167" t="s">
        <v>3836</v>
      </c>
      <c r="E2167" t="s">
        <v>11</v>
      </c>
      <c r="G2167" t="s">
        <v>365</v>
      </c>
      <c r="H2167" t="s">
        <v>13</v>
      </c>
      <c r="I2167" t="s">
        <v>14</v>
      </c>
    </row>
    <row r="2168" spans="1:14" hidden="1" x14ac:dyDescent="0.25">
      <c r="A2168" s="18">
        <v>2166</v>
      </c>
      <c r="B2168" t="s">
        <v>777</v>
      </c>
      <c r="C2168" t="s">
        <v>47</v>
      </c>
      <c r="D2168" t="s">
        <v>3837</v>
      </c>
      <c r="E2168" t="s">
        <v>11</v>
      </c>
      <c r="G2168" t="s">
        <v>779</v>
      </c>
      <c r="H2168" t="s">
        <v>13</v>
      </c>
      <c r="I2168" t="s">
        <v>33</v>
      </c>
    </row>
    <row r="2169" spans="1:14" hidden="1" x14ac:dyDescent="0.25">
      <c r="A2169" s="18">
        <v>2167</v>
      </c>
      <c r="B2169" t="s">
        <v>312</v>
      </c>
      <c r="C2169" t="s">
        <v>26</v>
      </c>
      <c r="D2169" t="s">
        <v>3838</v>
      </c>
      <c r="E2169" t="s">
        <v>11</v>
      </c>
      <c r="G2169" t="s">
        <v>314</v>
      </c>
      <c r="H2169" t="s">
        <v>13</v>
      </c>
      <c r="I2169" t="s">
        <v>14</v>
      </c>
    </row>
    <row r="2170" spans="1:14" hidden="1" x14ac:dyDescent="0.25">
      <c r="A2170" s="18">
        <v>580</v>
      </c>
      <c r="C2170" t="s">
        <v>59</v>
      </c>
      <c r="D2170" t="s">
        <v>3839</v>
      </c>
      <c r="E2170" t="s">
        <v>11</v>
      </c>
      <c r="G2170" t="s">
        <v>3840</v>
      </c>
      <c r="H2170" t="s">
        <v>37</v>
      </c>
      <c r="I2170" t="s">
        <v>14</v>
      </c>
      <c r="J2170">
        <v>0</v>
      </c>
      <c r="K2170" t="s">
        <v>7433</v>
      </c>
      <c r="L2170">
        <v>106.42</v>
      </c>
      <c r="M2170">
        <v>0</v>
      </c>
      <c r="N2170" s="48" t="s">
        <v>1468</v>
      </c>
    </row>
    <row r="2171" spans="1:14" hidden="1" x14ac:dyDescent="0.25">
      <c r="A2171" s="18">
        <v>2169</v>
      </c>
      <c r="B2171" t="s">
        <v>3841</v>
      </c>
      <c r="C2171" t="s">
        <v>189</v>
      </c>
      <c r="D2171" t="s">
        <v>3842</v>
      </c>
      <c r="E2171" t="s">
        <v>11</v>
      </c>
      <c r="G2171" t="s">
        <v>1584</v>
      </c>
      <c r="H2171" t="s">
        <v>13</v>
      </c>
      <c r="I2171" t="s">
        <v>14</v>
      </c>
    </row>
    <row r="2172" spans="1:14" hidden="1" x14ac:dyDescent="0.25">
      <c r="A2172" s="18">
        <v>522</v>
      </c>
      <c r="C2172" t="s">
        <v>59</v>
      </c>
      <c r="D2172" t="s">
        <v>3843</v>
      </c>
      <c r="E2172" t="s">
        <v>11</v>
      </c>
      <c r="G2172" t="s">
        <v>3844</v>
      </c>
      <c r="H2172" t="s">
        <v>37</v>
      </c>
      <c r="I2172" t="s">
        <v>14</v>
      </c>
      <c r="J2172">
        <v>0</v>
      </c>
      <c r="K2172" t="s">
        <v>7433</v>
      </c>
      <c r="L2172">
        <v>106.42</v>
      </c>
      <c r="M2172">
        <v>0</v>
      </c>
      <c r="N2172" s="48" t="s">
        <v>1468</v>
      </c>
    </row>
    <row r="2173" spans="1:14" hidden="1" x14ac:dyDescent="0.25">
      <c r="A2173" s="18">
        <v>2171</v>
      </c>
      <c r="C2173" t="s">
        <v>26</v>
      </c>
      <c r="D2173" t="s">
        <v>3845</v>
      </c>
      <c r="E2173" t="s">
        <v>11</v>
      </c>
      <c r="G2173" t="s">
        <v>1042</v>
      </c>
      <c r="H2173" t="s">
        <v>13</v>
      </c>
      <c r="I2173" t="s">
        <v>33</v>
      </c>
    </row>
    <row r="2174" spans="1:14" hidden="1" x14ac:dyDescent="0.25">
      <c r="A2174" s="18">
        <v>2172</v>
      </c>
      <c r="B2174" t="s">
        <v>3226</v>
      </c>
      <c r="C2174" t="s">
        <v>99</v>
      </c>
      <c r="D2174" t="s">
        <v>3846</v>
      </c>
      <c r="E2174" t="s">
        <v>11</v>
      </c>
      <c r="G2174" t="s">
        <v>3185</v>
      </c>
      <c r="H2174" t="s">
        <v>13</v>
      </c>
      <c r="I2174" t="s">
        <v>33</v>
      </c>
    </row>
    <row r="2175" spans="1:14" hidden="1" x14ac:dyDescent="0.25">
      <c r="A2175" s="18">
        <v>2173</v>
      </c>
      <c r="C2175" t="s">
        <v>43</v>
      </c>
      <c r="D2175" t="s">
        <v>3847</v>
      </c>
      <c r="E2175" t="s">
        <v>11</v>
      </c>
      <c r="G2175" t="s">
        <v>380</v>
      </c>
      <c r="H2175" t="s">
        <v>13</v>
      </c>
      <c r="I2175" t="s">
        <v>14</v>
      </c>
    </row>
    <row r="2176" spans="1:14" hidden="1" x14ac:dyDescent="0.25">
      <c r="A2176" s="18">
        <v>2174</v>
      </c>
      <c r="B2176" t="s">
        <v>1218</v>
      </c>
      <c r="C2176" t="s">
        <v>189</v>
      </c>
      <c r="D2176" t="s">
        <v>3848</v>
      </c>
      <c r="E2176" t="s">
        <v>11</v>
      </c>
      <c r="G2176" t="s">
        <v>649</v>
      </c>
      <c r="H2176" t="s">
        <v>13</v>
      </c>
      <c r="I2176" t="s">
        <v>33</v>
      </c>
    </row>
    <row r="2177" spans="1:14" hidden="1" x14ac:dyDescent="0.25">
      <c r="A2177" s="18">
        <v>2175</v>
      </c>
      <c r="B2177" t="s">
        <v>3040</v>
      </c>
      <c r="C2177" t="s">
        <v>30</v>
      </c>
      <c r="D2177" t="s">
        <v>3849</v>
      </c>
      <c r="E2177" t="s">
        <v>11</v>
      </c>
      <c r="G2177" t="s">
        <v>3042</v>
      </c>
      <c r="H2177" t="s">
        <v>13</v>
      </c>
      <c r="I2177" t="s">
        <v>14</v>
      </c>
    </row>
    <row r="2178" spans="1:14" hidden="1" x14ac:dyDescent="0.25">
      <c r="A2178" s="18">
        <v>84</v>
      </c>
      <c r="C2178" t="s">
        <v>59</v>
      </c>
      <c r="D2178" t="s">
        <v>3850</v>
      </c>
      <c r="E2178" t="s">
        <v>11</v>
      </c>
      <c r="G2178" s="24" t="s">
        <v>3851</v>
      </c>
      <c r="H2178" t="s">
        <v>37</v>
      </c>
      <c r="I2178" t="s">
        <v>14</v>
      </c>
      <c r="J2178">
        <v>0</v>
      </c>
      <c r="K2178" t="s">
        <v>7433</v>
      </c>
      <c r="L2178">
        <v>106.42</v>
      </c>
      <c r="M2178">
        <v>0</v>
      </c>
      <c r="N2178" s="48" t="s">
        <v>1468</v>
      </c>
    </row>
    <row r="2179" spans="1:14" hidden="1" x14ac:dyDescent="0.25">
      <c r="A2179" s="18">
        <v>2615</v>
      </c>
      <c r="B2179" s="53" t="s">
        <v>7806</v>
      </c>
      <c r="C2179" t="s">
        <v>59</v>
      </c>
      <c r="D2179" t="s">
        <v>3852</v>
      </c>
      <c r="E2179" t="s">
        <v>11</v>
      </c>
      <c r="G2179" t="s">
        <v>3853</v>
      </c>
      <c r="H2179" t="s">
        <v>37</v>
      </c>
      <c r="I2179" t="s">
        <v>14</v>
      </c>
      <c r="J2179">
        <v>0</v>
      </c>
      <c r="K2179" t="s">
        <v>7474</v>
      </c>
      <c r="L2179">
        <v>195.078</v>
      </c>
      <c r="M2179">
        <v>0</v>
      </c>
      <c r="N2179" s="48" t="s">
        <v>1468</v>
      </c>
    </row>
    <row r="2180" spans="1:14" hidden="1" x14ac:dyDescent="0.25">
      <c r="A2180" s="18">
        <v>2178</v>
      </c>
      <c r="C2180" t="s">
        <v>16</v>
      </c>
      <c r="D2180" t="s">
        <v>3854</v>
      </c>
      <c r="E2180" t="s">
        <v>11</v>
      </c>
      <c r="G2180" t="s">
        <v>3855</v>
      </c>
      <c r="H2180" t="s">
        <v>13</v>
      </c>
      <c r="I2180" t="s">
        <v>14</v>
      </c>
    </row>
    <row r="2181" spans="1:14" hidden="1" x14ac:dyDescent="0.25">
      <c r="A2181" s="18">
        <v>2179</v>
      </c>
      <c r="B2181" t="s">
        <v>3226</v>
      </c>
      <c r="C2181" t="s">
        <v>30</v>
      </c>
      <c r="D2181" t="s">
        <v>3856</v>
      </c>
      <c r="E2181" t="s">
        <v>11</v>
      </c>
      <c r="G2181" t="s">
        <v>3185</v>
      </c>
      <c r="H2181" t="s">
        <v>13</v>
      </c>
      <c r="I2181" t="s">
        <v>33</v>
      </c>
    </row>
    <row r="2182" spans="1:14" hidden="1" x14ac:dyDescent="0.25">
      <c r="A2182" s="18">
        <v>2180</v>
      </c>
      <c r="C2182" t="s">
        <v>16</v>
      </c>
      <c r="D2182" t="s">
        <v>3857</v>
      </c>
      <c r="E2182" t="s">
        <v>11</v>
      </c>
      <c r="G2182" t="s">
        <v>3858</v>
      </c>
      <c r="H2182" t="s">
        <v>13</v>
      </c>
      <c r="I2182" t="s">
        <v>14</v>
      </c>
    </row>
    <row r="2183" spans="1:14" hidden="1" x14ac:dyDescent="0.25">
      <c r="A2183" s="18">
        <v>2181</v>
      </c>
      <c r="B2183" t="s">
        <v>1137</v>
      </c>
      <c r="C2183" t="s">
        <v>26</v>
      </c>
      <c r="D2183" t="s">
        <v>3859</v>
      </c>
      <c r="E2183" t="s">
        <v>11</v>
      </c>
      <c r="G2183" t="s">
        <v>1139</v>
      </c>
      <c r="H2183" t="s">
        <v>13</v>
      </c>
      <c r="I2183" t="s">
        <v>14</v>
      </c>
    </row>
    <row r="2184" spans="1:14" hidden="1" x14ac:dyDescent="0.25">
      <c r="A2184" s="18">
        <v>2182</v>
      </c>
      <c r="B2184" t="s">
        <v>3631</v>
      </c>
      <c r="C2184" t="s">
        <v>26</v>
      </c>
      <c r="D2184" t="s">
        <v>3860</v>
      </c>
      <c r="E2184" t="s">
        <v>11</v>
      </c>
      <c r="G2184" t="s">
        <v>3633</v>
      </c>
      <c r="H2184" t="s">
        <v>13</v>
      </c>
      <c r="I2184" t="s">
        <v>14</v>
      </c>
    </row>
    <row r="2185" spans="1:14" hidden="1" x14ac:dyDescent="0.25">
      <c r="A2185" s="18">
        <v>2183</v>
      </c>
      <c r="B2185" t="s">
        <v>3861</v>
      </c>
      <c r="C2185" t="s">
        <v>16</v>
      </c>
      <c r="D2185" t="s">
        <v>3862</v>
      </c>
      <c r="E2185" t="s">
        <v>11</v>
      </c>
      <c r="G2185" t="s">
        <v>2181</v>
      </c>
      <c r="H2185" t="s">
        <v>13</v>
      </c>
      <c r="I2185" t="s">
        <v>14</v>
      </c>
    </row>
    <row r="2186" spans="1:14" hidden="1" x14ac:dyDescent="0.25">
      <c r="A2186" s="18">
        <v>2184</v>
      </c>
      <c r="B2186" t="s">
        <v>3863</v>
      </c>
      <c r="C2186" t="s">
        <v>16</v>
      </c>
      <c r="D2186" t="s">
        <v>3864</v>
      </c>
      <c r="E2186" t="s">
        <v>11</v>
      </c>
      <c r="G2186" t="s">
        <v>3865</v>
      </c>
      <c r="H2186" t="s">
        <v>13</v>
      </c>
      <c r="I2186" t="s">
        <v>14</v>
      </c>
    </row>
    <row r="2187" spans="1:14" hidden="1" x14ac:dyDescent="0.25">
      <c r="A2187" s="18">
        <v>2185</v>
      </c>
      <c r="B2187" t="s">
        <v>763</v>
      </c>
      <c r="C2187" t="s">
        <v>43</v>
      </c>
      <c r="D2187" t="s">
        <v>3866</v>
      </c>
      <c r="E2187" t="s">
        <v>11</v>
      </c>
      <c r="G2187" t="s">
        <v>765</v>
      </c>
      <c r="H2187" t="s">
        <v>13</v>
      </c>
      <c r="I2187" t="s">
        <v>14</v>
      </c>
    </row>
    <row r="2188" spans="1:14" hidden="1" x14ac:dyDescent="0.25">
      <c r="A2188" s="18">
        <v>2186</v>
      </c>
      <c r="C2188" t="s">
        <v>43</v>
      </c>
      <c r="D2188" t="s">
        <v>3867</v>
      </c>
      <c r="E2188" t="s">
        <v>11</v>
      </c>
      <c r="G2188" t="s">
        <v>1551</v>
      </c>
      <c r="H2188" t="s">
        <v>13</v>
      </c>
      <c r="I2188" t="s">
        <v>33</v>
      </c>
    </row>
    <row r="2189" spans="1:14" hidden="1" x14ac:dyDescent="0.25">
      <c r="A2189" s="18">
        <v>2187</v>
      </c>
      <c r="B2189" t="s">
        <v>599</v>
      </c>
      <c r="C2189" t="s">
        <v>90</v>
      </c>
      <c r="D2189" t="s">
        <v>3868</v>
      </c>
      <c r="E2189" t="s">
        <v>11</v>
      </c>
      <c r="G2189" t="s">
        <v>601</v>
      </c>
      <c r="H2189" t="s">
        <v>13</v>
      </c>
      <c r="I2189" t="s">
        <v>14</v>
      </c>
    </row>
    <row r="2190" spans="1:14" hidden="1" x14ac:dyDescent="0.25">
      <c r="A2190" s="18">
        <v>2188</v>
      </c>
      <c r="B2190" t="s">
        <v>1913</v>
      </c>
      <c r="C2190" t="s">
        <v>189</v>
      </c>
      <c r="D2190" t="s">
        <v>3869</v>
      </c>
      <c r="E2190" t="s">
        <v>11</v>
      </c>
      <c r="G2190" t="s">
        <v>1915</v>
      </c>
      <c r="H2190" t="s">
        <v>13</v>
      </c>
      <c r="I2190" t="s">
        <v>14</v>
      </c>
    </row>
    <row r="2191" spans="1:14" hidden="1" x14ac:dyDescent="0.25">
      <c r="A2191" s="18">
        <v>2189</v>
      </c>
      <c r="B2191" t="s">
        <v>877</v>
      </c>
      <c r="C2191" t="s">
        <v>70</v>
      </c>
      <c r="D2191" t="s">
        <v>3870</v>
      </c>
      <c r="E2191" t="s">
        <v>11</v>
      </c>
      <c r="G2191" t="s">
        <v>879</v>
      </c>
      <c r="H2191" t="s">
        <v>13</v>
      </c>
      <c r="I2191" t="s">
        <v>14</v>
      </c>
    </row>
    <row r="2192" spans="1:14" hidden="1" x14ac:dyDescent="0.25">
      <c r="A2192" s="18">
        <v>2190</v>
      </c>
      <c r="B2192" t="s">
        <v>1400</v>
      </c>
      <c r="C2192" t="s">
        <v>9</v>
      </c>
      <c r="D2192" t="s">
        <v>3871</v>
      </c>
      <c r="E2192" t="s">
        <v>11</v>
      </c>
      <c r="G2192" t="s">
        <v>1402</v>
      </c>
      <c r="H2192" t="s">
        <v>13</v>
      </c>
      <c r="I2192" t="s">
        <v>14</v>
      </c>
    </row>
    <row r="2193" spans="1:14" hidden="1" x14ac:dyDescent="0.25">
      <c r="A2193" s="18">
        <v>2191</v>
      </c>
      <c r="C2193" t="s">
        <v>43</v>
      </c>
      <c r="D2193" t="s">
        <v>3872</v>
      </c>
      <c r="E2193" t="s">
        <v>11</v>
      </c>
      <c r="G2193" t="s">
        <v>399</v>
      </c>
      <c r="H2193" t="s">
        <v>13</v>
      </c>
      <c r="I2193" t="s">
        <v>33</v>
      </c>
    </row>
    <row r="2194" spans="1:14" hidden="1" x14ac:dyDescent="0.25">
      <c r="A2194" s="18">
        <v>2192</v>
      </c>
      <c r="B2194" t="s">
        <v>3873</v>
      </c>
      <c r="C2194" t="s">
        <v>189</v>
      </c>
      <c r="D2194" t="s">
        <v>3874</v>
      </c>
      <c r="E2194" t="s">
        <v>11</v>
      </c>
      <c r="G2194" t="s">
        <v>3875</v>
      </c>
      <c r="H2194" t="s">
        <v>13</v>
      </c>
      <c r="I2194" t="s">
        <v>14</v>
      </c>
    </row>
    <row r="2195" spans="1:14" hidden="1" x14ac:dyDescent="0.25">
      <c r="A2195" s="18">
        <v>2193</v>
      </c>
      <c r="B2195" t="s">
        <v>858</v>
      </c>
      <c r="C2195" t="s">
        <v>99</v>
      </c>
      <c r="D2195" t="s">
        <v>3876</v>
      </c>
      <c r="E2195" t="s">
        <v>11</v>
      </c>
      <c r="G2195" t="s">
        <v>860</v>
      </c>
      <c r="H2195" t="s">
        <v>13</v>
      </c>
      <c r="I2195" t="s">
        <v>768</v>
      </c>
    </row>
    <row r="2196" spans="1:14" hidden="1" x14ac:dyDescent="0.25">
      <c r="A2196" s="18">
        <v>2194</v>
      </c>
      <c r="C2196" t="s">
        <v>26</v>
      </c>
      <c r="D2196" t="s">
        <v>3877</v>
      </c>
      <c r="E2196" t="s">
        <v>11</v>
      </c>
      <c r="G2196" t="s">
        <v>1886</v>
      </c>
      <c r="H2196" t="s">
        <v>13</v>
      </c>
      <c r="I2196" t="s">
        <v>33</v>
      </c>
    </row>
    <row r="2197" spans="1:14" hidden="1" x14ac:dyDescent="0.25">
      <c r="A2197" s="18">
        <v>2195</v>
      </c>
      <c r="B2197" t="s">
        <v>1034</v>
      </c>
      <c r="C2197" t="s">
        <v>70</v>
      </c>
      <c r="D2197" t="s">
        <v>3878</v>
      </c>
      <c r="E2197" t="s">
        <v>11</v>
      </c>
      <c r="G2197" t="s">
        <v>1036</v>
      </c>
      <c r="H2197" t="s">
        <v>13</v>
      </c>
      <c r="I2197" t="s">
        <v>33</v>
      </c>
    </row>
    <row r="2198" spans="1:14" hidden="1" x14ac:dyDescent="0.25">
      <c r="A2198" s="18">
        <v>2196</v>
      </c>
      <c r="B2198" t="s">
        <v>777</v>
      </c>
      <c r="C2198" t="s">
        <v>23</v>
      </c>
      <c r="D2198" t="s">
        <v>3879</v>
      </c>
      <c r="E2198" t="s">
        <v>11</v>
      </c>
      <c r="G2198" t="s">
        <v>779</v>
      </c>
      <c r="H2198" t="s">
        <v>13</v>
      </c>
      <c r="I2198" t="s">
        <v>33</v>
      </c>
    </row>
    <row r="2199" spans="1:14" hidden="1" x14ac:dyDescent="0.25">
      <c r="A2199" s="18">
        <v>2197</v>
      </c>
      <c r="B2199" t="s">
        <v>169</v>
      </c>
      <c r="C2199" t="s">
        <v>99</v>
      </c>
      <c r="D2199" t="s">
        <v>3880</v>
      </c>
      <c r="E2199" t="s">
        <v>11</v>
      </c>
      <c r="G2199" t="s">
        <v>171</v>
      </c>
      <c r="H2199" t="s">
        <v>13</v>
      </c>
      <c r="I2199" t="s">
        <v>14</v>
      </c>
    </row>
    <row r="2200" spans="1:14" hidden="1" x14ac:dyDescent="0.25">
      <c r="A2200" s="18">
        <v>112</v>
      </c>
      <c r="C2200" t="s">
        <v>59</v>
      </c>
      <c r="D2200" t="s">
        <v>3881</v>
      </c>
      <c r="E2200" t="s">
        <v>11</v>
      </c>
      <c r="G2200" t="s">
        <v>3882</v>
      </c>
      <c r="H2200" t="s">
        <v>37</v>
      </c>
      <c r="I2200" t="s">
        <v>14</v>
      </c>
      <c r="J2200">
        <v>0</v>
      </c>
      <c r="K2200" t="s">
        <v>7474</v>
      </c>
      <c r="L2200">
        <v>195.078</v>
      </c>
      <c r="M2200">
        <v>0</v>
      </c>
      <c r="N2200" s="48" t="s">
        <v>1468</v>
      </c>
    </row>
    <row r="2201" spans="1:14" hidden="1" x14ac:dyDescent="0.25">
      <c r="A2201" s="18">
        <v>2199</v>
      </c>
      <c r="B2201" t="s">
        <v>1821</v>
      </c>
      <c r="C2201" t="s">
        <v>43</v>
      </c>
      <c r="D2201" t="s">
        <v>3883</v>
      </c>
      <c r="E2201" t="s">
        <v>11</v>
      </c>
      <c r="G2201" t="s">
        <v>1823</v>
      </c>
      <c r="H2201" t="s">
        <v>13</v>
      </c>
      <c r="I2201" t="s">
        <v>14</v>
      </c>
    </row>
    <row r="2202" spans="1:14" hidden="1" x14ac:dyDescent="0.25">
      <c r="A2202" s="18">
        <v>2200</v>
      </c>
      <c r="B2202" t="s">
        <v>602</v>
      </c>
      <c r="C2202" t="s">
        <v>70</v>
      </c>
      <c r="D2202" t="s">
        <v>3884</v>
      </c>
      <c r="E2202" t="s">
        <v>11</v>
      </c>
      <c r="G2202" t="s">
        <v>604</v>
      </c>
      <c r="H2202" t="s">
        <v>13</v>
      </c>
      <c r="I2202" t="s">
        <v>14</v>
      </c>
    </row>
    <row r="2203" spans="1:14" hidden="1" x14ac:dyDescent="0.25">
      <c r="A2203" s="18">
        <v>2201</v>
      </c>
      <c r="B2203" t="s">
        <v>145</v>
      </c>
      <c r="C2203" t="s">
        <v>43</v>
      </c>
      <c r="D2203" t="s">
        <v>3885</v>
      </c>
      <c r="E2203" t="s">
        <v>11</v>
      </c>
      <c r="G2203" t="s">
        <v>147</v>
      </c>
      <c r="H2203" t="s">
        <v>13</v>
      </c>
      <c r="I2203" t="s">
        <v>14</v>
      </c>
    </row>
    <row r="2204" spans="1:14" hidden="1" x14ac:dyDescent="0.25">
      <c r="A2204" s="18">
        <v>2202</v>
      </c>
      <c r="B2204" t="s">
        <v>3186</v>
      </c>
      <c r="C2204" t="s">
        <v>30</v>
      </c>
      <c r="D2204" t="s">
        <v>3886</v>
      </c>
      <c r="E2204" t="s">
        <v>11</v>
      </c>
      <c r="G2204" t="s">
        <v>561</v>
      </c>
      <c r="H2204" t="s">
        <v>13</v>
      </c>
      <c r="I2204" t="s">
        <v>33</v>
      </c>
    </row>
    <row r="2205" spans="1:14" hidden="1" x14ac:dyDescent="0.25">
      <c r="A2205" s="18">
        <v>2203</v>
      </c>
      <c r="B2205" t="s">
        <v>944</v>
      </c>
      <c r="C2205" t="s">
        <v>90</v>
      </c>
      <c r="D2205" t="s">
        <v>3887</v>
      </c>
      <c r="E2205" t="s">
        <v>11</v>
      </c>
      <c r="G2205" t="s">
        <v>946</v>
      </c>
      <c r="H2205" t="s">
        <v>13</v>
      </c>
      <c r="I2205" t="s">
        <v>14</v>
      </c>
    </row>
    <row r="2206" spans="1:14" hidden="1" x14ac:dyDescent="0.25">
      <c r="A2206" s="18">
        <v>2204</v>
      </c>
      <c r="B2206" t="s">
        <v>1137</v>
      </c>
      <c r="C2206" t="s">
        <v>189</v>
      </c>
      <c r="D2206" t="s">
        <v>3888</v>
      </c>
      <c r="E2206" t="s">
        <v>11</v>
      </c>
      <c r="G2206" t="s">
        <v>1139</v>
      </c>
      <c r="H2206" t="s">
        <v>13</v>
      </c>
      <c r="I2206" t="s">
        <v>14</v>
      </c>
    </row>
    <row r="2207" spans="1:14" hidden="1" x14ac:dyDescent="0.25">
      <c r="A2207" s="18">
        <v>2205</v>
      </c>
      <c r="B2207" t="s">
        <v>1115</v>
      </c>
      <c r="C2207" t="s">
        <v>189</v>
      </c>
      <c r="D2207" t="s">
        <v>3889</v>
      </c>
      <c r="E2207" t="s">
        <v>11</v>
      </c>
      <c r="G2207" t="s">
        <v>1117</v>
      </c>
      <c r="H2207" t="s">
        <v>13</v>
      </c>
      <c r="I2207" t="s">
        <v>33</v>
      </c>
    </row>
    <row r="2208" spans="1:14" hidden="1" x14ac:dyDescent="0.25">
      <c r="A2208" s="18">
        <v>3047</v>
      </c>
      <c r="B2208" s="53" t="s">
        <v>7807</v>
      </c>
      <c r="C2208" t="s">
        <v>59</v>
      </c>
      <c r="D2208" t="s">
        <v>3891</v>
      </c>
      <c r="E2208" t="s">
        <v>11</v>
      </c>
      <c r="G2208" t="s">
        <v>3892</v>
      </c>
      <c r="H2208" t="s">
        <v>37</v>
      </c>
      <c r="I2208" t="s">
        <v>14</v>
      </c>
      <c r="J2208">
        <v>0</v>
      </c>
      <c r="K2208" s="53" t="s">
        <v>7884</v>
      </c>
      <c r="L2208">
        <v>211.01599999999999</v>
      </c>
      <c r="M2208">
        <v>0</v>
      </c>
      <c r="N2208" s="48" t="s">
        <v>1468</v>
      </c>
    </row>
    <row r="2209" spans="1:14" hidden="1" x14ac:dyDescent="0.25">
      <c r="A2209" s="18">
        <v>2207</v>
      </c>
      <c r="B2209" t="s">
        <v>1223</v>
      </c>
      <c r="C2209" t="s">
        <v>47</v>
      </c>
      <c r="D2209" t="s">
        <v>3893</v>
      </c>
      <c r="E2209" t="s">
        <v>11</v>
      </c>
      <c r="G2209" t="s">
        <v>1225</v>
      </c>
      <c r="H2209" t="s">
        <v>13</v>
      </c>
      <c r="I2209" t="s">
        <v>14</v>
      </c>
    </row>
    <row r="2210" spans="1:14" hidden="1" x14ac:dyDescent="0.25">
      <c r="A2210" s="18">
        <v>2208</v>
      </c>
      <c r="C2210" t="s">
        <v>16</v>
      </c>
      <c r="D2210" t="s">
        <v>3894</v>
      </c>
      <c r="E2210" t="s">
        <v>11</v>
      </c>
      <c r="G2210" t="s">
        <v>3895</v>
      </c>
      <c r="H2210" t="s">
        <v>13</v>
      </c>
      <c r="I2210" t="s">
        <v>14</v>
      </c>
    </row>
    <row r="2211" spans="1:14" hidden="1" x14ac:dyDescent="0.25">
      <c r="A2211" s="18">
        <v>2209</v>
      </c>
      <c r="C2211" t="s">
        <v>70</v>
      </c>
      <c r="D2211" t="s">
        <v>3896</v>
      </c>
      <c r="E2211" t="s">
        <v>11</v>
      </c>
      <c r="G2211" t="s">
        <v>2501</v>
      </c>
      <c r="H2211" t="s">
        <v>13</v>
      </c>
      <c r="I2211" t="s">
        <v>14</v>
      </c>
    </row>
    <row r="2212" spans="1:14" hidden="1" x14ac:dyDescent="0.25">
      <c r="A2212" s="18">
        <v>324</v>
      </c>
      <c r="B2212" t="s">
        <v>3897</v>
      </c>
      <c r="C2212" t="s">
        <v>59</v>
      </c>
      <c r="D2212" t="s">
        <v>3898</v>
      </c>
      <c r="E2212" t="s">
        <v>11</v>
      </c>
      <c r="G2212" t="s">
        <v>3899</v>
      </c>
      <c r="H2212" t="s">
        <v>37</v>
      </c>
      <c r="I2212" t="s">
        <v>14</v>
      </c>
      <c r="J2212">
        <v>0</v>
      </c>
      <c r="K2212" s="53" t="s">
        <v>7885</v>
      </c>
      <c r="L2212">
        <v>40.106000000000002</v>
      </c>
      <c r="M2212">
        <v>0</v>
      </c>
      <c r="N2212" s="48" t="s">
        <v>1468</v>
      </c>
    </row>
    <row r="2213" spans="1:14" hidden="1" x14ac:dyDescent="0.25">
      <c r="A2213" s="18">
        <v>2211</v>
      </c>
      <c r="B2213" t="s">
        <v>1209</v>
      </c>
      <c r="C2213" t="s">
        <v>26</v>
      </c>
      <c r="D2213" t="s">
        <v>3900</v>
      </c>
      <c r="E2213" t="s">
        <v>11</v>
      </c>
      <c r="G2213" t="s">
        <v>1211</v>
      </c>
      <c r="H2213" t="s">
        <v>13</v>
      </c>
      <c r="I2213" t="s">
        <v>14</v>
      </c>
    </row>
    <row r="2214" spans="1:14" hidden="1" x14ac:dyDescent="0.25">
      <c r="A2214" s="18">
        <v>2212</v>
      </c>
      <c r="C2214" t="s">
        <v>2432</v>
      </c>
      <c r="D2214" t="s">
        <v>3901</v>
      </c>
      <c r="E2214" t="s">
        <v>11</v>
      </c>
      <c r="G2214" t="s">
        <v>3902</v>
      </c>
      <c r="H2214" t="s">
        <v>2435</v>
      </c>
      <c r="I2214" t="s">
        <v>2436</v>
      </c>
      <c r="J2214" t="s">
        <v>3151</v>
      </c>
    </row>
    <row r="2215" spans="1:14" hidden="1" x14ac:dyDescent="0.25">
      <c r="A2215" s="18">
        <v>2210</v>
      </c>
      <c r="B2215" s="53" t="s">
        <v>7808</v>
      </c>
      <c r="C2215" t="s">
        <v>59</v>
      </c>
      <c r="D2215" t="s">
        <v>3904</v>
      </c>
      <c r="E2215" t="s">
        <v>11</v>
      </c>
      <c r="G2215" t="s">
        <v>3905</v>
      </c>
      <c r="H2215" t="s">
        <v>37</v>
      </c>
      <c r="I2215" t="s">
        <v>14</v>
      </c>
      <c r="J2215">
        <v>0</v>
      </c>
      <c r="K2215" t="s">
        <v>7809</v>
      </c>
      <c r="L2215">
        <v>140.90799999999999</v>
      </c>
      <c r="M2215">
        <v>0</v>
      </c>
      <c r="N2215" s="48" t="s">
        <v>1468</v>
      </c>
    </row>
    <row r="2216" spans="1:14" hidden="1" x14ac:dyDescent="0.25">
      <c r="A2216" s="18">
        <v>2214</v>
      </c>
      <c r="C2216" t="s">
        <v>99</v>
      </c>
      <c r="D2216" t="s">
        <v>3906</v>
      </c>
      <c r="E2216" t="s">
        <v>11</v>
      </c>
      <c r="G2216" t="s">
        <v>2246</v>
      </c>
      <c r="H2216" t="s">
        <v>13</v>
      </c>
      <c r="I2216" t="s">
        <v>14</v>
      </c>
    </row>
    <row r="2217" spans="1:14" hidden="1" x14ac:dyDescent="0.25">
      <c r="A2217" s="18">
        <v>2215</v>
      </c>
      <c r="C2217" t="s">
        <v>90</v>
      </c>
      <c r="D2217" t="s">
        <v>3907</v>
      </c>
      <c r="E2217" t="s">
        <v>11</v>
      </c>
      <c r="G2217" t="s">
        <v>153</v>
      </c>
      <c r="H2217" t="s">
        <v>13</v>
      </c>
      <c r="I2217" t="s">
        <v>33</v>
      </c>
    </row>
    <row r="2218" spans="1:14" hidden="1" x14ac:dyDescent="0.25">
      <c r="A2218" s="18">
        <v>2216</v>
      </c>
      <c r="B2218" t="s">
        <v>1620</v>
      </c>
      <c r="C2218" t="s">
        <v>47</v>
      </c>
      <c r="D2218" t="s">
        <v>3908</v>
      </c>
      <c r="E2218" t="s">
        <v>11</v>
      </c>
      <c r="G2218" t="s">
        <v>1622</v>
      </c>
      <c r="H2218" t="s">
        <v>13</v>
      </c>
      <c r="I2218" t="s">
        <v>14</v>
      </c>
    </row>
    <row r="2219" spans="1:14" hidden="1" x14ac:dyDescent="0.25">
      <c r="A2219" s="18">
        <v>2217</v>
      </c>
      <c r="B2219" t="s">
        <v>1552</v>
      </c>
      <c r="C2219" t="s">
        <v>47</v>
      </c>
      <c r="D2219" t="s">
        <v>3909</v>
      </c>
      <c r="E2219" t="s">
        <v>11</v>
      </c>
      <c r="G2219" t="s">
        <v>1554</v>
      </c>
      <c r="H2219" t="s">
        <v>13</v>
      </c>
      <c r="I2219" t="s">
        <v>14</v>
      </c>
    </row>
    <row r="2220" spans="1:14" hidden="1" x14ac:dyDescent="0.25">
      <c r="A2220" s="18">
        <v>2218</v>
      </c>
      <c r="B2220" t="s">
        <v>3910</v>
      </c>
      <c r="C2220" t="s">
        <v>16</v>
      </c>
      <c r="D2220" t="s">
        <v>3911</v>
      </c>
      <c r="E2220" t="s">
        <v>11</v>
      </c>
      <c r="G2220" t="s">
        <v>3912</v>
      </c>
      <c r="H2220" t="s">
        <v>13</v>
      </c>
      <c r="I2220" t="s">
        <v>14</v>
      </c>
    </row>
    <row r="2221" spans="1:14" hidden="1" x14ac:dyDescent="0.25">
      <c r="A2221" s="18">
        <v>2219</v>
      </c>
      <c r="B2221" t="s">
        <v>1679</v>
      </c>
      <c r="C2221" t="s">
        <v>90</v>
      </c>
      <c r="D2221" t="s">
        <v>3913</v>
      </c>
      <c r="E2221" t="s">
        <v>11</v>
      </c>
      <c r="G2221" t="s">
        <v>1681</v>
      </c>
      <c r="H2221" t="s">
        <v>13</v>
      </c>
      <c r="I2221" t="s">
        <v>14</v>
      </c>
    </row>
    <row r="2222" spans="1:14" hidden="1" x14ac:dyDescent="0.25">
      <c r="A2222" s="18">
        <v>2220</v>
      </c>
      <c r="B2222" t="s">
        <v>2893</v>
      </c>
      <c r="C2222" t="s">
        <v>9</v>
      </c>
      <c r="D2222" t="s">
        <v>3914</v>
      </c>
      <c r="E2222" t="s">
        <v>11</v>
      </c>
      <c r="G2222" t="s">
        <v>495</v>
      </c>
      <c r="H2222" t="s">
        <v>13</v>
      </c>
      <c r="I2222" t="s">
        <v>33</v>
      </c>
    </row>
    <row r="2223" spans="1:14" hidden="1" x14ac:dyDescent="0.25">
      <c r="A2223" s="18">
        <v>2221</v>
      </c>
      <c r="B2223" t="s">
        <v>3915</v>
      </c>
      <c r="C2223" t="s">
        <v>16</v>
      </c>
      <c r="D2223" t="s">
        <v>3916</v>
      </c>
      <c r="E2223" t="s">
        <v>11</v>
      </c>
      <c r="G2223" t="s">
        <v>3917</v>
      </c>
      <c r="H2223" t="s">
        <v>13</v>
      </c>
      <c r="I2223" t="s">
        <v>14</v>
      </c>
    </row>
    <row r="2224" spans="1:14" hidden="1" x14ac:dyDescent="0.25">
      <c r="A2224" s="18">
        <v>2222</v>
      </c>
      <c r="B2224" t="s">
        <v>344</v>
      </c>
      <c r="C2224" t="s">
        <v>90</v>
      </c>
      <c r="D2224" t="s">
        <v>3918</v>
      </c>
      <c r="E2224" t="s">
        <v>11</v>
      </c>
      <c r="G2224" t="s">
        <v>346</v>
      </c>
      <c r="H2224" t="s">
        <v>13</v>
      </c>
      <c r="I2224" t="s">
        <v>14</v>
      </c>
    </row>
    <row r="2225" spans="1:14" hidden="1" x14ac:dyDescent="0.25">
      <c r="A2225" s="18">
        <v>4214</v>
      </c>
      <c r="B2225" t="s">
        <v>3903</v>
      </c>
      <c r="C2225" t="s">
        <v>59</v>
      </c>
      <c r="D2225" t="s">
        <v>3919</v>
      </c>
      <c r="E2225" t="s">
        <v>11</v>
      </c>
      <c r="G2225" t="s">
        <v>3920</v>
      </c>
      <c r="H2225" t="s">
        <v>37</v>
      </c>
      <c r="I2225" t="s">
        <v>14</v>
      </c>
      <c r="J2225">
        <v>0</v>
      </c>
      <c r="K2225" t="s">
        <v>7809</v>
      </c>
      <c r="L2225">
        <v>140.90799999999999</v>
      </c>
      <c r="M2225">
        <v>0</v>
      </c>
      <c r="N2225" s="48" t="s">
        <v>1468</v>
      </c>
    </row>
    <row r="2226" spans="1:14" hidden="1" x14ac:dyDescent="0.25">
      <c r="A2226" s="18">
        <v>2224</v>
      </c>
      <c r="B2226" t="s">
        <v>757</v>
      </c>
      <c r="C2226" t="s">
        <v>47</v>
      </c>
      <c r="D2226" t="s">
        <v>3921</v>
      </c>
      <c r="E2226" t="s">
        <v>11</v>
      </c>
      <c r="G2226" t="s">
        <v>759</v>
      </c>
      <c r="H2226" t="s">
        <v>13</v>
      </c>
      <c r="I2226" t="s">
        <v>14</v>
      </c>
    </row>
    <row r="2227" spans="1:14" hidden="1" x14ac:dyDescent="0.25">
      <c r="A2227" s="18">
        <v>4226</v>
      </c>
      <c r="B2227" s="53" t="s">
        <v>7810</v>
      </c>
      <c r="C2227" t="s">
        <v>59</v>
      </c>
      <c r="D2227" t="s">
        <v>3923</v>
      </c>
      <c r="E2227" t="s">
        <v>11</v>
      </c>
      <c r="G2227" t="s">
        <v>3924</v>
      </c>
      <c r="H2227" t="s">
        <v>37</v>
      </c>
      <c r="I2227" t="s">
        <v>14</v>
      </c>
      <c r="J2227">
        <v>0</v>
      </c>
      <c r="K2227" t="s">
        <v>7508</v>
      </c>
      <c r="L2227">
        <v>231.036</v>
      </c>
      <c r="M2227">
        <v>0</v>
      </c>
      <c r="N2227" s="48" t="s">
        <v>1468</v>
      </c>
    </row>
    <row r="2228" spans="1:14" hidden="1" x14ac:dyDescent="0.25">
      <c r="A2228" s="18">
        <v>746</v>
      </c>
      <c r="C2228" t="s">
        <v>59</v>
      </c>
      <c r="D2228" t="s">
        <v>3925</v>
      </c>
      <c r="E2228" t="s">
        <v>11</v>
      </c>
      <c r="G2228" s="53" t="s">
        <v>7811</v>
      </c>
      <c r="H2228" t="s">
        <v>37</v>
      </c>
      <c r="I2228" t="s">
        <v>14</v>
      </c>
      <c r="J2228">
        <v>0</v>
      </c>
      <c r="K2228" t="s">
        <v>7508</v>
      </c>
      <c r="L2228">
        <v>231.036</v>
      </c>
      <c r="M2228">
        <v>0</v>
      </c>
      <c r="N2228" s="48" t="s">
        <v>1468</v>
      </c>
    </row>
    <row r="2229" spans="1:14" hidden="1" x14ac:dyDescent="0.25">
      <c r="A2229" s="18">
        <v>2227</v>
      </c>
      <c r="B2229" t="s">
        <v>3927</v>
      </c>
      <c r="C2229" t="s">
        <v>70</v>
      </c>
      <c r="D2229" t="s">
        <v>3928</v>
      </c>
      <c r="E2229" t="s">
        <v>11</v>
      </c>
      <c r="G2229" t="s">
        <v>3929</v>
      </c>
      <c r="H2229" t="s">
        <v>13</v>
      </c>
      <c r="I2229" t="s">
        <v>14</v>
      </c>
    </row>
    <row r="2230" spans="1:14" hidden="1" x14ac:dyDescent="0.25">
      <c r="A2230" s="18">
        <v>2228</v>
      </c>
      <c r="B2230" t="s">
        <v>1034</v>
      </c>
      <c r="C2230" t="s">
        <v>9</v>
      </c>
      <c r="D2230" t="s">
        <v>3930</v>
      </c>
      <c r="E2230" t="s">
        <v>11</v>
      </c>
      <c r="G2230" t="s">
        <v>1036</v>
      </c>
      <c r="H2230" t="s">
        <v>13</v>
      </c>
      <c r="I2230" t="s">
        <v>33</v>
      </c>
    </row>
    <row r="2231" spans="1:14" hidden="1" x14ac:dyDescent="0.25">
      <c r="A2231" s="18">
        <v>2229</v>
      </c>
      <c r="B2231" t="s">
        <v>50</v>
      </c>
      <c r="C2231" t="s">
        <v>23</v>
      </c>
      <c r="D2231" t="s">
        <v>3931</v>
      </c>
      <c r="E2231" t="s">
        <v>11</v>
      </c>
      <c r="G2231" t="s">
        <v>1829</v>
      </c>
      <c r="H2231" t="s">
        <v>13</v>
      </c>
      <c r="I2231" t="s">
        <v>14</v>
      </c>
    </row>
    <row r="2232" spans="1:14" hidden="1" x14ac:dyDescent="0.25">
      <c r="A2232" s="18">
        <v>2230</v>
      </c>
      <c r="B2232" t="s">
        <v>1533</v>
      </c>
      <c r="C2232" t="s">
        <v>99</v>
      </c>
      <c r="D2232" t="s">
        <v>3932</v>
      </c>
      <c r="E2232" t="s">
        <v>11</v>
      </c>
      <c r="G2232" t="s">
        <v>1535</v>
      </c>
      <c r="H2232" t="s">
        <v>13</v>
      </c>
      <c r="I2232" t="s">
        <v>14</v>
      </c>
    </row>
    <row r="2233" spans="1:14" hidden="1" x14ac:dyDescent="0.25">
      <c r="A2233" s="18">
        <v>2231</v>
      </c>
      <c r="B2233" t="s">
        <v>335</v>
      </c>
      <c r="C2233" t="s">
        <v>23</v>
      </c>
      <c r="D2233" t="s">
        <v>3933</v>
      </c>
      <c r="E2233" t="s">
        <v>11</v>
      </c>
      <c r="G2233" t="s">
        <v>337</v>
      </c>
      <c r="H2233" t="s">
        <v>13</v>
      </c>
      <c r="I2233" t="s">
        <v>14</v>
      </c>
    </row>
    <row r="2234" spans="1:14" hidden="1" x14ac:dyDescent="0.25">
      <c r="A2234" s="18">
        <v>2232</v>
      </c>
      <c r="B2234" t="s">
        <v>265</v>
      </c>
      <c r="C2234" t="s">
        <v>47</v>
      </c>
      <c r="D2234" t="s">
        <v>3934</v>
      </c>
      <c r="E2234" t="s">
        <v>11</v>
      </c>
      <c r="G2234" t="s">
        <v>267</v>
      </c>
      <c r="H2234" t="s">
        <v>13</v>
      </c>
      <c r="I2234" t="s">
        <v>14</v>
      </c>
    </row>
    <row r="2235" spans="1:14" hidden="1" x14ac:dyDescent="0.25">
      <c r="A2235" s="18">
        <v>2233</v>
      </c>
      <c r="B2235" t="s">
        <v>939</v>
      </c>
      <c r="C2235" t="s">
        <v>189</v>
      </c>
      <c r="D2235" t="s">
        <v>3935</v>
      </c>
      <c r="E2235" t="s">
        <v>11</v>
      </c>
      <c r="G2235" t="s">
        <v>941</v>
      </c>
      <c r="H2235" t="s">
        <v>13</v>
      </c>
      <c r="I2235" t="s">
        <v>14</v>
      </c>
    </row>
    <row r="2236" spans="1:14" hidden="1" x14ac:dyDescent="0.25">
      <c r="A2236" s="18">
        <v>2234</v>
      </c>
      <c r="C2236" t="s">
        <v>70</v>
      </c>
      <c r="D2236" t="s">
        <v>3936</v>
      </c>
      <c r="E2236" t="s">
        <v>11</v>
      </c>
      <c r="G2236" t="s">
        <v>1240</v>
      </c>
      <c r="H2236" t="s">
        <v>13</v>
      </c>
      <c r="I2236" t="s">
        <v>14</v>
      </c>
    </row>
    <row r="2237" spans="1:14" hidden="1" x14ac:dyDescent="0.25">
      <c r="A2237" s="18">
        <v>2235</v>
      </c>
      <c r="B2237" t="s">
        <v>680</v>
      </c>
      <c r="C2237" t="s">
        <v>9</v>
      </c>
      <c r="D2237" t="s">
        <v>3937</v>
      </c>
      <c r="E2237" t="s">
        <v>11</v>
      </c>
      <c r="G2237" t="s">
        <v>682</v>
      </c>
      <c r="H2237" t="s">
        <v>13</v>
      </c>
      <c r="I2237" t="s">
        <v>33</v>
      </c>
    </row>
    <row r="2238" spans="1:14" hidden="1" x14ac:dyDescent="0.25">
      <c r="A2238" s="18">
        <v>1640</v>
      </c>
      <c r="C2238" t="s">
        <v>59</v>
      </c>
      <c r="D2238" t="s">
        <v>3938</v>
      </c>
      <c r="E2238" t="s">
        <v>11</v>
      </c>
      <c r="G2238" t="s">
        <v>3939</v>
      </c>
      <c r="H2238" t="s">
        <v>37</v>
      </c>
      <c r="I2238" t="s">
        <v>14</v>
      </c>
      <c r="J2238">
        <v>0</v>
      </c>
      <c r="K2238" t="s">
        <v>7508</v>
      </c>
      <c r="L2238">
        <v>231.036</v>
      </c>
      <c r="M2238">
        <v>0</v>
      </c>
      <c r="N2238" s="48" t="s">
        <v>1468</v>
      </c>
    </row>
    <row r="2239" spans="1:14" hidden="1" x14ac:dyDescent="0.25">
      <c r="A2239" s="18">
        <v>2237</v>
      </c>
      <c r="B2239" t="s">
        <v>1363</v>
      </c>
      <c r="C2239" t="s">
        <v>47</v>
      </c>
      <c r="D2239" t="s">
        <v>3940</v>
      </c>
      <c r="E2239" t="s">
        <v>11</v>
      </c>
      <c r="G2239" t="s">
        <v>1365</v>
      </c>
      <c r="H2239" t="s">
        <v>13</v>
      </c>
      <c r="I2239" t="s">
        <v>14</v>
      </c>
    </row>
    <row r="2240" spans="1:14" hidden="1" x14ac:dyDescent="0.25">
      <c r="A2240" s="18">
        <v>2238</v>
      </c>
      <c r="B2240" t="s">
        <v>373</v>
      </c>
      <c r="C2240" t="s">
        <v>26</v>
      </c>
      <c r="D2240" t="s">
        <v>3941</v>
      </c>
      <c r="E2240" t="s">
        <v>11</v>
      </c>
      <c r="G2240" t="s">
        <v>375</v>
      </c>
      <c r="H2240" t="s">
        <v>13</v>
      </c>
      <c r="I2240" t="s">
        <v>14</v>
      </c>
    </row>
    <row r="2241" spans="1:14" hidden="1" x14ac:dyDescent="0.25">
      <c r="A2241" s="18">
        <v>2239</v>
      </c>
      <c r="B2241" t="s">
        <v>3942</v>
      </c>
      <c r="C2241" t="s">
        <v>16</v>
      </c>
      <c r="D2241" t="s">
        <v>3943</v>
      </c>
      <c r="E2241" t="s">
        <v>11</v>
      </c>
      <c r="G2241" t="s">
        <v>3944</v>
      </c>
      <c r="H2241" t="s">
        <v>13</v>
      </c>
      <c r="I2241" t="s">
        <v>14</v>
      </c>
    </row>
    <row r="2242" spans="1:14" hidden="1" x14ac:dyDescent="0.25">
      <c r="A2242" s="18">
        <v>2240</v>
      </c>
      <c r="B2242" t="s">
        <v>422</v>
      </c>
      <c r="C2242" t="s">
        <v>30</v>
      </c>
      <c r="D2242" t="s">
        <v>3945</v>
      </c>
      <c r="E2242" t="s">
        <v>11</v>
      </c>
      <c r="G2242" t="s">
        <v>424</v>
      </c>
      <c r="H2242" t="s">
        <v>13</v>
      </c>
      <c r="I2242" t="s">
        <v>14</v>
      </c>
    </row>
    <row r="2243" spans="1:14" hidden="1" x14ac:dyDescent="0.25">
      <c r="A2243" s="18">
        <v>2241</v>
      </c>
      <c r="B2243" t="s">
        <v>1215</v>
      </c>
      <c r="C2243" t="s">
        <v>16</v>
      </c>
      <c r="D2243" t="s">
        <v>3946</v>
      </c>
      <c r="E2243" t="s">
        <v>11</v>
      </c>
      <c r="G2243" t="s">
        <v>1217</v>
      </c>
      <c r="H2243" t="s">
        <v>13</v>
      </c>
      <c r="I2243" t="s">
        <v>14</v>
      </c>
    </row>
    <row r="2244" spans="1:14" hidden="1" x14ac:dyDescent="0.25">
      <c r="A2244" s="18">
        <v>2242</v>
      </c>
      <c r="B2244" t="s">
        <v>373</v>
      </c>
      <c r="C2244" t="s">
        <v>43</v>
      </c>
      <c r="D2244" t="s">
        <v>3947</v>
      </c>
      <c r="E2244" t="s">
        <v>11</v>
      </c>
      <c r="G2244" t="s">
        <v>375</v>
      </c>
      <c r="H2244" t="s">
        <v>13</v>
      </c>
      <c r="I2244" t="s">
        <v>14</v>
      </c>
    </row>
    <row r="2245" spans="1:14" hidden="1" x14ac:dyDescent="0.25">
      <c r="A2245" s="18">
        <v>2243</v>
      </c>
      <c r="B2245" t="s">
        <v>3399</v>
      </c>
      <c r="C2245" t="s">
        <v>30</v>
      </c>
      <c r="D2245" t="s">
        <v>3948</v>
      </c>
      <c r="E2245" t="s">
        <v>11</v>
      </c>
      <c r="G2245" t="s">
        <v>3401</v>
      </c>
      <c r="H2245" t="s">
        <v>13</v>
      </c>
      <c r="I2245" t="s">
        <v>14</v>
      </c>
    </row>
    <row r="2246" spans="1:14" hidden="1" x14ac:dyDescent="0.25">
      <c r="A2246" s="18">
        <v>2244</v>
      </c>
      <c r="B2246" t="s">
        <v>93</v>
      </c>
      <c r="C2246" t="s">
        <v>90</v>
      </c>
      <c r="D2246" t="s">
        <v>3949</v>
      </c>
      <c r="E2246" t="s">
        <v>11</v>
      </c>
      <c r="G2246" t="s">
        <v>95</v>
      </c>
      <c r="H2246" t="s">
        <v>13</v>
      </c>
      <c r="I2246" t="s">
        <v>14</v>
      </c>
    </row>
    <row r="2247" spans="1:14" hidden="1" x14ac:dyDescent="0.25">
      <c r="A2247" s="18">
        <v>2245</v>
      </c>
      <c r="B2247" t="s">
        <v>1086</v>
      </c>
      <c r="C2247" t="s">
        <v>99</v>
      </c>
      <c r="D2247" t="s">
        <v>3950</v>
      </c>
      <c r="E2247" t="s">
        <v>11</v>
      </c>
      <c r="G2247" t="s">
        <v>1088</v>
      </c>
      <c r="H2247" t="s">
        <v>13</v>
      </c>
      <c r="I2247" t="s">
        <v>14</v>
      </c>
    </row>
    <row r="2248" spans="1:14" hidden="1" x14ac:dyDescent="0.25">
      <c r="A2248" s="18">
        <v>2246</v>
      </c>
      <c r="B2248" t="s">
        <v>961</v>
      </c>
      <c r="C2248" t="s">
        <v>43</v>
      </c>
      <c r="D2248" t="s">
        <v>3951</v>
      </c>
      <c r="E2248" t="s">
        <v>11</v>
      </c>
      <c r="G2248" t="s">
        <v>963</v>
      </c>
      <c r="H2248" t="s">
        <v>13</v>
      </c>
      <c r="I2248" t="s">
        <v>14</v>
      </c>
    </row>
    <row r="2249" spans="1:14" hidden="1" x14ac:dyDescent="0.25">
      <c r="A2249" s="18">
        <v>2247</v>
      </c>
      <c r="B2249" t="s">
        <v>3143</v>
      </c>
      <c r="C2249" t="s">
        <v>30</v>
      </c>
      <c r="D2249" t="s">
        <v>3952</v>
      </c>
      <c r="E2249" t="s">
        <v>11</v>
      </c>
      <c r="G2249" t="s">
        <v>3145</v>
      </c>
      <c r="H2249" t="s">
        <v>13</v>
      </c>
      <c r="I2249" t="s">
        <v>14</v>
      </c>
    </row>
    <row r="2250" spans="1:14" hidden="1" x14ac:dyDescent="0.25">
      <c r="A2250" s="18">
        <v>2248</v>
      </c>
      <c r="B2250" t="s">
        <v>1205</v>
      </c>
      <c r="C2250" t="s">
        <v>70</v>
      </c>
      <c r="D2250" t="s">
        <v>3953</v>
      </c>
      <c r="E2250" t="s">
        <v>11</v>
      </c>
      <c r="G2250" t="s">
        <v>1207</v>
      </c>
      <c r="H2250" t="s">
        <v>13</v>
      </c>
      <c r="I2250" t="s">
        <v>14</v>
      </c>
    </row>
    <row r="2251" spans="1:14" hidden="1" x14ac:dyDescent="0.25">
      <c r="A2251" s="18">
        <v>2249</v>
      </c>
      <c r="B2251" t="s">
        <v>1730</v>
      </c>
      <c r="C2251" t="s">
        <v>26</v>
      </c>
      <c r="D2251" t="s">
        <v>3954</v>
      </c>
      <c r="E2251" t="s">
        <v>11</v>
      </c>
      <c r="G2251" t="s">
        <v>1732</v>
      </c>
      <c r="H2251" t="s">
        <v>13</v>
      </c>
      <c r="I2251" t="s">
        <v>14</v>
      </c>
    </row>
    <row r="2252" spans="1:14" hidden="1" x14ac:dyDescent="0.25">
      <c r="A2252" s="18">
        <v>2250</v>
      </c>
      <c r="C2252" t="s">
        <v>26</v>
      </c>
      <c r="D2252" t="s">
        <v>3955</v>
      </c>
      <c r="E2252" t="s">
        <v>11</v>
      </c>
      <c r="G2252" t="s">
        <v>657</v>
      </c>
      <c r="H2252" t="s">
        <v>13</v>
      </c>
      <c r="I2252" t="s">
        <v>33</v>
      </c>
    </row>
    <row r="2253" spans="1:14" hidden="1" x14ac:dyDescent="0.25">
      <c r="A2253" s="18">
        <v>2554</v>
      </c>
      <c r="B2253" s="53" t="s">
        <v>7812</v>
      </c>
      <c r="C2253" t="s">
        <v>59</v>
      </c>
      <c r="D2253" t="s">
        <v>3957</v>
      </c>
      <c r="E2253" t="s">
        <v>11</v>
      </c>
      <c r="G2253" t="s">
        <v>3958</v>
      </c>
      <c r="H2253" t="s">
        <v>37</v>
      </c>
      <c r="I2253" t="s">
        <v>14</v>
      </c>
      <c r="J2253">
        <v>0</v>
      </c>
      <c r="K2253" s="53" t="s">
        <v>7886</v>
      </c>
      <c r="L2253">
        <v>228.01599999999999</v>
      </c>
      <c r="M2253">
        <v>0</v>
      </c>
      <c r="N2253" s="48" t="s">
        <v>1468</v>
      </c>
    </row>
    <row r="2254" spans="1:14" hidden="1" x14ac:dyDescent="0.25">
      <c r="A2254" s="18">
        <v>2252</v>
      </c>
      <c r="B2254" t="s">
        <v>288</v>
      </c>
      <c r="C2254" t="s">
        <v>30</v>
      </c>
      <c r="D2254" t="s">
        <v>3959</v>
      </c>
      <c r="E2254" t="s">
        <v>11</v>
      </c>
      <c r="G2254" t="s">
        <v>290</v>
      </c>
      <c r="H2254" t="s">
        <v>13</v>
      </c>
      <c r="I2254" t="s">
        <v>14</v>
      </c>
    </row>
    <row r="2255" spans="1:14" hidden="1" x14ac:dyDescent="0.25">
      <c r="A2255" s="18">
        <v>2253</v>
      </c>
      <c r="B2255" t="s">
        <v>590</v>
      </c>
      <c r="C2255" t="s">
        <v>189</v>
      </c>
      <c r="D2255" t="s">
        <v>3960</v>
      </c>
      <c r="E2255" t="s">
        <v>11</v>
      </c>
      <c r="G2255" t="s">
        <v>592</v>
      </c>
      <c r="H2255" t="s">
        <v>13</v>
      </c>
      <c r="I2255" t="s">
        <v>14</v>
      </c>
    </row>
    <row r="2256" spans="1:14" hidden="1" x14ac:dyDescent="0.25">
      <c r="A2256" s="18">
        <v>891</v>
      </c>
      <c r="C2256" t="s">
        <v>59</v>
      </c>
      <c r="D2256" t="s">
        <v>3961</v>
      </c>
      <c r="E2256" t="s">
        <v>11</v>
      </c>
      <c r="G2256" s="53" t="s">
        <v>7813</v>
      </c>
      <c r="H2256" t="s">
        <v>37</v>
      </c>
      <c r="I2256" t="s">
        <v>14</v>
      </c>
      <c r="J2256">
        <v>0</v>
      </c>
      <c r="K2256" t="s">
        <v>7539</v>
      </c>
      <c r="L2256">
        <v>102.90600000000001</v>
      </c>
      <c r="M2256">
        <v>0</v>
      </c>
      <c r="N2256" s="48" t="s">
        <v>1468</v>
      </c>
    </row>
    <row r="2257" spans="1:9" hidden="1" x14ac:dyDescent="0.25">
      <c r="A2257" s="18">
        <v>2255</v>
      </c>
      <c r="B2257" t="s">
        <v>2080</v>
      </c>
      <c r="C2257" t="s">
        <v>9</v>
      </c>
      <c r="D2257" t="s">
        <v>3963</v>
      </c>
      <c r="E2257" t="s">
        <v>11</v>
      </c>
      <c r="G2257" t="s">
        <v>2082</v>
      </c>
      <c r="H2257" t="s">
        <v>13</v>
      </c>
      <c r="I2257" t="s">
        <v>14</v>
      </c>
    </row>
    <row r="2258" spans="1:9" hidden="1" x14ac:dyDescent="0.25">
      <c r="A2258" s="18">
        <v>2256</v>
      </c>
      <c r="B2258" t="s">
        <v>1434</v>
      </c>
      <c r="C2258" t="s">
        <v>90</v>
      </c>
      <c r="D2258" t="s">
        <v>3964</v>
      </c>
      <c r="E2258" t="s">
        <v>11</v>
      </c>
      <c r="G2258" t="s">
        <v>1436</v>
      </c>
      <c r="H2258" t="s">
        <v>13</v>
      </c>
      <c r="I2258" t="s">
        <v>14</v>
      </c>
    </row>
    <row r="2259" spans="1:9" hidden="1" x14ac:dyDescent="0.25">
      <c r="A2259" s="18">
        <v>2257</v>
      </c>
      <c r="B2259" t="s">
        <v>1001</v>
      </c>
      <c r="C2259" t="s">
        <v>99</v>
      </c>
      <c r="D2259" t="s">
        <v>3965</v>
      </c>
      <c r="E2259" t="s">
        <v>11</v>
      </c>
      <c r="G2259" t="s">
        <v>952</v>
      </c>
      <c r="H2259" t="s">
        <v>13</v>
      </c>
      <c r="I2259" t="s">
        <v>33</v>
      </c>
    </row>
    <row r="2260" spans="1:9" hidden="1" x14ac:dyDescent="0.25">
      <c r="A2260" s="18">
        <v>2258</v>
      </c>
      <c r="B2260" t="s">
        <v>141</v>
      </c>
      <c r="C2260" t="s">
        <v>199</v>
      </c>
      <c r="D2260" t="s">
        <v>3966</v>
      </c>
      <c r="E2260" t="s">
        <v>11</v>
      </c>
      <c r="G2260" t="s">
        <v>144</v>
      </c>
      <c r="H2260" t="s">
        <v>13</v>
      </c>
      <c r="I2260" t="s">
        <v>14</v>
      </c>
    </row>
    <row r="2261" spans="1:9" hidden="1" x14ac:dyDescent="0.25">
      <c r="A2261" s="18">
        <v>2259</v>
      </c>
      <c r="B2261" t="s">
        <v>455</v>
      </c>
      <c r="C2261" t="s">
        <v>9</v>
      </c>
      <c r="D2261" t="s">
        <v>3967</v>
      </c>
      <c r="E2261" t="s">
        <v>11</v>
      </c>
      <c r="G2261" t="s">
        <v>457</v>
      </c>
      <c r="H2261" t="s">
        <v>13</v>
      </c>
      <c r="I2261" t="s">
        <v>14</v>
      </c>
    </row>
    <row r="2262" spans="1:9" hidden="1" x14ac:dyDescent="0.25">
      <c r="A2262" s="18">
        <v>2260</v>
      </c>
      <c r="C2262" t="s">
        <v>99</v>
      </c>
      <c r="D2262" t="s">
        <v>3968</v>
      </c>
      <c r="E2262" t="s">
        <v>11</v>
      </c>
      <c r="G2262" t="s">
        <v>1236</v>
      </c>
      <c r="H2262" t="s">
        <v>13</v>
      </c>
      <c r="I2262" t="s">
        <v>14</v>
      </c>
    </row>
    <row r="2263" spans="1:9" hidden="1" x14ac:dyDescent="0.25">
      <c r="A2263" s="18">
        <v>2261</v>
      </c>
      <c r="C2263" t="s">
        <v>90</v>
      </c>
      <c r="D2263" t="s">
        <v>3969</v>
      </c>
      <c r="E2263" t="s">
        <v>11</v>
      </c>
      <c r="G2263" t="s">
        <v>959</v>
      </c>
      <c r="H2263" t="s">
        <v>13</v>
      </c>
      <c r="I2263" t="s">
        <v>33</v>
      </c>
    </row>
    <row r="2264" spans="1:9" hidden="1" x14ac:dyDescent="0.25">
      <c r="A2264" s="18">
        <v>2262</v>
      </c>
      <c r="C2264" t="s">
        <v>9</v>
      </c>
      <c r="D2264" t="s">
        <v>3970</v>
      </c>
      <c r="E2264" t="s">
        <v>11</v>
      </c>
      <c r="G2264" t="s">
        <v>1388</v>
      </c>
      <c r="H2264" t="s">
        <v>13</v>
      </c>
      <c r="I2264" t="s">
        <v>14</v>
      </c>
    </row>
    <row r="2265" spans="1:9" hidden="1" x14ac:dyDescent="0.25">
      <c r="A2265" s="18">
        <v>2263</v>
      </c>
      <c r="C2265" t="s">
        <v>43</v>
      </c>
      <c r="D2265" t="s">
        <v>3971</v>
      </c>
      <c r="E2265" t="s">
        <v>11</v>
      </c>
      <c r="G2265" t="s">
        <v>580</v>
      </c>
      <c r="H2265" t="s">
        <v>13</v>
      </c>
      <c r="I2265" t="s">
        <v>33</v>
      </c>
    </row>
    <row r="2266" spans="1:9" hidden="1" x14ac:dyDescent="0.25">
      <c r="A2266" s="18">
        <v>2264</v>
      </c>
      <c r="B2266" t="s">
        <v>1903</v>
      </c>
      <c r="C2266" t="s">
        <v>30</v>
      </c>
      <c r="D2266" t="s">
        <v>3972</v>
      </c>
      <c r="E2266" t="s">
        <v>11</v>
      </c>
      <c r="G2266" t="s">
        <v>1905</v>
      </c>
      <c r="H2266" t="s">
        <v>13</v>
      </c>
      <c r="I2266" t="s">
        <v>14</v>
      </c>
    </row>
    <row r="2267" spans="1:9" hidden="1" x14ac:dyDescent="0.25">
      <c r="A2267" s="18">
        <v>2265</v>
      </c>
      <c r="B2267" t="s">
        <v>3973</v>
      </c>
      <c r="C2267" t="s">
        <v>26</v>
      </c>
      <c r="D2267" t="s">
        <v>3974</v>
      </c>
      <c r="E2267" t="s">
        <v>11</v>
      </c>
      <c r="G2267" t="s">
        <v>3975</v>
      </c>
      <c r="H2267" t="s">
        <v>13</v>
      </c>
      <c r="I2267" t="s">
        <v>14</v>
      </c>
    </row>
    <row r="2268" spans="1:9" hidden="1" x14ac:dyDescent="0.25">
      <c r="A2268" s="18">
        <v>2266</v>
      </c>
      <c r="B2268" t="s">
        <v>3653</v>
      </c>
      <c r="C2268" t="s">
        <v>26</v>
      </c>
      <c r="D2268" t="s">
        <v>3976</v>
      </c>
      <c r="E2268" t="s">
        <v>11</v>
      </c>
      <c r="G2268" t="s">
        <v>3655</v>
      </c>
      <c r="H2268" t="s">
        <v>13</v>
      </c>
      <c r="I2268" t="s">
        <v>14</v>
      </c>
    </row>
    <row r="2269" spans="1:9" hidden="1" x14ac:dyDescent="0.25">
      <c r="A2269" s="18">
        <v>2267</v>
      </c>
      <c r="B2269" t="s">
        <v>22</v>
      </c>
      <c r="C2269" t="s">
        <v>388</v>
      </c>
      <c r="D2269" t="s">
        <v>3977</v>
      </c>
      <c r="E2269" t="s">
        <v>11</v>
      </c>
      <c r="G2269" t="s">
        <v>25</v>
      </c>
      <c r="H2269" t="s">
        <v>13</v>
      </c>
      <c r="I2269" t="s">
        <v>14</v>
      </c>
    </row>
    <row r="2270" spans="1:9" hidden="1" x14ac:dyDescent="0.25">
      <c r="A2270" s="18">
        <v>2268</v>
      </c>
      <c r="B2270" t="s">
        <v>2036</v>
      </c>
      <c r="C2270" t="s">
        <v>47</v>
      </c>
      <c r="D2270" t="s">
        <v>3978</v>
      </c>
      <c r="E2270" t="s">
        <v>11</v>
      </c>
      <c r="G2270" t="s">
        <v>2038</v>
      </c>
      <c r="H2270" t="s">
        <v>13</v>
      </c>
      <c r="I2270" t="s">
        <v>14</v>
      </c>
    </row>
    <row r="2271" spans="1:9" hidden="1" x14ac:dyDescent="0.25">
      <c r="A2271" s="18">
        <v>2269</v>
      </c>
      <c r="C2271" t="s">
        <v>388</v>
      </c>
      <c r="D2271" t="s">
        <v>3979</v>
      </c>
      <c r="E2271" t="s">
        <v>11</v>
      </c>
      <c r="G2271" t="s">
        <v>180</v>
      </c>
      <c r="H2271" t="s">
        <v>13</v>
      </c>
      <c r="I2271" t="s">
        <v>14</v>
      </c>
    </row>
    <row r="2272" spans="1:9" hidden="1" x14ac:dyDescent="0.25">
      <c r="A2272" s="18">
        <v>2270</v>
      </c>
      <c r="B2272" t="s">
        <v>2422</v>
      </c>
      <c r="C2272" t="s">
        <v>189</v>
      </c>
      <c r="D2272" t="s">
        <v>3980</v>
      </c>
      <c r="E2272" t="s">
        <v>11</v>
      </c>
      <c r="G2272" t="s">
        <v>2424</v>
      </c>
      <c r="H2272" t="s">
        <v>13</v>
      </c>
      <c r="I2272" t="s">
        <v>14</v>
      </c>
    </row>
    <row r="2273" spans="1:9" hidden="1" x14ac:dyDescent="0.25">
      <c r="A2273" s="18">
        <v>2271</v>
      </c>
      <c r="B2273" t="s">
        <v>939</v>
      </c>
      <c r="C2273" t="s">
        <v>43</v>
      </c>
      <c r="D2273" t="s">
        <v>3981</v>
      </c>
      <c r="E2273" t="s">
        <v>11</v>
      </c>
      <c r="G2273" t="s">
        <v>941</v>
      </c>
      <c r="H2273" t="s">
        <v>13</v>
      </c>
      <c r="I2273" t="s">
        <v>14</v>
      </c>
    </row>
    <row r="2274" spans="1:9" hidden="1" x14ac:dyDescent="0.25">
      <c r="A2274" s="18">
        <v>2272</v>
      </c>
      <c r="B2274" t="s">
        <v>1356</v>
      </c>
      <c r="C2274" t="s">
        <v>90</v>
      </c>
      <c r="D2274" t="s">
        <v>3982</v>
      </c>
      <c r="E2274" t="s">
        <v>11</v>
      </c>
      <c r="G2274" t="s">
        <v>1358</v>
      </c>
      <c r="H2274" t="s">
        <v>13</v>
      </c>
      <c r="I2274" t="s">
        <v>14</v>
      </c>
    </row>
    <row r="2275" spans="1:9" hidden="1" x14ac:dyDescent="0.25">
      <c r="A2275" s="18">
        <v>2273</v>
      </c>
      <c r="B2275" t="s">
        <v>3983</v>
      </c>
      <c r="C2275" t="s">
        <v>16</v>
      </c>
      <c r="D2275" t="s">
        <v>3984</v>
      </c>
      <c r="E2275" t="s">
        <v>11</v>
      </c>
      <c r="G2275" t="s">
        <v>3985</v>
      </c>
      <c r="H2275" t="s">
        <v>13</v>
      </c>
      <c r="I2275" t="s">
        <v>14</v>
      </c>
    </row>
    <row r="2276" spans="1:9" hidden="1" x14ac:dyDescent="0.25">
      <c r="A2276" s="18">
        <v>2274</v>
      </c>
      <c r="B2276" t="s">
        <v>944</v>
      </c>
      <c r="C2276" t="s">
        <v>99</v>
      </c>
      <c r="D2276" t="s">
        <v>3986</v>
      </c>
      <c r="E2276" t="s">
        <v>11</v>
      </c>
      <c r="G2276" t="s">
        <v>946</v>
      </c>
      <c r="H2276" t="s">
        <v>13</v>
      </c>
      <c r="I2276" t="s">
        <v>14</v>
      </c>
    </row>
    <row r="2277" spans="1:9" hidden="1" x14ac:dyDescent="0.25">
      <c r="A2277" s="18">
        <v>2275</v>
      </c>
      <c r="B2277" t="s">
        <v>279</v>
      </c>
      <c r="C2277" t="s">
        <v>47</v>
      </c>
      <c r="D2277" t="s">
        <v>3987</v>
      </c>
      <c r="E2277" t="s">
        <v>11</v>
      </c>
      <c r="G2277" t="s">
        <v>281</v>
      </c>
      <c r="H2277" t="s">
        <v>13</v>
      </c>
      <c r="I2277" t="s">
        <v>14</v>
      </c>
    </row>
    <row r="2278" spans="1:9" hidden="1" x14ac:dyDescent="0.25">
      <c r="A2278" s="18">
        <v>2276</v>
      </c>
      <c r="B2278" t="s">
        <v>3988</v>
      </c>
      <c r="C2278" t="s">
        <v>16</v>
      </c>
      <c r="D2278" t="s">
        <v>3989</v>
      </c>
      <c r="E2278" t="s">
        <v>11</v>
      </c>
      <c r="G2278" t="s">
        <v>3990</v>
      </c>
      <c r="H2278" t="s">
        <v>13</v>
      </c>
      <c r="I2278" t="s">
        <v>14</v>
      </c>
    </row>
    <row r="2279" spans="1:9" hidden="1" x14ac:dyDescent="0.25">
      <c r="A2279" s="18">
        <v>2277</v>
      </c>
      <c r="B2279" t="s">
        <v>1821</v>
      </c>
      <c r="C2279" t="s">
        <v>90</v>
      </c>
      <c r="D2279" t="s">
        <v>3991</v>
      </c>
      <c r="E2279" t="s">
        <v>11</v>
      </c>
      <c r="G2279" t="s">
        <v>3992</v>
      </c>
      <c r="H2279" t="s">
        <v>13</v>
      </c>
      <c r="I2279" t="s">
        <v>14</v>
      </c>
    </row>
    <row r="2280" spans="1:9" hidden="1" x14ac:dyDescent="0.25">
      <c r="A2280" s="18">
        <v>2278</v>
      </c>
      <c r="B2280" t="s">
        <v>3993</v>
      </c>
      <c r="C2280" t="s">
        <v>16</v>
      </c>
      <c r="D2280" t="s">
        <v>3994</v>
      </c>
      <c r="E2280" t="s">
        <v>11</v>
      </c>
      <c r="G2280" t="s">
        <v>3995</v>
      </c>
      <c r="H2280" t="s">
        <v>13</v>
      </c>
      <c r="I2280" t="s">
        <v>14</v>
      </c>
    </row>
    <row r="2281" spans="1:9" hidden="1" x14ac:dyDescent="0.25">
      <c r="A2281" s="18">
        <v>2279</v>
      </c>
      <c r="B2281" t="s">
        <v>1146</v>
      </c>
      <c r="C2281" t="s">
        <v>47</v>
      </c>
      <c r="D2281" t="s">
        <v>3996</v>
      </c>
      <c r="E2281" t="s">
        <v>11</v>
      </c>
      <c r="G2281" t="s">
        <v>1148</v>
      </c>
      <c r="H2281" t="s">
        <v>13</v>
      </c>
      <c r="I2281" t="s">
        <v>14</v>
      </c>
    </row>
    <row r="2282" spans="1:9" hidden="1" x14ac:dyDescent="0.25">
      <c r="A2282" s="18">
        <v>2280</v>
      </c>
      <c r="B2282" t="s">
        <v>3997</v>
      </c>
      <c r="C2282" t="s">
        <v>23</v>
      </c>
      <c r="D2282" t="s">
        <v>3998</v>
      </c>
      <c r="E2282" t="s">
        <v>11</v>
      </c>
      <c r="G2282" t="s">
        <v>3999</v>
      </c>
      <c r="H2282" t="s">
        <v>13</v>
      </c>
      <c r="I2282" t="s">
        <v>33</v>
      </c>
    </row>
    <row r="2283" spans="1:9" hidden="1" x14ac:dyDescent="0.25">
      <c r="A2283" s="18">
        <v>2281</v>
      </c>
      <c r="B2283" t="s">
        <v>246</v>
      </c>
      <c r="C2283" t="s">
        <v>189</v>
      </c>
      <c r="D2283" t="s">
        <v>4000</v>
      </c>
      <c r="E2283" t="s">
        <v>11</v>
      </c>
      <c r="G2283" t="s">
        <v>248</v>
      </c>
      <c r="H2283" t="s">
        <v>13</v>
      </c>
      <c r="I2283" t="s">
        <v>14</v>
      </c>
    </row>
    <row r="2284" spans="1:9" hidden="1" x14ac:dyDescent="0.25">
      <c r="A2284" s="18">
        <v>2282</v>
      </c>
      <c r="B2284" t="s">
        <v>1778</v>
      </c>
      <c r="C2284" t="s">
        <v>30</v>
      </c>
      <c r="D2284" t="s">
        <v>4001</v>
      </c>
      <c r="E2284" t="s">
        <v>11</v>
      </c>
      <c r="G2284" t="s">
        <v>1694</v>
      </c>
      <c r="H2284" t="s">
        <v>13</v>
      </c>
      <c r="I2284" t="s">
        <v>33</v>
      </c>
    </row>
    <row r="2285" spans="1:9" hidden="1" x14ac:dyDescent="0.25">
      <c r="A2285" s="18">
        <v>2283</v>
      </c>
      <c r="B2285" t="s">
        <v>2378</v>
      </c>
      <c r="C2285" t="s">
        <v>26</v>
      </c>
      <c r="D2285" t="s">
        <v>4002</v>
      </c>
      <c r="E2285" t="s">
        <v>11</v>
      </c>
      <c r="G2285" t="s">
        <v>2380</v>
      </c>
      <c r="H2285" t="s">
        <v>13</v>
      </c>
      <c r="I2285" t="s">
        <v>14</v>
      </c>
    </row>
    <row r="2286" spans="1:9" hidden="1" x14ac:dyDescent="0.25">
      <c r="A2286" s="18">
        <v>2284</v>
      </c>
      <c r="B2286" t="s">
        <v>858</v>
      </c>
      <c r="C2286" t="s">
        <v>189</v>
      </c>
      <c r="D2286" t="s">
        <v>4003</v>
      </c>
      <c r="E2286" t="s">
        <v>11</v>
      </c>
      <c r="G2286" t="s">
        <v>860</v>
      </c>
      <c r="H2286" t="s">
        <v>13</v>
      </c>
      <c r="I2286" t="s">
        <v>768</v>
      </c>
    </row>
    <row r="2287" spans="1:9" hidden="1" x14ac:dyDescent="0.25">
      <c r="A2287" s="18">
        <v>2285</v>
      </c>
      <c r="B2287" t="s">
        <v>925</v>
      </c>
      <c r="C2287" t="s">
        <v>30</v>
      </c>
      <c r="D2287" t="s">
        <v>4004</v>
      </c>
      <c r="E2287" t="s">
        <v>11</v>
      </c>
      <c r="G2287" t="s">
        <v>927</v>
      </c>
      <c r="H2287" t="s">
        <v>13</v>
      </c>
      <c r="I2287" t="s">
        <v>14</v>
      </c>
    </row>
    <row r="2288" spans="1:9" hidden="1" x14ac:dyDescent="0.25">
      <c r="A2288" s="18">
        <v>2286</v>
      </c>
      <c r="B2288" t="s">
        <v>1497</v>
      </c>
      <c r="C2288" t="s">
        <v>189</v>
      </c>
      <c r="D2288" t="s">
        <v>4005</v>
      </c>
      <c r="E2288" t="s">
        <v>11</v>
      </c>
      <c r="G2288" t="s">
        <v>1499</v>
      </c>
      <c r="H2288" t="s">
        <v>13</v>
      </c>
      <c r="I2288" t="s">
        <v>14</v>
      </c>
    </row>
    <row r="2289" spans="1:14" hidden="1" x14ac:dyDescent="0.25">
      <c r="A2289" s="18">
        <v>2287</v>
      </c>
      <c r="B2289" t="s">
        <v>1555</v>
      </c>
      <c r="C2289" t="s">
        <v>23</v>
      </c>
      <c r="D2289" t="s">
        <v>4006</v>
      </c>
      <c r="E2289" t="s">
        <v>11</v>
      </c>
      <c r="G2289" t="s">
        <v>1557</v>
      </c>
      <c r="H2289" t="s">
        <v>13</v>
      </c>
      <c r="I2289" t="s">
        <v>14</v>
      </c>
    </row>
    <row r="2290" spans="1:14" hidden="1" x14ac:dyDescent="0.25">
      <c r="A2290" s="18">
        <v>2288</v>
      </c>
      <c r="B2290" t="s">
        <v>158</v>
      </c>
      <c r="C2290" t="s">
        <v>189</v>
      </c>
      <c r="D2290" t="s">
        <v>4007</v>
      </c>
      <c r="E2290" t="s">
        <v>11</v>
      </c>
      <c r="G2290" t="s">
        <v>160</v>
      </c>
      <c r="H2290" t="s">
        <v>13</v>
      </c>
      <c r="I2290" t="s">
        <v>33</v>
      </c>
    </row>
    <row r="2291" spans="1:14" hidden="1" x14ac:dyDescent="0.25">
      <c r="A2291" s="18">
        <v>2289</v>
      </c>
      <c r="B2291" t="s">
        <v>169</v>
      </c>
      <c r="C2291" t="s">
        <v>70</v>
      </c>
      <c r="D2291" t="s">
        <v>4008</v>
      </c>
      <c r="E2291" t="s">
        <v>11</v>
      </c>
      <c r="G2291" t="s">
        <v>171</v>
      </c>
      <c r="H2291" t="s">
        <v>13</v>
      </c>
      <c r="I2291" t="s">
        <v>14</v>
      </c>
    </row>
    <row r="2292" spans="1:14" hidden="1" x14ac:dyDescent="0.25">
      <c r="A2292" s="18">
        <v>2290</v>
      </c>
      <c r="B2292" t="s">
        <v>1301</v>
      </c>
      <c r="C2292" t="s">
        <v>90</v>
      </c>
      <c r="D2292" t="s">
        <v>4009</v>
      </c>
      <c r="E2292" t="s">
        <v>11</v>
      </c>
      <c r="G2292" t="s">
        <v>1303</v>
      </c>
      <c r="H2292" t="s">
        <v>13</v>
      </c>
      <c r="I2292" t="s">
        <v>14</v>
      </c>
    </row>
    <row r="2293" spans="1:14" hidden="1" x14ac:dyDescent="0.25">
      <c r="A2293" s="18">
        <v>2291</v>
      </c>
      <c r="B2293" t="s">
        <v>1518</v>
      </c>
      <c r="C2293" t="s">
        <v>26</v>
      </c>
      <c r="D2293" t="s">
        <v>4010</v>
      </c>
      <c r="E2293" t="s">
        <v>11</v>
      </c>
      <c r="G2293" t="s">
        <v>1520</v>
      </c>
      <c r="H2293" t="s">
        <v>13</v>
      </c>
      <c r="I2293" t="s">
        <v>14</v>
      </c>
    </row>
    <row r="2294" spans="1:14" hidden="1" x14ac:dyDescent="0.25">
      <c r="A2294" s="18">
        <v>2292</v>
      </c>
      <c r="B2294" t="s">
        <v>4011</v>
      </c>
      <c r="C2294" t="s">
        <v>16</v>
      </c>
      <c r="D2294" t="s">
        <v>4012</v>
      </c>
      <c r="E2294" t="s">
        <v>11</v>
      </c>
      <c r="G2294" t="s">
        <v>4013</v>
      </c>
      <c r="H2294" t="s">
        <v>13</v>
      </c>
      <c r="I2294" t="s">
        <v>14</v>
      </c>
    </row>
    <row r="2295" spans="1:14" hidden="1" x14ac:dyDescent="0.25">
      <c r="A2295" s="18">
        <v>2293</v>
      </c>
      <c r="B2295" t="s">
        <v>93</v>
      </c>
      <c r="C2295" t="s">
        <v>30</v>
      </c>
      <c r="D2295" t="s">
        <v>4014</v>
      </c>
      <c r="E2295" t="s">
        <v>11</v>
      </c>
      <c r="G2295" t="s">
        <v>95</v>
      </c>
      <c r="H2295" t="s">
        <v>13</v>
      </c>
      <c r="I2295" t="s">
        <v>14</v>
      </c>
    </row>
    <row r="2296" spans="1:14" hidden="1" x14ac:dyDescent="0.25">
      <c r="A2296" s="18">
        <v>3775</v>
      </c>
      <c r="C2296" t="s">
        <v>59</v>
      </c>
      <c r="D2296" t="s">
        <v>4015</v>
      </c>
      <c r="E2296" t="s">
        <v>11</v>
      </c>
      <c r="G2296" t="s">
        <v>4016</v>
      </c>
      <c r="H2296" t="s">
        <v>37</v>
      </c>
      <c r="I2296" t="s">
        <v>14</v>
      </c>
      <c r="J2296">
        <v>0</v>
      </c>
      <c r="K2296" t="s">
        <v>7539</v>
      </c>
      <c r="L2296">
        <v>102.90600000000001</v>
      </c>
      <c r="M2296">
        <v>0</v>
      </c>
      <c r="N2296" s="48" t="s">
        <v>1468</v>
      </c>
    </row>
    <row r="2297" spans="1:14" hidden="1" x14ac:dyDescent="0.25">
      <c r="A2297" s="18">
        <v>2110</v>
      </c>
      <c r="B2297" s="53" t="s">
        <v>7815</v>
      </c>
      <c r="C2297" t="s">
        <v>59</v>
      </c>
      <c r="D2297" t="s">
        <v>4018</v>
      </c>
      <c r="E2297" t="s">
        <v>11</v>
      </c>
      <c r="G2297" t="s">
        <v>4019</v>
      </c>
      <c r="H2297" t="s">
        <v>37</v>
      </c>
      <c r="I2297" t="s">
        <v>14</v>
      </c>
      <c r="J2297">
        <v>0</v>
      </c>
      <c r="K2297" t="s">
        <v>7816</v>
      </c>
      <c r="L2297">
        <v>186.20699999999999</v>
      </c>
      <c r="M2297">
        <v>0</v>
      </c>
      <c r="N2297" s="48" t="s">
        <v>1468</v>
      </c>
    </row>
    <row r="2298" spans="1:14" hidden="1" x14ac:dyDescent="0.25">
      <c r="A2298" s="18">
        <v>3416</v>
      </c>
      <c r="B2298" t="s">
        <v>4017</v>
      </c>
      <c r="C2298" t="s">
        <v>59</v>
      </c>
      <c r="D2298" t="s">
        <v>4020</v>
      </c>
      <c r="E2298" t="s">
        <v>11</v>
      </c>
      <c r="G2298" t="s">
        <v>4021</v>
      </c>
      <c r="H2298" t="s">
        <v>37</v>
      </c>
      <c r="I2298" t="s">
        <v>14</v>
      </c>
      <c r="J2298">
        <v>0</v>
      </c>
      <c r="K2298" t="s">
        <v>7816</v>
      </c>
      <c r="L2298">
        <v>186.20699999999999</v>
      </c>
      <c r="M2298">
        <v>0</v>
      </c>
      <c r="N2298" s="48" t="s">
        <v>1468</v>
      </c>
    </row>
    <row r="2299" spans="1:14" hidden="1" x14ac:dyDescent="0.25">
      <c r="A2299" s="18">
        <v>2297</v>
      </c>
      <c r="B2299" t="s">
        <v>1706</v>
      </c>
      <c r="C2299" t="s">
        <v>189</v>
      </c>
      <c r="D2299" t="s">
        <v>4022</v>
      </c>
      <c r="E2299" t="s">
        <v>11</v>
      </c>
      <c r="G2299" t="s">
        <v>1103</v>
      </c>
      <c r="H2299" t="s">
        <v>13</v>
      </c>
      <c r="I2299" t="s">
        <v>33</v>
      </c>
    </row>
    <row r="2300" spans="1:14" hidden="1" x14ac:dyDescent="0.25">
      <c r="A2300" s="18">
        <v>2298</v>
      </c>
      <c r="B2300" t="s">
        <v>716</v>
      </c>
      <c r="C2300" t="s">
        <v>388</v>
      </c>
      <c r="D2300" t="s">
        <v>4023</v>
      </c>
      <c r="E2300" t="s">
        <v>11</v>
      </c>
      <c r="G2300" t="s">
        <v>718</v>
      </c>
      <c r="H2300" t="s">
        <v>13</v>
      </c>
      <c r="I2300" t="s">
        <v>14</v>
      </c>
    </row>
    <row r="2301" spans="1:14" hidden="1" x14ac:dyDescent="0.25">
      <c r="A2301" s="18">
        <v>2299</v>
      </c>
      <c r="B2301" t="s">
        <v>1016</v>
      </c>
      <c r="C2301" t="s">
        <v>70</v>
      </c>
      <c r="D2301" t="s">
        <v>4024</v>
      </c>
      <c r="E2301" t="s">
        <v>11</v>
      </c>
      <c r="G2301" t="s">
        <v>1018</v>
      </c>
      <c r="H2301" t="s">
        <v>13</v>
      </c>
      <c r="I2301" t="s">
        <v>14</v>
      </c>
    </row>
    <row r="2302" spans="1:14" hidden="1" x14ac:dyDescent="0.25">
      <c r="A2302" s="18">
        <v>962</v>
      </c>
      <c r="B2302" s="53" t="s">
        <v>7814</v>
      </c>
      <c r="C2302" t="s">
        <v>59</v>
      </c>
      <c r="D2302" t="s">
        <v>4025</v>
      </c>
      <c r="E2302" t="s">
        <v>11</v>
      </c>
      <c r="G2302" t="s">
        <v>4026</v>
      </c>
      <c r="H2302" t="s">
        <v>37</v>
      </c>
      <c r="I2302" t="s">
        <v>14</v>
      </c>
      <c r="J2302">
        <v>0</v>
      </c>
      <c r="K2302" t="s">
        <v>7539</v>
      </c>
      <c r="L2302">
        <v>102.90600000000001</v>
      </c>
      <c r="M2302">
        <v>0</v>
      </c>
      <c r="N2302" s="48" t="s">
        <v>1468</v>
      </c>
    </row>
    <row r="2303" spans="1:14" hidden="1" x14ac:dyDescent="0.25">
      <c r="A2303" s="18">
        <v>2301</v>
      </c>
      <c r="B2303" t="s">
        <v>1853</v>
      </c>
      <c r="C2303" t="s">
        <v>99</v>
      </c>
      <c r="D2303" t="s">
        <v>4027</v>
      </c>
      <c r="E2303" t="s">
        <v>11</v>
      </c>
      <c r="G2303" t="s">
        <v>1855</v>
      </c>
      <c r="H2303" t="s">
        <v>13</v>
      </c>
      <c r="I2303" t="s">
        <v>14</v>
      </c>
    </row>
    <row r="2304" spans="1:14" hidden="1" x14ac:dyDescent="0.25">
      <c r="A2304" s="18">
        <v>2302</v>
      </c>
      <c r="B2304" t="s">
        <v>1533</v>
      </c>
      <c r="C2304" t="s">
        <v>70</v>
      </c>
      <c r="D2304" t="s">
        <v>4028</v>
      </c>
      <c r="E2304" t="s">
        <v>11</v>
      </c>
      <c r="G2304" t="s">
        <v>1535</v>
      </c>
      <c r="H2304" t="s">
        <v>13</v>
      </c>
      <c r="I2304" t="s">
        <v>14</v>
      </c>
    </row>
    <row r="2305" spans="1:14" hidden="1" x14ac:dyDescent="0.25">
      <c r="A2305" s="18">
        <v>2303</v>
      </c>
      <c r="B2305" t="s">
        <v>1001</v>
      </c>
      <c r="C2305" t="s">
        <v>30</v>
      </c>
      <c r="D2305" t="s">
        <v>4029</v>
      </c>
      <c r="E2305" t="s">
        <v>11</v>
      </c>
      <c r="G2305" t="s">
        <v>952</v>
      </c>
      <c r="H2305" t="s">
        <v>13</v>
      </c>
      <c r="I2305" t="s">
        <v>33</v>
      </c>
    </row>
    <row r="2306" spans="1:14" hidden="1" x14ac:dyDescent="0.25">
      <c r="A2306" s="18">
        <v>2304</v>
      </c>
      <c r="C2306" t="s">
        <v>16</v>
      </c>
      <c r="D2306" t="s">
        <v>4030</v>
      </c>
      <c r="E2306" t="s">
        <v>11</v>
      </c>
      <c r="G2306" t="s">
        <v>4031</v>
      </c>
      <c r="H2306" t="s">
        <v>13</v>
      </c>
      <c r="I2306" t="s">
        <v>14</v>
      </c>
    </row>
    <row r="2307" spans="1:14" hidden="1" x14ac:dyDescent="0.25">
      <c r="A2307" s="18">
        <v>3315</v>
      </c>
      <c r="C2307" t="s">
        <v>59</v>
      </c>
      <c r="D2307" t="s">
        <v>4032</v>
      </c>
      <c r="E2307" t="s">
        <v>11</v>
      </c>
      <c r="G2307" t="s">
        <v>4033</v>
      </c>
      <c r="H2307" t="s">
        <v>37</v>
      </c>
      <c r="I2307" t="s">
        <v>14</v>
      </c>
      <c r="J2307">
        <v>0</v>
      </c>
      <c r="K2307" t="s">
        <v>7539</v>
      </c>
      <c r="L2307">
        <v>102.90600000000001</v>
      </c>
      <c r="M2307">
        <v>0</v>
      </c>
      <c r="N2307" s="48" t="s">
        <v>1468</v>
      </c>
    </row>
    <row r="2308" spans="1:14" hidden="1" x14ac:dyDescent="0.25">
      <c r="A2308" s="18">
        <v>2306</v>
      </c>
      <c r="B2308" t="s">
        <v>387</v>
      </c>
      <c r="C2308" t="s">
        <v>43</v>
      </c>
      <c r="D2308" t="s">
        <v>4034</v>
      </c>
      <c r="E2308" t="s">
        <v>11</v>
      </c>
      <c r="G2308" t="s">
        <v>390</v>
      </c>
      <c r="H2308" t="s">
        <v>13</v>
      </c>
      <c r="I2308" t="s">
        <v>14</v>
      </c>
    </row>
    <row r="2309" spans="1:14" hidden="1" x14ac:dyDescent="0.25">
      <c r="A2309" s="18">
        <v>2307</v>
      </c>
      <c r="B2309" t="s">
        <v>1768</v>
      </c>
      <c r="C2309" t="s">
        <v>43</v>
      </c>
      <c r="D2309" t="s">
        <v>4035</v>
      </c>
      <c r="E2309" t="s">
        <v>11</v>
      </c>
      <c r="G2309" t="s">
        <v>1770</v>
      </c>
      <c r="H2309" t="s">
        <v>13</v>
      </c>
      <c r="I2309" t="s">
        <v>14</v>
      </c>
    </row>
    <row r="2310" spans="1:14" hidden="1" x14ac:dyDescent="0.25">
      <c r="A2310" s="18">
        <v>2308</v>
      </c>
      <c r="C2310" t="s">
        <v>16</v>
      </c>
      <c r="D2310" t="s">
        <v>4036</v>
      </c>
      <c r="E2310" t="s">
        <v>11</v>
      </c>
      <c r="G2310" t="s">
        <v>4037</v>
      </c>
      <c r="H2310" t="s">
        <v>13</v>
      </c>
      <c r="I2310" t="s">
        <v>14</v>
      </c>
    </row>
    <row r="2311" spans="1:14" hidden="1" x14ac:dyDescent="0.25">
      <c r="A2311" s="18">
        <v>2309</v>
      </c>
      <c r="B2311" t="s">
        <v>2203</v>
      </c>
      <c r="C2311" t="s">
        <v>90</v>
      </c>
      <c r="D2311" t="s">
        <v>4038</v>
      </c>
      <c r="E2311" t="s">
        <v>11</v>
      </c>
      <c r="G2311" t="s">
        <v>2205</v>
      </c>
      <c r="H2311" t="s">
        <v>13</v>
      </c>
      <c r="I2311" t="s">
        <v>14</v>
      </c>
    </row>
    <row r="2312" spans="1:14" hidden="1" x14ac:dyDescent="0.25">
      <c r="A2312" s="18">
        <v>2310</v>
      </c>
      <c r="B2312" t="s">
        <v>1497</v>
      </c>
      <c r="C2312" t="s">
        <v>43</v>
      </c>
      <c r="D2312" t="s">
        <v>4039</v>
      </c>
      <c r="E2312" t="s">
        <v>11</v>
      </c>
      <c r="G2312" t="s">
        <v>1499</v>
      </c>
      <c r="H2312" t="s">
        <v>13</v>
      </c>
      <c r="I2312" t="s">
        <v>14</v>
      </c>
    </row>
    <row r="2313" spans="1:14" hidden="1" x14ac:dyDescent="0.25">
      <c r="A2313" s="18">
        <v>2311</v>
      </c>
      <c r="B2313" t="s">
        <v>708</v>
      </c>
      <c r="C2313" t="s">
        <v>23</v>
      </c>
      <c r="D2313" t="s">
        <v>4040</v>
      </c>
      <c r="E2313" t="s">
        <v>11</v>
      </c>
      <c r="G2313" t="s">
        <v>710</v>
      </c>
      <c r="H2313" t="s">
        <v>13</v>
      </c>
      <c r="I2313" t="s">
        <v>14</v>
      </c>
    </row>
    <row r="2314" spans="1:14" hidden="1" x14ac:dyDescent="0.25">
      <c r="A2314" s="18">
        <v>2312</v>
      </c>
      <c r="C2314" t="s">
        <v>16</v>
      </c>
      <c r="D2314" t="s">
        <v>4041</v>
      </c>
      <c r="E2314" t="s">
        <v>11</v>
      </c>
      <c r="G2314" t="s">
        <v>4042</v>
      </c>
      <c r="H2314" t="s">
        <v>13</v>
      </c>
      <c r="I2314" t="s">
        <v>14</v>
      </c>
    </row>
    <row r="2315" spans="1:14" hidden="1" x14ac:dyDescent="0.25">
      <c r="A2315" s="18">
        <v>2313</v>
      </c>
      <c r="B2315" t="s">
        <v>1785</v>
      </c>
      <c r="C2315" t="s">
        <v>43</v>
      </c>
      <c r="D2315" t="s">
        <v>4043</v>
      </c>
      <c r="E2315" t="s">
        <v>11</v>
      </c>
      <c r="G2315" t="s">
        <v>1787</v>
      </c>
      <c r="H2315" t="s">
        <v>13</v>
      </c>
      <c r="I2315" t="s">
        <v>14</v>
      </c>
    </row>
    <row r="2316" spans="1:14" hidden="1" x14ac:dyDescent="0.25">
      <c r="A2316" s="18">
        <v>2314</v>
      </c>
      <c r="B2316" t="s">
        <v>1891</v>
      </c>
      <c r="C2316" t="s">
        <v>9</v>
      </c>
      <c r="D2316" t="s">
        <v>4044</v>
      </c>
      <c r="E2316" t="s">
        <v>11</v>
      </c>
      <c r="G2316" t="s">
        <v>1893</v>
      </c>
      <c r="H2316" t="s">
        <v>13</v>
      </c>
      <c r="I2316" t="s">
        <v>14</v>
      </c>
    </row>
    <row r="2317" spans="1:14" hidden="1" x14ac:dyDescent="0.25">
      <c r="A2317" s="18">
        <v>2315</v>
      </c>
      <c r="B2317" t="s">
        <v>360</v>
      </c>
      <c r="C2317" t="s">
        <v>99</v>
      </c>
      <c r="D2317" t="s">
        <v>4045</v>
      </c>
      <c r="E2317" t="s">
        <v>11</v>
      </c>
      <c r="G2317" t="s">
        <v>362</v>
      </c>
      <c r="H2317" t="s">
        <v>13</v>
      </c>
      <c r="I2317" t="s">
        <v>14</v>
      </c>
    </row>
    <row r="2318" spans="1:14" hidden="1" x14ac:dyDescent="0.25">
      <c r="A2318" s="18">
        <v>2316</v>
      </c>
      <c r="B2318" t="s">
        <v>750</v>
      </c>
      <c r="C2318" t="s">
        <v>47</v>
      </c>
      <c r="D2318" t="s">
        <v>4046</v>
      </c>
      <c r="E2318" t="s">
        <v>11</v>
      </c>
      <c r="G2318" t="s">
        <v>752</v>
      </c>
      <c r="H2318" t="s">
        <v>13</v>
      </c>
      <c r="I2318" t="s">
        <v>14</v>
      </c>
    </row>
    <row r="2319" spans="1:14" hidden="1" x14ac:dyDescent="0.25">
      <c r="A2319" s="18">
        <v>2317</v>
      </c>
      <c r="B2319" t="s">
        <v>1212</v>
      </c>
      <c r="C2319" t="s">
        <v>189</v>
      </c>
      <c r="D2319" t="s">
        <v>4047</v>
      </c>
      <c r="E2319" t="s">
        <v>11</v>
      </c>
      <c r="G2319" t="s">
        <v>3696</v>
      </c>
      <c r="H2319" t="s">
        <v>13</v>
      </c>
      <c r="I2319" t="s">
        <v>14</v>
      </c>
    </row>
    <row r="2320" spans="1:14" hidden="1" x14ac:dyDescent="0.25">
      <c r="A2320" s="18">
        <v>2318</v>
      </c>
      <c r="B2320" t="s">
        <v>836</v>
      </c>
      <c r="C2320" t="s">
        <v>189</v>
      </c>
      <c r="D2320" t="s">
        <v>4048</v>
      </c>
      <c r="E2320" t="s">
        <v>11</v>
      </c>
      <c r="G2320" t="s">
        <v>838</v>
      </c>
      <c r="H2320" t="s">
        <v>13</v>
      </c>
      <c r="I2320" t="s">
        <v>14</v>
      </c>
    </row>
    <row r="2321" spans="1:14" hidden="1" x14ac:dyDescent="0.25">
      <c r="A2321" s="18">
        <v>2319</v>
      </c>
      <c r="B2321" t="s">
        <v>1507</v>
      </c>
      <c r="C2321" t="s">
        <v>142</v>
      </c>
      <c r="D2321" t="s">
        <v>4049</v>
      </c>
      <c r="E2321" t="s">
        <v>11</v>
      </c>
      <c r="G2321" t="s">
        <v>1572</v>
      </c>
      <c r="H2321" t="s">
        <v>13</v>
      </c>
      <c r="I2321" t="s">
        <v>14</v>
      </c>
    </row>
    <row r="2322" spans="1:14" hidden="1" x14ac:dyDescent="0.25">
      <c r="A2322" s="18">
        <v>2320</v>
      </c>
      <c r="B2322" t="s">
        <v>148</v>
      </c>
      <c r="C2322" t="s">
        <v>43</v>
      </c>
      <c r="D2322" t="s">
        <v>4050</v>
      </c>
      <c r="E2322" t="s">
        <v>11</v>
      </c>
      <c r="G2322" t="s">
        <v>150</v>
      </c>
      <c r="H2322" t="s">
        <v>13</v>
      </c>
      <c r="I2322" t="s">
        <v>14</v>
      </c>
    </row>
    <row r="2323" spans="1:14" hidden="1" x14ac:dyDescent="0.25">
      <c r="A2323" s="18">
        <v>2321</v>
      </c>
      <c r="B2323" t="s">
        <v>1049</v>
      </c>
      <c r="C2323" t="s">
        <v>90</v>
      </c>
      <c r="D2323" t="s">
        <v>4051</v>
      </c>
      <c r="E2323" t="s">
        <v>11</v>
      </c>
      <c r="G2323" t="s">
        <v>1051</v>
      </c>
      <c r="H2323" t="s">
        <v>13</v>
      </c>
      <c r="I2323" t="s">
        <v>14</v>
      </c>
    </row>
    <row r="2324" spans="1:14" hidden="1" x14ac:dyDescent="0.25">
      <c r="A2324" s="18">
        <v>2322</v>
      </c>
      <c r="C2324" t="s">
        <v>43</v>
      </c>
      <c r="D2324" t="s">
        <v>4052</v>
      </c>
      <c r="E2324" t="s">
        <v>11</v>
      </c>
      <c r="G2324" t="s">
        <v>495</v>
      </c>
      <c r="H2324" t="s">
        <v>13</v>
      </c>
      <c r="I2324" t="s">
        <v>33</v>
      </c>
    </row>
    <row r="2325" spans="1:14" hidden="1" x14ac:dyDescent="0.25">
      <c r="A2325" s="18">
        <v>2323</v>
      </c>
      <c r="B2325" t="s">
        <v>925</v>
      </c>
      <c r="C2325" t="s">
        <v>9</v>
      </c>
      <c r="D2325" t="s">
        <v>4053</v>
      </c>
      <c r="E2325" t="s">
        <v>11</v>
      </c>
      <c r="G2325" t="s">
        <v>927</v>
      </c>
      <c r="H2325" t="s">
        <v>13</v>
      </c>
      <c r="I2325" t="s">
        <v>14</v>
      </c>
    </row>
    <row r="2326" spans="1:14" hidden="1" x14ac:dyDescent="0.25">
      <c r="A2326" s="18">
        <v>2324</v>
      </c>
      <c r="B2326" t="s">
        <v>1098</v>
      </c>
      <c r="C2326" t="s">
        <v>23</v>
      </c>
      <c r="D2326" t="s">
        <v>4054</v>
      </c>
      <c r="E2326" t="s">
        <v>11</v>
      </c>
      <c r="G2326" t="s">
        <v>1100</v>
      </c>
      <c r="H2326" t="s">
        <v>13</v>
      </c>
      <c r="I2326" t="s">
        <v>33</v>
      </c>
    </row>
    <row r="2327" spans="1:14" hidden="1" x14ac:dyDescent="0.25">
      <c r="A2327" s="18">
        <v>2325</v>
      </c>
      <c r="B2327" t="s">
        <v>4055</v>
      </c>
      <c r="C2327" t="s">
        <v>16</v>
      </c>
      <c r="D2327" t="s">
        <v>4056</v>
      </c>
      <c r="E2327" t="s">
        <v>11</v>
      </c>
      <c r="G2327" t="s">
        <v>4057</v>
      </c>
      <c r="H2327" t="s">
        <v>13</v>
      </c>
      <c r="I2327" t="s">
        <v>14</v>
      </c>
    </row>
    <row r="2328" spans="1:14" hidden="1" x14ac:dyDescent="0.25">
      <c r="A2328" s="18">
        <v>2326</v>
      </c>
      <c r="B2328" t="s">
        <v>1605</v>
      </c>
      <c r="C2328" t="s">
        <v>30</v>
      </c>
      <c r="D2328" t="s">
        <v>4058</v>
      </c>
      <c r="E2328" t="s">
        <v>11</v>
      </c>
      <c r="G2328" t="s">
        <v>1607</v>
      </c>
      <c r="H2328" t="s">
        <v>13</v>
      </c>
      <c r="I2328" t="s">
        <v>14</v>
      </c>
    </row>
    <row r="2329" spans="1:14" hidden="1" x14ac:dyDescent="0.25">
      <c r="A2329" s="18">
        <v>2327</v>
      </c>
      <c r="B2329" t="s">
        <v>750</v>
      </c>
      <c r="C2329" t="s">
        <v>189</v>
      </c>
      <c r="D2329" t="s">
        <v>4059</v>
      </c>
      <c r="E2329" t="s">
        <v>11</v>
      </c>
      <c r="G2329" t="s">
        <v>752</v>
      </c>
      <c r="H2329" t="s">
        <v>13</v>
      </c>
      <c r="I2329" t="s">
        <v>14</v>
      </c>
    </row>
    <row r="2330" spans="1:14" hidden="1" x14ac:dyDescent="0.25">
      <c r="A2330" s="18">
        <v>2328</v>
      </c>
      <c r="B2330" t="s">
        <v>967</v>
      </c>
      <c r="C2330" t="s">
        <v>90</v>
      </c>
      <c r="D2330" t="s">
        <v>4060</v>
      </c>
      <c r="E2330" t="s">
        <v>11</v>
      </c>
      <c r="G2330" t="s">
        <v>969</v>
      </c>
      <c r="H2330" t="s">
        <v>13</v>
      </c>
      <c r="I2330" t="s">
        <v>14</v>
      </c>
    </row>
    <row r="2331" spans="1:14" hidden="1" x14ac:dyDescent="0.25">
      <c r="A2331" s="18">
        <v>37</v>
      </c>
      <c r="B2331" s="53" t="s">
        <v>7817</v>
      </c>
      <c r="C2331" t="s">
        <v>59</v>
      </c>
      <c r="D2331" t="s">
        <v>4061</v>
      </c>
      <c r="E2331" t="s">
        <v>11</v>
      </c>
      <c r="G2331" t="s">
        <v>4062</v>
      </c>
      <c r="H2331" t="s">
        <v>37</v>
      </c>
      <c r="I2331" t="s">
        <v>14</v>
      </c>
      <c r="J2331">
        <v>0</v>
      </c>
      <c r="K2331" s="53" t="s">
        <v>7887</v>
      </c>
      <c r="L2331">
        <v>86.475999999999999</v>
      </c>
      <c r="M2331">
        <v>0</v>
      </c>
      <c r="N2331" s="48" t="s">
        <v>1468</v>
      </c>
    </row>
    <row r="2332" spans="1:14" hidden="1" x14ac:dyDescent="0.25">
      <c r="A2332" s="18">
        <v>2330</v>
      </c>
      <c r="B2332" t="s">
        <v>732</v>
      </c>
      <c r="C2332" t="s">
        <v>30</v>
      </c>
      <c r="D2332" t="s">
        <v>4063</v>
      </c>
      <c r="E2332" t="s">
        <v>11</v>
      </c>
      <c r="G2332" t="s">
        <v>734</v>
      </c>
      <c r="H2332" t="s">
        <v>13</v>
      </c>
      <c r="I2332" t="s">
        <v>14</v>
      </c>
    </row>
    <row r="2333" spans="1:14" hidden="1" x14ac:dyDescent="0.25">
      <c r="A2333" s="18">
        <v>2331</v>
      </c>
      <c r="B2333" t="s">
        <v>1587</v>
      </c>
      <c r="C2333" t="s">
        <v>90</v>
      </c>
      <c r="D2333" t="s">
        <v>4064</v>
      </c>
      <c r="E2333" t="s">
        <v>11</v>
      </c>
      <c r="G2333" t="s">
        <v>1589</v>
      </c>
      <c r="H2333" t="s">
        <v>13</v>
      </c>
      <c r="I2333" t="s">
        <v>14</v>
      </c>
    </row>
    <row r="2334" spans="1:14" hidden="1" x14ac:dyDescent="0.25">
      <c r="A2334" s="18">
        <v>2332</v>
      </c>
      <c r="C2334" t="s">
        <v>30</v>
      </c>
      <c r="D2334" t="s">
        <v>4065</v>
      </c>
      <c r="E2334" t="s">
        <v>11</v>
      </c>
      <c r="G2334" t="s">
        <v>1175</v>
      </c>
      <c r="H2334" t="s">
        <v>13</v>
      </c>
      <c r="I2334" t="s">
        <v>14</v>
      </c>
    </row>
    <row r="2335" spans="1:14" hidden="1" x14ac:dyDescent="0.25">
      <c r="A2335" s="18">
        <v>2333</v>
      </c>
      <c r="B2335" t="s">
        <v>1760</v>
      </c>
      <c r="C2335" t="s">
        <v>9</v>
      </c>
      <c r="D2335" t="s">
        <v>4066</v>
      </c>
      <c r="E2335" t="s">
        <v>11</v>
      </c>
      <c r="G2335" t="s">
        <v>1762</v>
      </c>
      <c r="H2335" t="s">
        <v>13</v>
      </c>
      <c r="I2335" t="s">
        <v>33</v>
      </c>
    </row>
    <row r="2336" spans="1:14" hidden="1" x14ac:dyDescent="0.25">
      <c r="A2336" s="18">
        <v>2334</v>
      </c>
      <c r="C2336" t="s">
        <v>23</v>
      </c>
      <c r="D2336" t="s">
        <v>4067</v>
      </c>
      <c r="E2336" t="s">
        <v>11</v>
      </c>
      <c r="G2336" t="s">
        <v>356</v>
      </c>
      <c r="H2336" t="s">
        <v>13</v>
      </c>
      <c r="I2336" t="s">
        <v>14</v>
      </c>
    </row>
    <row r="2337" spans="1:14" hidden="1" x14ac:dyDescent="0.25">
      <c r="A2337" s="18">
        <v>2335</v>
      </c>
      <c r="B2337" t="s">
        <v>858</v>
      </c>
      <c r="C2337" t="s">
        <v>30</v>
      </c>
      <c r="D2337" t="s">
        <v>4068</v>
      </c>
      <c r="E2337" t="s">
        <v>11</v>
      </c>
      <c r="G2337" t="s">
        <v>860</v>
      </c>
      <c r="H2337" t="s">
        <v>13</v>
      </c>
      <c r="I2337" t="s">
        <v>768</v>
      </c>
    </row>
    <row r="2338" spans="1:14" hidden="1" x14ac:dyDescent="0.25">
      <c r="A2338" s="18">
        <v>2336</v>
      </c>
      <c r="B2338" t="s">
        <v>376</v>
      </c>
      <c r="C2338" t="s">
        <v>90</v>
      </c>
      <c r="D2338" t="s">
        <v>4069</v>
      </c>
      <c r="E2338" t="s">
        <v>11</v>
      </c>
      <c r="G2338" t="s">
        <v>378</v>
      </c>
      <c r="H2338" t="s">
        <v>13</v>
      </c>
      <c r="I2338" t="s">
        <v>14</v>
      </c>
    </row>
    <row r="2339" spans="1:14" hidden="1" x14ac:dyDescent="0.25">
      <c r="A2339" s="18">
        <v>2337</v>
      </c>
      <c r="B2339" t="s">
        <v>1115</v>
      </c>
      <c r="C2339" t="s">
        <v>30</v>
      </c>
      <c r="D2339" t="s">
        <v>4070</v>
      </c>
      <c r="E2339" t="s">
        <v>11</v>
      </c>
      <c r="G2339" t="s">
        <v>1117</v>
      </c>
      <c r="H2339" t="s">
        <v>13</v>
      </c>
      <c r="I2339" t="s">
        <v>33</v>
      </c>
    </row>
    <row r="2340" spans="1:14" hidden="1" x14ac:dyDescent="0.25">
      <c r="A2340" s="18">
        <v>2338</v>
      </c>
      <c r="C2340" t="s">
        <v>16</v>
      </c>
      <c r="D2340" t="s">
        <v>4071</v>
      </c>
      <c r="E2340" t="s">
        <v>11</v>
      </c>
      <c r="G2340" t="s">
        <v>4072</v>
      </c>
      <c r="H2340" t="s">
        <v>13</v>
      </c>
      <c r="I2340" t="s">
        <v>14</v>
      </c>
    </row>
    <row r="2341" spans="1:14" hidden="1" x14ac:dyDescent="0.25">
      <c r="A2341" s="18">
        <v>2339</v>
      </c>
      <c r="B2341" t="s">
        <v>3463</v>
      </c>
      <c r="C2341" t="s">
        <v>23</v>
      </c>
      <c r="D2341" t="s">
        <v>4073</v>
      </c>
      <c r="E2341" t="s">
        <v>11</v>
      </c>
      <c r="G2341" t="s">
        <v>3465</v>
      </c>
      <c r="H2341" t="s">
        <v>13</v>
      </c>
      <c r="I2341" t="s">
        <v>14</v>
      </c>
    </row>
    <row r="2342" spans="1:14" hidden="1" x14ac:dyDescent="0.25">
      <c r="A2342" s="18">
        <v>2340</v>
      </c>
      <c r="C2342" t="s">
        <v>26</v>
      </c>
      <c r="D2342" t="s">
        <v>4074</v>
      </c>
      <c r="E2342" t="s">
        <v>11</v>
      </c>
      <c r="G2342" t="s">
        <v>41</v>
      </c>
      <c r="H2342" t="s">
        <v>13</v>
      </c>
      <c r="I2342" t="s">
        <v>33</v>
      </c>
    </row>
    <row r="2343" spans="1:14" hidden="1" x14ac:dyDescent="0.25">
      <c r="A2343" s="18">
        <v>2341</v>
      </c>
      <c r="C2343" t="s">
        <v>26</v>
      </c>
      <c r="D2343" t="s">
        <v>4075</v>
      </c>
      <c r="E2343" t="s">
        <v>11</v>
      </c>
      <c r="G2343" t="s">
        <v>4076</v>
      </c>
      <c r="H2343" t="s">
        <v>13</v>
      </c>
      <c r="I2343" t="s">
        <v>14</v>
      </c>
    </row>
    <row r="2344" spans="1:14" hidden="1" x14ac:dyDescent="0.25">
      <c r="A2344" s="18">
        <v>2342</v>
      </c>
      <c r="C2344" t="s">
        <v>199</v>
      </c>
      <c r="D2344" t="s">
        <v>4077</v>
      </c>
      <c r="E2344" t="s">
        <v>11</v>
      </c>
      <c r="G2344" t="s">
        <v>180</v>
      </c>
      <c r="H2344" t="s">
        <v>13</v>
      </c>
      <c r="I2344" t="s">
        <v>14</v>
      </c>
    </row>
    <row r="2345" spans="1:14" hidden="1" x14ac:dyDescent="0.25">
      <c r="A2345" s="18">
        <v>2343</v>
      </c>
      <c r="B2345" t="s">
        <v>4078</v>
      </c>
      <c r="C2345" t="s">
        <v>16</v>
      </c>
      <c r="D2345" t="s">
        <v>4079</v>
      </c>
      <c r="E2345" t="s">
        <v>11</v>
      </c>
      <c r="G2345" t="s">
        <v>4080</v>
      </c>
      <c r="H2345" t="s">
        <v>13</v>
      </c>
      <c r="I2345" t="s">
        <v>14</v>
      </c>
    </row>
    <row r="2346" spans="1:14" hidden="1" x14ac:dyDescent="0.25">
      <c r="A2346" s="18">
        <v>2344</v>
      </c>
      <c r="B2346" t="s">
        <v>1011</v>
      </c>
      <c r="C2346" t="s">
        <v>26</v>
      </c>
      <c r="D2346" t="s">
        <v>4081</v>
      </c>
      <c r="E2346" t="s">
        <v>11</v>
      </c>
      <c r="G2346" t="s">
        <v>1013</v>
      </c>
      <c r="H2346" t="s">
        <v>13</v>
      </c>
      <c r="I2346" t="s">
        <v>14</v>
      </c>
    </row>
    <row r="2347" spans="1:14" hidden="1" x14ac:dyDescent="0.25">
      <c r="A2347" s="18">
        <v>2345</v>
      </c>
      <c r="C2347" t="s">
        <v>90</v>
      </c>
      <c r="D2347" t="s">
        <v>4082</v>
      </c>
      <c r="E2347" t="s">
        <v>11</v>
      </c>
      <c r="G2347" t="s">
        <v>1793</v>
      </c>
      <c r="H2347" t="s">
        <v>13</v>
      </c>
      <c r="I2347" t="s">
        <v>33</v>
      </c>
    </row>
    <row r="2348" spans="1:14" hidden="1" x14ac:dyDescent="0.25">
      <c r="A2348" s="18">
        <v>2346</v>
      </c>
      <c r="C2348" t="s">
        <v>90</v>
      </c>
      <c r="D2348" t="s">
        <v>4083</v>
      </c>
      <c r="E2348" t="s">
        <v>11</v>
      </c>
      <c r="G2348" t="s">
        <v>316</v>
      </c>
      <c r="H2348" t="s">
        <v>13</v>
      </c>
      <c r="I2348" t="s">
        <v>33</v>
      </c>
    </row>
    <row r="2349" spans="1:14" hidden="1" x14ac:dyDescent="0.25">
      <c r="A2349" s="18">
        <v>1429</v>
      </c>
      <c r="B2349" s="53" t="s">
        <v>7817</v>
      </c>
      <c r="C2349" t="s">
        <v>59</v>
      </c>
      <c r="D2349" t="s">
        <v>4084</v>
      </c>
      <c r="E2349" t="s">
        <v>11</v>
      </c>
      <c r="G2349" s="53" t="s">
        <v>7818</v>
      </c>
      <c r="H2349" t="s">
        <v>37</v>
      </c>
      <c r="I2349" t="s">
        <v>14</v>
      </c>
      <c r="J2349">
        <v>0</v>
      </c>
      <c r="K2349" t="s">
        <v>7544</v>
      </c>
      <c r="L2349">
        <v>101.07</v>
      </c>
      <c r="M2349">
        <v>0</v>
      </c>
      <c r="N2349" s="48" t="s">
        <v>1468</v>
      </c>
    </row>
    <row r="2350" spans="1:14" hidden="1" x14ac:dyDescent="0.25">
      <c r="A2350" s="18">
        <v>2348</v>
      </c>
      <c r="B2350" t="s">
        <v>1307</v>
      </c>
      <c r="C2350" t="s">
        <v>47</v>
      </c>
      <c r="D2350" t="s">
        <v>4086</v>
      </c>
      <c r="E2350" t="s">
        <v>11</v>
      </c>
      <c r="G2350" t="s">
        <v>1309</v>
      </c>
      <c r="H2350" t="s">
        <v>13</v>
      </c>
      <c r="I2350" t="s">
        <v>14</v>
      </c>
    </row>
    <row r="2351" spans="1:14" hidden="1" x14ac:dyDescent="0.25">
      <c r="A2351" s="18">
        <v>2349</v>
      </c>
      <c r="B2351" t="s">
        <v>4087</v>
      </c>
      <c r="C2351" t="s">
        <v>16</v>
      </c>
      <c r="D2351" t="s">
        <v>4088</v>
      </c>
      <c r="E2351" t="s">
        <v>11</v>
      </c>
      <c r="G2351" t="s">
        <v>4089</v>
      </c>
      <c r="H2351" t="s">
        <v>13</v>
      </c>
      <c r="I2351" t="s">
        <v>14</v>
      </c>
    </row>
    <row r="2352" spans="1:14" hidden="1" x14ac:dyDescent="0.25">
      <c r="A2352" s="18">
        <v>725</v>
      </c>
      <c r="B2352" s="53" t="s">
        <v>7820</v>
      </c>
      <c r="C2352" t="s">
        <v>59</v>
      </c>
      <c r="D2352" t="s">
        <v>4091</v>
      </c>
      <c r="E2352" t="s">
        <v>11</v>
      </c>
      <c r="G2352" t="s">
        <v>4092</v>
      </c>
      <c r="H2352" t="s">
        <v>37</v>
      </c>
      <c r="I2352" t="s">
        <v>14</v>
      </c>
      <c r="J2352">
        <v>0</v>
      </c>
      <c r="K2352" t="s">
        <v>7821</v>
      </c>
      <c r="L2352">
        <v>150.36000000000001</v>
      </c>
      <c r="M2352">
        <v>0</v>
      </c>
      <c r="N2352" s="48" t="s">
        <v>1468</v>
      </c>
    </row>
    <row r="2353" spans="1:14" hidden="1" x14ac:dyDescent="0.25">
      <c r="A2353" s="18">
        <v>2351</v>
      </c>
      <c r="B2353" t="s">
        <v>1818</v>
      </c>
      <c r="C2353" t="s">
        <v>26</v>
      </c>
      <c r="D2353" t="s">
        <v>4093</v>
      </c>
      <c r="E2353" t="s">
        <v>11</v>
      </c>
      <c r="G2353" t="s">
        <v>1820</v>
      </c>
      <c r="H2353" t="s">
        <v>13</v>
      </c>
      <c r="I2353" t="s">
        <v>14</v>
      </c>
    </row>
    <row r="2354" spans="1:14" hidden="1" x14ac:dyDescent="0.25">
      <c r="A2354" s="18">
        <v>2352</v>
      </c>
      <c r="B2354" t="s">
        <v>1049</v>
      </c>
      <c r="C2354" t="s">
        <v>189</v>
      </c>
      <c r="D2354" t="s">
        <v>4094</v>
      </c>
      <c r="E2354" t="s">
        <v>11</v>
      </c>
      <c r="G2354" t="s">
        <v>1051</v>
      </c>
      <c r="H2354" t="s">
        <v>13</v>
      </c>
      <c r="I2354" t="s">
        <v>14</v>
      </c>
    </row>
    <row r="2355" spans="1:14" hidden="1" x14ac:dyDescent="0.25">
      <c r="A2355" s="18">
        <v>2353</v>
      </c>
      <c r="B2355" t="s">
        <v>344</v>
      </c>
      <c r="C2355" t="s">
        <v>189</v>
      </c>
      <c r="D2355" t="s">
        <v>4095</v>
      </c>
      <c r="E2355" t="s">
        <v>11</v>
      </c>
      <c r="G2355" t="s">
        <v>346</v>
      </c>
      <c r="H2355" t="s">
        <v>13</v>
      </c>
      <c r="I2355" t="s">
        <v>14</v>
      </c>
    </row>
    <row r="2356" spans="1:14" hidden="1" x14ac:dyDescent="0.25">
      <c r="A2356" s="18">
        <v>2354</v>
      </c>
      <c r="B2356" t="s">
        <v>419</v>
      </c>
      <c r="C2356" t="s">
        <v>189</v>
      </c>
      <c r="D2356" t="s">
        <v>4096</v>
      </c>
      <c r="E2356" t="s">
        <v>11</v>
      </c>
      <c r="G2356" t="s">
        <v>421</v>
      </c>
      <c r="H2356" t="s">
        <v>13</v>
      </c>
      <c r="I2356" t="s">
        <v>14</v>
      </c>
    </row>
    <row r="2357" spans="1:14" hidden="1" x14ac:dyDescent="0.25">
      <c r="A2357" s="18">
        <v>2355</v>
      </c>
      <c r="B2357" t="s">
        <v>2484</v>
      </c>
      <c r="C2357" t="s">
        <v>70</v>
      </c>
      <c r="D2357" t="s">
        <v>4097</v>
      </c>
      <c r="E2357" t="s">
        <v>11</v>
      </c>
      <c r="G2357" t="s">
        <v>2486</v>
      </c>
      <c r="H2357" t="s">
        <v>13</v>
      </c>
      <c r="I2357" t="s">
        <v>14</v>
      </c>
    </row>
    <row r="2358" spans="1:14" hidden="1" x14ac:dyDescent="0.25">
      <c r="A2358" s="18">
        <v>2356</v>
      </c>
      <c r="B2358" t="s">
        <v>4098</v>
      </c>
      <c r="C2358" t="s">
        <v>16</v>
      </c>
      <c r="D2358" t="s">
        <v>4099</v>
      </c>
      <c r="E2358" t="s">
        <v>11</v>
      </c>
      <c r="G2358" t="s">
        <v>4100</v>
      </c>
      <c r="H2358" t="s">
        <v>13</v>
      </c>
      <c r="I2358" t="s">
        <v>14</v>
      </c>
    </row>
    <row r="2359" spans="1:14" hidden="1" x14ac:dyDescent="0.25">
      <c r="A2359" s="18">
        <v>2357</v>
      </c>
      <c r="B2359" t="s">
        <v>2674</v>
      </c>
      <c r="C2359" t="s">
        <v>90</v>
      </c>
      <c r="D2359" t="s">
        <v>4101</v>
      </c>
      <c r="E2359" t="s">
        <v>11</v>
      </c>
      <c r="G2359" t="s">
        <v>2676</v>
      </c>
      <c r="H2359" t="s">
        <v>13</v>
      </c>
      <c r="I2359" t="s">
        <v>14</v>
      </c>
    </row>
    <row r="2360" spans="1:14" hidden="1" x14ac:dyDescent="0.25">
      <c r="A2360" s="18">
        <v>2358</v>
      </c>
      <c r="B2360" t="s">
        <v>529</v>
      </c>
      <c r="C2360" t="s">
        <v>23</v>
      </c>
      <c r="D2360" t="s">
        <v>4102</v>
      </c>
      <c r="E2360" t="s">
        <v>11</v>
      </c>
      <c r="G2360" t="s">
        <v>531</v>
      </c>
      <c r="H2360" t="s">
        <v>13</v>
      </c>
      <c r="I2360" t="s">
        <v>14</v>
      </c>
    </row>
    <row r="2361" spans="1:14" hidden="1" x14ac:dyDescent="0.25">
      <c r="A2361" s="18">
        <v>2359</v>
      </c>
      <c r="B2361" t="s">
        <v>2930</v>
      </c>
      <c r="C2361" t="s">
        <v>70</v>
      </c>
      <c r="D2361" t="s">
        <v>4103</v>
      </c>
      <c r="E2361" t="s">
        <v>11</v>
      </c>
      <c r="G2361" t="s">
        <v>2932</v>
      </c>
      <c r="H2361" t="s">
        <v>13</v>
      </c>
      <c r="I2361" t="s">
        <v>14</v>
      </c>
    </row>
    <row r="2362" spans="1:14" hidden="1" x14ac:dyDescent="0.25">
      <c r="A2362" s="18">
        <v>4215</v>
      </c>
      <c r="B2362" t="s">
        <v>4090</v>
      </c>
      <c r="C2362" t="s">
        <v>59</v>
      </c>
      <c r="D2362" t="s">
        <v>4104</v>
      </c>
      <c r="E2362" t="s">
        <v>11</v>
      </c>
      <c r="G2362" t="s">
        <v>4105</v>
      </c>
      <c r="H2362" t="s">
        <v>37</v>
      </c>
      <c r="I2362" t="s">
        <v>14</v>
      </c>
      <c r="J2362">
        <v>0</v>
      </c>
      <c r="K2362" t="s">
        <v>7821</v>
      </c>
      <c r="L2362">
        <v>150.36000000000001</v>
      </c>
      <c r="M2362">
        <v>0</v>
      </c>
      <c r="N2362" s="48" t="s">
        <v>1468</v>
      </c>
    </row>
    <row r="2363" spans="1:14" hidden="1" x14ac:dyDescent="0.25">
      <c r="A2363" s="18">
        <v>2361</v>
      </c>
      <c r="C2363" t="s">
        <v>26</v>
      </c>
      <c r="D2363" t="s">
        <v>4106</v>
      </c>
      <c r="E2363" t="s">
        <v>11</v>
      </c>
      <c r="G2363" t="s">
        <v>3797</v>
      </c>
      <c r="H2363" t="s">
        <v>13</v>
      </c>
      <c r="I2363" t="s">
        <v>14</v>
      </c>
    </row>
    <row r="2364" spans="1:14" hidden="1" x14ac:dyDescent="0.25">
      <c r="A2364" s="18">
        <v>2362</v>
      </c>
      <c r="B2364" t="s">
        <v>896</v>
      </c>
      <c r="C2364" t="s">
        <v>9</v>
      </c>
      <c r="D2364" t="s">
        <v>4107</v>
      </c>
      <c r="E2364" t="s">
        <v>11</v>
      </c>
      <c r="G2364" t="s">
        <v>1169</v>
      </c>
      <c r="H2364" t="s">
        <v>13</v>
      </c>
      <c r="I2364" t="s">
        <v>14</v>
      </c>
    </row>
    <row r="2365" spans="1:14" hidden="1" x14ac:dyDescent="0.25">
      <c r="A2365" s="18">
        <v>2363</v>
      </c>
      <c r="B2365" t="s">
        <v>145</v>
      </c>
      <c r="C2365" t="s">
        <v>9</v>
      </c>
      <c r="D2365" t="s">
        <v>4108</v>
      </c>
      <c r="E2365" t="s">
        <v>11</v>
      </c>
      <c r="G2365" t="s">
        <v>147</v>
      </c>
      <c r="H2365" t="s">
        <v>13</v>
      </c>
      <c r="I2365" t="s">
        <v>14</v>
      </c>
    </row>
    <row r="2366" spans="1:14" hidden="1" x14ac:dyDescent="0.25">
      <c r="A2366" s="18">
        <v>169</v>
      </c>
      <c r="B2366" s="53" t="s">
        <v>7822</v>
      </c>
      <c r="C2366" t="s">
        <v>59</v>
      </c>
      <c r="D2366" t="s">
        <v>4109</v>
      </c>
      <c r="E2366" t="s">
        <v>11</v>
      </c>
      <c r="G2366" t="s">
        <v>4110</v>
      </c>
      <c r="H2366" t="s">
        <v>37</v>
      </c>
      <c r="I2366" t="s">
        <v>14</v>
      </c>
      <c r="J2366">
        <v>0</v>
      </c>
      <c r="K2366" t="s">
        <v>7548</v>
      </c>
      <c r="L2366">
        <v>44.956000000000003</v>
      </c>
      <c r="M2366">
        <v>0</v>
      </c>
      <c r="N2366" s="48" t="s">
        <v>1468</v>
      </c>
    </row>
    <row r="2367" spans="1:14" hidden="1" x14ac:dyDescent="0.25">
      <c r="A2367" s="18">
        <v>2365</v>
      </c>
      <c r="B2367" t="s">
        <v>2203</v>
      </c>
      <c r="C2367" t="s">
        <v>99</v>
      </c>
      <c r="D2367" t="s">
        <v>4111</v>
      </c>
      <c r="E2367" t="s">
        <v>11</v>
      </c>
      <c r="G2367" t="s">
        <v>2205</v>
      </c>
      <c r="H2367" t="s">
        <v>13</v>
      </c>
      <c r="I2367" t="s">
        <v>14</v>
      </c>
    </row>
    <row r="2368" spans="1:14" hidden="1" x14ac:dyDescent="0.25">
      <c r="A2368" s="18">
        <v>2366</v>
      </c>
      <c r="B2368" t="s">
        <v>722</v>
      </c>
      <c r="C2368" t="s">
        <v>70</v>
      </c>
      <c r="D2368" t="s">
        <v>4112</v>
      </c>
      <c r="E2368" t="s">
        <v>11</v>
      </c>
      <c r="G2368" t="s">
        <v>724</v>
      </c>
      <c r="H2368" t="s">
        <v>13</v>
      </c>
      <c r="I2368" t="s">
        <v>14</v>
      </c>
    </row>
    <row r="2369" spans="1:9" hidden="1" x14ac:dyDescent="0.25">
      <c r="A2369" s="18">
        <v>2367</v>
      </c>
      <c r="B2369" t="s">
        <v>425</v>
      </c>
      <c r="C2369" t="s">
        <v>90</v>
      </c>
      <c r="D2369" t="s">
        <v>4113</v>
      </c>
      <c r="E2369" t="s">
        <v>11</v>
      </c>
      <c r="G2369" t="s">
        <v>427</v>
      </c>
      <c r="H2369" t="s">
        <v>13</v>
      </c>
      <c r="I2369" t="s">
        <v>14</v>
      </c>
    </row>
    <row r="2370" spans="1:9" hidden="1" x14ac:dyDescent="0.25">
      <c r="A2370" s="18">
        <v>2368</v>
      </c>
      <c r="B2370" t="s">
        <v>789</v>
      </c>
      <c r="C2370" t="s">
        <v>26</v>
      </c>
      <c r="D2370" t="s">
        <v>4114</v>
      </c>
      <c r="E2370" t="s">
        <v>11</v>
      </c>
      <c r="G2370" t="s">
        <v>791</v>
      </c>
      <c r="H2370" t="s">
        <v>13</v>
      </c>
      <c r="I2370" t="s">
        <v>14</v>
      </c>
    </row>
    <row r="2371" spans="1:9" hidden="1" x14ac:dyDescent="0.25">
      <c r="A2371" s="18">
        <v>2369</v>
      </c>
      <c r="B2371" t="s">
        <v>4115</v>
      </c>
      <c r="C2371" t="s">
        <v>16</v>
      </c>
      <c r="D2371" t="s">
        <v>4116</v>
      </c>
      <c r="E2371" t="s">
        <v>11</v>
      </c>
      <c r="G2371" t="s">
        <v>4117</v>
      </c>
      <c r="H2371" t="s">
        <v>13</v>
      </c>
      <c r="I2371" t="s">
        <v>14</v>
      </c>
    </row>
    <row r="2372" spans="1:9" hidden="1" x14ac:dyDescent="0.25">
      <c r="A2372" s="18">
        <v>2370</v>
      </c>
      <c r="B2372" t="s">
        <v>2366</v>
      </c>
      <c r="C2372" t="s">
        <v>9</v>
      </c>
      <c r="D2372" t="s">
        <v>4118</v>
      </c>
      <c r="E2372" t="s">
        <v>11</v>
      </c>
      <c r="G2372" t="s">
        <v>2368</v>
      </c>
      <c r="H2372" t="s">
        <v>13</v>
      </c>
      <c r="I2372" t="s">
        <v>14</v>
      </c>
    </row>
    <row r="2373" spans="1:9" hidden="1" x14ac:dyDescent="0.25">
      <c r="A2373" s="18">
        <v>2371</v>
      </c>
      <c r="C2373" t="s">
        <v>99</v>
      </c>
      <c r="D2373" t="s">
        <v>4119</v>
      </c>
      <c r="E2373" t="s">
        <v>11</v>
      </c>
      <c r="G2373" t="s">
        <v>1640</v>
      </c>
      <c r="H2373" t="s">
        <v>13</v>
      </c>
      <c r="I2373" t="s">
        <v>14</v>
      </c>
    </row>
    <row r="2374" spans="1:9" hidden="1" x14ac:dyDescent="0.25">
      <c r="A2374" s="18">
        <v>2372</v>
      </c>
      <c r="B2374" t="s">
        <v>4120</v>
      </c>
      <c r="C2374" t="s">
        <v>16</v>
      </c>
      <c r="D2374" t="s">
        <v>4121</v>
      </c>
      <c r="E2374" t="s">
        <v>11</v>
      </c>
      <c r="G2374" t="s">
        <v>3515</v>
      </c>
      <c r="H2374" t="s">
        <v>13</v>
      </c>
      <c r="I2374" t="s">
        <v>14</v>
      </c>
    </row>
    <row r="2375" spans="1:9" hidden="1" x14ac:dyDescent="0.25">
      <c r="A2375" s="18">
        <v>2373</v>
      </c>
      <c r="B2375" t="s">
        <v>428</v>
      </c>
      <c r="C2375" t="s">
        <v>189</v>
      </c>
      <c r="D2375" t="s">
        <v>4122</v>
      </c>
      <c r="E2375" t="s">
        <v>11</v>
      </c>
      <c r="G2375" t="s">
        <v>430</v>
      </c>
      <c r="H2375" t="s">
        <v>13</v>
      </c>
      <c r="I2375" t="s">
        <v>14</v>
      </c>
    </row>
    <row r="2376" spans="1:9" hidden="1" x14ac:dyDescent="0.25">
      <c r="A2376" s="18">
        <v>2374</v>
      </c>
      <c r="B2376" t="s">
        <v>836</v>
      </c>
      <c r="C2376" t="s">
        <v>99</v>
      </c>
      <c r="D2376" t="s">
        <v>4123</v>
      </c>
      <c r="E2376" t="s">
        <v>11</v>
      </c>
      <c r="G2376" t="s">
        <v>838</v>
      </c>
      <c r="H2376" t="s">
        <v>13</v>
      </c>
      <c r="I2376" t="s">
        <v>14</v>
      </c>
    </row>
    <row r="2377" spans="1:9" hidden="1" x14ac:dyDescent="0.25">
      <c r="A2377" s="18">
        <v>2375</v>
      </c>
      <c r="B2377" t="s">
        <v>797</v>
      </c>
      <c r="C2377" t="s">
        <v>9</v>
      </c>
      <c r="D2377" t="s">
        <v>4124</v>
      </c>
      <c r="E2377" t="s">
        <v>11</v>
      </c>
      <c r="G2377" t="s">
        <v>799</v>
      </c>
      <c r="H2377" t="s">
        <v>13</v>
      </c>
      <c r="I2377" t="s">
        <v>33</v>
      </c>
    </row>
    <row r="2378" spans="1:9" hidden="1" x14ac:dyDescent="0.25">
      <c r="A2378" s="18">
        <v>2376</v>
      </c>
      <c r="B2378" t="s">
        <v>221</v>
      </c>
      <c r="C2378" t="s">
        <v>30</v>
      </c>
      <c r="D2378" t="s">
        <v>4125</v>
      </c>
      <c r="E2378" t="s">
        <v>11</v>
      </c>
      <c r="G2378" t="s">
        <v>223</v>
      </c>
      <c r="H2378" t="s">
        <v>13</v>
      </c>
      <c r="I2378" t="s">
        <v>14</v>
      </c>
    </row>
    <row r="2379" spans="1:9" hidden="1" x14ac:dyDescent="0.25">
      <c r="A2379" s="18">
        <v>2377</v>
      </c>
      <c r="B2379" t="s">
        <v>268</v>
      </c>
      <c r="C2379" t="s">
        <v>47</v>
      </c>
      <c r="D2379" t="s">
        <v>4126</v>
      </c>
      <c r="E2379" t="s">
        <v>11</v>
      </c>
      <c r="G2379" t="s">
        <v>270</v>
      </c>
      <c r="H2379" t="s">
        <v>13</v>
      </c>
      <c r="I2379" t="s">
        <v>14</v>
      </c>
    </row>
    <row r="2380" spans="1:9" hidden="1" x14ac:dyDescent="0.25">
      <c r="A2380" s="18">
        <v>2378</v>
      </c>
      <c r="B2380" t="s">
        <v>2266</v>
      </c>
      <c r="C2380" t="s">
        <v>9</v>
      </c>
      <c r="D2380" t="s">
        <v>4127</v>
      </c>
      <c r="E2380" t="s">
        <v>11</v>
      </c>
      <c r="G2380" t="s">
        <v>2268</v>
      </c>
      <c r="H2380" t="s">
        <v>13</v>
      </c>
      <c r="I2380" t="s">
        <v>14</v>
      </c>
    </row>
    <row r="2381" spans="1:9" hidden="1" x14ac:dyDescent="0.25">
      <c r="A2381" s="18">
        <v>2379</v>
      </c>
      <c r="B2381" t="s">
        <v>1363</v>
      </c>
      <c r="C2381" t="s">
        <v>70</v>
      </c>
      <c r="D2381" t="s">
        <v>4128</v>
      </c>
      <c r="E2381" t="s">
        <v>11</v>
      </c>
      <c r="G2381" t="s">
        <v>1365</v>
      </c>
      <c r="H2381" t="s">
        <v>13</v>
      </c>
      <c r="I2381" t="s">
        <v>14</v>
      </c>
    </row>
    <row r="2382" spans="1:9" hidden="1" x14ac:dyDescent="0.25">
      <c r="A2382" s="18">
        <v>2380</v>
      </c>
      <c r="B2382" t="s">
        <v>344</v>
      </c>
      <c r="C2382" t="s">
        <v>99</v>
      </c>
      <c r="D2382" t="s">
        <v>4129</v>
      </c>
      <c r="E2382" t="s">
        <v>11</v>
      </c>
      <c r="G2382" t="s">
        <v>346</v>
      </c>
      <c r="H2382" t="s">
        <v>13</v>
      </c>
      <c r="I2382" t="s">
        <v>14</v>
      </c>
    </row>
    <row r="2383" spans="1:9" hidden="1" x14ac:dyDescent="0.25">
      <c r="A2383" s="18">
        <v>2381</v>
      </c>
      <c r="B2383" t="s">
        <v>1422</v>
      </c>
      <c r="C2383" t="s">
        <v>189</v>
      </c>
      <c r="D2383" t="s">
        <v>4130</v>
      </c>
      <c r="E2383" t="s">
        <v>11</v>
      </c>
      <c r="G2383" t="s">
        <v>1424</v>
      </c>
      <c r="H2383" t="s">
        <v>13</v>
      </c>
      <c r="I2383" t="s">
        <v>14</v>
      </c>
    </row>
    <row r="2384" spans="1:9" hidden="1" x14ac:dyDescent="0.25">
      <c r="A2384" s="18">
        <v>2382</v>
      </c>
      <c r="B2384" t="s">
        <v>1115</v>
      </c>
      <c r="C2384" t="s">
        <v>99</v>
      </c>
      <c r="D2384" t="s">
        <v>4131</v>
      </c>
      <c r="E2384" t="s">
        <v>11</v>
      </c>
      <c r="G2384" t="s">
        <v>1117</v>
      </c>
      <c r="H2384" t="s">
        <v>13</v>
      </c>
      <c r="I2384" t="s">
        <v>33</v>
      </c>
    </row>
    <row r="2385" spans="1:14" hidden="1" x14ac:dyDescent="0.25">
      <c r="A2385" s="18">
        <v>2383</v>
      </c>
      <c r="B2385" t="s">
        <v>655</v>
      </c>
      <c r="C2385" t="s">
        <v>30</v>
      </c>
      <c r="D2385" t="s">
        <v>4132</v>
      </c>
      <c r="E2385" t="s">
        <v>11</v>
      </c>
      <c r="G2385" t="s">
        <v>657</v>
      </c>
      <c r="H2385" t="s">
        <v>13</v>
      </c>
      <c r="I2385" t="s">
        <v>33</v>
      </c>
    </row>
    <row r="2386" spans="1:14" hidden="1" x14ac:dyDescent="0.25">
      <c r="A2386" s="18">
        <v>2384</v>
      </c>
      <c r="C2386" t="s">
        <v>47</v>
      </c>
      <c r="D2386" t="s">
        <v>4133</v>
      </c>
      <c r="E2386" t="s">
        <v>11</v>
      </c>
      <c r="G2386" t="s">
        <v>140</v>
      </c>
      <c r="H2386" t="s">
        <v>13</v>
      </c>
      <c r="I2386" t="s">
        <v>14</v>
      </c>
    </row>
    <row r="2387" spans="1:14" hidden="1" x14ac:dyDescent="0.25">
      <c r="A2387" s="18">
        <v>2385</v>
      </c>
      <c r="B2387" t="s">
        <v>1394</v>
      </c>
      <c r="C2387" t="s">
        <v>9</v>
      </c>
      <c r="D2387" t="s">
        <v>4134</v>
      </c>
      <c r="E2387" t="s">
        <v>11</v>
      </c>
      <c r="G2387" t="s">
        <v>1396</v>
      </c>
      <c r="H2387" t="s">
        <v>13</v>
      </c>
      <c r="I2387" t="s">
        <v>14</v>
      </c>
    </row>
    <row r="2388" spans="1:14" hidden="1" x14ac:dyDescent="0.25">
      <c r="A2388" s="18">
        <v>2386</v>
      </c>
      <c r="B2388" t="s">
        <v>4135</v>
      </c>
      <c r="C2388" t="s">
        <v>16</v>
      </c>
      <c r="D2388" t="s">
        <v>4136</v>
      </c>
      <c r="E2388" t="s">
        <v>11</v>
      </c>
      <c r="G2388" t="s">
        <v>4137</v>
      </c>
      <c r="H2388" t="s">
        <v>13</v>
      </c>
      <c r="I2388" t="s">
        <v>14</v>
      </c>
    </row>
    <row r="2389" spans="1:14" hidden="1" x14ac:dyDescent="0.25">
      <c r="A2389" s="18">
        <v>2387</v>
      </c>
      <c r="B2389" t="s">
        <v>2859</v>
      </c>
      <c r="C2389" t="s">
        <v>189</v>
      </c>
      <c r="D2389" t="s">
        <v>4138</v>
      </c>
      <c r="E2389" t="s">
        <v>11</v>
      </c>
      <c r="G2389" t="s">
        <v>2861</v>
      </c>
      <c r="H2389" t="s">
        <v>13</v>
      </c>
      <c r="I2389" t="s">
        <v>14</v>
      </c>
    </row>
    <row r="2390" spans="1:14" hidden="1" x14ac:dyDescent="0.25">
      <c r="A2390" s="18">
        <v>3482</v>
      </c>
      <c r="B2390" s="53" t="s">
        <v>7823</v>
      </c>
      <c r="C2390" t="s">
        <v>59</v>
      </c>
      <c r="D2390" t="s">
        <v>4139</v>
      </c>
      <c r="E2390" t="s">
        <v>11</v>
      </c>
      <c r="G2390" t="s">
        <v>4140</v>
      </c>
      <c r="H2390" t="s">
        <v>37</v>
      </c>
      <c r="I2390" t="s">
        <v>14</v>
      </c>
      <c r="J2390">
        <v>0</v>
      </c>
      <c r="K2390" s="53" t="s">
        <v>7888</v>
      </c>
      <c r="L2390">
        <v>78.959999999999994</v>
      </c>
      <c r="M2390">
        <v>0</v>
      </c>
      <c r="N2390" s="48" t="s">
        <v>1468</v>
      </c>
    </row>
    <row r="2391" spans="1:14" hidden="1" x14ac:dyDescent="0.25">
      <c r="A2391" s="18">
        <v>2389</v>
      </c>
      <c r="B2391" t="s">
        <v>757</v>
      </c>
      <c r="C2391" t="s">
        <v>99</v>
      </c>
      <c r="D2391" t="s">
        <v>4141</v>
      </c>
      <c r="E2391" t="s">
        <v>11</v>
      </c>
      <c r="G2391" t="s">
        <v>759</v>
      </c>
      <c r="H2391" t="s">
        <v>13</v>
      </c>
      <c r="I2391" t="s">
        <v>14</v>
      </c>
    </row>
    <row r="2392" spans="1:14" hidden="1" x14ac:dyDescent="0.25">
      <c r="A2392" s="18">
        <v>2390</v>
      </c>
      <c r="B2392" t="s">
        <v>3170</v>
      </c>
      <c r="C2392" t="s">
        <v>30</v>
      </c>
      <c r="D2392" t="s">
        <v>4142</v>
      </c>
      <c r="E2392" t="s">
        <v>11</v>
      </c>
      <c r="G2392" t="s">
        <v>3172</v>
      </c>
      <c r="H2392" t="s">
        <v>13</v>
      </c>
      <c r="I2392" t="s">
        <v>14</v>
      </c>
    </row>
    <row r="2393" spans="1:14" hidden="1" x14ac:dyDescent="0.25">
      <c r="A2393" s="18">
        <v>2391</v>
      </c>
      <c r="B2393" t="s">
        <v>1926</v>
      </c>
      <c r="C2393" t="s">
        <v>16</v>
      </c>
      <c r="D2393" t="s">
        <v>4143</v>
      </c>
      <c r="E2393" t="s">
        <v>11</v>
      </c>
      <c r="G2393" t="s">
        <v>1928</v>
      </c>
      <c r="H2393" t="s">
        <v>13</v>
      </c>
      <c r="I2393" t="s">
        <v>14</v>
      </c>
    </row>
    <row r="2394" spans="1:14" hidden="1" x14ac:dyDescent="0.25">
      <c r="A2394" s="18">
        <v>2392</v>
      </c>
      <c r="B2394" t="s">
        <v>4144</v>
      </c>
      <c r="C2394" t="s">
        <v>16</v>
      </c>
      <c r="D2394" t="s">
        <v>4145</v>
      </c>
      <c r="E2394" t="s">
        <v>11</v>
      </c>
      <c r="G2394" t="s">
        <v>4146</v>
      </c>
      <c r="H2394" t="s">
        <v>13</v>
      </c>
      <c r="I2394" t="s">
        <v>14</v>
      </c>
    </row>
    <row r="2395" spans="1:14" hidden="1" x14ac:dyDescent="0.25">
      <c r="A2395" s="18">
        <v>4086</v>
      </c>
      <c r="B2395" s="53" t="s">
        <v>7824</v>
      </c>
      <c r="C2395" t="s">
        <v>59</v>
      </c>
      <c r="D2395" t="s">
        <v>4147</v>
      </c>
      <c r="E2395" t="s">
        <v>11</v>
      </c>
      <c r="G2395" t="s">
        <v>4148</v>
      </c>
      <c r="H2395" t="s">
        <v>37</v>
      </c>
      <c r="I2395" t="s">
        <v>14</v>
      </c>
      <c r="J2395">
        <v>0</v>
      </c>
      <c r="K2395" t="s">
        <v>7562</v>
      </c>
      <c r="L2395">
        <v>107.86799999999999</v>
      </c>
      <c r="M2395">
        <v>0</v>
      </c>
      <c r="N2395" s="48" t="s">
        <v>1468</v>
      </c>
    </row>
    <row r="2396" spans="1:14" hidden="1" x14ac:dyDescent="0.25">
      <c r="A2396" s="18">
        <v>2472</v>
      </c>
      <c r="B2396" t="s">
        <v>154</v>
      </c>
      <c r="C2396" t="s">
        <v>59</v>
      </c>
      <c r="D2396" t="s">
        <v>4149</v>
      </c>
      <c r="E2396" t="s">
        <v>11</v>
      </c>
      <c r="G2396" t="s">
        <v>4150</v>
      </c>
      <c r="H2396" t="s">
        <v>37</v>
      </c>
      <c r="I2396" t="s">
        <v>14</v>
      </c>
      <c r="J2396">
        <v>0</v>
      </c>
      <c r="K2396" t="s">
        <v>7562</v>
      </c>
      <c r="L2396">
        <v>107.86799999999999</v>
      </c>
      <c r="M2396">
        <v>0</v>
      </c>
      <c r="N2396" s="48" t="s">
        <v>1468</v>
      </c>
    </row>
    <row r="2397" spans="1:14" hidden="1" x14ac:dyDescent="0.25">
      <c r="A2397" s="18">
        <v>2395</v>
      </c>
      <c r="B2397" t="s">
        <v>674</v>
      </c>
      <c r="C2397" t="s">
        <v>189</v>
      </c>
      <c r="D2397" t="s">
        <v>4151</v>
      </c>
      <c r="E2397" t="s">
        <v>11</v>
      </c>
      <c r="G2397" t="s">
        <v>497</v>
      </c>
      <c r="H2397" t="s">
        <v>13</v>
      </c>
      <c r="I2397" t="s">
        <v>33</v>
      </c>
    </row>
    <row r="2398" spans="1:14" hidden="1" x14ac:dyDescent="0.25">
      <c r="A2398" s="18">
        <v>2396</v>
      </c>
      <c r="C2398" t="s">
        <v>26</v>
      </c>
      <c r="D2398" t="s">
        <v>4152</v>
      </c>
      <c r="E2398" t="s">
        <v>11</v>
      </c>
      <c r="G2398" t="s">
        <v>86</v>
      </c>
      <c r="H2398" t="s">
        <v>13</v>
      </c>
      <c r="I2398" t="s">
        <v>33</v>
      </c>
    </row>
    <row r="2399" spans="1:14" hidden="1" x14ac:dyDescent="0.25">
      <c r="A2399" s="18">
        <v>2397</v>
      </c>
      <c r="B2399" t="s">
        <v>4153</v>
      </c>
      <c r="C2399" t="s">
        <v>16</v>
      </c>
      <c r="D2399" t="s">
        <v>4154</v>
      </c>
      <c r="E2399" t="s">
        <v>11</v>
      </c>
      <c r="G2399" t="s">
        <v>4155</v>
      </c>
      <c r="H2399" t="s">
        <v>13</v>
      </c>
      <c r="I2399" t="s">
        <v>14</v>
      </c>
    </row>
    <row r="2400" spans="1:14" hidden="1" x14ac:dyDescent="0.25">
      <c r="A2400" s="18">
        <v>4303</v>
      </c>
      <c r="B2400" t="s">
        <v>154</v>
      </c>
      <c r="C2400" t="s">
        <v>59</v>
      </c>
      <c r="D2400" t="s">
        <v>4156</v>
      </c>
      <c r="E2400" t="s">
        <v>11</v>
      </c>
      <c r="G2400" t="s">
        <v>4157</v>
      </c>
      <c r="H2400" t="s">
        <v>37</v>
      </c>
      <c r="I2400" t="s">
        <v>14</v>
      </c>
      <c r="J2400">
        <v>0</v>
      </c>
      <c r="K2400" t="s">
        <v>7562</v>
      </c>
      <c r="L2400">
        <v>107.86799999999999</v>
      </c>
      <c r="M2400">
        <v>0</v>
      </c>
      <c r="N2400" s="48" t="s">
        <v>1468</v>
      </c>
    </row>
    <row r="2401" spans="1:14" hidden="1" x14ac:dyDescent="0.25">
      <c r="A2401" s="18">
        <v>2042</v>
      </c>
      <c r="B2401" t="s">
        <v>154</v>
      </c>
      <c r="C2401" t="s">
        <v>59</v>
      </c>
      <c r="D2401" t="s">
        <v>4158</v>
      </c>
      <c r="E2401" t="s">
        <v>11</v>
      </c>
      <c r="G2401" t="s">
        <v>4159</v>
      </c>
      <c r="H2401" t="s">
        <v>37</v>
      </c>
      <c r="I2401" t="s">
        <v>14</v>
      </c>
      <c r="J2401">
        <v>0</v>
      </c>
      <c r="K2401" t="s">
        <v>7562</v>
      </c>
      <c r="L2401">
        <v>107.86799999999999</v>
      </c>
      <c r="M2401">
        <v>0</v>
      </c>
      <c r="N2401" s="48" t="s">
        <v>1468</v>
      </c>
    </row>
    <row r="2402" spans="1:14" hidden="1" x14ac:dyDescent="0.25">
      <c r="A2402" s="18">
        <v>2400</v>
      </c>
      <c r="B2402" t="s">
        <v>1137</v>
      </c>
      <c r="C2402" t="s">
        <v>47</v>
      </c>
      <c r="D2402" t="s">
        <v>4160</v>
      </c>
      <c r="E2402" t="s">
        <v>11</v>
      </c>
      <c r="G2402" t="s">
        <v>1139</v>
      </c>
      <c r="H2402" t="s">
        <v>13</v>
      </c>
      <c r="I2402" t="s">
        <v>14</v>
      </c>
    </row>
    <row r="2403" spans="1:14" hidden="1" x14ac:dyDescent="0.25">
      <c r="A2403" s="18">
        <v>2401</v>
      </c>
      <c r="C2403" t="s">
        <v>90</v>
      </c>
      <c r="D2403" t="s">
        <v>4161</v>
      </c>
      <c r="E2403" t="s">
        <v>11</v>
      </c>
      <c r="G2403" t="s">
        <v>1233</v>
      </c>
      <c r="H2403" t="s">
        <v>13</v>
      </c>
      <c r="I2403" t="s">
        <v>14</v>
      </c>
    </row>
    <row r="2404" spans="1:14" hidden="1" x14ac:dyDescent="0.25">
      <c r="A2404" s="18">
        <v>2402</v>
      </c>
      <c r="B2404" t="s">
        <v>1413</v>
      </c>
      <c r="C2404" t="s">
        <v>30</v>
      </c>
      <c r="D2404" t="s">
        <v>4162</v>
      </c>
      <c r="E2404" t="s">
        <v>11</v>
      </c>
      <c r="G2404" t="s">
        <v>1415</v>
      </c>
      <c r="H2404" t="s">
        <v>13</v>
      </c>
      <c r="I2404" t="s">
        <v>33</v>
      </c>
    </row>
    <row r="2405" spans="1:14" hidden="1" x14ac:dyDescent="0.25">
      <c r="A2405" s="18">
        <v>2403</v>
      </c>
      <c r="B2405" t="s">
        <v>562</v>
      </c>
      <c r="C2405" t="s">
        <v>23</v>
      </c>
      <c r="D2405" t="s">
        <v>4163</v>
      </c>
      <c r="E2405" t="s">
        <v>11</v>
      </c>
      <c r="G2405" t="s">
        <v>564</v>
      </c>
      <c r="H2405" t="s">
        <v>13</v>
      </c>
      <c r="I2405" t="s">
        <v>14</v>
      </c>
    </row>
    <row r="2406" spans="1:14" hidden="1" x14ac:dyDescent="0.25">
      <c r="A2406" s="18">
        <v>4324</v>
      </c>
      <c r="B2406" t="s">
        <v>154</v>
      </c>
      <c r="C2406" t="s">
        <v>59</v>
      </c>
      <c r="D2406" t="s">
        <v>4164</v>
      </c>
      <c r="E2406" t="s">
        <v>11</v>
      </c>
      <c r="G2406" t="s">
        <v>4165</v>
      </c>
      <c r="H2406" t="s">
        <v>37</v>
      </c>
      <c r="I2406" t="s">
        <v>14</v>
      </c>
      <c r="J2406">
        <v>0</v>
      </c>
      <c r="K2406" t="s">
        <v>7562</v>
      </c>
      <c r="L2406">
        <v>107.86799999999999</v>
      </c>
      <c r="M2406">
        <v>0</v>
      </c>
      <c r="N2406" s="48" t="s">
        <v>1468</v>
      </c>
    </row>
    <row r="2407" spans="1:14" hidden="1" x14ac:dyDescent="0.25">
      <c r="A2407" s="18">
        <v>2405</v>
      </c>
      <c r="B2407" t="s">
        <v>130</v>
      </c>
      <c r="C2407" t="s">
        <v>47</v>
      </c>
      <c r="D2407" t="s">
        <v>4166</v>
      </c>
      <c r="E2407" t="s">
        <v>11</v>
      </c>
      <c r="G2407" t="s">
        <v>132</v>
      </c>
      <c r="H2407" t="s">
        <v>13</v>
      </c>
      <c r="I2407" t="s">
        <v>33</v>
      </c>
    </row>
    <row r="2408" spans="1:14" hidden="1" x14ac:dyDescent="0.25">
      <c r="A2408" s="18">
        <v>2406</v>
      </c>
      <c r="B2408" t="s">
        <v>1212</v>
      </c>
      <c r="C2408" t="s">
        <v>43</v>
      </c>
      <c r="D2408" t="s">
        <v>4167</v>
      </c>
      <c r="E2408" t="s">
        <v>11</v>
      </c>
      <c r="G2408" t="s">
        <v>1214</v>
      </c>
      <c r="H2408" t="s">
        <v>13</v>
      </c>
      <c r="I2408" t="s">
        <v>14</v>
      </c>
    </row>
    <row r="2409" spans="1:14" hidden="1" x14ac:dyDescent="0.25">
      <c r="A2409" s="18">
        <v>2407</v>
      </c>
      <c r="B2409" t="s">
        <v>757</v>
      </c>
      <c r="C2409" t="s">
        <v>9</v>
      </c>
      <c r="D2409" t="s">
        <v>4168</v>
      </c>
      <c r="E2409" t="s">
        <v>11</v>
      </c>
      <c r="G2409" t="s">
        <v>759</v>
      </c>
      <c r="H2409" t="s">
        <v>13</v>
      </c>
      <c r="I2409" t="s">
        <v>14</v>
      </c>
    </row>
    <row r="2410" spans="1:14" hidden="1" x14ac:dyDescent="0.25">
      <c r="A2410" s="18">
        <v>1711</v>
      </c>
      <c r="B2410" t="s">
        <v>154</v>
      </c>
      <c r="C2410" t="s">
        <v>59</v>
      </c>
      <c r="D2410" t="s">
        <v>4169</v>
      </c>
      <c r="E2410" t="s">
        <v>11</v>
      </c>
      <c r="G2410" t="s">
        <v>4170</v>
      </c>
      <c r="H2410" t="s">
        <v>37</v>
      </c>
      <c r="I2410" t="s">
        <v>14</v>
      </c>
      <c r="J2410">
        <v>0</v>
      </c>
      <c r="K2410" t="s">
        <v>7562</v>
      </c>
      <c r="L2410">
        <v>107.86799999999999</v>
      </c>
      <c r="M2410">
        <v>0</v>
      </c>
      <c r="N2410" s="48" t="s">
        <v>1468</v>
      </c>
    </row>
    <row r="2411" spans="1:14" hidden="1" x14ac:dyDescent="0.25">
      <c r="A2411" s="18">
        <v>2409</v>
      </c>
      <c r="B2411" t="s">
        <v>4171</v>
      </c>
      <c r="C2411" t="s">
        <v>90</v>
      </c>
      <c r="D2411" t="s">
        <v>4172</v>
      </c>
      <c r="E2411" t="s">
        <v>11</v>
      </c>
      <c r="G2411" t="s">
        <v>4173</v>
      </c>
      <c r="H2411" t="s">
        <v>13</v>
      </c>
      <c r="I2411" t="s">
        <v>14</v>
      </c>
    </row>
    <row r="2412" spans="1:14" hidden="1" x14ac:dyDescent="0.25">
      <c r="A2412" s="18">
        <v>2410</v>
      </c>
      <c r="B2412" t="s">
        <v>299</v>
      </c>
      <c r="C2412" t="s">
        <v>30</v>
      </c>
      <c r="D2412" t="s">
        <v>4174</v>
      </c>
      <c r="E2412" t="s">
        <v>11</v>
      </c>
      <c r="G2412" t="s">
        <v>301</v>
      </c>
      <c r="H2412" t="s">
        <v>13</v>
      </c>
      <c r="I2412" t="s">
        <v>33</v>
      </c>
    </row>
    <row r="2413" spans="1:14" hidden="1" x14ac:dyDescent="0.25">
      <c r="A2413" s="18">
        <v>2411</v>
      </c>
      <c r="B2413" t="s">
        <v>4175</v>
      </c>
      <c r="C2413" t="s">
        <v>16</v>
      </c>
      <c r="D2413" t="s">
        <v>4176</v>
      </c>
      <c r="E2413" t="s">
        <v>11</v>
      </c>
      <c r="G2413" t="s">
        <v>4177</v>
      </c>
      <c r="H2413" t="s">
        <v>13</v>
      </c>
      <c r="I2413" t="s">
        <v>14</v>
      </c>
    </row>
    <row r="2414" spans="1:14" hidden="1" x14ac:dyDescent="0.25">
      <c r="A2414" s="18">
        <v>2412</v>
      </c>
      <c r="B2414" t="s">
        <v>545</v>
      </c>
      <c r="C2414" t="s">
        <v>189</v>
      </c>
      <c r="D2414" t="s">
        <v>4178</v>
      </c>
      <c r="E2414" t="s">
        <v>11</v>
      </c>
      <c r="G2414" t="s">
        <v>547</v>
      </c>
      <c r="H2414" t="s">
        <v>13</v>
      </c>
      <c r="I2414" t="s">
        <v>14</v>
      </c>
    </row>
    <row r="2415" spans="1:14" hidden="1" x14ac:dyDescent="0.25">
      <c r="A2415" s="18">
        <v>2413</v>
      </c>
      <c r="B2415" t="s">
        <v>4179</v>
      </c>
      <c r="C2415" t="s">
        <v>16</v>
      </c>
      <c r="D2415" t="s">
        <v>4180</v>
      </c>
      <c r="E2415" t="s">
        <v>11</v>
      </c>
      <c r="G2415" t="s">
        <v>4181</v>
      </c>
      <c r="H2415" t="s">
        <v>13</v>
      </c>
      <c r="I2415" t="s">
        <v>14</v>
      </c>
    </row>
    <row r="2416" spans="1:14" hidden="1" x14ac:dyDescent="0.25">
      <c r="A2416" s="18">
        <v>2414</v>
      </c>
      <c r="B2416" t="s">
        <v>613</v>
      </c>
      <c r="C2416" t="s">
        <v>30</v>
      </c>
      <c r="D2416" t="s">
        <v>4182</v>
      </c>
      <c r="E2416" t="s">
        <v>11</v>
      </c>
      <c r="G2416" t="s">
        <v>615</v>
      </c>
      <c r="H2416" t="s">
        <v>13</v>
      </c>
      <c r="I2416" t="s">
        <v>14</v>
      </c>
    </row>
    <row r="2417" spans="1:14" hidden="1" x14ac:dyDescent="0.25">
      <c r="A2417" s="18">
        <v>2415</v>
      </c>
      <c r="B2417" t="s">
        <v>1074</v>
      </c>
      <c r="C2417" t="s">
        <v>9</v>
      </c>
      <c r="D2417" t="s">
        <v>4183</v>
      </c>
      <c r="E2417" t="s">
        <v>11</v>
      </c>
      <c r="G2417" t="s">
        <v>1076</v>
      </c>
      <c r="H2417" t="s">
        <v>13</v>
      </c>
      <c r="I2417" t="s">
        <v>33</v>
      </c>
    </row>
    <row r="2418" spans="1:14" hidden="1" x14ac:dyDescent="0.25">
      <c r="A2418" s="18">
        <v>2416</v>
      </c>
      <c r="B2418" t="s">
        <v>2532</v>
      </c>
      <c r="C2418" t="s">
        <v>47</v>
      </c>
      <c r="D2418" t="s">
        <v>4184</v>
      </c>
      <c r="E2418" t="s">
        <v>11</v>
      </c>
      <c r="G2418" t="s">
        <v>2534</v>
      </c>
      <c r="H2418" t="s">
        <v>13</v>
      </c>
      <c r="I2418" t="s">
        <v>14</v>
      </c>
    </row>
    <row r="2419" spans="1:14" hidden="1" x14ac:dyDescent="0.25">
      <c r="A2419" s="18">
        <v>2417</v>
      </c>
      <c r="C2419" t="s">
        <v>90</v>
      </c>
      <c r="D2419" t="s">
        <v>4185</v>
      </c>
      <c r="E2419" t="s">
        <v>11</v>
      </c>
      <c r="G2419" t="s">
        <v>132</v>
      </c>
      <c r="H2419" t="s">
        <v>13</v>
      </c>
      <c r="I2419" t="s">
        <v>33</v>
      </c>
    </row>
    <row r="2420" spans="1:14" hidden="1" x14ac:dyDescent="0.25">
      <c r="A2420" s="18">
        <v>2418</v>
      </c>
      <c r="C2420" t="s">
        <v>16</v>
      </c>
      <c r="D2420" t="s">
        <v>4186</v>
      </c>
      <c r="E2420" t="s">
        <v>11</v>
      </c>
      <c r="G2420" t="s">
        <v>4187</v>
      </c>
      <c r="H2420" t="s">
        <v>13</v>
      </c>
      <c r="I2420" t="s">
        <v>14</v>
      </c>
    </row>
    <row r="2421" spans="1:14" hidden="1" x14ac:dyDescent="0.25">
      <c r="A2421" s="18">
        <v>2419</v>
      </c>
      <c r="B2421" t="s">
        <v>4171</v>
      </c>
      <c r="C2421" t="s">
        <v>99</v>
      </c>
      <c r="D2421" t="s">
        <v>4188</v>
      </c>
      <c r="E2421" t="s">
        <v>11</v>
      </c>
      <c r="G2421" t="s">
        <v>4173</v>
      </c>
      <c r="H2421" t="s">
        <v>13</v>
      </c>
      <c r="I2421" t="s">
        <v>14</v>
      </c>
    </row>
    <row r="2422" spans="1:14" hidden="1" x14ac:dyDescent="0.25">
      <c r="A2422" s="18">
        <v>2420</v>
      </c>
      <c r="B2422" t="s">
        <v>1791</v>
      </c>
      <c r="C2422" t="s">
        <v>189</v>
      </c>
      <c r="D2422" t="s">
        <v>4189</v>
      </c>
      <c r="E2422" t="s">
        <v>11</v>
      </c>
      <c r="G2422" t="s">
        <v>1793</v>
      </c>
      <c r="H2422" t="s">
        <v>13</v>
      </c>
      <c r="I2422" t="s">
        <v>33</v>
      </c>
    </row>
    <row r="2423" spans="1:14" hidden="1" x14ac:dyDescent="0.25">
      <c r="A2423" s="18">
        <v>2421</v>
      </c>
      <c r="B2423" t="s">
        <v>985</v>
      </c>
      <c r="C2423" t="s">
        <v>99</v>
      </c>
      <c r="D2423" t="s">
        <v>4190</v>
      </c>
      <c r="E2423" t="s">
        <v>11</v>
      </c>
      <c r="G2423" t="s">
        <v>987</v>
      </c>
      <c r="H2423" t="s">
        <v>13</v>
      </c>
      <c r="I2423" t="s">
        <v>14</v>
      </c>
    </row>
    <row r="2424" spans="1:14" hidden="1" x14ac:dyDescent="0.25">
      <c r="A2424" s="18">
        <v>2422</v>
      </c>
      <c r="B2424" t="s">
        <v>93</v>
      </c>
      <c r="C2424" t="s">
        <v>43</v>
      </c>
      <c r="D2424" t="s">
        <v>4191</v>
      </c>
      <c r="E2424" t="s">
        <v>11</v>
      </c>
      <c r="G2424" t="s">
        <v>95</v>
      </c>
      <c r="H2424" t="s">
        <v>13</v>
      </c>
      <c r="I2424" t="s">
        <v>14</v>
      </c>
    </row>
    <row r="2425" spans="1:14" hidden="1" x14ac:dyDescent="0.25">
      <c r="A2425" s="18">
        <v>4197</v>
      </c>
      <c r="B2425" t="s">
        <v>154</v>
      </c>
      <c r="C2425" t="s">
        <v>59</v>
      </c>
      <c r="D2425" t="s">
        <v>4192</v>
      </c>
      <c r="E2425" t="s">
        <v>11</v>
      </c>
      <c r="G2425" t="s">
        <v>4193</v>
      </c>
      <c r="H2425" t="s">
        <v>37</v>
      </c>
      <c r="I2425" t="s">
        <v>14</v>
      </c>
      <c r="J2425">
        <v>0</v>
      </c>
      <c r="K2425" t="s">
        <v>7562</v>
      </c>
      <c r="L2425">
        <v>107.86799999999999</v>
      </c>
      <c r="M2425">
        <v>0</v>
      </c>
      <c r="N2425" s="48" t="s">
        <v>1468</v>
      </c>
    </row>
    <row r="2426" spans="1:14" hidden="1" x14ac:dyDescent="0.25">
      <c r="A2426" s="18">
        <v>2424</v>
      </c>
      <c r="B2426" t="s">
        <v>2781</v>
      </c>
      <c r="C2426" t="s">
        <v>30</v>
      </c>
      <c r="D2426" t="s">
        <v>4194</v>
      </c>
      <c r="E2426" t="s">
        <v>11</v>
      </c>
      <c r="G2426" t="s">
        <v>2783</v>
      </c>
      <c r="H2426" t="s">
        <v>13</v>
      </c>
      <c r="I2426" t="s">
        <v>14</v>
      </c>
    </row>
    <row r="2427" spans="1:14" hidden="1" x14ac:dyDescent="0.25">
      <c r="A2427" s="18">
        <v>2425</v>
      </c>
      <c r="B2427" t="s">
        <v>855</v>
      </c>
      <c r="C2427" t="s">
        <v>47</v>
      </c>
      <c r="D2427" t="s">
        <v>4195</v>
      </c>
      <c r="E2427" t="s">
        <v>11</v>
      </c>
      <c r="G2427" t="s">
        <v>857</v>
      </c>
      <c r="H2427" t="s">
        <v>13</v>
      </c>
      <c r="I2427" t="s">
        <v>14</v>
      </c>
    </row>
    <row r="2428" spans="1:14" hidden="1" x14ac:dyDescent="0.25">
      <c r="A2428" s="18">
        <v>2426</v>
      </c>
      <c r="B2428" t="s">
        <v>1067</v>
      </c>
      <c r="C2428" t="s">
        <v>30</v>
      </c>
      <c r="D2428" t="s">
        <v>4196</v>
      </c>
      <c r="E2428" t="s">
        <v>11</v>
      </c>
      <c r="G2428" t="s">
        <v>1069</v>
      </c>
      <c r="H2428" t="s">
        <v>13</v>
      </c>
      <c r="I2428" t="s">
        <v>14</v>
      </c>
    </row>
    <row r="2429" spans="1:14" hidden="1" x14ac:dyDescent="0.25">
      <c r="A2429" s="18">
        <v>2427</v>
      </c>
      <c r="B2429" t="s">
        <v>2044</v>
      </c>
      <c r="C2429" t="s">
        <v>23</v>
      </c>
      <c r="D2429" t="s">
        <v>4197</v>
      </c>
      <c r="E2429" t="s">
        <v>11</v>
      </c>
      <c r="G2429" t="s">
        <v>2046</v>
      </c>
      <c r="H2429" t="s">
        <v>13</v>
      </c>
      <c r="I2429" t="s">
        <v>14</v>
      </c>
    </row>
    <row r="2430" spans="1:14" hidden="1" x14ac:dyDescent="0.25">
      <c r="A2430" s="18">
        <v>2428</v>
      </c>
      <c r="C2430" t="s">
        <v>99</v>
      </c>
      <c r="D2430" t="s">
        <v>4198</v>
      </c>
      <c r="E2430" t="s">
        <v>11</v>
      </c>
      <c r="G2430" t="s">
        <v>41</v>
      </c>
      <c r="H2430" t="s">
        <v>13</v>
      </c>
      <c r="I2430" t="s">
        <v>33</v>
      </c>
    </row>
    <row r="2431" spans="1:14" hidden="1" x14ac:dyDescent="0.25">
      <c r="A2431" s="18">
        <v>2429</v>
      </c>
      <c r="B2431" t="s">
        <v>722</v>
      </c>
      <c r="C2431" t="s">
        <v>26</v>
      </c>
      <c r="D2431" t="s">
        <v>4199</v>
      </c>
      <c r="E2431" t="s">
        <v>11</v>
      </c>
      <c r="G2431" t="s">
        <v>724</v>
      </c>
      <c r="H2431" t="s">
        <v>13</v>
      </c>
      <c r="I2431" t="s">
        <v>14</v>
      </c>
    </row>
    <row r="2432" spans="1:14" hidden="1" x14ac:dyDescent="0.25">
      <c r="A2432" s="18">
        <v>2430</v>
      </c>
      <c r="B2432" t="s">
        <v>2550</v>
      </c>
      <c r="C2432" t="s">
        <v>26</v>
      </c>
      <c r="D2432" t="s">
        <v>4200</v>
      </c>
      <c r="E2432" t="s">
        <v>11</v>
      </c>
      <c r="G2432" t="s">
        <v>2552</v>
      </c>
      <c r="H2432" t="s">
        <v>13</v>
      </c>
      <c r="I2432" t="s">
        <v>14</v>
      </c>
    </row>
    <row r="2433" spans="1:14" hidden="1" x14ac:dyDescent="0.25">
      <c r="A2433" s="18">
        <v>2431</v>
      </c>
      <c r="C2433" t="s">
        <v>26</v>
      </c>
      <c r="D2433" t="s">
        <v>4201</v>
      </c>
      <c r="E2433" t="s">
        <v>11</v>
      </c>
      <c r="G2433" t="s">
        <v>1762</v>
      </c>
      <c r="H2433" t="s">
        <v>13</v>
      </c>
      <c r="I2433" t="s">
        <v>33</v>
      </c>
    </row>
    <row r="2434" spans="1:14" hidden="1" x14ac:dyDescent="0.25">
      <c r="A2434" s="18">
        <v>2432</v>
      </c>
      <c r="C2434" t="s">
        <v>9</v>
      </c>
      <c r="D2434" t="s">
        <v>4202</v>
      </c>
      <c r="E2434" t="s">
        <v>11</v>
      </c>
      <c r="G2434" t="s">
        <v>1968</v>
      </c>
      <c r="H2434" t="s">
        <v>13</v>
      </c>
      <c r="I2434" t="s">
        <v>14</v>
      </c>
    </row>
    <row r="2435" spans="1:14" hidden="1" x14ac:dyDescent="0.25">
      <c r="A2435" s="18">
        <v>2433</v>
      </c>
      <c r="B2435" t="s">
        <v>3973</v>
      </c>
      <c r="C2435" t="s">
        <v>16</v>
      </c>
      <c r="D2435" t="s">
        <v>4203</v>
      </c>
      <c r="E2435" t="s">
        <v>11</v>
      </c>
      <c r="G2435" t="s">
        <v>3975</v>
      </c>
      <c r="H2435" t="s">
        <v>13</v>
      </c>
      <c r="I2435" t="s">
        <v>14</v>
      </c>
    </row>
    <row r="2436" spans="1:14" hidden="1" x14ac:dyDescent="0.25">
      <c r="A2436" s="18">
        <v>2434</v>
      </c>
      <c r="B2436" t="s">
        <v>1746</v>
      </c>
      <c r="C2436" t="s">
        <v>47</v>
      </c>
      <c r="D2436" t="s">
        <v>4204</v>
      </c>
      <c r="E2436" t="s">
        <v>11</v>
      </c>
      <c r="G2436" t="s">
        <v>1748</v>
      </c>
      <c r="H2436" t="s">
        <v>13</v>
      </c>
      <c r="I2436" t="s">
        <v>14</v>
      </c>
    </row>
    <row r="2437" spans="1:14" hidden="1" x14ac:dyDescent="0.25">
      <c r="A2437" s="18">
        <v>2435</v>
      </c>
      <c r="B2437" t="s">
        <v>203</v>
      </c>
      <c r="C2437" t="s">
        <v>30</v>
      </c>
      <c r="D2437" t="s">
        <v>4205</v>
      </c>
      <c r="E2437" t="s">
        <v>11</v>
      </c>
      <c r="G2437" t="s">
        <v>205</v>
      </c>
      <c r="H2437" t="s">
        <v>13</v>
      </c>
      <c r="I2437" t="s">
        <v>14</v>
      </c>
    </row>
    <row r="2438" spans="1:14" hidden="1" x14ac:dyDescent="0.25">
      <c r="A2438" s="18">
        <v>2436</v>
      </c>
      <c r="C2438" t="s">
        <v>16</v>
      </c>
      <c r="D2438" t="s">
        <v>4206</v>
      </c>
      <c r="E2438" t="s">
        <v>11</v>
      </c>
      <c r="G2438" t="s">
        <v>4207</v>
      </c>
      <c r="H2438" t="s">
        <v>13</v>
      </c>
      <c r="I2438" t="s">
        <v>14</v>
      </c>
    </row>
    <row r="2439" spans="1:14" hidden="1" x14ac:dyDescent="0.25">
      <c r="A2439" s="18">
        <v>4011</v>
      </c>
      <c r="B2439" t="s">
        <v>154</v>
      </c>
      <c r="C2439" t="s">
        <v>59</v>
      </c>
      <c r="D2439" t="s">
        <v>4208</v>
      </c>
      <c r="E2439" t="s">
        <v>11</v>
      </c>
      <c r="G2439" t="s">
        <v>4209</v>
      </c>
      <c r="H2439" t="s">
        <v>37</v>
      </c>
      <c r="I2439" t="s">
        <v>14</v>
      </c>
      <c r="J2439">
        <v>0</v>
      </c>
      <c r="K2439" t="s">
        <v>7562</v>
      </c>
      <c r="L2439">
        <v>107.86799999999999</v>
      </c>
      <c r="M2439">
        <v>0</v>
      </c>
      <c r="N2439" s="48" t="s">
        <v>1468</v>
      </c>
    </row>
    <row r="2440" spans="1:14" hidden="1" x14ac:dyDescent="0.25">
      <c r="A2440" s="18">
        <v>2438</v>
      </c>
      <c r="B2440" t="s">
        <v>1394</v>
      </c>
      <c r="C2440" t="s">
        <v>90</v>
      </c>
      <c r="D2440" t="s">
        <v>4210</v>
      </c>
      <c r="E2440" t="s">
        <v>11</v>
      </c>
      <c r="G2440" t="s">
        <v>1396</v>
      </c>
      <c r="H2440" t="s">
        <v>13</v>
      </c>
      <c r="I2440" t="s">
        <v>14</v>
      </c>
    </row>
    <row r="2441" spans="1:14" hidden="1" x14ac:dyDescent="0.25">
      <c r="A2441" s="18">
        <v>2439</v>
      </c>
      <c r="B2441" t="s">
        <v>1840</v>
      </c>
      <c r="C2441" t="s">
        <v>90</v>
      </c>
      <c r="D2441" t="s">
        <v>4211</v>
      </c>
      <c r="E2441" t="s">
        <v>11</v>
      </c>
      <c r="G2441" t="s">
        <v>1842</v>
      </c>
      <c r="H2441" t="s">
        <v>13</v>
      </c>
      <c r="I2441" t="s">
        <v>14</v>
      </c>
    </row>
    <row r="2442" spans="1:14" hidden="1" x14ac:dyDescent="0.25">
      <c r="A2442" s="18">
        <v>2440</v>
      </c>
      <c r="B2442" t="s">
        <v>1070</v>
      </c>
      <c r="C2442" t="s">
        <v>99</v>
      </c>
      <c r="D2442" t="s">
        <v>4212</v>
      </c>
      <c r="E2442" t="s">
        <v>11</v>
      </c>
      <c r="G2442" t="s">
        <v>1072</v>
      </c>
      <c r="H2442" t="s">
        <v>13</v>
      </c>
      <c r="I2442" t="s">
        <v>14</v>
      </c>
    </row>
    <row r="2443" spans="1:14" hidden="1" x14ac:dyDescent="0.25">
      <c r="A2443" s="18">
        <v>2441</v>
      </c>
      <c r="B2443" t="s">
        <v>1307</v>
      </c>
      <c r="C2443" t="s">
        <v>189</v>
      </c>
      <c r="D2443" t="s">
        <v>4213</v>
      </c>
      <c r="E2443" t="s">
        <v>11</v>
      </c>
      <c r="G2443" t="s">
        <v>1309</v>
      </c>
      <c r="H2443" t="s">
        <v>13</v>
      </c>
      <c r="I2443" t="s">
        <v>14</v>
      </c>
    </row>
    <row r="2444" spans="1:14" hidden="1" x14ac:dyDescent="0.25">
      <c r="A2444" s="18">
        <v>2442</v>
      </c>
      <c r="B2444" t="s">
        <v>272</v>
      </c>
      <c r="C2444" t="s">
        <v>9</v>
      </c>
      <c r="D2444" t="s">
        <v>4214</v>
      </c>
      <c r="E2444" t="s">
        <v>11</v>
      </c>
      <c r="G2444" t="s">
        <v>274</v>
      </c>
      <c r="H2444" t="s">
        <v>13</v>
      </c>
      <c r="I2444" t="s">
        <v>14</v>
      </c>
    </row>
    <row r="2445" spans="1:14" hidden="1" x14ac:dyDescent="0.25">
      <c r="A2445" s="18">
        <v>2443</v>
      </c>
      <c r="B2445" t="s">
        <v>4215</v>
      </c>
      <c r="C2445" t="s">
        <v>16</v>
      </c>
      <c r="D2445" t="s">
        <v>4216</v>
      </c>
      <c r="E2445" t="s">
        <v>11</v>
      </c>
      <c r="G2445" t="s">
        <v>4217</v>
      </c>
      <c r="H2445" t="s">
        <v>13</v>
      </c>
      <c r="I2445" t="s">
        <v>14</v>
      </c>
    </row>
    <row r="2446" spans="1:14" hidden="1" x14ac:dyDescent="0.25">
      <c r="A2446" s="18">
        <v>2444</v>
      </c>
      <c r="B2446" t="s">
        <v>896</v>
      </c>
      <c r="C2446" t="s">
        <v>388</v>
      </c>
      <c r="D2446" t="s">
        <v>4218</v>
      </c>
      <c r="E2446" t="s">
        <v>11</v>
      </c>
      <c r="G2446" t="s">
        <v>898</v>
      </c>
      <c r="H2446" t="s">
        <v>13</v>
      </c>
      <c r="I2446" t="s">
        <v>14</v>
      </c>
    </row>
    <row r="2447" spans="1:14" hidden="1" x14ac:dyDescent="0.25">
      <c r="A2447" s="18">
        <v>1613</v>
      </c>
      <c r="B2447" t="s">
        <v>154</v>
      </c>
      <c r="C2447" t="s">
        <v>59</v>
      </c>
      <c r="D2447" t="s">
        <v>4219</v>
      </c>
      <c r="E2447" t="s">
        <v>11</v>
      </c>
      <c r="G2447" t="s">
        <v>4220</v>
      </c>
      <c r="H2447" t="s">
        <v>37</v>
      </c>
      <c r="I2447" t="s">
        <v>14</v>
      </c>
      <c r="J2447">
        <v>0</v>
      </c>
      <c r="K2447" t="s">
        <v>7562</v>
      </c>
      <c r="L2447">
        <v>107.86799999999999</v>
      </c>
      <c r="M2447">
        <v>0</v>
      </c>
      <c r="N2447" s="48" t="s">
        <v>1468</v>
      </c>
    </row>
    <row r="2448" spans="1:14" hidden="1" x14ac:dyDescent="0.25">
      <c r="A2448" s="18">
        <v>2446</v>
      </c>
      <c r="B2448" t="s">
        <v>978</v>
      </c>
      <c r="C2448" t="s">
        <v>30</v>
      </c>
      <c r="D2448" t="s">
        <v>4221</v>
      </c>
      <c r="E2448" t="s">
        <v>11</v>
      </c>
      <c r="G2448" t="s">
        <v>980</v>
      </c>
      <c r="H2448" t="s">
        <v>13</v>
      </c>
      <c r="I2448" t="s">
        <v>14</v>
      </c>
    </row>
    <row r="2449" spans="1:14" hidden="1" x14ac:dyDescent="0.25">
      <c r="A2449" s="18">
        <v>2447</v>
      </c>
      <c r="B2449" t="s">
        <v>1462</v>
      </c>
      <c r="C2449" t="s">
        <v>43</v>
      </c>
      <c r="D2449" t="s">
        <v>4222</v>
      </c>
      <c r="E2449" t="s">
        <v>11</v>
      </c>
      <c r="G2449" t="s">
        <v>1464</v>
      </c>
      <c r="H2449" t="s">
        <v>13</v>
      </c>
      <c r="I2449" t="s">
        <v>14</v>
      </c>
    </row>
    <row r="2450" spans="1:14" hidden="1" x14ac:dyDescent="0.25">
      <c r="A2450" s="18">
        <v>2448</v>
      </c>
      <c r="B2450" t="s">
        <v>4223</v>
      </c>
      <c r="C2450" t="s">
        <v>47</v>
      </c>
      <c r="D2450" t="s">
        <v>4224</v>
      </c>
      <c r="E2450" t="s">
        <v>11</v>
      </c>
      <c r="G2450" t="s">
        <v>2002</v>
      </c>
      <c r="H2450" t="s">
        <v>13</v>
      </c>
      <c r="I2450" t="s">
        <v>14</v>
      </c>
    </row>
    <row r="2451" spans="1:14" hidden="1" x14ac:dyDescent="0.25">
      <c r="A2451" s="18">
        <v>2449</v>
      </c>
      <c r="B2451" t="s">
        <v>1730</v>
      </c>
      <c r="C2451" t="s">
        <v>189</v>
      </c>
      <c r="D2451" t="s">
        <v>4225</v>
      </c>
      <c r="E2451" t="s">
        <v>11</v>
      </c>
      <c r="G2451" t="s">
        <v>1732</v>
      </c>
      <c r="H2451" t="s">
        <v>13</v>
      </c>
      <c r="I2451" t="s">
        <v>14</v>
      </c>
    </row>
    <row r="2452" spans="1:14" hidden="1" x14ac:dyDescent="0.25">
      <c r="A2452" s="18">
        <v>2450</v>
      </c>
      <c r="B2452" t="s">
        <v>2674</v>
      </c>
      <c r="C2452" t="s">
        <v>47</v>
      </c>
      <c r="D2452" t="s">
        <v>4226</v>
      </c>
      <c r="E2452" t="s">
        <v>11</v>
      </c>
      <c r="G2452" t="s">
        <v>2676</v>
      </c>
      <c r="H2452" t="s">
        <v>13</v>
      </c>
      <c r="I2452" t="s">
        <v>14</v>
      </c>
    </row>
    <row r="2453" spans="1:14" hidden="1" x14ac:dyDescent="0.25">
      <c r="A2453" s="18">
        <v>2451</v>
      </c>
      <c r="B2453" t="s">
        <v>1152</v>
      </c>
      <c r="C2453" t="s">
        <v>99</v>
      </c>
      <c r="D2453" t="s">
        <v>4227</v>
      </c>
      <c r="E2453" t="s">
        <v>11</v>
      </c>
      <c r="G2453" t="s">
        <v>1154</v>
      </c>
      <c r="H2453" t="s">
        <v>13</v>
      </c>
      <c r="I2453" t="s">
        <v>33</v>
      </c>
    </row>
    <row r="2454" spans="1:14" hidden="1" x14ac:dyDescent="0.25">
      <c r="A2454" s="18">
        <v>2452</v>
      </c>
      <c r="B2454" t="s">
        <v>855</v>
      </c>
      <c r="C2454" t="s">
        <v>99</v>
      </c>
      <c r="D2454" t="s">
        <v>4228</v>
      </c>
      <c r="E2454" t="s">
        <v>11</v>
      </c>
      <c r="G2454" t="s">
        <v>857</v>
      </c>
      <c r="H2454" t="s">
        <v>13</v>
      </c>
      <c r="I2454" t="s">
        <v>14</v>
      </c>
    </row>
    <row r="2455" spans="1:14" hidden="1" x14ac:dyDescent="0.25">
      <c r="A2455" s="18">
        <v>2453</v>
      </c>
      <c r="D2455" t="s">
        <v>4229</v>
      </c>
      <c r="E2455" t="s">
        <v>11</v>
      </c>
      <c r="F2455" t="s">
        <v>696</v>
      </c>
      <c r="G2455" t="s">
        <v>4230</v>
      </c>
      <c r="H2455" t="s">
        <v>698</v>
      </c>
      <c r="I2455" t="s">
        <v>14</v>
      </c>
    </row>
    <row r="2456" spans="1:14" hidden="1" x14ac:dyDescent="0.25">
      <c r="A2456" s="18">
        <v>2454</v>
      </c>
      <c r="B2456" t="s">
        <v>944</v>
      </c>
      <c r="C2456" t="s">
        <v>30</v>
      </c>
      <c r="D2456" t="s">
        <v>4231</v>
      </c>
      <c r="E2456" t="s">
        <v>11</v>
      </c>
      <c r="G2456" t="s">
        <v>946</v>
      </c>
      <c r="H2456" t="s">
        <v>13</v>
      </c>
      <c r="I2456" t="s">
        <v>14</v>
      </c>
    </row>
    <row r="2457" spans="1:14" hidden="1" x14ac:dyDescent="0.25">
      <c r="A2457" s="18">
        <v>2455</v>
      </c>
      <c r="B2457" t="s">
        <v>587</v>
      </c>
      <c r="C2457" t="s">
        <v>9</v>
      </c>
      <c r="D2457" t="s">
        <v>4232</v>
      </c>
      <c r="E2457" t="s">
        <v>11</v>
      </c>
      <c r="G2457" t="s">
        <v>589</v>
      </c>
      <c r="H2457" t="s">
        <v>13</v>
      </c>
      <c r="I2457" t="s">
        <v>14</v>
      </c>
    </row>
    <row r="2458" spans="1:14" hidden="1" x14ac:dyDescent="0.25">
      <c r="A2458" s="18">
        <v>2456</v>
      </c>
      <c r="B2458" t="s">
        <v>2036</v>
      </c>
      <c r="C2458" t="s">
        <v>90</v>
      </c>
      <c r="D2458" t="s">
        <v>4233</v>
      </c>
      <c r="E2458" t="s">
        <v>11</v>
      </c>
      <c r="G2458" t="s">
        <v>2038</v>
      </c>
      <c r="H2458" t="s">
        <v>13</v>
      </c>
      <c r="I2458" t="s">
        <v>14</v>
      </c>
    </row>
    <row r="2459" spans="1:14" hidden="1" x14ac:dyDescent="0.25">
      <c r="A2459" s="18">
        <v>2457</v>
      </c>
      <c r="B2459" t="s">
        <v>122</v>
      </c>
      <c r="C2459" t="s">
        <v>9</v>
      </c>
      <c r="D2459" t="s">
        <v>4234</v>
      </c>
      <c r="E2459" t="s">
        <v>11</v>
      </c>
      <c r="G2459" t="s">
        <v>1122</v>
      </c>
      <c r="H2459" t="s">
        <v>13</v>
      </c>
      <c r="I2459" t="s">
        <v>14</v>
      </c>
    </row>
    <row r="2460" spans="1:14" hidden="1" x14ac:dyDescent="0.25">
      <c r="A2460" s="18">
        <v>2458</v>
      </c>
      <c r="B2460" t="s">
        <v>708</v>
      </c>
      <c r="C2460" t="s">
        <v>26</v>
      </c>
      <c r="D2460" t="s">
        <v>4235</v>
      </c>
      <c r="E2460" t="s">
        <v>11</v>
      </c>
      <c r="G2460" t="s">
        <v>710</v>
      </c>
      <c r="H2460" t="s">
        <v>13</v>
      </c>
      <c r="I2460" t="s">
        <v>14</v>
      </c>
    </row>
    <row r="2461" spans="1:14" hidden="1" x14ac:dyDescent="0.25">
      <c r="A2461" s="18">
        <v>2459</v>
      </c>
      <c r="B2461" t="s">
        <v>42</v>
      </c>
      <c r="C2461" t="s">
        <v>26</v>
      </c>
      <c r="D2461" t="s">
        <v>4236</v>
      </c>
      <c r="E2461" t="s">
        <v>11</v>
      </c>
      <c r="G2461" t="s">
        <v>45</v>
      </c>
      <c r="H2461" t="s">
        <v>13</v>
      </c>
      <c r="I2461" t="s">
        <v>14</v>
      </c>
    </row>
    <row r="2462" spans="1:14" hidden="1" x14ac:dyDescent="0.25">
      <c r="A2462" s="18">
        <v>3606</v>
      </c>
      <c r="B2462" t="s">
        <v>154</v>
      </c>
      <c r="C2462" t="s">
        <v>59</v>
      </c>
      <c r="D2462" t="s">
        <v>4237</v>
      </c>
      <c r="E2462" t="s">
        <v>11</v>
      </c>
      <c r="G2462" t="s">
        <v>4238</v>
      </c>
      <c r="H2462" t="s">
        <v>37</v>
      </c>
      <c r="I2462" t="s">
        <v>14</v>
      </c>
      <c r="J2462">
        <v>0</v>
      </c>
      <c r="K2462" t="s">
        <v>7562</v>
      </c>
      <c r="L2462">
        <v>107.86799999999999</v>
      </c>
      <c r="M2462">
        <v>0</v>
      </c>
      <c r="N2462" s="48" t="s">
        <v>1468</v>
      </c>
    </row>
    <row r="2463" spans="1:14" hidden="1" x14ac:dyDescent="0.25">
      <c r="A2463" s="18">
        <v>2461</v>
      </c>
      <c r="B2463" t="s">
        <v>750</v>
      </c>
      <c r="C2463" t="s">
        <v>23</v>
      </c>
      <c r="D2463" t="s">
        <v>4239</v>
      </c>
      <c r="E2463" t="s">
        <v>11</v>
      </c>
      <c r="G2463" t="s">
        <v>752</v>
      </c>
      <c r="H2463" t="s">
        <v>13</v>
      </c>
      <c r="I2463" t="s">
        <v>14</v>
      </c>
    </row>
    <row r="2464" spans="1:14" hidden="1" x14ac:dyDescent="0.25">
      <c r="A2464" s="18">
        <v>322</v>
      </c>
      <c r="B2464" t="s">
        <v>154</v>
      </c>
      <c r="C2464" t="s">
        <v>59</v>
      </c>
      <c r="D2464" t="s">
        <v>4240</v>
      </c>
      <c r="E2464" t="s">
        <v>11</v>
      </c>
      <c r="G2464" t="s">
        <v>4241</v>
      </c>
      <c r="H2464" t="s">
        <v>37</v>
      </c>
      <c r="I2464" t="s">
        <v>14</v>
      </c>
      <c r="J2464">
        <v>0</v>
      </c>
      <c r="K2464" t="s">
        <v>7562</v>
      </c>
      <c r="L2464">
        <v>107.86799999999999</v>
      </c>
      <c r="M2464">
        <v>0</v>
      </c>
      <c r="N2464" s="48" t="s">
        <v>1468</v>
      </c>
    </row>
    <row r="2465" spans="1:14" hidden="1" x14ac:dyDescent="0.25">
      <c r="A2465" s="18">
        <v>2463</v>
      </c>
      <c r="B2465" t="s">
        <v>4242</v>
      </c>
      <c r="C2465" t="s">
        <v>16</v>
      </c>
      <c r="D2465" t="s">
        <v>4243</v>
      </c>
      <c r="E2465" t="s">
        <v>11</v>
      </c>
      <c r="G2465" t="s">
        <v>4244</v>
      </c>
      <c r="H2465" t="s">
        <v>13</v>
      </c>
      <c r="I2465" t="s">
        <v>14</v>
      </c>
    </row>
    <row r="2466" spans="1:14" hidden="1" x14ac:dyDescent="0.25">
      <c r="A2466" s="18">
        <v>2464</v>
      </c>
      <c r="B2466" t="s">
        <v>141</v>
      </c>
      <c r="C2466" t="s">
        <v>47</v>
      </c>
      <c r="D2466" t="s">
        <v>4245</v>
      </c>
      <c r="E2466" t="s">
        <v>11</v>
      </c>
      <c r="G2466" t="s">
        <v>144</v>
      </c>
      <c r="H2466" t="s">
        <v>13</v>
      </c>
      <c r="I2466" t="s">
        <v>14</v>
      </c>
    </row>
    <row r="2467" spans="1:14" hidden="1" x14ac:dyDescent="0.25">
      <c r="A2467" s="18">
        <v>2465</v>
      </c>
      <c r="B2467" t="s">
        <v>1425</v>
      </c>
      <c r="C2467" t="s">
        <v>70</v>
      </c>
      <c r="D2467" t="s">
        <v>4246</v>
      </c>
      <c r="E2467" t="s">
        <v>11</v>
      </c>
      <c r="G2467" t="s">
        <v>1427</v>
      </c>
      <c r="H2467" t="s">
        <v>13</v>
      </c>
      <c r="I2467" t="s">
        <v>14</v>
      </c>
    </row>
    <row r="2468" spans="1:14" hidden="1" x14ac:dyDescent="0.25">
      <c r="A2468" s="18">
        <v>2954</v>
      </c>
      <c r="B2468" t="s">
        <v>154</v>
      </c>
      <c r="C2468" t="s">
        <v>59</v>
      </c>
      <c r="D2468" t="s">
        <v>4247</v>
      </c>
      <c r="E2468" t="s">
        <v>11</v>
      </c>
      <c r="G2468" t="s">
        <v>4248</v>
      </c>
      <c r="H2468" t="s">
        <v>37</v>
      </c>
      <c r="I2468" t="s">
        <v>14</v>
      </c>
      <c r="J2468">
        <v>0</v>
      </c>
      <c r="K2468" t="s">
        <v>7562</v>
      </c>
      <c r="L2468">
        <v>107.86799999999999</v>
      </c>
      <c r="M2468">
        <v>0</v>
      </c>
      <c r="N2468" s="48" t="s">
        <v>1468</v>
      </c>
    </row>
    <row r="2469" spans="1:14" hidden="1" x14ac:dyDescent="0.25">
      <c r="A2469" s="18">
        <v>2467</v>
      </c>
      <c r="B2469" t="s">
        <v>4249</v>
      </c>
      <c r="C2469" t="s">
        <v>47</v>
      </c>
      <c r="D2469" t="s">
        <v>4250</v>
      </c>
      <c r="E2469" t="s">
        <v>11</v>
      </c>
      <c r="G2469" t="s">
        <v>4251</v>
      </c>
      <c r="H2469" t="s">
        <v>13</v>
      </c>
      <c r="I2469" t="s">
        <v>14</v>
      </c>
    </row>
    <row r="2470" spans="1:14" hidden="1" x14ac:dyDescent="0.25">
      <c r="A2470" s="18">
        <v>2468</v>
      </c>
      <c r="B2470" t="s">
        <v>747</v>
      </c>
      <c r="C2470" t="s">
        <v>189</v>
      </c>
      <c r="D2470" t="s">
        <v>4252</v>
      </c>
      <c r="E2470" t="s">
        <v>11</v>
      </c>
      <c r="G2470" t="s">
        <v>749</v>
      </c>
      <c r="H2470" t="s">
        <v>13</v>
      </c>
      <c r="I2470" t="s">
        <v>14</v>
      </c>
    </row>
    <row r="2471" spans="1:14" hidden="1" x14ac:dyDescent="0.25">
      <c r="A2471" s="18">
        <v>2469</v>
      </c>
      <c r="B2471" t="s">
        <v>1016</v>
      </c>
      <c r="C2471" t="s">
        <v>99</v>
      </c>
      <c r="D2471" t="s">
        <v>4253</v>
      </c>
      <c r="E2471" t="s">
        <v>11</v>
      </c>
      <c r="G2471" t="s">
        <v>1018</v>
      </c>
      <c r="H2471" t="s">
        <v>13</v>
      </c>
      <c r="I2471" t="s">
        <v>14</v>
      </c>
    </row>
    <row r="2472" spans="1:14" hidden="1" x14ac:dyDescent="0.25">
      <c r="A2472" s="18">
        <v>2470</v>
      </c>
      <c r="B2472" t="s">
        <v>1926</v>
      </c>
      <c r="C2472" t="s">
        <v>142</v>
      </c>
      <c r="D2472" t="s">
        <v>4254</v>
      </c>
      <c r="E2472" t="s">
        <v>11</v>
      </c>
      <c r="G2472" t="s">
        <v>1928</v>
      </c>
      <c r="H2472" t="s">
        <v>13</v>
      </c>
      <c r="I2472" t="s">
        <v>14</v>
      </c>
    </row>
    <row r="2473" spans="1:14" hidden="1" x14ac:dyDescent="0.25">
      <c r="A2473" s="18">
        <v>2471</v>
      </c>
      <c r="B2473" t="s">
        <v>1900</v>
      </c>
      <c r="C2473" t="s">
        <v>23</v>
      </c>
      <c r="D2473" t="s">
        <v>4255</v>
      </c>
      <c r="E2473" t="s">
        <v>11</v>
      </c>
      <c r="G2473" t="s">
        <v>1902</v>
      </c>
      <c r="H2473" t="s">
        <v>13</v>
      </c>
      <c r="I2473" t="s">
        <v>33</v>
      </c>
    </row>
    <row r="2474" spans="1:14" hidden="1" x14ac:dyDescent="0.25">
      <c r="A2474" s="18">
        <v>3684</v>
      </c>
      <c r="B2474" t="s">
        <v>4256</v>
      </c>
      <c r="C2474" t="s">
        <v>59</v>
      </c>
      <c r="D2474" t="s">
        <v>4257</v>
      </c>
      <c r="E2474" t="s">
        <v>11</v>
      </c>
      <c r="G2474" t="s">
        <v>4258</v>
      </c>
      <c r="H2474" t="s">
        <v>37</v>
      </c>
      <c r="I2474" t="s">
        <v>14</v>
      </c>
      <c r="J2474">
        <v>0</v>
      </c>
      <c r="K2474" t="s">
        <v>7562</v>
      </c>
      <c r="L2474">
        <v>107.86799999999999</v>
      </c>
      <c r="M2474">
        <v>0</v>
      </c>
      <c r="N2474" s="48" t="s">
        <v>1468</v>
      </c>
    </row>
    <row r="2475" spans="1:14" hidden="1" x14ac:dyDescent="0.25">
      <c r="A2475" s="18">
        <v>2473</v>
      </c>
      <c r="B2475" t="s">
        <v>2869</v>
      </c>
      <c r="C2475" t="s">
        <v>189</v>
      </c>
      <c r="D2475" t="s">
        <v>4259</v>
      </c>
      <c r="E2475" t="s">
        <v>11</v>
      </c>
      <c r="G2475" t="s">
        <v>2871</v>
      </c>
      <c r="H2475" t="s">
        <v>13</v>
      </c>
      <c r="I2475" t="s">
        <v>33</v>
      </c>
    </row>
    <row r="2476" spans="1:14" hidden="1" x14ac:dyDescent="0.25">
      <c r="A2476" s="18">
        <v>2474</v>
      </c>
      <c r="B2476" t="s">
        <v>431</v>
      </c>
      <c r="C2476" t="s">
        <v>9</v>
      </c>
      <c r="D2476" t="s">
        <v>4260</v>
      </c>
      <c r="E2476" t="s">
        <v>11</v>
      </c>
      <c r="G2476" t="s">
        <v>433</v>
      </c>
      <c r="H2476" t="s">
        <v>13</v>
      </c>
      <c r="I2476" t="s">
        <v>33</v>
      </c>
    </row>
    <row r="2477" spans="1:14" hidden="1" x14ac:dyDescent="0.25">
      <c r="A2477" s="18">
        <v>4264</v>
      </c>
      <c r="B2477" s="53" t="s">
        <v>7825</v>
      </c>
      <c r="C2477" t="s">
        <v>59</v>
      </c>
      <c r="D2477" t="s">
        <v>4262</v>
      </c>
      <c r="E2477" t="s">
        <v>11</v>
      </c>
      <c r="G2477" t="s">
        <v>4263</v>
      </c>
      <c r="H2477" t="s">
        <v>37</v>
      </c>
      <c r="I2477" t="s">
        <v>14</v>
      </c>
      <c r="J2477">
        <v>0</v>
      </c>
      <c r="K2477" s="53" t="s">
        <v>7889</v>
      </c>
      <c r="L2477">
        <v>23.998000000000001</v>
      </c>
      <c r="M2477">
        <v>0</v>
      </c>
      <c r="N2477" s="48" t="s">
        <v>1468</v>
      </c>
    </row>
    <row r="2478" spans="1:14" hidden="1" x14ac:dyDescent="0.25">
      <c r="A2478" s="18">
        <v>2476</v>
      </c>
      <c r="B2478" t="s">
        <v>445</v>
      </c>
      <c r="C2478" t="s">
        <v>23</v>
      </c>
      <c r="D2478" t="s">
        <v>4264</v>
      </c>
      <c r="E2478" t="s">
        <v>11</v>
      </c>
      <c r="G2478" t="s">
        <v>447</v>
      </c>
      <c r="H2478" t="s">
        <v>13</v>
      </c>
      <c r="I2478" t="s">
        <v>14</v>
      </c>
    </row>
    <row r="2479" spans="1:14" hidden="1" x14ac:dyDescent="0.25">
      <c r="A2479" s="18">
        <v>2477</v>
      </c>
      <c r="B2479" t="s">
        <v>4265</v>
      </c>
      <c r="C2479" t="s">
        <v>16</v>
      </c>
      <c r="D2479" t="s">
        <v>4266</v>
      </c>
      <c r="E2479" t="s">
        <v>11</v>
      </c>
      <c r="G2479" t="s">
        <v>4267</v>
      </c>
      <c r="H2479" t="s">
        <v>13</v>
      </c>
      <c r="I2479" t="s">
        <v>14</v>
      </c>
    </row>
    <row r="2480" spans="1:14" hidden="1" x14ac:dyDescent="0.25">
      <c r="A2480" s="18">
        <v>2478</v>
      </c>
      <c r="B2480" t="s">
        <v>4268</v>
      </c>
      <c r="C2480" t="s">
        <v>16</v>
      </c>
      <c r="D2480" t="s">
        <v>4269</v>
      </c>
      <c r="E2480" t="s">
        <v>11</v>
      </c>
      <c r="G2480" t="s">
        <v>4270</v>
      </c>
      <c r="H2480" t="s">
        <v>13</v>
      </c>
      <c r="I2480" t="s">
        <v>14</v>
      </c>
    </row>
    <row r="2481" spans="1:14" hidden="1" x14ac:dyDescent="0.25">
      <c r="A2481" s="18">
        <v>2479</v>
      </c>
      <c r="B2481" t="s">
        <v>344</v>
      </c>
      <c r="C2481" t="s">
        <v>9</v>
      </c>
      <c r="D2481" t="s">
        <v>4271</v>
      </c>
      <c r="E2481" t="s">
        <v>11</v>
      </c>
      <c r="G2481" t="s">
        <v>346</v>
      </c>
      <c r="H2481" t="s">
        <v>13</v>
      </c>
      <c r="I2481" t="s">
        <v>14</v>
      </c>
    </row>
    <row r="2482" spans="1:14" hidden="1" x14ac:dyDescent="0.25">
      <c r="A2482" s="18">
        <v>2917</v>
      </c>
      <c r="B2482" s="53" t="s">
        <v>7826</v>
      </c>
      <c r="C2482" t="s">
        <v>59</v>
      </c>
      <c r="D2482" t="s">
        <v>4273</v>
      </c>
      <c r="E2482" t="s">
        <v>11</v>
      </c>
      <c r="G2482" t="s">
        <v>4274</v>
      </c>
      <c r="H2482" t="s">
        <v>37</v>
      </c>
      <c r="I2482" t="s">
        <v>14</v>
      </c>
      <c r="J2482">
        <v>0</v>
      </c>
      <c r="K2482" s="53" t="s">
        <v>7890</v>
      </c>
      <c r="L2482">
        <v>89.635999999999996</v>
      </c>
      <c r="M2482">
        <v>0</v>
      </c>
      <c r="N2482" s="48" t="s">
        <v>1468</v>
      </c>
    </row>
    <row r="2483" spans="1:14" hidden="1" x14ac:dyDescent="0.25">
      <c r="A2483" s="18">
        <v>2481</v>
      </c>
      <c r="B2483" t="s">
        <v>545</v>
      </c>
      <c r="C2483" t="s">
        <v>16</v>
      </c>
      <c r="D2483" t="s">
        <v>4275</v>
      </c>
      <c r="E2483" t="s">
        <v>11</v>
      </c>
      <c r="G2483" t="s">
        <v>547</v>
      </c>
      <c r="H2483" t="s">
        <v>13</v>
      </c>
      <c r="I2483" t="s">
        <v>14</v>
      </c>
    </row>
    <row r="2484" spans="1:14" hidden="1" x14ac:dyDescent="0.25">
      <c r="A2484" s="18">
        <v>2482</v>
      </c>
      <c r="B2484" t="s">
        <v>130</v>
      </c>
      <c r="C2484" t="s">
        <v>189</v>
      </c>
      <c r="D2484" t="s">
        <v>4276</v>
      </c>
      <c r="E2484" t="s">
        <v>11</v>
      </c>
      <c r="G2484" t="s">
        <v>1724</v>
      </c>
      <c r="H2484" t="s">
        <v>13</v>
      </c>
      <c r="I2484" t="s">
        <v>33</v>
      </c>
    </row>
    <row r="2485" spans="1:14" hidden="1" x14ac:dyDescent="0.25">
      <c r="A2485" s="18">
        <v>2483</v>
      </c>
      <c r="C2485" t="s">
        <v>16</v>
      </c>
      <c r="D2485" t="s">
        <v>4277</v>
      </c>
      <c r="E2485" t="s">
        <v>11</v>
      </c>
      <c r="G2485" t="s">
        <v>4278</v>
      </c>
      <c r="H2485" t="s">
        <v>13</v>
      </c>
      <c r="I2485" t="s">
        <v>14</v>
      </c>
    </row>
    <row r="2486" spans="1:14" hidden="1" x14ac:dyDescent="0.25">
      <c r="A2486" s="18">
        <v>2484</v>
      </c>
      <c r="B2486" t="s">
        <v>1579</v>
      </c>
      <c r="C2486" t="s">
        <v>189</v>
      </c>
      <c r="D2486" t="s">
        <v>4279</v>
      </c>
      <c r="E2486" t="s">
        <v>11</v>
      </c>
      <c r="G2486" t="s">
        <v>1581</v>
      </c>
      <c r="H2486" t="s">
        <v>13</v>
      </c>
      <c r="I2486" t="s">
        <v>14</v>
      </c>
    </row>
    <row r="2487" spans="1:14" hidden="1" x14ac:dyDescent="0.25">
      <c r="A2487" s="18">
        <v>2485</v>
      </c>
      <c r="B2487" t="s">
        <v>1730</v>
      </c>
      <c r="C2487" t="s">
        <v>47</v>
      </c>
      <c r="D2487" t="s">
        <v>4280</v>
      </c>
      <c r="E2487" t="s">
        <v>11</v>
      </c>
      <c r="G2487" t="s">
        <v>1732</v>
      </c>
      <c r="H2487" t="s">
        <v>13</v>
      </c>
      <c r="I2487" t="s">
        <v>14</v>
      </c>
    </row>
    <row r="2488" spans="1:14" hidden="1" x14ac:dyDescent="0.25">
      <c r="A2488" s="18">
        <v>2486</v>
      </c>
      <c r="B2488" t="s">
        <v>613</v>
      </c>
      <c r="C2488" t="s">
        <v>26</v>
      </c>
      <c r="D2488" t="s">
        <v>4281</v>
      </c>
      <c r="E2488" t="s">
        <v>11</v>
      </c>
      <c r="G2488" t="s">
        <v>615</v>
      </c>
      <c r="H2488" t="s">
        <v>13</v>
      </c>
      <c r="I2488" t="s">
        <v>14</v>
      </c>
    </row>
    <row r="2489" spans="1:14" hidden="1" x14ac:dyDescent="0.25">
      <c r="A2489" s="18">
        <v>2487</v>
      </c>
      <c r="D2489" t="s">
        <v>4282</v>
      </c>
      <c r="E2489" t="s">
        <v>11</v>
      </c>
      <c r="F2489" t="s">
        <v>696</v>
      </c>
      <c r="G2489" t="s">
        <v>4283</v>
      </c>
      <c r="H2489" t="s">
        <v>698</v>
      </c>
      <c r="I2489" t="s">
        <v>14</v>
      </c>
    </row>
    <row r="2490" spans="1:14" hidden="1" x14ac:dyDescent="0.25">
      <c r="A2490" s="18">
        <v>2488</v>
      </c>
      <c r="B2490" t="s">
        <v>406</v>
      </c>
      <c r="C2490" t="s">
        <v>70</v>
      </c>
      <c r="D2490" t="s">
        <v>4284</v>
      </c>
      <c r="E2490" t="s">
        <v>11</v>
      </c>
      <c r="G2490" t="s">
        <v>408</v>
      </c>
      <c r="H2490" t="s">
        <v>13</v>
      </c>
      <c r="I2490" t="s">
        <v>14</v>
      </c>
    </row>
    <row r="2491" spans="1:14" hidden="1" x14ac:dyDescent="0.25">
      <c r="A2491" s="18">
        <v>2489</v>
      </c>
      <c r="C2491" t="s">
        <v>30</v>
      </c>
      <c r="D2491" t="s">
        <v>4285</v>
      </c>
      <c r="E2491" t="s">
        <v>11</v>
      </c>
      <c r="G2491" t="s">
        <v>41</v>
      </c>
      <c r="H2491" t="s">
        <v>13</v>
      </c>
      <c r="I2491" t="s">
        <v>33</v>
      </c>
    </row>
    <row r="2492" spans="1:14" hidden="1" x14ac:dyDescent="0.25">
      <c r="A2492" s="18">
        <v>2490</v>
      </c>
      <c r="C2492" t="s">
        <v>26</v>
      </c>
      <c r="D2492" t="s">
        <v>4286</v>
      </c>
      <c r="E2492" t="s">
        <v>11</v>
      </c>
      <c r="G2492" t="s">
        <v>1598</v>
      </c>
      <c r="H2492" t="s">
        <v>13</v>
      </c>
      <c r="I2492" t="s">
        <v>14</v>
      </c>
    </row>
    <row r="2493" spans="1:14" hidden="1" x14ac:dyDescent="0.25">
      <c r="A2493" s="18">
        <v>2491</v>
      </c>
      <c r="B2493" t="s">
        <v>282</v>
      </c>
      <c r="C2493" t="s">
        <v>99</v>
      </c>
      <c r="D2493" t="s">
        <v>4287</v>
      </c>
      <c r="E2493" t="s">
        <v>11</v>
      </c>
      <c r="G2493" t="s">
        <v>284</v>
      </c>
      <c r="H2493" t="s">
        <v>13</v>
      </c>
      <c r="I2493" t="s">
        <v>14</v>
      </c>
    </row>
    <row r="2494" spans="1:14" hidden="1" x14ac:dyDescent="0.25">
      <c r="A2494" s="18">
        <v>2492</v>
      </c>
      <c r="B2494" t="s">
        <v>2023</v>
      </c>
      <c r="C2494" t="s">
        <v>23</v>
      </c>
      <c r="D2494" t="s">
        <v>4288</v>
      </c>
      <c r="E2494" t="s">
        <v>11</v>
      </c>
      <c r="G2494" t="s">
        <v>108</v>
      </c>
      <c r="H2494" t="s">
        <v>13</v>
      </c>
      <c r="I2494" t="s">
        <v>33</v>
      </c>
    </row>
    <row r="2495" spans="1:14" hidden="1" x14ac:dyDescent="0.25">
      <c r="A2495" s="18">
        <v>2493</v>
      </c>
      <c r="C2495" t="s">
        <v>26</v>
      </c>
      <c r="D2495" t="s">
        <v>4289</v>
      </c>
      <c r="E2495" t="s">
        <v>11</v>
      </c>
      <c r="G2495" t="s">
        <v>776</v>
      </c>
      <c r="H2495" t="s">
        <v>13</v>
      </c>
      <c r="I2495" t="s">
        <v>14</v>
      </c>
    </row>
    <row r="2496" spans="1:14" hidden="1" x14ac:dyDescent="0.25">
      <c r="A2496" s="18">
        <v>2494</v>
      </c>
      <c r="B2496" t="s">
        <v>4290</v>
      </c>
      <c r="C2496" t="s">
        <v>16</v>
      </c>
      <c r="D2496" t="s">
        <v>4291</v>
      </c>
      <c r="E2496" t="s">
        <v>11</v>
      </c>
      <c r="G2496" t="s">
        <v>4292</v>
      </c>
      <c r="H2496" t="s">
        <v>13</v>
      </c>
      <c r="I2496" t="s">
        <v>14</v>
      </c>
    </row>
    <row r="2497" spans="1:14" hidden="1" x14ac:dyDescent="0.25">
      <c r="A2497" s="18">
        <v>2495</v>
      </c>
      <c r="B2497" t="s">
        <v>522</v>
      </c>
      <c r="C2497" t="s">
        <v>26</v>
      </c>
      <c r="D2497" t="s">
        <v>4293</v>
      </c>
      <c r="E2497" t="s">
        <v>11</v>
      </c>
      <c r="G2497" t="s">
        <v>524</v>
      </c>
      <c r="H2497" t="s">
        <v>13</v>
      </c>
      <c r="I2497" t="s">
        <v>14</v>
      </c>
    </row>
    <row r="2498" spans="1:14" hidden="1" x14ac:dyDescent="0.25">
      <c r="A2498" s="18">
        <v>2496</v>
      </c>
      <c r="B2498" t="s">
        <v>4294</v>
      </c>
      <c r="C2498" t="s">
        <v>189</v>
      </c>
      <c r="D2498" t="s">
        <v>4295</v>
      </c>
      <c r="E2498" t="s">
        <v>11</v>
      </c>
      <c r="G2498" t="s">
        <v>4296</v>
      </c>
      <c r="H2498" t="s">
        <v>13</v>
      </c>
      <c r="I2498" t="s">
        <v>33</v>
      </c>
    </row>
    <row r="2499" spans="1:14" hidden="1" x14ac:dyDescent="0.25">
      <c r="A2499" s="18">
        <v>2497</v>
      </c>
      <c r="B2499" t="s">
        <v>1289</v>
      </c>
      <c r="C2499" t="s">
        <v>26</v>
      </c>
      <c r="D2499" t="s">
        <v>4297</v>
      </c>
      <c r="E2499" t="s">
        <v>11</v>
      </c>
      <c r="G2499" t="s">
        <v>1291</v>
      </c>
      <c r="H2499" t="s">
        <v>13</v>
      </c>
      <c r="I2499" t="s">
        <v>14</v>
      </c>
    </row>
    <row r="2500" spans="1:14" hidden="1" x14ac:dyDescent="0.25">
      <c r="A2500" s="18">
        <v>2498</v>
      </c>
      <c r="B2500" t="s">
        <v>3463</v>
      </c>
      <c r="C2500" t="s">
        <v>99</v>
      </c>
      <c r="D2500" t="s">
        <v>4298</v>
      </c>
      <c r="E2500" t="s">
        <v>11</v>
      </c>
      <c r="G2500" t="s">
        <v>3465</v>
      </c>
      <c r="H2500" t="s">
        <v>13</v>
      </c>
      <c r="I2500" t="s">
        <v>14</v>
      </c>
    </row>
    <row r="2501" spans="1:14" hidden="1" x14ac:dyDescent="0.25">
      <c r="A2501" s="18">
        <v>2499</v>
      </c>
      <c r="B2501" t="s">
        <v>2203</v>
      </c>
      <c r="C2501" t="s">
        <v>47</v>
      </c>
      <c r="D2501" t="s">
        <v>4299</v>
      </c>
      <c r="E2501" t="s">
        <v>11</v>
      </c>
      <c r="G2501" t="s">
        <v>2205</v>
      </c>
      <c r="H2501" t="s">
        <v>13</v>
      </c>
      <c r="I2501" t="s">
        <v>14</v>
      </c>
    </row>
    <row r="2502" spans="1:14" hidden="1" x14ac:dyDescent="0.25">
      <c r="A2502" s="18">
        <v>2500</v>
      </c>
      <c r="C2502" t="s">
        <v>388</v>
      </c>
      <c r="D2502" t="s">
        <v>4300</v>
      </c>
      <c r="E2502" t="s">
        <v>11</v>
      </c>
      <c r="G2502" t="s">
        <v>2501</v>
      </c>
      <c r="H2502" t="s">
        <v>13</v>
      </c>
      <c r="I2502" t="s">
        <v>14</v>
      </c>
    </row>
    <row r="2503" spans="1:14" hidden="1" x14ac:dyDescent="0.25">
      <c r="A2503" s="18">
        <v>2501</v>
      </c>
      <c r="B2503" t="s">
        <v>1533</v>
      </c>
      <c r="C2503" t="s">
        <v>26</v>
      </c>
      <c r="D2503" t="s">
        <v>4301</v>
      </c>
      <c r="E2503" t="s">
        <v>11</v>
      </c>
      <c r="G2503" t="s">
        <v>1535</v>
      </c>
      <c r="H2503" t="s">
        <v>13</v>
      </c>
      <c r="I2503" t="s">
        <v>14</v>
      </c>
    </row>
    <row r="2504" spans="1:14" hidden="1" x14ac:dyDescent="0.25">
      <c r="A2504" s="18">
        <v>2502</v>
      </c>
      <c r="B2504" t="s">
        <v>188</v>
      </c>
      <c r="C2504" t="s">
        <v>9</v>
      </c>
      <c r="D2504" t="s">
        <v>4302</v>
      </c>
      <c r="E2504" t="s">
        <v>11</v>
      </c>
      <c r="G2504" t="s">
        <v>191</v>
      </c>
      <c r="H2504" t="s">
        <v>13</v>
      </c>
      <c r="I2504" t="s">
        <v>33</v>
      </c>
    </row>
    <row r="2505" spans="1:14" hidden="1" x14ac:dyDescent="0.25">
      <c r="A2505" s="18">
        <v>2503</v>
      </c>
      <c r="B2505" t="s">
        <v>163</v>
      </c>
      <c r="C2505" t="s">
        <v>26</v>
      </c>
      <c r="D2505" t="s">
        <v>4303</v>
      </c>
      <c r="E2505" t="s">
        <v>11</v>
      </c>
      <c r="G2505" t="s">
        <v>165</v>
      </c>
      <c r="H2505" t="s">
        <v>13</v>
      </c>
      <c r="I2505" t="s">
        <v>14</v>
      </c>
    </row>
    <row r="2506" spans="1:14" hidden="1" x14ac:dyDescent="0.25">
      <c r="A2506" s="18">
        <v>2504</v>
      </c>
      <c r="C2506" t="s">
        <v>189</v>
      </c>
      <c r="D2506" t="s">
        <v>4304</v>
      </c>
      <c r="E2506" t="s">
        <v>11</v>
      </c>
      <c r="G2506" t="s">
        <v>1598</v>
      </c>
      <c r="H2506" t="s">
        <v>13</v>
      </c>
      <c r="I2506" t="s">
        <v>14</v>
      </c>
    </row>
    <row r="2507" spans="1:14" hidden="1" x14ac:dyDescent="0.25">
      <c r="A2507" s="18">
        <v>2505</v>
      </c>
      <c r="B2507" t="s">
        <v>2332</v>
      </c>
      <c r="C2507" t="s">
        <v>16</v>
      </c>
      <c r="D2507" t="s">
        <v>4305</v>
      </c>
      <c r="E2507" t="s">
        <v>11</v>
      </c>
      <c r="G2507" t="s">
        <v>2334</v>
      </c>
      <c r="H2507" t="s">
        <v>13</v>
      </c>
      <c r="I2507" t="s">
        <v>14</v>
      </c>
    </row>
    <row r="2508" spans="1:14" hidden="1" x14ac:dyDescent="0.25">
      <c r="A2508" s="18">
        <v>2506</v>
      </c>
      <c r="B2508" t="s">
        <v>2721</v>
      </c>
      <c r="C2508" t="s">
        <v>9</v>
      </c>
      <c r="D2508" t="s">
        <v>4306</v>
      </c>
      <c r="E2508" t="s">
        <v>11</v>
      </c>
      <c r="G2508" t="s">
        <v>2723</v>
      </c>
      <c r="H2508" t="s">
        <v>13</v>
      </c>
      <c r="I2508" t="s">
        <v>14</v>
      </c>
    </row>
    <row r="2509" spans="1:14" hidden="1" x14ac:dyDescent="0.25">
      <c r="A2509" s="18">
        <v>2507</v>
      </c>
      <c r="B2509" t="s">
        <v>1903</v>
      </c>
      <c r="C2509" t="s">
        <v>189</v>
      </c>
      <c r="D2509" t="s">
        <v>4307</v>
      </c>
      <c r="E2509" t="s">
        <v>11</v>
      </c>
      <c r="G2509" t="s">
        <v>1905</v>
      </c>
      <c r="H2509" t="s">
        <v>13</v>
      </c>
      <c r="I2509" t="s">
        <v>14</v>
      </c>
    </row>
    <row r="2510" spans="1:14" hidden="1" x14ac:dyDescent="0.25">
      <c r="A2510" s="18">
        <v>2508</v>
      </c>
      <c r="B2510" t="s">
        <v>410</v>
      </c>
      <c r="C2510" t="s">
        <v>70</v>
      </c>
      <c r="D2510" t="s">
        <v>4308</v>
      </c>
      <c r="E2510" t="s">
        <v>11</v>
      </c>
      <c r="G2510" t="s">
        <v>412</v>
      </c>
      <c r="H2510" t="s">
        <v>13</v>
      </c>
      <c r="I2510" t="s">
        <v>14</v>
      </c>
    </row>
    <row r="2511" spans="1:14" hidden="1" x14ac:dyDescent="0.25">
      <c r="A2511" s="18">
        <v>610</v>
      </c>
      <c r="B2511" s="53" t="s">
        <v>7827</v>
      </c>
      <c r="C2511" t="s">
        <v>59</v>
      </c>
      <c r="D2511" t="s">
        <v>4310</v>
      </c>
      <c r="E2511" t="s">
        <v>11</v>
      </c>
      <c r="G2511" t="s">
        <v>4311</v>
      </c>
      <c r="H2511" t="s">
        <v>37</v>
      </c>
      <c r="I2511" t="s">
        <v>14</v>
      </c>
      <c r="J2511">
        <v>0</v>
      </c>
      <c r="K2511" t="s">
        <v>7828</v>
      </c>
      <c r="L2511">
        <v>180.94800000000001</v>
      </c>
      <c r="M2511">
        <v>0</v>
      </c>
      <c r="N2511" s="48" t="s">
        <v>1468</v>
      </c>
    </row>
    <row r="2512" spans="1:14" hidden="1" x14ac:dyDescent="0.25">
      <c r="A2512" s="18">
        <v>2510</v>
      </c>
      <c r="B2512" t="s">
        <v>4312</v>
      </c>
      <c r="C2512" t="s">
        <v>16</v>
      </c>
      <c r="D2512" t="s">
        <v>4313</v>
      </c>
      <c r="E2512" t="s">
        <v>11</v>
      </c>
      <c r="G2512" t="s">
        <v>4314</v>
      </c>
      <c r="H2512" t="s">
        <v>13</v>
      </c>
      <c r="I2512" t="s">
        <v>14</v>
      </c>
    </row>
    <row r="2513" spans="1:14" hidden="1" x14ac:dyDescent="0.25">
      <c r="A2513" s="18">
        <v>2511</v>
      </c>
      <c r="B2513" t="s">
        <v>1001</v>
      </c>
      <c r="C2513" t="s">
        <v>23</v>
      </c>
      <c r="D2513" t="s">
        <v>4315</v>
      </c>
      <c r="E2513" t="s">
        <v>11</v>
      </c>
      <c r="G2513" t="s">
        <v>952</v>
      </c>
      <c r="H2513" t="s">
        <v>13</v>
      </c>
      <c r="I2513" t="s">
        <v>33</v>
      </c>
    </row>
    <row r="2514" spans="1:14" hidden="1" x14ac:dyDescent="0.25">
      <c r="A2514" s="18">
        <v>2512</v>
      </c>
      <c r="B2514" t="s">
        <v>265</v>
      </c>
      <c r="C2514" t="s">
        <v>388</v>
      </c>
      <c r="D2514" t="s">
        <v>4316</v>
      </c>
      <c r="E2514" t="s">
        <v>11</v>
      </c>
      <c r="G2514" t="s">
        <v>267</v>
      </c>
      <c r="H2514" t="s">
        <v>13</v>
      </c>
      <c r="I2514" t="s">
        <v>14</v>
      </c>
    </row>
    <row r="2515" spans="1:14" hidden="1" x14ac:dyDescent="0.25">
      <c r="A2515" s="18">
        <v>2513</v>
      </c>
      <c r="B2515" t="s">
        <v>1549</v>
      </c>
      <c r="C2515" t="s">
        <v>23</v>
      </c>
      <c r="D2515" t="s">
        <v>4317</v>
      </c>
      <c r="E2515" t="s">
        <v>11</v>
      </c>
      <c r="G2515" t="s">
        <v>1551</v>
      </c>
      <c r="H2515" t="s">
        <v>13</v>
      </c>
      <c r="I2515" t="s">
        <v>33</v>
      </c>
    </row>
    <row r="2516" spans="1:14" hidden="1" x14ac:dyDescent="0.25">
      <c r="A2516" s="18">
        <v>2514</v>
      </c>
      <c r="C2516" t="s">
        <v>70</v>
      </c>
      <c r="D2516" t="s">
        <v>4318</v>
      </c>
      <c r="E2516" t="s">
        <v>11</v>
      </c>
      <c r="G2516" t="s">
        <v>773</v>
      </c>
      <c r="H2516" t="s">
        <v>13</v>
      </c>
      <c r="I2516" t="s">
        <v>774</v>
      </c>
    </row>
    <row r="2517" spans="1:14" hidden="1" x14ac:dyDescent="0.25">
      <c r="A2517" s="18">
        <v>2649</v>
      </c>
      <c r="B2517" t="s">
        <v>4309</v>
      </c>
      <c r="C2517" t="s">
        <v>59</v>
      </c>
      <c r="D2517" t="s">
        <v>4319</v>
      </c>
      <c r="E2517" t="s">
        <v>11</v>
      </c>
      <c r="G2517" t="s">
        <v>4320</v>
      </c>
      <c r="H2517" t="s">
        <v>37</v>
      </c>
      <c r="I2517" t="s">
        <v>14</v>
      </c>
      <c r="J2517">
        <v>0</v>
      </c>
      <c r="K2517" t="s">
        <v>7828</v>
      </c>
      <c r="L2517">
        <v>180.94800000000001</v>
      </c>
      <c r="M2517">
        <v>0</v>
      </c>
      <c r="N2517" s="48" t="s">
        <v>1468</v>
      </c>
    </row>
    <row r="2518" spans="1:14" hidden="1" x14ac:dyDescent="0.25">
      <c r="A2518" s="18">
        <v>2516</v>
      </c>
      <c r="B2518" t="s">
        <v>1363</v>
      </c>
      <c r="C2518" t="s">
        <v>90</v>
      </c>
      <c r="D2518" t="s">
        <v>4321</v>
      </c>
      <c r="E2518" t="s">
        <v>11</v>
      </c>
      <c r="G2518" t="s">
        <v>1365</v>
      </c>
      <c r="H2518" t="s">
        <v>13</v>
      </c>
      <c r="I2518" t="s">
        <v>14</v>
      </c>
    </row>
    <row r="2519" spans="1:14" hidden="1" x14ac:dyDescent="0.25">
      <c r="A2519" s="18">
        <v>2517</v>
      </c>
      <c r="B2519" t="s">
        <v>1380</v>
      </c>
      <c r="C2519" t="s">
        <v>70</v>
      </c>
      <c r="D2519" t="s">
        <v>4322</v>
      </c>
      <c r="E2519" t="s">
        <v>11</v>
      </c>
      <c r="G2519" t="s">
        <v>1382</v>
      </c>
      <c r="H2519" t="s">
        <v>13</v>
      </c>
      <c r="I2519" t="s">
        <v>33</v>
      </c>
    </row>
    <row r="2520" spans="1:14" hidden="1" x14ac:dyDescent="0.25">
      <c r="A2520" s="18">
        <v>2518</v>
      </c>
      <c r="B2520" t="s">
        <v>4323</v>
      </c>
      <c r="C2520" t="s">
        <v>16</v>
      </c>
      <c r="D2520" t="s">
        <v>4324</v>
      </c>
      <c r="E2520" t="s">
        <v>11</v>
      </c>
      <c r="G2520" t="s">
        <v>4325</v>
      </c>
      <c r="H2520" t="s">
        <v>13</v>
      </c>
      <c r="I2520" t="s">
        <v>14</v>
      </c>
    </row>
    <row r="2521" spans="1:14" hidden="1" x14ac:dyDescent="0.25">
      <c r="A2521" s="18">
        <v>2519</v>
      </c>
      <c r="B2521" t="s">
        <v>1274</v>
      </c>
      <c r="C2521" t="s">
        <v>99</v>
      </c>
      <c r="D2521" t="s">
        <v>4326</v>
      </c>
      <c r="E2521" t="s">
        <v>11</v>
      </c>
      <c r="G2521" t="s">
        <v>1276</v>
      </c>
      <c r="H2521" t="s">
        <v>13</v>
      </c>
      <c r="I2521" t="s">
        <v>14</v>
      </c>
    </row>
    <row r="2522" spans="1:14" hidden="1" x14ac:dyDescent="0.25">
      <c r="A2522" s="18">
        <v>2520</v>
      </c>
      <c r="C2522" t="s">
        <v>189</v>
      </c>
      <c r="D2522" t="s">
        <v>4327</v>
      </c>
      <c r="E2522" t="s">
        <v>11</v>
      </c>
      <c r="G2522" t="s">
        <v>704</v>
      </c>
      <c r="H2522" t="s">
        <v>13</v>
      </c>
      <c r="I2522" t="s">
        <v>33</v>
      </c>
    </row>
    <row r="2523" spans="1:14" hidden="1" x14ac:dyDescent="0.25">
      <c r="A2523" s="18">
        <v>2521</v>
      </c>
      <c r="B2523" t="s">
        <v>1074</v>
      </c>
      <c r="C2523" t="s">
        <v>90</v>
      </c>
      <c r="D2523" t="s">
        <v>4328</v>
      </c>
      <c r="E2523" t="s">
        <v>11</v>
      </c>
      <c r="G2523" t="s">
        <v>1604</v>
      </c>
      <c r="H2523" t="s">
        <v>13</v>
      </c>
      <c r="I2523" t="s">
        <v>14</v>
      </c>
    </row>
    <row r="2524" spans="1:14" hidden="1" x14ac:dyDescent="0.25">
      <c r="A2524" s="18">
        <v>2522</v>
      </c>
      <c r="B2524" t="s">
        <v>4329</v>
      </c>
      <c r="C2524" t="s">
        <v>16</v>
      </c>
      <c r="D2524" t="s">
        <v>4330</v>
      </c>
      <c r="E2524" t="s">
        <v>11</v>
      </c>
      <c r="G2524" t="s">
        <v>4331</v>
      </c>
      <c r="H2524" t="s">
        <v>13</v>
      </c>
      <c r="I2524" t="s">
        <v>14</v>
      </c>
    </row>
    <row r="2525" spans="1:14" hidden="1" x14ac:dyDescent="0.25">
      <c r="A2525" s="18">
        <v>2523</v>
      </c>
      <c r="B2525" t="s">
        <v>747</v>
      </c>
      <c r="C2525" t="s">
        <v>70</v>
      </c>
      <c r="D2525" t="s">
        <v>4332</v>
      </c>
      <c r="E2525" t="s">
        <v>11</v>
      </c>
      <c r="G2525" t="s">
        <v>749</v>
      </c>
      <c r="H2525" t="s">
        <v>13</v>
      </c>
      <c r="I2525" t="s">
        <v>14</v>
      </c>
    </row>
    <row r="2526" spans="1:14" hidden="1" x14ac:dyDescent="0.25">
      <c r="A2526" s="18">
        <v>2524</v>
      </c>
      <c r="B2526" t="s">
        <v>2060</v>
      </c>
      <c r="C2526" t="s">
        <v>30</v>
      </c>
      <c r="D2526" t="s">
        <v>4333</v>
      </c>
      <c r="E2526" t="s">
        <v>11</v>
      </c>
      <c r="G2526" t="s">
        <v>2062</v>
      </c>
      <c r="H2526" t="s">
        <v>13</v>
      </c>
      <c r="I2526" t="s">
        <v>14</v>
      </c>
    </row>
    <row r="2527" spans="1:14" hidden="1" x14ac:dyDescent="0.25">
      <c r="A2527" s="18">
        <v>2525</v>
      </c>
      <c r="B2527" t="s">
        <v>1900</v>
      </c>
      <c r="C2527" t="s">
        <v>99</v>
      </c>
      <c r="D2527" t="s">
        <v>4334</v>
      </c>
      <c r="E2527" t="s">
        <v>11</v>
      </c>
      <c r="G2527" t="s">
        <v>1902</v>
      </c>
      <c r="H2527" t="s">
        <v>13</v>
      </c>
      <c r="I2527" t="s">
        <v>33</v>
      </c>
    </row>
    <row r="2528" spans="1:14" hidden="1" x14ac:dyDescent="0.25">
      <c r="A2528" s="18">
        <v>2526</v>
      </c>
      <c r="B2528" t="s">
        <v>961</v>
      </c>
      <c r="C2528" t="s">
        <v>9</v>
      </c>
      <c r="D2528" t="s">
        <v>4335</v>
      </c>
      <c r="E2528" t="s">
        <v>11</v>
      </c>
      <c r="G2528" t="s">
        <v>963</v>
      </c>
      <c r="H2528" t="s">
        <v>13</v>
      </c>
      <c r="I2528" t="s">
        <v>14</v>
      </c>
    </row>
    <row r="2529" spans="1:14" hidden="1" x14ac:dyDescent="0.25">
      <c r="A2529" s="18">
        <v>2527</v>
      </c>
      <c r="B2529" t="s">
        <v>2080</v>
      </c>
      <c r="C2529" t="s">
        <v>189</v>
      </c>
      <c r="D2529" t="s">
        <v>4336</v>
      </c>
      <c r="E2529" t="s">
        <v>11</v>
      </c>
      <c r="G2529" t="s">
        <v>4337</v>
      </c>
      <c r="H2529" t="s">
        <v>13</v>
      </c>
      <c r="I2529" t="s">
        <v>14</v>
      </c>
    </row>
    <row r="2530" spans="1:14" hidden="1" x14ac:dyDescent="0.25">
      <c r="A2530" s="18">
        <v>2528</v>
      </c>
      <c r="B2530" t="s">
        <v>736</v>
      </c>
      <c r="C2530" t="s">
        <v>99</v>
      </c>
      <c r="D2530" t="s">
        <v>4338</v>
      </c>
      <c r="E2530" t="s">
        <v>11</v>
      </c>
      <c r="G2530" t="s">
        <v>439</v>
      </c>
      <c r="H2530" t="s">
        <v>13</v>
      </c>
      <c r="I2530" t="s">
        <v>33</v>
      </c>
    </row>
    <row r="2531" spans="1:14" hidden="1" x14ac:dyDescent="0.25">
      <c r="A2531" s="18">
        <v>2529</v>
      </c>
      <c r="B2531" t="s">
        <v>1301</v>
      </c>
      <c r="C2531" t="s">
        <v>47</v>
      </c>
      <c r="D2531" t="s">
        <v>4339</v>
      </c>
      <c r="E2531" t="s">
        <v>11</v>
      </c>
      <c r="G2531" t="s">
        <v>1303</v>
      </c>
      <c r="H2531" t="s">
        <v>13</v>
      </c>
      <c r="I2531" t="s">
        <v>14</v>
      </c>
    </row>
    <row r="2532" spans="1:14" hidden="1" x14ac:dyDescent="0.25">
      <c r="A2532" s="18">
        <v>2530</v>
      </c>
      <c r="B2532" t="s">
        <v>1212</v>
      </c>
      <c r="C2532" t="s">
        <v>26</v>
      </c>
      <c r="D2532" t="s">
        <v>4340</v>
      </c>
      <c r="E2532" t="s">
        <v>11</v>
      </c>
      <c r="G2532" t="s">
        <v>1214</v>
      </c>
      <c r="H2532" t="s">
        <v>13</v>
      </c>
      <c r="I2532" t="s">
        <v>14</v>
      </c>
    </row>
    <row r="2533" spans="1:14" hidden="1" x14ac:dyDescent="0.25">
      <c r="A2533" s="18">
        <v>3108</v>
      </c>
      <c r="B2533" s="53" t="s">
        <v>7829</v>
      </c>
      <c r="C2533" t="s">
        <v>59</v>
      </c>
      <c r="D2533" t="s">
        <v>4341</v>
      </c>
      <c r="E2533" t="s">
        <v>11</v>
      </c>
      <c r="G2533" t="s">
        <v>4342</v>
      </c>
      <c r="H2533" t="s">
        <v>37</v>
      </c>
      <c r="I2533" t="s">
        <v>14</v>
      </c>
      <c r="J2533">
        <v>0</v>
      </c>
      <c r="K2533" s="53" t="s">
        <v>7891</v>
      </c>
      <c r="L2533">
        <v>129.61600000000001</v>
      </c>
      <c r="M2533">
        <v>0</v>
      </c>
      <c r="N2533" s="48" t="s">
        <v>1468</v>
      </c>
    </row>
    <row r="2534" spans="1:14" hidden="1" x14ac:dyDescent="0.25">
      <c r="A2534" s="18">
        <v>2532</v>
      </c>
      <c r="B2534" t="s">
        <v>141</v>
      </c>
      <c r="C2534" t="s">
        <v>90</v>
      </c>
      <c r="D2534" t="s">
        <v>4343</v>
      </c>
      <c r="E2534" t="s">
        <v>11</v>
      </c>
      <c r="G2534" t="s">
        <v>144</v>
      </c>
      <c r="H2534" t="s">
        <v>13</v>
      </c>
      <c r="I2534" t="s">
        <v>14</v>
      </c>
    </row>
    <row r="2535" spans="1:14" hidden="1" x14ac:dyDescent="0.25">
      <c r="A2535" s="18">
        <v>2533</v>
      </c>
      <c r="B2535" t="s">
        <v>347</v>
      </c>
      <c r="C2535" t="s">
        <v>26</v>
      </c>
      <c r="D2535" t="s">
        <v>4344</v>
      </c>
      <c r="E2535" t="s">
        <v>11</v>
      </c>
      <c r="G2535" t="s">
        <v>349</v>
      </c>
      <c r="H2535" t="s">
        <v>13</v>
      </c>
      <c r="I2535" t="s">
        <v>14</v>
      </c>
    </row>
    <row r="2536" spans="1:14" hidden="1" x14ac:dyDescent="0.25">
      <c r="A2536" s="18">
        <v>2534</v>
      </c>
      <c r="B2536" t="s">
        <v>2532</v>
      </c>
      <c r="C2536" t="s">
        <v>90</v>
      </c>
      <c r="D2536" t="s">
        <v>4345</v>
      </c>
      <c r="E2536" t="s">
        <v>11</v>
      </c>
      <c r="G2536" t="s">
        <v>2534</v>
      </c>
      <c r="H2536" t="s">
        <v>13</v>
      </c>
      <c r="I2536" t="s">
        <v>14</v>
      </c>
    </row>
    <row r="2537" spans="1:14" hidden="1" x14ac:dyDescent="0.25">
      <c r="A2537" s="18">
        <v>2535</v>
      </c>
      <c r="B2537" t="s">
        <v>602</v>
      </c>
      <c r="C2537" t="s">
        <v>30</v>
      </c>
      <c r="D2537" t="s">
        <v>4346</v>
      </c>
      <c r="E2537" t="s">
        <v>11</v>
      </c>
      <c r="G2537" t="s">
        <v>604</v>
      </c>
      <c r="H2537" t="s">
        <v>13</v>
      </c>
      <c r="I2537" t="s">
        <v>14</v>
      </c>
    </row>
    <row r="2538" spans="1:14" hidden="1" x14ac:dyDescent="0.25">
      <c r="A2538" s="18">
        <v>2536</v>
      </c>
      <c r="B2538" t="s">
        <v>610</v>
      </c>
      <c r="C2538" t="s">
        <v>26</v>
      </c>
      <c r="D2538" t="s">
        <v>4347</v>
      </c>
      <c r="E2538" t="s">
        <v>11</v>
      </c>
      <c r="G2538" t="s">
        <v>612</v>
      </c>
      <c r="H2538" t="s">
        <v>13</v>
      </c>
      <c r="I2538" t="s">
        <v>14</v>
      </c>
    </row>
    <row r="2539" spans="1:14" hidden="1" x14ac:dyDescent="0.25">
      <c r="A2539" s="18">
        <v>3710</v>
      </c>
      <c r="B2539" t="s">
        <v>3688</v>
      </c>
      <c r="C2539" t="s">
        <v>59</v>
      </c>
      <c r="D2539" t="s">
        <v>4348</v>
      </c>
      <c r="E2539" t="s">
        <v>11</v>
      </c>
      <c r="G2539" t="s">
        <v>4349</v>
      </c>
      <c r="H2539" t="s">
        <v>37</v>
      </c>
      <c r="I2539" t="s">
        <v>14</v>
      </c>
      <c r="J2539">
        <v>0</v>
      </c>
      <c r="K2539" s="53" t="s">
        <v>7891</v>
      </c>
      <c r="L2539">
        <v>129.61600000000001</v>
      </c>
      <c r="M2539">
        <v>0</v>
      </c>
      <c r="N2539" s="48" t="s">
        <v>1468</v>
      </c>
    </row>
    <row r="2540" spans="1:14" hidden="1" x14ac:dyDescent="0.25">
      <c r="A2540" s="18">
        <v>2538</v>
      </c>
      <c r="B2540" t="s">
        <v>1253</v>
      </c>
      <c r="C2540" t="s">
        <v>99</v>
      </c>
      <c r="D2540" t="s">
        <v>4350</v>
      </c>
      <c r="E2540" t="s">
        <v>11</v>
      </c>
      <c r="G2540" t="s">
        <v>891</v>
      </c>
      <c r="H2540" t="s">
        <v>13</v>
      </c>
      <c r="I2540" t="s">
        <v>33</v>
      </c>
    </row>
    <row r="2541" spans="1:14" hidden="1" x14ac:dyDescent="0.25">
      <c r="A2541" s="18">
        <v>2539</v>
      </c>
      <c r="C2541" t="s">
        <v>26</v>
      </c>
      <c r="D2541" t="s">
        <v>4351</v>
      </c>
      <c r="E2541" t="s">
        <v>11</v>
      </c>
      <c r="G2541" t="s">
        <v>1793</v>
      </c>
      <c r="H2541" t="s">
        <v>13</v>
      </c>
      <c r="I2541" t="s">
        <v>33</v>
      </c>
    </row>
    <row r="2542" spans="1:14" hidden="1" x14ac:dyDescent="0.25">
      <c r="A2542" s="18">
        <v>2540</v>
      </c>
      <c r="B2542" t="s">
        <v>1034</v>
      </c>
      <c r="C2542" t="s">
        <v>47</v>
      </c>
      <c r="D2542" t="s">
        <v>4352</v>
      </c>
      <c r="E2542" t="s">
        <v>11</v>
      </c>
      <c r="G2542" t="s">
        <v>1036</v>
      </c>
      <c r="H2542" t="s">
        <v>13</v>
      </c>
      <c r="I2542" t="s">
        <v>33</v>
      </c>
    </row>
    <row r="2543" spans="1:14" hidden="1" x14ac:dyDescent="0.25">
      <c r="A2543" s="18">
        <v>2541</v>
      </c>
      <c r="B2543" t="s">
        <v>4353</v>
      </c>
      <c r="C2543" t="s">
        <v>16</v>
      </c>
      <c r="D2543" t="s">
        <v>4354</v>
      </c>
      <c r="E2543" t="s">
        <v>11</v>
      </c>
      <c r="G2543" t="s">
        <v>4355</v>
      </c>
      <c r="H2543" t="s">
        <v>13</v>
      </c>
      <c r="I2543" t="s">
        <v>14</v>
      </c>
    </row>
    <row r="2544" spans="1:14" hidden="1" x14ac:dyDescent="0.25">
      <c r="A2544" s="18">
        <v>2542</v>
      </c>
      <c r="B2544" t="s">
        <v>229</v>
      </c>
      <c r="C2544" t="s">
        <v>43</v>
      </c>
      <c r="D2544" t="s">
        <v>4356</v>
      </c>
      <c r="E2544" t="s">
        <v>11</v>
      </c>
      <c r="G2544" t="s">
        <v>231</v>
      </c>
      <c r="H2544" t="s">
        <v>13</v>
      </c>
      <c r="I2544" t="s">
        <v>14</v>
      </c>
    </row>
    <row r="2545" spans="1:14" hidden="1" x14ac:dyDescent="0.25">
      <c r="A2545" s="18">
        <v>2543</v>
      </c>
      <c r="B2545" t="s">
        <v>994</v>
      </c>
      <c r="C2545" t="s">
        <v>70</v>
      </c>
      <c r="D2545" t="s">
        <v>4357</v>
      </c>
      <c r="E2545" t="s">
        <v>11</v>
      </c>
      <c r="G2545" t="s">
        <v>996</v>
      </c>
      <c r="H2545" t="s">
        <v>13</v>
      </c>
      <c r="I2545" t="s">
        <v>14</v>
      </c>
    </row>
    <row r="2546" spans="1:14" hidden="1" x14ac:dyDescent="0.25">
      <c r="A2546" s="18">
        <v>2544</v>
      </c>
      <c r="B2546" t="s">
        <v>1359</v>
      </c>
      <c r="C2546" t="s">
        <v>43</v>
      </c>
      <c r="D2546" t="s">
        <v>4358</v>
      </c>
      <c r="E2546" t="s">
        <v>11</v>
      </c>
      <c r="G2546" t="s">
        <v>1361</v>
      </c>
      <c r="H2546" t="s">
        <v>13</v>
      </c>
      <c r="I2546" t="s">
        <v>14</v>
      </c>
    </row>
    <row r="2547" spans="1:14" hidden="1" x14ac:dyDescent="0.25">
      <c r="A2547" s="18">
        <v>2545</v>
      </c>
      <c r="C2547" t="s">
        <v>9</v>
      </c>
      <c r="D2547" t="s">
        <v>4359</v>
      </c>
      <c r="E2547" t="s">
        <v>11</v>
      </c>
      <c r="G2547" t="s">
        <v>1233</v>
      </c>
      <c r="H2547" t="s">
        <v>13</v>
      </c>
      <c r="I2547" t="s">
        <v>14</v>
      </c>
    </row>
    <row r="2548" spans="1:14" hidden="1" x14ac:dyDescent="0.25">
      <c r="A2548" s="18">
        <v>2546</v>
      </c>
      <c r="B2548" t="s">
        <v>2191</v>
      </c>
      <c r="C2548" t="s">
        <v>70</v>
      </c>
      <c r="D2548" t="s">
        <v>4360</v>
      </c>
      <c r="E2548" t="s">
        <v>11</v>
      </c>
      <c r="G2548" t="s">
        <v>2193</v>
      </c>
      <c r="H2548" t="s">
        <v>13</v>
      </c>
      <c r="I2548" t="s">
        <v>14</v>
      </c>
    </row>
    <row r="2549" spans="1:14" hidden="1" x14ac:dyDescent="0.25">
      <c r="A2549" s="18">
        <v>2547</v>
      </c>
      <c r="C2549" t="s">
        <v>90</v>
      </c>
      <c r="D2549" t="s">
        <v>4361</v>
      </c>
      <c r="E2549" t="s">
        <v>11</v>
      </c>
      <c r="G2549" t="s">
        <v>493</v>
      </c>
      <c r="H2549" t="s">
        <v>13</v>
      </c>
      <c r="I2549" t="s">
        <v>33</v>
      </c>
    </row>
    <row r="2550" spans="1:14" hidden="1" x14ac:dyDescent="0.25">
      <c r="A2550" s="18">
        <v>2548</v>
      </c>
      <c r="B2550" t="s">
        <v>3463</v>
      </c>
      <c r="C2550" t="s">
        <v>9</v>
      </c>
      <c r="D2550" t="s">
        <v>4362</v>
      </c>
      <c r="E2550" t="s">
        <v>11</v>
      </c>
      <c r="G2550" t="s">
        <v>3465</v>
      </c>
      <c r="H2550" t="s">
        <v>13</v>
      </c>
      <c r="I2550" t="s">
        <v>14</v>
      </c>
    </row>
    <row r="2551" spans="1:14" hidden="1" x14ac:dyDescent="0.25">
      <c r="A2551" s="18">
        <v>2549</v>
      </c>
      <c r="B2551" t="s">
        <v>3001</v>
      </c>
      <c r="C2551" t="s">
        <v>23</v>
      </c>
      <c r="D2551" t="s">
        <v>4363</v>
      </c>
      <c r="E2551" t="s">
        <v>11</v>
      </c>
      <c r="G2551" t="s">
        <v>827</v>
      </c>
      <c r="H2551" t="s">
        <v>13</v>
      </c>
      <c r="I2551" t="s">
        <v>33</v>
      </c>
    </row>
    <row r="2552" spans="1:14" hidden="1" x14ac:dyDescent="0.25">
      <c r="A2552" s="18">
        <v>2550</v>
      </c>
      <c r="C2552" t="s">
        <v>90</v>
      </c>
      <c r="D2552" t="s">
        <v>4364</v>
      </c>
      <c r="E2552" t="s">
        <v>11</v>
      </c>
      <c r="G2552" t="s">
        <v>1953</v>
      </c>
      <c r="H2552" t="s">
        <v>13</v>
      </c>
      <c r="I2552" t="s">
        <v>33</v>
      </c>
    </row>
    <row r="2553" spans="1:14" hidden="1" x14ac:dyDescent="0.25">
      <c r="A2553" s="18">
        <v>2551</v>
      </c>
      <c r="B2553" t="s">
        <v>212</v>
      </c>
      <c r="C2553" t="s">
        <v>30</v>
      </c>
      <c r="D2553" t="s">
        <v>4365</v>
      </c>
      <c r="E2553" t="s">
        <v>11</v>
      </c>
      <c r="G2553" t="s">
        <v>214</v>
      </c>
      <c r="H2553" t="s">
        <v>13</v>
      </c>
      <c r="I2553" t="s">
        <v>33</v>
      </c>
    </row>
    <row r="2554" spans="1:14" hidden="1" x14ac:dyDescent="0.25">
      <c r="A2554" s="18">
        <v>2552</v>
      </c>
      <c r="B2554" t="s">
        <v>4366</v>
      </c>
      <c r="C2554" t="s">
        <v>16</v>
      </c>
      <c r="D2554" t="s">
        <v>4367</v>
      </c>
      <c r="E2554" t="s">
        <v>11</v>
      </c>
      <c r="G2554" t="s">
        <v>4368</v>
      </c>
      <c r="H2554" t="s">
        <v>13</v>
      </c>
      <c r="I2554" t="s">
        <v>14</v>
      </c>
    </row>
    <row r="2555" spans="1:14" hidden="1" x14ac:dyDescent="0.25">
      <c r="A2555" s="18">
        <v>2553</v>
      </c>
      <c r="B2555" t="s">
        <v>957</v>
      </c>
      <c r="C2555" t="s">
        <v>9</v>
      </c>
      <c r="D2555" t="s">
        <v>4369</v>
      </c>
      <c r="E2555" t="s">
        <v>11</v>
      </c>
      <c r="G2555" t="s">
        <v>959</v>
      </c>
      <c r="H2555" t="s">
        <v>13</v>
      </c>
      <c r="I2555" t="s">
        <v>33</v>
      </c>
    </row>
    <row r="2556" spans="1:14" hidden="1" x14ac:dyDescent="0.25">
      <c r="A2556" s="18">
        <v>2177</v>
      </c>
      <c r="B2556" s="53" t="s">
        <v>7830</v>
      </c>
      <c r="C2556" t="s">
        <v>59</v>
      </c>
      <c r="D2556" t="s">
        <v>4371</v>
      </c>
      <c r="E2556" t="s">
        <v>11</v>
      </c>
      <c r="G2556" t="s">
        <v>4372</v>
      </c>
      <c r="H2556" t="s">
        <v>37</v>
      </c>
      <c r="I2556" t="s">
        <v>14</v>
      </c>
      <c r="J2556">
        <v>0</v>
      </c>
      <c r="K2556" t="s">
        <v>7831</v>
      </c>
      <c r="L2556">
        <v>158.92500000000001</v>
      </c>
      <c r="M2556">
        <v>0</v>
      </c>
      <c r="N2556" s="48" t="s">
        <v>1468</v>
      </c>
    </row>
    <row r="2557" spans="1:14" hidden="1" x14ac:dyDescent="0.25">
      <c r="A2557" s="18">
        <v>2555</v>
      </c>
      <c r="B2557" t="s">
        <v>234</v>
      </c>
      <c r="C2557" t="s">
        <v>47</v>
      </c>
      <c r="D2557" t="s">
        <v>4373</v>
      </c>
      <c r="E2557" t="s">
        <v>11</v>
      </c>
      <c r="G2557" t="s">
        <v>236</v>
      </c>
      <c r="H2557" t="s">
        <v>13</v>
      </c>
      <c r="I2557" t="s">
        <v>14</v>
      </c>
    </row>
    <row r="2558" spans="1:14" hidden="1" x14ac:dyDescent="0.25">
      <c r="A2558" s="18">
        <v>2556</v>
      </c>
      <c r="B2558" t="s">
        <v>130</v>
      </c>
      <c r="C2558" t="s">
        <v>70</v>
      </c>
      <c r="D2558" t="s">
        <v>4374</v>
      </c>
      <c r="E2558" t="s">
        <v>11</v>
      </c>
      <c r="G2558" t="s">
        <v>1724</v>
      </c>
      <c r="H2558" t="s">
        <v>13</v>
      </c>
      <c r="I2558" t="s">
        <v>33</v>
      </c>
    </row>
    <row r="2559" spans="1:14" hidden="1" x14ac:dyDescent="0.25">
      <c r="A2559" s="18">
        <v>2557</v>
      </c>
      <c r="B2559" t="s">
        <v>4375</v>
      </c>
      <c r="C2559" t="s">
        <v>9</v>
      </c>
      <c r="D2559" t="s">
        <v>4376</v>
      </c>
      <c r="E2559" t="s">
        <v>11</v>
      </c>
      <c r="G2559" t="s">
        <v>4377</v>
      </c>
      <c r="H2559" t="s">
        <v>13</v>
      </c>
      <c r="I2559" t="s">
        <v>14</v>
      </c>
    </row>
    <row r="2560" spans="1:14" hidden="1" x14ac:dyDescent="0.25">
      <c r="A2560" s="18">
        <v>2558</v>
      </c>
      <c r="B2560" t="s">
        <v>1510</v>
      </c>
      <c r="C2560" t="s">
        <v>90</v>
      </c>
      <c r="D2560" t="s">
        <v>4378</v>
      </c>
      <c r="E2560" t="s">
        <v>11</v>
      </c>
      <c r="G2560" t="s">
        <v>1942</v>
      </c>
      <c r="H2560" t="s">
        <v>13</v>
      </c>
      <c r="I2560" t="s">
        <v>14</v>
      </c>
    </row>
    <row r="2561" spans="1:14" hidden="1" x14ac:dyDescent="0.25">
      <c r="A2561" s="18">
        <v>2559</v>
      </c>
      <c r="B2561" t="s">
        <v>1060</v>
      </c>
      <c r="C2561" t="s">
        <v>47</v>
      </c>
      <c r="D2561" t="s">
        <v>4379</v>
      </c>
      <c r="E2561" t="s">
        <v>11</v>
      </c>
      <c r="G2561" t="s">
        <v>1062</v>
      </c>
      <c r="H2561" t="s">
        <v>13</v>
      </c>
      <c r="I2561" t="s">
        <v>14</v>
      </c>
    </row>
    <row r="2562" spans="1:14" hidden="1" x14ac:dyDescent="0.25">
      <c r="A2562" s="18">
        <v>2560</v>
      </c>
      <c r="B2562" t="s">
        <v>1165</v>
      </c>
      <c r="C2562" t="s">
        <v>47</v>
      </c>
      <c r="D2562" t="s">
        <v>4380</v>
      </c>
      <c r="E2562" t="s">
        <v>11</v>
      </c>
      <c r="G2562" t="s">
        <v>1167</v>
      </c>
      <c r="H2562" t="s">
        <v>13</v>
      </c>
      <c r="I2562" t="s">
        <v>14</v>
      </c>
    </row>
    <row r="2563" spans="1:14" hidden="1" x14ac:dyDescent="0.25">
      <c r="A2563" s="18">
        <v>2561</v>
      </c>
      <c r="B2563" t="s">
        <v>3997</v>
      </c>
      <c r="C2563" t="s">
        <v>189</v>
      </c>
      <c r="D2563" t="s">
        <v>4381</v>
      </c>
      <c r="E2563" t="s">
        <v>11</v>
      </c>
      <c r="G2563" t="s">
        <v>3999</v>
      </c>
      <c r="H2563" t="s">
        <v>13</v>
      </c>
      <c r="I2563" t="s">
        <v>33</v>
      </c>
    </row>
    <row r="2564" spans="1:14" hidden="1" x14ac:dyDescent="0.25">
      <c r="A2564" s="18">
        <v>2562</v>
      </c>
      <c r="B2564" t="s">
        <v>1323</v>
      </c>
      <c r="C2564" t="s">
        <v>70</v>
      </c>
      <c r="D2564" t="s">
        <v>4382</v>
      </c>
      <c r="E2564" t="s">
        <v>11</v>
      </c>
      <c r="G2564" t="s">
        <v>1325</v>
      </c>
      <c r="H2564" t="s">
        <v>13</v>
      </c>
      <c r="I2564" t="s">
        <v>14</v>
      </c>
    </row>
    <row r="2565" spans="1:14" hidden="1" x14ac:dyDescent="0.25">
      <c r="A2565" s="18">
        <v>2563</v>
      </c>
      <c r="B2565" t="s">
        <v>1034</v>
      </c>
      <c r="C2565" t="s">
        <v>30</v>
      </c>
      <c r="D2565" t="s">
        <v>4383</v>
      </c>
      <c r="E2565" t="s">
        <v>11</v>
      </c>
      <c r="G2565" t="s">
        <v>1036</v>
      </c>
      <c r="H2565" t="s">
        <v>13</v>
      </c>
      <c r="I2565" t="s">
        <v>33</v>
      </c>
    </row>
    <row r="2566" spans="1:14" hidden="1" x14ac:dyDescent="0.25">
      <c r="A2566" s="18">
        <v>2564</v>
      </c>
      <c r="B2566" t="s">
        <v>3674</v>
      </c>
      <c r="C2566" t="s">
        <v>90</v>
      </c>
      <c r="D2566" t="s">
        <v>4384</v>
      </c>
      <c r="E2566" t="s">
        <v>11</v>
      </c>
      <c r="G2566" t="s">
        <v>3676</v>
      </c>
      <c r="H2566" t="s">
        <v>13</v>
      </c>
      <c r="I2566" t="s">
        <v>14</v>
      </c>
    </row>
    <row r="2567" spans="1:14" hidden="1" x14ac:dyDescent="0.25">
      <c r="A2567" s="18">
        <v>2565</v>
      </c>
      <c r="B2567" t="s">
        <v>828</v>
      </c>
      <c r="C2567" t="s">
        <v>70</v>
      </c>
      <c r="D2567" t="s">
        <v>4385</v>
      </c>
      <c r="E2567" t="s">
        <v>11</v>
      </c>
      <c r="G2567" t="s">
        <v>830</v>
      </c>
      <c r="H2567" t="s">
        <v>13</v>
      </c>
      <c r="I2567" t="s">
        <v>14</v>
      </c>
    </row>
    <row r="2568" spans="1:14" hidden="1" x14ac:dyDescent="0.25">
      <c r="A2568" s="18">
        <v>2566</v>
      </c>
      <c r="B2568" t="s">
        <v>1016</v>
      </c>
      <c r="C2568" t="s">
        <v>43</v>
      </c>
      <c r="D2568" t="s">
        <v>4386</v>
      </c>
      <c r="E2568" t="s">
        <v>11</v>
      </c>
      <c r="G2568" t="s">
        <v>1018</v>
      </c>
      <c r="H2568" t="s">
        <v>13</v>
      </c>
      <c r="I2568" t="s">
        <v>14</v>
      </c>
    </row>
    <row r="2569" spans="1:14" hidden="1" x14ac:dyDescent="0.25">
      <c r="A2569" s="18">
        <v>2567</v>
      </c>
      <c r="B2569" t="s">
        <v>575</v>
      </c>
      <c r="C2569" t="s">
        <v>99</v>
      </c>
      <c r="D2569" t="s">
        <v>4387</v>
      </c>
      <c r="E2569" t="s">
        <v>11</v>
      </c>
      <c r="G2569" t="s">
        <v>577</v>
      </c>
      <c r="H2569" t="s">
        <v>13</v>
      </c>
      <c r="I2569" t="s">
        <v>14</v>
      </c>
    </row>
    <row r="2570" spans="1:14" hidden="1" x14ac:dyDescent="0.25">
      <c r="A2570" s="18">
        <v>474</v>
      </c>
      <c r="B2570" s="53" t="s">
        <v>7832</v>
      </c>
      <c r="C2570" t="s">
        <v>59</v>
      </c>
      <c r="D2570" t="s">
        <v>4388</v>
      </c>
      <c r="E2570" t="s">
        <v>11</v>
      </c>
      <c r="G2570" t="s">
        <v>4389</v>
      </c>
      <c r="H2570" t="s">
        <v>37</v>
      </c>
      <c r="I2570" t="s">
        <v>14</v>
      </c>
      <c r="J2570">
        <v>0</v>
      </c>
      <c r="K2570" s="53" t="s">
        <v>7892</v>
      </c>
      <c r="L2570">
        <v>205.39099999999999</v>
      </c>
      <c r="M2570">
        <v>0</v>
      </c>
      <c r="N2570" s="48" t="s">
        <v>1468</v>
      </c>
    </row>
    <row r="2571" spans="1:14" hidden="1" x14ac:dyDescent="0.25">
      <c r="A2571" s="18">
        <v>2569</v>
      </c>
      <c r="B2571" t="s">
        <v>4390</v>
      </c>
      <c r="C2571" t="s">
        <v>16</v>
      </c>
      <c r="D2571" t="s">
        <v>4391</v>
      </c>
      <c r="E2571" t="s">
        <v>11</v>
      </c>
      <c r="G2571" t="s">
        <v>4392</v>
      </c>
      <c r="H2571" t="s">
        <v>13</v>
      </c>
      <c r="I2571" t="s">
        <v>14</v>
      </c>
    </row>
    <row r="2572" spans="1:14" hidden="1" x14ac:dyDescent="0.25">
      <c r="A2572" s="18">
        <v>2570</v>
      </c>
      <c r="B2572" t="s">
        <v>4171</v>
      </c>
      <c r="C2572" t="s">
        <v>9</v>
      </c>
      <c r="D2572" t="s">
        <v>4393</v>
      </c>
      <c r="E2572" t="s">
        <v>11</v>
      </c>
      <c r="G2572" t="s">
        <v>4173</v>
      </c>
      <c r="H2572" t="s">
        <v>13</v>
      </c>
      <c r="I2572" t="s">
        <v>14</v>
      </c>
    </row>
    <row r="2573" spans="1:14" hidden="1" x14ac:dyDescent="0.25">
      <c r="A2573" s="18">
        <v>2571</v>
      </c>
      <c r="B2573" t="s">
        <v>1261</v>
      </c>
      <c r="C2573" t="s">
        <v>90</v>
      </c>
      <c r="D2573" t="s">
        <v>4394</v>
      </c>
      <c r="E2573" t="s">
        <v>11</v>
      </c>
      <c r="G2573" t="s">
        <v>1263</v>
      </c>
      <c r="H2573" t="s">
        <v>13</v>
      </c>
      <c r="I2573" t="s">
        <v>14</v>
      </c>
    </row>
    <row r="2574" spans="1:14" hidden="1" x14ac:dyDescent="0.25">
      <c r="A2574" s="18">
        <v>2572</v>
      </c>
      <c r="B2574" t="s">
        <v>948</v>
      </c>
      <c r="C2574" t="s">
        <v>47</v>
      </c>
      <c r="D2574" t="s">
        <v>4395</v>
      </c>
      <c r="E2574" t="s">
        <v>11</v>
      </c>
      <c r="G2574" t="s">
        <v>950</v>
      </c>
      <c r="H2574" t="s">
        <v>13</v>
      </c>
      <c r="I2574" t="s">
        <v>14</v>
      </c>
    </row>
    <row r="2575" spans="1:14" hidden="1" x14ac:dyDescent="0.25">
      <c r="A2575" s="18">
        <v>2573</v>
      </c>
      <c r="B2575" t="s">
        <v>198</v>
      </c>
      <c r="C2575" t="s">
        <v>26</v>
      </c>
      <c r="D2575" t="s">
        <v>4396</v>
      </c>
      <c r="E2575" t="s">
        <v>11</v>
      </c>
      <c r="G2575" t="s">
        <v>201</v>
      </c>
      <c r="H2575" t="s">
        <v>13</v>
      </c>
      <c r="I2575" t="s">
        <v>14</v>
      </c>
    </row>
    <row r="2576" spans="1:14" hidden="1" x14ac:dyDescent="0.25">
      <c r="A2576" s="18">
        <v>2574</v>
      </c>
      <c r="B2576" t="s">
        <v>79</v>
      </c>
      <c r="C2576" t="s">
        <v>189</v>
      </c>
      <c r="D2576" t="s">
        <v>4397</v>
      </c>
      <c r="E2576" t="s">
        <v>11</v>
      </c>
      <c r="G2576" t="s">
        <v>81</v>
      </c>
      <c r="H2576" t="s">
        <v>13</v>
      </c>
      <c r="I2576" t="s">
        <v>14</v>
      </c>
    </row>
    <row r="2577" spans="1:14" hidden="1" x14ac:dyDescent="0.25">
      <c r="A2577" s="18">
        <v>2575</v>
      </c>
      <c r="B2577" t="s">
        <v>957</v>
      </c>
      <c r="C2577" t="s">
        <v>99</v>
      </c>
      <c r="D2577" t="s">
        <v>4398</v>
      </c>
      <c r="E2577" t="s">
        <v>11</v>
      </c>
      <c r="G2577" t="s">
        <v>959</v>
      </c>
      <c r="H2577" t="s">
        <v>13</v>
      </c>
      <c r="I2577" t="s">
        <v>33</v>
      </c>
    </row>
    <row r="2578" spans="1:14" hidden="1" x14ac:dyDescent="0.25">
      <c r="A2578" s="18">
        <v>2576</v>
      </c>
      <c r="B2578" t="s">
        <v>587</v>
      </c>
      <c r="C2578" t="s">
        <v>47</v>
      </c>
      <c r="D2578" t="s">
        <v>4399</v>
      </c>
      <c r="E2578" t="s">
        <v>11</v>
      </c>
      <c r="G2578" t="s">
        <v>589</v>
      </c>
      <c r="H2578" t="s">
        <v>13</v>
      </c>
      <c r="I2578" t="s">
        <v>14</v>
      </c>
    </row>
    <row r="2579" spans="1:14" hidden="1" x14ac:dyDescent="0.25">
      <c r="A2579" s="18">
        <v>2577</v>
      </c>
      <c r="B2579" t="s">
        <v>397</v>
      </c>
      <c r="C2579" t="s">
        <v>189</v>
      </c>
      <c r="D2579" t="s">
        <v>4400</v>
      </c>
      <c r="E2579" t="s">
        <v>11</v>
      </c>
      <c r="G2579" t="s">
        <v>399</v>
      </c>
      <c r="H2579" t="s">
        <v>13</v>
      </c>
      <c r="I2579" t="s">
        <v>33</v>
      </c>
    </row>
    <row r="2580" spans="1:14" hidden="1" x14ac:dyDescent="0.25">
      <c r="A2580" s="18">
        <v>2578</v>
      </c>
      <c r="B2580" t="s">
        <v>3158</v>
      </c>
      <c r="C2580" t="s">
        <v>90</v>
      </c>
      <c r="D2580" t="s">
        <v>4401</v>
      </c>
      <c r="E2580" t="s">
        <v>11</v>
      </c>
      <c r="G2580" t="s">
        <v>3160</v>
      </c>
      <c r="H2580" t="s">
        <v>13</v>
      </c>
      <c r="I2580" t="s">
        <v>14</v>
      </c>
    </row>
    <row r="2581" spans="1:14" hidden="1" x14ac:dyDescent="0.25">
      <c r="A2581" s="18">
        <v>2579</v>
      </c>
      <c r="B2581" t="s">
        <v>133</v>
      </c>
      <c r="C2581" t="s">
        <v>70</v>
      </c>
      <c r="D2581" t="s">
        <v>4402</v>
      </c>
      <c r="E2581" t="s">
        <v>11</v>
      </c>
      <c r="G2581" t="s">
        <v>135</v>
      </c>
      <c r="H2581" t="s">
        <v>13</v>
      </c>
      <c r="I2581" t="s">
        <v>14</v>
      </c>
    </row>
    <row r="2582" spans="1:14" hidden="1" x14ac:dyDescent="0.25">
      <c r="A2582" s="18">
        <v>633</v>
      </c>
      <c r="B2582" s="53" t="s">
        <v>7833</v>
      </c>
      <c r="C2582" t="s">
        <v>59</v>
      </c>
      <c r="D2582" t="s">
        <v>4403</v>
      </c>
      <c r="E2582" t="s">
        <v>11</v>
      </c>
      <c r="G2582" t="s">
        <v>4404</v>
      </c>
      <c r="H2582" t="s">
        <v>37</v>
      </c>
      <c r="I2582" t="s">
        <v>14</v>
      </c>
      <c r="J2582">
        <v>0</v>
      </c>
      <c r="K2582" t="s">
        <v>7633</v>
      </c>
      <c r="L2582">
        <v>232.03800000000001</v>
      </c>
      <c r="M2582">
        <v>0</v>
      </c>
      <c r="N2582" s="48" t="s">
        <v>1468</v>
      </c>
    </row>
    <row r="2583" spans="1:14" hidden="1" x14ac:dyDescent="0.25">
      <c r="A2583" s="18">
        <v>2581</v>
      </c>
      <c r="B2583" t="s">
        <v>338</v>
      </c>
      <c r="C2583" t="s">
        <v>70</v>
      </c>
      <c r="D2583" t="s">
        <v>4405</v>
      </c>
      <c r="E2583" t="s">
        <v>11</v>
      </c>
      <c r="G2583" t="s">
        <v>340</v>
      </c>
      <c r="H2583" t="s">
        <v>13</v>
      </c>
      <c r="I2583" t="s">
        <v>14</v>
      </c>
    </row>
    <row r="2584" spans="1:14" hidden="1" x14ac:dyDescent="0.25">
      <c r="A2584" s="18">
        <v>2582</v>
      </c>
      <c r="C2584" t="s">
        <v>26</v>
      </c>
      <c r="D2584" t="s">
        <v>4406</v>
      </c>
      <c r="E2584" t="s">
        <v>11</v>
      </c>
      <c r="G2584" t="s">
        <v>4296</v>
      </c>
      <c r="H2584" t="s">
        <v>13</v>
      </c>
      <c r="I2584" t="s">
        <v>33</v>
      </c>
    </row>
    <row r="2585" spans="1:14" hidden="1" x14ac:dyDescent="0.25">
      <c r="A2585" s="18">
        <v>2583</v>
      </c>
      <c r="B2585" t="s">
        <v>961</v>
      </c>
      <c r="C2585" t="s">
        <v>90</v>
      </c>
      <c r="D2585" t="s">
        <v>4407</v>
      </c>
      <c r="E2585" t="s">
        <v>11</v>
      </c>
      <c r="G2585" t="s">
        <v>963</v>
      </c>
      <c r="H2585" t="s">
        <v>13</v>
      </c>
      <c r="I2585" t="s">
        <v>14</v>
      </c>
    </row>
    <row r="2586" spans="1:14" hidden="1" x14ac:dyDescent="0.25">
      <c r="A2586" s="18">
        <v>2584</v>
      </c>
      <c r="B2586" t="s">
        <v>2378</v>
      </c>
      <c r="C2586" t="s">
        <v>23</v>
      </c>
      <c r="D2586" t="s">
        <v>4408</v>
      </c>
      <c r="E2586" t="s">
        <v>11</v>
      </c>
      <c r="G2586" t="s">
        <v>2380</v>
      </c>
      <c r="H2586" t="s">
        <v>13</v>
      </c>
      <c r="I2586" t="s">
        <v>14</v>
      </c>
    </row>
    <row r="2587" spans="1:14" hidden="1" x14ac:dyDescent="0.25">
      <c r="A2587" s="18">
        <v>2585</v>
      </c>
      <c r="B2587" t="s">
        <v>2674</v>
      </c>
      <c r="C2587" t="s">
        <v>9</v>
      </c>
      <c r="D2587" t="s">
        <v>4409</v>
      </c>
      <c r="E2587" t="s">
        <v>11</v>
      </c>
      <c r="G2587" t="s">
        <v>2676</v>
      </c>
      <c r="H2587" t="s">
        <v>13</v>
      </c>
      <c r="I2587" t="s">
        <v>14</v>
      </c>
    </row>
    <row r="2588" spans="1:14" hidden="1" x14ac:dyDescent="0.25">
      <c r="A2588" s="18">
        <v>2586</v>
      </c>
      <c r="B2588" t="s">
        <v>2191</v>
      </c>
      <c r="C2588" t="s">
        <v>90</v>
      </c>
      <c r="D2588" t="s">
        <v>4410</v>
      </c>
      <c r="E2588" t="s">
        <v>11</v>
      </c>
      <c r="G2588" t="s">
        <v>2193</v>
      </c>
      <c r="H2588" t="s">
        <v>13</v>
      </c>
      <c r="I2588" t="s">
        <v>14</v>
      </c>
    </row>
    <row r="2589" spans="1:14" hidden="1" x14ac:dyDescent="0.25">
      <c r="A2589" s="18">
        <v>2587</v>
      </c>
      <c r="C2589" t="s">
        <v>90</v>
      </c>
      <c r="D2589" t="s">
        <v>4411</v>
      </c>
      <c r="E2589" t="s">
        <v>11</v>
      </c>
      <c r="G2589" t="s">
        <v>301</v>
      </c>
      <c r="H2589" t="s">
        <v>13</v>
      </c>
      <c r="I2589" t="s">
        <v>33</v>
      </c>
    </row>
    <row r="2590" spans="1:14" hidden="1" x14ac:dyDescent="0.25">
      <c r="A2590" s="18">
        <v>2588</v>
      </c>
      <c r="B2590" t="s">
        <v>2724</v>
      </c>
      <c r="C2590" t="s">
        <v>9</v>
      </c>
      <c r="D2590" t="s">
        <v>4412</v>
      </c>
      <c r="E2590" t="s">
        <v>11</v>
      </c>
      <c r="G2590" t="s">
        <v>2726</v>
      </c>
      <c r="H2590" t="s">
        <v>13</v>
      </c>
      <c r="I2590" t="s">
        <v>14</v>
      </c>
    </row>
    <row r="2591" spans="1:14" hidden="1" x14ac:dyDescent="0.25">
      <c r="A2591" s="18">
        <v>2589</v>
      </c>
      <c r="B2591" t="s">
        <v>19</v>
      </c>
      <c r="C2591" t="s">
        <v>26</v>
      </c>
      <c r="D2591" t="s">
        <v>4413</v>
      </c>
      <c r="E2591" t="s">
        <v>11</v>
      </c>
      <c r="G2591" t="s">
        <v>21</v>
      </c>
      <c r="H2591" t="s">
        <v>13</v>
      </c>
      <c r="I2591" t="s">
        <v>14</v>
      </c>
    </row>
    <row r="2592" spans="1:14" hidden="1" x14ac:dyDescent="0.25">
      <c r="A2592" s="18">
        <v>2590</v>
      </c>
      <c r="B2592" t="s">
        <v>911</v>
      </c>
      <c r="C2592" t="s">
        <v>90</v>
      </c>
      <c r="D2592" t="s">
        <v>4414</v>
      </c>
      <c r="E2592" t="s">
        <v>11</v>
      </c>
      <c r="G2592" t="s">
        <v>913</v>
      </c>
      <c r="H2592" t="s">
        <v>13</v>
      </c>
      <c r="I2592" t="s">
        <v>14</v>
      </c>
    </row>
    <row r="2593" spans="1:9" hidden="1" x14ac:dyDescent="0.25">
      <c r="A2593" s="18">
        <v>2591</v>
      </c>
      <c r="B2593" t="s">
        <v>2080</v>
      </c>
      <c r="C2593" t="s">
        <v>47</v>
      </c>
      <c r="D2593" t="s">
        <v>4415</v>
      </c>
      <c r="E2593" t="s">
        <v>11</v>
      </c>
      <c r="G2593" t="s">
        <v>2082</v>
      </c>
      <c r="H2593" t="s">
        <v>13</v>
      </c>
      <c r="I2593" t="s">
        <v>14</v>
      </c>
    </row>
    <row r="2594" spans="1:9" hidden="1" x14ac:dyDescent="0.25">
      <c r="A2594" s="18">
        <v>2592</v>
      </c>
      <c r="B2594" t="s">
        <v>4416</v>
      </c>
      <c r="C2594" t="s">
        <v>26</v>
      </c>
      <c r="D2594" t="s">
        <v>4417</v>
      </c>
      <c r="E2594" t="s">
        <v>11</v>
      </c>
      <c r="G2594" t="s">
        <v>4418</v>
      </c>
      <c r="H2594" t="s">
        <v>13</v>
      </c>
      <c r="I2594" t="s">
        <v>14</v>
      </c>
    </row>
    <row r="2595" spans="1:9" hidden="1" x14ac:dyDescent="0.25">
      <c r="A2595" s="18">
        <v>2593</v>
      </c>
      <c r="B2595" t="s">
        <v>877</v>
      </c>
      <c r="C2595" t="s">
        <v>16</v>
      </c>
      <c r="D2595" t="s">
        <v>4419</v>
      </c>
      <c r="E2595" t="s">
        <v>11</v>
      </c>
      <c r="G2595" t="s">
        <v>879</v>
      </c>
      <c r="H2595" t="s">
        <v>13</v>
      </c>
      <c r="I2595" t="s">
        <v>14</v>
      </c>
    </row>
    <row r="2596" spans="1:9" hidden="1" x14ac:dyDescent="0.25">
      <c r="A2596" s="18">
        <v>2594</v>
      </c>
      <c r="B2596" t="s">
        <v>4420</v>
      </c>
      <c r="C2596" t="s">
        <v>16</v>
      </c>
      <c r="D2596" t="s">
        <v>4421</v>
      </c>
      <c r="E2596" t="s">
        <v>11</v>
      </c>
      <c r="G2596" t="s">
        <v>4076</v>
      </c>
      <c r="H2596" t="s">
        <v>13</v>
      </c>
      <c r="I2596" t="s">
        <v>14</v>
      </c>
    </row>
    <row r="2597" spans="1:9" hidden="1" x14ac:dyDescent="0.25">
      <c r="A2597" s="18">
        <v>2595</v>
      </c>
      <c r="B2597" t="s">
        <v>1746</v>
      </c>
      <c r="C2597" t="s">
        <v>99</v>
      </c>
      <c r="D2597" t="s">
        <v>4422</v>
      </c>
      <c r="E2597" t="s">
        <v>11</v>
      </c>
      <c r="G2597" t="s">
        <v>1748</v>
      </c>
      <c r="H2597" t="s">
        <v>13</v>
      </c>
      <c r="I2597" t="s">
        <v>14</v>
      </c>
    </row>
    <row r="2598" spans="1:9" hidden="1" x14ac:dyDescent="0.25">
      <c r="A2598" s="18">
        <v>2596</v>
      </c>
      <c r="B2598" t="s">
        <v>1507</v>
      </c>
      <c r="C2598" t="s">
        <v>26</v>
      </c>
      <c r="D2598" t="s">
        <v>4423</v>
      </c>
      <c r="E2598" t="s">
        <v>11</v>
      </c>
      <c r="G2598" t="s">
        <v>1572</v>
      </c>
      <c r="H2598" t="s">
        <v>13</v>
      </c>
      <c r="I2598" t="s">
        <v>14</v>
      </c>
    </row>
    <row r="2599" spans="1:9" hidden="1" x14ac:dyDescent="0.25">
      <c r="A2599" s="18">
        <v>2597</v>
      </c>
      <c r="B2599" t="s">
        <v>4424</v>
      </c>
      <c r="C2599" t="s">
        <v>47</v>
      </c>
      <c r="D2599" t="s">
        <v>4425</v>
      </c>
      <c r="E2599" t="s">
        <v>11</v>
      </c>
      <c r="G2599" t="s">
        <v>2165</v>
      </c>
      <c r="H2599" t="s">
        <v>13</v>
      </c>
      <c r="I2599" t="s">
        <v>14</v>
      </c>
    </row>
    <row r="2600" spans="1:9" hidden="1" x14ac:dyDescent="0.25">
      <c r="A2600" s="18">
        <v>2598</v>
      </c>
      <c r="B2600" t="s">
        <v>736</v>
      </c>
      <c r="C2600" t="s">
        <v>30</v>
      </c>
      <c r="D2600" t="s">
        <v>4426</v>
      </c>
      <c r="E2600" t="s">
        <v>11</v>
      </c>
      <c r="G2600" t="s">
        <v>439</v>
      </c>
      <c r="H2600" t="s">
        <v>13</v>
      </c>
      <c r="I2600" t="s">
        <v>33</v>
      </c>
    </row>
    <row r="2601" spans="1:9" hidden="1" x14ac:dyDescent="0.25">
      <c r="A2601" s="18">
        <v>2599</v>
      </c>
      <c r="B2601" t="s">
        <v>169</v>
      </c>
      <c r="C2601" t="s">
        <v>189</v>
      </c>
      <c r="D2601" t="s">
        <v>4427</v>
      </c>
      <c r="E2601" t="s">
        <v>11</v>
      </c>
      <c r="G2601" t="s">
        <v>171</v>
      </c>
      <c r="H2601" t="s">
        <v>13</v>
      </c>
      <c r="I2601" t="s">
        <v>14</v>
      </c>
    </row>
    <row r="2602" spans="1:9" hidden="1" x14ac:dyDescent="0.25">
      <c r="A2602" s="18">
        <v>2600</v>
      </c>
      <c r="B2602" t="s">
        <v>1533</v>
      </c>
      <c r="C2602" t="s">
        <v>23</v>
      </c>
      <c r="D2602" t="s">
        <v>4428</v>
      </c>
      <c r="E2602" t="s">
        <v>11</v>
      </c>
      <c r="G2602" t="s">
        <v>1535</v>
      </c>
      <c r="H2602" t="s">
        <v>13</v>
      </c>
      <c r="I2602" t="s">
        <v>14</v>
      </c>
    </row>
    <row r="2603" spans="1:9" hidden="1" x14ac:dyDescent="0.25">
      <c r="A2603" s="18">
        <v>2601</v>
      </c>
      <c r="B2603" t="s">
        <v>4429</v>
      </c>
      <c r="C2603" t="s">
        <v>16</v>
      </c>
      <c r="D2603" t="s">
        <v>4430</v>
      </c>
      <c r="E2603" t="s">
        <v>11</v>
      </c>
      <c r="G2603" t="s">
        <v>4431</v>
      </c>
      <c r="H2603" t="s">
        <v>13</v>
      </c>
      <c r="I2603" t="s">
        <v>14</v>
      </c>
    </row>
    <row r="2604" spans="1:9" hidden="1" x14ac:dyDescent="0.25">
      <c r="A2604" s="18">
        <v>2602</v>
      </c>
      <c r="B2604" t="s">
        <v>4432</v>
      </c>
      <c r="C2604" t="s">
        <v>16</v>
      </c>
      <c r="D2604" t="s">
        <v>4433</v>
      </c>
      <c r="E2604" t="s">
        <v>11</v>
      </c>
      <c r="G2604" t="s">
        <v>4434</v>
      </c>
      <c r="H2604" t="s">
        <v>13</v>
      </c>
      <c r="I2604" t="s">
        <v>14</v>
      </c>
    </row>
    <row r="2605" spans="1:9" hidden="1" x14ac:dyDescent="0.25">
      <c r="A2605" s="18">
        <v>2603</v>
      </c>
      <c r="B2605" t="s">
        <v>209</v>
      </c>
      <c r="C2605" t="s">
        <v>30</v>
      </c>
      <c r="D2605" t="s">
        <v>4435</v>
      </c>
      <c r="E2605" t="s">
        <v>11</v>
      </c>
      <c r="G2605" t="s">
        <v>211</v>
      </c>
      <c r="H2605" t="s">
        <v>13</v>
      </c>
      <c r="I2605" t="s">
        <v>14</v>
      </c>
    </row>
    <row r="2606" spans="1:9" hidden="1" x14ac:dyDescent="0.25">
      <c r="A2606" s="18">
        <v>2604</v>
      </c>
      <c r="B2606" t="s">
        <v>376</v>
      </c>
      <c r="C2606" t="s">
        <v>70</v>
      </c>
      <c r="D2606" t="s">
        <v>4436</v>
      </c>
      <c r="E2606" t="s">
        <v>11</v>
      </c>
      <c r="G2606" t="s">
        <v>378</v>
      </c>
      <c r="H2606" t="s">
        <v>13</v>
      </c>
      <c r="I2606" t="s">
        <v>14</v>
      </c>
    </row>
    <row r="2607" spans="1:9" hidden="1" x14ac:dyDescent="0.25">
      <c r="A2607" s="18">
        <v>2605</v>
      </c>
      <c r="B2607" t="s">
        <v>2266</v>
      </c>
      <c r="C2607" t="s">
        <v>90</v>
      </c>
      <c r="D2607" t="s">
        <v>4437</v>
      </c>
      <c r="E2607" t="s">
        <v>11</v>
      </c>
      <c r="G2607" t="s">
        <v>2268</v>
      </c>
      <c r="H2607" t="s">
        <v>13</v>
      </c>
      <c r="I2607" t="s">
        <v>14</v>
      </c>
    </row>
    <row r="2608" spans="1:9" hidden="1" x14ac:dyDescent="0.25">
      <c r="A2608" s="18">
        <v>2606</v>
      </c>
      <c r="B2608" t="s">
        <v>1271</v>
      </c>
      <c r="C2608" t="s">
        <v>70</v>
      </c>
      <c r="D2608" t="s">
        <v>4438</v>
      </c>
      <c r="E2608" t="s">
        <v>11</v>
      </c>
      <c r="G2608" t="s">
        <v>1273</v>
      </c>
      <c r="H2608" t="s">
        <v>13</v>
      </c>
      <c r="I2608" t="s">
        <v>14</v>
      </c>
    </row>
    <row r="2609" spans="1:14" hidden="1" x14ac:dyDescent="0.25">
      <c r="A2609" s="18">
        <v>2607</v>
      </c>
      <c r="B2609" t="s">
        <v>4439</v>
      </c>
      <c r="C2609" t="s">
        <v>16</v>
      </c>
      <c r="D2609" t="s">
        <v>4440</v>
      </c>
      <c r="E2609" t="s">
        <v>11</v>
      </c>
      <c r="G2609" t="s">
        <v>4441</v>
      </c>
      <c r="H2609" t="s">
        <v>13</v>
      </c>
      <c r="I2609" t="s">
        <v>14</v>
      </c>
    </row>
    <row r="2610" spans="1:14" hidden="1" x14ac:dyDescent="0.25">
      <c r="A2610" s="18">
        <v>2608</v>
      </c>
      <c r="B2610" t="s">
        <v>2603</v>
      </c>
      <c r="C2610" t="s">
        <v>26</v>
      </c>
      <c r="D2610" t="s">
        <v>4442</v>
      </c>
      <c r="E2610" t="s">
        <v>11</v>
      </c>
      <c r="G2610" t="s">
        <v>2605</v>
      </c>
      <c r="H2610" t="s">
        <v>13</v>
      </c>
      <c r="I2610" t="s">
        <v>14</v>
      </c>
    </row>
    <row r="2611" spans="1:14" hidden="1" x14ac:dyDescent="0.25">
      <c r="A2611" s="18">
        <v>1016</v>
      </c>
      <c r="B2611" s="53" t="s">
        <v>7834</v>
      </c>
      <c r="C2611" t="s">
        <v>59</v>
      </c>
      <c r="D2611" t="s">
        <v>4444</v>
      </c>
      <c r="E2611" t="s">
        <v>11</v>
      </c>
      <c r="G2611" t="s">
        <v>4445</v>
      </c>
      <c r="H2611" t="s">
        <v>37</v>
      </c>
      <c r="I2611" t="s">
        <v>14</v>
      </c>
      <c r="J2611">
        <v>0</v>
      </c>
      <c r="K2611" t="s">
        <v>7835</v>
      </c>
      <c r="L2611">
        <v>168.934</v>
      </c>
      <c r="M2611">
        <v>0</v>
      </c>
      <c r="N2611" s="48" t="s">
        <v>1468</v>
      </c>
    </row>
    <row r="2612" spans="1:14" hidden="1" x14ac:dyDescent="0.25">
      <c r="A2612" s="18">
        <v>2610</v>
      </c>
      <c r="B2612" t="s">
        <v>967</v>
      </c>
      <c r="C2612" t="s">
        <v>199</v>
      </c>
      <c r="D2612" t="s">
        <v>4446</v>
      </c>
      <c r="E2612" t="s">
        <v>11</v>
      </c>
      <c r="G2612" t="s">
        <v>969</v>
      </c>
      <c r="H2612" t="s">
        <v>13</v>
      </c>
      <c r="I2612" t="s">
        <v>14</v>
      </c>
    </row>
    <row r="2613" spans="1:14" hidden="1" x14ac:dyDescent="0.25">
      <c r="A2613" s="18">
        <v>2611</v>
      </c>
      <c r="C2613" t="s">
        <v>90</v>
      </c>
      <c r="D2613" t="s">
        <v>4447</v>
      </c>
      <c r="E2613" t="s">
        <v>11</v>
      </c>
      <c r="G2613" t="s">
        <v>773</v>
      </c>
      <c r="H2613" t="s">
        <v>13</v>
      </c>
      <c r="I2613" t="s">
        <v>774</v>
      </c>
    </row>
    <row r="2614" spans="1:14" hidden="1" x14ac:dyDescent="0.25">
      <c r="A2614" s="18">
        <v>2612</v>
      </c>
      <c r="B2614" t="s">
        <v>451</v>
      </c>
      <c r="C2614" t="s">
        <v>30</v>
      </c>
      <c r="D2614" t="s">
        <v>4448</v>
      </c>
      <c r="E2614" t="s">
        <v>11</v>
      </c>
      <c r="G2614" t="s">
        <v>453</v>
      </c>
      <c r="H2614" t="s">
        <v>13</v>
      </c>
      <c r="I2614" t="s">
        <v>14</v>
      </c>
    </row>
    <row r="2615" spans="1:14" hidden="1" x14ac:dyDescent="0.25">
      <c r="A2615" s="18">
        <v>2613</v>
      </c>
      <c r="C2615" t="s">
        <v>90</v>
      </c>
      <c r="D2615" t="s">
        <v>4449</v>
      </c>
      <c r="E2615" t="s">
        <v>11</v>
      </c>
      <c r="G2615" t="s">
        <v>276</v>
      </c>
      <c r="H2615" t="s">
        <v>13</v>
      </c>
      <c r="I2615" t="s">
        <v>33</v>
      </c>
    </row>
    <row r="2616" spans="1:14" hidden="1" x14ac:dyDescent="0.25">
      <c r="A2616" s="18">
        <v>2614</v>
      </c>
      <c r="B2616" t="s">
        <v>4450</v>
      </c>
      <c r="C2616" t="s">
        <v>16</v>
      </c>
      <c r="D2616" t="s">
        <v>4451</v>
      </c>
      <c r="E2616" t="s">
        <v>11</v>
      </c>
      <c r="G2616" t="s">
        <v>4452</v>
      </c>
      <c r="H2616" t="s">
        <v>13</v>
      </c>
      <c r="I2616" t="s">
        <v>14</v>
      </c>
    </row>
    <row r="2617" spans="1:14" hidden="1" x14ac:dyDescent="0.25">
      <c r="A2617" s="18">
        <v>2466</v>
      </c>
      <c r="B2617" s="53" t="s">
        <v>7836</v>
      </c>
      <c r="C2617" t="s">
        <v>59</v>
      </c>
      <c r="D2617" t="s">
        <v>4453</v>
      </c>
      <c r="E2617" t="s">
        <v>11</v>
      </c>
      <c r="G2617" t="s">
        <v>4454</v>
      </c>
      <c r="H2617" t="s">
        <v>37</v>
      </c>
      <c r="I2617" t="s">
        <v>14</v>
      </c>
      <c r="J2617">
        <v>0</v>
      </c>
      <c r="K2617" s="53" t="s">
        <v>7893</v>
      </c>
      <c r="L2617">
        <v>120.717</v>
      </c>
      <c r="M2617">
        <v>0</v>
      </c>
      <c r="N2617" s="48" t="s">
        <v>1468</v>
      </c>
    </row>
    <row r="2618" spans="1:14" hidden="1" x14ac:dyDescent="0.25">
      <c r="A2618" s="18">
        <v>2616</v>
      </c>
      <c r="B2618" t="s">
        <v>794</v>
      </c>
      <c r="C2618" t="s">
        <v>23</v>
      </c>
      <c r="D2618" t="s">
        <v>4455</v>
      </c>
      <c r="E2618" t="s">
        <v>11</v>
      </c>
      <c r="G2618" t="s">
        <v>796</v>
      </c>
      <c r="H2618" t="s">
        <v>13</v>
      </c>
      <c r="I2618" t="s">
        <v>14</v>
      </c>
    </row>
    <row r="2619" spans="1:14" hidden="1" x14ac:dyDescent="0.25">
      <c r="A2619" s="18">
        <v>2617</v>
      </c>
      <c r="B2619" t="s">
        <v>4456</v>
      </c>
      <c r="C2619" t="s">
        <v>16</v>
      </c>
      <c r="D2619" t="s">
        <v>4457</v>
      </c>
      <c r="E2619" t="s">
        <v>11</v>
      </c>
      <c r="G2619" t="s">
        <v>4458</v>
      </c>
      <c r="H2619" t="s">
        <v>13</v>
      </c>
      <c r="I2619" t="s">
        <v>14</v>
      </c>
    </row>
    <row r="2620" spans="1:14" hidden="1" x14ac:dyDescent="0.25">
      <c r="A2620" s="18">
        <v>2618</v>
      </c>
      <c r="B2620" t="s">
        <v>1891</v>
      </c>
      <c r="C2620" t="s">
        <v>90</v>
      </c>
      <c r="D2620" t="s">
        <v>4459</v>
      </c>
      <c r="E2620" t="s">
        <v>11</v>
      </c>
      <c r="G2620" t="s">
        <v>1893</v>
      </c>
      <c r="H2620" t="s">
        <v>13</v>
      </c>
      <c r="I2620" t="s">
        <v>14</v>
      </c>
    </row>
    <row r="2621" spans="1:14" hidden="1" x14ac:dyDescent="0.25">
      <c r="A2621" s="18">
        <v>2619</v>
      </c>
      <c r="B2621" t="s">
        <v>1034</v>
      </c>
      <c r="C2621" t="s">
        <v>99</v>
      </c>
      <c r="D2621" t="s">
        <v>4460</v>
      </c>
      <c r="E2621" t="s">
        <v>11</v>
      </c>
      <c r="G2621" t="s">
        <v>1036</v>
      </c>
      <c r="H2621" t="s">
        <v>13</v>
      </c>
      <c r="I2621" t="s">
        <v>33</v>
      </c>
    </row>
    <row r="2622" spans="1:14" hidden="1" x14ac:dyDescent="0.25">
      <c r="A2622" s="18">
        <v>2620</v>
      </c>
      <c r="B2622" t="s">
        <v>1129</v>
      </c>
      <c r="C2622" t="s">
        <v>70</v>
      </c>
      <c r="D2622" t="s">
        <v>4461</v>
      </c>
      <c r="E2622" t="s">
        <v>11</v>
      </c>
      <c r="G2622" t="s">
        <v>1131</v>
      </c>
      <c r="H2622" t="s">
        <v>13</v>
      </c>
      <c r="I2622" t="s">
        <v>14</v>
      </c>
    </row>
    <row r="2623" spans="1:14" hidden="1" x14ac:dyDescent="0.25">
      <c r="A2623" s="18">
        <v>2621</v>
      </c>
      <c r="B2623" t="s">
        <v>2724</v>
      </c>
      <c r="C2623" t="s">
        <v>90</v>
      </c>
      <c r="D2623" t="s">
        <v>4462</v>
      </c>
      <c r="E2623" t="s">
        <v>11</v>
      </c>
      <c r="G2623" t="s">
        <v>2726</v>
      </c>
      <c r="H2623" t="s">
        <v>13</v>
      </c>
      <c r="I2623" t="s">
        <v>14</v>
      </c>
    </row>
    <row r="2624" spans="1:14" hidden="1" x14ac:dyDescent="0.25">
      <c r="A2624" s="18">
        <v>2622</v>
      </c>
      <c r="C2624" t="s">
        <v>16</v>
      </c>
      <c r="D2624" t="s">
        <v>4463</v>
      </c>
      <c r="E2624" t="s">
        <v>11</v>
      </c>
      <c r="G2624" t="s">
        <v>4464</v>
      </c>
      <c r="H2624" t="s">
        <v>13</v>
      </c>
      <c r="I2624" t="s">
        <v>14</v>
      </c>
    </row>
    <row r="2625" spans="1:14" hidden="1" x14ac:dyDescent="0.25">
      <c r="A2625" s="18">
        <v>2623</v>
      </c>
      <c r="B2625" t="s">
        <v>575</v>
      </c>
      <c r="C2625" t="s">
        <v>189</v>
      </c>
      <c r="D2625" t="s">
        <v>4465</v>
      </c>
      <c r="E2625" t="s">
        <v>11</v>
      </c>
      <c r="G2625" t="s">
        <v>577</v>
      </c>
      <c r="H2625" t="s">
        <v>13</v>
      </c>
      <c r="I2625" t="s">
        <v>14</v>
      </c>
    </row>
    <row r="2626" spans="1:14" hidden="1" x14ac:dyDescent="0.25">
      <c r="A2626" s="18">
        <v>2624</v>
      </c>
      <c r="B2626" t="s">
        <v>789</v>
      </c>
      <c r="C2626" t="s">
        <v>199</v>
      </c>
      <c r="D2626" t="s">
        <v>4466</v>
      </c>
      <c r="E2626" t="s">
        <v>11</v>
      </c>
      <c r="G2626" t="s">
        <v>791</v>
      </c>
      <c r="H2626" t="s">
        <v>13</v>
      </c>
      <c r="I2626" t="s">
        <v>14</v>
      </c>
    </row>
    <row r="2627" spans="1:14" hidden="1" x14ac:dyDescent="0.25">
      <c r="A2627" s="18">
        <v>2625</v>
      </c>
      <c r="B2627" t="s">
        <v>1518</v>
      </c>
      <c r="C2627" t="s">
        <v>43</v>
      </c>
      <c r="D2627" t="s">
        <v>4467</v>
      </c>
      <c r="E2627" t="s">
        <v>11</v>
      </c>
      <c r="G2627" t="s">
        <v>1520</v>
      </c>
      <c r="H2627" t="s">
        <v>13</v>
      </c>
      <c r="I2627" t="s">
        <v>14</v>
      </c>
    </row>
    <row r="2628" spans="1:14" hidden="1" x14ac:dyDescent="0.25">
      <c r="A2628" s="18">
        <v>2626</v>
      </c>
      <c r="B2628" t="s">
        <v>3050</v>
      </c>
      <c r="C2628" t="s">
        <v>16</v>
      </c>
      <c r="D2628" t="s">
        <v>4468</v>
      </c>
      <c r="E2628" t="s">
        <v>11</v>
      </c>
      <c r="G2628" t="s">
        <v>3052</v>
      </c>
      <c r="H2628" t="s">
        <v>13</v>
      </c>
      <c r="I2628" t="s">
        <v>14</v>
      </c>
    </row>
    <row r="2629" spans="1:14" hidden="1" x14ac:dyDescent="0.25">
      <c r="A2629" s="18">
        <v>2627</v>
      </c>
      <c r="B2629" t="s">
        <v>4469</v>
      </c>
      <c r="C2629" t="s">
        <v>16</v>
      </c>
      <c r="D2629" t="s">
        <v>4470</v>
      </c>
      <c r="E2629" t="s">
        <v>11</v>
      </c>
      <c r="G2629" t="s">
        <v>4471</v>
      </c>
      <c r="H2629" t="s">
        <v>13</v>
      </c>
      <c r="I2629" t="s">
        <v>14</v>
      </c>
    </row>
    <row r="2630" spans="1:14" hidden="1" x14ac:dyDescent="0.25">
      <c r="A2630" s="18">
        <v>2628</v>
      </c>
      <c r="B2630" t="s">
        <v>1070</v>
      </c>
      <c r="C2630" t="s">
        <v>90</v>
      </c>
      <c r="D2630" t="s">
        <v>4472</v>
      </c>
      <c r="E2630" t="s">
        <v>11</v>
      </c>
      <c r="G2630" t="s">
        <v>1072</v>
      </c>
      <c r="H2630" t="s">
        <v>13</v>
      </c>
      <c r="I2630" t="s">
        <v>14</v>
      </c>
    </row>
    <row r="2631" spans="1:14" hidden="1" x14ac:dyDescent="0.25">
      <c r="A2631" s="18">
        <v>1349</v>
      </c>
      <c r="B2631" t="s">
        <v>1326</v>
      </c>
      <c r="C2631" t="s">
        <v>59</v>
      </c>
      <c r="D2631" t="s">
        <v>4473</v>
      </c>
      <c r="E2631" t="s">
        <v>11</v>
      </c>
      <c r="G2631" t="s">
        <v>4474</v>
      </c>
      <c r="H2631" t="s">
        <v>37</v>
      </c>
      <c r="I2631" t="s">
        <v>14</v>
      </c>
      <c r="J2631">
        <v>0</v>
      </c>
      <c r="K2631" s="53" t="s">
        <v>7893</v>
      </c>
      <c r="L2631">
        <v>120.717</v>
      </c>
      <c r="M2631">
        <v>0</v>
      </c>
      <c r="N2631" s="48" t="s">
        <v>1468</v>
      </c>
    </row>
    <row r="2632" spans="1:14" hidden="1" x14ac:dyDescent="0.25">
      <c r="A2632" s="18">
        <v>2630</v>
      </c>
      <c r="B2632" t="s">
        <v>4475</v>
      </c>
      <c r="C2632" t="s">
        <v>16</v>
      </c>
      <c r="D2632" t="s">
        <v>4476</v>
      </c>
      <c r="E2632" t="s">
        <v>11</v>
      </c>
      <c r="G2632" t="s">
        <v>4477</v>
      </c>
      <c r="H2632" t="s">
        <v>13</v>
      </c>
      <c r="I2632" t="s">
        <v>14</v>
      </c>
    </row>
    <row r="2633" spans="1:14" hidden="1" x14ac:dyDescent="0.25">
      <c r="A2633" s="18">
        <v>2631</v>
      </c>
      <c r="B2633" t="s">
        <v>3459</v>
      </c>
      <c r="C2633" t="s">
        <v>26</v>
      </c>
      <c r="D2633" t="s">
        <v>4478</v>
      </c>
      <c r="E2633" t="s">
        <v>11</v>
      </c>
      <c r="G2633" t="s">
        <v>3461</v>
      </c>
      <c r="H2633" t="s">
        <v>13</v>
      </c>
      <c r="I2633" t="s">
        <v>14</v>
      </c>
    </row>
    <row r="2634" spans="1:14" hidden="1" x14ac:dyDescent="0.25">
      <c r="A2634" s="18">
        <v>3079</v>
      </c>
      <c r="B2634" s="53" t="s">
        <v>7837</v>
      </c>
      <c r="C2634" t="s">
        <v>59</v>
      </c>
      <c r="D2634" t="s">
        <v>4479</v>
      </c>
      <c r="E2634" t="s">
        <v>11</v>
      </c>
      <c r="G2634" t="s">
        <v>4480</v>
      </c>
      <c r="H2634" t="s">
        <v>37</v>
      </c>
      <c r="I2634" t="s">
        <v>14</v>
      </c>
      <c r="J2634">
        <v>0</v>
      </c>
      <c r="K2634" t="s">
        <v>7637</v>
      </c>
      <c r="L2634">
        <v>47.866999999999997</v>
      </c>
      <c r="M2634">
        <v>0</v>
      </c>
      <c r="N2634" s="48" t="s">
        <v>1468</v>
      </c>
    </row>
    <row r="2635" spans="1:14" hidden="1" x14ac:dyDescent="0.25">
      <c r="A2635" s="18">
        <v>2633</v>
      </c>
      <c r="B2635" t="s">
        <v>19</v>
      </c>
      <c r="C2635" t="s">
        <v>388</v>
      </c>
      <c r="D2635" t="s">
        <v>4481</v>
      </c>
      <c r="E2635" t="s">
        <v>11</v>
      </c>
      <c r="G2635" t="s">
        <v>21</v>
      </c>
      <c r="H2635" t="s">
        <v>13</v>
      </c>
      <c r="I2635" t="s">
        <v>14</v>
      </c>
    </row>
    <row r="2636" spans="1:14" hidden="1" x14ac:dyDescent="0.25">
      <c r="A2636" s="18">
        <v>2634</v>
      </c>
      <c r="B2636" t="s">
        <v>1218</v>
      </c>
      <c r="C2636" t="s">
        <v>23</v>
      </c>
      <c r="D2636" t="s">
        <v>4482</v>
      </c>
      <c r="E2636" t="s">
        <v>11</v>
      </c>
      <c r="G2636" t="s">
        <v>649</v>
      </c>
      <c r="H2636" t="s">
        <v>13</v>
      </c>
      <c r="I2636" t="s">
        <v>33</v>
      </c>
    </row>
    <row r="2637" spans="1:14" hidden="1" x14ac:dyDescent="0.25">
      <c r="A2637" s="18">
        <v>2635</v>
      </c>
      <c r="B2637" t="s">
        <v>4483</v>
      </c>
      <c r="C2637" t="s">
        <v>16</v>
      </c>
      <c r="D2637" t="s">
        <v>4484</v>
      </c>
      <c r="E2637" t="s">
        <v>11</v>
      </c>
      <c r="G2637" t="s">
        <v>4485</v>
      </c>
      <c r="H2637" t="s">
        <v>13</v>
      </c>
      <c r="I2637" t="s">
        <v>14</v>
      </c>
    </row>
    <row r="2638" spans="1:14" hidden="1" x14ac:dyDescent="0.25">
      <c r="A2638" s="18">
        <v>2636</v>
      </c>
      <c r="C2638" t="s">
        <v>90</v>
      </c>
      <c r="D2638" t="s">
        <v>4486</v>
      </c>
      <c r="E2638" t="s">
        <v>11</v>
      </c>
      <c r="G2638" t="s">
        <v>1902</v>
      </c>
      <c r="H2638" t="s">
        <v>13</v>
      </c>
      <c r="I2638" t="s">
        <v>33</v>
      </c>
    </row>
    <row r="2639" spans="1:14" hidden="1" x14ac:dyDescent="0.25">
      <c r="A2639" s="18">
        <v>1396</v>
      </c>
      <c r="B2639" s="53" t="s">
        <v>7838</v>
      </c>
      <c r="C2639" t="s">
        <v>59</v>
      </c>
      <c r="D2639" t="s">
        <v>4487</v>
      </c>
      <c r="E2639" t="s">
        <v>11</v>
      </c>
      <c r="G2639" t="s">
        <v>4488</v>
      </c>
      <c r="H2639" t="s">
        <v>37</v>
      </c>
      <c r="I2639" t="s">
        <v>14</v>
      </c>
      <c r="J2639">
        <v>0</v>
      </c>
      <c r="K2639" t="s">
        <v>7673</v>
      </c>
      <c r="L2639">
        <v>183.84</v>
      </c>
      <c r="M2639">
        <v>0</v>
      </c>
      <c r="N2639" s="48" t="s">
        <v>1468</v>
      </c>
    </row>
    <row r="2640" spans="1:14" hidden="1" x14ac:dyDescent="0.25">
      <c r="A2640" s="18">
        <v>2638</v>
      </c>
      <c r="C2640" t="s">
        <v>30</v>
      </c>
      <c r="D2640" t="s">
        <v>4489</v>
      </c>
      <c r="E2640" t="s">
        <v>11</v>
      </c>
      <c r="G2640" t="s">
        <v>3413</v>
      </c>
      <c r="H2640" t="s">
        <v>13</v>
      </c>
      <c r="I2640" t="s">
        <v>14</v>
      </c>
    </row>
    <row r="2641" spans="1:14" hidden="1" x14ac:dyDescent="0.25">
      <c r="A2641" s="18">
        <v>2639</v>
      </c>
      <c r="C2641" t="s">
        <v>47</v>
      </c>
      <c r="D2641" t="s">
        <v>4490</v>
      </c>
      <c r="E2641" t="s">
        <v>11</v>
      </c>
      <c r="G2641" t="s">
        <v>12</v>
      </c>
      <c r="H2641" t="s">
        <v>13</v>
      </c>
      <c r="I2641" t="s">
        <v>14</v>
      </c>
    </row>
    <row r="2642" spans="1:14" hidden="1" x14ac:dyDescent="0.25">
      <c r="A2642" s="18">
        <v>2640</v>
      </c>
      <c r="C2642" t="s">
        <v>43</v>
      </c>
      <c r="D2642" t="s">
        <v>4491</v>
      </c>
      <c r="E2642" t="s">
        <v>11</v>
      </c>
      <c r="G2642" t="s">
        <v>971</v>
      </c>
      <c r="H2642" t="s">
        <v>13</v>
      </c>
      <c r="I2642" t="s">
        <v>33</v>
      </c>
    </row>
    <row r="2643" spans="1:14" hidden="1" x14ac:dyDescent="0.25">
      <c r="A2643" s="18">
        <v>2641</v>
      </c>
      <c r="B2643" t="s">
        <v>2167</v>
      </c>
      <c r="C2643" t="s">
        <v>90</v>
      </c>
      <c r="D2643" t="s">
        <v>4492</v>
      </c>
      <c r="E2643" t="s">
        <v>11</v>
      </c>
      <c r="G2643" t="s">
        <v>2169</v>
      </c>
      <c r="H2643" t="s">
        <v>13</v>
      </c>
      <c r="I2643" t="s">
        <v>14</v>
      </c>
    </row>
    <row r="2644" spans="1:14" hidden="1" x14ac:dyDescent="0.25">
      <c r="A2644" s="18">
        <v>2642</v>
      </c>
      <c r="B2644" t="s">
        <v>3367</v>
      </c>
      <c r="C2644" t="s">
        <v>23</v>
      </c>
      <c r="D2644" t="s">
        <v>4493</v>
      </c>
      <c r="E2644" t="s">
        <v>11</v>
      </c>
      <c r="G2644" t="s">
        <v>3369</v>
      </c>
      <c r="H2644" t="s">
        <v>13</v>
      </c>
      <c r="I2644" t="s">
        <v>33</v>
      </c>
    </row>
    <row r="2645" spans="1:14" hidden="1" x14ac:dyDescent="0.25">
      <c r="A2645" s="18">
        <v>2643</v>
      </c>
      <c r="B2645" t="s">
        <v>1926</v>
      </c>
      <c r="C2645" t="s">
        <v>9</v>
      </c>
      <c r="D2645" t="s">
        <v>4494</v>
      </c>
      <c r="E2645" t="s">
        <v>11</v>
      </c>
      <c r="G2645" t="s">
        <v>1928</v>
      </c>
      <c r="H2645" t="s">
        <v>13</v>
      </c>
      <c r="I2645" t="s">
        <v>14</v>
      </c>
    </row>
    <row r="2646" spans="1:14" hidden="1" x14ac:dyDescent="0.25">
      <c r="A2646" s="18">
        <v>2644</v>
      </c>
      <c r="B2646" t="s">
        <v>522</v>
      </c>
      <c r="C2646" t="s">
        <v>30</v>
      </c>
      <c r="D2646" t="s">
        <v>4495</v>
      </c>
      <c r="E2646" t="s">
        <v>11</v>
      </c>
      <c r="G2646" t="s">
        <v>524</v>
      </c>
      <c r="H2646" t="s">
        <v>13</v>
      </c>
      <c r="I2646" t="s">
        <v>14</v>
      </c>
    </row>
    <row r="2647" spans="1:14" hidden="1" x14ac:dyDescent="0.25">
      <c r="A2647" s="18">
        <v>2645</v>
      </c>
      <c r="B2647" t="s">
        <v>877</v>
      </c>
      <c r="C2647" t="s">
        <v>23</v>
      </c>
      <c r="D2647" t="s">
        <v>4496</v>
      </c>
      <c r="E2647" t="s">
        <v>11</v>
      </c>
      <c r="G2647" t="s">
        <v>879</v>
      </c>
      <c r="H2647" t="s">
        <v>13</v>
      </c>
      <c r="I2647" t="s">
        <v>14</v>
      </c>
    </row>
    <row r="2648" spans="1:14" hidden="1" x14ac:dyDescent="0.25">
      <c r="A2648" s="18">
        <v>2646</v>
      </c>
      <c r="B2648" t="s">
        <v>4497</v>
      </c>
      <c r="C2648" t="s">
        <v>16</v>
      </c>
      <c r="D2648" t="s">
        <v>4498</v>
      </c>
      <c r="E2648" t="s">
        <v>11</v>
      </c>
      <c r="G2648" t="s">
        <v>4499</v>
      </c>
      <c r="H2648" t="s">
        <v>13</v>
      </c>
      <c r="I2648" t="s">
        <v>14</v>
      </c>
    </row>
    <row r="2649" spans="1:14" hidden="1" x14ac:dyDescent="0.25">
      <c r="A2649" s="18">
        <v>2942</v>
      </c>
      <c r="B2649" s="53" t="s">
        <v>7839</v>
      </c>
      <c r="C2649" t="s">
        <v>59</v>
      </c>
      <c r="D2649" t="s">
        <v>4500</v>
      </c>
      <c r="E2649" t="s">
        <v>11</v>
      </c>
      <c r="G2649" t="s">
        <v>4501</v>
      </c>
      <c r="H2649" t="s">
        <v>37</v>
      </c>
      <c r="I2649" t="s">
        <v>14</v>
      </c>
      <c r="J2649">
        <v>0</v>
      </c>
      <c r="K2649" t="s">
        <v>7674</v>
      </c>
      <c r="L2649">
        <v>238.029</v>
      </c>
      <c r="M2649">
        <v>0</v>
      </c>
      <c r="N2649" s="48" t="s">
        <v>1468</v>
      </c>
    </row>
    <row r="2650" spans="1:14" hidden="1" x14ac:dyDescent="0.25">
      <c r="A2650" s="18">
        <v>2648</v>
      </c>
      <c r="B2650" t="s">
        <v>550</v>
      </c>
      <c r="C2650" t="s">
        <v>199</v>
      </c>
      <c r="D2650" t="s">
        <v>4502</v>
      </c>
      <c r="E2650" t="s">
        <v>11</v>
      </c>
      <c r="G2650" t="s">
        <v>552</v>
      </c>
      <c r="H2650" t="s">
        <v>13</v>
      </c>
      <c r="I2650" t="s">
        <v>14</v>
      </c>
    </row>
    <row r="2651" spans="1:14" hidden="1" x14ac:dyDescent="0.25">
      <c r="A2651" s="18">
        <v>2687</v>
      </c>
      <c r="B2651" s="53" t="s">
        <v>7840</v>
      </c>
      <c r="C2651" t="s">
        <v>59</v>
      </c>
      <c r="D2651" t="s">
        <v>4504</v>
      </c>
      <c r="E2651" t="s">
        <v>11</v>
      </c>
      <c r="G2651" t="s">
        <v>4505</v>
      </c>
      <c r="H2651" t="s">
        <v>37</v>
      </c>
      <c r="I2651" t="s">
        <v>14</v>
      </c>
      <c r="J2651">
        <v>0</v>
      </c>
      <c r="K2651" t="s">
        <v>7677</v>
      </c>
      <c r="L2651">
        <v>50.942</v>
      </c>
      <c r="M2651">
        <v>0</v>
      </c>
      <c r="N2651" s="48" t="s">
        <v>1468</v>
      </c>
    </row>
    <row r="2652" spans="1:14" hidden="1" x14ac:dyDescent="0.25">
      <c r="A2652" s="18">
        <v>2650</v>
      </c>
      <c r="B2652" t="s">
        <v>1617</v>
      </c>
      <c r="C2652" t="s">
        <v>26</v>
      </c>
      <c r="D2652" t="s">
        <v>4506</v>
      </c>
      <c r="E2652" t="s">
        <v>11</v>
      </c>
      <c r="G2652" t="s">
        <v>1619</v>
      </c>
      <c r="H2652" t="s">
        <v>13</v>
      </c>
      <c r="I2652" t="s">
        <v>14</v>
      </c>
    </row>
    <row r="2653" spans="1:14" hidden="1" x14ac:dyDescent="0.25">
      <c r="A2653" s="18">
        <v>2651</v>
      </c>
      <c r="B2653" t="s">
        <v>961</v>
      </c>
      <c r="C2653" t="s">
        <v>70</v>
      </c>
      <c r="D2653" t="s">
        <v>4507</v>
      </c>
      <c r="E2653" t="s">
        <v>11</v>
      </c>
      <c r="G2653" t="s">
        <v>963</v>
      </c>
      <c r="H2653" t="s">
        <v>13</v>
      </c>
      <c r="I2653" t="s">
        <v>14</v>
      </c>
    </row>
    <row r="2654" spans="1:14" hidden="1" x14ac:dyDescent="0.25">
      <c r="A2654" s="18">
        <v>2652</v>
      </c>
      <c r="B2654" t="s">
        <v>363</v>
      </c>
      <c r="C2654" t="s">
        <v>90</v>
      </c>
      <c r="D2654" t="s">
        <v>4508</v>
      </c>
      <c r="E2654" t="s">
        <v>11</v>
      </c>
      <c r="G2654" t="s">
        <v>365</v>
      </c>
      <c r="H2654" t="s">
        <v>13</v>
      </c>
      <c r="I2654" t="s">
        <v>14</v>
      </c>
    </row>
    <row r="2655" spans="1:14" hidden="1" x14ac:dyDescent="0.25">
      <c r="A2655" s="18">
        <v>2653</v>
      </c>
      <c r="B2655" t="s">
        <v>1587</v>
      </c>
      <c r="C2655" t="s">
        <v>30</v>
      </c>
      <c r="D2655" t="s">
        <v>4509</v>
      </c>
      <c r="E2655" t="s">
        <v>11</v>
      </c>
      <c r="G2655" t="s">
        <v>1589</v>
      </c>
      <c r="H2655" t="s">
        <v>13</v>
      </c>
      <c r="I2655" t="s">
        <v>14</v>
      </c>
    </row>
    <row r="2656" spans="1:14" hidden="1" x14ac:dyDescent="0.25">
      <c r="A2656" s="18">
        <v>1604</v>
      </c>
      <c r="B2656" s="53" t="s">
        <v>7841</v>
      </c>
      <c r="C2656" t="s">
        <v>59</v>
      </c>
      <c r="D2656" t="s">
        <v>4511</v>
      </c>
      <c r="E2656" t="s">
        <v>11</v>
      </c>
      <c r="G2656" t="s">
        <v>4512</v>
      </c>
      <c r="H2656" t="s">
        <v>37</v>
      </c>
      <c r="I2656" t="s">
        <v>14</v>
      </c>
      <c r="J2656">
        <v>0</v>
      </c>
      <c r="K2656" t="s">
        <v>7842</v>
      </c>
      <c r="L2656">
        <v>173.054</v>
      </c>
      <c r="M2656">
        <v>0</v>
      </c>
      <c r="N2656" s="48" t="s">
        <v>1468</v>
      </c>
    </row>
    <row r="2657" spans="1:14" hidden="1" x14ac:dyDescent="0.25">
      <c r="A2657" s="18">
        <v>2655</v>
      </c>
      <c r="B2657" t="s">
        <v>2163</v>
      </c>
      <c r="C2657" t="s">
        <v>23</v>
      </c>
      <c r="D2657" t="s">
        <v>4513</v>
      </c>
      <c r="E2657" t="s">
        <v>11</v>
      </c>
      <c r="G2657" t="s">
        <v>2165</v>
      </c>
      <c r="H2657" t="s">
        <v>13</v>
      </c>
      <c r="I2657" t="s">
        <v>14</v>
      </c>
    </row>
    <row r="2658" spans="1:14" hidden="1" x14ac:dyDescent="0.25">
      <c r="A2658" s="18">
        <v>2656</v>
      </c>
      <c r="B2658" t="s">
        <v>1708</v>
      </c>
      <c r="C2658" t="s">
        <v>90</v>
      </c>
      <c r="D2658" t="s">
        <v>4514</v>
      </c>
      <c r="E2658" t="s">
        <v>11</v>
      </c>
      <c r="G2658" t="s">
        <v>1710</v>
      </c>
      <c r="H2658" t="s">
        <v>13</v>
      </c>
      <c r="I2658" t="s">
        <v>14</v>
      </c>
    </row>
    <row r="2659" spans="1:14" hidden="1" x14ac:dyDescent="0.25">
      <c r="A2659" s="18">
        <v>3864</v>
      </c>
      <c r="B2659" s="53" t="s">
        <v>7843</v>
      </c>
      <c r="C2659" t="s">
        <v>59</v>
      </c>
      <c r="D2659" t="s">
        <v>4516</v>
      </c>
      <c r="E2659" t="s">
        <v>11</v>
      </c>
      <c r="G2659" t="s">
        <v>4517</v>
      </c>
      <c r="H2659" t="s">
        <v>37</v>
      </c>
      <c r="I2659" t="s">
        <v>14</v>
      </c>
      <c r="J2659">
        <v>0</v>
      </c>
      <c r="K2659" t="s">
        <v>7682</v>
      </c>
      <c r="L2659">
        <v>88.906000000000006</v>
      </c>
      <c r="M2659">
        <v>0</v>
      </c>
      <c r="N2659" s="48" t="s">
        <v>1468</v>
      </c>
    </row>
    <row r="2660" spans="1:14" hidden="1" x14ac:dyDescent="0.25">
      <c r="A2660" s="18">
        <v>2658</v>
      </c>
      <c r="B2660" t="s">
        <v>871</v>
      </c>
      <c r="C2660" t="s">
        <v>30</v>
      </c>
      <c r="D2660" t="s">
        <v>4518</v>
      </c>
      <c r="E2660" t="s">
        <v>11</v>
      </c>
      <c r="G2660" t="s">
        <v>873</v>
      </c>
      <c r="H2660" t="s">
        <v>13</v>
      </c>
      <c r="I2660" t="s">
        <v>14</v>
      </c>
    </row>
    <row r="2661" spans="1:14" hidden="1" x14ac:dyDescent="0.25">
      <c r="A2661" s="18">
        <v>2659</v>
      </c>
      <c r="B2661" t="s">
        <v>491</v>
      </c>
      <c r="C2661" t="s">
        <v>30</v>
      </c>
      <c r="D2661" t="s">
        <v>4519</v>
      </c>
      <c r="E2661" t="s">
        <v>11</v>
      </c>
      <c r="G2661" t="s">
        <v>493</v>
      </c>
      <c r="H2661" t="s">
        <v>13</v>
      </c>
      <c r="I2661" t="s">
        <v>33</v>
      </c>
    </row>
    <row r="2662" spans="1:14" hidden="1" x14ac:dyDescent="0.25">
      <c r="A2662" s="18">
        <v>2660</v>
      </c>
      <c r="B2662" t="s">
        <v>1544</v>
      </c>
      <c r="C2662" t="s">
        <v>26</v>
      </c>
      <c r="D2662" t="s">
        <v>4520</v>
      </c>
      <c r="E2662" t="s">
        <v>11</v>
      </c>
      <c r="G2662" t="s">
        <v>1546</v>
      </c>
      <c r="H2662" t="s">
        <v>13</v>
      </c>
      <c r="I2662" t="s">
        <v>14</v>
      </c>
    </row>
    <row r="2663" spans="1:14" hidden="1" x14ac:dyDescent="0.25">
      <c r="A2663" s="18">
        <v>2661</v>
      </c>
      <c r="B2663" t="s">
        <v>843</v>
      </c>
      <c r="C2663" t="s">
        <v>99</v>
      </c>
      <c r="D2663" t="s">
        <v>4521</v>
      </c>
      <c r="E2663" t="s">
        <v>11</v>
      </c>
      <c r="G2663" t="s">
        <v>845</v>
      </c>
      <c r="H2663" t="s">
        <v>13</v>
      </c>
      <c r="I2663" t="s">
        <v>33</v>
      </c>
    </row>
    <row r="2664" spans="1:14" hidden="1" x14ac:dyDescent="0.25">
      <c r="A2664" s="18">
        <v>2662</v>
      </c>
      <c r="B2664" t="s">
        <v>602</v>
      </c>
      <c r="C2664" t="s">
        <v>16</v>
      </c>
      <c r="D2664" t="s">
        <v>4522</v>
      </c>
      <c r="E2664" t="s">
        <v>11</v>
      </c>
      <c r="G2664" t="s">
        <v>604</v>
      </c>
      <c r="H2664" t="s">
        <v>13</v>
      </c>
      <c r="I2664" t="s">
        <v>14</v>
      </c>
    </row>
    <row r="2665" spans="1:14" hidden="1" x14ac:dyDescent="0.25">
      <c r="A2665" s="18">
        <v>2663</v>
      </c>
      <c r="B2665" t="s">
        <v>3186</v>
      </c>
      <c r="C2665" t="s">
        <v>9</v>
      </c>
      <c r="D2665" t="s">
        <v>4523</v>
      </c>
      <c r="E2665" t="s">
        <v>11</v>
      </c>
      <c r="G2665" t="s">
        <v>561</v>
      </c>
      <c r="H2665" t="s">
        <v>13</v>
      </c>
      <c r="I2665" t="s">
        <v>33</v>
      </c>
    </row>
    <row r="2666" spans="1:14" hidden="1" x14ac:dyDescent="0.25">
      <c r="A2666" s="18">
        <v>2198</v>
      </c>
      <c r="B2666" s="53" t="s">
        <v>7844</v>
      </c>
      <c r="C2666" t="s">
        <v>59</v>
      </c>
      <c r="D2666" t="s">
        <v>4524</v>
      </c>
      <c r="E2666" t="s">
        <v>11</v>
      </c>
      <c r="G2666" t="s">
        <v>4525</v>
      </c>
      <c r="H2666" t="s">
        <v>37</v>
      </c>
      <c r="I2666" t="s">
        <v>14</v>
      </c>
      <c r="J2666">
        <v>0</v>
      </c>
      <c r="K2666" t="s">
        <v>7685</v>
      </c>
      <c r="L2666">
        <v>65.38</v>
      </c>
      <c r="M2666">
        <v>0</v>
      </c>
      <c r="N2666" s="48" t="s">
        <v>1468</v>
      </c>
    </row>
    <row r="2667" spans="1:14" hidden="1" x14ac:dyDescent="0.25">
      <c r="A2667" s="18">
        <v>2665</v>
      </c>
      <c r="B2667" t="s">
        <v>1422</v>
      </c>
      <c r="C2667" t="s">
        <v>23</v>
      </c>
      <c r="D2667" t="s">
        <v>4526</v>
      </c>
      <c r="E2667" t="s">
        <v>11</v>
      </c>
      <c r="G2667" t="s">
        <v>1424</v>
      </c>
      <c r="H2667" t="s">
        <v>13</v>
      </c>
      <c r="I2667" t="s">
        <v>14</v>
      </c>
    </row>
    <row r="2668" spans="1:14" hidden="1" x14ac:dyDescent="0.25">
      <c r="A2668" s="18">
        <v>3080</v>
      </c>
      <c r="B2668" t="s">
        <v>4527</v>
      </c>
      <c r="C2668" t="s">
        <v>59</v>
      </c>
      <c r="D2668" t="s">
        <v>4528</v>
      </c>
      <c r="E2668" t="s">
        <v>11</v>
      </c>
      <c r="G2668" t="s">
        <v>4529</v>
      </c>
      <c r="H2668" t="s">
        <v>37</v>
      </c>
      <c r="I2668" t="s">
        <v>14</v>
      </c>
      <c r="J2668">
        <v>0</v>
      </c>
      <c r="K2668" t="s">
        <v>7685</v>
      </c>
      <c r="L2668">
        <v>65.38</v>
      </c>
      <c r="M2668">
        <v>0</v>
      </c>
      <c r="N2668" s="48" t="s">
        <v>1468</v>
      </c>
    </row>
    <row r="2669" spans="1:14" hidden="1" x14ac:dyDescent="0.25">
      <c r="A2669" s="18">
        <v>2667</v>
      </c>
      <c r="B2669" t="s">
        <v>2391</v>
      </c>
      <c r="C2669" t="s">
        <v>189</v>
      </c>
      <c r="D2669" t="s">
        <v>4530</v>
      </c>
      <c r="E2669" t="s">
        <v>11</v>
      </c>
      <c r="G2669" t="s">
        <v>2393</v>
      </c>
      <c r="H2669" t="s">
        <v>13</v>
      </c>
      <c r="I2669" t="s">
        <v>14</v>
      </c>
    </row>
    <row r="2670" spans="1:14" hidden="1" x14ac:dyDescent="0.25">
      <c r="A2670" s="18">
        <v>2668</v>
      </c>
      <c r="C2670" t="s">
        <v>99</v>
      </c>
      <c r="D2670" t="s">
        <v>4531</v>
      </c>
      <c r="E2670" t="s">
        <v>11</v>
      </c>
      <c r="G2670" t="s">
        <v>12</v>
      </c>
      <c r="H2670" t="s">
        <v>13</v>
      </c>
      <c r="I2670" t="s">
        <v>14</v>
      </c>
    </row>
    <row r="2671" spans="1:14" hidden="1" x14ac:dyDescent="0.25">
      <c r="A2671" s="18">
        <v>589</v>
      </c>
      <c r="B2671" t="s">
        <v>22</v>
      </c>
      <c r="C2671" t="s">
        <v>59</v>
      </c>
      <c r="D2671" t="s">
        <v>4532</v>
      </c>
      <c r="E2671" t="s">
        <v>11</v>
      </c>
      <c r="G2671" t="s">
        <v>4533</v>
      </c>
      <c r="H2671" t="s">
        <v>37</v>
      </c>
      <c r="I2671" t="s">
        <v>14</v>
      </c>
      <c r="J2671">
        <v>0</v>
      </c>
      <c r="K2671" t="s">
        <v>7685</v>
      </c>
      <c r="L2671">
        <v>65.38</v>
      </c>
      <c r="M2671">
        <v>0</v>
      </c>
      <c r="N2671" s="48" t="s">
        <v>1468</v>
      </c>
    </row>
    <row r="2672" spans="1:14" hidden="1" x14ac:dyDescent="0.25">
      <c r="A2672" s="18">
        <v>2670</v>
      </c>
      <c r="B2672" t="s">
        <v>967</v>
      </c>
      <c r="C2672" t="s">
        <v>16</v>
      </c>
      <c r="D2672" t="s">
        <v>4534</v>
      </c>
      <c r="E2672" t="s">
        <v>11</v>
      </c>
      <c r="G2672" t="s">
        <v>969</v>
      </c>
      <c r="H2672" t="s">
        <v>13</v>
      </c>
      <c r="I2672" t="s">
        <v>14</v>
      </c>
    </row>
    <row r="2673" spans="1:14" hidden="1" x14ac:dyDescent="0.25">
      <c r="A2673" s="18">
        <v>2671</v>
      </c>
      <c r="C2673" t="s">
        <v>26</v>
      </c>
      <c r="D2673" t="s">
        <v>4535</v>
      </c>
      <c r="E2673" t="s">
        <v>11</v>
      </c>
      <c r="G2673" t="s">
        <v>1382</v>
      </c>
      <c r="H2673" t="s">
        <v>13</v>
      </c>
      <c r="I2673" t="s">
        <v>33</v>
      </c>
    </row>
    <row r="2674" spans="1:14" hidden="1" x14ac:dyDescent="0.25">
      <c r="A2674" s="18">
        <v>2029</v>
      </c>
      <c r="B2674" t="s">
        <v>22</v>
      </c>
      <c r="C2674" t="s">
        <v>59</v>
      </c>
      <c r="D2674" t="s">
        <v>4536</v>
      </c>
      <c r="E2674" t="s">
        <v>11</v>
      </c>
      <c r="G2674" t="s">
        <v>4537</v>
      </c>
      <c r="H2674" t="s">
        <v>37</v>
      </c>
      <c r="I2674" t="s">
        <v>14</v>
      </c>
      <c r="J2674">
        <v>0</v>
      </c>
      <c r="K2674" t="s">
        <v>7685</v>
      </c>
      <c r="L2674">
        <v>65.38</v>
      </c>
      <c r="M2674">
        <v>0</v>
      </c>
      <c r="N2674" s="48" t="s">
        <v>1468</v>
      </c>
    </row>
    <row r="2675" spans="1:14" hidden="1" x14ac:dyDescent="0.25">
      <c r="A2675" s="18">
        <v>2673</v>
      </c>
      <c r="B2675" t="s">
        <v>535</v>
      </c>
      <c r="C2675" t="s">
        <v>9</v>
      </c>
      <c r="D2675" t="s">
        <v>4538</v>
      </c>
      <c r="E2675" t="s">
        <v>11</v>
      </c>
      <c r="G2675" t="s">
        <v>537</v>
      </c>
      <c r="H2675" t="s">
        <v>13</v>
      </c>
      <c r="I2675" t="s">
        <v>14</v>
      </c>
    </row>
    <row r="2676" spans="1:14" hidden="1" x14ac:dyDescent="0.25">
      <c r="A2676" s="18">
        <v>2674</v>
      </c>
      <c r="B2676" t="s">
        <v>4171</v>
      </c>
      <c r="C2676" t="s">
        <v>47</v>
      </c>
      <c r="D2676" t="s">
        <v>4539</v>
      </c>
      <c r="E2676" t="s">
        <v>11</v>
      </c>
      <c r="G2676" t="s">
        <v>4173</v>
      </c>
      <c r="H2676" t="s">
        <v>13</v>
      </c>
      <c r="I2676" t="s">
        <v>14</v>
      </c>
    </row>
    <row r="2677" spans="1:14" hidden="1" x14ac:dyDescent="0.25">
      <c r="A2677" s="18">
        <v>2675</v>
      </c>
      <c r="C2677" t="s">
        <v>43</v>
      </c>
      <c r="D2677" t="s">
        <v>4540</v>
      </c>
      <c r="E2677" t="s">
        <v>11</v>
      </c>
      <c r="G2677" t="s">
        <v>433</v>
      </c>
      <c r="H2677" t="s">
        <v>13</v>
      </c>
      <c r="I2677" t="s">
        <v>33</v>
      </c>
    </row>
    <row r="2678" spans="1:14" hidden="1" x14ac:dyDescent="0.25">
      <c r="A2678" s="18">
        <v>2676</v>
      </c>
      <c r="B2678" t="s">
        <v>4541</v>
      </c>
      <c r="C2678" t="s">
        <v>16</v>
      </c>
      <c r="D2678" t="s">
        <v>4542</v>
      </c>
      <c r="E2678" t="s">
        <v>11</v>
      </c>
      <c r="G2678" t="s">
        <v>4543</v>
      </c>
      <c r="H2678" t="s">
        <v>13</v>
      </c>
      <c r="I2678" t="s">
        <v>14</v>
      </c>
    </row>
    <row r="2679" spans="1:14" hidden="1" x14ac:dyDescent="0.25">
      <c r="A2679" s="18">
        <v>2677</v>
      </c>
      <c r="B2679" t="s">
        <v>2023</v>
      </c>
      <c r="C2679" t="s">
        <v>189</v>
      </c>
      <c r="D2679" t="s">
        <v>4544</v>
      </c>
      <c r="E2679" t="s">
        <v>11</v>
      </c>
      <c r="G2679" t="s">
        <v>108</v>
      </c>
      <c r="H2679" t="s">
        <v>13</v>
      </c>
      <c r="I2679" t="s">
        <v>33</v>
      </c>
    </row>
    <row r="2680" spans="1:14" hidden="1" x14ac:dyDescent="0.25">
      <c r="A2680" s="18">
        <v>2678</v>
      </c>
      <c r="C2680" t="s">
        <v>26</v>
      </c>
      <c r="D2680" t="s">
        <v>4545</v>
      </c>
      <c r="E2680" t="s">
        <v>11</v>
      </c>
      <c r="G2680" t="s">
        <v>433</v>
      </c>
      <c r="H2680" t="s">
        <v>13</v>
      </c>
      <c r="I2680" t="s">
        <v>33</v>
      </c>
    </row>
    <row r="2681" spans="1:14" hidden="1" x14ac:dyDescent="0.25">
      <c r="A2681" s="18">
        <v>2679</v>
      </c>
      <c r="B2681" t="s">
        <v>925</v>
      </c>
      <c r="C2681" t="s">
        <v>23</v>
      </c>
      <c r="D2681" t="s">
        <v>4546</v>
      </c>
      <c r="E2681" t="s">
        <v>11</v>
      </c>
      <c r="G2681" t="s">
        <v>927</v>
      </c>
      <c r="H2681" t="s">
        <v>13</v>
      </c>
      <c r="I2681" t="s">
        <v>14</v>
      </c>
    </row>
    <row r="2682" spans="1:14" hidden="1" x14ac:dyDescent="0.25">
      <c r="A2682" s="18">
        <v>2680</v>
      </c>
      <c r="C2682" t="s">
        <v>23</v>
      </c>
      <c r="D2682" t="s">
        <v>4547</v>
      </c>
      <c r="E2682" t="s">
        <v>11</v>
      </c>
      <c r="G2682" t="s">
        <v>3413</v>
      </c>
      <c r="H2682" t="s">
        <v>13</v>
      </c>
      <c r="I2682" t="s">
        <v>14</v>
      </c>
    </row>
    <row r="2683" spans="1:14" hidden="1" x14ac:dyDescent="0.25">
      <c r="A2683" s="18">
        <v>2681</v>
      </c>
      <c r="B2683" t="s">
        <v>708</v>
      </c>
      <c r="C2683" t="s">
        <v>70</v>
      </c>
      <c r="D2683" t="s">
        <v>4548</v>
      </c>
      <c r="E2683" t="s">
        <v>11</v>
      </c>
      <c r="G2683" t="s">
        <v>710</v>
      </c>
      <c r="H2683" t="s">
        <v>13</v>
      </c>
      <c r="I2683" t="s">
        <v>14</v>
      </c>
    </row>
    <row r="2684" spans="1:14" hidden="1" x14ac:dyDescent="0.25">
      <c r="A2684" s="18">
        <v>2682</v>
      </c>
      <c r="B2684" t="s">
        <v>3186</v>
      </c>
      <c r="C2684" t="s">
        <v>70</v>
      </c>
      <c r="D2684" t="s">
        <v>4549</v>
      </c>
      <c r="E2684" t="s">
        <v>11</v>
      </c>
      <c r="G2684" t="s">
        <v>561</v>
      </c>
      <c r="H2684" t="s">
        <v>13</v>
      </c>
      <c r="I2684" t="s">
        <v>33</v>
      </c>
    </row>
    <row r="2685" spans="1:14" hidden="1" x14ac:dyDescent="0.25">
      <c r="A2685" s="18">
        <v>2683</v>
      </c>
      <c r="B2685" t="s">
        <v>1170</v>
      </c>
      <c r="C2685" t="s">
        <v>90</v>
      </c>
      <c r="D2685" t="s">
        <v>4550</v>
      </c>
      <c r="E2685" t="s">
        <v>11</v>
      </c>
      <c r="G2685" t="s">
        <v>1172</v>
      </c>
      <c r="H2685" t="s">
        <v>13</v>
      </c>
      <c r="I2685" t="s">
        <v>14</v>
      </c>
    </row>
    <row r="2686" spans="1:14" hidden="1" x14ac:dyDescent="0.25">
      <c r="A2686" s="18">
        <v>2684</v>
      </c>
      <c r="B2686" t="s">
        <v>1353</v>
      </c>
      <c r="C2686" t="s">
        <v>26</v>
      </c>
      <c r="D2686" t="s">
        <v>4551</v>
      </c>
      <c r="E2686" t="s">
        <v>11</v>
      </c>
      <c r="G2686" t="s">
        <v>1355</v>
      </c>
      <c r="H2686" t="s">
        <v>13</v>
      </c>
      <c r="I2686" t="s">
        <v>14</v>
      </c>
    </row>
    <row r="2687" spans="1:14" hidden="1" x14ac:dyDescent="0.25">
      <c r="A2687" s="18">
        <v>2685</v>
      </c>
      <c r="B2687" t="s">
        <v>2187</v>
      </c>
      <c r="C2687" t="s">
        <v>99</v>
      </c>
      <c r="D2687" t="s">
        <v>4552</v>
      </c>
      <c r="E2687" t="s">
        <v>11</v>
      </c>
      <c r="G2687" t="s">
        <v>2189</v>
      </c>
      <c r="H2687" t="s">
        <v>13</v>
      </c>
      <c r="I2687" t="s">
        <v>14</v>
      </c>
    </row>
    <row r="2688" spans="1:14" hidden="1" x14ac:dyDescent="0.25">
      <c r="A2688" s="18">
        <v>1804</v>
      </c>
      <c r="B2688" s="53" t="s">
        <v>7845</v>
      </c>
      <c r="C2688" t="s">
        <v>59</v>
      </c>
      <c r="D2688" t="s">
        <v>4553</v>
      </c>
      <c r="E2688" t="s">
        <v>11</v>
      </c>
      <c r="G2688" t="s">
        <v>4554</v>
      </c>
      <c r="H2688" t="s">
        <v>37</v>
      </c>
      <c r="I2688" t="s">
        <v>14</v>
      </c>
      <c r="J2688">
        <v>0</v>
      </c>
      <c r="K2688" t="s">
        <v>7687</v>
      </c>
      <c r="L2688">
        <v>91.224000000000004</v>
      </c>
      <c r="M2688">
        <v>0</v>
      </c>
      <c r="N2688" s="48" t="s">
        <v>1468</v>
      </c>
    </row>
    <row r="2689" spans="1:17" hidden="1" x14ac:dyDescent="0.25">
      <c r="A2689" s="18">
        <v>3620</v>
      </c>
      <c r="B2689" t="s">
        <v>2003</v>
      </c>
      <c r="C2689" t="s">
        <v>59</v>
      </c>
      <c r="D2689" t="s">
        <v>4555</v>
      </c>
      <c r="E2689" t="s">
        <v>11</v>
      </c>
      <c r="G2689" t="s">
        <v>4556</v>
      </c>
      <c r="H2689" t="s">
        <v>37</v>
      </c>
      <c r="I2689" t="s">
        <v>14</v>
      </c>
      <c r="J2689">
        <v>0</v>
      </c>
      <c r="K2689" t="s">
        <v>7687</v>
      </c>
      <c r="L2689">
        <v>91.224000000000004</v>
      </c>
      <c r="M2689">
        <v>0</v>
      </c>
      <c r="N2689" s="48" t="s">
        <v>1468</v>
      </c>
    </row>
    <row r="2690" spans="1:17" hidden="1" x14ac:dyDescent="0.25">
      <c r="A2690" s="18">
        <v>2688</v>
      </c>
      <c r="C2690" t="s">
        <v>43</v>
      </c>
      <c r="D2690" t="s">
        <v>4557</v>
      </c>
      <c r="E2690" t="s">
        <v>11</v>
      </c>
      <c r="G2690" t="s">
        <v>1876</v>
      </c>
      <c r="H2690" t="s">
        <v>13</v>
      </c>
      <c r="I2690" t="s">
        <v>14</v>
      </c>
    </row>
    <row r="2691" spans="1:17" hidden="1" x14ac:dyDescent="0.25">
      <c r="A2691" s="18">
        <v>2689</v>
      </c>
      <c r="B2691" t="s">
        <v>1518</v>
      </c>
      <c r="C2691" t="s">
        <v>30</v>
      </c>
      <c r="D2691" t="s">
        <v>4558</v>
      </c>
      <c r="E2691" t="s">
        <v>11</v>
      </c>
      <c r="G2691" t="s">
        <v>1520</v>
      </c>
      <c r="H2691" t="s">
        <v>13</v>
      </c>
      <c r="I2691" t="s">
        <v>14</v>
      </c>
    </row>
    <row r="2692" spans="1:17" hidden="1" x14ac:dyDescent="0.25">
      <c r="A2692" s="18">
        <v>2690</v>
      </c>
      <c r="B2692" t="s">
        <v>887</v>
      </c>
      <c r="C2692" t="s">
        <v>142</v>
      </c>
      <c r="D2692" t="s">
        <v>4559</v>
      </c>
      <c r="E2692" t="s">
        <v>11</v>
      </c>
      <c r="G2692" t="s">
        <v>889</v>
      </c>
      <c r="H2692" t="s">
        <v>13</v>
      </c>
      <c r="I2692" t="s">
        <v>14</v>
      </c>
    </row>
    <row r="2693" spans="1:17" hidden="1" x14ac:dyDescent="0.25">
      <c r="A2693" s="18">
        <v>2691</v>
      </c>
      <c r="B2693" t="s">
        <v>1708</v>
      </c>
      <c r="C2693" t="s">
        <v>47</v>
      </c>
      <c r="D2693" t="s">
        <v>4560</v>
      </c>
      <c r="E2693" t="s">
        <v>11</v>
      </c>
      <c r="G2693" t="s">
        <v>1710</v>
      </c>
      <c r="H2693" t="s">
        <v>13</v>
      </c>
      <c r="I2693" t="s">
        <v>14</v>
      </c>
    </row>
    <row r="2694" spans="1:17" hidden="1" x14ac:dyDescent="0.25">
      <c r="A2694" s="18">
        <v>2692</v>
      </c>
      <c r="B2694" t="s">
        <v>1363</v>
      </c>
      <c r="C2694" t="s">
        <v>26</v>
      </c>
      <c r="D2694" t="s">
        <v>4561</v>
      </c>
      <c r="E2694" t="s">
        <v>11</v>
      </c>
      <c r="G2694" t="s">
        <v>1365</v>
      </c>
      <c r="H2694" t="s">
        <v>13</v>
      </c>
      <c r="I2694" t="s">
        <v>14</v>
      </c>
    </row>
    <row r="2695" spans="1:17" hidden="1" x14ac:dyDescent="0.25">
      <c r="A2695" s="18">
        <v>2693</v>
      </c>
      <c r="B2695" t="s">
        <v>978</v>
      </c>
      <c r="C2695" t="s">
        <v>9</v>
      </c>
      <c r="D2695" t="s">
        <v>4562</v>
      </c>
      <c r="E2695" t="s">
        <v>11</v>
      </c>
      <c r="G2695" t="s">
        <v>980</v>
      </c>
      <c r="H2695" t="s">
        <v>13</v>
      </c>
      <c r="I2695" t="s">
        <v>14</v>
      </c>
    </row>
    <row r="2696" spans="1:17" hidden="1" x14ac:dyDescent="0.25">
      <c r="A2696" s="18">
        <v>2694</v>
      </c>
      <c r="B2696" t="s">
        <v>1507</v>
      </c>
      <c r="C2696" t="s">
        <v>16</v>
      </c>
      <c r="D2696" t="s">
        <v>4563</v>
      </c>
      <c r="E2696" t="s">
        <v>11</v>
      </c>
      <c r="G2696" t="s">
        <v>1572</v>
      </c>
      <c r="H2696" t="s">
        <v>13</v>
      </c>
      <c r="I2696" t="s">
        <v>14</v>
      </c>
    </row>
    <row r="2697" spans="1:17" hidden="1" x14ac:dyDescent="0.25">
      <c r="A2697" s="18">
        <v>4295</v>
      </c>
      <c r="B2697" s="56" t="s">
        <v>7742</v>
      </c>
      <c r="C2697" s="26" t="s">
        <v>51</v>
      </c>
      <c r="D2697" s="26" t="s">
        <v>4564</v>
      </c>
      <c r="E2697" s="26" t="s">
        <v>11</v>
      </c>
      <c r="F2697" s="26"/>
      <c r="G2697" s="26" t="s">
        <v>898</v>
      </c>
      <c r="H2697" s="26" t="s">
        <v>37</v>
      </c>
      <c r="I2697" s="26" t="s">
        <v>14</v>
      </c>
      <c r="J2697">
        <f>14.0067*M2697/L2697</f>
        <v>1</v>
      </c>
      <c r="K2697" s="64" t="s">
        <v>7846</v>
      </c>
      <c r="L2697">
        <v>28.013400000000001</v>
      </c>
      <c r="M2697">
        <v>2</v>
      </c>
      <c r="N2697" s="43" t="s">
        <v>4565</v>
      </c>
      <c r="Q2697" s="53" t="s">
        <v>7960</v>
      </c>
    </row>
    <row r="2698" spans="1:17" hidden="1" x14ac:dyDescent="0.25">
      <c r="A2698" s="18">
        <v>2696</v>
      </c>
      <c r="B2698" t="s">
        <v>994</v>
      </c>
      <c r="C2698" t="s">
        <v>47</v>
      </c>
      <c r="D2698" t="s">
        <v>4566</v>
      </c>
      <c r="E2698" t="s">
        <v>11</v>
      </c>
      <c r="G2698" t="s">
        <v>996</v>
      </c>
      <c r="H2698" t="s">
        <v>13</v>
      </c>
      <c r="I2698" t="s">
        <v>14</v>
      </c>
    </row>
    <row r="2699" spans="1:17" hidden="1" x14ac:dyDescent="0.25">
      <c r="A2699" s="18">
        <v>2697</v>
      </c>
      <c r="B2699" t="s">
        <v>4567</v>
      </c>
      <c r="C2699" t="s">
        <v>189</v>
      </c>
      <c r="D2699" t="s">
        <v>4568</v>
      </c>
      <c r="E2699" t="s">
        <v>11</v>
      </c>
      <c r="G2699" t="s">
        <v>4569</v>
      </c>
      <c r="H2699" t="s">
        <v>13</v>
      </c>
      <c r="I2699" t="s">
        <v>14</v>
      </c>
    </row>
    <row r="2700" spans="1:17" hidden="1" x14ac:dyDescent="0.25">
      <c r="A2700" s="18">
        <v>2698</v>
      </c>
      <c r="B2700" t="s">
        <v>3050</v>
      </c>
      <c r="C2700" t="s">
        <v>70</v>
      </c>
      <c r="D2700" t="s">
        <v>4570</v>
      </c>
      <c r="E2700" t="s">
        <v>11</v>
      </c>
      <c r="G2700" t="s">
        <v>3052</v>
      </c>
      <c r="H2700" t="s">
        <v>13</v>
      </c>
      <c r="I2700" t="s">
        <v>14</v>
      </c>
    </row>
    <row r="2701" spans="1:17" hidden="1" x14ac:dyDescent="0.25">
      <c r="A2701" s="18">
        <v>2699</v>
      </c>
      <c r="B2701" t="s">
        <v>602</v>
      </c>
      <c r="C2701" t="s">
        <v>189</v>
      </c>
      <c r="D2701" t="s">
        <v>4571</v>
      </c>
      <c r="E2701" t="s">
        <v>11</v>
      </c>
      <c r="G2701" t="s">
        <v>604</v>
      </c>
      <c r="H2701" t="s">
        <v>13</v>
      </c>
      <c r="I2701" t="s">
        <v>14</v>
      </c>
    </row>
    <row r="2702" spans="1:17" hidden="1" x14ac:dyDescent="0.25">
      <c r="A2702" s="18">
        <v>2700</v>
      </c>
      <c r="B2702" t="s">
        <v>4572</v>
      </c>
      <c r="C2702" t="s">
        <v>47</v>
      </c>
      <c r="D2702" t="s">
        <v>4573</v>
      </c>
      <c r="E2702" t="s">
        <v>11</v>
      </c>
      <c r="G2702" t="s">
        <v>4574</v>
      </c>
      <c r="H2702" t="s">
        <v>13</v>
      </c>
      <c r="I2702" t="s">
        <v>14</v>
      </c>
    </row>
    <row r="2703" spans="1:17" hidden="1" x14ac:dyDescent="0.25">
      <c r="A2703" s="18">
        <v>2701</v>
      </c>
      <c r="B2703" t="s">
        <v>2721</v>
      </c>
      <c r="C2703" t="s">
        <v>90</v>
      </c>
      <c r="D2703" t="s">
        <v>4575</v>
      </c>
      <c r="E2703" t="s">
        <v>11</v>
      </c>
      <c r="G2703" t="s">
        <v>2723</v>
      </c>
      <c r="H2703" t="s">
        <v>13</v>
      </c>
      <c r="I2703" t="s">
        <v>14</v>
      </c>
    </row>
    <row r="2704" spans="1:17" hidden="1" x14ac:dyDescent="0.25">
      <c r="A2704" s="18">
        <v>2702</v>
      </c>
      <c r="B2704" t="s">
        <v>93</v>
      </c>
      <c r="C2704" t="s">
        <v>23</v>
      </c>
      <c r="D2704" t="s">
        <v>4576</v>
      </c>
      <c r="E2704" t="s">
        <v>11</v>
      </c>
      <c r="G2704" t="s">
        <v>95</v>
      </c>
      <c r="H2704" t="s">
        <v>13</v>
      </c>
      <c r="I2704" t="s">
        <v>14</v>
      </c>
    </row>
    <row r="2705" spans="1:9" hidden="1" x14ac:dyDescent="0.25">
      <c r="A2705" s="18">
        <v>2703</v>
      </c>
      <c r="B2705" t="s">
        <v>1789</v>
      </c>
      <c r="C2705" t="s">
        <v>30</v>
      </c>
      <c r="D2705" t="s">
        <v>4577</v>
      </c>
      <c r="E2705" t="s">
        <v>11</v>
      </c>
      <c r="G2705" t="s">
        <v>1460</v>
      </c>
      <c r="H2705" t="s">
        <v>13</v>
      </c>
      <c r="I2705" t="s">
        <v>33</v>
      </c>
    </row>
    <row r="2706" spans="1:9" hidden="1" x14ac:dyDescent="0.25">
      <c r="A2706" s="18">
        <v>2704</v>
      </c>
      <c r="B2706" t="s">
        <v>1400</v>
      </c>
      <c r="C2706" t="s">
        <v>30</v>
      </c>
      <c r="D2706" t="s">
        <v>4578</v>
      </c>
      <c r="E2706" t="s">
        <v>11</v>
      </c>
      <c r="G2706" t="s">
        <v>1402</v>
      </c>
      <c r="H2706" t="s">
        <v>13</v>
      </c>
      <c r="I2706" t="s">
        <v>14</v>
      </c>
    </row>
    <row r="2707" spans="1:9" hidden="1" x14ac:dyDescent="0.25">
      <c r="A2707" s="18">
        <v>2705</v>
      </c>
      <c r="B2707" t="s">
        <v>312</v>
      </c>
      <c r="C2707" t="s">
        <v>30</v>
      </c>
      <c r="D2707" t="s">
        <v>4579</v>
      </c>
      <c r="E2707" t="s">
        <v>11</v>
      </c>
      <c r="G2707" t="s">
        <v>314</v>
      </c>
      <c r="H2707" t="s">
        <v>13</v>
      </c>
      <c r="I2707" t="s">
        <v>14</v>
      </c>
    </row>
    <row r="2708" spans="1:9" hidden="1" x14ac:dyDescent="0.25">
      <c r="A2708" s="18">
        <v>2706</v>
      </c>
      <c r="C2708" t="s">
        <v>16</v>
      </c>
      <c r="D2708" t="s">
        <v>4580</v>
      </c>
      <c r="E2708" t="s">
        <v>11</v>
      </c>
      <c r="G2708" t="s">
        <v>2951</v>
      </c>
      <c r="H2708" t="s">
        <v>13</v>
      </c>
      <c r="I2708" t="s">
        <v>14</v>
      </c>
    </row>
    <row r="2709" spans="1:9" hidden="1" x14ac:dyDescent="0.25">
      <c r="A2709" s="18">
        <v>2707</v>
      </c>
      <c r="B2709" t="s">
        <v>3170</v>
      </c>
      <c r="C2709" t="s">
        <v>189</v>
      </c>
      <c r="D2709" t="s">
        <v>4581</v>
      </c>
      <c r="E2709" t="s">
        <v>11</v>
      </c>
      <c r="G2709" t="s">
        <v>3172</v>
      </c>
      <c r="H2709" t="s">
        <v>13</v>
      </c>
      <c r="I2709" t="s">
        <v>14</v>
      </c>
    </row>
    <row r="2710" spans="1:9" hidden="1" x14ac:dyDescent="0.25">
      <c r="A2710" s="18">
        <v>2708</v>
      </c>
      <c r="B2710" t="s">
        <v>3170</v>
      </c>
      <c r="C2710" t="s">
        <v>199</v>
      </c>
      <c r="D2710" t="s">
        <v>4582</v>
      </c>
      <c r="E2710" t="s">
        <v>11</v>
      </c>
      <c r="G2710" t="s">
        <v>3172</v>
      </c>
      <c r="H2710" t="s">
        <v>13</v>
      </c>
      <c r="I2710" t="s">
        <v>14</v>
      </c>
    </row>
    <row r="2711" spans="1:9" hidden="1" x14ac:dyDescent="0.25">
      <c r="A2711" s="18">
        <v>2709</v>
      </c>
      <c r="C2711" t="s">
        <v>26</v>
      </c>
      <c r="D2711" t="s">
        <v>4583</v>
      </c>
      <c r="E2711" t="s">
        <v>11</v>
      </c>
      <c r="G2711" t="s">
        <v>580</v>
      </c>
      <c r="H2711" t="s">
        <v>13</v>
      </c>
      <c r="I2711" t="s">
        <v>33</v>
      </c>
    </row>
    <row r="2712" spans="1:9" hidden="1" x14ac:dyDescent="0.25">
      <c r="A2712" s="18">
        <v>2710</v>
      </c>
      <c r="B2712" t="s">
        <v>685</v>
      </c>
      <c r="C2712" t="s">
        <v>189</v>
      </c>
      <c r="D2712" t="s">
        <v>4584</v>
      </c>
      <c r="E2712" t="s">
        <v>11</v>
      </c>
      <c r="G2712" t="s">
        <v>687</v>
      </c>
      <c r="H2712" t="s">
        <v>13</v>
      </c>
      <c r="I2712" t="s">
        <v>14</v>
      </c>
    </row>
    <row r="2713" spans="1:9" hidden="1" x14ac:dyDescent="0.25">
      <c r="A2713" s="18">
        <v>2711</v>
      </c>
      <c r="B2713" t="s">
        <v>2163</v>
      </c>
      <c r="C2713" t="s">
        <v>26</v>
      </c>
      <c r="D2713" t="s">
        <v>4585</v>
      </c>
      <c r="E2713" t="s">
        <v>11</v>
      </c>
      <c r="G2713" t="s">
        <v>2165</v>
      </c>
      <c r="H2713" t="s">
        <v>13</v>
      </c>
      <c r="I2713" t="s">
        <v>14</v>
      </c>
    </row>
    <row r="2714" spans="1:9" hidden="1" x14ac:dyDescent="0.25">
      <c r="A2714" s="18">
        <v>2712</v>
      </c>
      <c r="B2714" t="s">
        <v>2203</v>
      </c>
      <c r="C2714" t="s">
        <v>70</v>
      </c>
      <c r="D2714" t="s">
        <v>4586</v>
      </c>
      <c r="E2714" t="s">
        <v>11</v>
      </c>
      <c r="G2714" t="s">
        <v>2205</v>
      </c>
      <c r="H2714" t="s">
        <v>13</v>
      </c>
      <c r="I2714" t="s">
        <v>14</v>
      </c>
    </row>
    <row r="2715" spans="1:9" hidden="1" x14ac:dyDescent="0.25">
      <c r="A2715" s="18">
        <v>2713</v>
      </c>
      <c r="B2715" t="s">
        <v>1086</v>
      </c>
      <c r="C2715" t="s">
        <v>26</v>
      </c>
      <c r="D2715" t="s">
        <v>4587</v>
      </c>
      <c r="E2715" t="s">
        <v>11</v>
      </c>
      <c r="G2715" t="s">
        <v>1088</v>
      </c>
      <c r="H2715" t="s">
        <v>13</v>
      </c>
      <c r="I2715" t="s">
        <v>14</v>
      </c>
    </row>
    <row r="2716" spans="1:9" hidden="1" x14ac:dyDescent="0.25">
      <c r="A2716" s="18">
        <v>2714</v>
      </c>
      <c r="B2716" t="s">
        <v>4588</v>
      </c>
      <c r="C2716" t="s">
        <v>189</v>
      </c>
      <c r="D2716" t="s">
        <v>4589</v>
      </c>
      <c r="E2716" t="s">
        <v>11</v>
      </c>
      <c r="G2716" t="s">
        <v>2775</v>
      </c>
      <c r="H2716" t="s">
        <v>13</v>
      </c>
      <c r="I2716" t="s">
        <v>14</v>
      </c>
    </row>
    <row r="2717" spans="1:9" hidden="1" x14ac:dyDescent="0.25">
      <c r="A2717" s="18">
        <v>2715</v>
      </c>
      <c r="B2717" t="s">
        <v>198</v>
      </c>
      <c r="C2717" t="s">
        <v>23</v>
      </c>
      <c r="D2717" t="s">
        <v>4590</v>
      </c>
      <c r="E2717" t="s">
        <v>11</v>
      </c>
      <c r="G2717" t="s">
        <v>201</v>
      </c>
      <c r="H2717" t="s">
        <v>13</v>
      </c>
      <c r="I2717" t="s">
        <v>14</v>
      </c>
    </row>
    <row r="2718" spans="1:9" hidden="1" x14ac:dyDescent="0.25">
      <c r="A2718" s="18">
        <v>2716</v>
      </c>
      <c r="C2718" t="s">
        <v>70</v>
      </c>
      <c r="D2718" t="s">
        <v>4591</v>
      </c>
      <c r="E2718" t="s">
        <v>11</v>
      </c>
      <c r="G2718" t="s">
        <v>92</v>
      </c>
      <c r="H2718" t="s">
        <v>13</v>
      </c>
      <c r="I2718" t="s">
        <v>33</v>
      </c>
    </row>
    <row r="2719" spans="1:9" hidden="1" x14ac:dyDescent="0.25">
      <c r="A2719" s="18">
        <v>2717</v>
      </c>
      <c r="B2719" t="s">
        <v>4592</v>
      </c>
      <c r="C2719" t="s">
        <v>47</v>
      </c>
      <c r="D2719" t="s">
        <v>4593</v>
      </c>
      <c r="E2719" t="s">
        <v>11</v>
      </c>
      <c r="G2719" t="s">
        <v>4594</v>
      </c>
      <c r="H2719" t="s">
        <v>13</v>
      </c>
      <c r="I2719" t="s">
        <v>14</v>
      </c>
    </row>
    <row r="2720" spans="1:9" hidden="1" x14ac:dyDescent="0.25">
      <c r="A2720" s="18">
        <v>2718</v>
      </c>
      <c r="B2720" t="s">
        <v>1884</v>
      </c>
      <c r="C2720" t="s">
        <v>189</v>
      </c>
      <c r="D2720" t="s">
        <v>4595</v>
      </c>
      <c r="E2720" t="s">
        <v>11</v>
      </c>
      <c r="G2720" t="s">
        <v>1886</v>
      </c>
      <c r="H2720" t="s">
        <v>13</v>
      </c>
      <c r="I2720" t="s">
        <v>33</v>
      </c>
    </row>
    <row r="2721" spans="1:14" hidden="1" x14ac:dyDescent="0.25">
      <c r="A2721" s="18">
        <v>2719</v>
      </c>
      <c r="C2721" t="s">
        <v>26</v>
      </c>
      <c r="D2721" t="s">
        <v>4596</v>
      </c>
      <c r="E2721" t="s">
        <v>11</v>
      </c>
      <c r="G2721" t="s">
        <v>2123</v>
      </c>
      <c r="H2721" t="s">
        <v>13</v>
      </c>
      <c r="I2721" t="s">
        <v>33</v>
      </c>
    </row>
    <row r="2722" spans="1:14" hidden="1" x14ac:dyDescent="0.25">
      <c r="A2722" s="18">
        <v>2720</v>
      </c>
      <c r="C2722" t="s">
        <v>23</v>
      </c>
      <c r="D2722" t="s">
        <v>4597</v>
      </c>
      <c r="E2722" t="s">
        <v>11</v>
      </c>
      <c r="G2722" t="s">
        <v>881</v>
      </c>
      <c r="H2722" t="s">
        <v>13</v>
      </c>
      <c r="I2722" t="s">
        <v>33</v>
      </c>
    </row>
    <row r="2723" spans="1:14" hidden="1" x14ac:dyDescent="0.25">
      <c r="A2723" s="18">
        <v>2721</v>
      </c>
      <c r="B2723" t="s">
        <v>4598</v>
      </c>
      <c r="C2723" t="s">
        <v>16</v>
      </c>
      <c r="D2723" t="s">
        <v>4599</v>
      </c>
      <c r="E2723" t="s">
        <v>11</v>
      </c>
      <c r="G2723" t="s">
        <v>4600</v>
      </c>
      <c r="H2723" t="s">
        <v>13</v>
      </c>
      <c r="I2723" t="s">
        <v>14</v>
      </c>
    </row>
    <row r="2724" spans="1:14" hidden="1" x14ac:dyDescent="0.25">
      <c r="A2724" s="18">
        <v>2722</v>
      </c>
      <c r="B2724" t="s">
        <v>73</v>
      </c>
      <c r="C2724" t="s">
        <v>199</v>
      </c>
      <c r="D2724" t="s">
        <v>4601</v>
      </c>
      <c r="E2724" t="s">
        <v>11</v>
      </c>
      <c r="G2724" t="s">
        <v>75</v>
      </c>
      <c r="H2724" t="s">
        <v>13</v>
      </c>
      <c r="I2724" t="s">
        <v>14</v>
      </c>
    </row>
    <row r="2725" spans="1:14" hidden="1" x14ac:dyDescent="0.25">
      <c r="A2725" s="18">
        <v>2723</v>
      </c>
      <c r="B2725" t="s">
        <v>602</v>
      </c>
      <c r="C2725" t="s">
        <v>9</v>
      </c>
      <c r="D2725" t="s">
        <v>4602</v>
      </c>
      <c r="E2725" t="s">
        <v>11</v>
      </c>
      <c r="G2725" t="s">
        <v>604</v>
      </c>
      <c r="H2725" t="s">
        <v>13</v>
      </c>
      <c r="I2725" t="s">
        <v>14</v>
      </c>
    </row>
    <row r="2726" spans="1:14" hidden="1" x14ac:dyDescent="0.25">
      <c r="A2726" s="18">
        <v>2724</v>
      </c>
      <c r="B2726" t="s">
        <v>3463</v>
      </c>
      <c r="C2726" t="s">
        <v>26</v>
      </c>
      <c r="D2726" t="s">
        <v>4603</v>
      </c>
      <c r="E2726" t="s">
        <v>11</v>
      </c>
      <c r="G2726" t="s">
        <v>3465</v>
      </c>
      <c r="H2726" t="s">
        <v>13</v>
      </c>
      <c r="I2726" t="s">
        <v>14</v>
      </c>
    </row>
    <row r="2727" spans="1:14" hidden="1" x14ac:dyDescent="0.25">
      <c r="A2727" s="18">
        <v>2725</v>
      </c>
      <c r="B2727" t="s">
        <v>221</v>
      </c>
      <c r="C2727" t="s">
        <v>189</v>
      </c>
      <c r="D2727" t="s">
        <v>4604</v>
      </c>
      <c r="E2727" t="s">
        <v>11</v>
      </c>
      <c r="G2727" t="s">
        <v>223</v>
      </c>
      <c r="H2727" t="s">
        <v>13</v>
      </c>
      <c r="I2727" t="s">
        <v>14</v>
      </c>
    </row>
    <row r="2728" spans="1:14" hidden="1" x14ac:dyDescent="0.25">
      <c r="A2728" s="18">
        <v>2726</v>
      </c>
      <c r="B2728" t="s">
        <v>1067</v>
      </c>
      <c r="C2728" t="s">
        <v>70</v>
      </c>
      <c r="D2728" t="s">
        <v>4605</v>
      </c>
      <c r="E2728" t="s">
        <v>11</v>
      </c>
      <c r="G2728" t="s">
        <v>1069</v>
      </c>
      <c r="H2728" t="s">
        <v>13</v>
      </c>
      <c r="I2728" t="s">
        <v>14</v>
      </c>
    </row>
    <row r="2729" spans="1:14" hidden="1" x14ac:dyDescent="0.25">
      <c r="A2729" s="18">
        <v>2727</v>
      </c>
      <c r="B2729" t="s">
        <v>1070</v>
      </c>
      <c r="C2729" t="s">
        <v>43</v>
      </c>
      <c r="D2729" t="s">
        <v>4606</v>
      </c>
      <c r="E2729" t="s">
        <v>11</v>
      </c>
      <c r="G2729" t="s">
        <v>1072</v>
      </c>
      <c r="H2729" t="s">
        <v>13</v>
      </c>
      <c r="I2729" t="s">
        <v>14</v>
      </c>
    </row>
    <row r="2730" spans="1:14" hidden="1" x14ac:dyDescent="0.25">
      <c r="A2730" s="18">
        <v>2728</v>
      </c>
      <c r="B2730" t="s">
        <v>613</v>
      </c>
      <c r="C2730" t="s">
        <v>70</v>
      </c>
      <c r="D2730" t="s">
        <v>4607</v>
      </c>
      <c r="E2730" t="s">
        <v>11</v>
      </c>
      <c r="G2730" t="s">
        <v>615</v>
      </c>
      <c r="H2730" t="s">
        <v>13</v>
      </c>
      <c r="I2730" t="s">
        <v>14</v>
      </c>
    </row>
    <row r="2731" spans="1:14" hidden="1" x14ac:dyDescent="0.25">
      <c r="A2731" s="18">
        <v>2729</v>
      </c>
      <c r="B2731" t="s">
        <v>1074</v>
      </c>
      <c r="C2731" t="s">
        <v>388</v>
      </c>
      <c r="D2731" t="s">
        <v>4608</v>
      </c>
      <c r="E2731" t="s">
        <v>11</v>
      </c>
      <c r="G2731" t="s">
        <v>1604</v>
      </c>
      <c r="H2731" t="s">
        <v>13</v>
      </c>
      <c r="I2731" t="s">
        <v>14</v>
      </c>
    </row>
    <row r="2732" spans="1:14" hidden="1" x14ac:dyDescent="0.25">
      <c r="A2732" s="18">
        <v>1204</v>
      </c>
      <c r="C2732" t="s">
        <v>51</v>
      </c>
      <c r="D2732" t="s">
        <v>4609</v>
      </c>
      <c r="E2732" t="s">
        <v>11</v>
      </c>
      <c r="G2732" s="53" t="s">
        <v>7752</v>
      </c>
      <c r="H2732" t="s">
        <v>37</v>
      </c>
      <c r="I2732" t="s">
        <v>14</v>
      </c>
      <c r="J2732">
        <v>0</v>
      </c>
      <c r="K2732" s="53" t="s">
        <v>7751</v>
      </c>
      <c r="L2732">
        <v>39.962000000000003</v>
      </c>
      <c r="M2732">
        <v>0</v>
      </c>
      <c r="N2732" s="43" t="s">
        <v>4610</v>
      </c>
    </row>
    <row r="2733" spans="1:14" hidden="1" x14ac:dyDescent="0.25">
      <c r="A2733" s="18">
        <v>2731</v>
      </c>
      <c r="B2733" t="s">
        <v>1944</v>
      </c>
      <c r="C2733" t="s">
        <v>189</v>
      </c>
      <c r="D2733" t="s">
        <v>4611</v>
      </c>
      <c r="E2733" t="s">
        <v>11</v>
      </c>
      <c r="G2733" t="s">
        <v>1946</v>
      </c>
      <c r="H2733" t="s">
        <v>13</v>
      </c>
      <c r="I2733" t="s">
        <v>14</v>
      </c>
    </row>
    <row r="2734" spans="1:14" hidden="1" x14ac:dyDescent="0.25">
      <c r="A2734" s="18">
        <v>2732</v>
      </c>
      <c r="B2734" t="s">
        <v>2544</v>
      </c>
      <c r="C2734" t="s">
        <v>99</v>
      </c>
      <c r="D2734" t="s">
        <v>4612</v>
      </c>
      <c r="E2734" t="s">
        <v>11</v>
      </c>
      <c r="G2734" t="s">
        <v>2546</v>
      </c>
      <c r="H2734" t="s">
        <v>13</v>
      </c>
      <c r="I2734" t="s">
        <v>14</v>
      </c>
    </row>
    <row r="2735" spans="1:14" hidden="1" x14ac:dyDescent="0.25">
      <c r="A2735" s="18">
        <v>2733</v>
      </c>
      <c r="B2735" t="s">
        <v>2125</v>
      </c>
      <c r="C2735" t="s">
        <v>388</v>
      </c>
      <c r="D2735" t="s">
        <v>4613</v>
      </c>
      <c r="E2735" t="s">
        <v>11</v>
      </c>
      <c r="G2735" t="s">
        <v>2127</v>
      </c>
      <c r="H2735" t="s">
        <v>13</v>
      </c>
      <c r="I2735" t="s">
        <v>14</v>
      </c>
    </row>
    <row r="2736" spans="1:14" hidden="1" x14ac:dyDescent="0.25">
      <c r="A2736" s="18">
        <v>2734</v>
      </c>
      <c r="B2736" t="s">
        <v>4614</v>
      </c>
      <c r="C2736" t="s">
        <v>16</v>
      </c>
      <c r="D2736" t="s">
        <v>4615</v>
      </c>
      <c r="E2736" t="s">
        <v>11</v>
      </c>
      <c r="G2736" t="s">
        <v>4616</v>
      </c>
      <c r="H2736" t="s">
        <v>13</v>
      </c>
      <c r="I2736" t="s">
        <v>14</v>
      </c>
    </row>
    <row r="2737" spans="1:14" hidden="1" x14ac:dyDescent="0.25">
      <c r="A2737" s="18">
        <v>2735</v>
      </c>
      <c r="C2737" t="s">
        <v>26</v>
      </c>
      <c r="D2737" t="s">
        <v>4617</v>
      </c>
      <c r="E2737" t="s">
        <v>11</v>
      </c>
      <c r="G2737" t="s">
        <v>2342</v>
      </c>
      <c r="H2737" t="s">
        <v>13</v>
      </c>
      <c r="I2737" t="s">
        <v>14</v>
      </c>
    </row>
    <row r="2738" spans="1:14" hidden="1" x14ac:dyDescent="0.25">
      <c r="A2738" s="18">
        <v>2736</v>
      </c>
      <c r="B2738" t="s">
        <v>1429</v>
      </c>
      <c r="C2738" t="s">
        <v>26</v>
      </c>
      <c r="D2738" t="s">
        <v>4618</v>
      </c>
      <c r="E2738" t="s">
        <v>11</v>
      </c>
      <c r="G2738" t="s">
        <v>1431</v>
      </c>
      <c r="H2738" t="s">
        <v>13</v>
      </c>
      <c r="I2738" t="s">
        <v>14</v>
      </c>
    </row>
    <row r="2739" spans="1:14" hidden="1" x14ac:dyDescent="0.25">
      <c r="A2739" s="18">
        <v>2737</v>
      </c>
      <c r="B2739" t="s">
        <v>376</v>
      </c>
      <c r="C2739" t="s">
        <v>9</v>
      </c>
      <c r="D2739" t="s">
        <v>4619</v>
      </c>
      <c r="E2739" t="s">
        <v>11</v>
      </c>
      <c r="G2739" t="s">
        <v>378</v>
      </c>
      <c r="H2739" t="s">
        <v>13</v>
      </c>
      <c r="I2739" t="s">
        <v>14</v>
      </c>
    </row>
    <row r="2740" spans="1:14" hidden="1" x14ac:dyDescent="0.25">
      <c r="A2740" s="18">
        <v>2738</v>
      </c>
      <c r="B2740" t="s">
        <v>317</v>
      </c>
      <c r="C2740" t="s">
        <v>70</v>
      </c>
      <c r="D2740" t="s">
        <v>4620</v>
      </c>
      <c r="E2740" t="s">
        <v>11</v>
      </c>
      <c r="G2740" t="s">
        <v>319</v>
      </c>
      <c r="H2740" t="s">
        <v>13</v>
      </c>
      <c r="I2740" t="s">
        <v>33</v>
      </c>
    </row>
    <row r="2741" spans="1:14" hidden="1" x14ac:dyDescent="0.25">
      <c r="A2741" s="18">
        <v>2739</v>
      </c>
      <c r="B2741" t="s">
        <v>3199</v>
      </c>
      <c r="C2741" t="s">
        <v>30</v>
      </c>
      <c r="D2741" t="s">
        <v>4621</v>
      </c>
      <c r="E2741" t="s">
        <v>11</v>
      </c>
      <c r="G2741" t="s">
        <v>3201</v>
      </c>
      <c r="H2741" t="s">
        <v>13</v>
      </c>
      <c r="I2741" t="s">
        <v>14</v>
      </c>
    </row>
    <row r="2742" spans="1:14" hidden="1" x14ac:dyDescent="0.25">
      <c r="A2742" s="18">
        <v>2740</v>
      </c>
      <c r="C2742" t="s">
        <v>99</v>
      </c>
      <c r="D2742" t="s">
        <v>4622</v>
      </c>
      <c r="E2742" t="s">
        <v>11</v>
      </c>
      <c r="G2742" t="s">
        <v>670</v>
      </c>
      <c r="H2742" t="s">
        <v>13</v>
      </c>
      <c r="I2742" t="s">
        <v>14</v>
      </c>
    </row>
    <row r="2743" spans="1:14" hidden="1" x14ac:dyDescent="0.25">
      <c r="A2743" s="18">
        <v>2741</v>
      </c>
      <c r="C2743" t="s">
        <v>70</v>
      </c>
      <c r="D2743" t="s">
        <v>4623</v>
      </c>
      <c r="E2743" t="s">
        <v>11</v>
      </c>
      <c r="G2743" t="s">
        <v>1661</v>
      </c>
      <c r="H2743" t="s">
        <v>13</v>
      </c>
      <c r="I2743" t="s">
        <v>14</v>
      </c>
    </row>
    <row r="2744" spans="1:14" hidden="1" x14ac:dyDescent="0.25">
      <c r="A2744" s="18">
        <v>2742</v>
      </c>
      <c r="B2744" t="s">
        <v>2677</v>
      </c>
      <c r="C2744" t="s">
        <v>43</v>
      </c>
      <c r="D2744" t="s">
        <v>4624</v>
      </c>
      <c r="E2744" t="s">
        <v>11</v>
      </c>
      <c r="G2744" t="s">
        <v>2679</v>
      </c>
      <c r="H2744" t="s">
        <v>13</v>
      </c>
      <c r="I2744" t="s">
        <v>14</v>
      </c>
    </row>
    <row r="2745" spans="1:14" hidden="1" x14ac:dyDescent="0.25">
      <c r="A2745" s="18">
        <v>2743</v>
      </c>
      <c r="C2745" t="s">
        <v>47</v>
      </c>
      <c r="D2745" t="s">
        <v>4625</v>
      </c>
      <c r="E2745" t="s">
        <v>11</v>
      </c>
      <c r="G2745" t="s">
        <v>693</v>
      </c>
      <c r="H2745" t="s">
        <v>13</v>
      </c>
      <c r="I2745" t="s">
        <v>14</v>
      </c>
    </row>
    <row r="2746" spans="1:14" hidden="1" x14ac:dyDescent="0.25">
      <c r="A2746" s="18">
        <v>2744</v>
      </c>
      <c r="B2746" t="s">
        <v>249</v>
      </c>
      <c r="C2746" t="s">
        <v>99</v>
      </c>
      <c r="D2746" t="s">
        <v>4626</v>
      </c>
      <c r="E2746" t="s">
        <v>11</v>
      </c>
      <c r="G2746" t="s">
        <v>1039</v>
      </c>
      <c r="H2746" t="s">
        <v>13</v>
      </c>
      <c r="I2746" t="s">
        <v>14</v>
      </c>
    </row>
    <row r="2747" spans="1:14" hidden="1" x14ac:dyDescent="0.25">
      <c r="A2747" s="18">
        <v>2745</v>
      </c>
      <c r="B2747" t="s">
        <v>50</v>
      </c>
      <c r="C2747" t="s">
        <v>189</v>
      </c>
      <c r="D2747" t="s">
        <v>4627</v>
      </c>
      <c r="E2747" t="s">
        <v>11</v>
      </c>
      <c r="G2747" t="s">
        <v>1829</v>
      </c>
      <c r="H2747" t="s">
        <v>13</v>
      </c>
      <c r="I2747" t="s">
        <v>14</v>
      </c>
    </row>
    <row r="2748" spans="1:14" hidden="1" x14ac:dyDescent="0.25">
      <c r="A2748" s="18">
        <v>2746</v>
      </c>
      <c r="B2748" t="s">
        <v>4628</v>
      </c>
      <c r="C2748" t="s">
        <v>16</v>
      </c>
      <c r="D2748" t="s">
        <v>4629</v>
      </c>
      <c r="E2748" t="s">
        <v>11</v>
      </c>
      <c r="G2748" t="s">
        <v>4630</v>
      </c>
      <c r="H2748" t="s">
        <v>13</v>
      </c>
      <c r="I2748" t="s">
        <v>14</v>
      </c>
    </row>
    <row r="2749" spans="1:14" hidden="1" x14ac:dyDescent="0.25">
      <c r="A2749" s="18">
        <v>2747</v>
      </c>
      <c r="B2749" t="s">
        <v>1060</v>
      </c>
      <c r="C2749" t="s">
        <v>199</v>
      </c>
      <c r="D2749" t="s">
        <v>4631</v>
      </c>
      <c r="E2749" t="s">
        <v>11</v>
      </c>
      <c r="G2749" t="s">
        <v>1062</v>
      </c>
      <c r="H2749" t="s">
        <v>13</v>
      </c>
      <c r="I2749" t="s">
        <v>14</v>
      </c>
    </row>
    <row r="2750" spans="1:14" hidden="1" x14ac:dyDescent="0.25">
      <c r="A2750" s="18">
        <v>2748</v>
      </c>
      <c r="B2750" t="s">
        <v>3463</v>
      </c>
      <c r="C2750" t="s">
        <v>43</v>
      </c>
      <c r="D2750" t="s">
        <v>4632</v>
      </c>
      <c r="E2750" t="s">
        <v>11</v>
      </c>
      <c r="G2750" t="s">
        <v>3465</v>
      </c>
      <c r="H2750" t="s">
        <v>13</v>
      </c>
      <c r="I2750" t="s">
        <v>14</v>
      </c>
    </row>
    <row r="2751" spans="1:14" hidden="1" x14ac:dyDescent="0.25">
      <c r="A2751" s="18">
        <v>2749</v>
      </c>
      <c r="B2751" t="s">
        <v>4633</v>
      </c>
      <c r="C2751" t="s">
        <v>90</v>
      </c>
      <c r="D2751" t="s">
        <v>4634</v>
      </c>
      <c r="E2751" t="s">
        <v>11</v>
      </c>
      <c r="G2751" t="s">
        <v>4635</v>
      </c>
      <c r="H2751" t="s">
        <v>13</v>
      </c>
      <c r="I2751" t="s">
        <v>14</v>
      </c>
    </row>
    <row r="2752" spans="1:14" hidden="1" x14ac:dyDescent="0.25">
      <c r="A2752" s="18">
        <v>280</v>
      </c>
      <c r="B2752" s="53" t="s">
        <v>7848</v>
      </c>
      <c r="C2752" t="s">
        <v>51</v>
      </c>
      <c r="D2752" t="s">
        <v>4637</v>
      </c>
      <c r="E2752" t="s">
        <v>11</v>
      </c>
      <c r="G2752" t="s">
        <v>4638</v>
      </c>
      <c r="H2752" t="s">
        <v>37</v>
      </c>
      <c r="I2752" t="s">
        <v>14</v>
      </c>
      <c r="J2752">
        <v>0</v>
      </c>
      <c r="K2752" t="s">
        <v>7301</v>
      </c>
      <c r="L2752">
        <v>83.798000000000002</v>
      </c>
      <c r="M2752">
        <v>0</v>
      </c>
      <c r="N2752" s="43" t="s">
        <v>4610</v>
      </c>
    </row>
    <row r="2753" spans="1:17" hidden="1" x14ac:dyDescent="0.25">
      <c r="A2753" s="18">
        <v>3513</v>
      </c>
      <c r="B2753" s="53" t="s">
        <v>7743</v>
      </c>
      <c r="C2753" t="s">
        <v>51</v>
      </c>
      <c r="D2753" t="s">
        <v>4640</v>
      </c>
      <c r="E2753" t="s">
        <v>11</v>
      </c>
      <c r="G2753" t="s">
        <v>4641</v>
      </c>
      <c r="H2753" t="s">
        <v>37</v>
      </c>
      <c r="I2753" t="s">
        <v>14</v>
      </c>
      <c r="J2753">
        <v>0</v>
      </c>
      <c r="K2753" t="s">
        <v>7681</v>
      </c>
      <c r="L2753">
        <v>131.29300000000001</v>
      </c>
      <c r="M2753">
        <v>0</v>
      </c>
      <c r="N2753" s="43" t="s">
        <v>4610</v>
      </c>
      <c r="Q2753" t="s">
        <v>4642</v>
      </c>
    </row>
    <row r="2754" spans="1:17" hidden="1" x14ac:dyDescent="0.25">
      <c r="A2754" s="18">
        <v>2752</v>
      </c>
      <c r="B2754" t="s">
        <v>265</v>
      </c>
      <c r="C2754" t="s">
        <v>70</v>
      </c>
      <c r="D2754" t="s">
        <v>4643</v>
      </c>
      <c r="E2754" t="s">
        <v>11</v>
      </c>
      <c r="G2754" t="s">
        <v>267</v>
      </c>
      <c r="H2754" t="s">
        <v>13</v>
      </c>
      <c r="I2754" t="s">
        <v>14</v>
      </c>
    </row>
    <row r="2755" spans="1:17" hidden="1" x14ac:dyDescent="0.25">
      <c r="A2755" s="18">
        <v>2753</v>
      </c>
      <c r="B2755" t="s">
        <v>130</v>
      </c>
      <c r="C2755" t="s">
        <v>23</v>
      </c>
      <c r="D2755" t="s">
        <v>4644</v>
      </c>
      <c r="E2755" t="s">
        <v>11</v>
      </c>
      <c r="G2755" t="s">
        <v>1080</v>
      </c>
      <c r="H2755" t="s">
        <v>13</v>
      </c>
      <c r="I2755" t="s">
        <v>14</v>
      </c>
    </row>
    <row r="2756" spans="1:17" hidden="1" x14ac:dyDescent="0.25">
      <c r="A2756" s="18">
        <v>2754</v>
      </c>
      <c r="B2756" t="s">
        <v>1246</v>
      </c>
      <c r="C2756" t="s">
        <v>47</v>
      </c>
      <c r="D2756" t="s">
        <v>4645</v>
      </c>
      <c r="E2756" t="s">
        <v>11</v>
      </c>
      <c r="G2756" t="s">
        <v>1248</v>
      </c>
      <c r="H2756" t="s">
        <v>13</v>
      </c>
      <c r="I2756" t="s">
        <v>14</v>
      </c>
    </row>
    <row r="2757" spans="1:17" hidden="1" x14ac:dyDescent="0.25">
      <c r="A2757" s="18">
        <v>2755</v>
      </c>
      <c r="B2757" t="s">
        <v>3140</v>
      </c>
      <c r="C2757" t="s">
        <v>90</v>
      </c>
      <c r="D2757" t="s">
        <v>4646</v>
      </c>
      <c r="E2757" t="s">
        <v>11</v>
      </c>
      <c r="G2757" t="s">
        <v>3142</v>
      </c>
      <c r="H2757" t="s">
        <v>13</v>
      </c>
      <c r="I2757" t="s">
        <v>14</v>
      </c>
    </row>
    <row r="2758" spans="1:17" hidden="1" x14ac:dyDescent="0.25">
      <c r="A2758" s="18">
        <v>2756</v>
      </c>
      <c r="B2758" t="s">
        <v>777</v>
      </c>
      <c r="C2758" t="s">
        <v>99</v>
      </c>
      <c r="D2758" t="s">
        <v>4647</v>
      </c>
      <c r="E2758" t="s">
        <v>11</v>
      </c>
      <c r="G2758" t="s">
        <v>779</v>
      </c>
      <c r="H2758" t="s">
        <v>13</v>
      </c>
      <c r="I2758" t="s">
        <v>33</v>
      </c>
    </row>
    <row r="2759" spans="1:17" hidden="1" x14ac:dyDescent="0.25">
      <c r="A2759" s="18">
        <v>2757</v>
      </c>
      <c r="C2759" t="s">
        <v>90</v>
      </c>
      <c r="D2759" t="s">
        <v>4648</v>
      </c>
      <c r="E2759" t="s">
        <v>11</v>
      </c>
      <c r="G2759" t="s">
        <v>2871</v>
      </c>
      <c r="H2759" t="s">
        <v>13</v>
      </c>
      <c r="I2759" t="s">
        <v>33</v>
      </c>
    </row>
    <row r="2760" spans="1:17" hidden="1" x14ac:dyDescent="0.25">
      <c r="A2760" s="18">
        <v>2758</v>
      </c>
      <c r="B2760" t="s">
        <v>1281</v>
      </c>
      <c r="C2760" t="s">
        <v>26</v>
      </c>
      <c r="D2760" t="s">
        <v>4649</v>
      </c>
      <c r="E2760" t="s">
        <v>11</v>
      </c>
      <c r="G2760" t="s">
        <v>1283</v>
      </c>
      <c r="H2760" t="s">
        <v>13</v>
      </c>
      <c r="I2760" t="s">
        <v>14</v>
      </c>
    </row>
    <row r="2761" spans="1:17" hidden="1" x14ac:dyDescent="0.25">
      <c r="A2761" s="18">
        <v>2759</v>
      </c>
      <c r="B2761" t="s">
        <v>1518</v>
      </c>
      <c r="C2761" t="s">
        <v>47</v>
      </c>
      <c r="D2761" t="s">
        <v>4650</v>
      </c>
      <c r="E2761" t="s">
        <v>11</v>
      </c>
      <c r="G2761" t="s">
        <v>1520</v>
      </c>
      <c r="H2761" t="s">
        <v>13</v>
      </c>
      <c r="I2761" t="s">
        <v>14</v>
      </c>
    </row>
    <row r="2762" spans="1:17" hidden="1" x14ac:dyDescent="0.25">
      <c r="A2762" s="18">
        <v>2760</v>
      </c>
      <c r="B2762" t="s">
        <v>855</v>
      </c>
      <c r="C2762" t="s">
        <v>189</v>
      </c>
      <c r="D2762" t="s">
        <v>4651</v>
      </c>
      <c r="E2762" t="s">
        <v>11</v>
      </c>
      <c r="G2762" t="s">
        <v>857</v>
      </c>
      <c r="H2762" t="s">
        <v>13</v>
      </c>
      <c r="I2762" t="s">
        <v>14</v>
      </c>
    </row>
    <row r="2763" spans="1:17" hidden="1" x14ac:dyDescent="0.25">
      <c r="A2763" s="18">
        <v>2761</v>
      </c>
      <c r="B2763" t="s">
        <v>4652</v>
      </c>
      <c r="C2763" t="s">
        <v>16</v>
      </c>
      <c r="D2763" t="s">
        <v>4653</v>
      </c>
      <c r="E2763" t="s">
        <v>11</v>
      </c>
      <c r="G2763" t="s">
        <v>4654</v>
      </c>
      <c r="H2763" t="s">
        <v>13</v>
      </c>
      <c r="I2763" t="s">
        <v>14</v>
      </c>
    </row>
    <row r="2764" spans="1:17" hidden="1" x14ac:dyDescent="0.25">
      <c r="A2764" s="18">
        <v>2762</v>
      </c>
      <c r="B2764" t="s">
        <v>3519</v>
      </c>
      <c r="C2764" t="s">
        <v>30</v>
      </c>
      <c r="D2764" t="s">
        <v>4655</v>
      </c>
      <c r="E2764" t="s">
        <v>11</v>
      </c>
      <c r="G2764" t="s">
        <v>435</v>
      </c>
      <c r="H2764" t="s">
        <v>13</v>
      </c>
      <c r="I2764" t="s">
        <v>33</v>
      </c>
    </row>
    <row r="2765" spans="1:17" hidden="1" x14ac:dyDescent="0.25">
      <c r="A2765" s="18">
        <v>2763</v>
      </c>
      <c r="B2765" t="s">
        <v>115</v>
      </c>
      <c r="C2765" t="s">
        <v>23</v>
      </c>
      <c r="D2765" t="s">
        <v>4656</v>
      </c>
      <c r="E2765" t="s">
        <v>11</v>
      </c>
      <c r="G2765" t="s">
        <v>117</v>
      </c>
      <c r="H2765" t="s">
        <v>13</v>
      </c>
      <c r="I2765" t="s">
        <v>14</v>
      </c>
    </row>
    <row r="2766" spans="1:17" hidden="1" x14ac:dyDescent="0.25">
      <c r="A2766" s="18">
        <v>2764</v>
      </c>
      <c r="B2766" t="s">
        <v>948</v>
      </c>
      <c r="C2766" t="s">
        <v>26</v>
      </c>
      <c r="D2766" t="s">
        <v>4657</v>
      </c>
      <c r="E2766" t="s">
        <v>11</v>
      </c>
      <c r="G2766" t="s">
        <v>950</v>
      </c>
      <c r="H2766" t="s">
        <v>13</v>
      </c>
      <c r="I2766" t="s">
        <v>14</v>
      </c>
    </row>
    <row r="2767" spans="1:17" hidden="1" x14ac:dyDescent="0.25">
      <c r="A2767" s="18">
        <v>2765</v>
      </c>
      <c r="B2767" t="s">
        <v>896</v>
      </c>
      <c r="C2767" t="s">
        <v>99</v>
      </c>
      <c r="D2767" t="s">
        <v>4658</v>
      </c>
      <c r="E2767" t="s">
        <v>11</v>
      </c>
      <c r="G2767" t="s">
        <v>1169</v>
      </c>
      <c r="H2767" t="s">
        <v>13</v>
      </c>
      <c r="I2767" t="s">
        <v>14</v>
      </c>
    </row>
    <row r="2768" spans="1:17" hidden="1" x14ac:dyDescent="0.25">
      <c r="A2768" s="18">
        <v>2766</v>
      </c>
      <c r="B2768" t="s">
        <v>22</v>
      </c>
      <c r="C2768" t="s">
        <v>142</v>
      </c>
      <c r="D2768" t="s">
        <v>4659</v>
      </c>
      <c r="E2768" t="s">
        <v>11</v>
      </c>
      <c r="G2768" t="s">
        <v>25</v>
      </c>
      <c r="H2768" t="s">
        <v>13</v>
      </c>
      <c r="I2768" t="s">
        <v>14</v>
      </c>
    </row>
    <row r="2769" spans="1:9" hidden="1" x14ac:dyDescent="0.25">
      <c r="A2769" s="18">
        <v>2767</v>
      </c>
      <c r="B2769" t="s">
        <v>195</v>
      </c>
      <c r="C2769" t="s">
        <v>23</v>
      </c>
      <c r="D2769" t="s">
        <v>4660</v>
      </c>
      <c r="E2769" t="s">
        <v>11</v>
      </c>
      <c r="G2769" t="s">
        <v>197</v>
      </c>
      <c r="H2769" t="s">
        <v>13</v>
      </c>
      <c r="I2769" t="s">
        <v>14</v>
      </c>
    </row>
    <row r="2770" spans="1:9" hidden="1" x14ac:dyDescent="0.25">
      <c r="A2770" s="18">
        <v>2768</v>
      </c>
      <c r="B2770" t="s">
        <v>1746</v>
      </c>
      <c r="C2770" t="s">
        <v>90</v>
      </c>
      <c r="D2770" t="s">
        <v>4661</v>
      </c>
      <c r="E2770" t="s">
        <v>11</v>
      </c>
      <c r="G2770" t="s">
        <v>1748</v>
      </c>
      <c r="H2770" t="s">
        <v>13</v>
      </c>
      <c r="I2770" t="s">
        <v>14</v>
      </c>
    </row>
    <row r="2771" spans="1:9" hidden="1" x14ac:dyDescent="0.25">
      <c r="A2771" s="18">
        <v>2769</v>
      </c>
      <c r="B2771" t="s">
        <v>1249</v>
      </c>
      <c r="C2771" t="s">
        <v>26</v>
      </c>
      <c r="D2771" t="s">
        <v>4662</v>
      </c>
      <c r="E2771" t="s">
        <v>11</v>
      </c>
      <c r="G2771" t="s">
        <v>1251</v>
      </c>
      <c r="H2771" t="s">
        <v>13</v>
      </c>
      <c r="I2771" t="s">
        <v>14</v>
      </c>
    </row>
    <row r="2772" spans="1:9" hidden="1" x14ac:dyDescent="0.25">
      <c r="A2772" s="18">
        <v>2770</v>
      </c>
      <c r="B2772" t="s">
        <v>1271</v>
      </c>
      <c r="C2772" t="s">
        <v>90</v>
      </c>
      <c r="D2772" t="s">
        <v>4663</v>
      </c>
      <c r="E2772" t="s">
        <v>11</v>
      </c>
      <c r="G2772" t="s">
        <v>1273</v>
      </c>
      <c r="H2772" t="s">
        <v>13</v>
      </c>
      <c r="I2772" t="s">
        <v>14</v>
      </c>
    </row>
    <row r="2773" spans="1:9" hidden="1" x14ac:dyDescent="0.25">
      <c r="A2773" s="18">
        <v>2771</v>
      </c>
      <c r="B2773" t="s">
        <v>1267</v>
      </c>
      <c r="C2773" t="s">
        <v>99</v>
      </c>
      <c r="D2773" t="s">
        <v>4664</v>
      </c>
      <c r="E2773" t="s">
        <v>11</v>
      </c>
      <c r="G2773" t="s">
        <v>1269</v>
      </c>
      <c r="H2773" t="s">
        <v>13</v>
      </c>
      <c r="I2773" t="s">
        <v>14</v>
      </c>
    </row>
    <row r="2774" spans="1:9" hidden="1" x14ac:dyDescent="0.25">
      <c r="A2774" s="18">
        <v>2772</v>
      </c>
      <c r="B2774" t="s">
        <v>736</v>
      </c>
      <c r="C2774" t="s">
        <v>9</v>
      </c>
      <c r="D2774" t="s">
        <v>4665</v>
      </c>
      <c r="E2774" t="s">
        <v>11</v>
      </c>
      <c r="G2774" t="s">
        <v>439</v>
      </c>
      <c r="H2774" t="s">
        <v>13</v>
      </c>
      <c r="I2774" t="s">
        <v>33</v>
      </c>
    </row>
    <row r="2775" spans="1:9" hidden="1" x14ac:dyDescent="0.25">
      <c r="A2775" s="18">
        <v>2773</v>
      </c>
      <c r="B2775" t="s">
        <v>1818</v>
      </c>
      <c r="C2775" t="s">
        <v>23</v>
      </c>
      <c r="D2775" t="s">
        <v>4666</v>
      </c>
      <c r="E2775" t="s">
        <v>11</v>
      </c>
      <c r="G2775" t="s">
        <v>1820</v>
      </c>
      <c r="H2775" t="s">
        <v>13</v>
      </c>
      <c r="I2775" t="s">
        <v>14</v>
      </c>
    </row>
    <row r="2776" spans="1:9" hidden="1" x14ac:dyDescent="0.25">
      <c r="A2776" s="18">
        <v>2774</v>
      </c>
      <c r="B2776" t="s">
        <v>1146</v>
      </c>
      <c r="C2776" t="s">
        <v>30</v>
      </c>
      <c r="D2776" t="s">
        <v>4667</v>
      </c>
      <c r="E2776" t="s">
        <v>11</v>
      </c>
      <c r="G2776" t="s">
        <v>1148</v>
      </c>
      <c r="H2776" t="s">
        <v>13</v>
      </c>
      <c r="I2776" t="s">
        <v>14</v>
      </c>
    </row>
    <row r="2777" spans="1:9" hidden="1" x14ac:dyDescent="0.25">
      <c r="A2777" s="18">
        <v>2775</v>
      </c>
      <c r="B2777" t="s">
        <v>145</v>
      </c>
      <c r="C2777" t="s">
        <v>189</v>
      </c>
      <c r="D2777" t="s">
        <v>4668</v>
      </c>
      <c r="E2777" t="s">
        <v>11</v>
      </c>
      <c r="G2777" t="s">
        <v>147</v>
      </c>
      <c r="H2777" t="s">
        <v>13</v>
      </c>
      <c r="I2777" t="s">
        <v>14</v>
      </c>
    </row>
    <row r="2778" spans="1:9" hidden="1" x14ac:dyDescent="0.25">
      <c r="A2778" s="18">
        <v>2776</v>
      </c>
      <c r="B2778" t="s">
        <v>1708</v>
      </c>
      <c r="C2778" t="s">
        <v>99</v>
      </c>
      <c r="D2778" t="s">
        <v>4669</v>
      </c>
      <c r="E2778" t="s">
        <v>11</v>
      </c>
      <c r="G2778" t="s">
        <v>1710</v>
      </c>
      <c r="H2778" t="s">
        <v>13</v>
      </c>
      <c r="I2778" t="s">
        <v>14</v>
      </c>
    </row>
    <row r="2779" spans="1:9" hidden="1" x14ac:dyDescent="0.25">
      <c r="A2779" s="18">
        <v>2777</v>
      </c>
      <c r="B2779" t="s">
        <v>4670</v>
      </c>
      <c r="C2779" t="s">
        <v>189</v>
      </c>
      <c r="D2779" t="s">
        <v>4671</v>
      </c>
      <c r="E2779" t="s">
        <v>11</v>
      </c>
      <c r="G2779" t="s">
        <v>4672</v>
      </c>
      <c r="H2779" t="s">
        <v>13</v>
      </c>
      <c r="I2779" t="s">
        <v>14</v>
      </c>
    </row>
    <row r="2780" spans="1:9" hidden="1" x14ac:dyDescent="0.25">
      <c r="A2780" s="18">
        <v>2778</v>
      </c>
      <c r="B2780" t="s">
        <v>118</v>
      </c>
      <c r="C2780" t="s">
        <v>26</v>
      </c>
      <c r="D2780" t="s">
        <v>4673</v>
      </c>
      <c r="E2780" t="s">
        <v>11</v>
      </c>
      <c r="G2780" t="s">
        <v>120</v>
      </c>
      <c r="H2780" t="s">
        <v>13</v>
      </c>
      <c r="I2780" t="s">
        <v>14</v>
      </c>
    </row>
    <row r="2781" spans="1:9" hidden="1" x14ac:dyDescent="0.25">
      <c r="A2781" s="18">
        <v>2779</v>
      </c>
      <c r="B2781" t="s">
        <v>1304</v>
      </c>
      <c r="C2781" t="s">
        <v>47</v>
      </c>
      <c r="D2781" t="s">
        <v>4674</v>
      </c>
      <c r="E2781" t="s">
        <v>11</v>
      </c>
      <c r="G2781" t="s">
        <v>1306</v>
      </c>
      <c r="H2781" t="s">
        <v>13</v>
      </c>
      <c r="I2781" t="s">
        <v>33</v>
      </c>
    </row>
    <row r="2782" spans="1:9" hidden="1" x14ac:dyDescent="0.25">
      <c r="A2782" s="18">
        <v>2780</v>
      </c>
      <c r="B2782" t="s">
        <v>2125</v>
      </c>
      <c r="C2782" t="s">
        <v>90</v>
      </c>
      <c r="D2782" t="s">
        <v>4675</v>
      </c>
      <c r="E2782" t="s">
        <v>11</v>
      </c>
      <c r="G2782" t="s">
        <v>2127</v>
      </c>
      <c r="H2782" t="s">
        <v>13</v>
      </c>
      <c r="I2782" t="s">
        <v>14</v>
      </c>
    </row>
    <row r="2783" spans="1:9" hidden="1" x14ac:dyDescent="0.25">
      <c r="A2783" s="18">
        <v>2781</v>
      </c>
      <c r="C2783" t="s">
        <v>43</v>
      </c>
      <c r="D2783" t="s">
        <v>4676</v>
      </c>
      <c r="E2783" t="s">
        <v>11</v>
      </c>
      <c r="G2783" t="s">
        <v>32</v>
      </c>
      <c r="H2783" t="s">
        <v>13</v>
      </c>
      <c r="I2783" t="s">
        <v>33</v>
      </c>
    </row>
    <row r="2784" spans="1:9" hidden="1" x14ac:dyDescent="0.25">
      <c r="A2784" s="18">
        <v>2782</v>
      </c>
      <c r="B2784" t="s">
        <v>1137</v>
      </c>
      <c r="C2784" t="s">
        <v>30</v>
      </c>
      <c r="D2784" t="s">
        <v>4677</v>
      </c>
      <c r="E2784" t="s">
        <v>11</v>
      </c>
      <c r="G2784" t="s">
        <v>1139</v>
      </c>
      <c r="H2784" t="s">
        <v>13</v>
      </c>
      <c r="I2784" t="s">
        <v>14</v>
      </c>
    </row>
    <row r="2785" spans="1:14" hidden="1" x14ac:dyDescent="0.25">
      <c r="A2785" s="18">
        <v>2783</v>
      </c>
      <c r="B2785" t="s">
        <v>2366</v>
      </c>
      <c r="C2785" t="s">
        <v>47</v>
      </c>
      <c r="D2785" t="s">
        <v>4678</v>
      </c>
      <c r="E2785" t="s">
        <v>11</v>
      </c>
      <c r="G2785" t="s">
        <v>2368</v>
      </c>
      <c r="H2785" t="s">
        <v>13</v>
      </c>
      <c r="I2785" t="s">
        <v>14</v>
      </c>
    </row>
    <row r="2786" spans="1:14" hidden="1" x14ac:dyDescent="0.25">
      <c r="A2786" s="18">
        <v>2784</v>
      </c>
      <c r="B2786" t="s">
        <v>1959</v>
      </c>
      <c r="C2786" t="s">
        <v>26</v>
      </c>
      <c r="D2786" t="s">
        <v>4679</v>
      </c>
      <c r="E2786" t="s">
        <v>11</v>
      </c>
      <c r="G2786" t="s">
        <v>1961</v>
      </c>
      <c r="H2786" t="s">
        <v>13</v>
      </c>
      <c r="I2786" t="s">
        <v>14</v>
      </c>
    </row>
    <row r="2787" spans="1:14" hidden="1" x14ac:dyDescent="0.25">
      <c r="A2787" s="18">
        <v>2785</v>
      </c>
      <c r="B2787" t="s">
        <v>1209</v>
      </c>
      <c r="C2787" t="s">
        <v>189</v>
      </c>
      <c r="D2787" t="s">
        <v>4680</v>
      </c>
      <c r="E2787" t="s">
        <v>11</v>
      </c>
      <c r="G2787" t="s">
        <v>1211</v>
      </c>
      <c r="H2787" t="s">
        <v>13</v>
      </c>
      <c r="I2787" t="s">
        <v>14</v>
      </c>
    </row>
    <row r="2788" spans="1:14" hidden="1" x14ac:dyDescent="0.25">
      <c r="A2788" s="18">
        <v>2786</v>
      </c>
      <c r="C2788" t="s">
        <v>70</v>
      </c>
      <c r="D2788" t="s">
        <v>4681</v>
      </c>
      <c r="E2788" t="s">
        <v>11</v>
      </c>
      <c r="G2788" t="s">
        <v>12</v>
      </c>
      <c r="H2788" t="s">
        <v>13</v>
      </c>
      <c r="I2788" t="s">
        <v>14</v>
      </c>
    </row>
    <row r="2789" spans="1:14" hidden="1" x14ac:dyDescent="0.25">
      <c r="A2789" s="18">
        <v>2787</v>
      </c>
      <c r="B2789" t="s">
        <v>198</v>
      </c>
      <c r="C2789" t="s">
        <v>99</v>
      </c>
      <c r="D2789" t="s">
        <v>4682</v>
      </c>
      <c r="E2789" t="s">
        <v>11</v>
      </c>
      <c r="G2789" t="s">
        <v>201</v>
      </c>
      <c r="H2789" t="s">
        <v>13</v>
      </c>
      <c r="I2789" t="s">
        <v>14</v>
      </c>
    </row>
    <row r="2790" spans="1:14" hidden="1" x14ac:dyDescent="0.25">
      <c r="A2790" s="18">
        <v>1162</v>
      </c>
      <c r="B2790" s="53" t="s">
        <v>7781</v>
      </c>
      <c r="C2790" t="s">
        <v>59</v>
      </c>
      <c r="D2790" t="s">
        <v>4683</v>
      </c>
      <c r="E2790" t="s">
        <v>11</v>
      </c>
      <c r="G2790" t="s">
        <v>4684</v>
      </c>
      <c r="H2790" t="s">
        <v>37</v>
      </c>
      <c r="I2790" t="s">
        <v>14</v>
      </c>
      <c r="J2790">
        <v>0</v>
      </c>
      <c r="K2790" t="s">
        <v>7248</v>
      </c>
      <c r="L2790">
        <v>4.0030000000000001</v>
      </c>
      <c r="M2790">
        <v>0</v>
      </c>
      <c r="N2790" s="48" t="s">
        <v>4685</v>
      </c>
    </row>
    <row r="2791" spans="1:14" hidden="1" x14ac:dyDescent="0.25">
      <c r="A2791" s="18">
        <v>2789</v>
      </c>
      <c r="B2791" t="s">
        <v>1507</v>
      </c>
      <c r="C2791" t="s">
        <v>43</v>
      </c>
      <c r="D2791" t="s">
        <v>4686</v>
      </c>
      <c r="E2791" t="s">
        <v>11</v>
      </c>
      <c r="G2791" t="s">
        <v>1572</v>
      </c>
      <c r="H2791" t="s">
        <v>13</v>
      </c>
      <c r="I2791" t="s">
        <v>14</v>
      </c>
    </row>
    <row r="2792" spans="1:14" hidden="1" x14ac:dyDescent="0.25">
      <c r="A2792" s="18">
        <v>2790</v>
      </c>
      <c r="B2792" t="s">
        <v>515</v>
      </c>
      <c r="C2792" t="s">
        <v>26</v>
      </c>
      <c r="D2792" t="s">
        <v>4687</v>
      </c>
      <c r="E2792" t="s">
        <v>11</v>
      </c>
      <c r="G2792" t="s">
        <v>517</v>
      </c>
      <c r="H2792" t="s">
        <v>13</v>
      </c>
      <c r="I2792" t="s">
        <v>14</v>
      </c>
    </row>
    <row r="2793" spans="1:14" hidden="1" x14ac:dyDescent="0.25">
      <c r="A2793" s="18">
        <v>2791</v>
      </c>
      <c r="B2793" t="s">
        <v>1098</v>
      </c>
      <c r="C2793" t="s">
        <v>9</v>
      </c>
      <c r="D2793" t="s">
        <v>4688</v>
      </c>
      <c r="E2793" t="s">
        <v>11</v>
      </c>
      <c r="G2793" t="s">
        <v>1100</v>
      </c>
      <c r="H2793" t="s">
        <v>13</v>
      </c>
      <c r="I2793" t="s">
        <v>33</v>
      </c>
    </row>
    <row r="2794" spans="1:14" hidden="1" x14ac:dyDescent="0.25">
      <c r="A2794" s="18">
        <v>2792</v>
      </c>
      <c r="B2794" t="s">
        <v>2388</v>
      </c>
      <c r="C2794" t="s">
        <v>189</v>
      </c>
      <c r="D2794" t="s">
        <v>4689</v>
      </c>
      <c r="E2794" t="s">
        <v>11</v>
      </c>
      <c r="G2794" t="s">
        <v>2390</v>
      </c>
      <c r="H2794" t="s">
        <v>13</v>
      </c>
      <c r="I2794" t="s">
        <v>14</v>
      </c>
    </row>
    <row r="2795" spans="1:14" hidden="1" x14ac:dyDescent="0.25">
      <c r="A2795" s="18">
        <v>2793</v>
      </c>
      <c r="B2795" t="s">
        <v>73</v>
      </c>
      <c r="C2795" t="s">
        <v>26</v>
      </c>
      <c r="D2795" t="s">
        <v>4690</v>
      </c>
      <c r="E2795" t="s">
        <v>11</v>
      </c>
      <c r="G2795" t="s">
        <v>75</v>
      </c>
      <c r="H2795" t="s">
        <v>13</v>
      </c>
      <c r="I2795" t="s">
        <v>14</v>
      </c>
    </row>
    <row r="2796" spans="1:14" hidden="1" x14ac:dyDescent="0.25">
      <c r="A2796" s="18">
        <v>2794</v>
      </c>
      <c r="B2796" t="s">
        <v>2674</v>
      </c>
      <c r="C2796" t="s">
        <v>26</v>
      </c>
      <c r="D2796" t="s">
        <v>4691</v>
      </c>
      <c r="E2796" t="s">
        <v>11</v>
      </c>
      <c r="G2796" t="s">
        <v>2676</v>
      </c>
      <c r="H2796" t="s">
        <v>13</v>
      </c>
      <c r="I2796" t="s">
        <v>14</v>
      </c>
    </row>
    <row r="2797" spans="1:14" hidden="1" x14ac:dyDescent="0.25">
      <c r="A2797" s="18">
        <v>2795</v>
      </c>
      <c r="B2797" t="s">
        <v>112</v>
      </c>
      <c r="C2797" t="s">
        <v>70</v>
      </c>
      <c r="D2797" t="s">
        <v>4692</v>
      </c>
      <c r="E2797" t="s">
        <v>11</v>
      </c>
      <c r="G2797" t="s">
        <v>114</v>
      </c>
      <c r="H2797" t="s">
        <v>13</v>
      </c>
      <c r="I2797" t="s">
        <v>33</v>
      </c>
    </row>
    <row r="2798" spans="1:14" hidden="1" x14ac:dyDescent="0.25">
      <c r="A2798" s="18">
        <v>2796</v>
      </c>
      <c r="B2798" t="s">
        <v>1434</v>
      </c>
      <c r="C2798" t="s">
        <v>47</v>
      </c>
      <c r="D2798" t="s">
        <v>4693</v>
      </c>
      <c r="E2798" t="s">
        <v>11</v>
      </c>
      <c r="G2798" t="s">
        <v>1436</v>
      </c>
      <c r="H2798" t="s">
        <v>13</v>
      </c>
      <c r="I2798" t="s">
        <v>14</v>
      </c>
    </row>
    <row r="2799" spans="1:14" hidden="1" x14ac:dyDescent="0.25">
      <c r="A2799" s="18">
        <v>3802</v>
      </c>
      <c r="B2799" t="s">
        <v>1579</v>
      </c>
      <c r="C2799" t="s">
        <v>59</v>
      </c>
      <c r="D2799" t="s">
        <v>4694</v>
      </c>
      <c r="E2799" t="s">
        <v>11</v>
      </c>
      <c r="G2799" t="s">
        <v>4695</v>
      </c>
      <c r="H2799" t="s">
        <v>37</v>
      </c>
      <c r="I2799" t="s">
        <v>14</v>
      </c>
      <c r="J2799">
        <v>0</v>
      </c>
      <c r="K2799" t="s">
        <v>7248</v>
      </c>
      <c r="L2799">
        <v>4.0030000000000001</v>
      </c>
      <c r="M2799">
        <v>0</v>
      </c>
      <c r="N2799" s="48" t="s">
        <v>4685</v>
      </c>
    </row>
    <row r="2800" spans="1:14" hidden="1" x14ac:dyDescent="0.25">
      <c r="A2800" s="18">
        <v>2798</v>
      </c>
      <c r="C2800" t="s">
        <v>47</v>
      </c>
      <c r="D2800" t="s">
        <v>4696</v>
      </c>
      <c r="E2800" t="s">
        <v>11</v>
      </c>
      <c r="G2800" t="s">
        <v>549</v>
      </c>
      <c r="H2800" t="s">
        <v>13</v>
      </c>
      <c r="I2800" t="s">
        <v>14</v>
      </c>
    </row>
    <row r="2801" spans="1:14" hidden="1" x14ac:dyDescent="0.25">
      <c r="A2801" s="18">
        <v>2799</v>
      </c>
      <c r="B2801" t="s">
        <v>4697</v>
      </c>
      <c r="C2801" t="s">
        <v>16</v>
      </c>
      <c r="D2801" t="s">
        <v>4698</v>
      </c>
      <c r="E2801" t="s">
        <v>11</v>
      </c>
      <c r="G2801" t="s">
        <v>4699</v>
      </c>
      <c r="H2801" t="s">
        <v>13</v>
      </c>
      <c r="I2801" t="s">
        <v>14</v>
      </c>
    </row>
    <row r="2802" spans="1:14" hidden="1" x14ac:dyDescent="0.25">
      <c r="A2802" s="18">
        <v>2800</v>
      </c>
      <c r="B2802" t="s">
        <v>428</v>
      </c>
      <c r="C2802" t="s">
        <v>70</v>
      </c>
      <c r="D2802" t="s">
        <v>4700</v>
      </c>
      <c r="E2802" t="s">
        <v>11</v>
      </c>
      <c r="G2802" t="s">
        <v>430</v>
      </c>
      <c r="H2802" t="s">
        <v>13</v>
      </c>
      <c r="I2802" t="s">
        <v>14</v>
      </c>
    </row>
    <row r="2803" spans="1:14" hidden="1" x14ac:dyDescent="0.25">
      <c r="A2803" s="18">
        <v>798</v>
      </c>
      <c r="B2803" s="53" t="s">
        <v>7850</v>
      </c>
      <c r="C2803" t="s">
        <v>59</v>
      </c>
      <c r="D2803" t="s">
        <v>4701</v>
      </c>
      <c r="E2803" t="s">
        <v>11</v>
      </c>
      <c r="G2803" s="53" t="s">
        <v>7849</v>
      </c>
      <c r="H2803" t="s">
        <v>37</v>
      </c>
      <c r="I2803" t="s">
        <v>14</v>
      </c>
      <c r="J2803">
        <v>0</v>
      </c>
      <c r="K2803" s="53" t="s">
        <v>7894</v>
      </c>
      <c r="L2803">
        <v>13.835000000000001</v>
      </c>
      <c r="M2803">
        <v>0</v>
      </c>
      <c r="N2803" s="48" t="s">
        <v>4703</v>
      </c>
    </row>
    <row r="2804" spans="1:14" hidden="1" x14ac:dyDescent="0.25">
      <c r="A2804" s="18">
        <v>2802</v>
      </c>
      <c r="C2804" t="s">
        <v>23</v>
      </c>
      <c r="D2804" t="s">
        <v>4704</v>
      </c>
      <c r="E2804" t="s">
        <v>11</v>
      </c>
      <c r="G2804" t="s">
        <v>2991</v>
      </c>
      <c r="H2804" t="s">
        <v>13</v>
      </c>
      <c r="I2804" t="s">
        <v>14</v>
      </c>
    </row>
    <row r="2805" spans="1:14" hidden="1" x14ac:dyDescent="0.25">
      <c r="A2805" s="18">
        <v>3297</v>
      </c>
      <c r="B2805" s="53" t="s">
        <v>7851</v>
      </c>
      <c r="C2805" t="s">
        <v>1292</v>
      </c>
      <c r="D2805" t="s">
        <v>4705</v>
      </c>
      <c r="E2805" t="s">
        <v>11</v>
      </c>
      <c r="G2805" t="s">
        <v>4706</v>
      </c>
      <c r="H2805" t="s">
        <v>37</v>
      </c>
      <c r="I2805" t="s">
        <v>14</v>
      </c>
      <c r="J2805">
        <v>0</v>
      </c>
      <c r="K2805" s="53" t="s">
        <v>7895</v>
      </c>
      <c r="L2805">
        <v>159.80799999999999</v>
      </c>
      <c r="M2805">
        <v>0</v>
      </c>
      <c r="N2805" s="48" t="s">
        <v>4703</v>
      </c>
    </row>
    <row r="2806" spans="1:14" hidden="1" x14ac:dyDescent="0.25">
      <c r="A2806" s="18">
        <v>2804</v>
      </c>
      <c r="B2806" t="s">
        <v>1347</v>
      </c>
      <c r="C2806" t="s">
        <v>9</v>
      </c>
      <c r="D2806" t="s">
        <v>4707</v>
      </c>
      <c r="E2806" t="s">
        <v>11</v>
      </c>
      <c r="G2806" t="s">
        <v>1349</v>
      </c>
      <c r="H2806" t="s">
        <v>13</v>
      </c>
      <c r="I2806" t="s">
        <v>33</v>
      </c>
    </row>
    <row r="2807" spans="1:14" hidden="1" x14ac:dyDescent="0.25">
      <c r="A2807" s="18">
        <v>2805</v>
      </c>
      <c r="C2807" t="s">
        <v>43</v>
      </c>
      <c r="D2807" t="s">
        <v>4708</v>
      </c>
      <c r="E2807" t="s">
        <v>11</v>
      </c>
      <c r="G2807" t="s">
        <v>657</v>
      </c>
      <c r="H2807" t="s">
        <v>13</v>
      </c>
      <c r="I2807" t="s">
        <v>33</v>
      </c>
    </row>
    <row r="2808" spans="1:14" hidden="1" x14ac:dyDescent="0.25">
      <c r="A2808" s="18">
        <v>2806</v>
      </c>
      <c r="B2808" t="s">
        <v>387</v>
      </c>
      <c r="C2808" t="s">
        <v>142</v>
      </c>
      <c r="D2808" t="s">
        <v>4709</v>
      </c>
      <c r="E2808" t="s">
        <v>11</v>
      </c>
      <c r="G2808" t="s">
        <v>390</v>
      </c>
      <c r="H2808" t="s">
        <v>13</v>
      </c>
      <c r="I2808" t="s">
        <v>14</v>
      </c>
    </row>
    <row r="2809" spans="1:14" hidden="1" x14ac:dyDescent="0.25">
      <c r="A2809" s="18">
        <v>2807</v>
      </c>
      <c r="B2809" t="s">
        <v>50</v>
      </c>
      <c r="C2809" t="s">
        <v>23</v>
      </c>
      <c r="D2809" t="s">
        <v>4710</v>
      </c>
      <c r="E2809" t="s">
        <v>11</v>
      </c>
      <c r="G2809" t="s">
        <v>3528</v>
      </c>
      <c r="H2809" t="s">
        <v>13</v>
      </c>
      <c r="I2809" t="s">
        <v>14</v>
      </c>
    </row>
    <row r="2810" spans="1:14" hidden="1" x14ac:dyDescent="0.25">
      <c r="A2810" s="18">
        <v>2808</v>
      </c>
      <c r="B2810" t="s">
        <v>436</v>
      </c>
      <c r="C2810" t="s">
        <v>23</v>
      </c>
      <c r="D2810" t="s">
        <v>4711</v>
      </c>
      <c r="E2810" t="s">
        <v>11</v>
      </c>
      <c r="G2810" t="s">
        <v>316</v>
      </c>
      <c r="H2810" t="s">
        <v>13</v>
      </c>
      <c r="I2810" t="s">
        <v>33</v>
      </c>
    </row>
    <row r="2811" spans="1:14" hidden="1" x14ac:dyDescent="0.25">
      <c r="A2811" s="18">
        <v>2809</v>
      </c>
      <c r="B2811" t="s">
        <v>69</v>
      </c>
      <c r="C2811" t="s">
        <v>99</v>
      </c>
      <c r="D2811" t="s">
        <v>4712</v>
      </c>
      <c r="E2811" t="s">
        <v>11</v>
      </c>
      <c r="G2811" t="s">
        <v>72</v>
      </c>
      <c r="H2811" t="s">
        <v>13</v>
      </c>
      <c r="I2811" t="s">
        <v>14</v>
      </c>
    </row>
    <row r="2812" spans="1:14" hidden="1" x14ac:dyDescent="0.25">
      <c r="A2812" s="18">
        <v>2810</v>
      </c>
      <c r="B2812" t="s">
        <v>3136</v>
      </c>
      <c r="C2812" t="s">
        <v>70</v>
      </c>
      <c r="D2812" t="s">
        <v>4713</v>
      </c>
      <c r="E2812" t="s">
        <v>11</v>
      </c>
      <c r="G2812" t="s">
        <v>3138</v>
      </c>
      <c r="H2812" t="s">
        <v>13</v>
      </c>
      <c r="I2812" t="s">
        <v>14</v>
      </c>
    </row>
    <row r="2813" spans="1:14" hidden="1" x14ac:dyDescent="0.25">
      <c r="A2813" s="18">
        <v>2811</v>
      </c>
      <c r="C2813" t="s">
        <v>90</v>
      </c>
      <c r="D2813" t="s">
        <v>4714</v>
      </c>
      <c r="E2813" t="s">
        <v>11</v>
      </c>
      <c r="G2813" t="s">
        <v>2246</v>
      </c>
      <c r="H2813" t="s">
        <v>13</v>
      </c>
      <c r="I2813" t="s">
        <v>14</v>
      </c>
    </row>
    <row r="2814" spans="1:14" hidden="1" x14ac:dyDescent="0.25">
      <c r="A2814" s="18">
        <v>2812</v>
      </c>
      <c r="B2814" t="s">
        <v>522</v>
      </c>
      <c r="C2814" t="s">
        <v>43</v>
      </c>
      <c r="D2814" t="s">
        <v>4715</v>
      </c>
      <c r="E2814" t="s">
        <v>11</v>
      </c>
      <c r="G2814" t="s">
        <v>1298</v>
      </c>
      <c r="H2814" t="s">
        <v>13</v>
      </c>
      <c r="I2814" t="s">
        <v>14</v>
      </c>
    </row>
    <row r="2815" spans="1:14" hidden="1" x14ac:dyDescent="0.25">
      <c r="A2815" s="18">
        <v>2813</v>
      </c>
      <c r="B2815" t="s">
        <v>1507</v>
      </c>
      <c r="C2815" t="s">
        <v>23</v>
      </c>
      <c r="D2815" t="s">
        <v>4716</v>
      </c>
      <c r="E2815" t="s">
        <v>11</v>
      </c>
      <c r="G2815" t="s">
        <v>1572</v>
      </c>
      <c r="H2815" t="s">
        <v>13</v>
      </c>
      <c r="I2815" t="s">
        <v>14</v>
      </c>
    </row>
    <row r="2816" spans="1:14" hidden="1" x14ac:dyDescent="0.25">
      <c r="A2816" s="18">
        <v>2814</v>
      </c>
      <c r="C2816" t="s">
        <v>99</v>
      </c>
      <c r="D2816" t="s">
        <v>4717</v>
      </c>
      <c r="E2816" t="s">
        <v>11</v>
      </c>
      <c r="G2816" t="s">
        <v>4718</v>
      </c>
      <c r="H2816" t="s">
        <v>13</v>
      </c>
      <c r="I2816" t="s">
        <v>33</v>
      </c>
    </row>
    <row r="2817" spans="1:17" hidden="1" x14ac:dyDescent="0.25">
      <c r="A2817" s="18">
        <v>2815</v>
      </c>
      <c r="B2817" t="s">
        <v>4719</v>
      </c>
      <c r="C2817" t="s">
        <v>23</v>
      </c>
      <c r="D2817" t="s">
        <v>4720</v>
      </c>
      <c r="E2817" t="s">
        <v>11</v>
      </c>
      <c r="G2817" t="s">
        <v>173</v>
      </c>
      <c r="H2817" t="s">
        <v>13</v>
      </c>
      <c r="I2817" t="s">
        <v>33</v>
      </c>
    </row>
    <row r="2818" spans="1:17" hidden="1" x14ac:dyDescent="0.25">
      <c r="A2818" s="18">
        <v>2816</v>
      </c>
      <c r="B2818" t="s">
        <v>914</v>
      </c>
      <c r="C2818" t="s">
        <v>70</v>
      </c>
      <c r="D2818" t="s">
        <v>4721</v>
      </c>
      <c r="E2818" t="s">
        <v>11</v>
      </c>
      <c r="G2818" t="s">
        <v>916</v>
      </c>
      <c r="H2818" t="s">
        <v>13</v>
      </c>
      <c r="I2818" t="s">
        <v>14</v>
      </c>
    </row>
    <row r="2819" spans="1:17" hidden="1" x14ac:dyDescent="0.25">
      <c r="A2819" s="18">
        <v>2817</v>
      </c>
      <c r="B2819" t="s">
        <v>240</v>
      </c>
      <c r="C2819" t="s">
        <v>70</v>
      </c>
      <c r="D2819" t="s">
        <v>4722</v>
      </c>
      <c r="E2819" t="s">
        <v>11</v>
      </c>
      <c r="G2819" t="s">
        <v>242</v>
      </c>
      <c r="H2819" t="s">
        <v>13</v>
      </c>
      <c r="I2819" t="s">
        <v>14</v>
      </c>
    </row>
    <row r="2820" spans="1:17" hidden="1" x14ac:dyDescent="0.25">
      <c r="A2820" s="18">
        <v>2818</v>
      </c>
      <c r="B2820" t="s">
        <v>1170</v>
      </c>
      <c r="C2820" t="s">
        <v>189</v>
      </c>
      <c r="D2820" t="s">
        <v>4723</v>
      </c>
      <c r="E2820" t="s">
        <v>11</v>
      </c>
      <c r="G2820" t="s">
        <v>1172</v>
      </c>
      <c r="H2820" t="s">
        <v>13</v>
      </c>
      <c r="I2820" t="s">
        <v>14</v>
      </c>
    </row>
    <row r="2821" spans="1:17" hidden="1" x14ac:dyDescent="0.25">
      <c r="A2821" s="18">
        <v>2819</v>
      </c>
      <c r="B2821" t="s">
        <v>1913</v>
      </c>
      <c r="C2821" t="s">
        <v>9</v>
      </c>
      <c r="D2821" t="s">
        <v>4724</v>
      </c>
      <c r="E2821" t="s">
        <v>11</v>
      </c>
      <c r="G2821" t="s">
        <v>1915</v>
      </c>
      <c r="H2821" t="s">
        <v>13</v>
      </c>
      <c r="I2821" t="s">
        <v>14</v>
      </c>
    </row>
    <row r="2822" spans="1:17" hidden="1" x14ac:dyDescent="0.25">
      <c r="A2822" s="18">
        <v>2820</v>
      </c>
      <c r="B2822" t="s">
        <v>3399</v>
      </c>
      <c r="C2822" t="s">
        <v>189</v>
      </c>
      <c r="D2822" t="s">
        <v>4725</v>
      </c>
      <c r="E2822" t="s">
        <v>11</v>
      </c>
      <c r="G2822" t="s">
        <v>3401</v>
      </c>
      <c r="H2822" t="s">
        <v>13</v>
      </c>
      <c r="I2822" t="s">
        <v>14</v>
      </c>
    </row>
    <row r="2823" spans="1:17" hidden="1" x14ac:dyDescent="0.25">
      <c r="A2823" s="18">
        <v>2251</v>
      </c>
      <c r="C2823" t="s">
        <v>2818</v>
      </c>
      <c r="D2823" t="s">
        <v>4726</v>
      </c>
      <c r="E2823" t="s">
        <v>11</v>
      </c>
      <c r="G2823" t="s">
        <v>4727</v>
      </c>
      <c r="H2823" t="s">
        <v>37</v>
      </c>
      <c r="I2823" t="s">
        <v>2913</v>
      </c>
      <c r="J2823">
        <v>0</v>
      </c>
      <c r="K2823" s="20" t="s">
        <v>8027</v>
      </c>
      <c r="L2823" s="20" t="s">
        <v>8027</v>
      </c>
      <c r="M2823" s="20" t="s">
        <v>8027</v>
      </c>
      <c r="N2823" s="49" t="s">
        <v>4728</v>
      </c>
      <c r="Q2823" s="20" t="s">
        <v>8028</v>
      </c>
    </row>
    <row r="2824" spans="1:17" hidden="1" x14ac:dyDescent="0.25">
      <c r="A2824" s="18">
        <v>2822</v>
      </c>
      <c r="B2824" t="s">
        <v>1246</v>
      </c>
      <c r="C2824" t="s">
        <v>9</v>
      </c>
      <c r="D2824" t="s">
        <v>4729</v>
      </c>
      <c r="E2824" t="s">
        <v>11</v>
      </c>
      <c r="G2824" t="s">
        <v>1248</v>
      </c>
      <c r="H2824" t="s">
        <v>13</v>
      </c>
      <c r="I2824" t="s">
        <v>14</v>
      </c>
    </row>
    <row r="2825" spans="1:17" hidden="1" x14ac:dyDescent="0.25">
      <c r="A2825" s="18">
        <v>2823</v>
      </c>
      <c r="B2825" t="s">
        <v>855</v>
      </c>
      <c r="C2825" t="s">
        <v>199</v>
      </c>
      <c r="D2825" t="s">
        <v>4730</v>
      </c>
      <c r="E2825" t="s">
        <v>11</v>
      </c>
      <c r="G2825" t="s">
        <v>857</v>
      </c>
      <c r="H2825" t="s">
        <v>13</v>
      </c>
      <c r="I2825" t="s">
        <v>14</v>
      </c>
    </row>
    <row r="2826" spans="1:17" hidden="1" x14ac:dyDescent="0.25">
      <c r="A2826" s="18">
        <v>2824</v>
      </c>
      <c r="B2826" t="s">
        <v>305</v>
      </c>
      <c r="C2826" t="s">
        <v>9</v>
      </c>
      <c r="D2826" t="s">
        <v>4731</v>
      </c>
      <c r="E2826" t="s">
        <v>11</v>
      </c>
      <c r="G2826" t="s">
        <v>307</v>
      </c>
      <c r="H2826" t="s">
        <v>13</v>
      </c>
      <c r="I2826" t="s">
        <v>14</v>
      </c>
    </row>
    <row r="2827" spans="1:17" hidden="1" x14ac:dyDescent="0.25">
      <c r="A2827" s="18">
        <v>2825</v>
      </c>
      <c r="B2827" t="s">
        <v>229</v>
      </c>
      <c r="C2827" t="s">
        <v>26</v>
      </c>
      <c r="D2827" t="s">
        <v>4732</v>
      </c>
      <c r="E2827" t="s">
        <v>11</v>
      </c>
      <c r="G2827" t="s">
        <v>231</v>
      </c>
      <c r="H2827" t="s">
        <v>13</v>
      </c>
      <c r="I2827" t="s">
        <v>14</v>
      </c>
    </row>
    <row r="2828" spans="1:17" hidden="1" x14ac:dyDescent="0.25">
      <c r="A2828" s="18">
        <v>2826</v>
      </c>
      <c r="B2828" t="s">
        <v>1789</v>
      </c>
      <c r="C2828" t="s">
        <v>9</v>
      </c>
      <c r="D2828" t="s">
        <v>4733</v>
      </c>
      <c r="E2828" t="s">
        <v>11</v>
      </c>
      <c r="G2828" t="s">
        <v>1460</v>
      </c>
      <c r="H2828" t="s">
        <v>13</v>
      </c>
      <c r="I2828" t="s">
        <v>33</v>
      </c>
    </row>
    <row r="2829" spans="1:17" hidden="1" x14ac:dyDescent="0.25">
      <c r="A2829" s="18">
        <v>2827</v>
      </c>
      <c r="B2829" t="s">
        <v>599</v>
      </c>
      <c r="C2829" t="s">
        <v>26</v>
      </c>
      <c r="D2829" t="s">
        <v>4734</v>
      </c>
      <c r="E2829" t="s">
        <v>11</v>
      </c>
      <c r="G2829" t="s">
        <v>601</v>
      </c>
      <c r="H2829" t="s">
        <v>13</v>
      </c>
      <c r="I2829" t="s">
        <v>14</v>
      </c>
    </row>
    <row r="2830" spans="1:17" hidden="1" x14ac:dyDescent="0.25">
      <c r="A2830" s="18">
        <v>2828</v>
      </c>
      <c r="B2830" t="s">
        <v>780</v>
      </c>
      <c r="C2830" t="s">
        <v>43</v>
      </c>
      <c r="D2830" t="s">
        <v>4735</v>
      </c>
      <c r="E2830" t="s">
        <v>11</v>
      </c>
      <c r="G2830" t="s">
        <v>782</v>
      </c>
      <c r="H2830" t="s">
        <v>13</v>
      </c>
      <c r="I2830" t="s">
        <v>14</v>
      </c>
    </row>
    <row r="2831" spans="1:17" hidden="1" x14ac:dyDescent="0.25">
      <c r="A2831" s="18">
        <v>2829</v>
      </c>
      <c r="B2831" t="s">
        <v>1289</v>
      </c>
      <c r="C2831" t="s">
        <v>23</v>
      </c>
      <c r="D2831" t="s">
        <v>4736</v>
      </c>
      <c r="E2831" t="s">
        <v>11</v>
      </c>
      <c r="G2831" t="s">
        <v>1291</v>
      </c>
      <c r="H2831" t="s">
        <v>13</v>
      </c>
      <c r="I2831" t="s">
        <v>14</v>
      </c>
    </row>
    <row r="2832" spans="1:17" hidden="1" x14ac:dyDescent="0.25">
      <c r="A2832" s="18">
        <v>2830</v>
      </c>
      <c r="B2832" t="s">
        <v>458</v>
      </c>
      <c r="C2832" t="s">
        <v>9</v>
      </c>
      <c r="D2832" t="s">
        <v>4737</v>
      </c>
      <c r="E2832" t="s">
        <v>11</v>
      </c>
      <c r="G2832" t="s">
        <v>460</v>
      </c>
      <c r="H2832" t="s">
        <v>13</v>
      </c>
      <c r="I2832" t="s">
        <v>14</v>
      </c>
    </row>
    <row r="2833" spans="1:9" hidden="1" x14ac:dyDescent="0.25">
      <c r="A2833" s="18">
        <v>2831</v>
      </c>
      <c r="B2833" t="s">
        <v>4738</v>
      </c>
      <c r="C2833" t="s">
        <v>16</v>
      </c>
      <c r="D2833" t="s">
        <v>4739</v>
      </c>
      <c r="E2833" t="s">
        <v>11</v>
      </c>
      <c r="G2833" t="s">
        <v>4740</v>
      </c>
      <c r="H2833" t="s">
        <v>13</v>
      </c>
      <c r="I2833" t="s">
        <v>14</v>
      </c>
    </row>
    <row r="2834" spans="1:9" hidden="1" x14ac:dyDescent="0.25">
      <c r="A2834" s="18">
        <v>2832</v>
      </c>
      <c r="B2834" t="s">
        <v>148</v>
      </c>
      <c r="C2834" t="s">
        <v>70</v>
      </c>
      <c r="D2834" t="s">
        <v>4741</v>
      </c>
      <c r="E2834" t="s">
        <v>11</v>
      </c>
      <c r="G2834" t="s">
        <v>150</v>
      </c>
      <c r="H2834" t="s">
        <v>13</v>
      </c>
      <c r="I2834" t="s">
        <v>14</v>
      </c>
    </row>
    <row r="2835" spans="1:9" hidden="1" x14ac:dyDescent="0.25">
      <c r="A2835" s="18">
        <v>2833</v>
      </c>
      <c r="C2835" t="s">
        <v>1481</v>
      </c>
      <c r="D2835" t="s">
        <v>4742</v>
      </c>
      <c r="E2835" t="s">
        <v>11</v>
      </c>
      <c r="G2835" t="s">
        <v>4743</v>
      </c>
      <c r="H2835" t="s">
        <v>1484</v>
      </c>
      <c r="I2835" t="s">
        <v>14</v>
      </c>
    </row>
    <row r="2836" spans="1:9" hidden="1" x14ac:dyDescent="0.25">
      <c r="A2836" s="18">
        <v>2834</v>
      </c>
      <c r="B2836" t="s">
        <v>4744</v>
      </c>
      <c r="C2836" t="s">
        <v>16</v>
      </c>
      <c r="D2836" t="s">
        <v>4745</v>
      </c>
      <c r="E2836" t="s">
        <v>11</v>
      </c>
      <c r="G2836" t="s">
        <v>4746</v>
      </c>
      <c r="H2836" t="s">
        <v>13</v>
      </c>
      <c r="I2836" t="s">
        <v>14</v>
      </c>
    </row>
    <row r="2837" spans="1:9" hidden="1" x14ac:dyDescent="0.25">
      <c r="A2837" s="18">
        <v>2835</v>
      </c>
      <c r="B2837" t="s">
        <v>831</v>
      </c>
      <c r="C2837" t="s">
        <v>90</v>
      </c>
      <c r="D2837" t="s">
        <v>4747</v>
      </c>
      <c r="E2837" t="s">
        <v>11</v>
      </c>
      <c r="G2837" t="s">
        <v>833</v>
      </c>
      <c r="H2837" t="s">
        <v>13</v>
      </c>
      <c r="I2837" t="s">
        <v>14</v>
      </c>
    </row>
    <row r="2838" spans="1:9" hidden="1" x14ac:dyDescent="0.25">
      <c r="A2838" s="18">
        <v>2836</v>
      </c>
      <c r="B2838" t="s">
        <v>978</v>
      </c>
      <c r="C2838" t="s">
        <v>90</v>
      </c>
      <c r="D2838" t="s">
        <v>4748</v>
      </c>
      <c r="E2838" t="s">
        <v>11</v>
      </c>
      <c r="G2838" t="s">
        <v>980</v>
      </c>
      <c r="H2838" t="s">
        <v>13</v>
      </c>
      <c r="I2838" t="s">
        <v>14</v>
      </c>
    </row>
    <row r="2839" spans="1:9" hidden="1" x14ac:dyDescent="0.25">
      <c r="A2839" s="18">
        <v>2837</v>
      </c>
      <c r="B2839" t="s">
        <v>1074</v>
      </c>
      <c r="C2839" t="s">
        <v>9</v>
      </c>
      <c r="D2839" t="s">
        <v>4749</v>
      </c>
      <c r="E2839" t="s">
        <v>11</v>
      </c>
      <c r="G2839" t="s">
        <v>1604</v>
      </c>
      <c r="H2839" t="s">
        <v>13</v>
      </c>
      <c r="I2839" t="s">
        <v>14</v>
      </c>
    </row>
    <row r="2840" spans="1:9" hidden="1" x14ac:dyDescent="0.25">
      <c r="A2840" s="18">
        <v>2838</v>
      </c>
      <c r="B2840" t="s">
        <v>3653</v>
      </c>
      <c r="C2840" t="s">
        <v>189</v>
      </c>
      <c r="D2840" t="s">
        <v>4750</v>
      </c>
      <c r="E2840" t="s">
        <v>11</v>
      </c>
      <c r="G2840" t="s">
        <v>3655</v>
      </c>
      <c r="H2840" t="s">
        <v>13</v>
      </c>
      <c r="I2840" t="s">
        <v>14</v>
      </c>
    </row>
    <row r="2841" spans="1:9" hidden="1" x14ac:dyDescent="0.25">
      <c r="A2841" s="18">
        <v>2839</v>
      </c>
      <c r="B2841" t="s">
        <v>1730</v>
      </c>
      <c r="C2841" t="s">
        <v>43</v>
      </c>
      <c r="D2841" t="s">
        <v>4751</v>
      </c>
      <c r="E2841" t="s">
        <v>11</v>
      </c>
      <c r="G2841" t="s">
        <v>1732</v>
      </c>
      <c r="H2841" t="s">
        <v>13</v>
      </c>
      <c r="I2841" t="s">
        <v>14</v>
      </c>
    </row>
    <row r="2842" spans="1:9" hidden="1" x14ac:dyDescent="0.25">
      <c r="A2842" s="18">
        <v>2840</v>
      </c>
      <c r="C2842" t="s">
        <v>26</v>
      </c>
      <c r="D2842" t="s">
        <v>4752</v>
      </c>
      <c r="E2842" t="s">
        <v>11</v>
      </c>
      <c r="G2842" t="s">
        <v>682</v>
      </c>
      <c r="H2842" t="s">
        <v>13</v>
      </c>
      <c r="I2842" t="s">
        <v>33</v>
      </c>
    </row>
    <row r="2843" spans="1:9" hidden="1" x14ac:dyDescent="0.25">
      <c r="A2843" s="18">
        <v>2841</v>
      </c>
      <c r="B2843" t="s">
        <v>1900</v>
      </c>
      <c r="C2843" t="s">
        <v>30</v>
      </c>
      <c r="D2843" t="s">
        <v>4753</v>
      </c>
      <c r="E2843" t="s">
        <v>11</v>
      </c>
      <c r="G2843" t="s">
        <v>1902</v>
      </c>
      <c r="H2843" t="s">
        <v>13</v>
      </c>
      <c r="I2843" t="s">
        <v>33</v>
      </c>
    </row>
    <row r="2844" spans="1:9" hidden="1" x14ac:dyDescent="0.25">
      <c r="A2844" s="18">
        <v>2842</v>
      </c>
      <c r="B2844" t="s">
        <v>1746</v>
      </c>
      <c r="C2844" t="s">
        <v>43</v>
      </c>
      <c r="D2844" t="s">
        <v>4754</v>
      </c>
      <c r="E2844" t="s">
        <v>11</v>
      </c>
      <c r="G2844" t="s">
        <v>1748</v>
      </c>
      <c r="H2844" t="s">
        <v>13</v>
      </c>
      <c r="I2844" t="s">
        <v>14</v>
      </c>
    </row>
    <row r="2845" spans="1:9" hidden="1" x14ac:dyDescent="0.25">
      <c r="A2845" s="18">
        <v>2843</v>
      </c>
      <c r="B2845" t="s">
        <v>3674</v>
      </c>
      <c r="C2845" t="s">
        <v>70</v>
      </c>
      <c r="D2845" t="s">
        <v>4755</v>
      </c>
      <c r="E2845" t="s">
        <v>11</v>
      </c>
      <c r="G2845" t="s">
        <v>3676</v>
      </c>
      <c r="H2845" t="s">
        <v>13</v>
      </c>
      <c r="I2845" t="s">
        <v>14</v>
      </c>
    </row>
    <row r="2846" spans="1:9" hidden="1" x14ac:dyDescent="0.25">
      <c r="A2846" s="18">
        <v>2844</v>
      </c>
      <c r="C2846" t="s">
        <v>26</v>
      </c>
      <c r="D2846" t="s">
        <v>4756</v>
      </c>
      <c r="E2846" t="s">
        <v>11</v>
      </c>
      <c r="G2846" t="s">
        <v>2514</v>
      </c>
      <c r="H2846" t="s">
        <v>13</v>
      </c>
      <c r="I2846" t="s">
        <v>33</v>
      </c>
    </row>
    <row r="2847" spans="1:9" hidden="1" x14ac:dyDescent="0.25">
      <c r="A2847" s="18">
        <v>2845</v>
      </c>
      <c r="B2847" t="s">
        <v>1686</v>
      </c>
      <c r="C2847" t="s">
        <v>90</v>
      </c>
      <c r="D2847" t="s">
        <v>4757</v>
      </c>
      <c r="E2847" t="s">
        <v>11</v>
      </c>
      <c r="G2847" t="s">
        <v>1688</v>
      </c>
      <c r="H2847" t="s">
        <v>13</v>
      </c>
      <c r="I2847" t="s">
        <v>14</v>
      </c>
    </row>
    <row r="2848" spans="1:9" hidden="1" x14ac:dyDescent="0.25">
      <c r="A2848" s="18">
        <v>2846</v>
      </c>
      <c r="C2848" t="s">
        <v>9</v>
      </c>
      <c r="D2848" t="s">
        <v>4758</v>
      </c>
      <c r="E2848" t="s">
        <v>11</v>
      </c>
      <c r="G2848" t="s">
        <v>4718</v>
      </c>
      <c r="H2848" t="s">
        <v>13</v>
      </c>
      <c r="I2848" t="s">
        <v>33</v>
      </c>
    </row>
    <row r="2849" spans="1:9" hidden="1" x14ac:dyDescent="0.25">
      <c r="A2849" s="18">
        <v>2847</v>
      </c>
      <c r="B2849" t="s">
        <v>2036</v>
      </c>
      <c r="C2849" t="s">
        <v>99</v>
      </c>
      <c r="D2849" t="s">
        <v>4759</v>
      </c>
      <c r="E2849" t="s">
        <v>11</v>
      </c>
      <c r="G2849" t="s">
        <v>2038</v>
      </c>
      <c r="H2849" t="s">
        <v>13</v>
      </c>
      <c r="I2849" t="s">
        <v>14</v>
      </c>
    </row>
    <row r="2850" spans="1:9" hidden="1" x14ac:dyDescent="0.25">
      <c r="A2850" s="18">
        <v>2848</v>
      </c>
      <c r="B2850" t="s">
        <v>836</v>
      </c>
      <c r="C2850" t="s">
        <v>23</v>
      </c>
      <c r="D2850" t="s">
        <v>4760</v>
      </c>
      <c r="E2850" t="s">
        <v>11</v>
      </c>
      <c r="G2850" t="s">
        <v>838</v>
      </c>
      <c r="H2850" t="s">
        <v>13</v>
      </c>
      <c r="I2850" t="s">
        <v>14</v>
      </c>
    </row>
    <row r="2851" spans="1:9" hidden="1" x14ac:dyDescent="0.25">
      <c r="A2851" s="18">
        <v>2849</v>
      </c>
      <c r="B2851" t="s">
        <v>3459</v>
      </c>
      <c r="C2851" t="s">
        <v>23</v>
      </c>
      <c r="D2851" t="s">
        <v>4761</v>
      </c>
      <c r="E2851" t="s">
        <v>11</v>
      </c>
      <c r="G2851" t="s">
        <v>3461</v>
      </c>
      <c r="H2851" t="s">
        <v>13</v>
      </c>
      <c r="I2851" t="s">
        <v>14</v>
      </c>
    </row>
    <row r="2852" spans="1:9" hidden="1" x14ac:dyDescent="0.25">
      <c r="A2852" s="18">
        <v>2850</v>
      </c>
      <c r="B2852" t="s">
        <v>1555</v>
      </c>
      <c r="C2852" t="s">
        <v>189</v>
      </c>
      <c r="D2852" t="s">
        <v>4762</v>
      </c>
      <c r="E2852" t="s">
        <v>11</v>
      </c>
      <c r="G2852" t="s">
        <v>1557</v>
      </c>
      <c r="H2852" t="s">
        <v>13</v>
      </c>
      <c r="I2852" t="s">
        <v>14</v>
      </c>
    </row>
    <row r="2853" spans="1:9" hidden="1" x14ac:dyDescent="0.25">
      <c r="A2853" s="18">
        <v>2851</v>
      </c>
      <c r="B2853" t="s">
        <v>2391</v>
      </c>
      <c r="C2853" t="s">
        <v>43</v>
      </c>
      <c r="D2853" t="s">
        <v>4763</v>
      </c>
      <c r="E2853" t="s">
        <v>11</v>
      </c>
      <c r="G2853" t="s">
        <v>2393</v>
      </c>
      <c r="H2853" t="s">
        <v>13</v>
      </c>
      <c r="I2853" t="s">
        <v>14</v>
      </c>
    </row>
    <row r="2854" spans="1:9" hidden="1" x14ac:dyDescent="0.25">
      <c r="A2854" s="18">
        <v>2852</v>
      </c>
      <c r="B2854" t="s">
        <v>4764</v>
      </c>
      <c r="C2854" t="s">
        <v>16</v>
      </c>
      <c r="D2854" t="s">
        <v>4765</v>
      </c>
      <c r="E2854" t="s">
        <v>11</v>
      </c>
      <c r="G2854" t="s">
        <v>4766</v>
      </c>
      <c r="H2854" t="s">
        <v>13</v>
      </c>
      <c r="I2854" t="s">
        <v>14</v>
      </c>
    </row>
    <row r="2855" spans="1:9" hidden="1" x14ac:dyDescent="0.25">
      <c r="A2855" s="18">
        <v>2853</v>
      </c>
      <c r="C2855" t="s">
        <v>189</v>
      </c>
      <c r="D2855" t="s">
        <v>4767</v>
      </c>
      <c r="E2855" t="s">
        <v>11</v>
      </c>
      <c r="G2855" t="s">
        <v>41</v>
      </c>
      <c r="H2855" t="s">
        <v>13</v>
      </c>
      <c r="I2855" t="s">
        <v>33</v>
      </c>
    </row>
    <row r="2856" spans="1:9" hidden="1" x14ac:dyDescent="0.25">
      <c r="A2856" s="18">
        <v>2854</v>
      </c>
      <c r="B2856" t="s">
        <v>925</v>
      </c>
      <c r="C2856" t="s">
        <v>47</v>
      </c>
      <c r="D2856" t="s">
        <v>4768</v>
      </c>
      <c r="E2856" t="s">
        <v>11</v>
      </c>
      <c r="G2856" t="s">
        <v>927</v>
      </c>
      <c r="H2856" t="s">
        <v>13</v>
      </c>
      <c r="I2856" t="s">
        <v>14</v>
      </c>
    </row>
    <row r="2857" spans="1:9" hidden="1" x14ac:dyDescent="0.25">
      <c r="A2857" s="18">
        <v>2855</v>
      </c>
      <c r="B2857" t="s">
        <v>1715</v>
      </c>
      <c r="C2857" t="s">
        <v>70</v>
      </c>
      <c r="D2857" t="s">
        <v>4769</v>
      </c>
      <c r="E2857" t="s">
        <v>11</v>
      </c>
      <c r="G2857" t="s">
        <v>1489</v>
      </c>
      <c r="H2857" t="s">
        <v>13</v>
      </c>
      <c r="I2857" t="s">
        <v>33</v>
      </c>
    </row>
    <row r="2858" spans="1:9" hidden="1" x14ac:dyDescent="0.25">
      <c r="A2858" s="18">
        <v>2856</v>
      </c>
      <c r="B2858" t="s">
        <v>4770</v>
      </c>
      <c r="C2858" t="s">
        <v>16</v>
      </c>
      <c r="D2858" t="s">
        <v>4771</v>
      </c>
      <c r="E2858" t="s">
        <v>11</v>
      </c>
      <c r="G2858" t="s">
        <v>4772</v>
      </c>
      <c r="H2858" t="s">
        <v>13</v>
      </c>
      <c r="I2858" t="s">
        <v>14</v>
      </c>
    </row>
    <row r="2859" spans="1:9" hidden="1" x14ac:dyDescent="0.25">
      <c r="A2859" s="18">
        <v>2857</v>
      </c>
      <c r="B2859" t="s">
        <v>2642</v>
      </c>
      <c r="C2859" t="s">
        <v>9</v>
      </c>
      <c r="D2859" t="s">
        <v>4773</v>
      </c>
      <c r="E2859" t="s">
        <v>11</v>
      </c>
      <c r="G2859" t="s">
        <v>2644</v>
      </c>
      <c r="H2859" t="s">
        <v>13</v>
      </c>
      <c r="I2859" t="s">
        <v>14</v>
      </c>
    </row>
    <row r="2860" spans="1:9" hidden="1" x14ac:dyDescent="0.25">
      <c r="A2860" s="18">
        <v>2858</v>
      </c>
      <c r="B2860" t="s">
        <v>1034</v>
      </c>
      <c r="C2860" t="s">
        <v>189</v>
      </c>
      <c r="D2860" t="s">
        <v>4774</v>
      </c>
      <c r="E2860" t="s">
        <v>11</v>
      </c>
      <c r="G2860" t="s">
        <v>1036</v>
      </c>
      <c r="H2860" t="s">
        <v>13</v>
      </c>
      <c r="I2860" t="s">
        <v>33</v>
      </c>
    </row>
    <row r="2861" spans="1:9" hidden="1" x14ac:dyDescent="0.25">
      <c r="A2861" s="18">
        <v>2859</v>
      </c>
      <c r="B2861" t="s">
        <v>4775</v>
      </c>
      <c r="C2861" t="s">
        <v>16</v>
      </c>
      <c r="D2861" t="s">
        <v>4776</v>
      </c>
      <c r="E2861" t="s">
        <v>11</v>
      </c>
      <c r="G2861" t="s">
        <v>4777</v>
      </c>
      <c r="H2861" t="s">
        <v>13</v>
      </c>
      <c r="I2861" t="s">
        <v>14</v>
      </c>
    </row>
    <row r="2862" spans="1:9" hidden="1" x14ac:dyDescent="0.25">
      <c r="A2862" s="18">
        <v>2860</v>
      </c>
      <c r="B2862" t="s">
        <v>2577</v>
      </c>
      <c r="C2862" t="s">
        <v>23</v>
      </c>
      <c r="D2862" t="s">
        <v>4778</v>
      </c>
      <c r="E2862" t="s">
        <v>11</v>
      </c>
      <c r="G2862" t="s">
        <v>2579</v>
      </c>
      <c r="H2862" t="s">
        <v>13</v>
      </c>
      <c r="I2862" t="s">
        <v>14</v>
      </c>
    </row>
    <row r="2863" spans="1:9" hidden="1" x14ac:dyDescent="0.25">
      <c r="A2863" s="18">
        <v>2861</v>
      </c>
      <c r="B2863" t="s">
        <v>4779</v>
      </c>
      <c r="C2863" t="s">
        <v>16</v>
      </c>
      <c r="D2863" t="s">
        <v>4780</v>
      </c>
      <c r="E2863" t="s">
        <v>11</v>
      </c>
      <c r="G2863" t="s">
        <v>4781</v>
      </c>
      <c r="H2863" t="s">
        <v>13</v>
      </c>
      <c r="I2863" t="s">
        <v>14</v>
      </c>
    </row>
    <row r="2864" spans="1:9" hidden="1" x14ac:dyDescent="0.25">
      <c r="A2864" s="18">
        <v>2862</v>
      </c>
      <c r="B2864" t="s">
        <v>1086</v>
      </c>
      <c r="C2864" t="s">
        <v>43</v>
      </c>
      <c r="D2864" t="s">
        <v>4782</v>
      </c>
      <c r="E2864" t="s">
        <v>11</v>
      </c>
      <c r="G2864" t="s">
        <v>1088</v>
      </c>
      <c r="H2864" t="s">
        <v>13</v>
      </c>
      <c r="I2864" t="s">
        <v>14</v>
      </c>
    </row>
    <row r="2865" spans="1:18" hidden="1" x14ac:dyDescent="0.25">
      <c r="A2865" s="18">
        <v>2863</v>
      </c>
      <c r="C2865" t="s">
        <v>16</v>
      </c>
      <c r="D2865" t="s">
        <v>4783</v>
      </c>
      <c r="E2865" t="s">
        <v>11</v>
      </c>
      <c r="G2865" t="s">
        <v>4784</v>
      </c>
      <c r="H2865" t="s">
        <v>13</v>
      </c>
      <c r="I2865" t="s">
        <v>14</v>
      </c>
    </row>
    <row r="2866" spans="1:18" hidden="1" x14ac:dyDescent="0.25">
      <c r="A2866" s="18">
        <v>2864</v>
      </c>
      <c r="B2866" t="s">
        <v>985</v>
      </c>
      <c r="C2866" t="s">
        <v>189</v>
      </c>
      <c r="D2866" t="s">
        <v>4785</v>
      </c>
      <c r="E2866" t="s">
        <v>11</v>
      </c>
      <c r="G2866" t="s">
        <v>987</v>
      </c>
      <c r="H2866" t="s">
        <v>13</v>
      </c>
      <c r="I2866" t="s">
        <v>14</v>
      </c>
    </row>
    <row r="2867" spans="1:18" hidden="1" x14ac:dyDescent="0.25">
      <c r="A2867" s="18">
        <v>2865</v>
      </c>
      <c r="B2867" t="s">
        <v>680</v>
      </c>
      <c r="C2867" t="s">
        <v>189</v>
      </c>
      <c r="D2867" t="s">
        <v>4786</v>
      </c>
      <c r="E2867" t="s">
        <v>11</v>
      </c>
      <c r="G2867" t="s">
        <v>682</v>
      </c>
      <c r="H2867" t="s">
        <v>13</v>
      </c>
      <c r="I2867" t="s">
        <v>33</v>
      </c>
    </row>
    <row r="2868" spans="1:18" hidden="1" x14ac:dyDescent="0.25">
      <c r="A2868" s="18">
        <v>2866</v>
      </c>
      <c r="B2868" t="s">
        <v>4787</v>
      </c>
      <c r="C2868" t="s">
        <v>16</v>
      </c>
      <c r="D2868" t="s">
        <v>4788</v>
      </c>
      <c r="E2868" t="s">
        <v>11</v>
      </c>
      <c r="G2868" t="s">
        <v>4789</v>
      </c>
      <c r="H2868" t="s">
        <v>13</v>
      </c>
      <c r="I2868" t="s">
        <v>14</v>
      </c>
    </row>
    <row r="2869" spans="1:18" hidden="1" x14ac:dyDescent="0.25">
      <c r="A2869" s="18">
        <v>2867</v>
      </c>
      <c r="C2869" t="s">
        <v>16</v>
      </c>
      <c r="D2869" t="s">
        <v>4790</v>
      </c>
      <c r="E2869" t="s">
        <v>11</v>
      </c>
      <c r="G2869" t="s">
        <v>4791</v>
      </c>
      <c r="H2869" t="s">
        <v>13</v>
      </c>
      <c r="I2869" t="s">
        <v>14</v>
      </c>
    </row>
    <row r="2870" spans="1:18" hidden="1" x14ac:dyDescent="0.25">
      <c r="A2870" s="18">
        <v>2868</v>
      </c>
      <c r="B2870" t="s">
        <v>1190</v>
      </c>
      <c r="C2870" t="s">
        <v>43</v>
      </c>
      <c r="D2870" t="s">
        <v>4792</v>
      </c>
      <c r="E2870" t="s">
        <v>11</v>
      </c>
      <c r="G2870" t="s">
        <v>1192</v>
      </c>
      <c r="H2870" t="s">
        <v>13</v>
      </c>
      <c r="I2870" t="s">
        <v>14</v>
      </c>
    </row>
    <row r="2871" spans="1:18" hidden="1" x14ac:dyDescent="0.25">
      <c r="A2871" s="18">
        <v>2869</v>
      </c>
      <c r="B2871" t="s">
        <v>246</v>
      </c>
      <c r="C2871" t="s">
        <v>9</v>
      </c>
      <c r="D2871" t="s">
        <v>4793</v>
      </c>
      <c r="E2871" t="s">
        <v>11</v>
      </c>
      <c r="G2871" t="s">
        <v>248</v>
      </c>
      <c r="H2871" t="s">
        <v>13</v>
      </c>
      <c r="I2871" t="s">
        <v>14</v>
      </c>
    </row>
    <row r="2872" spans="1:18" hidden="1" x14ac:dyDescent="0.25">
      <c r="A2872" s="18">
        <v>2870</v>
      </c>
      <c r="B2872" t="s">
        <v>789</v>
      </c>
      <c r="C2872" t="s">
        <v>43</v>
      </c>
      <c r="D2872" t="s">
        <v>4794</v>
      </c>
      <c r="E2872" t="s">
        <v>11</v>
      </c>
      <c r="G2872" t="s">
        <v>791</v>
      </c>
      <c r="H2872" t="s">
        <v>13</v>
      </c>
      <c r="I2872" t="s">
        <v>14</v>
      </c>
    </row>
    <row r="2873" spans="1:18" hidden="1" x14ac:dyDescent="0.25">
      <c r="A2873" s="18">
        <v>2871</v>
      </c>
      <c r="B2873" t="s">
        <v>3299</v>
      </c>
      <c r="C2873" t="s">
        <v>90</v>
      </c>
      <c r="D2873" t="s">
        <v>4795</v>
      </c>
      <c r="E2873" t="s">
        <v>11</v>
      </c>
      <c r="G2873" t="s">
        <v>3301</v>
      </c>
      <c r="H2873" t="s">
        <v>13</v>
      </c>
      <c r="I2873" t="s">
        <v>14</v>
      </c>
    </row>
    <row r="2874" spans="1:18" hidden="1" x14ac:dyDescent="0.25">
      <c r="A2874" s="18">
        <v>2206</v>
      </c>
      <c r="C2874" t="s">
        <v>2818</v>
      </c>
      <c r="D2874" t="s">
        <v>4796</v>
      </c>
      <c r="E2874" t="s">
        <v>11</v>
      </c>
      <c r="G2874" t="s">
        <v>4797</v>
      </c>
      <c r="H2874" t="s">
        <v>37</v>
      </c>
      <c r="I2874" t="s">
        <v>2913</v>
      </c>
      <c r="J2874">
        <v>0</v>
      </c>
      <c r="K2874" s="20" t="s">
        <v>8027</v>
      </c>
      <c r="L2874" s="20" t="s">
        <v>8027</v>
      </c>
      <c r="M2874" s="20" t="s">
        <v>8027</v>
      </c>
      <c r="N2874" s="49" t="s">
        <v>4728</v>
      </c>
      <c r="Q2874" s="20" t="s">
        <v>8028</v>
      </c>
    </row>
    <row r="2875" spans="1:18" hidden="1" x14ac:dyDescent="0.25">
      <c r="A2875" s="18">
        <v>2873</v>
      </c>
      <c r="B2875" t="s">
        <v>1497</v>
      </c>
      <c r="C2875" t="s">
        <v>9</v>
      </c>
      <c r="D2875" t="s">
        <v>4798</v>
      </c>
      <c r="E2875" t="s">
        <v>11</v>
      </c>
      <c r="G2875" t="s">
        <v>1499</v>
      </c>
      <c r="H2875" t="s">
        <v>13</v>
      </c>
      <c r="I2875" t="s">
        <v>14</v>
      </c>
    </row>
    <row r="2876" spans="1:18" hidden="1" x14ac:dyDescent="0.25">
      <c r="A2876" s="18">
        <v>1497</v>
      </c>
      <c r="C2876" t="s">
        <v>2818</v>
      </c>
      <c r="D2876" t="s">
        <v>4799</v>
      </c>
      <c r="E2876" t="s">
        <v>11</v>
      </c>
      <c r="G2876" t="s">
        <v>4800</v>
      </c>
      <c r="H2876" t="s">
        <v>37</v>
      </c>
      <c r="I2876" t="s">
        <v>2913</v>
      </c>
      <c r="J2876">
        <v>0</v>
      </c>
      <c r="K2876" s="20" t="s">
        <v>8027</v>
      </c>
      <c r="L2876" s="20" t="s">
        <v>8027</v>
      </c>
      <c r="M2876" s="20" t="s">
        <v>8027</v>
      </c>
      <c r="N2876" s="49" t="s">
        <v>4728</v>
      </c>
      <c r="Q2876" s="20" t="s">
        <v>8028</v>
      </c>
      <c r="R2876" s="24" t="s">
        <v>4801</v>
      </c>
    </row>
    <row r="2877" spans="1:18" hidden="1" x14ac:dyDescent="0.25">
      <c r="A2877" s="18">
        <v>2875</v>
      </c>
      <c r="B2877" t="s">
        <v>4802</v>
      </c>
      <c r="C2877" t="s">
        <v>16</v>
      </c>
      <c r="D2877" t="s">
        <v>4803</v>
      </c>
      <c r="E2877" t="s">
        <v>11</v>
      </c>
      <c r="G2877" t="s">
        <v>4804</v>
      </c>
      <c r="H2877" t="s">
        <v>13</v>
      </c>
      <c r="I2877" t="s">
        <v>14</v>
      </c>
    </row>
    <row r="2878" spans="1:18" hidden="1" x14ac:dyDescent="0.25">
      <c r="A2878" s="18">
        <v>2876</v>
      </c>
      <c r="B2878" t="s">
        <v>1074</v>
      </c>
      <c r="C2878" t="s">
        <v>16</v>
      </c>
      <c r="D2878" t="s">
        <v>4805</v>
      </c>
      <c r="E2878" t="s">
        <v>11</v>
      </c>
      <c r="G2878" t="s">
        <v>1604</v>
      </c>
      <c r="H2878" t="s">
        <v>13</v>
      </c>
      <c r="I2878" t="s">
        <v>14</v>
      </c>
    </row>
    <row r="2879" spans="1:18" hidden="1" x14ac:dyDescent="0.25">
      <c r="A2879" s="18">
        <v>2877</v>
      </c>
      <c r="B2879" t="s">
        <v>1209</v>
      </c>
      <c r="C2879" t="s">
        <v>30</v>
      </c>
      <c r="D2879" t="s">
        <v>4806</v>
      </c>
      <c r="E2879" t="s">
        <v>11</v>
      </c>
      <c r="G2879" t="s">
        <v>1211</v>
      </c>
      <c r="H2879" t="s">
        <v>13</v>
      </c>
      <c r="I2879" t="s">
        <v>14</v>
      </c>
    </row>
    <row r="2880" spans="1:18" hidden="1" x14ac:dyDescent="0.25">
      <c r="A2880" s="18">
        <v>2878</v>
      </c>
      <c r="B2880" t="s">
        <v>229</v>
      </c>
      <c r="C2880" t="s">
        <v>90</v>
      </c>
      <c r="D2880" t="s">
        <v>4807</v>
      </c>
      <c r="E2880" t="s">
        <v>11</v>
      </c>
      <c r="G2880" t="s">
        <v>231</v>
      </c>
      <c r="H2880" t="s">
        <v>13</v>
      </c>
      <c r="I2880" t="s">
        <v>14</v>
      </c>
    </row>
    <row r="2881" spans="1:17" hidden="1" x14ac:dyDescent="0.25">
      <c r="A2881" s="18">
        <v>2879</v>
      </c>
      <c r="B2881" t="s">
        <v>2577</v>
      </c>
      <c r="C2881" t="s">
        <v>9</v>
      </c>
      <c r="D2881" t="s">
        <v>4808</v>
      </c>
      <c r="E2881" t="s">
        <v>11</v>
      </c>
      <c r="G2881" t="s">
        <v>2579</v>
      </c>
      <c r="H2881" t="s">
        <v>13</v>
      </c>
      <c r="I2881" t="s">
        <v>14</v>
      </c>
    </row>
    <row r="2882" spans="1:17" hidden="1" x14ac:dyDescent="0.25">
      <c r="A2882" s="18">
        <v>2880</v>
      </c>
      <c r="B2882" t="s">
        <v>209</v>
      </c>
      <c r="C2882" t="s">
        <v>199</v>
      </c>
      <c r="D2882" t="s">
        <v>4809</v>
      </c>
      <c r="E2882" t="s">
        <v>11</v>
      </c>
      <c r="G2882" t="s">
        <v>211</v>
      </c>
      <c r="H2882" t="s">
        <v>13</v>
      </c>
      <c r="I2882" t="s">
        <v>14</v>
      </c>
    </row>
    <row r="2883" spans="1:17" hidden="1" x14ac:dyDescent="0.25">
      <c r="A2883" s="18">
        <v>2881</v>
      </c>
      <c r="B2883" t="s">
        <v>1620</v>
      </c>
      <c r="C2883" t="s">
        <v>142</v>
      </c>
      <c r="D2883" t="s">
        <v>4810</v>
      </c>
      <c r="E2883" t="s">
        <v>11</v>
      </c>
      <c r="G2883" t="s">
        <v>1622</v>
      </c>
      <c r="H2883" t="s">
        <v>13</v>
      </c>
      <c r="I2883" t="s">
        <v>14</v>
      </c>
    </row>
    <row r="2884" spans="1:17" hidden="1" x14ac:dyDescent="0.25">
      <c r="A2884" s="18">
        <v>2882</v>
      </c>
      <c r="C2884" t="s">
        <v>26</v>
      </c>
      <c r="D2884" t="s">
        <v>4811</v>
      </c>
      <c r="E2884" t="s">
        <v>11</v>
      </c>
      <c r="G2884" t="s">
        <v>3337</v>
      </c>
      <c r="H2884" t="s">
        <v>13</v>
      </c>
      <c r="I2884" t="s">
        <v>14</v>
      </c>
    </row>
    <row r="2885" spans="1:17" hidden="1" x14ac:dyDescent="0.25">
      <c r="A2885" s="18">
        <v>2883</v>
      </c>
      <c r="B2885" t="s">
        <v>400</v>
      </c>
      <c r="C2885" t="s">
        <v>9</v>
      </c>
      <c r="D2885" t="s">
        <v>4812</v>
      </c>
      <c r="E2885" t="s">
        <v>11</v>
      </c>
      <c r="G2885" t="s">
        <v>402</v>
      </c>
      <c r="H2885" t="s">
        <v>13</v>
      </c>
      <c r="I2885" t="s">
        <v>14</v>
      </c>
    </row>
    <row r="2886" spans="1:17" hidden="1" x14ac:dyDescent="0.25">
      <c r="A2886" s="18">
        <v>4321</v>
      </c>
      <c r="C2886" t="s">
        <v>2818</v>
      </c>
      <c r="D2886" t="s">
        <v>4813</v>
      </c>
      <c r="E2886" t="s">
        <v>11</v>
      </c>
      <c r="G2886" t="s">
        <v>4814</v>
      </c>
      <c r="H2886" t="s">
        <v>37</v>
      </c>
      <c r="I2886" t="s">
        <v>2913</v>
      </c>
      <c r="J2886">
        <v>0</v>
      </c>
      <c r="K2886" s="20" t="s">
        <v>8027</v>
      </c>
      <c r="L2886" s="20" t="s">
        <v>8027</v>
      </c>
      <c r="M2886" s="20" t="s">
        <v>8027</v>
      </c>
      <c r="N2886" s="49" t="s">
        <v>4728</v>
      </c>
      <c r="Q2886" s="20" t="s">
        <v>8028</v>
      </c>
    </row>
    <row r="2887" spans="1:17" hidden="1" x14ac:dyDescent="0.25">
      <c r="A2887" s="18">
        <v>2750</v>
      </c>
      <c r="C2887" t="s">
        <v>2818</v>
      </c>
      <c r="D2887" t="s">
        <v>4815</v>
      </c>
      <c r="E2887" t="s">
        <v>11</v>
      </c>
      <c r="G2887" t="s">
        <v>4816</v>
      </c>
      <c r="H2887" t="s">
        <v>37</v>
      </c>
      <c r="I2887" t="s">
        <v>2913</v>
      </c>
      <c r="J2887">
        <v>0</v>
      </c>
      <c r="K2887" s="20" t="s">
        <v>8027</v>
      </c>
      <c r="L2887" s="20" t="s">
        <v>8027</v>
      </c>
      <c r="M2887" s="20" t="s">
        <v>8027</v>
      </c>
      <c r="N2887" s="49" t="s">
        <v>4728</v>
      </c>
      <c r="Q2887" s="20" t="s">
        <v>8028</v>
      </c>
    </row>
    <row r="2888" spans="1:17" hidden="1" x14ac:dyDescent="0.25">
      <c r="A2888" s="18">
        <v>2886</v>
      </c>
      <c r="B2888" t="s">
        <v>1518</v>
      </c>
      <c r="C2888" t="s">
        <v>189</v>
      </c>
      <c r="D2888" t="s">
        <v>4817</v>
      </c>
      <c r="E2888" t="s">
        <v>11</v>
      </c>
      <c r="G2888" t="s">
        <v>1520</v>
      </c>
      <c r="H2888" t="s">
        <v>13</v>
      </c>
      <c r="I2888" t="s">
        <v>14</v>
      </c>
    </row>
    <row r="2889" spans="1:17" hidden="1" x14ac:dyDescent="0.25">
      <c r="A2889" s="18">
        <v>2887</v>
      </c>
      <c r="B2889" t="s">
        <v>1686</v>
      </c>
      <c r="C2889" t="s">
        <v>47</v>
      </c>
      <c r="D2889" t="s">
        <v>4818</v>
      </c>
      <c r="E2889" t="s">
        <v>11</v>
      </c>
      <c r="G2889" t="s">
        <v>1688</v>
      </c>
      <c r="H2889" t="s">
        <v>13</v>
      </c>
      <c r="I2889" t="s">
        <v>14</v>
      </c>
    </row>
    <row r="2890" spans="1:17" hidden="1" x14ac:dyDescent="0.25">
      <c r="A2890" s="18">
        <v>2888</v>
      </c>
      <c r="B2890" t="s">
        <v>3482</v>
      </c>
      <c r="C2890" t="s">
        <v>70</v>
      </c>
      <c r="D2890" t="s">
        <v>4819</v>
      </c>
      <c r="E2890" t="s">
        <v>11</v>
      </c>
      <c r="G2890" t="s">
        <v>3484</v>
      </c>
      <c r="H2890" t="s">
        <v>13</v>
      </c>
      <c r="I2890" t="s">
        <v>14</v>
      </c>
    </row>
    <row r="2891" spans="1:17" hidden="1" x14ac:dyDescent="0.25">
      <c r="A2891" s="18">
        <v>2889</v>
      </c>
      <c r="C2891" t="s">
        <v>16</v>
      </c>
      <c r="D2891" t="s">
        <v>4820</v>
      </c>
      <c r="E2891" t="s">
        <v>11</v>
      </c>
      <c r="G2891" t="s">
        <v>4821</v>
      </c>
      <c r="H2891" t="s">
        <v>13</v>
      </c>
      <c r="I2891" t="s">
        <v>14</v>
      </c>
    </row>
    <row r="2892" spans="1:17" hidden="1" x14ac:dyDescent="0.25">
      <c r="A2892" s="18">
        <v>2890</v>
      </c>
      <c r="B2892" t="s">
        <v>2317</v>
      </c>
      <c r="C2892" t="s">
        <v>43</v>
      </c>
      <c r="D2892" t="s">
        <v>4822</v>
      </c>
      <c r="E2892" t="s">
        <v>11</v>
      </c>
      <c r="G2892" t="s">
        <v>2319</v>
      </c>
      <c r="H2892" t="s">
        <v>13</v>
      </c>
      <c r="I2892" t="s">
        <v>14</v>
      </c>
    </row>
    <row r="2893" spans="1:17" hidden="1" x14ac:dyDescent="0.25">
      <c r="A2893" s="18">
        <v>2891</v>
      </c>
      <c r="B2893" t="s">
        <v>192</v>
      </c>
      <c r="C2893" t="s">
        <v>189</v>
      </c>
      <c r="D2893" t="s">
        <v>4823</v>
      </c>
      <c r="E2893" t="s">
        <v>11</v>
      </c>
      <c r="G2893" t="s">
        <v>194</v>
      </c>
      <c r="H2893" t="s">
        <v>13</v>
      </c>
      <c r="I2893" t="s">
        <v>14</v>
      </c>
    </row>
    <row r="2894" spans="1:17" hidden="1" x14ac:dyDescent="0.25">
      <c r="A2894" s="18">
        <v>2892</v>
      </c>
      <c r="B2894" t="s">
        <v>4824</v>
      </c>
      <c r="C2894" t="s">
        <v>16</v>
      </c>
      <c r="D2894" t="s">
        <v>4825</v>
      </c>
      <c r="E2894" t="s">
        <v>11</v>
      </c>
      <c r="G2894" t="s">
        <v>4826</v>
      </c>
      <c r="H2894" t="s">
        <v>13</v>
      </c>
      <c r="I2894" t="s">
        <v>14</v>
      </c>
    </row>
    <row r="2895" spans="1:17" hidden="1" x14ac:dyDescent="0.25">
      <c r="A2895" s="18">
        <v>2893</v>
      </c>
      <c r="B2895" t="s">
        <v>777</v>
      </c>
      <c r="C2895" t="s">
        <v>9</v>
      </c>
      <c r="D2895" t="s">
        <v>4827</v>
      </c>
      <c r="E2895" t="s">
        <v>11</v>
      </c>
      <c r="G2895" t="s">
        <v>779</v>
      </c>
      <c r="H2895" t="s">
        <v>13</v>
      </c>
      <c r="I2895" t="s">
        <v>33</v>
      </c>
    </row>
    <row r="2896" spans="1:17" hidden="1" x14ac:dyDescent="0.25">
      <c r="A2896" s="18">
        <v>2894</v>
      </c>
      <c r="B2896" t="s">
        <v>864</v>
      </c>
      <c r="C2896" t="s">
        <v>189</v>
      </c>
      <c r="D2896" t="s">
        <v>4828</v>
      </c>
      <c r="E2896" t="s">
        <v>11</v>
      </c>
      <c r="G2896" t="s">
        <v>1735</v>
      </c>
      <c r="H2896" t="s">
        <v>13</v>
      </c>
      <c r="I2896" t="s">
        <v>33</v>
      </c>
    </row>
    <row r="2897" spans="1:9" hidden="1" x14ac:dyDescent="0.25">
      <c r="A2897" s="18">
        <v>2895</v>
      </c>
      <c r="B2897" t="s">
        <v>2378</v>
      </c>
      <c r="C2897" t="s">
        <v>43</v>
      </c>
      <c r="D2897" t="s">
        <v>4829</v>
      </c>
      <c r="E2897" t="s">
        <v>11</v>
      </c>
      <c r="G2897" t="s">
        <v>2380</v>
      </c>
      <c r="H2897" t="s">
        <v>13</v>
      </c>
      <c r="I2897" t="s">
        <v>14</v>
      </c>
    </row>
    <row r="2898" spans="1:9" hidden="1" x14ac:dyDescent="0.25">
      <c r="A2898" s="18">
        <v>2896</v>
      </c>
      <c r="B2898" t="s">
        <v>732</v>
      </c>
      <c r="C2898" t="s">
        <v>99</v>
      </c>
      <c r="D2898" t="s">
        <v>4830</v>
      </c>
      <c r="E2898" t="s">
        <v>11</v>
      </c>
      <c r="G2898" t="s">
        <v>734</v>
      </c>
      <c r="H2898" t="s">
        <v>13</v>
      </c>
      <c r="I2898" t="s">
        <v>14</v>
      </c>
    </row>
    <row r="2899" spans="1:9" hidden="1" x14ac:dyDescent="0.25">
      <c r="A2899" s="18">
        <v>2897</v>
      </c>
      <c r="B2899" t="s">
        <v>1326</v>
      </c>
      <c r="C2899" t="s">
        <v>16</v>
      </c>
      <c r="D2899" t="s">
        <v>4831</v>
      </c>
      <c r="E2899" t="s">
        <v>11</v>
      </c>
      <c r="G2899" t="s">
        <v>1328</v>
      </c>
      <c r="H2899" t="s">
        <v>13</v>
      </c>
      <c r="I2899" t="s">
        <v>14</v>
      </c>
    </row>
    <row r="2900" spans="1:9" hidden="1" x14ac:dyDescent="0.25">
      <c r="A2900" s="18">
        <v>2898</v>
      </c>
      <c r="B2900" t="s">
        <v>338</v>
      </c>
      <c r="C2900" t="s">
        <v>99</v>
      </c>
      <c r="D2900" t="s">
        <v>4832</v>
      </c>
      <c r="E2900" t="s">
        <v>11</v>
      </c>
      <c r="G2900" t="s">
        <v>340</v>
      </c>
      <c r="H2900" t="s">
        <v>13</v>
      </c>
      <c r="I2900" t="s">
        <v>14</v>
      </c>
    </row>
    <row r="2901" spans="1:9" hidden="1" x14ac:dyDescent="0.25">
      <c r="A2901" s="18">
        <v>2899</v>
      </c>
      <c r="B2901" t="s">
        <v>1129</v>
      </c>
      <c r="C2901" t="s">
        <v>90</v>
      </c>
      <c r="D2901" t="s">
        <v>4833</v>
      </c>
      <c r="E2901" t="s">
        <v>11</v>
      </c>
      <c r="G2901" t="s">
        <v>1131</v>
      </c>
      <c r="H2901" t="s">
        <v>13</v>
      </c>
      <c r="I2901" t="s">
        <v>14</v>
      </c>
    </row>
    <row r="2902" spans="1:9" hidden="1" x14ac:dyDescent="0.25">
      <c r="A2902" s="18">
        <v>2900</v>
      </c>
      <c r="B2902" t="s">
        <v>169</v>
      </c>
      <c r="C2902" t="s">
        <v>9</v>
      </c>
      <c r="D2902" t="s">
        <v>4834</v>
      </c>
      <c r="E2902" t="s">
        <v>11</v>
      </c>
      <c r="G2902" t="s">
        <v>171</v>
      </c>
      <c r="H2902" t="s">
        <v>13</v>
      </c>
      <c r="I2902" t="s">
        <v>14</v>
      </c>
    </row>
    <row r="2903" spans="1:9" hidden="1" x14ac:dyDescent="0.25">
      <c r="A2903" s="18">
        <v>2901</v>
      </c>
      <c r="B2903" t="s">
        <v>1060</v>
      </c>
      <c r="C2903" t="s">
        <v>43</v>
      </c>
      <c r="D2903" t="s">
        <v>4835</v>
      </c>
      <c r="E2903" t="s">
        <v>11</v>
      </c>
      <c r="G2903" t="s">
        <v>1062</v>
      </c>
      <c r="H2903" t="s">
        <v>13</v>
      </c>
      <c r="I2903" t="s">
        <v>14</v>
      </c>
    </row>
    <row r="2904" spans="1:9" hidden="1" x14ac:dyDescent="0.25">
      <c r="A2904" s="18">
        <v>2902</v>
      </c>
      <c r="B2904" t="s">
        <v>324</v>
      </c>
      <c r="C2904" t="s">
        <v>70</v>
      </c>
      <c r="D2904" t="s">
        <v>4836</v>
      </c>
      <c r="E2904" t="s">
        <v>11</v>
      </c>
      <c r="G2904" t="s">
        <v>326</v>
      </c>
      <c r="H2904" t="s">
        <v>13</v>
      </c>
      <c r="I2904" t="s">
        <v>14</v>
      </c>
    </row>
    <row r="2905" spans="1:9" hidden="1" x14ac:dyDescent="0.25">
      <c r="A2905" s="18">
        <v>2903</v>
      </c>
      <c r="B2905" t="s">
        <v>2373</v>
      </c>
      <c r="C2905" t="s">
        <v>189</v>
      </c>
      <c r="D2905" t="s">
        <v>4837</v>
      </c>
      <c r="E2905" t="s">
        <v>11</v>
      </c>
      <c r="G2905" t="s">
        <v>971</v>
      </c>
      <c r="H2905" t="s">
        <v>13</v>
      </c>
      <c r="I2905" t="s">
        <v>33</v>
      </c>
    </row>
    <row r="2906" spans="1:9" hidden="1" x14ac:dyDescent="0.25">
      <c r="A2906" s="18">
        <v>2904</v>
      </c>
      <c r="B2906" t="s">
        <v>1400</v>
      </c>
      <c r="C2906" t="s">
        <v>70</v>
      </c>
      <c r="D2906" t="s">
        <v>4838</v>
      </c>
      <c r="E2906" t="s">
        <v>11</v>
      </c>
      <c r="G2906" t="s">
        <v>1402</v>
      </c>
      <c r="H2906" t="s">
        <v>13</v>
      </c>
      <c r="I2906" t="s">
        <v>14</v>
      </c>
    </row>
    <row r="2907" spans="1:9" hidden="1" x14ac:dyDescent="0.25">
      <c r="A2907" s="18">
        <v>2905</v>
      </c>
      <c r="B2907" t="s">
        <v>708</v>
      </c>
      <c r="C2907" t="s">
        <v>99</v>
      </c>
      <c r="D2907" t="s">
        <v>4839</v>
      </c>
      <c r="E2907" t="s">
        <v>11</v>
      </c>
      <c r="G2907" t="s">
        <v>710</v>
      </c>
      <c r="H2907" t="s">
        <v>13</v>
      </c>
      <c r="I2907" t="s">
        <v>14</v>
      </c>
    </row>
    <row r="2908" spans="1:9" hidden="1" x14ac:dyDescent="0.25">
      <c r="A2908" s="18">
        <v>2906</v>
      </c>
      <c r="B2908" t="s">
        <v>1501</v>
      </c>
      <c r="C2908" t="s">
        <v>43</v>
      </c>
      <c r="D2908" t="s">
        <v>4840</v>
      </c>
      <c r="E2908" t="s">
        <v>11</v>
      </c>
      <c r="G2908" t="s">
        <v>1503</v>
      </c>
      <c r="H2908" t="s">
        <v>13</v>
      </c>
      <c r="I2908" t="s">
        <v>14</v>
      </c>
    </row>
    <row r="2909" spans="1:9" hidden="1" x14ac:dyDescent="0.25">
      <c r="A2909" s="18">
        <v>2907</v>
      </c>
      <c r="B2909" t="s">
        <v>1544</v>
      </c>
      <c r="C2909" t="s">
        <v>189</v>
      </c>
      <c r="D2909" t="s">
        <v>4841</v>
      </c>
      <c r="E2909" t="s">
        <v>11</v>
      </c>
      <c r="G2909" t="s">
        <v>1546</v>
      </c>
      <c r="H2909" t="s">
        <v>13</v>
      </c>
      <c r="I2909" t="s">
        <v>14</v>
      </c>
    </row>
    <row r="2910" spans="1:9" hidden="1" x14ac:dyDescent="0.25">
      <c r="A2910" s="18">
        <v>2908</v>
      </c>
      <c r="C2910" t="s">
        <v>16</v>
      </c>
      <c r="D2910" t="s">
        <v>4842</v>
      </c>
      <c r="E2910" t="s">
        <v>11</v>
      </c>
      <c r="G2910" t="s">
        <v>4843</v>
      </c>
      <c r="H2910" t="s">
        <v>13</v>
      </c>
      <c r="I2910" t="s">
        <v>14</v>
      </c>
    </row>
    <row r="2911" spans="1:9" hidden="1" x14ac:dyDescent="0.25">
      <c r="A2911" s="18">
        <v>2909</v>
      </c>
      <c r="C2911" t="s">
        <v>99</v>
      </c>
      <c r="D2911" t="s">
        <v>4844</v>
      </c>
      <c r="E2911" t="s">
        <v>11</v>
      </c>
      <c r="G2911" t="s">
        <v>1388</v>
      </c>
      <c r="H2911" t="s">
        <v>13</v>
      </c>
      <c r="I2911" t="s">
        <v>14</v>
      </c>
    </row>
    <row r="2912" spans="1:9" hidden="1" x14ac:dyDescent="0.25">
      <c r="A2912" s="18">
        <v>2910</v>
      </c>
      <c r="B2912" t="s">
        <v>4845</v>
      </c>
      <c r="C2912" t="s">
        <v>16</v>
      </c>
      <c r="D2912" t="s">
        <v>4846</v>
      </c>
      <c r="E2912" t="s">
        <v>11</v>
      </c>
      <c r="G2912" t="s">
        <v>4847</v>
      </c>
      <c r="H2912" t="s">
        <v>13</v>
      </c>
      <c r="I2912" t="s">
        <v>14</v>
      </c>
    </row>
    <row r="2913" spans="1:17" hidden="1" x14ac:dyDescent="0.25">
      <c r="A2913" s="18">
        <v>2911</v>
      </c>
      <c r="B2913" t="s">
        <v>317</v>
      </c>
      <c r="C2913" t="s">
        <v>99</v>
      </c>
      <c r="D2913" t="s">
        <v>4848</v>
      </c>
      <c r="E2913" t="s">
        <v>11</v>
      </c>
      <c r="G2913" t="s">
        <v>319</v>
      </c>
      <c r="H2913" t="s">
        <v>13</v>
      </c>
      <c r="I2913" t="s">
        <v>33</v>
      </c>
    </row>
    <row r="2914" spans="1:17" hidden="1" x14ac:dyDescent="0.25">
      <c r="A2914" s="18">
        <v>2912</v>
      </c>
      <c r="B2914" t="s">
        <v>1271</v>
      </c>
      <c r="C2914" t="s">
        <v>26</v>
      </c>
      <c r="D2914" t="s">
        <v>4849</v>
      </c>
      <c r="E2914" t="s">
        <v>11</v>
      </c>
      <c r="G2914" t="s">
        <v>1273</v>
      </c>
      <c r="H2914" t="s">
        <v>13</v>
      </c>
      <c r="I2914" t="s">
        <v>14</v>
      </c>
    </row>
    <row r="2915" spans="1:17" hidden="1" x14ac:dyDescent="0.25">
      <c r="A2915" s="18">
        <v>2913</v>
      </c>
      <c r="B2915" t="s">
        <v>2080</v>
      </c>
      <c r="C2915" t="s">
        <v>99</v>
      </c>
      <c r="D2915" t="s">
        <v>4850</v>
      </c>
      <c r="E2915" t="s">
        <v>11</v>
      </c>
      <c r="G2915" t="s">
        <v>2082</v>
      </c>
      <c r="H2915" t="s">
        <v>13</v>
      </c>
      <c r="I2915" t="s">
        <v>14</v>
      </c>
    </row>
    <row r="2916" spans="1:17" hidden="1" x14ac:dyDescent="0.25">
      <c r="A2916" s="18">
        <v>2914</v>
      </c>
      <c r="B2916" t="s">
        <v>4851</v>
      </c>
      <c r="C2916" t="s">
        <v>16</v>
      </c>
      <c r="D2916" t="s">
        <v>4852</v>
      </c>
      <c r="E2916" t="s">
        <v>11</v>
      </c>
      <c r="G2916" t="s">
        <v>4853</v>
      </c>
      <c r="H2916" t="s">
        <v>13</v>
      </c>
      <c r="I2916" t="s">
        <v>14</v>
      </c>
    </row>
    <row r="2917" spans="1:17" hidden="1" x14ac:dyDescent="0.25">
      <c r="A2917" s="18">
        <v>2915</v>
      </c>
      <c r="B2917" t="s">
        <v>4854</v>
      </c>
      <c r="C2917" t="s">
        <v>16</v>
      </c>
      <c r="D2917" t="s">
        <v>4855</v>
      </c>
      <c r="E2917" t="s">
        <v>11</v>
      </c>
      <c r="G2917" t="s">
        <v>4856</v>
      </c>
      <c r="H2917" t="s">
        <v>13</v>
      </c>
      <c r="I2917" t="s">
        <v>14</v>
      </c>
    </row>
    <row r="2918" spans="1:17" hidden="1" x14ac:dyDescent="0.25">
      <c r="A2918" s="18">
        <v>2916</v>
      </c>
      <c r="B2918" t="s">
        <v>4857</v>
      </c>
      <c r="C2918" t="s">
        <v>16</v>
      </c>
      <c r="D2918" t="s">
        <v>4858</v>
      </c>
      <c r="E2918" t="s">
        <v>11</v>
      </c>
      <c r="G2918" t="s">
        <v>4859</v>
      </c>
      <c r="H2918" t="s">
        <v>13</v>
      </c>
      <c r="I2918" t="s">
        <v>14</v>
      </c>
    </row>
    <row r="2919" spans="1:17" hidden="1" x14ac:dyDescent="0.25">
      <c r="A2919" s="18">
        <v>554</v>
      </c>
      <c r="C2919" t="s">
        <v>2818</v>
      </c>
      <c r="D2919" t="s">
        <v>4860</v>
      </c>
      <c r="E2919" t="s">
        <v>11</v>
      </c>
      <c r="G2919" t="s">
        <v>4861</v>
      </c>
      <c r="H2919" t="s">
        <v>37</v>
      </c>
      <c r="I2919" t="s">
        <v>2913</v>
      </c>
      <c r="J2919">
        <v>0</v>
      </c>
      <c r="K2919" s="20" t="s">
        <v>8027</v>
      </c>
      <c r="L2919" s="20" t="s">
        <v>8027</v>
      </c>
      <c r="M2919" s="20" t="s">
        <v>8027</v>
      </c>
      <c r="N2919" s="49" t="s">
        <v>4728</v>
      </c>
      <c r="Q2919" s="20" t="s">
        <v>8028</v>
      </c>
    </row>
    <row r="2920" spans="1:17" hidden="1" x14ac:dyDescent="0.25">
      <c r="A2920" s="18">
        <v>2918</v>
      </c>
      <c r="C2920" t="s">
        <v>26</v>
      </c>
      <c r="D2920" t="s">
        <v>4862</v>
      </c>
      <c r="E2920" t="s">
        <v>11</v>
      </c>
      <c r="G2920" t="s">
        <v>3676</v>
      </c>
      <c r="H2920" t="s">
        <v>13</v>
      </c>
      <c r="I2920" t="s">
        <v>14</v>
      </c>
    </row>
    <row r="2921" spans="1:17" hidden="1" x14ac:dyDescent="0.25">
      <c r="A2921" s="18">
        <v>2919</v>
      </c>
      <c r="B2921" t="s">
        <v>370</v>
      </c>
      <c r="C2921" t="s">
        <v>23</v>
      </c>
      <c r="D2921" t="s">
        <v>4863</v>
      </c>
      <c r="E2921" t="s">
        <v>11</v>
      </c>
      <c r="G2921" t="s">
        <v>372</v>
      </c>
      <c r="H2921" t="s">
        <v>13</v>
      </c>
      <c r="I2921" t="s">
        <v>14</v>
      </c>
    </row>
    <row r="2922" spans="1:17" hidden="1" x14ac:dyDescent="0.25">
      <c r="A2922" s="18">
        <v>2920</v>
      </c>
      <c r="C2922" t="s">
        <v>26</v>
      </c>
      <c r="D2922" t="s">
        <v>4864</v>
      </c>
      <c r="E2922" t="s">
        <v>11</v>
      </c>
      <c r="G2922" t="s">
        <v>1661</v>
      </c>
      <c r="H2922" t="s">
        <v>13</v>
      </c>
      <c r="I2922" t="s">
        <v>14</v>
      </c>
    </row>
    <row r="2923" spans="1:17" hidden="1" x14ac:dyDescent="0.25">
      <c r="A2923" s="18">
        <v>2921</v>
      </c>
      <c r="B2923" t="s">
        <v>2532</v>
      </c>
      <c r="C2923" t="s">
        <v>99</v>
      </c>
      <c r="D2923" t="s">
        <v>4865</v>
      </c>
      <c r="E2923" t="s">
        <v>11</v>
      </c>
      <c r="G2923" t="s">
        <v>2534</v>
      </c>
      <c r="H2923" t="s">
        <v>13</v>
      </c>
      <c r="I2923" t="s">
        <v>14</v>
      </c>
    </row>
    <row r="2924" spans="1:17" hidden="1" x14ac:dyDescent="0.25">
      <c r="A2924" s="18">
        <v>2922</v>
      </c>
      <c r="B2924" t="s">
        <v>961</v>
      </c>
      <c r="C2924" t="s">
        <v>26</v>
      </c>
      <c r="D2924" t="s">
        <v>4866</v>
      </c>
      <c r="E2924" t="s">
        <v>11</v>
      </c>
      <c r="G2924" t="s">
        <v>963</v>
      </c>
      <c r="H2924" t="s">
        <v>13</v>
      </c>
      <c r="I2924" t="s">
        <v>14</v>
      </c>
    </row>
    <row r="2925" spans="1:17" hidden="1" x14ac:dyDescent="0.25">
      <c r="A2925" s="18">
        <v>3370</v>
      </c>
      <c r="C2925" t="s">
        <v>2818</v>
      </c>
      <c r="D2925" t="s">
        <v>4867</v>
      </c>
      <c r="E2925" t="s">
        <v>11</v>
      </c>
      <c r="G2925" t="s">
        <v>4868</v>
      </c>
      <c r="H2925" t="s">
        <v>37</v>
      </c>
      <c r="I2925" t="s">
        <v>2913</v>
      </c>
      <c r="J2925">
        <v>0</v>
      </c>
      <c r="K2925" s="20" t="s">
        <v>8027</v>
      </c>
      <c r="L2925" s="20" t="s">
        <v>8027</v>
      </c>
      <c r="M2925" s="20" t="s">
        <v>8027</v>
      </c>
      <c r="N2925" s="49" t="s">
        <v>4728</v>
      </c>
      <c r="Q2925" s="20" t="s">
        <v>8028</v>
      </c>
    </row>
    <row r="2926" spans="1:17" hidden="1" x14ac:dyDescent="0.25">
      <c r="A2926" s="18">
        <v>2924</v>
      </c>
      <c r="C2926" t="s">
        <v>43</v>
      </c>
      <c r="D2926" t="s">
        <v>4869</v>
      </c>
      <c r="E2926" t="s">
        <v>11</v>
      </c>
      <c r="G2926" t="s">
        <v>356</v>
      </c>
      <c r="H2926" t="s">
        <v>13</v>
      </c>
      <c r="I2926" t="s">
        <v>14</v>
      </c>
    </row>
    <row r="2927" spans="1:17" hidden="1" x14ac:dyDescent="0.25">
      <c r="A2927" s="18">
        <v>2925</v>
      </c>
      <c r="C2927" t="s">
        <v>199</v>
      </c>
      <c r="D2927" t="s">
        <v>4870</v>
      </c>
      <c r="E2927" t="s">
        <v>11</v>
      </c>
      <c r="G2927" t="s">
        <v>1233</v>
      </c>
      <c r="H2927" t="s">
        <v>13</v>
      </c>
      <c r="I2927" t="s">
        <v>14</v>
      </c>
    </row>
    <row r="2928" spans="1:17" hidden="1" x14ac:dyDescent="0.25">
      <c r="A2928" s="18">
        <v>2926</v>
      </c>
      <c r="C2928" t="s">
        <v>90</v>
      </c>
      <c r="D2928" t="s">
        <v>4871</v>
      </c>
      <c r="E2928" t="s">
        <v>11</v>
      </c>
      <c r="G2928" t="s">
        <v>1154</v>
      </c>
      <c r="H2928" t="s">
        <v>13</v>
      </c>
      <c r="I2928" t="s">
        <v>33</v>
      </c>
    </row>
    <row r="2929" spans="1:17" hidden="1" x14ac:dyDescent="0.25">
      <c r="A2929" s="18">
        <v>2927</v>
      </c>
      <c r="B2929" t="s">
        <v>994</v>
      </c>
      <c r="C2929" t="s">
        <v>99</v>
      </c>
      <c r="D2929" t="s">
        <v>4872</v>
      </c>
      <c r="E2929" t="s">
        <v>11</v>
      </c>
      <c r="G2929" t="s">
        <v>996</v>
      </c>
      <c r="H2929" t="s">
        <v>13</v>
      </c>
      <c r="I2929" t="s">
        <v>14</v>
      </c>
    </row>
    <row r="2930" spans="1:17" hidden="1" x14ac:dyDescent="0.25">
      <c r="A2930" s="18">
        <v>2928</v>
      </c>
      <c r="B2930" t="s">
        <v>1944</v>
      </c>
      <c r="C2930" t="s">
        <v>30</v>
      </c>
      <c r="D2930" t="s">
        <v>4873</v>
      </c>
      <c r="E2930" t="s">
        <v>11</v>
      </c>
      <c r="G2930" t="s">
        <v>1946</v>
      </c>
      <c r="H2930" t="s">
        <v>13</v>
      </c>
      <c r="I2930" t="s">
        <v>14</v>
      </c>
    </row>
    <row r="2931" spans="1:17" hidden="1" x14ac:dyDescent="0.25">
      <c r="A2931" s="18">
        <v>2929</v>
      </c>
      <c r="B2931" t="s">
        <v>750</v>
      </c>
      <c r="C2931" t="s">
        <v>9</v>
      </c>
      <c r="D2931" t="s">
        <v>4874</v>
      </c>
      <c r="E2931" t="s">
        <v>11</v>
      </c>
      <c r="G2931" t="s">
        <v>752</v>
      </c>
      <c r="H2931" t="s">
        <v>13</v>
      </c>
      <c r="I2931" t="s">
        <v>14</v>
      </c>
    </row>
    <row r="2932" spans="1:17" hidden="1" x14ac:dyDescent="0.25">
      <c r="A2932" s="18">
        <v>2930</v>
      </c>
      <c r="B2932" t="s">
        <v>2535</v>
      </c>
      <c r="C2932" t="s">
        <v>189</v>
      </c>
      <c r="D2932" t="s">
        <v>4875</v>
      </c>
      <c r="E2932" t="s">
        <v>11</v>
      </c>
      <c r="G2932" t="s">
        <v>2537</v>
      </c>
      <c r="H2932" t="s">
        <v>13</v>
      </c>
      <c r="I2932" t="s">
        <v>14</v>
      </c>
    </row>
    <row r="2933" spans="1:17" hidden="1" x14ac:dyDescent="0.25">
      <c r="A2933" s="18">
        <v>2931</v>
      </c>
      <c r="B2933" t="s">
        <v>610</v>
      </c>
      <c r="C2933" t="s">
        <v>30</v>
      </c>
      <c r="D2933" t="s">
        <v>4876</v>
      </c>
      <c r="E2933" t="s">
        <v>11</v>
      </c>
      <c r="G2933" t="s">
        <v>612</v>
      </c>
      <c r="H2933" t="s">
        <v>13</v>
      </c>
      <c r="I2933" t="s">
        <v>14</v>
      </c>
    </row>
    <row r="2934" spans="1:17" hidden="1" x14ac:dyDescent="0.25">
      <c r="A2934" s="18">
        <v>2932</v>
      </c>
      <c r="B2934" t="s">
        <v>166</v>
      </c>
      <c r="C2934" t="s">
        <v>9</v>
      </c>
      <c r="D2934" t="s">
        <v>4877</v>
      </c>
      <c r="E2934" t="s">
        <v>11</v>
      </c>
      <c r="G2934" t="s">
        <v>168</v>
      </c>
      <c r="H2934" t="s">
        <v>13</v>
      </c>
      <c r="I2934" t="s">
        <v>33</v>
      </c>
    </row>
    <row r="2935" spans="1:17" hidden="1" x14ac:dyDescent="0.25">
      <c r="A2935" s="18">
        <v>2933</v>
      </c>
      <c r="B2935" t="s">
        <v>4878</v>
      </c>
      <c r="C2935" t="s">
        <v>47</v>
      </c>
      <c r="D2935" t="s">
        <v>4879</v>
      </c>
      <c r="E2935" t="s">
        <v>11</v>
      </c>
      <c r="G2935" t="s">
        <v>4880</v>
      </c>
      <c r="H2935" t="s">
        <v>13</v>
      </c>
      <c r="I2935" t="s">
        <v>14</v>
      </c>
    </row>
    <row r="2936" spans="1:17" hidden="1" x14ac:dyDescent="0.25">
      <c r="A2936" s="18">
        <v>2934</v>
      </c>
      <c r="B2936" t="s">
        <v>1188</v>
      </c>
      <c r="C2936" t="s">
        <v>99</v>
      </c>
      <c r="D2936" t="s">
        <v>4881</v>
      </c>
      <c r="E2936" t="s">
        <v>11</v>
      </c>
      <c r="G2936" t="s">
        <v>519</v>
      </c>
      <c r="H2936" t="s">
        <v>13</v>
      </c>
      <c r="I2936" t="s">
        <v>33</v>
      </c>
    </row>
    <row r="2937" spans="1:17" hidden="1" x14ac:dyDescent="0.25">
      <c r="A2937" s="18">
        <v>2935</v>
      </c>
      <c r="B2937" t="s">
        <v>1304</v>
      </c>
      <c r="C2937" t="s">
        <v>99</v>
      </c>
      <c r="D2937" t="s">
        <v>4882</v>
      </c>
      <c r="E2937" t="s">
        <v>11</v>
      </c>
      <c r="G2937" t="s">
        <v>1306</v>
      </c>
      <c r="H2937" t="s">
        <v>13</v>
      </c>
      <c r="I2937" t="s">
        <v>33</v>
      </c>
    </row>
    <row r="2938" spans="1:17" hidden="1" x14ac:dyDescent="0.25">
      <c r="A2938" s="18">
        <v>2936</v>
      </c>
      <c r="B2938" t="s">
        <v>4883</v>
      </c>
      <c r="C2938" t="s">
        <v>47</v>
      </c>
      <c r="D2938" t="s">
        <v>4884</v>
      </c>
      <c r="E2938" t="s">
        <v>11</v>
      </c>
      <c r="G2938" t="s">
        <v>4885</v>
      </c>
      <c r="H2938" t="s">
        <v>13</v>
      </c>
      <c r="I2938" t="s">
        <v>14</v>
      </c>
    </row>
    <row r="2939" spans="1:17" hidden="1" x14ac:dyDescent="0.25">
      <c r="A2939" s="18">
        <v>2937</v>
      </c>
      <c r="B2939" t="s">
        <v>994</v>
      </c>
      <c r="C2939" t="s">
        <v>9</v>
      </c>
      <c r="D2939" t="s">
        <v>4886</v>
      </c>
      <c r="E2939" t="s">
        <v>11</v>
      </c>
      <c r="G2939" t="s">
        <v>996</v>
      </c>
      <c r="H2939" t="s">
        <v>13</v>
      </c>
      <c r="I2939" t="s">
        <v>14</v>
      </c>
    </row>
    <row r="2940" spans="1:17" hidden="1" x14ac:dyDescent="0.25">
      <c r="A2940" s="18">
        <v>2938</v>
      </c>
      <c r="D2940" t="s">
        <v>4887</v>
      </c>
      <c r="E2940" t="s">
        <v>11</v>
      </c>
      <c r="F2940" t="s">
        <v>696</v>
      </c>
      <c r="G2940" t="s">
        <v>4888</v>
      </c>
      <c r="H2940" t="s">
        <v>698</v>
      </c>
      <c r="I2940" t="s">
        <v>14</v>
      </c>
    </row>
    <row r="2941" spans="1:17" hidden="1" x14ac:dyDescent="0.25">
      <c r="A2941" s="18">
        <v>825</v>
      </c>
      <c r="C2941" t="s">
        <v>2818</v>
      </c>
      <c r="D2941" t="s">
        <v>4889</v>
      </c>
      <c r="E2941" t="s">
        <v>11</v>
      </c>
      <c r="G2941" t="s">
        <v>4890</v>
      </c>
      <c r="H2941" t="s">
        <v>37</v>
      </c>
      <c r="I2941" t="s">
        <v>2913</v>
      </c>
      <c r="J2941">
        <v>0</v>
      </c>
      <c r="K2941" s="20" t="s">
        <v>8027</v>
      </c>
      <c r="L2941" s="20" t="s">
        <v>8027</v>
      </c>
      <c r="M2941" s="20" t="s">
        <v>8027</v>
      </c>
      <c r="N2941" s="49" t="s">
        <v>4728</v>
      </c>
      <c r="Q2941" s="20" t="s">
        <v>8028</v>
      </c>
    </row>
    <row r="2942" spans="1:17" hidden="1" x14ac:dyDescent="0.25">
      <c r="A2942" s="18">
        <v>2940</v>
      </c>
      <c r="B2942" t="s">
        <v>1856</v>
      </c>
      <c r="C2942" t="s">
        <v>30</v>
      </c>
      <c r="D2942" t="s">
        <v>4891</v>
      </c>
      <c r="E2942" t="s">
        <v>11</v>
      </c>
      <c r="G2942" t="s">
        <v>1858</v>
      </c>
      <c r="H2942" t="s">
        <v>13</v>
      </c>
      <c r="I2942" t="s">
        <v>14</v>
      </c>
    </row>
    <row r="2943" spans="1:17" hidden="1" x14ac:dyDescent="0.25">
      <c r="A2943" s="18">
        <v>2941</v>
      </c>
      <c r="B2943" t="s">
        <v>571</v>
      </c>
      <c r="C2943" t="s">
        <v>70</v>
      </c>
      <c r="D2943" t="s">
        <v>4892</v>
      </c>
      <c r="E2943" t="s">
        <v>11</v>
      </c>
      <c r="G2943" t="s">
        <v>573</v>
      </c>
      <c r="H2943" t="s">
        <v>13</v>
      </c>
      <c r="I2943" t="s">
        <v>14</v>
      </c>
    </row>
    <row r="2944" spans="1:17" hidden="1" x14ac:dyDescent="0.25">
      <c r="A2944" s="18">
        <v>4286</v>
      </c>
      <c r="C2944" t="s">
        <v>2818</v>
      </c>
      <c r="D2944" t="s">
        <v>4893</v>
      </c>
      <c r="E2944" t="s">
        <v>11</v>
      </c>
      <c r="G2944" t="s">
        <v>4894</v>
      </c>
      <c r="H2944" t="s">
        <v>37</v>
      </c>
      <c r="I2944" t="s">
        <v>2913</v>
      </c>
      <c r="J2944">
        <v>0</v>
      </c>
      <c r="K2944" s="20" t="s">
        <v>8027</v>
      </c>
      <c r="L2944" s="20" t="s">
        <v>8027</v>
      </c>
      <c r="M2944" s="20" t="s">
        <v>8027</v>
      </c>
      <c r="N2944" s="49" t="s">
        <v>4728</v>
      </c>
      <c r="Q2944" s="20" t="s">
        <v>8028</v>
      </c>
    </row>
    <row r="2945" spans="1:17" hidden="1" x14ac:dyDescent="0.25">
      <c r="A2945" s="18">
        <v>2943</v>
      </c>
      <c r="B2945" t="s">
        <v>716</v>
      </c>
      <c r="C2945" t="s">
        <v>23</v>
      </c>
      <c r="D2945" t="s">
        <v>4895</v>
      </c>
      <c r="E2945" t="s">
        <v>11</v>
      </c>
      <c r="G2945" t="s">
        <v>718</v>
      </c>
      <c r="H2945" t="s">
        <v>13</v>
      </c>
      <c r="I2945" t="s">
        <v>14</v>
      </c>
    </row>
    <row r="2946" spans="1:17" hidden="1" x14ac:dyDescent="0.25">
      <c r="A2946" s="18">
        <v>2944</v>
      </c>
      <c r="B2946" t="s">
        <v>1711</v>
      </c>
      <c r="C2946" t="s">
        <v>26</v>
      </c>
      <c r="D2946" t="s">
        <v>4896</v>
      </c>
      <c r="E2946" t="s">
        <v>11</v>
      </c>
      <c r="G2946" t="s">
        <v>1713</v>
      </c>
      <c r="H2946" t="s">
        <v>13</v>
      </c>
      <c r="I2946" t="s">
        <v>14</v>
      </c>
    </row>
    <row r="2947" spans="1:17" hidden="1" x14ac:dyDescent="0.25">
      <c r="A2947" s="18">
        <v>2945</v>
      </c>
      <c r="C2947" t="s">
        <v>43</v>
      </c>
      <c r="D2947" t="s">
        <v>4897</v>
      </c>
      <c r="E2947" t="s">
        <v>11</v>
      </c>
      <c r="G2947" t="s">
        <v>4296</v>
      </c>
      <c r="H2947" t="s">
        <v>13</v>
      </c>
      <c r="I2947" t="s">
        <v>33</v>
      </c>
    </row>
    <row r="2948" spans="1:17" hidden="1" x14ac:dyDescent="0.25">
      <c r="A2948" s="18">
        <v>2946</v>
      </c>
      <c r="B2948" t="s">
        <v>428</v>
      </c>
      <c r="C2948" t="s">
        <v>9</v>
      </c>
      <c r="D2948" t="s">
        <v>4898</v>
      </c>
      <c r="E2948" t="s">
        <v>11</v>
      </c>
      <c r="G2948" t="s">
        <v>430</v>
      </c>
      <c r="H2948" t="s">
        <v>13</v>
      </c>
      <c r="I2948" t="s">
        <v>14</v>
      </c>
    </row>
    <row r="2949" spans="1:17" hidden="1" x14ac:dyDescent="0.25">
      <c r="A2949" s="18">
        <v>2947</v>
      </c>
      <c r="B2949" t="s">
        <v>836</v>
      </c>
      <c r="C2949" t="s">
        <v>43</v>
      </c>
      <c r="D2949" t="s">
        <v>4899</v>
      </c>
      <c r="E2949" t="s">
        <v>11</v>
      </c>
      <c r="G2949" t="s">
        <v>838</v>
      </c>
      <c r="H2949" t="s">
        <v>13</v>
      </c>
      <c r="I2949" t="s">
        <v>14</v>
      </c>
    </row>
    <row r="2950" spans="1:17" hidden="1" x14ac:dyDescent="0.25">
      <c r="A2950" s="18">
        <v>2948</v>
      </c>
      <c r="B2950" t="s">
        <v>4900</v>
      </c>
      <c r="C2950" t="s">
        <v>16</v>
      </c>
      <c r="D2950" t="s">
        <v>4901</v>
      </c>
      <c r="E2950" t="s">
        <v>11</v>
      </c>
      <c r="G2950" t="s">
        <v>4902</v>
      </c>
      <c r="H2950" t="s">
        <v>13</v>
      </c>
      <c r="I2950" t="s">
        <v>14</v>
      </c>
    </row>
    <row r="2951" spans="1:17" hidden="1" x14ac:dyDescent="0.25">
      <c r="A2951" s="18">
        <v>2949</v>
      </c>
      <c r="C2951" t="s">
        <v>90</v>
      </c>
      <c r="D2951" t="s">
        <v>4903</v>
      </c>
      <c r="E2951" t="s">
        <v>11</v>
      </c>
      <c r="G2951" t="s">
        <v>1968</v>
      </c>
      <c r="H2951" t="s">
        <v>13</v>
      </c>
      <c r="I2951" t="s">
        <v>14</v>
      </c>
    </row>
    <row r="2952" spans="1:17" hidden="1" x14ac:dyDescent="0.25">
      <c r="A2952" s="18">
        <v>2950</v>
      </c>
      <c r="B2952" t="s">
        <v>747</v>
      </c>
      <c r="C2952" t="s">
        <v>23</v>
      </c>
      <c r="D2952" t="s">
        <v>4904</v>
      </c>
      <c r="E2952" t="s">
        <v>11</v>
      </c>
      <c r="G2952" t="s">
        <v>749</v>
      </c>
      <c r="H2952" t="s">
        <v>13</v>
      </c>
      <c r="I2952" t="s">
        <v>14</v>
      </c>
    </row>
    <row r="2953" spans="1:17" hidden="1" x14ac:dyDescent="0.25">
      <c r="A2953" s="18">
        <v>2951</v>
      </c>
      <c r="B2953" t="s">
        <v>914</v>
      </c>
      <c r="C2953" t="s">
        <v>30</v>
      </c>
      <c r="D2953" t="s">
        <v>4905</v>
      </c>
      <c r="E2953" t="s">
        <v>11</v>
      </c>
      <c r="G2953" t="s">
        <v>916</v>
      </c>
      <c r="H2953" t="s">
        <v>13</v>
      </c>
      <c r="I2953" t="s">
        <v>14</v>
      </c>
    </row>
    <row r="2954" spans="1:17" hidden="1" x14ac:dyDescent="0.25">
      <c r="A2954" s="18">
        <v>2952</v>
      </c>
      <c r="B2954" t="s">
        <v>1926</v>
      </c>
      <c r="C2954" t="s">
        <v>23</v>
      </c>
      <c r="D2954" t="s">
        <v>4906</v>
      </c>
      <c r="E2954" t="s">
        <v>11</v>
      </c>
      <c r="G2954" t="s">
        <v>1928</v>
      </c>
      <c r="H2954" t="s">
        <v>13</v>
      </c>
      <c r="I2954" t="s">
        <v>14</v>
      </c>
    </row>
    <row r="2955" spans="1:17" hidden="1" x14ac:dyDescent="0.25">
      <c r="A2955" s="18">
        <v>2953</v>
      </c>
      <c r="B2955" t="s">
        <v>613</v>
      </c>
      <c r="C2955" t="s">
        <v>9</v>
      </c>
      <c r="D2955" t="s">
        <v>4907</v>
      </c>
      <c r="E2955" t="s">
        <v>11</v>
      </c>
      <c r="G2955" t="s">
        <v>615</v>
      </c>
      <c r="H2955" t="s">
        <v>13</v>
      </c>
      <c r="I2955" t="s">
        <v>14</v>
      </c>
    </row>
    <row r="2956" spans="1:17" hidden="1" x14ac:dyDescent="0.25">
      <c r="A2956" s="18">
        <v>1445</v>
      </c>
      <c r="C2956" t="s">
        <v>2818</v>
      </c>
      <c r="D2956" t="s">
        <v>4908</v>
      </c>
      <c r="E2956" t="s">
        <v>11</v>
      </c>
      <c r="G2956" t="s">
        <v>4909</v>
      </c>
      <c r="H2956" t="s">
        <v>37</v>
      </c>
      <c r="I2956" t="s">
        <v>2913</v>
      </c>
      <c r="J2956">
        <v>0</v>
      </c>
      <c r="K2956" s="20" t="s">
        <v>8027</v>
      </c>
      <c r="L2956" s="20" t="s">
        <v>8027</v>
      </c>
      <c r="M2956" s="20" t="s">
        <v>8027</v>
      </c>
      <c r="N2956" s="49" t="s">
        <v>4728</v>
      </c>
      <c r="Q2956" s="20" t="s">
        <v>8028</v>
      </c>
    </row>
    <row r="2957" spans="1:17" hidden="1" x14ac:dyDescent="0.25">
      <c r="A2957" s="18">
        <v>2955</v>
      </c>
      <c r="B2957" t="s">
        <v>4910</v>
      </c>
      <c r="C2957" t="s">
        <v>16</v>
      </c>
      <c r="D2957" t="s">
        <v>4911</v>
      </c>
      <c r="E2957" t="s">
        <v>11</v>
      </c>
      <c r="G2957" t="s">
        <v>441</v>
      </c>
      <c r="H2957" t="s">
        <v>13</v>
      </c>
      <c r="I2957" t="s">
        <v>14</v>
      </c>
    </row>
    <row r="2958" spans="1:17" hidden="1" x14ac:dyDescent="0.25">
      <c r="A2958" s="18">
        <v>2956</v>
      </c>
      <c r="C2958" t="s">
        <v>90</v>
      </c>
      <c r="D2958" t="s">
        <v>4912</v>
      </c>
      <c r="E2958" t="s">
        <v>11</v>
      </c>
      <c r="G2958" t="s">
        <v>495</v>
      </c>
      <c r="H2958" t="s">
        <v>13</v>
      </c>
      <c r="I2958" t="s">
        <v>33</v>
      </c>
    </row>
    <row r="2959" spans="1:17" hidden="1" x14ac:dyDescent="0.25">
      <c r="A2959" s="18">
        <v>2957</v>
      </c>
      <c r="B2959" t="s">
        <v>1853</v>
      </c>
      <c r="C2959" t="s">
        <v>90</v>
      </c>
      <c r="D2959" t="s">
        <v>4913</v>
      </c>
      <c r="E2959" t="s">
        <v>11</v>
      </c>
      <c r="G2959" t="s">
        <v>1855</v>
      </c>
      <c r="H2959" t="s">
        <v>13</v>
      </c>
      <c r="I2959" t="s">
        <v>14</v>
      </c>
    </row>
    <row r="2960" spans="1:17" hidden="1" x14ac:dyDescent="0.25">
      <c r="A2960" s="18">
        <v>2958</v>
      </c>
      <c r="B2960" t="s">
        <v>4914</v>
      </c>
      <c r="C2960" t="s">
        <v>189</v>
      </c>
      <c r="D2960" t="s">
        <v>4915</v>
      </c>
      <c r="E2960" t="s">
        <v>11</v>
      </c>
      <c r="G2960" t="s">
        <v>4916</v>
      </c>
      <c r="H2960" t="s">
        <v>13</v>
      </c>
      <c r="I2960" t="s">
        <v>14</v>
      </c>
    </row>
    <row r="2961" spans="1:17" hidden="1" x14ac:dyDescent="0.25">
      <c r="A2961" s="18">
        <v>2959</v>
      </c>
      <c r="B2961" t="s">
        <v>1587</v>
      </c>
      <c r="C2961" t="s">
        <v>99</v>
      </c>
      <c r="D2961" t="s">
        <v>4917</v>
      </c>
      <c r="E2961" t="s">
        <v>11</v>
      </c>
      <c r="G2961" t="s">
        <v>1589</v>
      </c>
      <c r="H2961" t="s">
        <v>13</v>
      </c>
      <c r="I2961" t="s">
        <v>14</v>
      </c>
    </row>
    <row r="2962" spans="1:17" hidden="1" x14ac:dyDescent="0.25">
      <c r="A2962" s="18">
        <v>2960</v>
      </c>
      <c r="B2962" t="s">
        <v>442</v>
      </c>
      <c r="C2962" t="s">
        <v>9</v>
      </c>
      <c r="D2962" t="s">
        <v>4918</v>
      </c>
      <c r="E2962" t="s">
        <v>11</v>
      </c>
      <c r="G2962" t="s">
        <v>444</v>
      </c>
      <c r="H2962" t="s">
        <v>13</v>
      </c>
      <c r="I2962" t="s">
        <v>14</v>
      </c>
    </row>
    <row r="2963" spans="1:17" hidden="1" x14ac:dyDescent="0.25">
      <c r="A2963" s="18">
        <v>2961</v>
      </c>
      <c r="C2963" t="s">
        <v>43</v>
      </c>
      <c r="D2963" t="s">
        <v>4919</v>
      </c>
      <c r="E2963" t="s">
        <v>11</v>
      </c>
      <c r="G2963" t="s">
        <v>41</v>
      </c>
      <c r="H2963" t="s">
        <v>13</v>
      </c>
      <c r="I2963" t="s">
        <v>33</v>
      </c>
    </row>
    <row r="2964" spans="1:17" hidden="1" x14ac:dyDescent="0.25">
      <c r="A2964" s="18">
        <v>2962</v>
      </c>
      <c r="B2964" t="s">
        <v>1267</v>
      </c>
      <c r="C2964" t="s">
        <v>9</v>
      </c>
      <c r="D2964" t="s">
        <v>4920</v>
      </c>
      <c r="E2964" t="s">
        <v>11</v>
      </c>
      <c r="G2964" t="s">
        <v>1269</v>
      </c>
      <c r="H2964" t="s">
        <v>13</v>
      </c>
      <c r="I2964" t="s">
        <v>14</v>
      </c>
    </row>
    <row r="2965" spans="1:17" hidden="1" x14ac:dyDescent="0.25">
      <c r="A2965" s="18">
        <v>2963</v>
      </c>
      <c r="C2965" t="s">
        <v>26</v>
      </c>
      <c r="D2965" t="s">
        <v>4921</v>
      </c>
      <c r="E2965" t="s">
        <v>11</v>
      </c>
      <c r="G2965" t="s">
        <v>3372</v>
      </c>
      <c r="H2965" t="s">
        <v>13</v>
      </c>
      <c r="I2965" t="s">
        <v>14</v>
      </c>
    </row>
    <row r="2966" spans="1:17" hidden="1" x14ac:dyDescent="0.25">
      <c r="A2966" s="18">
        <v>2964</v>
      </c>
      <c r="B2966" t="s">
        <v>324</v>
      </c>
      <c r="C2966" t="s">
        <v>23</v>
      </c>
      <c r="D2966" t="s">
        <v>4922</v>
      </c>
      <c r="E2966" t="s">
        <v>11</v>
      </c>
      <c r="G2966" t="s">
        <v>326</v>
      </c>
      <c r="H2966" t="s">
        <v>13</v>
      </c>
      <c r="I2966" t="s">
        <v>14</v>
      </c>
    </row>
    <row r="2967" spans="1:17" hidden="1" x14ac:dyDescent="0.25">
      <c r="A2967" s="18">
        <v>2965</v>
      </c>
      <c r="B2967" t="s">
        <v>4923</v>
      </c>
      <c r="C2967" t="s">
        <v>16</v>
      </c>
      <c r="D2967" t="s">
        <v>4924</v>
      </c>
      <c r="E2967" t="s">
        <v>11</v>
      </c>
      <c r="G2967" t="s">
        <v>4925</v>
      </c>
      <c r="H2967" t="s">
        <v>13</v>
      </c>
      <c r="I2967" t="s">
        <v>14</v>
      </c>
    </row>
    <row r="2968" spans="1:17" hidden="1" x14ac:dyDescent="0.25">
      <c r="A2968" s="18">
        <v>2966</v>
      </c>
      <c r="B2968" t="s">
        <v>442</v>
      </c>
      <c r="C2968" t="s">
        <v>23</v>
      </c>
      <c r="D2968" t="s">
        <v>4926</v>
      </c>
      <c r="E2968" t="s">
        <v>11</v>
      </c>
      <c r="G2968" t="s">
        <v>444</v>
      </c>
      <c r="H2968" t="s">
        <v>13</v>
      </c>
      <c r="I2968" t="s">
        <v>14</v>
      </c>
    </row>
    <row r="2969" spans="1:17" hidden="1" x14ac:dyDescent="0.25">
      <c r="A2969" s="18">
        <v>3871</v>
      </c>
      <c r="C2969" t="s">
        <v>2818</v>
      </c>
      <c r="D2969" t="s">
        <v>4927</v>
      </c>
      <c r="E2969" t="s">
        <v>11</v>
      </c>
      <c r="G2969" t="s">
        <v>4928</v>
      </c>
      <c r="H2969" t="s">
        <v>37</v>
      </c>
      <c r="I2969" t="s">
        <v>2913</v>
      </c>
      <c r="J2969">
        <v>0</v>
      </c>
      <c r="K2969" s="20" t="s">
        <v>8027</v>
      </c>
      <c r="L2969" s="20" t="s">
        <v>8027</v>
      </c>
      <c r="M2969" s="20" t="s">
        <v>8027</v>
      </c>
      <c r="N2969" s="49" t="s">
        <v>4728</v>
      </c>
      <c r="Q2969" s="20" t="s">
        <v>8028</v>
      </c>
    </row>
    <row r="2970" spans="1:17" hidden="1" x14ac:dyDescent="0.25">
      <c r="A2970" s="18">
        <v>2968</v>
      </c>
      <c r="B2970" t="s">
        <v>688</v>
      </c>
      <c r="C2970" t="s">
        <v>30</v>
      </c>
      <c r="D2970" t="s">
        <v>4929</v>
      </c>
      <c r="E2970" t="s">
        <v>11</v>
      </c>
      <c r="G2970" t="s">
        <v>690</v>
      </c>
      <c r="H2970" t="s">
        <v>13</v>
      </c>
      <c r="I2970" t="s">
        <v>14</v>
      </c>
    </row>
    <row r="2971" spans="1:17" hidden="1" x14ac:dyDescent="0.25">
      <c r="A2971" s="18">
        <v>2969</v>
      </c>
      <c r="C2971" t="s">
        <v>90</v>
      </c>
      <c r="D2971" t="s">
        <v>4930</v>
      </c>
      <c r="E2971" t="s">
        <v>11</v>
      </c>
      <c r="G2971" t="s">
        <v>168</v>
      </c>
      <c r="H2971" t="s">
        <v>13</v>
      </c>
      <c r="I2971" t="s">
        <v>33</v>
      </c>
    </row>
    <row r="2972" spans="1:17" hidden="1" x14ac:dyDescent="0.25">
      <c r="A2972" s="18">
        <v>2970</v>
      </c>
      <c r="B2972" t="s">
        <v>455</v>
      </c>
      <c r="C2972" t="s">
        <v>70</v>
      </c>
      <c r="D2972" t="s">
        <v>4931</v>
      </c>
      <c r="E2972" t="s">
        <v>11</v>
      </c>
      <c r="G2972" t="s">
        <v>457</v>
      </c>
      <c r="H2972" t="s">
        <v>13</v>
      </c>
      <c r="I2972" t="s">
        <v>14</v>
      </c>
    </row>
    <row r="2973" spans="1:17" hidden="1" x14ac:dyDescent="0.25">
      <c r="A2973" s="18">
        <v>2971</v>
      </c>
      <c r="C2973" t="s">
        <v>30</v>
      </c>
      <c r="D2973" t="s">
        <v>4932</v>
      </c>
      <c r="E2973" t="s">
        <v>11</v>
      </c>
      <c r="G2973" t="s">
        <v>1240</v>
      </c>
      <c r="H2973" t="s">
        <v>13</v>
      </c>
      <c r="I2973" t="s">
        <v>14</v>
      </c>
    </row>
    <row r="2974" spans="1:17" hidden="1" x14ac:dyDescent="0.25">
      <c r="A2974" s="18">
        <v>2972</v>
      </c>
      <c r="B2974" t="s">
        <v>3199</v>
      </c>
      <c r="C2974" t="s">
        <v>189</v>
      </c>
      <c r="D2974" t="s">
        <v>4933</v>
      </c>
      <c r="E2974" t="s">
        <v>11</v>
      </c>
      <c r="G2974" t="s">
        <v>3201</v>
      </c>
      <c r="H2974" t="s">
        <v>13</v>
      </c>
      <c r="I2974" t="s">
        <v>14</v>
      </c>
    </row>
    <row r="2975" spans="1:17" hidden="1" x14ac:dyDescent="0.25">
      <c r="A2975" s="18">
        <v>2973</v>
      </c>
      <c r="B2975" t="s">
        <v>2677</v>
      </c>
      <c r="C2975" t="s">
        <v>189</v>
      </c>
      <c r="D2975" t="s">
        <v>4934</v>
      </c>
      <c r="E2975" t="s">
        <v>11</v>
      </c>
      <c r="G2975" t="s">
        <v>2679</v>
      </c>
      <c r="H2975" t="s">
        <v>13</v>
      </c>
      <c r="I2975" t="s">
        <v>14</v>
      </c>
    </row>
    <row r="2976" spans="1:17" hidden="1" x14ac:dyDescent="0.25">
      <c r="A2976" s="18">
        <v>2974</v>
      </c>
      <c r="B2976" t="s">
        <v>4935</v>
      </c>
      <c r="C2976" t="s">
        <v>16</v>
      </c>
      <c r="D2976" t="s">
        <v>4936</v>
      </c>
      <c r="E2976" t="s">
        <v>11</v>
      </c>
      <c r="G2976" t="s">
        <v>4937</v>
      </c>
      <c r="H2976" t="s">
        <v>13</v>
      </c>
      <c r="I2976" t="s">
        <v>14</v>
      </c>
    </row>
    <row r="2977" spans="1:9" hidden="1" x14ac:dyDescent="0.25">
      <c r="A2977" s="18">
        <v>2975</v>
      </c>
      <c r="B2977" t="s">
        <v>1016</v>
      </c>
      <c r="C2977" t="s">
        <v>189</v>
      </c>
      <c r="D2977" t="s">
        <v>4938</v>
      </c>
      <c r="E2977" t="s">
        <v>11</v>
      </c>
      <c r="G2977" t="s">
        <v>1018</v>
      </c>
      <c r="H2977" t="s">
        <v>13</v>
      </c>
      <c r="I2977" t="s">
        <v>14</v>
      </c>
    </row>
    <row r="2978" spans="1:9" hidden="1" x14ac:dyDescent="0.25">
      <c r="A2978" s="18">
        <v>2976</v>
      </c>
      <c r="C2978" t="s">
        <v>26</v>
      </c>
      <c r="D2978" t="s">
        <v>4939</v>
      </c>
      <c r="E2978" t="s">
        <v>11</v>
      </c>
      <c r="G2978" t="s">
        <v>301</v>
      </c>
      <c r="H2978" t="s">
        <v>13</v>
      </c>
      <c r="I2978" t="s">
        <v>33</v>
      </c>
    </row>
    <row r="2979" spans="1:9" hidden="1" x14ac:dyDescent="0.25">
      <c r="A2979" s="18">
        <v>2977</v>
      </c>
      <c r="B2979" t="s">
        <v>305</v>
      </c>
      <c r="C2979" t="s">
        <v>26</v>
      </c>
      <c r="D2979" t="s">
        <v>4940</v>
      </c>
      <c r="E2979" t="s">
        <v>11</v>
      </c>
      <c r="G2979" t="s">
        <v>307</v>
      </c>
      <c r="H2979" t="s">
        <v>13</v>
      </c>
      <c r="I2979" t="s">
        <v>14</v>
      </c>
    </row>
    <row r="2980" spans="1:9" hidden="1" x14ac:dyDescent="0.25">
      <c r="A2980" s="18">
        <v>2978</v>
      </c>
      <c r="B2980" t="s">
        <v>1715</v>
      </c>
      <c r="C2980" t="s">
        <v>47</v>
      </c>
      <c r="D2980" t="s">
        <v>4941</v>
      </c>
      <c r="E2980" t="s">
        <v>11</v>
      </c>
      <c r="G2980" t="s">
        <v>1489</v>
      </c>
      <c r="H2980" t="s">
        <v>13</v>
      </c>
      <c r="I2980" t="s">
        <v>33</v>
      </c>
    </row>
    <row r="2981" spans="1:9" hidden="1" x14ac:dyDescent="0.25">
      <c r="A2981" s="18">
        <v>2979</v>
      </c>
      <c r="B2981" t="s">
        <v>2769</v>
      </c>
      <c r="C2981" t="s">
        <v>47</v>
      </c>
      <c r="D2981" t="s">
        <v>4942</v>
      </c>
      <c r="E2981" t="s">
        <v>11</v>
      </c>
      <c r="G2981" t="s">
        <v>2771</v>
      </c>
      <c r="H2981" t="s">
        <v>13</v>
      </c>
      <c r="I2981" t="s">
        <v>14</v>
      </c>
    </row>
    <row r="2982" spans="1:9" hidden="1" x14ac:dyDescent="0.25">
      <c r="A2982" s="18">
        <v>2980</v>
      </c>
      <c r="B2982" t="s">
        <v>1501</v>
      </c>
      <c r="C2982" t="s">
        <v>47</v>
      </c>
      <c r="D2982" t="s">
        <v>4943</v>
      </c>
      <c r="E2982" t="s">
        <v>11</v>
      </c>
      <c r="G2982" t="s">
        <v>1503</v>
      </c>
      <c r="H2982" t="s">
        <v>13</v>
      </c>
      <c r="I2982" t="s">
        <v>14</v>
      </c>
    </row>
    <row r="2983" spans="1:9" hidden="1" x14ac:dyDescent="0.25">
      <c r="A2983" s="18">
        <v>2981</v>
      </c>
      <c r="B2983" t="s">
        <v>4944</v>
      </c>
      <c r="C2983" t="s">
        <v>16</v>
      </c>
      <c r="D2983" t="s">
        <v>4945</v>
      </c>
      <c r="E2983" t="s">
        <v>11</v>
      </c>
      <c r="G2983" t="s">
        <v>4946</v>
      </c>
      <c r="H2983" t="s">
        <v>13</v>
      </c>
      <c r="I2983" t="s">
        <v>14</v>
      </c>
    </row>
    <row r="2984" spans="1:9" hidden="1" x14ac:dyDescent="0.25">
      <c r="A2984" s="18">
        <v>2982</v>
      </c>
      <c r="B2984" t="s">
        <v>4947</v>
      </c>
      <c r="C2984" t="s">
        <v>16</v>
      </c>
      <c r="D2984" t="s">
        <v>4948</v>
      </c>
      <c r="E2984" t="s">
        <v>11</v>
      </c>
      <c r="G2984" t="s">
        <v>4949</v>
      </c>
      <c r="H2984" t="s">
        <v>13</v>
      </c>
      <c r="I2984" t="s">
        <v>14</v>
      </c>
    </row>
    <row r="2985" spans="1:9" hidden="1" x14ac:dyDescent="0.25">
      <c r="A2985" s="18">
        <v>2983</v>
      </c>
      <c r="B2985" t="s">
        <v>3471</v>
      </c>
      <c r="C2985" t="s">
        <v>43</v>
      </c>
      <c r="D2985" t="s">
        <v>4950</v>
      </c>
      <c r="E2985" t="s">
        <v>11</v>
      </c>
      <c r="G2985" t="s">
        <v>3473</v>
      </c>
      <c r="H2985" t="s">
        <v>13</v>
      </c>
      <c r="I2985" t="s">
        <v>14</v>
      </c>
    </row>
    <row r="2986" spans="1:9" hidden="1" x14ac:dyDescent="0.25">
      <c r="A2986" s="18">
        <v>2984</v>
      </c>
      <c r="B2986" t="s">
        <v>4951</v>
      </c>
      <c r="C2986" t="s">
        <v>90</v>
      </c>
      <c r="D2986" t="s">
        <v>4952</v>
      </c>
      <c r="E2986" t="s">
        <v>11</v>
      </c>
      <c r="G2986" t="s">
        <v>4953</v>
      </c>
      <c r="H2986" t="s">
        <v>13</v>
      </c>
      <c r="I2986" t="s">
        <v>14</v>
      </c>
    </row>
    <row r="2987" spans="1:9" hidden="1" x14ac:dyDescent="0.25">
      <c r="A2987" s="18">
        <v>2985</v>
      </c>
      <c r="B2987" t="s">
        <v>467</v>
      </c>
      <c r="C2987" t="s">
        <v>47</v>
      </c>
      <c r="D2987" t="s">
        <v>4954</v>
      </c>
      <c r="E2987" t="s">
        <v>11</v>
      </c>
      <c r="G2987" t="s">
        <v>469</v>
      </c>
      <c r="H2987" t="s">
        <v>13</v>
      </c>
      <c r="I2987" t="s">
        <v>14</v>
      </c>
    </row>
    <row r="2988" spans="1:9" hidden="1" x14ac:dyDescent="0.25">
      <c r="A2988" s="18">
        <v>2986</v>
      </c>
      <c r="B2988" t="s">
        <v>757</v>
      </c>
      <c r="C2988" t="s">
        <v>189</v>
      </c>
      <c r="D2988" t="s">
        <v>4955</v>
      </c>
      <c r="E2988" t="s">
        <v>11</v>
      </c>
      <c r="G2988" t="s">
        <v>759</v>
      </c>
      <c r="H2988" t="s">
        <v>13</v>
      </c>
      <c r="I2988" t="s">
        <v>14</v>
      </c>
    </row>
    <row r="2989" spans="1:9" hidden="1" x14ac:dyDescent="0.25">
      <c r="A2989" s="18">
        <v>2987</v>
      </c>
      <c r="B2989" t="s">
        <v>1821</v>
      </c>
      <c r="C2989" t="s">
        <v>99</v>
      </c>
      <c r="D2989" t="s">
        <v>4956</v>
      </c>
      <c r="E2989" t="s">
        <v>11</v>
      </c>
      <c r="G2989" t="s">
        <v>3992</v>
      </c>
      <c r="H2989" t="s">
        <v>13</v>
      </c>
      <c r="I2989" t="s">
        <v>14</v>
      </c>
    </row>
    <row r="2990" spans="1:9" hidden="1" x14ac:dyDescent="0.25">
      <c r="A2990" s="18">
        <v>2988</v>
      </c>
      <c r="B2990" t="s">
        <v>2577</v>
      </c>
      <c r="C2990" t="s">
        <v>26</v>
      </c>
      <c r="D2990" t="s">
        <v>4957</v>
      </c>
      <c r="E2990" t="s">
        <v>11</v>
      </c>
      <c r="G2990" t="s">
        <v>2579</v>
      </c>
      <c r="H2990" t="s">
        <v>13</v>
      </c>
      <c r="I2990" t="s">
        <v>14</v>
      </c>
    </row>
    <row r="2991" spans="1:9" hidden="1" x14ac:dyDescent="0.25">
      <c r="A2991" s="18">
        <v>2989</v>
      </c>
      <c r="B2991" t="s">
        <v>458</v>
      </c>
      <c r="C2991" t="s">
        <v>199</v>
      </c>
      <c r="D2991" t="s">
        <v>4958</v>
      </c>
      <c r="E2991" t="s">
        <v>11</v>
      </c>
      <c r="G2991" t="s">
        <v>460</v>
      </c>
      <c r="H2991" t="s">
        <v>13</v>
      </c>
      <c r="I2991" t="s">
        <v>14</v>
      </c>
    </row>
    <row r="2992" spans="1:9" hidden="1" x14ac:dyDescent="0.25">
      <c r="A2992" s="18">
        <v>2990</v>
      </c>
      <c r="B2992" t="s">
        <v>4670</v>
      </c>
      <c r="C2992" t="s">
        <v>47</v>
      </c>
      <c r="D2992" t="s">
        <v>4959</v>
      </c>
      <c r="E2992" t="s">
        <v>11</v>
      </c>
      <c r="G2992" t="s">
        <v>4960</v>
      </c>
      <c r="H2992" t="s">
        <v>13</v>
      </c>
      <c r="I2992" t="s">
        <v>14</v>
      </c>
    </row>
    <row r="2993" spans="1:9" hidden="1" x14ac:dyDescent="0.25">
      <c r="A2993" s="18">
        <v>2991</v>
      </c>
      <c r="B2993" t="s">
        <v>1926</v>
      </c>
      <c r="C2993" t="s">
        <v>47</v>
      </c>
      <c r="D2993" t="s">
        <v>4961</v>
      </c>
      <c r="E2993" t="s">
        <v>11</v>
      </c>
      <c r="G2993" t="s">
        <v>1928</v>
      </c>
      <c r="H2993" t="s">
        <v>13</v>
      </c>
      <c r="I2993" t="s">
        <v>14</v>
      </c>
    </row>
    <row r="2994" spans="1:9" hidden="1" x14ac:dyDescent="0.25">
      <c r="A2994" s="18">
        <v>2992</v>
      </c>
      <c r="B2994" t="s">
        <v>994</v>
      </c>
      <c r="C2994" t="s">
        <v>90</v>
      </c>
      <c r="D2994" t="s">
        <v>4962</v>
      </c>
      <c r="E2994" t="s">
        <v>11</v>
      </c>
      <c r="G2994" t="s">
        <v>996</v>
      </c>
      <c r="H2994" t="s">
        <v>13</v>
      </c>
      <c r="I2994" t="s">
        <v>14</v>
      </c>
    </row>
    <row r="2995" spans="1:9" hidden="1" x14ac:dyDescent="0.25">
      <c r="A2995" s="18">
        <v>2993</v>
      </c>
      <c r="B2995" t="s">
        <v>2886</v>
      </c>
      <c r="C2995" t="s">
        <v>70</v>
      </c>
      <c r="D2995" t="s">
        <v>4963</v>
      </c>
      <c r="E2995" t="s">
        <v>11</v>
      </c>
      <c r="G2995" t="s">
        <v>2888</v>
      </c>
      <c r="H2995" t="s">
        <v>13</v>
      </c>
      <c r="I2995" t="s">
        <v>33</v>
      </c>
    </row>
    <row r="2996" spans="1:9" hidden="1" x14ac:dyDescent="0.25">
      <c r="A2996" s="18">
        <v>2994</v>
      </c>
      <c r="B2996" t="s">
        <v>4964</v>
      </c>
      <c r="C2996" t="s">
        <v>16</v>
      </c>
      <c r="D2996" t="s">
        <v>4965</v>
      </c>
      <c r="E2996" t="s">
        <v>11</v>
      </c>
      <c r="G2996" t="s">
        <v>4966</v>
      </c>
      <c r="H2996" t="s">
        <v>13</v>
      </c>
      <c r="I2996" t="s">
        <v>14</v>
      </c>
    </row>
    <row r="2997" spans="1:9" hidden="1" x14ac:dyDescent="0.25">
      <c r="A2997" s="18">
        <v>2995</v>
      </c>
      <c r="B2997" t="s">
        <v>741</v>
      </c>
      <c r="C2997" t="s">
        <v>9</v>
      </c>
      <c r="D2997" t="s">
        <v>4967</v>
      </c>
      <c r="E2997" t="s">
        <v>11</v>
      </c>
      <c r="G2997" t="s">
        <v>743</v>
      </c>
      <c r="H2997" t="s">
        <v>13</v>
      </c>
      <c r="I2997" t="s">
        <v>14</v>
      </c>
    </row>
    <row r="2998" spans="1:9" hidden="1" x14ac:dyDescent="0.25">
      <c r="A2998" s="18">
        <v>2996</v>
      </c>
      <c r="B2998" t="s">
        <v>887</v>
      </c>
      <c r="C2998" t="s">
        <v>388</v>
      </c>
      <c r="D2998" t="s">
        <v>4968</v>
      </c>
      <c r="E2998" t="s">
        <v>11</v>
      </c>
      <c r="G2998" t="s">
        <v>889</v>
      </c>
      <c r="H2998" t="s">
        <v>13</v>
      </c>
      <c r="I2998" t="s">
        <v>14</v>
      </c>
    </row>
    <row r="2999" spans="1:9" hidden="1" x14ac:dyDescent="0.25">
      <c r="A2999" s="18">
        <v>2997</v>
      </c>
      <c r="C2999" t="s">
        <v>26</v>
      </c>
      <c r="D2999" t="s">
        <v>4969</v>
      </c>
      <c r="E2999" t="s">
        <v>11</v>
      </c>
      <c r="G2999" t="s">
        <v>952</v>
      </c>
      <c r="H2999" t="s">
        <v>13</v>
      </c>
      <c r="I2999" t="s">
        <v>33</v>
      </c>
    </row>
    <row r="3000" spans="1:9" hidden="1" x14ac:dyDescent="0.25">
      <c r="A3000" s="18">
        <v>2998</v>
      </c>
      <c r="B3000" t="s">
        <v>550</v>
      </c>
      <c r="C3000" t="s">
        <v>9</v>
      </c>
      <c r="D3000" t="s">
        <v>4970</v>
      </c>
      <c r="E3000" t="s">
        <v>11</v>
      </c>
      <c r="G3000" t="s">
        <v>552</v>
      </c>
      <c r="H3000" t="s">
        <v>13</v>
      </c>
      <c r="I3000" t="s">
        <v>14</v>
      </c>
    </row>
    <row r="3001" spans="1:9" hidden="1" x14ac:dyDescent="0.25">
      <c r="A3001" s="18">
        <v>2999</v>
      </c>
      <c r="B3001" t="s">
        <v>1370</v>
      </c>
      <c r="C3001" t="s">
        <v>70</v>
      </c>
      <c r="D3001" t="s">
        <v>4971</v>
      </c>
      <c r="E3001" t="s">
        <v>11</v>
      </c>
      <c r="G3001" t="s">
        <v>1372</v>
      </c>
      <c r="H3001" t="s">
        <v>13</v>
      </c>
      <c r="I3001" t="s">
        <v>14</v>
      </c>
    </row>
    <row r="3002" spans="1:9" hidden="1" x14ac:dyDescent="0.25">
      <c r="A3002" s="18">
        <v>3000</v>
      </c>
      <c r="B3002" t="s">
        <v>1620</v>
      </c>
      <c r="C3002" t="s">
        <v>23</v>
      </c>
      <c r="D3002" t="s">
        <v>4972</v>
      </c>
      <c r="E3002" t="s">
        <v>11</v>
      </c>
      <c r="G3002" t="s">
        <v>1622</v>
      </c>
      <c r="H3002" t="s">
        <v>13</v>
      </c>
      <c r="I3002" t="s">
        <v>14</v>
      </c>
    </row>
    <row r="3003" spans="1:9" hidden="1" x14ac:dyDescent="0.25">
      <c r="A3003" s="18">
        <v>3001</v>
      </c>
      <c r="B3003" t="s">
        <v>1353</v>
      </c>
      <c r="C3003" t="s">
        <v>43</v>
      </c>
      <c r="D3003" t="s">
        <v>4973</v>
      </c>
      <c r="E3003" t="s">
        <v>11</v>
      </c>
      <c r="G3003" t="s">
        <v>1355</v>
      </c>
      <c r="H3003" t="s">
        <v>13</v>
      </c>
      <c r="I3003" t="s">
        <v>14</v>
      </c>
    </row>
    <row r="3004" spans="1:9" hidden="1" x14ac:dyDescent="0.25">
      <c r="A3004" s="18">
        <v>3002</v>
      </c>
      <c r="C3004" t="s">
        <v>16</v>
      </c>
      <c r="D3004" t="s">
        <v>4974</v>
      </c>
      <c r="E3004" t="s">
        <v>11</v>
      </c>
      <c r="G3004" t="s">
        <v>4975</v>
      </c>
      <c r="H3004" t="s">
        <v>13</v>
      </c>
      <c r="I3004" t="s">
        <v>14</v>
      </c>
    </row>
    <row r="3005" spans="1:9" hidden="1" x14ac:dyDescent="0.25">
      <c r="A3005" s="18">
        <v>3003</v>
      </c>
      <c r="B3005" t="s">
        <v>491</v>
      </c>
      <c r="C3005" t="s">
        <v>47</v>
      </c>
      <c r="D3005" t="s">
        <v>4976</v>
      </c>
      <c r="E3005" t="s">
        <v>11</v>
      </c>
      <c r="G3005" t="s">
        <v>493</v>
      </c>
      <c r="H3005" t="s">
        <v>13</v>
      </c>
      <c r="I3005" t="s">
        <v>33</v>
      </c>
    </row>
    <row r="3006" spans="1:9" hidden="1" x14ac:dyDescent="0.25">
      <c r="A3006" s="18">
        <v>3004</v>
      </c>
      <c r="B3006" t="s">
        <v>2550</v>
      </c>
      <c r="C3006" t="s">
        <v>43</v>
      </c>
      <c r="D3006" t="s">
        <v>4977</v>
      </c>
      <c r="E3006" t="s">
        <v>11</v>
      </c>
      <c r="G3006" t="s">
        <v>2552</v>
      </c>
      <c r="H3006" t="s">
        <v>13</v>
      </c>
      <c r="I3006" t="s">
        <v>14</v>
      </c>
    </row>
    <row r="3007" spans="1:9" hidden="1" x14ac:dyDescent="0.25">
      <c r="A3007" s="18">
        <v>3005</v>
      </c>
      <c r="B3007" t="s">
        <v>229</v>
      </c>
      <c r="C3007" t="s">
        <v>16</v>
      </c>
      <c r="D3007" t="s">
        <v>4978</v>
      </c>
      <c r="E3007" t="s">
        <v>11</v>
      </c>
      <c r="G3007" t="s">
        <v>231</v>
      </c>
      <c r="H3007" t="s">
        <v>13</v>
      </c>
      <c r="I3007" t="s">
        <v>14</v>
      </c>
    </row>
    <row r="3008" spans="1:9" hidden="1" x14ac:dyDescent="0.25">
      <c r="A3008" s="18">
        <v>3006</v>
      </c>
      <c r="C3008" t="s">
        <v>26</v>
      </c>
      <c r="D3008" t="s">
        <v>4979</v>
      </c>
      <c r="E3008" t="s">
        <v>11</v>
      </c>
      <c r="G3008" t="s">
        <v>3929</v>
      </c>
      <c r="H3008" t="s">
        <v>13</v>
      </c>
      <c r="I3008" t="s">
        <v>14</v>
      </c>
    </row>
    <row r="3009" spans="1:17" hidden="1" x14ac:dyDescent="0.25">
      <c r="A3009" s="18">
        <v>3007</v>
      </c>
      <c r="B3009" t="s">
        <v>622</v>
      </c>
      <c r="C3009" t="s">
        <v>26</v>
      </c>
      <c r="D3009" t="s">
        <v>4980</v>
      </c>
      <c r="E3009" t="s">
        <v>11</v>
      </c>
      <c r="G3009" t="s">
        <v>624</v>
      </c>
      <c r="H3009" t="s">
        <v>13</v>
      </c>
      <c r="I3009" t="s">
        <v>14</v>
      </c>
    </row>
    <row r="3010" spans="1:17" hidden="1" x14ac:dyDescent="0.25">
      <c r="A3010" s="18">
        <v>3008</v>
      </c>
      <c r="B3010" t="s">
        <v>1152</v>
      </c>
      <c r="C3010" t="s">
        <v>9</v>
      </c>
      <c r="D3010" t="s">
        <v>4981</v>
      </c>
      <c r="E3010" t="s">
        <v>11</v>
      </c>
      <c r="G3010" t="s">
        <v>1154</v>
      </c>
      <c r="H3010" t="s">
        <v>13</v>
      </c>
      <c r="I3010" t="s">
        <v>33</v>
      </c>
    </row>
    <row r="3011" spans="1:17" hidden="1" x14ac:dyDescent="0.25">
      <c r="A3011" s="18">
        <v>3009</v>
      </c>
      <c r="B3011" t="s">
        <v>4982</v>
      </c>
      <c r="C3011" t="s">
        <v>16</v>
      </c>
      <c r="D3011" t="s">
        <v>4983</v>
      </c>
      <c r="E3011" t="s">
        <v>11</v>
      </c>
      <c r="G3011" t="s">
        <v>4984</v>
      </c>
      <c r="H3011" t="s">
        <v>13</v>
      </c>
      <c r="I3011" t="s">
        <v>14</v>
      </c>
    </row>
    <row r="3012" spans="1:17" hidden="1" x14ac:dyDescent="0.25">
      <c r="A3012" s="18">
        <v>3010</v>
      </c>
      <c r="B3012" t="s">
        <v>324</v>
      </c>
      <c r="C3012" t="s">
        <v>189</v>
      </c>
      <c r="D3012" t="s">
        <v>4985</v>
      </c>
      <c r="E3012" t="s">
        <v>11</v>
      </c>
      <c r="G3012" t="s">
        <v>326</v>
      </c>
      <c r="H3012" t="s">
        <v>13</v>
      </c>
      <c r="I3012" t="s">
        <v>14</v>
      </c>
    </row>
    <row r="3013" spans="1:17" hidden="1" x14ac:dyDescent="0.25">
      <c r="A3013" s="18">
        <v>3011</v>
      </c>
      <c r="B3013" t="s">
        <v>3631</v>
      </c>
      <c r="C3013" t="s">
        <v>43</v>
      </c>
      <c r="D3013" t="s">
        <v>4986</v>
      </c>
      <c r="E3013" t="s">
        <v>11</v>
      </c>
      <c r="G3013" t="s">
        <v>3633</v>
      </c>
      <c r="H3013" t="s">
        <v>13</v>
      </c>
      <c r="I3013" t="s">
        <v>14</v>
      </c>
    </row>
    <row r="3014" spans="1:17" hidden="1" x14ac:dyDescent="0.25">
      <c r="A3014" s="18">
        <v>3012</v>
      </c>
      <c r="B3014" t="s">
        <v>578</v>
      </c>
      <c r="C3014" t="s">
        <v>9</v>
      </c>
      <c r="D3014" t="s">
        <v>4987</v>
      </c>
      <c r="E3014" t="s">
        <v>11</v>
      </c>
      <c r="G3014" t="s">
        <v>580</v>
      </c>
      <c r="H3014" t="s">
        <v>13</v>
      </c>
      <c r="I3014" t="s">
        <v>33</v>
      </c>
    </row>
    <row r="3015" spans="1:17" hidden="1" x14ac:dyDescent="0.25">
      <c r="A3015" s="18">
        <v>3013</v>
      </c>
      <c r="B3015" t="s">
        <v>1205</v>
      </c>
      <c r="C3015" t="s">
        <v>47</v>
      </c>
      <c r="D3015" t="s">
        <v>4988</v>
      </c>
      <c r="E3015" t="s">
        <v>11</v>
      </c>
      <c r="G3015" t="s">
        <v>1207</v>
      </c>
      <c r="H3015" t="s">
        <v>13</v>
      </c>
      <c r="I3015" t="s">
        <v>14</v>
      </c>
    </row>
    <row r="3016" spans="1:17" hidden="1" x14ac:dyDescent="0.25">
      <c r="A3016" s="18">
        <v>3014</v>
      </c>
      <c r="B3016" t="s">
        <v>357</v>
      </c>
      <c r="C3016" t="s">
        <v>90</v>
      </c>
      <c r="D3016" t="s">
        <v>4989</v>
      </c>
      <c r="E3016" t="s">
        <v>11</v>
      </c>
      <c r="G3016" t="s">
        <v>359</v>
      </c>
      <c r="H3016" t="s">
        <v>13</v>
      </c>
      <c r="I3016" t="s">
        <v>14</v>
      </c>
    </row>
    <row r="3017" spans="1:17" hidden="1" x14ac:dyDescent="0.25">
      <c r="A3017" s="18">
        <v>3015</v>
      </c>
      <c r="C3017" t="s">
        <v>43</v>
      </c>
      <c r="D3017" t="s">
        <v>4990</v>
      </c>
      <c r="E3017" t="s">
        <v>11</v>
      </c>
      <c r="G3017" t="s">
        <v>4991</v>
      </c>
      <c r="H3017" t="s">
        <v>13</v>
      </c>
      <c r="I3017" t="s">
        <v>33</v>
      </c>
    </row>
    <row r="3018" spans="1:17" hidden="1" x14ac:dyDescent="0.25">
      <c r="A3018" s="18">
        <v>3016</v>
      </c>
      <c r="B3018" t="s">
        <v>115</v>
      </c>
      <c r="C3018" t="s">
        <v>30</v>
      </c>
      <c r="D3018" t="s">
        <v>4992</v>
      </c>
      <c r="E3018" t="s">
        <v>11</v>
      </c>
      <c r="G3018" t="s">
        <v>117</v>
      </c>
      <c r="H3018" t="s">
        <v>13</v>
      </c>
      <c r="I3018" t="s">
        <v>14</v>
      </c>
    </row>
    <row r="3019" spans="1:17" hidden="1" x14ac:dyDescent="0.25">
      <c r="A3019" s="18">
        <v>334</v>
      </c>
      <c r="C3019" t="s">
        <v>2818</v>
      </c>
      <c r="D3019" t="s">
        <v>4993</v>
      </c>
      <c r="E3019" t="s">
        <v>11</v>
      </c>
      <c r="G3019" t="s">
        <v>4994</v>
      </c>
      <c r="H3019" t="s">
        <v>37</v>
      </c>
      <c r="I3019" t="s">
        <v>2913</v>
      </c>
      <c r="J3019">
        <v>0</v>
      </c>
      <c r="K3019" s="20" t="s">
        <v>8027</v>
      </c>
      <c r="L3019" s="20" t="s">
        <v>8027</v>
      </c>
      <c r="M3019" s="20" t="s">
        <v>8027</v>
      </c>
      <c r="N3019" s="49" t="s">
        <v>4728</v>
      </c>
      <c r="Q3019" s="20" t="s">
        <v>8028</v>
      </c>
    </row>
    <row r="3020" spans="1:17" hidden="1" x14ac:dyDescent="0.25">
      <c r="A3020" s="18">
        <v>3018</v>
      </c>
      <c r="B3020" t="s">
        <v>2562</v>
      </c>
      <c r="C3020" t="s">
        <v>26</v>
      </c>
      <c r="D3020" t="s">
        <v>4995</v>
      </c>
      <c r="E3020" t="s">
        <v>11</v>
      </c>
      <c r="G3020" t="s">
        <v>2564</v>
      </c>
      <c r="H3020" t="s">
        <v>13</v>
      </c>
      <c r="I3020" t="s">
        <v>14</v>
      </c>
    </row>
    <row r="3021" spans="1:17" hidden="1" x14ac:dyDescent="0.25">
      <c r="A3021" s="18">
        <v>3019</v>
      </c>
      <c r="B3021" t="s">
        <v>1794</v>
      </c>
      <c r="C3021" t="s">
        <v>9</v>
      </c>
      <c r="D3021" t="s">
        <v>4996</v>
      </c>
      <c r="E3021" t="s">
        <v>11</v>
      </c>
      <c r="G3021" t="s">
        <v>1796</v>
      </c>
      <c r="H3021" t="s">
        <v>13</v>
      </c>
      <c r="I3021" t="s">
        <v>33</v>
      </c>
    </row>
    <row r="3022" spans="1:17" hidden="1" x14ac:dyDescent="0.25">
      <c r="A3022" s="18">
        <v>3020</v>
      </c>
      <c r="B3022" t="s">
        <v>831</v>
      </c>
      <c r="C3022" t="s">
        <v>26</v>
      </c>
      <c r="D3022" t="s">
        <v>4997</v>
      </c>
      <c r="E3022" t="s">
        <v>11</v>
      </c>
      <c r="G3022" t="s">
        <v>833</v>
      </c>
      <c r="H3022" t="s">
        <v>13</v>
      </c>
      <c r="I3022" t="s">
        <v>14</v>
      </c>
    </row>
    <row r="3023" spans="1:17" hidden="1" x14ac:dyDescent="0.25">
      <c r="A3023" s="18">
        <v>3021</v>
      </c>
      <c r="B3023" t="s">
        <v>736</v>
      </c>
      <c r="C3023" t="s">
        <v>70</v>
      </c>
      <c r="D3023" t="s">
        <v>4998</v>
      </c>
      <c r="E3023" t="s">
        <v>11</v>
      </c>
      <c r="G3023" t="s">
        <v>439</v>
      </c>
      <c r="H3023" t="s">
        <v>13</v>
      </c>
      <c r="I3023" t="s">
        <v>33</v>
      </c>
    </row>
    <row r="3024" spans="1:17" hidden="1" x14ac:dyDescent="0.25">
      <c r="A3024" s="18">
        <v>3022</v>
      </c>
      <c r="B3024" t="s">
        <v>599</v>
      </c>
      <c r="C3024" t="s">
        <v>47</v>
      </c>
      <c r="D3024" t="s">
        <v>4999</v>
      </c>
      <c r="E3024" t="s">
        <v>11</v>
      </c>
      <c r="G3024" t="s">
        <v>601</v>
      </c>
      <c r="H3024" t="s">
        <v>13</v>
      </c>
      <c r="I3024" t="s">
        <v>14</v>
      </c>
    </row>
    <row r="3025" spans="1:17" hidden="1" x14ac:dyDescent="0.25">
      <c r="A3025" s="18">
        <v>3023</v>
      </c>
      <c r="B3025" t="s">
        <v>391</v>
      </c>
      <c r="C3025" t="s">
        <v>189</v>
      </c>
      <c r="D3025" t="s">
        <v>5000</v>
      </c>
      <c r="E3025" t="s">
        <v>11</v>
      </c>
      <c r="G3025" t="s">
        <v>393</v>
      </c>
      <c r="H3025" t="s">
        <v>13</v>
      </c>
      <c r="I3025" t="s">
        <v>14</v>
      </c>
    </row>
    <row r="3026" spans="1:17" hidden="1" x14ac:dyDescent="0.25">
      <c r="A3026" s="18">
        <v>3024</v>
      </c>
      <c r="C3026" t="s">
        <v>70</v>
      </c>
      <c r="D3026" t="s">
        <v>5001</v>
      </c>
      <c r="E3026" t="s">
        <v>11</v>
      </c>
      <c r="G3026" t="s">
        <v>1876</v>
      </c>
      <c r="H3026" t="s">
        <v>13</v>
      </c>
      <c r="I3026" t="s">
        <v>14</v>
      </c>
    </row>
    <row r="3027" spans="1:17" hidden="1" x14ac:dyDescent="0.25">
      <c r="A3027" s="18">
        <v>3025</v>
      </c>
      <c r="B3027" t="s">
        <v>29</v>
      </c>
      <c r="C3027" t="s">
        <v>99</v>
      </c>
      <c r="D3027" t="s">
        <v>5002</v>
      </c>
      <c r="E3027" t="s">
        <v>11</v>
      </c>
      <c r="G3027" t="s">
        <v>32</v>
      </c>
      <c r="H3027" t="s">
        <v>13</v>
      </c>
      <c r="I3027" t="s">
        <v>33</v>
      </c>
    </row>
    <row r="3028" spans="1:17" hidden="1" x14ac:dyDescent="0.25">
      <c r="A3028" s="18">
        <v>3026</v>
      </c>
      <c r="B3028" t="s">
        <v>1549</v>
      </c>
      <c r="C3028" t="s">
        <v>9</v>
      </c>
      <c r="D3028" t="s">
        <v>5003</v>
      </c>
      <c r="E3028" t="s">
        <v>11</v>
      </c>
      <c r="G3028" t="s">
        <v>1551</v>
      </c>
      <c r="H3028" t="s">
        <v>13</v>
      </c>
      <c r="I3028" t="s">
        <v>33</v>
      </c>
    </row>
    <row r="3029" spans="1:17" hidden="1" x14ac:dyDescent="0.25">
      <c r="A3029" s="18">
        <v>3027</v>
      </c>
      <c r="B3029" t="s">
        <v>294</v>
      </c>
      <c r="C3029" t="s">
        <v>9</v>
      </c>
      <c r="D3029" t="s">
        <v>5004</v>
      </c>
      <c r="E3029" t="s">
        <v>11</v>
      </c>
      <c r="G3029" t="s">
        <v>296</v>
      </c>
      <c r="H3029" t="s">
        <v>13</v>
      </c>
      <c r="I3029" t="s">
        <v>14</v>
      </c>
    </row>
    <row r="3030" spans="1:17" hidden="1" x14ac:dyDescent="0.25">
      <c r="A3030" s="18">
        <v>3028</v>
      </c>
      <c r="B3030" t="s">
        <v>198</v>
      </c>
      <c r="C3030" t="s">
        <v>47</v>
      </c>
      <c r="D3030" t="s">
        <v>5005</v>
      </c>
      <c r="E3030" t="s">
        <v>11</v>
      </c>
      <c r="G3030" t="s">
        <v>201</v>
      </c>
      <c r="H3030" t="s">
        <v>13</v>
      </c>
      <c r="I3030" t="s">
        <v>14</v>
      </c>
    </row>
    <row r="3031" spans="1:17" hidden="1" x14ac:dyDescent="0.25">
      <c r="A3031" s="18">
        <v>3029</v>
      </c>
      <c r="C3031" t="s">
        <v>16</v>
      </c>
      <c r="D3031" t="s">
        <v>5006</v>
      </c>
      <c r="E3031" t="s">
        <v>11</v>
      </c>
      <c r="G3031" t="s">
        <v>3752</v>
      </c>
      <c r="H3031" t="s">
        <v>13</v>
      </c>
      <c r="I3031" t="s">
        <v>14</v>
      </c>
    </row>
    <row r="3032" spans="1:17" hidden="1" x14ac:dyDescent="0.25">
      <c r="A3032" s="18">
        <v>3030</v>
      </c>
      <c r="B3032" t="s">
        <v>1533</v>
      </c>
      <c r="C3032" t="s">
        <v>30</v>
      </c>
      <c r="D3032" t="s">
        <v>5007</v>
      </c>
      <c r="E3032" t="s">
        <v>11</v>
      </c>
      <c r="G3032" t="s">
        <v>1535</v>
      </c>
      <c r="H3032" t="s">
        <v>13</v>
      </c>
      <c r="I3032" t="s">
        <v>14</v>
      </c>
    </row>
    <row r="3033" spans="1:17" hidden="1" x14ac:dyDescent="0.25">
      <c r="A3033" s="18">
        <v>3031</v>
      </c>
      <c r="B3033" t="s">
        <v>3170</v>
      </c>
      <c r="C3033" t="s">
        <v>26</v>
      </c>
      <c r="D3033" t="s">
        <v>5008</v>
      </c>
      <c r="E3033" t="s">
        <v>11</v>
      </c>
      <c r="G3033" t="s">
        <v>3172</v>
      </c>
      <c r="H3033" t="s">
        <v>13</v>
      </c>
      <c r="I3033" t="s">
        <v>14</v>
      </c>
    </row>
    <row r="3034" spans="1:17" hidden="1" x14ac:dyDescent="0.25">
      <c r="A3034" s="18">
        <v>3032</v>
      </c>
      <c r="B3034" t="s">
        <v>1679</v>
      </c>
      <c r="C3034" t="s">
        <v>9</v>
      </c>
      <c r="D3034" t="s">
        <v>5009</v>
      </c>
      <c r="E3034" t="s">
        <v>11</v>
      </c>
      <c r="G3034" t="s">
        <v>1681</v>
      </c>
      <c r="H3034" t="s">
        <v>13</v>
      </c>
      <c r="I3034" t="s">
        <v>14</v>
      </c>
    </row>
    <row r="3035" spans="1:17" hidden="1" x14ac:dyDescent="0.25">
      <c r="A3035" s="18">
        <v>3033</v>
      </c>
      <c r="C3035" t="s">
        <v>43</v>
      </c>
      <c r="D3035" t="s">
        <v>5010</v>
      </c>
      <c r="E3035" t="s">
        <v>11</v>
      </c>
      <c r="G3035" t="s">
        <v>1415</v>
      </c>
      <c r="H3035" t="s">
        <v>13</v>
      </c>
      <c r="I3035" t="s">
        <v>33</v>
      </c>
    </row>
    <row r="3036" spans="1:17" hidden="1" x14ac:dyDescent="0.25">
      <c r="A3036" s="18">
        <v>3034</v>
      </c>
      <c r="B3036" t="s">
        <v>2642</v>
      </c>
      <c r="C3036" t="s">
        <v>90</v>
      </c>
      <c r="D3036" t="s">
        <v>5011</v>
      </c>
      <c r="E3036" t="s">
        <v>11</v>
      </c>
      <c r="G3036" t="s">
        <v>2644</v>
      </c>
      <c r="H3036" t="s">
        <v>13</v>
      </c>
      <c r="I3036" t="s">
        <v>14</v>
      </c>
    </row>
    <row r="3037" spans="1:17" hidden="1" x14ac:dyDescent="0.25">
      <c r="A3037" s="18">
        <v>2096</v>
      </c>
      <c r="C3037" t="s">
        <v>2818</v>
      </c>
      <c r="D3037" t="s">
        <v>5012</v>
      </c>
      <c r="E3037" t="s">
        <v>11</v>
      </c>
      <c r="G3037" t="s">
        <v>5013</v>
      </c>
      <c r="H3037" t="s">
        <v>37</v>
      </c>
      <c r="I3037" t="s">
        <v>2913</v>
      </c>
      <c r="J3037">
        <v>0</v>
      </c>
      <c r="K3037" s="20" t="s">
        <v>8027</v>
      </c>
      <c r="L3037" s="20" t="s">
        <v>8027</v>
      </c>
      <c r="M3037" s="20" t="s">
        <v>8027</v>
      </c>
      <c r="N3037" s="49" t="s">
        <v>4728</v>
      </c>
      <c r="Q3037" s="20" t="s">
        <v>8028</v>
      </c>
    </row>
    <row r="3038" spans="1:17" hidden="1" x14ac:dyDescent="0.25">
      <c r="A3038" s="18">
        <v>3036</v>
      </c>
      <c r="B3038" t="s">
        <v>5014</v>
      </c>
      <c r="C3038" t="s">
        <v>16</v>
      </c>
      <c r="D3038" t="s">
        <v>5015</v>
      </c>
      <c r="E3038" t="s">
        <v>11</v>
      </c>
      <c r="G3038" t="s">
        <v>5016</v>
      </c>
      <c r="H3038" t="s">
        <v>13</v>
      </c>
      <c r="I3038" t="s">
        <v>14</v>
      </c>
    </row>
    <row r="3039" spans="1:17" hidden="1" x14ac:dyDescent="0.25">
      <c r="A3039" s="18">
        <v>3037</v>
      </c>
      <c r="C3039" t="s">
        <v>26</v>
      </c>
      <c r="D3039" t="s">
        <v>5017</v>
      </c>
      <c r="E3039" t="s">
        <v>11</v>
      </c>
      <c r="G3039" t="s">
        <v>3068</v>
      </c>
      <c r="H3039" t="s">
        <v>13</v>
      </c>
      <c r="I3039" t="s">
        <v>14</v>
      </c>
    </row>
    <row r="3040" spans="1:17" hidden="1" x14ac:dyDescent="0.25">
      <c r="A3040" s="18">
        <v>3038</v>
      </c>
      <c r="B3040" t="s">
        <v>1913</v>
      </c>
      <c r="C3040" t="s">
        <v>70</v>
      </c>
      <c r="D3040" t="s">
        <v>5018</v>
      </c>
      <c r="E3040" t="s">
        <v>11</v>
      </c>
      <c r="G3040" t="s">
        <v>1915</v>
      </c>
      <c r="H3040" t="s">
        <v>13</v>
      </c>
      <c r="I3040" t="s">
        <v>14</v>
      </c>
    </row>
    <row r="3041" spans="1:17" hidden="1" x14ac:dyDescent="0.25">
      <c r="A3041" s="18">
        <v>3039</v>
      </c>
      <c r="B3041" t="s">
        <v>1425</v>
      </c>
      <c r="C3041" t="s">
        <v>99</v>
      </c>
      <c r="D3041" t="s">
        <v>5019</v>
      </c>
      <c r="E3041" t="s">
        <v>11</v>
      </c>
      <c r="G3041" t="s">
        <v>1427</v>
      </c>
      <c r="H3041" t="s">
        <v>13</v>
      </c>
      <c r="I3041" t="s">
        <v>14</v>
      </c>
    </row>
    <row r="3042" spans="1:17" hidden="1" x14ac:dyDescent="0.25">
      <c r="A3042" s="18">
        <v>3040</v>
      </c>
      <c r="B3042" t="s">
        <v>1319</v>
      </c>
      <c r="C3042" t="s">
        <v>90</v>
      </c>
      <c r="D3042" t="s">
        <v>5020</v>
      </c>
      <c r="E3042" t="s">
        <v>11</v>
      </c>
      <c r="G3042" t="s">
        <v>1321</v>
      </c>
      <c r="H3042" t="s">
        <v>13</v>
      </c>
      <c r="I3042" t="s">
        <v>14</v>
      </c>
    </row>
    <row r="3043" spans="1:17" hidden="1" x14ac:dyDescent="0.25">
      <c r="A3043" s="18">
        <v>695</v>
      </c>
      <c r="C3043" t="s">
        <v>2818</v>
      </c>
      <c r="D3043" t="s">
        <v>5021</v>
      </c>
      <c r="E3043" t="s">
        <v>11</v>
      </c>
      <c r="G3043" t="s">
        <v>5022</v>
      </c>
      <c r="H3043" t="s">
        <v>37</v>
      </c>
      <c r="I3043" t="s">
        <v>2913</v>
      </c>
      <c r="J3043">
        <v>0</v>
      </c>
      <c r="K3043" s="20" t="s">
        <v>8027</v>
      </c>
      <c r="L3043" s="20" t="s">
        <v>8027</v>
      </c>
      <c r="M3043" s="20" t="s">
        <v>8027</v>
      </c>
      <c r="N3043" s="49" t="s">
        <v>4728</v>
      </c>
      <c r="Q3043" s="20" t="s">
        <v>8028</v>
      </c>
    </row>
    <row r="3044" spans="1:17" hidden="1" x14ac:dyDescent="0.25">
      <c r="A3044" s="18">
        <v>3042</v>
      </c>
      <c r="B3044" t="s">
        <v>2562</v>
      </c>
      <c r="C3044" t="s">
        <v>23</v>
      </c>
      <c r="D3044" t="s">
        <v>5023</v>
      </c>
      <c r="E3044" t="s">
        <v>11</v>
      </c>
      <c r="G3044" t="s">
        <v>2564</v>
      </c>
      <c r="H3044" t="s">
        <v>13</v>
      </c>
      <c r="I3044" t="s">
        <v>14</v>
      </c>
    </row>
    <row r="3045" spans="1:17" hidden="1" x14ac:dyDescent="0.25">
      <c r="A3045" s="18">
        <v>3043</v>
      </c>
      <c r="B3045" t="s">
        <v>5024</v>
      </c>
      <c r="C3045" t="s">
        <v>47</v>
      </c>
      <c r="D3045" t="s">
        <v>5025</v>
      </c>
      <c r="E3045" t="s">
        <v>11</v>
      </c>
      <c r="G3045" t="s">
        <v>5026</v>
      </c>
      <c r="H3045" t="s">
        <v>13</v>
      </c>
      <c r="I3045" t="s">
        <v>14</v>
      </c>
    </row>
    <row r="3046" spans="1:17" hidden="1" x14ac:dyDescent="0.25">
      <c r="A3046" s="18">
        <v>3044</v>
      </c>
      <c r="B3046" t="s">
        <v>229</v>
      </c>
      <c r="C3046" t="s">
        <v>9</v>
      </c>
      <c r="D3046" t="s">
        <v>5027</v>
      </c>
      <c r="E3046" t="s">
        <v>11</v>
      </c>
      <c r="G3046" t="s">
        <v>231</v>
      </c>
      <c r="H3046" t="s">
        <v>13</v>
      </c>
      <c r="I3046" t="s">
        <v>14</v>
      </c>
    </row>
    <row r="3047" spans="1:17" hidden="1" x14ac:dyDescent="0.25">
      <c r="A3047" s="18">
        <v>3045</v>
      </c>
      <c r="C3047" t="s">
        <v>90</v>
      </c>
      <c r="D3047" t="s">
        <v>5028</v>
      </c>
      <c r="E3047" t="s">
        <v>11</v>
      </c>
      <c r="G3047" t="s">
        <v>682</v>
      </c>
      <c r="H3047" t="s">
        <v>13</v>
      </c>
      <c r="I3047" t="s">
        <v>33</v>
      </c>
    </row>
    <row r="3048" spans="1:17" hidden="1" x14ac:dyDescent="0.25">
      <c r="A3048" s="18">
        <v>2531</v>
      </c>
      <c r="C3048" t="s">
        <v>2818</v>
      </c>
      <c r="D3048" t="s">
        <v>5029</v>
      </c>
      <c r="E3048" t="s">
        <v>11</v>
      </c>
      <c r="G3048" t="s">
        <v>5030</v>
      </c>
      <c r="H3048" t="s">
        <v>37</v>
      </c>
      <c r="I3048" t="s">
        <v>2913</v>
      </c>
      <c r="J3048">
        <v>0</v>
      </c>
      <c r="K3048" s="20" t="s">
        <v>8027</v>
      </c>
      <c r="L3048" s="20" t="s">
        <v>8027</v>
      </c>
      <c r="M3048" s="20" t="s">
        <v>8027</v>
      </c>
      <c r="N3048" s="49" t="s">
        <v>4728</v>
      </c>
      <c r="Q3048" s="20" t="s">
        <v>8028</v>
      </c>
    </row>
    <row r="3049" spans="1:17" hidden="1" x14ac:dyDescent="0.25">
      <c r="A3049" s="18">
        <v>2226</v>
      </c>
      <c r="C3049" t="s">
        <v>2818</v>
      </c>
      <c r="D3049" t="s">
        <v>5031</v>
      </c>
      <c r="E3049" t="s">
        <v>11</v>
      </c>
      <c r="G3049" t="s">
        <v>5032</v>
      </c>
      <c r="H3049" t="s">
        <v>37</v>
      </c>
      <c r="I3049" t="s">
        <v>2913</v>
      </c>
      <c r="J3049">
        <v>0</v>
      </c>
      <c r="K3049" s="20" t="s">
        <v>8027</v>
      </c>
      <c r="L3049" s="20" t="s">
        <v>8027</v>
      </c>
      <c r="M3049" s="20" t="s">
        <v>8027</v>
      </c>
      <c r="N3049" s="49" t="s">
        <v>4728</v>
      </c>
      <c r="Q3049" s="20" t="s">
        <v>8028</v>
      </c>
    </row>
    <row r="3050" spans="1:17" hidden="1" x14ac:dyDescent="0.25">
      <c r="A3050" s="18">
        <v>3048</v>
      </c>
      <c r="B3050" t="s">
        <v>2893</v>
      </c>
      <c r="C3050" t="s">
        <v>23</v>
      </c>
      <c r="D3050" t="s">
        <v>5033</v>
      </c>
      <c r="E3050" t="s">
        <v>11</v>
      </c>
      <c r="G3050" t="s">
        <v>495</v>
      </c>
      <c r="H3050" t="s">
        <v>13</v>
      </c>
      <c r="I3050" t="s">
        <v>33</v>
      </c>
    </row>
    <row r="3051" spans="1:17" hidden="1" x14ac:dyDescent="0.25">
      <c r="A3051" s="18">
        <v>3049</v>
      </c>
      <c r="B3051" t="s">
        <v>1663</v>
      </c>
      <c r="C3051" t="s">
        <v>90</v>
      </c>
      <c r="D3051" t="s">
        <v>5034</v>
      </c>
      <c r="E3051" t="s">
        <v>11</v>
      </c>
      <c r="G3051" t="s">
        <v>1665</v>
      </c>
      <c r="H3051" t="s">
        <v>13</v>
      </c>
      <c r="I3051" t="s">
        <v>14</v>
      </c>
    </row>
    <row r="3052" spans="1:17" hidden="1" x14ac:dyDescent="0.25">
      <c r="A3052" s="18">
        <v>3050</v>
      </c>
      <c r="B3052" t="s">
        <v>587</v>
      </c>
      <c r="C3052" t="s">
        <v>90</v>
      </c>
      <c r="D3052" t="s">
        <v>5035</v>
      </c>
      <c r="E3052" t="s">
        <v>11</v>
      </c>
      <c r="G3052" t="s">
        <v>589</v>
      </c>
      <c r="H3052" t="s">
        <v>13</v>
      </c>
      <c r="I3052" t="s">
        <v>14</v>
      </c>
    </row>
    <row r="3053" spans="1:17" hidden="1" x14ac:dyDescent="0.25">
      <c r="A3053" s="18">
        <v>3051</v>
      </c>
      <c r="B3053" t="s">
        <v>5036</v>
      </c>
      <c r="C3053" t="s">
        <v>16</v>
      </c>
      <c r="D3053" t="s">
        <v>5037</v>
      </c>
      <c r="E3053" t="s">
        <v>11</v>
      </c>
      <c r="G3053" t="s">
        <v>5038</v>
      </c>
      <c r="H3053" t="s">
        <v>13</v>
      </c>
      <c r="I3053" t="s">
        <v>14</v>
      </c>
    </row>
    <row r="3054" spans="1:17" hidden="1" x14ac:dyDescent="0.25">
      <c r="A3054" s="18">
        <v>3052</v>
      </c>
      <c r="B3054" t="s">
        <v>622</v>
      </c>
      <c r="C3054" t="s">
        <v>30</v>
      </c>
      <c r="D3054" t="s">
        <v>5039</v>
      </c>
      <c r="E3054" t="s">
        <v>11</v>
      </c>
      <c r="G3054" t="s">
        <v>624</v>
      </c>
      <c r="H3054" t="s">
        <v>13</v>
      </c>
      <c r="I3054" t="s">
        <v>14</v>
      </c>
    </row>
    <row r="3055" spans="1:17" hidden="1" x14ac:dyDescent="0.25">
      <c r="A3055" s="18">
        <v>3053</v>
      </c>
      <c r="C3055" t="s">
        <v>43</v>
      </c>
      <c r="D3055" t="s">
        <v>5040</v>
      </c>
      <c r="E3055" t="s">
        <v>11</v>
      </c>
      <c r="G3055" t="s">
        <v>191</v>
      </c>
      <c r="H3055" t="s">
        <v>13</v>
      </c>
      <c r="I3055" t="s">
        <v>33</v>
      </c>
    </row>
    <row r="3056" spans="1:17" hidden="1" x14ac:dyDescent="0.25">
      <c r="A3056" s="18">
        <v>3054</v>
      </c>
      <c r="B3056" t="s">
        <v>4633</v>
      </c>
      <c r="C3056" t="s">
        <v>70</v>
      </c>
      <c r="D3056" t="s">
        <v>5041</v>
      </c>
      <c r="E3056" t="s">
        <v>11</v>
      </c>
      <c r="G3056" t="s">
        <v>4635</v>
      </c>
      <c r="H3056" t="s">
        <v>13</v>
      </c>
      <c r="I3056" t="s">
        <v>14</v>
      </c>
    </row>
    <row r="3057" spans="1:17" hidden="1" x14ac:dyDescent="0.25">
      <c r="A3057" s="18">
        <v>3055</v>
      </c>
      <c r="C3057" t="s">
        <v>43</v>
      </c>
      <c r="D3057" t="s">
        <v>5042</v>
      </c>
      <c r="E3057" t="s">
        <v>11</v>
      </c>
      <c r="G3057" t="s">
        <v>2514</v>
      </c>
      <c r="H3057" t="s">
        <v>13</v>
      </c>
      <c r="I3057" t="s">
        <v>33</v>
      </c>
    </row>
    <row r="3058" spans="1:17" hidden="1" x14ac:dyDescent="0.25">
      <c r="A3058" s="18">
        <v>3056</v>
      </c>
      <c r="B3058" t="s">
        <v>122</v>
      </c>
      <c r="C3058" t="s">
        <v>189</v>
      </c>
      <c r="D3058" t="s">
        <v>5043</v>
      </c>
      <c r="E3058" t="s">
        <v>11</v>
      </c>
      <c r="G3058" t="s">
        <v>124</v>
      </c>
      <c r="H3058" t="s">
        <v>13</v>
      </c>
      <c r="I3058" t="s">
        <v>14</v>
      </c>
    </row>
    <row r="3059" spans="1:17" hidden="1" x14ac:dyDescent="0.25">
      <c r="A3059" s="18">
        <v>3057</v>
      </c>
      <c r="B3059" t="s">
        <v>104</v>
      </c>
      <c r="C3059" t="s">
        <v>90</v>
      </c>
      <c r="D3059" t="s">
        <v>5044</v>
      </c>
      <c r="E3059" t="s">
        <v>11</v>
      </c>
      <c r="G3059" t="s">
        <v>106</v>
      </c>
      <c r="H3059" t="s">
        <v>13</v>
      </c>
      <c r="I3059" t="s">
        <v>14</v>
      </c>
    </row>
    <row r="3060" spans="1:17" hidden="1" x14ac:dyDescent="0.25">
      <c r="A3060" s="18">
        <v>3058</v>
      </c>
      <c r="B3060" t="s">
        <v>2781</v>
      </c>
      <c r="C3060" t="s">
        <v>26</v>
      </c>
      <c r="D3060" t="s">
        <v>5045</v>
      </c>
      <c r="E3060" t="s">
        <v>11</v>
      </c>
      <c r="G3060" t="s">
        <v>2783</v>
      </c>
      <c r="H3060" t="s">
        <v>13</v>
      </c>
      <c r="I3060" t="s">
        <v>14</v>
      </c>
    </row>
    <row r="3061" spans="1:17" hidden="1" x14ac:dyDescent="0.25">
      <c r="A3061" s="18">
        <v>3059</v>
      </c>
      <c r="B3061" t="s">
        <v>272</v>
      </c>
      <c r="C3061" t="s">
        <v>47</v>
      </c>
      <c r="D3061" t="s">
        <v>5046</v>
      </c>
      <c r="E3061" t="s">
        <v>11</v>
      </c>
      <c r="G3061" t="s">
        <v>274</v>
      </c>
      <c r="H3061" t="s">
        <v>13</v>
      </c>
      <c r="I3061" t="s">
        <v>14</v>
      </c>
    </row>
    <row r="3062" spans="1:17" hidden="1" x14ac:dyDescent="0.25">
      <c r="A3062" s="18">
        <v>3060</v>
      </c>
      <c r="B3062" t="s">
        <v>1884</v>
      </c>
      <c r="C3062" t="s">
        <v>9</v>
      </c>
      <c r="D3062" t="s">
        <v>5047</v>
      </c>
      <c r="E3062" t="s">
        <v>11</v>
      </c>
      <c r="G3062" t="s">
        <v>1886</v>
      </c>
      <c r="H3062" t="s">
        <v>13</v>
      </c>
      <c r="I3062" t="s">
        <v>33</v>
      </c>
    </row>
    <row r="3063" spans="1:17" hidden="1" x14ac:dyDescent="0.25">
      <c r="A3063" s="18">
        <v>3061</v>
      </c>
      <c r="B3063" t="s">
        <v>299</v>
      </c>
      <c r="C3063" t="s">
        <v>23</v>
      </c>
      <c r="D3063" t="s">
        <v>5048</v>
      </c>
      <c r="E3063" t="s">
        <v>11</v>
      </c>
      <c r="G3063" t="s">
        <v>301</v>
      </c>
      <c r="H3063" t="s">
        <v>13</v>
      </c>
      <c r="I3063" t="s">
        <v>33</v>
      </c>
    </row>
    <row r="3064" spans="1:17" hidden="1" x14ac:dyDescent="0.25">
      <c r="A3064" s="18">
        <v>3062</v>
      </c>
      <c r="B3064" t="s">
        <v>145</v>
      </c>
      <c r="C3064" t="s">
        <v>90</v>
      </c>
      <c r="D3064" t="s">
        <v>5049</v>
      </c>
      <c r="E3064" t="s">
        <v>11</v>
      </c>
      <c r="G3064" t="s">
        <v>147</v>
      </c>
      <c r="H3064" t="s">
        <v>13</v>
      </c>
      <c r="I3064" t="s">
        <v>14</v>
      </c>
    </row>
    <row r="3065" spans="1:17" hidden="1" x14ac:dyDescent="0.25">
      <c r="A3065" s="18">
        <v>3063</v>
      </c>
      <c r="B3065" t="s">
        <v>1081</v>
      </c>
      <c r="C3065" t="s">
        <v>30</v>
      </c>
      <c r="D3065" t="s">
        <v>5050</v>
      </c>
      <c r="E3065" t="s">
        <v>11</v>
      </c>
      <c r="G3065" t="s">
        <v>1083</v>
      </c>
      <c r="H3065" t="s">
        <v>13</v>
      </c>
      <c r="I3065" t="s">
        <v>14</v>
      </c>
    </row>
    <row r="3066" spans="1:17" hidden="1" x14ac:dyDescent="0.25">
      <c r="A3066" s="18">
        <v>3064</v>
      </c>
      <c r="B3066" t="s">
        <v>66</v>
      </c>
      <c r="C3066" t="s">
        <v>26</v>
      </c>
      <c r="D3066" t="s">
        <v>5051</v>
      </c>
      <c r="E3066" t="s">
        <v>11</v>
      </c>
      <c r="G3066" t="s">
        <v>68</v>
      </c>
      <c r="H3066" t="s">
        <v>13</v>
      </c>
      <c r="I3066" t="s">
        <v>14</v>
      </c>
    </row>
    <row r="3067" spans="1:17" hidden="1" x14ac:dyDescent="0.25">
      <c r="A3067" s="18">
        <v>3065</v>
      </c>
      <c r="B3067" t="s">
        <v>1746</v>
      </c>
      <c r="C3067" t="s">
        <v>189</v>
      </c>
      <c r="D3067" t="s">
        <v>5052</v>
      </c>
      <c r="E3067" t="s">
        <v>11</v>
      </c>
      <c r="G3067" t="s">
        <v>1748</v>
      </c>
      <c r="H3067" t="s">
        <v>13</v>
      </c>
      <c r="I3067" t="s">
        <v>14</v>
      </c>
    </row>
    <row r="3068" spans="1:17" hidden="1" x14ac:dyDescent="0.25">
      <c r="A3068" s="18">
        <v>3066</v>
      </c>
      <c r="B3068" t="s">
        <v>3997</v>
      </c>
      <c r="C3068" t="s">
        <v>30</v>
      </c>
      <c r="D3068" t="s">
        <v>5053</v>
      </c>
      <c r="E3068" t="s">
        <v>11</v>
      </c>
      <c r="G3068" t="s">
        <v>3999</v>
      </c>
      <c r="H3068" t="s">
        <v>13</v>
      </c>
      <c r="I3068" t="s">
        <v>33</v>
      </c>
    </row>
    <row r="3069" spans="1:17" hidden="1" x14ac:dyDescent="0.25">
      <c r="A3069" s="18">
        <v>3067</v>
      </c>
      <c r="B3069" t="s">
        <v>1086</v>
      </c>
      <c r="C3069" t="s">
        <v>30</v>
      </c>
      <c r="D3069" t="s">
        <v>5054</v>
      </c>
      <c r="E3069" t="s">
        <v>11</v>
      </c>
      <c r="G3069" t="s">
        <v>1088</v>
      </c>
      <c r="H3069" t="s">
        <v>13</v>
      </c>
      <c r="I3069" t="s">
        <v>14</v>
      </c>
    </row>
    <row r="3070" spans="1:17" hidden="1" x14ac:dyDescent="0.25">
      <c r="A3070" s="18">
        <v>1677</v>
      </c>
      <c r="C3070" t="s">
        <v>2818</v>
      </c>
      <c r="D3070" t="s">
        <v>5055</v>
      </c>
      <c r="E3070" t="s">
        <v>11</v>
      </c>
      <c r="G3070" t="s">
        <v>5056</v>
      </c>
      <c r="H3070" t="s">
        <v>37</v>
      </c>
      <c r="I3070" t="s">
        <v>2913</v>
      </c>
      <c r="J3070">
        <v>0</v>
      </c>
      <c r="K3070" s="20" t="s">
        <v>8027</v>
      </c>
      <c r="L3070" s="20" t="s">
        <v>8027</v>
      </c>
      <c r="M3070" s="20" t="s">
        <v>8027</v>
      </c>
      <c r="N3070" s="49" t="s">
        <v>4728</v>
      </c>
      <c r="Q3070" s="20" t="s">
        <v>8028</v>
      </c>
    </row>
    <row r="3071" spans="1:17" hidden="1" x14ac:dyDescent="0.25">
      <c r="A3071" s="18">
        <v>4275</v>
      </c>
      <c r="C3071" t="s">
        <v>2818</v>
      </c>
      <c r="D3071" t="s">
        <v>5057</v>
      </c>
      <c r="E3071" t="s">
        <v>11</v>
      </c>
      <c r="G3071" t="s">
        <v>5058</v>
      </c>
      <c r="H3071" t="s">
        <v>37</v>
      </c>
      <c r="I3071" t="s">
        <v>2913</v>
      </c>
      <c r="J3071">
        <v>0</v>
      </c>
      <c r="K3071" s="20" t="s">
        <v>8027</v>
      </c>
      <c r="L3071" s="20" t="s">
        <v>8027</v>
      </c>
      <c r="M3071" s="20" t="s">
        <v>8027</v>
      </c>
      <c r="N3071" s="49" t="s">
        <v>4728</v>
      </c>
      <c r="Q3071" s="20" t="s">
        <v>8028</v>
      </c>
    </row>
    <row r="3072" spans="1:17" hidden="1" x14ac:dyDescent="0.25">
      <c r="A3072" s="18">
        <v>3070</v>
      </c>
      <c r="C3072" t="s">
        <v>90</v>
      </c>
      <c r="D3072" t="s">
        <v>5059</v>
      </c>
      <c r="E3072" t="s">
        <v>11</v>
      </c>
      <c r="G3072" t="s">
        <v>1694</v>
      </c>
      <c r="H3072" t="s">
        <v>13</v>
      </c>
      <c r="I3072" t="s">
        <v>33</v>
      </c>
    </row>
    <row r="3073" spans="1:17" hidden="1" x14ac:dyDescent="0.25">
      <c r="A3073" s="18">
        <v>2803</v>
      </c>
      <c r="C3073" t="s">
        <v>2818</v>
      </c>
      <c r="D3073" t="s">
        <v>5060</v>
      </c>
      <c r="E3073" t="s">
        <v>11</v>
      </c>
      <c r="G3073" t="s">
        <v>5061</v>
      </c>
      <c r="H3073" t="s">
        <v>37</v>
      </c>
      <c r="I3073" t="s">
        <v>2913</v>
      </c>
      <c r="J3073">
        <v>0</v>
      </c>
      <c r="K3073" s="20" t="s">
        <v>8027</v>
      </c>
      <c r="L3073" s="20" t="s">
        <v>8027</v>
      </c>
      <c r="M3073" s="20" t="s">
        <v>8027</v>
      </c>
      <c r="N3073" s="49" t="s">
        <v>4728</v>
      </c>
      <c r="Q3073" s="20" t="s">
        <v>8028</v>
      </c>
    </row>
    <row r="3074" spans="1:17" hidden="1" x14ac:dyDescent="0.25">
      <c r="A3074" s="18">
        <v>3072</v>
      </c>
      <c r="B3074" t="s">
        <v>1789</v>
      </c>
      <c r="C3074" t="s">
        <v>23</v>
      </c>
      <c r="D3074" t="s">
        <v>5062</v>
      </c>
      <c r="E3074" t="s">
        <v>11</v>
      </c>
      <c r="G3074" t="s">
        <v>1460</v>
      </c>
      <c r="H3074" t="s">
        <v>13</v>
      </c>
      <c r="I3074" t="s">
        <v>33</v>
      </c>
    </row>
    <row r="3075" spans="1:17" hidden="1" x14ac:dyDescent="0.25">
      <c r="A3075" s="18">
        <v>3073</v>
      </c>
      <c r="C3075" t="s">
        <v>90</v>
      </c>
      <c r="D3075" t="s">
        <v>5063</v>
      </c>
      <c r="E3075" t="s">
        <v>11</v>
      </c>
      <c r="G3075" t="s">
        <v>2208</v>
      </c>
      <c r="H3075" t="s">
        <v>13</v>
      </c>
      <c r="I3075" t="s">
        <v>33</v>
      </c>
    </row>
    <row r="3076" spans="1:17" hidden="1" x14ac:dyDescent="0.25">
      <c r="A3076" s="18">
        <v>3074</v>
      </c>
      <c r="C3076" t="s">
        <v>43</v>
      </c>
      <c r="D3076" t="s">
        <v>5064</v>
      </c>
      <c r="E3076" t="s">
        <v>11</v>
      </c>
      <c r="G3076" t="s">
        <v>173</v>
      </c>
      <c r="H3076" t="s">
        <v>13</v>
      </c>
      <c r="I3076" t="s">
        <v>33</v>
      </c>
    </row>
    <row r="3077" spans="1:17" hidden="1" x14ac:dyDescent="0.25">
      <c r="A3077" s="18">
        <v>3075</v>
      </c>
      <c r="B3077" t="s">
        <v>599</v>
      </c>
      <c r="C3077" t="s">
        <v>99</v>
      </c>
      <c r="D3077" t="s">
        <v>5065</v>
      </c>
      <c r="E3077" t="s">
        <v>11</v>
      </c>
      <c r="G3077" t="s">
        <v>601</v>
      </c>
      <c r="H3077" t="s">
        <v>13</v>
      </c>
      <c r="I3077" t="s">
        <v>14</v>
      </c>
    </row>
    <row r="3078" spans="1:17" hidden="1" x14ac:dyDescent="0.25">
      <c r="A3078" s="18">
        <v>3076</v>
      </c>
      <c r="B3078" t="s">
        <v>324</v>
      </c>
      <c r="C3078" t="s">
        <v>43</v>
      </c>
      <c r="D3078" t="s">
        <v>5066</v>
      </c>
      <c r="E3078" t="s">
        <v>11</v>
      </c>
      <c r="G3078" t="s">
        <v>326</v>
      </c>
      <c r="H3078" t="s">
        <v>13</v>
      </c>
      <c r="I3078" t="s">
        <v>14</v>
      </c>
    </row>
    <row r="3079" spans="1:17" hidden="1" x14ac:dyDescent="0.25">
      <c r="A3079" s="18">
        <v>3077</v>
      </c>
      <c r="B3079" t="s">
        <v>1146</v>
      </c>
      <c r="C3079" t="s">
        <v>189</v>
      </c>
      <c r="D3079" t="s">
        <v>5067</v>
      </c>
      <c r="E3079" t="s">
        <v>11</v>
      </c>
      <c r="G3079" t="s">
        <v>1148</v>
      </c>
      <c r="H3079" t="s">
        <v>13</v>
      </c>
      <c r="I3079" t="s">
        <v>14</v>
      </c>
    </row>
    <row r="3080" spans="1:17" hidden="1" x14ac:dyDescent="0.25">
      <c r="A3080" s="18">
        <v>3078</v>
      </c>
      <c r="B3080" t="s">
        <v>864</v>
      </c>
      <c r="C3080" t="s">
        <v>9</v>
      </c>
      <c r="D3080" t="s">
        <v>5068</v>
      </c>
      <c r="E3080" t="s">
        <v>11</v>
      </c>
      <c r="G3080" t="s">
        <v>1735</v>
      </c>
      <c r="H3080" t="s">
        <v>13</v>
      </c>
      <c r="I3080" t="s">
        <v>33</v>
      </c>
    </row>
    <row r="3081" spans="1:17" hidden="1" x14ac:dyDescent="0.25">
      <c r="A3081" s="18">
        <v>1438</v>
      </c>
      <c r="C3081" t="s">
        <v>2818</v>
      </c>
      <c r="D3081" t="s">
        <v>5069</v>
      </c>
      <c r="E3081" t="s">
        <v>11</v>
      </c>
      <c r="G3081" t="s">
        <v>5070</v>
      </c>
      <c r="H3081" t="s">
        <v>37</v>
      </c>
      <c r="I3081" t="s">
        <v>2913</v>
      </c>
      <c r="J3081">
        <v>0</v>
      </c>
      <c r="K3081" s="20" t="s">
        <v>8027</v>
      </c>
      <c r="L3081" s="20" t="s">
        <v>8027</v>
      </c>
      <c r="M3081" s="20" t="s">
        <v>8027</v>
      </c>
      <c r="N3081" s="49" t="s">
        <v>4728</v>
      </c>
      <c r="Q3081" s="20" t="s">
        <v>8028</v>
      </c>
    </row>
    <row r="3082" spans="1:17" hidden="1" x14ac:dyDescent="0.25">
      <c r="A3082" s="18">
        <v>2225</v>
      </c>
      <c r="C3082" t="s">
        <v>2818</v>
      </c>
      <c r="D3082" t="s">
        <v>5071</v>
      </c>
      <c r="E3082" t="s">
        <v>11</v>
      </c>
      <c r="G3082" t="s">
        <v>5072</v>
      </c>
      <c r="H3082" t="s">
        <v>37</v>
      </c>
      <c r="I3082" t="s">
        <v>2913</v>
      </c>
      <c r="J3082">
        <v>0</v>
      </c>
      <c r="K3082" s="20" t="s">
        <v>8027</v>
      </c>
      <c r="L3082" s="20" t="s">
        <v>8027</v>
      </c>
      <c r="M3082" s="20" t="s">
        <v>8027</v>
      </c>
      <c r="N3082" s="49" t="s">
        <v>4728</v>
      </c>
      <c r="Q3082" s="20" t="s">
        <v>8028</v>
      </c>
    </row>
    <row r="3083" spans="1:17" hidden="1" x14ac:dyDescent="0.25">
      <c r="A3083" s="18">
        <v>3081</v>
      </c>
      <c r="B3083" t="s">
        <v>1271</v>
      </c>
      <c r="C3083" t="s">
        <v>99</v>
      </c>
      <c r="D3083" t="s">
        <v>5073</v>
      </c>
      <c r="E3083" t="s">
        <v>11</v>
      </c>
      <c r="G3083" t="s">
        <v>1273</v>
      </c>
      <c r="H3083" t="s">
        <v>13</v>
      </c>
      <c r="I3083" t="s">
        <v>14</v>
      </c>
    </row>
    <row r="3084" spans="1:17" hidden="1" x14ac:dyDescent="0.25">
      <c r="A3084" s="18">
        <v>3082</v>
      </c>
      <c r="B3084" t="s">
        <v>302</v>
      </c>
      <c r="C3084" t="s">
        <v>9</v>
      </c>
      <c r="D3084" t="s">
        <v>5074</v>
      </c>
      <c r="E3084" t="s">
        <v>11</v>
      </c>
      <c r="G3084" t="s">
        <v>304</v>
      </c>
      <c r="H3084" t="s">
        <v>13</v>
      </c>
      <c r="I3084" t="s">
        <v>14</v>
      </c>
    </row>
    <row r="3085" spans="1:17" hidden="1" x14ac:dyDescent="0.25">
      <c r="A3085" s="18">
        <v>3083</v>
      </c>
      <c r="D3085" t="s">
        <v>5075</v>
      </c>
      <c r="E3085" t="s">
        <v>11</v>
      </c>
      <c r="F3085" t="s">
        <v>696</v>
      </c>
      <c r="G3085" t="s">
        <v>5076</v>
      </c>
      <c r="H3085" t="s">
        <v>698</v>
      </c>
      <c r="I3085" t="s">
        <v>14</v>
      </c>
    </row>
    <row r="3086" spans="1:17" hidden="1" x14ac:dyDescent="0.25">
      <c r="A3086" s="18">
        <v>3084</v>
      </c>
      <c r="B3086" t="s">
        <v>535</v>
      </c>
      <c r="C3086" t="s">
        <v>90</v>
      </c>
      <c r="D3086" t="s">
        <v>5077</v>
      </c>
      <c r="E3086" t="s">
        <v>11</v>
      </c>
      <c r="G3086" t="s">
        <v>537</v>
      </c>
      <c r="H3086" t="s">
        <v>13</v>
      </c>
      <c r="I3086" t="s">
        <v>14</v>
      </c>
    </row>
    <row r="3087" spans="1:17" hidden="1" x14ac:dyDescent="0.25">
      <c r="A3087" s="18">
        <v>3085</v>
      </c>
      <c r="C3087" t="s">
        <v>90</v>
      </c>
      <c r="D3087" t="s">
        <v>5078</v>
      </c>
      <c r="E3087" t="s">
        <v>11</v>
      </c>
      <c r="G3087" t="s">
        <v>1628</v>
      </c>
      <c r="H3087" t="s">
        <v>13</v>
      </c>
      <c r="I3087" t="s">
        <v>33</v>
      </c>
    </row>
    <row r="3088" spans="1:17" hidden="1" x14ac:dyDescent="0.25">
      <c r="A3088" s="18">
        <v>3086</v>
      </c>
      <c r="B3088" t="s">
        <v>2859</v>
      </c>
      <c r="C3088" t="s">
        <v>26</v>
      </c>
      <c r="D3088" t="s">
        <v>5079</v>
      </c>
      <c r="E3088" t="s">
        <v>11</v>
      </c>
      <c r="G3088" t="s">
        <v>2861</v>
      </c>
      <c r="H3088" t="s">
        <v>13</v>
      </c>
      <c r="I3088" t="s">
        <v>14</v>
      </c>
    </row>
    <row r="3089" spans="1:17" hidden="1" x14ac:dyDescent="0.25">
      <c r="A3089" s="18">
        <v>3087</v>
      </c>
      <c r="B3089" t="s">
        <v>458</v>
      </c>
      <c r="C3089" t="s">
        <v>26</v>
      </c>
      <c r="D3089" t="s">
        <v>5080</v>
      </c>
      <c r="E3089" t="s">
        <v>11</v>
      </c>
      <c r="G3089" t="s">
        <v>460</v>
      </c>
      <c r="H3089" t="s">
        <v>13</v>
      </c>
      <c r="I3089" t="s">
        <v>14</v>
      </c>
    </row>
    <row r="3090" spans="1:17" hidden="1" x14ac:dyDescent="0.25">
      <c r="A3090" s="18">
        <v>538</v>
      </c>
      <c r="C3090" t="s">
        <v>2818</v>
      </c>
      <c r="D3090" t="s">
        <v>5081</v>
      </c>
      <c r="E3090" t="s">
        <v>11</v>
      </c>
      <c r="G3090" t="s">
        <v>5082</v>
      </c>
      <c r="H3090" t="s">
        <v>37</v>
      </c>
      <c r="I3090" t="s">
        <v>2913</v>
      </c>
      <c r="J3090">
        <v>0</v>
      </c>
      <c r="K3090" s="20" t="s">
        <v>8027</v>
      </c>
      <c r="L3090" s="20" t="s">
        <v>8027</v>
      </c>
      <c r="M3090" s="20" t="s">
        <v>8027</v>
      </c>
      <c r="N3090" s="49" t="s">
        <v>4728</v>
      </c>
      <c r="Q3090" s="20" t="s">
        <v>8028</v>
      </c>
    </row>
    <row r="3091" spans="1:17" hidden="1" x14ac:dyDescent="0.25">
      <c r="A3091" s="18">
        <v>3089</v>
      </c>
      <c r="C3091" t="s">
        <v>26</v>
      </c>
      <c r="D3091" t="s">
        <v>5083</v>
      </c>
      <c r="E3091" t="s">
        <v>11</v>
      </c>
      <c r="G3091" t="s">
        <v>191</v>
      </c>
      <c r="H3091" t="s">
        <v>13</v>
      </c>
      <c r="I3091" t="s">
        <v>33</v>
      </c>
    </row>
    <row r="3092" spans="1:17" hidden="1" x14ac:dyDescent="0.25">
      <c r="A3092" s="18">
        <v>3090</v>
      </c>
      <c r="B3092" t="s">
        <v>410</v>
      </c>
      <c r="C3092" t="s">
        <v>43</v>
      </c>
      <c r="D3092" t="s">
        <v>5084</v>
      </c>
      <c r="E3092" t="s">
        <v>11</v>
      </c>
      <c r="G3092" t="s">
        <v>412</v>
      </c>
      <c r="H3092" t="s">
        <v>13</v>
      </c>
      <c r="I3092" t="s">
        <v>14</v>
      </c>
    </row>
    <row r="3093" spans="1:17" hidden="1" x14ac:dyDescent="0.25">
      <c r="A3093" s="18">
        <v>3091</v>
      </c>
      <c r="B3093" t="s">
        <v>1146</v>
      </c>
      <c r="C3093" t="s">
        <v>23</v>
      </c>
      <c r="D3093" t="s">
        <v>5085</v>
      </c>
      <c r="E3093" t="s">
        <v>11</v>
      </c>
      <c r="G3093" t="s">
        <v>1148</v>
      </c>
      <c r="H3093" t="s">
        <v>13</v>
      </c>
      <c r="I3093" t="s">
        <v>14</v>
      </c>
    </row>
    <row r="3094" spans="1:17" hidden="1" x14ac:dyDescent="0.25">
      <c r="A3094" s="18">
        <v>3092</v>
      </c>
      <c r="B3094" t="s">
        <v>1497</v>
      </c>
      <c r="C3094" t="s">
        <v>99</v>
      </c>
      <c r="D3094" t="s">
        <v>5086</v>
      </c>
      <c r="E3094" t="s">
        <v>11</v>
      </c>
      <c r="G3094" t="s">
        <v>1499</v>
      </c>
      <c r="H3094" t="s">
        <v>13</v>
      </c>
      <c r="I3094" t="s">
        <v>14</v>
      </c>
    </row>
    <row r="3095" spans="1:17" hidden="1" x14ac:dyDescent="0.25">
      <c r="A3095" s="18">
        <v>3093</v>
      </c>
      <c r="C3095" t="s">
        <v>43</v>
      </c>
      <c r="D3095" t="s">
        <v>5087</v>
      </c>
      <c r="E3095" t="s">
        <v>11</v>
      </c>
      <c r="G3095" t="s">
        <v>1154</v>
      </c>
      <c r="H3095" t="s">
        <v>13</v>
      </c>
      <c r="I3095" t="s">
        <v>33</v>
      </c>
    </row>
    <row r="3096" spans="1:17" hidden="1" x14ac:dyDescent="0.25">
      <c r="A3096" s="18">
        <v>3094</v>
      </c>
      <c r="B3096" t="s">
        <v>5088</v>
      </c>
      <c r="C3096" t="s">
        <v>16</v>
      </c>
      <c r="D3096" t="s">
        <v>5089</v>
      </c>
      <c r="E3096" t="s">
        <v>11</v>
      </c>
      <c r="G3096" t="s">
        <v>5090</v>
      </c>
      <c r="H3096" t="s">
        <v>13</v>
      </c>
      <c r="I3096" t="s">
        <v>14</v>
      </c>
    </row>
    <row r="3097" spans="1:17" hidden="1" x14ac:dyDescent="0.25">
      <c r="A3097" s="18">
        <v>3095</v>
      </c>
      <c r="B3097" t="s">
        <v>747</v>
      </c>
      <c r="C3097" t="s">
        <v>9</v>
      </c>
      <c r="D3097" t="s">
        <v>5091</v>
      </c>
      <c r="E3097" t="s">
        <v>11</v>
      </c>
      <c r="G3097" t="s">
        <v>749</v>
      </c>
      <c r="H3097" t="s">
        <v>13</v>
      </c>
      <c r="I3097" t="s">
        <v>14</v>
      </c>
    </row>
    <row r="3098" spans="1:17" hidden="1" x14ac:dyDescent="0.25">
      <c r="A3098" s="18">
        <v>3096</v>
      </c>
      <c r="B3098" t="s">
        <v>1605</v>
      </c>
      <c r="C3098" t="s">
        <v>47</v>
      </c>
      <c r="D3098" t="s">
        <v>5092</v>
      </c>
      <c r="E3098" t="s">
        <v>11</v>
      </c>
      <c r="G3098" t="s">
        <v>1607</v>
      </c>
      <c r="H3098" t="s">
        <v>13</v>
      </c>
      <c r="I3098" t="s">
        <v>14</v>
      </c>
    </row>
    <row r="3099" spans="1:17" hidden="1" x14ac:dyDescent="0.25">
      <c r="A3099" s="18">
        <v>3097</v>
      </c>
      <c r="B3099" t="s">
        <v>2869</v>
      </c>
      <c r="C3099" t="s">
        <v>47</v>
      </c>
      <c r="D3099" t="s">
        <v>5093</v>
      </c>
      <c r="E3099" t="s">
        <v>11</v>
      </c>
      <c r="G3099" t="s">
        <v>2871</v>
      </c>
      <c r="H3099" t="s">
        <v>13</v>
      </c>
      <c r="I3099" t="s">
        <v>33</v>
      </c>
    </row>
    <row r="3100" spans="1:17" hidden="1" x14ac:dyDescent="0.25">
      <c r="A3100" s="18">
        <v>3098</v>
      </c>
      <c r="B3100" t="s">
        <v>455</v>
      </c>
      <c r="C3100" t="s">
        <v>142</v>
      </c>
      <c r="D3100" t="s">
        <v>5094</v>
      </c>
      <c r="E3100" t="s">
        <v>11</v>
      </c>
      <c r="G3100" t="s">
        <v>457</v>
      </c>
      <c r="H3100" t="s">
        <v>13</v>
      </c>
      <c r="I3100" t="s">
        <v>14</v>
      </c>
    </row>
    <row r="3101" spans="1:17" hidden="1" x14ac:dyDescent="0.25">
      <c r="A3101" s="18">
        <v>3099</v>
      </c>
      <c r="B3101" t="s">
        <v>501</v>
      </c>
      <c r="C3101" t="s">
        <v>90</v>
      </c>
      <c r="D3101" t="s">
        <v>5095</v>
      </c>
      <c r="E3101" t="s">
        <v>11</v>
      </c>
      <c r="G3101" t="s">
        <v>503</v>
      </c>
      <c r="H3101" t="s">
        <v>13</v>
      </c>
      <c r="I3101" t="s">
        <v>14</v>
      </c>
    </row>
    <row r="3102" spans="1:17" hidden="1" x14ac:dyDescent="0.25">
      <c r="A3102" s="18">
        <v>3100</v>
      </c>
      <c r="B3102" t="s">
        <v>994</v>
      </c>
      <c r="C3102" t="s">
        <v>30</v>
      </c>
      <c r="D3102" t="s">
        <v>5096</v>
      </c>
      <c r="E3102" t="s">
        <v>11</v>
      </c>
      <c r="G3102" t="s">
        <v>996</v>
      </c>
      <c r="H3102" t="s">
        <v>13</v>
      </c>
      <c r="I3102" t="s">
        <v>14</v>
      </c>
    </row>
    <row r="3103" spans="1:17" hidden="1" x14ac:dyDescent="0.25">
      <c r="A3103" s="18">
        <v>3101</v>
      </c>
      <c r="B3103" t="s">
        <v>887</v>
      </c>
      <c r="C3103" t="s">
        <v>23</v>
      </c>
      <c r="D3103" t="s">
        <v>5097</v>
      </c>
      <c r="E3103" t="s">
        <v>11</v>
      </c>
      <c r="G3103" t="s">
        <v>889</v>
      </c>
      <c r="H3103" t="s">
        <v>13</v>
      </c>
      <c r="I3103" t="s">
        <v>14</v>
      </c>
    </row>
    <row r="3104" spans="1:17" hidden="1" x14ac:dyDescent="0.25">
      <c r="A3104" s="18">
        <v>3102</v>
      </c>
      <c r="B3104" t="s">
        <v>3471</v>
      </c>
      <c r="C3104" t="s">
        <v>30</v>
      </c>
      <c r="D3104" t="s">
        <v>5098</v>
      </c>
      <c r="E3104" t="s">
        <v>11</v>
      </c>
      <c r="G3104" t="s">
        <v>3473</v>
      </c>
      <c r="H3104" t="s">
        <v>13</v>
      </c>
      <c r="I3104" t="s">
        <v>14</v>
      </c>
    </row>
    <row r="3105" spans="1:17" hidden="1" x14ac:dyDescent="0.25">
      <c r="A3105" s="18">
        <v>3103</v>
      </c>
      <c r="B3105" t="s">
        <v>1152</v>
      </c>
      <c r="C3105" t="s">
        <v>47</v>
      </c>
      <c r="D3105" t="s">
        <v>5099</v>
      </c>
      <c r="E3105" t="s">
        <v>11</v>
      </c>
      <c r="G3105" t="s">
        <v>1154</v>
      </c>
      <c r="H3105" t="s">
        <v>13</v>
      </c>
      <c r="I3105" t="s">
        <v>33</v>
      </c>
    </row>
    <row r="3106" spans="1:17" hidden="1" x14ac:dyDescent="0.25">
      <c r="A3106" s="18">
        <v>3104</v>
      </c>
      <c r="B3106" t="s">
        <v>335</v>
      </c>
      <c r="C3106" t="s">
        <v>43</v>
      </c>
      <c r="D3106" t="s">
        <v>5100</v>
      </c>
      <c r="E3106" t="s">
        <v>11</v>
      </c>
      <c r="G3106" t="s">
        <v>337</v>
      </c>
      <c r="H3106" t="s">
        <v>13</v>
      </c>
      <c r="I3106" t="s">
        <v>14</v>
      </c>
    </row>
    <row r="3107" spans="1:17" hidden="1" x14ac:dyDescent="0.25">
      <c r="A3107" s="18">
        <v>3105</v>
      </c>
      <c r="B3107" t="s">
        <v>753</v>
      </c>
      <c r="C3107" t="s">
        <v>189</v>
      </c>
      <c r="D3107" t="s">
        <v>5101</v>
      </c>
      <c r="E3107" t="s">
        <v>11</v>
      </c>
      <c r="G3107" t="s">
        <v>755</v>
      </c>
      <c r="H3107" t="s">
        <v>13</v>
      </c>
      <c r="I3107" t="s">
        <v>14</v>
      </c>
    </row>
    <row r="3108" spans="1:17" hidden="1" x14ac:dyDescent="0.25">
      <c r="A3108" s="18">
        <v>3106</v>
      </c>
      <c r="B3108" t="s">
        <v>1587</v>
      </c>
      <c r="C3108" t="s">
        <v>43</v>
      </c>
      <c r="D3108" t="s">
        <v>5102</v>
      </c>
      <c r="E3108" t="s">
        <v>11</v>
      </c>
      <c r="G3108" t="s">
        <v>1589</v>
      </c>
      <c r="H3108" t="s">
        <v>13</v>
      </c>
      <c r="I3108" t="s">
        <v>14</v>
      </c>
    </row>
    <row r="3109" spans="1:17" hidden="1" x14ac:dyDescent="0.25">
      <c r="A3109" s="18">
        <v>3107</v>
      </c>
      <c r="B3109" t="s">
        <v>1582</v>
      </c>
      <c r="C3109" t="s">
        <v>9</v>
      </c>
      <c r="D3109" t="s">
        <v>5103</v>
      </c>
      <c r="E3109" t="s">
        <v>11</v>
      </c>
      <c r="G3109" t="s">
        <v>1584</v>
      </c>
      <c r="H3109" t="s">
        <v>13</v>
      </c>
      <c r="I3109" t="s">
        <v>14</v>
      </c>
    </row>
    <row r="3110" spans="1:17" hidden="1" x14ac:dyDescent="0.25">
      <c r="A3110" s="18">
        <v>3291</v>
      </c>
      <c r="C3110" t="s">
        <v>2818</v>
      </c>
      <c r="D3110" t="s">
        <v>5104</v>
      </c>
      <c r="E3110" t="s">
        <v>11</v>
      </c>
      <c r="G3110" t="s">
        <v>5105</v>
      </c>
      <c r="H3110" t="s">
        <v>37</v>
      </c>
      <c r="I3110" t="s">
        <v>2913</v>
      </c>
      <c r="J3110">
        <v>0</v>
      </c>
      <c r="K3110" s="20" t="s">
        <v>8027</v>
      </c>
      <c r="L3110" s="20" t="s">
        <v>8027</v>
      </c>
      <c r="M3110" s="20" t="s">
        <v>8027</v>
      </c>
      <c r="N3110" s="49" t="s">
        <v>4728</v>
      </c>
      <c r="Q3110" s="20" t="s">
        <v>8028</v>
      </c>
    </row>
    <row r="3111" spans="1:17" hidden="1" x14ac:dyDescent="0.25">
      <c r="A3111" s="18">
        <v>3109</v>
      </c>
      <c r="B3111" t="s">
        <v>363</v>
      </c>
      <c r="C3111" t="s">
        <v>189</v>
      </c>
      <c r="D3111" t="s">
        <v>5106</v>
      </c>
      <c r="E3111" t="s">
        <v>11</v>
      </c>
      <c r="G3111" t="s">
        <v>365</v>
      </c>
      <c r="H3111" t="s">
        <v>13</v>
      </c>
      <c r="I3111" t="s">
        <v>14</v>
      </c>
    </row>
    <row r="3112" spans="1:17" hidden="1" x14ac:dyDescent="0.25">
      <c r="A3112" s="18">
        <v>1595</v>
      </c>
      <c r="C3112" t="s">
        <v>2818</v>
      </c>
      <c r="D3112" t="s">
        <v>5107</v>
      </c>
      <c r="E3112" t="s">
        <v>11</v>
      </c>
      <c r="G3112" t="s">
        <v>5108</v>
      </c>
      <c r="H3112" t="s">
        <v>37</v>
      </c>
      <c r="I3112" t="s">
        <v>2913</v>
      </c>
      <c r="J3112">
        <v>0</v>
      </c>
      <c r="K3112" s="20" t="s">
        <v>8027</v>
      </c>
      <c r="L3112" s="20" t="s">
        <v>8027</v>
      </c>
      <c r="M3112" s="20" t="s">
        <v>8027</v>
      </c>
      <c r="N3112" s="49" t="s">
        <v>4728</v>
      </c>
      <c r="Q3112" s="20" t="s">
        <v>8028</v>
      </c>
    </row>
    <row r="3113" spans="1:17" hidden="1" x14ac:dyDescent="0.25">
      <c r="A3113" s="18">
        <v>3111</v>
      </c>
      <c r="B3113" t="s">
        <v>685</v>
      </c>
      <c r="C3113" t="s">
        <v>23</v>
      </c>
      <c r="D3113" t="s">
        <v>5109</v>
      </c>
      <c r="E3113" t="s">
        <v>11</v>
      </c>
      <c r="G3113" t="s">
        <v>687</v>
      </c>
      <c r="H3113" t="s">
        <v>13</v>
      </c>
      <c r="I3113" t="s">
        <v>14</v>
      </c>
    </row>
    <row r="3114" spans="1:17" hidden="1" x14ac:dyDescent="0.25">
      <c r="A3114" s="18">
        <v>3112</v>
      </c>
      <c r="B3114" t="s">
        <v>985</v>
      </c>
      <c r="C3114" t="s">
        <v>43</v>
      </c>
      <c r="D3114" t="s">
        <v>5110</v>
      </c>
      <c r="E3114" t="s">
        <v>11</v>
      </c>
      <c r="G3114" t="s">
        <v>987</v>
      </c>
      <c r="H3114" t="s">
        <v>13</v>
      </c>
      <c r="I3114" t="s">
        <v>14</v>
      </c>
    </row>
    <row r="3115" spans="1:17" hidden="1" x14ac:dyDescent="0.25">
      <c r="A3115" s="18">
        <v>3113</v>
      </c>
      <c r="B3115" t="s">
        <v>2106</v>
      </c>
      <c r="C3115" t="s">
        <v>70</v>
      </c>
      <c r="D3115" t="s">
        <v>5111</v>
      </c>
      <c r="E3115" t="s">
        <v>11</v>
      </c>
      <c r="G3115" t="s">
        <v>2108</v>
      </c>
      <c r="H3115" t="s">
        <v>13</v>
      </c>
      <c r="I3115" t="s">
        <v>14</v>
      </c>
    </row>
    <row r="3116" spans="1:17" hidden="1" x14ac:dyDescent="0.25">
      <c r="A3116" s="18">
        <v>3114</v>
      </c>
      <c r="B3116" t="s">
        <v>2484</v>
      </c>
      <c r="C3116" t="s">
        <v>9</v>
      </c>
      <c r="D3116" t="s">
        <v>5112</v>
      </c>
      <c r="E3116" t="s">
        <v>11</v>
      </c>
      <c r="G3116" t="s">
        <v>2486</v>
      </c>
      <c r="H3116" t="s">
        <v>13</v>
      </c>
      <c r="I3116" t="s">
        <v>14</v>
      </c>
    </row>
    <row r="3117" spans="1:17" hidden="1" x14ac:dyDescent="0.25">
      <c r="A3117" s="18">
        <v>3115</v>
      </c>
      <c r="B3117" t="s">
        <v>5113</v>
      </c>
      <c r="C3117" t="s">
        <v>189</v>
      </c>
      <c r="D3117" t="s">
        <v>5114</v>
      </c>
      <c r="E3117" t="s">
        <v>11</v>
      </c>
      <c r="G3117" t="s">
        <v>4953</v>
      </c>
      <c r="H3117" t="s">
        <v>13</v>
      </c>
      <c r="I3117" t="s">
        <v>14</v>
      </c>
    </row>
    <row r="3118" spans="1:17" hidden="1" x14ac:dyDescent="0.25">
      <c r="A3118" s="18">
        <v>3116</v>
      </c>
      <c r="B3118" t="s">
        <v>1636</v>
      </c>
      <c r="C3118" t="s">
        <v>26</v>
      </c>
      <c r="D3118" t="s">
        <v>5115</v>
      </c>
      <c r="E3118" t="s">
        <v>11</v>
      </c>
      <c r="G3118" t="s">
        <v>1638</v>
      </c>
      <c r="H3118" t="s">
        <v>13</v>
      </c>
      <c r="I3118" t="s">
        <v>14</v>
      </c>
    </row>
    <row r="3119" spans="1:17" hidden="1" x14ac:dyDescent="0.25">
      <c r="A3119" s="18">
        <v>3117</v>
      </c>
      <c r="B3119" t="s">
        <v>1791</v>
      </c>
      <c r="C3119" t="s">
        <v>47</v>
      </c>
      <c r="D3119" t="s">
        <v>5116</v>
      </c>
      <c r="E3119" t="s">
        <v>11</v>
      </c>
      <c r="G3119" t="s">
        <v>1793</v>
      </c>
      <c r="H3119" t="s">
        <v>13</v>
      </c>
      <c r="I3119" t="s">
        <v>33</v>
      </c>
    </row>
    <row r="3120" spans="1:17" hidden="1" x14ac:dyDescent="0.25">
      <c r="A3120" s="18">
        <v>3118</v>
      </c>
      <c r="B3120" t="s">
        <v>1246</v>
      </c>
      <c r="C3120" t="s">
        <v>30</v>
      </c>
      <c r="D3120" t="s">
        <v>5117</v>
      </c>
      <c r="E3120" t="s">
        <v>11</v>
      </c>
      <c r="G3120" t="s">
        <v>1248</v>
      </c>
      <c r="H3120" t="s">
        <v>13</v>
      </c>
      <c r="I3120" t="s">
        <v>14</v>
      </c>
    </row>
    <row r="3121" spans="1:9" hidden="1" x14ac:dyDescent="0.25">
      <c r="A3121" s="18">
        <v>3119</v>
      </c>
      <c r="B3121" t="s">
        <v>596</v>
      </c>
      <c r="C3121" t="s">
        <v>30</v>
      </c>
      <c r="D3121" t="s">
        <v>5118</v>
      </c>
      <c r="E3121" t="s">
        <v>11</v>
      </c>
      <c r="G3121" t="s">
        <v>598</v>
      </c>
      <c r="H3121" t="s">
        <v>13</v>
      </c>
      <c r="I3121" t="s">
        <v>14</v>
      </c>
    </row>
    <row r="3122" spans="1:9" hidden="1" x14ac:dyDescent="0.25">
      <c r="A3122" s="18">
        <v>3120</v>
      </c>
      <c r="C3122" t="s">
        <v>43</v>
      </c>
      <c r="D3122" t="s">
        <v>5119</v>
      </c>
      <c r="E3122" t="s">
        <v>11</v>
      </c>
      <c r="G3122" t="s">
        <v>2123</v>
      </c>
      <c r="H3122" t="s">
        <v>13</v>
      </c>
      <c r="I3122" t="s">
        <v>33</v>
      </c>
    </row>
    <row r="3123" spans="1:9" hidden="1" x14ac:dyDescent="0.25">
      <c r="A3123" s="18">
        <v>3121</v>
      </c>
      <c r="B3123" t="s">
        <v>2893</v>
      </c>
      <c r="C3123" t="s">
        <v>70</v>
      </c>
      <c r="D3123" t="s">
        <v>5120</v>
      </c>
      <c r="E3123" t="s">
        <v>11</v>
      </c>
      <c r="G3123" t="s">
        <v>495</v>
      </c>
      <c r="H3123" t="s">
        <v>13</v>
      </c>
      <c r="I3123" t="s">
        <v>33</v>
      </c>
    </row>
    <row r="3124" spans="1:9" hidden="1" x14ac:dyDescent="0.25">
      <c r="A3124" s="18">
        <v>3122</v>
      </c>
      <c r="B3124" t="s">
        <v>1267</v>
      </c>
      <c r="C3124" t="s">
        <v>189</v>
      </c>
      <c r="D3124" t="s">
        <v>5121</v>
      </c>
      <c r="E3124" t="s">
        <v>11</v>
      </c>
      <c r="G3124" t="s">
        <v>1269</v>
      </c>
      <c r="H3124" t="s">
        <v>13</v>
      </c>
      <c r="I3124" t="s">
        <v>14</v>
      </c>
    </row>
    <row r="3125" spans="1:9" hidden="1" x14ac:dyDescent="0.25">
      <c r="A3125" s="18">
        <v>3123</v>
      </c>
      <c r="B3125" t="s">
        <v>1501</v>
      </c>
      <c r="C3125" t="s">
        <v>99</v>
      </c>
      <c r="D3125" t="s">
        <v>5122</v>
      </c>
      <c r="E3125" t="s">
        <v>11</v>
      </c>
      <c r="G3125" t="s">
        <v>1503</v>
      </c>
      <c r="H3125" t="s">
        <v>13</v>
      </c>
      <c r="I3125" t="s">
        <v>14</v>
      </c>
    </row>
    <row r="3126" spans="1:9" hidden="1" x14ac:dyDescent="0.25">
      <c r="A3126" s="18">
        <v>3124</v>
      </c>
      <c r="B3126" t="s">
        <v>5123</v>
      </c>
      <c r="C3126" t="s">
        <v>16</v>
      </c>
      <c r="D3126" t="s">
        <v>5124</v>
      </c>
      <c r="E3126" t="s">
        <v>11</v>
      </c>
      <c r="G3126" t="s">
        <v>5125</v>
      </c>
      <c r="H3126" t="s">
        <v>13</v>
      </c>
      <c r="I3126" t="s">
        <v>14</v>
      </c>
    </row>
    <row r="3127" spans="1:9" hidden="1" x14ac:dyDescent="0.25">
      <c r="A3127" s="18">
        <v>3125</v>
      </c>
      <c r="B3127" t="s">
        <v>1576</v>
      </c>
      <c r="C3127" t="s">
        <v>26</v>
      </c>
      <c r="D3127" t="s">
        <v>5126</v>
      </c>
      <c r="E3127" t="s">
        <v>11</v>
      </c>
      <c r="G3127" t="s">
        <v>1578</v>
      </c>
      <c r="H3127" t="s">
        <v>13</v>
      </c>
      <c r="I3127" t="s">
        <v>14</v>
      </c>
    </row>
    <row r="3128" spans="1:9" hidden="1" x14ac:dyDescent="0.25">
      <c r="A3128" s="18">
        <v>3126</v>
      </c>
      <c r="B3128" t="s">
        <v>2343</v>
      </c>
      <c r="C3128" t="s">
        <v>23</v>
      </c>
      <c r="D3128" t="s">
        <v>5127</v>
      </c>
      <c r="E3128" t="s">
        <v>11</v>
      </c>
      <c r="G3128" t="s">
        <v>2345</v>
      </c>
      <c r="H3128" t="s">
        <v>13</v>
      </c>
      <c r="I3128" t="s">
        <v>14</v>
      </c>
    </row>
    <row r="3129" spans="1:9" hidden="1" x14ac:dyDescent="0.25">
      <c r="A3129" s="18">
        <v>3127</v>
      </c>
      <c r="C3129" t="s">
        <v>30</v>
      </c>
      <c r="D3129" t="s">
        <v>5128</v>
      </c>
      <c r="E3129" t="s">
        <v>11</v>
      </c>
      <c r="G3129" t="s">
        <v>380</v>
      </c>
      <c r="H3129" t="s">
        <v>13</v>
      </c>
      <c r="I3129" t="s">
        <v>14</v>
      </c>
    </row>
    <row r="3130" spans="1:9" hidden="1" x14ac:dyDescent="0.25">
      <c r="A3130" s="18">
        <v>3128</v>
      </c>
      <c r="B3130" t="s">
        <v>151</v>
      </c>
      <c r="C3130" t="s">
        <v>70</v>
      </c>
      <c r="D3130" t="s">
        <v>5129</v>
      </c>
      <c r="E3130" t="s">
        <v>11</v>
      </c>
      <c r="G3130" t="s">
        <v>153</v>
      </c>
      <c r="H3130" t="s">
        <v>13</v>
      </c>
      <c r="I3130" t="s">
        <v>33</v>
      </c>
    </row>
    <row r="3131" spans="1:9" hidden="1" x14ac:dyDescent="0.25">
      <c r="A3131" s="18">
        <v>3129</v>
      </c>
      <c r="B3131" t="s">
        <v>419</v>
      </c>
      <c r="C3131" t="s">
        <v>99</v>
      </c>
      <c r="D3131" t="s">
        <v>5130</v>
      </c>
      <c r="E3131" t="s">
        <v>11</v>
      </c>
      <c r="G3131" t="s">
        <v>421</v>
      </c>
      <c r="H3131" t="s">
        <v>13</v>
      </c>
      <c r="I3131" t="s">
        <v>14</v>
      </c>
    </row>
    <row r="3132" spans="1:9" hidden="1" x14ac:dyDescent="0.25">
      <c r="A3132" s="18">
        <v>3130</v>
      </c>
      <c r="B3132" t="s">
        <v>1818</v>
      </c>
      <c r="C3132" t="s">
        <v>189</v>
      </c>
      <c r="D3132" t="s">
        <v>5131</v>
      </c>
      <c r="E3132" t="s">
        <v>11</v>
      </c>
      <c r="G3132" t="s">
        <v>1820</v>
      </c>
      <c r="H3132" t="s">
        <v>13</v>
      </c>
      <c r="I3132" t="s">
        <v>14</v>
      </c>
    </row>
    <row r="3133" spans="1:9" hidden="1" x14ac:dyDescent="0.25">
      <c r="A3133" s="18">
        <v>3131</v>
      </c>
      <c r="B3133" t="s">
        <v>5132</v>
      </c>
      <c r="C3133" t="s">
        <v>16</v>
      </c>
      <c r="D3133" t="s">
        <v>5133</v>
      </c>
      <c r="E3133" t="s">
        <v>11</v>
      </c>
      <c r="G3133" t="s">
        <v>5134</v>
      </c>
      <c r="H3133" t="s">
        <v>13</v>
      </c>
      <c r="I3133" t="s">
        <v>14</v>
      </c>
    </row>
    <row r="3134" spans="1:9" hidden="1" x14ac:dyDescent="0.25">
      <c r="A3134" s="18">
        <v>3132</v>
      </c>
      <c r="B3134" t="s">
        <v>655</v>
      </c>
      <c r="C3134" t="s">
        <v>189</v>
      </c>
      <c r="D3134" t="s">
        <v>5135</v>
      </c>
      <c r="E3134" t="s">
        <v>11</v>
      </c>
      <c r="G3134" t="s">
        <v>657</v>
      </c>
      <c r="H3134" t="s">
        <v>13</v>
      </c>
      <c r="I3134" t="s">
        <v>33</v>
      </c>
    </row>
    <row r="3135" spans="1:9" hidden="1" x14ac:dyDescent="0.25">
      <c r="A3135" s="18">
        <v>3133</v>
      </c>
      <c r="B3135" t="s">
        <v>677</v>
      </c>
      <c r="C3135" t="s">
        <v>23</v>
      </c>
      <c r="D3135" t="s">
        <v>5136</v>
      </c>
      <c r="E3135" t="s">
        <v>11</v>
      </c>
      <c r="G3135" t="s">
        <v>679</v>
      </c>
      <c r="H3135" t="s">
        <v>13</v>
      </c>
      <c r="I3135" t="s">
        <v>14</v>
      </c>
    </row>
    <row r="3136" spans="1:9" hidden="1" x14ac:dyDescent="0.25">
      <c r="A3136" s="18">
        <v>3134</v>
      </c>
      <c r="B3136" t="s">
        <v>2125</v>
      </c>
      <c r="C3136" t="s">
        <v>199</v>
      </c>
      <c r="D3136" t="s">
        <v>5137</v>
      </c>
      <c r="E3136" t="s">
        <v>11</v>
      </c>
      <c r="G3136" t="s">
        <v>2127</v>
      </c>
      <c r="H3136" t="s">
        <v>13</v>
      </c>
      <c r="I3136" t="s">
        <v>14</v>
      </c>
    </row>
    <row r="3137" spans="1:17" hidden="1" x14ac:dyDescent="0.25">
      <c r="A3137" s="18">
        <v>3135</v>
      </c>
      <c r="B3137" t="s">
        <v>5138</v>
      </c>
      <c r="C3137" t="s">
        <v>16</v>
      </c>
      <c r="D3137" t="s">
        <v>5139</v>
      </c>
      <c r="E3137" t="s">
        <v>11</v>
      </c>
      <c r="G3137" t="s">
        <v>5140</v>
      </c>
      <c r="H3137" t="s">
        <v>13</v>
      </c>
      <c r="I3137" t="s">
        <v>14</v>
      </c>
    </row>
    <row r="3138" spans="1:17" hidden="1" x14ac:dyDescent="0.25">
      <c r="A3138" s="18">
        <v>3136</v>
      </c>
      <c r="B3138" t="s">
        <v>130</v>
      </c>
      <c r="C3138" t="s">
        <v>189</v>
      </c>
      <c r="D3138" t="s">
        <v>5141</v>
      </c>
      <c r="E3138" t="s">
        <v>11</v>
      </c>
      <c r="G3138" t="s">
        <v>1080</v>
      </c>
      <c r="H3138" t="s">
        <v>13</v>
      </c>
      <c r="I3138" t="s">
        <v>14</v>
      </c>
    </row>
    <row r="3139" spans="1:17" hidden="1" x14ac:dyDescent="0.25">
      <c r="A3139" s="18">
        <v>3137</v>
      </c>
      <c r="B3139" t="s">
        <v>628</v>
      </c>
      <c r="C3139" t="s">
        <v>23</v>
      </c>
      <c r="D3139" t="s">
        <v>5142</v>
      </c>
      <c r="E3139" t="s">
        <v>11</v>
      </c>
      <c r="G3139" t="s">
        <v>2693</v>
      </c>
      <c r="H3139" t="s">
        <v>13</v>
      </c>
      <c r="I3139" t="s">
        <v>14</v>
      </c>
    </row>
    <row r="3140" spans="1:17" hidden="1" x14ac:dyDescent="0.25">
      <c r="A3140" s="18">
        <v>3138</v>
      </c>
      <c r="B3140" t="s">
        <v>1170</v>
      </c>
      <c r="C3140" t="s">
        <v>70</v>
      </c>
      <c r="D3140" t="s">
        <v>5143</v>
      </c>
      <c r="E3140" t="s">
        <v>11</v>
      </c>
      <c r="G3140" t="s">
        <v>1172</v>
      </c>
      <c r="H3140" t="s">
        <v>13</v>
      </c>
      <c r="I3140" t="s">
        <v>14</v>
      </c>
    </row>
    <row r="3141" spans="1:17" hidden="1" x14ac:dyDescent="0.25">
      <c r="A3141" s="18">
        <v>3139</v>
      </c>
      <c r="B3141" t="s">
        <v>234</v>
      </c>
      <c r="C3141" t="s">
        <v>43</v>
      </c>
      <c r="D3141" t="s">
        <v>5144</v>
      </c>
      <c r="E3141" t="s">
        <v>11</v>
      </c>
      <c r="G3141" t="s">
        <v>236</v>
      </c>
      <c r="H3141" t="s">
        <v>13</v>
      </c>
      <c r="I3141" t="s">
        <v>14</v>
      </c>
    </row>
    <row r="3142" spans="1:17" hidden="1" x14ac:dyDescent="0.25">
      <c r="A3142" s="18">
        <v>3140</v>
      </c>
      <c r="B3142" t="s">
        <v>419</v>
      </c>
      <c r="C3142" t="s">
        <v>9</v>
      </c>
      <c r="D3142" t="s">
        <v>5145</v>
      </c>
      <c r="E3142" t="s">
        <v>11</v>
      </c>
      <c r="G3142" t="s">
        <v>421</v>
      </c>
      <c r="H3142" t="s">
        <v>13</v>
      </c>
      <c r="I3142" t="s">
        <v>14</v>
      </c>
    </row>
    <row r="3143" spans="1:17" hidden="1" x14ac:dyDescent="0.25">
      <c r="A3143" s="18">
        <v>3141</v>
      </c>
      <c r="B3143" t="s">
        <v>1392</v>
      </c>
      <c r="C3143" t="s">
        <v>9</v>
      </c>
      <c r="D3143" t="s">
        <v>5146</v>
      </c>
      <c r="E3143" t="s">
        <v>11</v>
      </c>
      <c r="G3143" t="s">
        <v>1185</v>
      </c>
      <c r="H3143" t="s">
        <v>13</v>
      </c>
      <c r="I3143" t="s">
        <v>33</v>
      </c>
    </row>
    <row r="3144" spans="1:17" hidden="1" x14ac:dyDescent="0.25">
      <c r="A3144" s="18">
        <v>3142</v>
      </c>
      <c r="D3144" t="s">
        <v>5147</v>
      </c>
      <c r="E3144" t="s">
        <v>11</v>
      </c>
      <c r="F3144" t="s">
        <v>696</v>
      </c>
      <c r="G3144" t="s">
        <v>5148</v>
      </c>
      <c r="H3144" t="s">
        <v>698</v>
      </c>
      <c r="I3144" t="s">
        <v>14</v>
      </c>
    </row>
    <row r="3145" spans="1:17" hidden="1" x14ac:dyDescent="0.25">
      <c r="A3145" s="18">
        <v>3143</v>
      </c>
      <c r="B3145" t="s">
        <v>1301</v>
      </c>
      <c r="C3145" t="s">
        <v>23</v>
      </c>
      <c r="D3145" t="s">
        <v>5149</v>
      </c>
      <c r="E3145" t="s">
        <v>11</v>
      </c>
      <c r="G3145" t="s">
        <v>1303</v>
      </c>
      <c r="H3145" t="s">
        <v>13</v>
      </c>
      <c r="I3145" t="s">
        <v>14</v>
      </c>
    </row>
    <row r="3146" spans="1:17" hidden="1" x14ac:dyDescent="0.25">
      <c r="A3146" s="18">
        <v>3144</v>
      </c>
      <c r="B3146" t="s">
        <v>3040</v>
      </c>
      <c r="C3146" t="s">
        <v>23</v>
      </c>
      <c r="D3146" t="s">
        <v>5150</v>
      </c>
      <c r="E3146" t="s">
        <v>11</v>
      </c>
      <c r="G3146" t="s">
        <v>3042</v>
      </c>
      <c r="H3146" t="s">
        <v>13</v>
      </c>
      <c r="I3146" t="s">
        <v>14</v>
      </c>
    </row>
    <row r="3147" spans="1:17" hidden="1" x14ac:dyDescent="0.25">
      <c r="A3147" s="18">
        <v>3145</v>
      </c>
      <c r="B3147" t="s">
        <v>305</v>
      </c>
      <c r="C3147" t="s">
        <v>90</v>
      </c>
      <c r="D3147" t="s">
        <v>5151</v>
      </c>
      <c r="E3147" t="s">
        <v>11</v>
      </c>
      <c r="G3147" t="s">
        <v>307</v>
      </c>
      <c r="H3147" t="s">
        <v>13</v>
      </c>
      <c r="I3147" t="s">
        <v>14</v>
      </c>
    </row>
    <row r="3148" spans="1:17" hidden="1" x14ac:dyDescent="0.25">
      <c r="A3148" s="18">
        <v>3146</v>
      </c>
      <c r="B3148" t="s">
        <v>1856</v>
      </c>
      <c r="C3148" t="s">
        <v>189</v>
      </c>
      <c r="D3148" t="s">
        <v>5152</v>
      </c>
      <c r="E3148" t="s">
        <v>11</v>
      </c>
      <c r="G3148" t="s">
        <v>1858</v>
      </c>
      <c r="H3148" t="s">
        <v>13</v>
      </c>
      <c r="I3148" t="s">
        <v>14</v>
      </c>
    </row>
    <row r="3149" spans="1:17" hidden="1" x14ac:dyDescent="0.25">
      <c r="A3149" s="18">
        <v>691</v>
      </c>
      <c r="C3149" t="s">
        <v>2818</v>
      </c>
      <c r="D3149" t="s">
        <v>5153</v>
      </c>
      <c r="E3149" t="s">
        <v>11</v>
      </c>
      <c r="G3149" t="s">
        <v>5154</v>
      </c>
      <c r="H3149" t="s">
        <v>37</v>
      </c>
      <c r="I3149" t="s">
        <v>2913</v>
      </c>
      <c r="J3149">
        <v>0</v>
      </c>
      <c r="K3149" s="20" t="s">
        <v>8027</v>
      </c>
      <c r="L3149" s="20" t="s">
        <v>8027</v>
      </c>
      <c r="M3149" s="20" t="s">
        <v>8027</v>
      </c>
      <c r="N3149" s="49" t="s">
        <v>4728</v>
      </c>
      <c r="Q3149" s="20" t="s">
        <v>8028</v>
      </c>
    </row>
    <row r="3150" spans="1:17" hidden="1" x14ac:dyDescent="0.25">
      <c r="A3150" s="18">
        <v>3148</v>
      </c>
      <c r="B3150" t="s">
        <v>501</v>
      </c>
      <c r="C3150" t="s">
        <v>26</v>
      </c>
      <c r="D3150" t="s">
        <v>5155</v>
      </c>
      <c r="E3150" t="s">
        <v>11</v>
      </c>
      <c r="G3150" t="s">
        <v>503</v>
      </c>
      <c r="H3150" t="s">
        <v>13</v>
      </c>
      <c r="I3150" t="s">
        <v>14</v>
      </c>
    </row>
    <row r="3151" spans="1:17" hidden="1" x14ac:dyDescent="0.25">
      <c r="A3151" s="18">
        <v>3149</v>
      </c>
      <c r="B3151" t="s">
        <v>1620</v>
      </c>
      <c r="C3151" t="s">
        <v>90</v>
      </c>
      <c r="D3151" t="s">
        <v>5156</v>
      </c>
      <c r="E3151" t="s">
        <v>11</v>
      </c>
      <c r="G3151" t="s">
        <v>1622</v>
      </c>
      <c r="H3151" t="s">
        <v>13</v>
      </c>
      <c r="I3151" t="s">
        <v>14</v>
      </c>
    </row>
    <row r="3152" spans="1:17" hidden="1" x14ac:dyDescent="0.25">
      <c r="A3152" s="18">
        <v>3150</v>
      </c>
      <c r="B3152" t="s">
        <v>5157</v>
      </c>
      <c r="C3152" t="s">
        <v>16</v>
      </c>
      <c r="D3152" t="s">
        <v>5158</v>
      </c>
      <c r="E3152" t="s">
        <v>11</v>
      </c>
      <c r="G3152" t="s">
        <v>5159</v>
      </c>
      <c r="H3152" t="s">
        <v>13</v>
      </c>
      <c r="I3152" t="s">
        <v>14</v>
      </c>
    </row>
    <row r="3153" spans="1:17" hidden="1" x14ac:dyDescent="0.25">
      <c r="A3153" s="18">
        <v>3151</v>
      </c>
      <c r="C3153" t="s">
        <v>43</v>
      </c>
      <c r="D3153" t="s">
        <v>5160</v>
      </c>
      <c r="E3153" t="s">
        <v>11</v>
      </c>
      <c r="G3153" t="s">
        <v>1382</v>
      </c>
      <c r="H3153" t="s">
        <v>13</v>
      </c>
      <c r="I3153" t="s">
        <v>33</v>
      </c>
    </row>
    <row r="3154" spans="1:17" hidden="1" x14ac:dyDescent="0.25">
      <c r="A3154" s="18">
        <v>3152</v>
      </c>
      <c r="B3154" t="s">
        <v>5161</v>
      </c>
      <c r="C3154" t="s">
        <v>16</v>
      </c>
      <c r="D3154" t="s">
        <v>5162</v>
      </c>
      <c r="E3154" t="s">
        <v>11</v>
      </c>
      <c r="G3154" t="s">
        <v>5163</v>
      </c>
      <c r="H3154" t="s">
        <v>13</v>
      </c>
      <c r="I3154" t="s">
        <v>14</v>
      </c>
    </row>
    <row r="3155" spans="1:17" hidden="1" x14ac:dyDescent="0.25">
      <c r="A3155" s="18">
        <v>3153</v>
      </c>
      <c r="B3155" t="s">
        <v>948</v>
      </c>
      <c r="C3155" t="s">
        <v>189</v>
      </c>
      <c r="D3155" t="s">
        <v>5164</v>
      </c>
      <c r="E3155" t="s">
        <v>11</v>
      </c>
      <c r="G3155" t="s">
        <v>950</v>
      </c>
      <c r="H3155" t="s">
        <v>13</v>
      </c>
      <c r="I3155" t="s">
        <v>14</v>
      </c>
    </row>
    <row r="3156" spans="1:17" hidden="1" x14ac:dyDescent="0.25">
      <c r="A3156" s="18">
        <v>3154</v>
      </c>
      <c r="B3156" t="s">
        <v>1413</v>
      </c>
      <c r="C3156" t="s">
        <v>47</v>
      </c>
      <c r="D3156" t="s">
        <v>5165</v>
      </c>
      <c r="E3156" t="s">
        <v>11</v>
      </c>
      <c r="G3156" t="s">
        <v>1415</v>
      </c>
      <c r="H3156" t="s">
        <v>13</v>
      </c>
      <c r="I3156" t="s">
        <v>33</v>
      </c>
    </row>
    <row r="3157" spans="1:17" hidden="1" x14ac:dyDescent="0.25">
      <c r="A3157" s="18">
        <v>3155</v>
      </c>
      <c r="C3157" t="s">
        <v>142</v>
      </c>
      <c r="D3157" t="s">
        <v>5166</v>
      </c>
      <c r="E3157" t="s">
        <v>11</v>
      </c>
      <c r="G3157" t="s">
        <v>773</v>
      </c>
      <c r="H3157" t="s">
        <v>13</v>
      </c>
      <c r="I3157" t="s">
        <v>774</v>
      </c>
    </row>
    <row r="3158" spans="1:17" hidden="1" x14ac:dyDescent="0.25">
      <c r="A3158" s="18">
        <v>3156</v>
      </c>
      <c r="B3158" t="s">
        <v>226</v>
      </c>
      <c r="C3158" t="s">
        <v>90</v>
      </c>
      <c r="D3158" t="s">
        <v>5167</v>
      </c>
      <c r="E3158" t="s">
        <v>11</v>
      </c>
      <c r="G3158" t="s">
        <v>228</v>
      </c>
      <c r="H3158" t="s">
        <v>13</v>
      </c>
      <c r="I3158" t="s">
        <v>14</v>
      </c>
    </row>
    <row r="3159" spans="1:17" hidden="1" x14ac:dyDescent="0.25">
      <c r="A3159" s="18">
        <v>3157</v>
      </c>
      <c r="B3159" t="s">
        <v>2314</v>
      </c>
      <c r="C3159" t="s">
        <v>30</v>
      </c>
      <c r="D3159" t="s">
        <v>5168</v>
      </c>
      <c r="E3159" t="s">
        <v>11</v>
      </c>
      <c r="G3159" t="s">
        <v>2316</v>
      </c>
      <c r="H3159" t="s">
        <v>13</v>
      </c>
      <c r="I3159" t="s">
        <v>14</v>
      </c>
    </row>
    <row r="3160" spans="1:17" hidden="1" x14ac:dyDescent="0.25">
      <c r="A3160" s="18">
        <v>3158</v>
      </c>
      <c r="B3160" t="s">
        <v>5169</v>
      </c>
      <c r="C3160" t="s">
        <v>16</v>
      </c>
      <c r="D3160" t="s">
        <v>5170</v>
      </c>
      <c r="E3160" t="s">
        <v>11</v>
      </c>
      <c r="G3160" t="s">
        <v>5171</v>
      </c>
      <c r="H3160" t="s">
        <v>13</v>
      </c>
      <c r="I3160" t="s">
        <v>14</v>
      </c>
    </row>
    <row r="3161" spans="1:17" hidden="1" x14ac:dyDescent="0.25">
      <c r="A3161" s="18">
        <v>3159</v>
      </c>
      <c r="B3161" t="s">
        <v>2125</v>
      </c>
      <c r="C3161" t="s">
        <v>26</v>
      </c>
      <c r="D3161" t="s">
        <v>5172</v>
      </c>
      <c r="E3161" t="s">
        <v>11</v>
      </c>
      <c r="G3161" t="s">
        <v>2127</v>
      </c>
      <c r="H3161" t="s">
        <v>13</v>
      </c>
      <c r="I3161" t="s">
        <v>14</v>
      </c>
    </row>
    <row r="3162" spans="1:17" hidden="1" x14ac:dyDescent="0.25">
      <c r="A3162" s="18">
        <v>3160</v>
      </c>
      <c r="B3162" t="s">
        <v>877</v>
      </c>
      <c r="C3162" t="s">
        <v>26</v>
      </c>
      <c r="D3162" t="s">
        <v>5173</v>
      </c>
      <c r="E3162" t="s">
        <v>11</v>
      </c>
      <c r="G3162" t="s">
        <v>879</v>
      </c>
      <c r="H3162" t="s">
        <v>13</v>
      </c>
      <c r="I3162" t="s">
        <v>14</v>
      </c>
    </row>
    <row r="3163" spans="1:17" hidden="1" x14ac:dyDescent="0.25">
      <c r="A3163" s="18">
        <v>3161</v>
      </c>
      <c r="B3163" t="s">
        <v>1261</v>
      </c>
      <c r="C3163" t="s">
        <v>43</v>
      </c>
      <c r="D3163" t="s">
        <v>5174</v>
      </c>
      <c r="E3163" t="s">
        <v>11</v>
      </c>
      <c r="G3163" t="s">
        <v>1263</v>
      </c>
      <c r="H3163" t="s">
        <v>13</v>
      </c>
      <c r="I3163" t="s">
        <v>14</v>
      </c>
    </row>
    <row r="3164" spans="1:17" hidden="1" x14ac:dyDescent="0.25">
      <c r="A3164" s="18">
        <v>3162</v>
      </c>
      <c r="B3164" t="s">
        <v>1501</v>
      </c>
      <c r="C3164" t="s">
        <v>70</v>
      </c>
      <c r="D3164" t="s">
        <v>5175</v>
      </c>
      <c r="E3164" t="s">
        <v>11</v>
      </c>
      <c r="G3164" t="s">
        <v>1503</v>
      </c>
      <c r="H3164" t="s">
        <v>13</v>
      </c>
      <c r="I3164" t="s">
        <v>14</v>
      </c>
    </row>
    <row r="3165" spans="1:17" hidden="1" x14ac:dyDescent="0.25">
      <c r="A3165" s="18">
        <v>3163</v>
      </c>
      <c r="B3165" t="s">
        <v>1686</v>
      </c>
      <c r="C3165" t="s">
        <v>99</v>
      </c>
      <c r="D3165" t="s">
        <v>5176</v>
      </c>
      <c r="E3165" t="s">
        <v>11</v>
      </c>
      <c r="G3165" t="s">
        <v>1688</v>
      </c>
      <c r="H3165" t="s">
        <v>13</v>
      </c>
      <c r="I3165" t="s">
        <v>14</v>
      </c>
    </row>
    <row r="3166" spans="1:17" hidden="1" x14ac:dyDescent="0.25">
      <c r="A3166" s="18">
        <v>3164</v>
      </c>
      <c r="B3166" t="s">
        <v>5177</v>
      </c>
      <c r="C3166" t="s">
        <v>16</v>
      </c>
      <c r="D3166" t="s">
        <v>5178</v>
      </c>
      <c r="E3166" t="s">
        <v>11</v>
      </c>
      <c r="G3166" t="s">
        <v>5179</v>
      </c>
      <c r="H3166" t="s">
        <v>13</v>
      </c>
      <c r="I3166" t="s">
        <v>14</v>
      </c>
    </row>
    <row r="3167" spans="1:17" hidden="1" x14ac:dyDescent="0.25">
      <c r="A3167" s="18">
        <v>3165</v>
      </c>
      <c r="B3167" t="s">
        <v>169</v>
      </c>
      <c r="C3167" t="s">
        <v>90</v>
      </c>
      <c r="D3167" t="s">
        <v>5180</v>
      </c>
      <c r="E3167" t="s">
        <v>11</v>
      </c>
      <c r="G3167" t="s">
        <v>171</v>
      </c>
      <c r="H3167" t="s">
        <v>13</v>
      </c>
      <c r="I3167" t="s">
        <v>14</v>
      </c>
    </row>
    <row r="3168" spans="1:17" hidden="1" x14ac:dyDescent="0.25">
      <c r="A3168" s="18">
        <v>3795</v>
      </c>
      <c r="C3168" t="s">
        <v>2818</v>
      </c>
      <c r="D3168" t="s">
        <v>5181</v>
      </c>
      <c r="E3168" t="s">
        <v>11</v>
      </c>
      <c r="G3168" t="s">
        <v>5182</v>
      </c>
      <c r="H3168" t="s">
        <v>37</v>
      </c>
      <c r="I3168" t="s">
        <v>2913</v>
      </c>
      <c r="J3168">
        <v>0</v>
      </c>
      <c r="K3168" s="20" t="s">
        <v>8027</v>
      </c>
      <c r="L3168" s="20" t="s">
        <v>8027</v>
      </c>
      <c r="M3168" s="20" t="s">
        <v>8027</v>
      </c>
      <c r="N3168" s="49" t="s">
        <v>4728</v>
      </c>
      <c r="Q3168" s="20" t="s">
        <v>8028</v>
      </c>
    </row>
    <row r="3169" spans="1:9" hidden="1" x14ac:dyDescent="0.25">
      <c r="A3169" s="18">
        <v>3167</v>
      </c>
      <c r="B3169" t="s">
        <v>1261</v>
      </c>
      <c r="C3169" t="s">
        <v>99</v>
      </c>
      <c r="D3169" t="s">
        <v>5183</v>
      </c>
      <c r="E3169" t="s">
        <v>11</v>
      </c>
      <c r="G3169" t="s">
        <v>1263</v>
      </c>
      <c r="H3169" t="s">
        <v>13</v>
      </c>
      <c r="I3169" t="s">
        <v>14</v>
      </c>
    </row>
    <row r="3170" spans="1:9" hidden="1" x14ac:dyDescent="0.25">
      <c r="A3170" s="18">
        <v>3168</v>
      </c>
      <c r="B3170" t="s">
        <v>1856</v>
      </c>
      <c r="C3170" t="s">
        <v>43</v>
      </c>
      <c r="D3170" t="s">
        <v>5184</v>
      </c>
      <c r="E3170" t="s">
        <v>11</v>
      </c>
      <c r="G3170" t="s">
        <v>1858</v>
      </c>
      <c r="H3170" t="s">
        <v>13</v>
      </c>
      <c r="I3170" t="s">
        <v>14</v>
      </c>
    </row>
    <row r="3171" spans="1:9" hidden="1" x14ac:dyDescent="0.25">
      <c r="A3171" s="18">
        <v>3169</v>
      </c>
      <c r="C3171" t="s">
        <v>26</v>
      </c>
      <c r="D3171" t="s">
        <v>5185</v>
      </c>
      <c r="E3171" t="s">
        <v>11</v>
      </c>
      <c r="G3171" t="s">
        <v>178</v>
      </c>
      <c r="H3171" t="s">
        <v>13</v>
      </c>
      <c r="I3171" t="s">
        <v>14</v>
      </c>
    </row>
    <row r="3172" spans="1:9" hidden="1" x14ac:dyDescent="0.25">
      <c r="A3172" s="18">
        <v>3170</v>
      </c>
      <c r="B3172" t="s">
        <v>877</v>
      </c>
      <c r="C3172" t="s">
        <v>43</v>
      </c>
      <c r="D3172" t="s">
        <v>5186</v>
      </c>
      <c r="E3172" t="s">
        <v>11</v>
      </c>
      <c r="G3172" t="s">
        <v>879</v>
      </c>
      <c r="H3172" t="s">
        <v>13</v>
      </c>
      <c r="I3172" t="s">
        <v>14</v>
      </c>
    </row>
    <row r="3173" spans="1:9" hidden="1" x14ac:dyDescent="0.25">
      <c r="A3173" s="18">
        <v>3171</v>
      </c>
      <c r="B3173" t="s">
        <v>1040</v>
      </c>
      <c r="C3173" t="s">
        <v>23</v>
      </c>
      <c r="D3173" t="s">
        <v>5187</v>
      </c>
      <c r="E3173" t="s">
        <v>11</v>
      </c>
      <c r="G3173" t="s">
        <v>1042</v>
      </c>
      <c r="H3173" t="s">
        <v>13</v>
      </c>
      <c r="I3173" t="s">
        <v>33</v>
      </c>
    </row>
    <row r="3174" spans="1:9" hidden="1" x14ac:dyDescent="0.25">
      <c r="A3174" s="18">
        <v>3172</v>
      </c>
      <c r="B3174" t="s">
        <v>1663</v>
      </c>
      <c r="C3174" t="s">
        <v>43</v>
      </c>
      <c r="D3174" t="s">
        <v>5188</v>
      </c>
      <c r="E3174" t="s">
        <v>11</v>
      </c>
      <c r="G3174" t="s">
        <v>1665</v>
      </c>
      <c r="H3174" t="s">
        <v>13</v>
      </c>
      <c r="I3174" t="s">
        <v>14</v>
      </c>
    </row>
    <row r="3175" spans="1:9" hidden="1" x14ac:dyDescent="0.25">
      <c r="A3175" s="18">
        <v>3173</v>
      </c>
      <c r="B3175" t="s">
        <v>5189</v>
      </c>
      <c r="C3175" t="s">
        <v>16</v>
      </c>
      <c r="D3175" t="s">
        <v>5190</v>
      </c>
      <c r="E3175" t="s">
        <v>11</v>
      </c>
      <c r="G3175" t="s">
        <v>5191</v>
      </c>
      <c r="H3175" t="s">
        <v>13</v>
      </c>
      <c r="I3175" t="s">
        <v>14</v>
      </c>
    </row>
    <row r="3176" spans="1:9" hidden="1" x14ac:dyDescent="0.25">
      <c r="A3176" s="18">
        <v>3174</v>
      </c>
      <c r="B3176" t="s">
        <v>5192</v>
      </c>
      <c r="C3176" t="s">
        <v>16</v>
      </c>
      <c r="D3176" t="s">
        <v>5193</v>
      </c>
      <c r="E3176" t="s">
        <v>11</v>
      </c>
      <c r="G3176" t="s">
        <v>5194</v>
      </c>
      <c r="H3176" t="s">
        <v>13</v>
      </c>
      <c r="I3176" t="s">
        <v>14</v>
      </c>
    </row>
    <row r="3177" spans="1:9" hidden="1" x14ac:dyDescent="0.25">
      <c r="A3177" s="18">
        <v>3175</v>
      </c>
      <c r="B3177" t="s">
        <v>5195</v>
      </c>
      <c r="C3177" t="s">
        <v>189</v>
      </c>
      <c r="D3177" t="s">
        <v>5196</v>
      </c>
      <c r="E3177" t="s">
        <v>11</v>
      </c>
      <c r="G3177" t="s">
        <v>5197</v>
      </c>
      <c r="H3177" t="s">
        <v>13</v>
      </c>
      <c r="I3177" t="s">
        <v>14</v>
      </c>
    </row>
    <row r="3178" spans="1:9" hidden="1" x14ac:dyDescent="0.25">
      <c r="A3178" s="18">
        <v>3176</v>
      </c>
      <c r="C3178" t="s">
        <v>189</v>
      </c>
      <c r="D3178" t="s">
        <v>5198</v>
      </c>
      <c r="E3178" t="s">
        <v>11</v>
      </c>
      <c r="G3178" t="s">
        <v>955</v>
      </c>
      <c r="H3178" t="s">
        <v>13</v>
      </c>
      <c r="I3178" t="s">
        <v>14</v>
      </c>
    </row>
    <row r="3179" spans="1:9" hidden="1" x14ac:dyDescent="0.25">
      <c r="A3179" s="18">
        <v>3177</v>
      </c>
      <c r="B3179" t="s">
        <v>617</v>
      </c>
      <c r="C3179" t="s">
        <v>23</v>
      </c>
      <c r="D3179" t="s">
        <v>5199</v>
      </c>
      <c r="E3179" t="s">
        <v>11</v>
      </c>
      <c r="G3179" t="s">
        <v>619</v>
      </c>
      <c r="H3179" t="s">
        <v>13</v>
      </c>
      <c r="I3179" t="s">
        <v>14</v>
      </c>
    </row>
    <row r="3180" spans="1:9" hidden="1" x14ac:dyDescent="0.25">
      <c r="A3180" s="18">
        <v>3178</v>
      </c>
      <c r="C3180" t="s">
        <v>189</v>
      </c>
      <c r="D3180" t="s">
        <v>5200</v>
      </c>
      <c r="E3180" t="s">
        <v>11</v>
      </c>
      <c r="G3180" t="s">
        <v>2991</v>
      </c>
      <c r="H3180" t="s">
        <v>13</v>
      </c>
      <c r="I3180" t="s">
        <v>14</v>
      </c>
    </row>
    <row r="3181" spans="1:9" hidden="1" x14ac:dyDescent="0.25">
      <c r="A3181" s="18">
        <v>3179</v>
      </c>
      <c r="B3181" t="s">
        <v>2033</v>
      </c>
      <c r="C3181" t="s">
        <v>43</v>
      </c>
      <c r="D3181" t="s">
        <v>5201</v>
      </c>
      <c r="E3181" t="s">
        <v>11</v>
      </c>
      <c r="G3181" t="s">
        <v>2035</v>
      </c>
      <c r="H3181" t="s">
        <v>13</v>
      </c>
      <c r="I3181" t="s">
        <v>14</v>
      </c>
    </row>
    <row r="3182" spans="1:9" hidden="1" x14ac:dyDescent="0.25">
      <c r="A3182" s="18">
        <v>3180</v>
      </c>
      <c r="B3182" t="s">
        <v>5202</v>
      </c>
      <c r="C3182" t="s">
        <v>16</v>
      </c>
      <c r="D3182" t="s">
        <v>5203</v>
      </c>
      <c r="E3182" t="s">
        <v>11</v>
      </c>
      <c r="G3182" t="s">
        <v>5204</v>
      </c>
      <c r="H3182" t="s">
        <v>13</v>
      </c>
      <c r="I3182" t="s">
        <v>14</v>
      </c>
    </row>
    <row r="3183" spans="1:9" hidden="1" x14ac:dyDescent="0.25">
      <c r="A3183" s="18">
        <v>3181</v>
      </c>
      <c r="B3183" t="s">
        <v>419</v>
      </c>
      <c r="C3183" t="s">
        <v>47</v>
      </c>
      <c r="D3183" t="s">
        <v>5205</v>
      </c>
      <c r="E3183" t="s">
        <v>11</v>
      </c>
      <c r="G3183" t="s">
        <v>421</v>
      </c>
      <c r="H3183" t="s">
        <v>13</v>
      </c>
      <c r="I3183" t="s">
        <v>14</v>
      </c>
    </row>
    <row r="3184" spans="1:9" hidden="1" x14ac:dyDescent="0.25">
      <c r="A3184" s="18">
        <v>3182</v>
      </c>
      <c r="B3184" t="s">
        <v>1376</v>
      </c>
      <c r="C3184" t="s">
        <v>9</v>
      </c>
      <c r="D3184" t="s">
        <v>5206</v>
      </c>
      <c r="E3184" t="s">
        <v>11</v>
      </c>
      <c r="G3184" t="s">
        <v>1378</v>
      </c>
      <c r="H3184" t="s">
        <v>13</v>
      </c>
      <c r="I3184" t="s">
        <v>14</v>
      </c>
    </row>
    <row r="3185" spans="1:17" hidden="1" x14ac:dyDescent="0.25">
      <c r="A3185" s="18">
        <v>3183</v>
      </c>
      <c r="B3185" t="s">
        <v>332</v>
      </c>
      <c r="C3185" t="s">
        <v>90</v>
      </c>
      <c r="D3185" t="s">
        <v>5207</v>
      </c>
      <c r="E3185" t="s">
        <v>11</v>
      </c>
      <c r="G3185" t="s">
        <v>334</v>
      </c>
      <c r="H3185" t="s">
        <v>13</v>
      </c>
      <c r="I3185" t="s">
        <v>14</v>
      </c>
    </row>
    <row r="3186" spans="1:17" hidden="1" x14ac:dyDescent="0.25">
      <c r="A3186" s="18">
        <v>3184</v>
      </c>
      <c r="B3186" t="s">
        <v>5208</v>
      </c>
      <c r="C3186" t="s">
        <v>16</v>
      </c>
      <c r="D3186" t="s">
        <v>5209</v>
      </c>
      <c r="E3186" t="s">
        <v>11</v>
      </c>
      <c r="G3186" t="s">
        <v>2556</v>
      </c>
      <c r="H3186" t="s">
        <v>13</v>
      </c>
      <c r="I3186" t="s">
        <v>14</v>
      </c>
    </row>
    <row r="3187" spans="1:17" hidden="1" x14ac:dyDescent="0.25">
      <c r="A3187" s="18">
        <v>3185</v>
      </c>
      <c r="B3187" t="s">
        <v>3973</v>
      </c>
      <c r="C3187" t="s">
        <v>90</v>
      </c>
      <c r="D3187" t="s">
        <v>5210</v>
      </c>
      <c r="E3187" t="s">
        <v>11</v>
      </c>
      <c r="G3187" t="s">
        <v>3975</v>
      </c>
      <c r="H3187" t="s">
        <v>13</v>
      </c>
      <c r="I3187" t="s">
        <v>14</v>
      </c>
    </row>
    <row r="3188" spans="1:17" hidden="1" x14ac:dyDescent="0.25">
      <c r="A3188" s="18">
        <v>3186</v>
      </c>
      <c r="D3188" t="s">
        <v>5211</v>
      </c>
      <c r="E3188" t="s">
        <v>11</v>
      </c>
      <c r="F3188" t="s">
        <v>696</v>
      </c>
      <c r="G3188" t="s">
        <v>5212</v>
      </c>
      <c r="H3188" t="s">
        <v>698</v>
      </c>
      <c r="I3188" t="s">
        <v>14</v>
      </c>
    </row>
    <row r="3189" spans="1:17" hidden="1" x14ac:dyDescent="0.25">
      <c r="A3189" s="18">
        <v>3187</v>
      </c>
      <c r="B3189" t="s">
        <v>1497</v>
      </c>
      <c r="C3189" t="s">
        <v>26</v>
      </c>
      <c r="D3189" t="s">
        <v>5213</v>
      </c>
      <c r="E3189" t="s">
        <v>11</v>
      </c>
      <c r="G3189" t="s">
        <v>1499</v>
      </c>
      <c r="H3189" t="s">
        <v>13</v>
      </c>
      <c r="I3189" t="s">
        <v>14</v>
      </c>
    </row>
    <row r="3190" spans="1:17" hidden="1" x14ac:dyDescent="0.25">
      <c r="A3190" s="18">
        <v>3188</v>
      </c>
      <c r="B3190" t="s">
        <v>5214</v>
      </c>
      <c r="C3190" t="s">
        <v>16</v>
      </c>
      <c r="D3190" t="s">
        <v>5215</v>
      </c>
      <c r="E3190" t="s">
        <v>11</v>
      </c>
      <c r="G3190" t="s">
        <v>5216</v>
      </c>
      <c r="H3190" t="s">
        <v>13</v>
      </c>
      <c r="I3190" t="s">
        <v>14</v>
      </c>
    </row>
    <row r="3191" spans="1:17" hidden="1" x14ac:dyDescent="0.25">
      <c r="A3191" s="18">
        <v>3189</v>
      </c>
      <c r="C3191" t="s">
        <v>30</v>
      </c>
      <c r="D3191" t="s">
        <v>5217</v>
      </c>
      <c r="E3191" t="s">
        <v>11</v>
      </c>
      <c r="G3191" t="s">
        <v>1742</v>
      </c>
      <c r="H3191" t="s">
        <v>13</v>
      </c>
      <c r="I3191" t="s">
        <v>14</v>
      </c>
    </row>
    <row r="3192" spans="1:17" hidden="1" x14ac:dyDescent="0.25">
      <c r="A3192" s="18">
        <v>2329</v>
      </c>
      <c r="C3192" t="s">
        <v>2818</v>
      </c>
      <c r="D3192" t="s">
        <v>5218</v>
      </c>
      <c r="E3192" t="s">
        <v>11</v>
      </c>
      <c r="G3192" t="s">
        <v>5219</v>
      </c>
      <c r="H3192" t="s">
        <v>37</v>
      </c>
      <c r="I3192" t="s">
        <v>2913</v>
      </c>
      <c r="J3192">
        <v>0</v>
      </c>
      <c r="K3192" s="20" t="s">
        <v>8027</v>
      </c>
      <c r="L3192" s="20" t="s">
        <v>8027</v>
      </c>
      <c r="M3192" s="20" t="s">
        <v>8027</v>
      </c>
      <c r="N3192" s="49" t="s">
        <v>4728</v>
      </c>
      <c r="Q3192" s="20" t="s">
        <v>8028</v>
      </c>
    </row>
    <row r="3193" spans="1:17" hidden="1" x14ac:dyDescent="0.25">
      <c r="A3193" s="18">
        <v>3191</v>
      </c>
      <c r="B3193" t="s">
        <v>5220</v>
      </c>
      <c r="C3193" t="s">
        <v>16</v>
      </c>
      <c r="D3193" t="s">
        <v>5221</v>
      </c>
      <c r="E3193" t="s">
        <v>11</v>
      </c>
      <c r="G3193" t="s">
        <v>5222</v>
      </c>
      <c r="H3193" t="s">
        <v>13</v>
      </c>
      <c r="I3193" t="s">
        <v>14</v>
      </c>
    </row>
    <row r="3194" spans="1:17" hidden="1" x14ac:dyDescent="0.25">
      <c r="A3194" s="18">
        <v>3192</v>
      </c>
      <c r="B3194" t="s">
        <v>1536</v>
      </c>
      <c r="C3194" t="s">
        <v>30</v>
      </c>
      <c r="D3194" t="s">
        <v>5223</v>
      </c>
      <c r="E3194" t="s">
        <v>11</v>
      </c>
      <c r="G3194" t="s">
        <v>1538</v>
      </c>
      <c r="H3194" t="s">
        <v>13</v>
      </c>
      <c r="I3194" t="s">
        <v>14</v>
      </c>
    </row>
    <row r="3195" spans="1:17" hidden="1" x14ac:dyDescent="0.25">
      <c r="A3195" s="18">
        <v>3193</v>
      </c>
      <c r="B3195" t="s">
        <v>1380</v>
      </c>
      <c r="C3195" t="s">
        <v>30</v>
      </c>
      <c r="D3195" t="s">
        <v>5224</v>
      </c>
      <c r="E3195" t="s">
        <v>11</v>
      </c>
      <c r="G3195" t="s">
        <v>1382</v>
      </c>
      <c r="H3195" t="s">
        <v>13</v>
      </c>
      <c r="I3195" t="s">
        <v>33</v>
      </c>
    </row>
    <row r="3196" spans="1:17" hidden="1" x14ac:dyDescent="0.25">
      <c r="A3196" s="18">
        <v>3194</v>
      </c>
      <c r="B3196" t="s">
        <v>5225</v>
      </c>
      <c r="C3196" t="s">
        <v>189</v>
      </c>
      <c r="D3196" t="s">
        <v>5226</v>
      </c>
      <c r="E3196" t="s">
        <v>11</v>
      </c>
      <c r="G3196" t="s">
        <v>1846</v>
      </c>
      <c r="H3196" t="s">
        <v>13</v>
      </c>
      <c r="I3196" t="s">
        <v>33</v>
      </c>
    </row>
    <row r="3197" spans="1:17" hidden="1" x14ac:dyDescent="0.25">
      <c r="A3197" s="18">
        <v>3195</v>
      </c>
      <c r="B3197" t="s">
        <v>133</v>
      </c>
      <c r="C3197" t="s">
        <v>26</v>
      </c>
      <c r="D3197" t="s">
        <v>5227</v>
      </c>
      <c r="E3197" t="s">
        <v>11</v>
      </c>
      <c r="G3197" t="s">
        <v>135</v>
      </c>
      <c r="H3197" t="s">
        <v>13</v>
      </c>
      <c r="I3197" t="s">
        <v>14</v>
      </c>
    </row>
    <row r="3198" spans="1:17" hidden="1" x14ac:dyDescent="0.25">
      <c r="A3198" s="18">
        <v>3196</v>
      </c>
      <c r="B3198" t="s">
        <v>2445</v>
      </c>
      <c r="C3198" t="s">
        <v>90</v>
      </c>
      <c r="D3198" t="s">
        <v>5228</v>
      </c>
      <c r="E3198" t="s">
        <v>11</v>
      </c>
      <c r="G3198" t="s">
        <v>2447</v>
      </c>
      <c r="H3198" t="s">
        <v>13</v>
      </c>
      <c r="I3198" t="s">
        <v>14</v>
      </c>
    </row>
    <row r="3199" spans="1:17" hidden="1" x14ac:dyDescent="0.25">
      <c r="A3199" s="18">
        <v>3197</v>
      </c>
      <c r="B3199" t="s">
        <v>442</v>
      </c>
      <c r="C3199" t="s">
        <v>26</v>
      </c>
      <c r="D3199" t="s">
        <v>5229</v>
      </c>
      <c r="E3199" t="s">
        <v>11</v>
      </c>
      <c r="G3199" t="s">
        <v>444</v>
      </c>
      <c r="H3199" t="s">
        <v>13</v>
      </c>
      <c r="I3199" t="s">
        <v>14</v>
      </c>
    </row>
    <row r="3200" spans="1:17" hidden="1" x14ac:dyDescent="0.25">
      <c r="A3200" s="18">
        <v>3198</v>
      </c>
      <c r="B3200" t="s">
        <v>944</v>
      </c>
      <c r="C3200" t="s">
        <v>189</v>
      </c>
      <c r="D3200" t="s">
        <v>5230</v>
      </c>
      <c r="E3200" t="s">
        <v>11</v>
      </c>
      <c r="G3200" t="s">
        <v>946</v>
      </c>
      <c r="H3200" t="s">
        <v>13</v>
      </c>
      <c r="I3200" t="s">
        <v>14</v>
      </c>
    </row>
    <row r="3201" spans="1:9" hidden="1" x14ac:dyDescent="0.25">
      <c r="A3201" s="18">
        <v>3199</v>
      </c>
      <c r="B3201" t="s">
        <v>1304</v>
      </c>
      <c r="C3201" t="s">
        <v>90</v>
      </c>
      <c r="D3201" t="s">
        <v>5231</v>
      </c>
      <c r="E3201" t="s">
        <v>11</v>
      </c>
      <c r="G3201" t="s">
        <v>1306</v>
      </c>
      <c r="H3201" t="s">
        <v>13</v>
      </c>
      <c r="I3201" t="s">
        <v>33</v>
      </c>
    </row>
    <row r="3202" spans="1:9" hidden="1" x14ac:dyDescent="0.25">
      <c r="A3202" s="18">
        <v>3200</v>
      </c>
      <c r="B3202" t="s">
        <v>76</v>
      </c>
      <c r="C3202" t="s">
        <v>70</v>
      </c>
      <c r="D3202" t="s">
        <v>5232</v>
      </c>
      <c r="E3202" t="s">
        <v>11</v>
      </c>
      <c r="G3202" t="s">
        <v>78</v>
      </c>
      <c r="H3202" t="s">
        <v>13</v>
      </c>
      <c r="I3202" t="s">
        <v>14</v>
      </c>
    </row>
    <row r="3203" spans="1:9" hidden="1" x14ac:dyDescent="0.25">
      <c r="A3203" s="18">
        <v>3201</v>
      </c>
      <c r="B3203" t="s">
        <v>5233</v>
      </c>
      <c r="C3203" t="s">
        <v>16</v>
      </c>
      <c r="D3203" t="s">
        <v>5234</v>
      </c>
      <c r="E3203" t="s">
        <v>11</v>
      </c>
      <c r="G3203" t="s">
        <v>5235</v>
      </c>
      <c r="H3203" t="s">
        <v>13</v>
      </c>
      <c r="I3203" t="s">
        <v>14</v>
      </c>
    </row>
    <row r="3204" spans="1:9" hidden="1" x14ac:dyDescent="0.25">
      <c r="A3204" s="18">
        <v>3202</v>
      </c>
      <c r="B3204" t="s">
        <v>338</v>
      </c>
      <c r="C3204" t="s">
        <v>9</v>
      </c>
      <c r="D3204" t="s">
        <v>5236</v>
      </c>
      <c r="E3204" t="s">
        <v>11</v>
      </c>
      <c r="G3204" t="s">
        <v>340</v>
      </c>
      <c r="H3204" t="s">
        <v>13</v>
      </c>
      <c r="I3204" t="s">
        <v>14</v>
      </c>
    </row>
    <row r="3205" spans="1:9" hidden="1" x14ac:dyDescent="0.25">
      <c r="A3205" s="18">
        <v>3203</v>
      </c>
      <c r="B3205" t="s">
        <v>419</v>
      </c>
      <c r="C3205" t="s">
        <v>388</v>
      </c>
      <c r="D3205" t="s">
        <v>5237</v>
      </c>
      <c r="E3205" t="s">
        <v>11</v>
      </c>
      <c r="G3205" t="s">
        <v>421</v>
      </c>
      <c r="H3205" t="s">
        <v>13</v>
      </c>
      <c r="I3205" t="s">
        <v>14</v>
      </c>
    </row>
    <row r="3206" spans="1:9" hidden="1" x14ac:dyDescent="0.25">
      <c r="A3206" s="18">
        <v>3204</v>
      </c>
      <c r="B3206" t="s">
        <v>622</v>
      </c>
      <c r="C3206" t="s">
        <v>23</v>
      </c>
      <c r="D3206" t="s">
        <v>5238</v>
      </c>
      <c r="E3206" t="s">
        <v>11</v>
      </c>
      <c r="G3206" t="s">
        <v>624</v>
      </c>
      <c r="H3206" t="s">
        <v>13</v>
      </c>
      <c r="I3206" t="s">
        <v>14</v>
      </c>
    </row>
    <row r="3207" spans="1:9" hidden="1" x14ac:dyDescent="0.25">
      <c r="A3207" s="18">
        <v>3205</v>
      </c>
      <c r="B3207" t="s">
        <v>341</v>
      </c>
      <c r="C3207" t="s">
        <v>9</v>
      </c>
      <c r="D3207" t="s">
        <v>5239</v>
      </c>
      <c r="E3207" t="s">
        <v>11</v>
      </c>
      <c r="G3207" t="s">
        <v>343</v>
      </c>
      <c r="H3207" t="s">
        <v>13</v>
      </c>
      <c r="I3207" t="s">
        <v>14</v>
      </c>
    </row>
    <row r="3208" spans="1:9" hidden="1" x14ac:dyDescent="0.25">
      <c r="A3208" s="18">
        <v>3206</v>
      </c>
      <c r="B3208" t="s">
        <v>858</v>
      </c>
      <c r="C3208" t="s">
        <v>90</v>
      </c>
      <c r="D3208" t="s">
        <v>5240</v>
      </c>
      <c r="E3208" t="s">
        <v>11</v>
      </c>
      <c r="G3208" t="s">
        <v>860</v>
      </c>
      <c r="H3208" t="s">
        <v>13</v>
      </c>
      <c r="I3208" t="s">
        <v>768</v>
      </c>
    </row>
    <row r="3209" spans="1:9" hidden="1" x14ac:dyDescent="0.25">
      <c r="A3209" s="18">
        <v>3207</v>
      </c>
      <c r="B3209" t="s">
        <v>195</v>
      </c>
      <c r="C3209" t="s">
        <v>43</v>
      </c>
      <c r="D3209" t="s">
        <v>5241</v>
      </c>
      <c r="E3209" t="s">
        <v>11</v>
      </c>
      <c r="G3209" t="s">
        <v>197</v>
      </c>
      <c r="H3209" t="s">
        <v>13</v>
      </c>
      <c r="I3209" t="s">
        <v>14</v>
      </c>
    </row>
    <row r="3210" spans="1:9" hidden="1" x14ac:dyDescent="0.25">
      <c r="A3210" s="18">
        <v>3208</v>
      </c>
      <c r="B3210" t="s">
        <v>948</v>
      </c>
      <c r="C3210" t="s">
        <v>99</v>
      </c>
      <c r="D3210" t="s">
        <v>5242</v>
      </c>
      <c r="E3210" t="s">
        <v>11</v>
      </c>
      <c r="G3210" t="s">
        <v>950</v>
      </c>
      <c r="H3210" t="s">
        <v>13</v>
      </c>
      <c r="I3210" t="s">
        <v>14</v>
      </c>
    </row>
    <row r="3211" spans="1:9" hidden="1" x14ac:dyDescent="0.25">
      <c r="A3211" s="18">
        <v>3209</v>
      </c>
      <c r="D3211" t="s">
        <v>5243</v>
      </c>
      <c r="E3211" t="s">
        <v>11</v>
      </c>
      <c r="F3211" t="s">
        <v>696</v>
      </c>
      <c r="G3211" t="s">
        <v>5244</v>
      </c>
      <c r="H3211" t="s">
        <v>698</v>
      </c>
      <c r="I3211" t="s">
        <v>14</v>
      </c>
    </row>
    <row r="3212" spans="1:9" hidden="1" x14ac:dyDescent="0.25">
      <c r="A3212" s="18">
        <v>3210</v>
      </c>
      <c r="B3212" t="s">
        <v>5245</v>
      </c>
      <c r="C3212" t="s">
        <v>16</v>
      </c>
      <c r="D3212" t="s">
        <v>5246</v>
      </c>
      <c r="E3212" t="s">
        <v>11</v>
      </c>
      <c r="G3212" t="s">
        <v>5247</v>
      </c>
      <c r="H3212" t="s">
        <v>13</v>
      </c>
      <c r="I3212" t="s">
        <v>14</v>
      </c>
    </row>
    <row r="3213" spans="1:9" hidden="1" x14ac:dyDescent="0.25">
      <c r="A3213" s="18">
        <v>3211</v>
      </c>
      <c r="B3213" t="s">
        <v>538</v>
      </c>
      <c r="C3213" t="s">
        <v>189</v>
      </c>
      <c r="D3213" t="s">
        <v>5248</v>
      </c>
      <c r="E3213" t="s">
        <v>11</v>
      </c>
      <c r="G3213" t="s">
        <v>540</v>
      </c>
      <c r="H3213" t="s">
        <v>13</v>
      </c>
      <c r="I3213" t="s">
        <v>14</v>
      </c>
    </row>
    <row r="3214" spans="1:9" hidden="1" x14ac:dyDescent="0.25">
      <c r="A3214" s="18">
        <v>3212</v>
      </c>
      <c r="B3214" t="s">
        <v>321</v>
      </c>
      <c r="C3214" t="s">
        <v>23</v>
      </c>
      <c r="D3214" t="s">
        <v>5249</v>
      </c>
      <c r="E3214" t="s">
        <v>11</v>
      </c>
      <c r="G3214" t="s">
        <v>323</v>
      </c>
      <c r="H3214" t="s">
        <v>13</v>
      </c>
      <c r="I3214" t="s">
        <v>14</v>
      </c>
    </row>
    <row r="3215" spans="1:9" hidden="1" x14ac:dyDescent="0.25">
      <c r="A3215" s="18">
        <v>3213</v>
      </c>
      <c r="B3215" t="s">
        <v>5250</v>
      </c>
      <c r="C3215" t="s">
        <v>189</v>
      </c>
      <c r="D3215" t="s">
        <v>5251</v>
      </c>
      <c r="E3215" t="s">
        <v>11</v>
      </c>
      <c r="G3215" t="s">
        <v>5252</v>
      </c>
      <c r="H3215" t="s">
        <v>13</v>
      </c>
      <c r="I3215" t="s">
        <v>14</v>
      </c>
    </row>
    <row r="3216" spans="1:9" hidden="1" x14ac:dyDescent="0.25">
      <c r="A3216" s="18">
        <v>3214</v>
      </c>
      <c r="C3216" t="s">
        <v>47</v>
      </c>
      <c r="D3216" t="s">
        <v>5253</v>
      </c>
      <c r="E3216" t="s">
        <v>11</v>
      </c>
      <c r="G3216" t="s">
        <v>1661</v>
      </c>
      <c r="H3216" t="s">
        <v>13</v>
      </c>
      <c r="I3216" t="s">
        <v>14</v>
      </c>
    </row>
    <row r="3217" spans="1:17" hidden="1" x14ac:dyDescent="0.25">
      <c r="A3217" s="18">
        <v>3215</v>
      </c>
      <c r="B3217" t="s">
        <v>1794</v>
      </c>
      <c r="C3217" t="s">
        <v>99</v>
      </c>
      <c r="D3217" t="s">
        <v>5254</v>
      </c>
      <c r="E3217" t="s">
        <v>11</v>
      </c>
      <c r="G3217" t="s">
        <v>1796</v>
      </c>
      <c r="H3217" t="s">
        <v>13</v>
      </c>
      <c r="I3217" t="s">
        <v>33</v>
      </c>
    </row>
    <row r="3218" spans="1:17" hidden="1" x14ac:dyDescent="0.25">
      <c r="A3218" s="18">
        <v>3216</v>
      </c>
      <c r="B3218" t="s">
        <v>1307</v>
      </c>
      <c r="C3218" t="s">
        <v>43</v>
      </c>
      <c r="D3218" t="s">
        <v>5255</v>
      </c>
      <c r="E3218" t="s">
        <v>11</v>
      </c>
      <c r="G3218" t="s">
        <v>1309</v>
      </c>
      <c r="H3218" t="s">
        <v>13</v>
      </c>
      <c r="I3218" t="s">
        <v>14</v>
      </c>
    </row>
    <row r="3219" spans="1:17" hidden="1" x14ac:dyDescent="0.25">
      <c r="A3219" s="18">
        <v>3217</v>
      </c>
      <c r="B3219" t="s">
        <v>5256</v>
      </c>
      <c r="C3219" t="s">
        <v>16</v>
      </c>
      <c r="D3219" t="s">
        <v>5257</v>
      </c>
      <c r="E3219" t="s">
        <v>11</v>
      </c>
      <c r="G3219" t="s">
        <v>5258</v>
      </c>
      <c r="H3219" t="s">
        <v>13</v>
      </c>
      <c r="I3219" t="s">
        <v>14</v>
      </c>
    </row>
    <row r="3220" spans="1:17" hidden="1" x14ac:dyDescent="0.25">
      <c r="A3220" s="18">
        <v>3218</v>
      </c>
      <c r="C3220" t="s">
        <v>26</v>
      </c>
      <c r="D3220" t="s">
        <v>5259</v>
      </c>
      <c r="E3220" t="s">
        <v>11</v>
      </c>
      <c r="G3220" t="s">
        <v>5260</v>
      </c>
      <c r="H3220" t="s">
        <v>13</v>
      </c>
      <c r="I3220" t="s">
        <v>14</v>
      </c>
    </row>
    <row r="3221" spans="1:17" hidden="1" x14ac:dyDescent="0.25">
      <c r="A3221" s="18">
        <v>3219</v>
      </c>
      <c r="B3221" t="s">
        <v>864</v>
      </c>
      <c r="C3221" t="s">
        <v>99</v>
      </c>
      <c r="D3221" t="s">
        <v>5261</v>
      </c>
      <c r="E3221" t="s">
        <v>11</v>
      </c>
      <c r="G3221" t="s">
        <v>1735</v>
      </c>
      <c r="H3221" t="s">
        <v>13</v>
      </c>
      <c r="I3221" t="s">
        <v>33</v>
      </c>
    </row>
    <row r="3222" spans="1:17" hidden="1" x14ac:dyDescent="0.25">
      <c r="A3222" s="18">
        <v>1487</v>
      </c>
      <c r="C3222" t="s">
        <v>2818</v>
      </c>
      <c r="D3222" t="s">
        <v>5262</v>
      </c>
      <c r="E3222" t="s">
        <v>11</v>
      </c>
      <c r="G3222" t="s">
        <v>5263</v>
      </c>
      <c r="H3222" t="s">
        <v>37</v>
      </c>
      <c r="I3222" t="s">
        <v>2913</v>
      </c>
      <c r="J3222">
        <v>0</v>
      </c>
      <c r="K3222" s="20" t="s">
        <v>8027</v>
      </c>
      <c r="L3222" s="20" t="s">
        <v>8027</v>
      </c>
      <c r="M3222" s="20" t="s">
        <v>8027</v>
      </c>
      <c r="N3222" s="49" t="s">
        <v>4728</v>
      </c>
      <c r="Q3222" s="20" t="s">
        <v>8028</v>
      </c>
    </row>
    <row r="3223" spans="1:17" hidden="1" x14ac:dyDescent="0.25">
      <c r="A3223" s="18">
        <v>3221</v>
      </c>
      <c r="C3223" t="s">
        <v>5264</v>
      </c>
      <c r="D3223" t="s">
        <v>5265</v>
      </c>
      <c r="E3223" t="s">
        <v>11</v>
      </c>
      <c r="G3223" t="s">
        <v>5266</v>
      </c>
      <c r="H3223" t="s">
        <v>13</v>
      </c>
      <c r="I3223" t="s">
        <v>14</v>
      </c>
    </row>
    <row r="3224" spans="1:17" hidden="1" x14ac:dyDescent="0.25">
      <c r="A3224" s="18">
        <v>3222</v>
      </c>
      <c r="C3224" t="s">
        <v>99</v>
      </c>
      <c r="D3224" t="s">
        <v>5267</v>
      </c>
      <c r="E3224" t="s">
        <v>11</v>
      </c>
      <c r="G3224" t="s">
        <v>1256</v>
      </c>
      <c r="H3224" t="s">
        <v>13</v>
      </c>
      <c r="I3224" t="s">
        <v>14</v>
      </c>
    </row>
    <row r="3225" spans="1:17" hidden="1" x14ac:dyDescent="0.25">
      <c r="A3225" s="18">
        <v>3223</v>
      </c>
      <c r="B3225" t="s">
        <v>757</v>
      </c>
      <c r="C3225" t="s">
        <v>90</v>
      </c>
      <c r="D3225" t="s">
        <v>5268</v>
      </c>
      <c r="E3225" t="s">
        <v>11</v>
      </c>
      <c r="G3225" t="s">
        <v>759</v>
      </c>
      <c r="H3225" t="s">
        <v>13</v>
      </c>
      <c r="I3225" t="s">
        <v>14</v>
      </c>
    </row>
    <row r="3226" spans="1:17" hidden="1" x14ac:dyDescent="0.25">
      <c r="A3226" s="18">
        <v>3224</v>
      </c>
      <c r="C3226" t="s">
        <v>16</v>
      </c>
      <c r="D3226" t="s">
        <v>5269</v>
      </c>
      <c r="E3226" t="s">
        <v>11</v>
      </c>
      <c r="G3226" t="s">
        <v>12</v>
      </c>
      <c r="H3226" t="s">
        <v>13</v>
      </c>
      <c r="I3226" t="s">
        <v>14</v>
      </c>
    </row>
    <row r="3227" spans="1:17" hidden="1" x14ac:dyDescent="0.25">
      <c r="A3227" s="18">
        <v>3225</v>
      </c>
      <c r="B3227" t="s">
        <v>4633</v>
      </c>
      <c r="C3227" t="s">
        <v>16</v>
      </c>
      <c r="D3227" t="s">
        <v>5270</v>
      </c>
      <c r="E3227" t="s">
        <v>11</v>
      </c>
      <c r="G3227" t="s">
        <v>4635</v>
      </c>
      <c r="H3227" t="s">
        <v>13</v>
      </c>
      <c r="I3227" t="s">
        <v>14</v>
      </c>
    </row>
    <row r="3228" spans="1:17" hidden="1" x14ac:dyDescent="0.25">
      <c r="A3228" s="18">
        <v>3226</v>
      </c>
      <c r="B3228" t="s">
        <v>458</v>
      </c>
      <c r="C3228" t="s">
        <v>388</v>
      </c>
      <c r="D3228" t="s">
        <v>5271</v>
      </c>
      <c r="E3228" t="s">
        <v>11</v>
      </c>
      <c r="G3228" t="s">
        <v>460</v>
      </c>
      <c r="H3228" t="s">
        <v>13</v>
      </c>
      <c r="I3228" t="s">
        <v>14</v>
      </c>
    </row>
    <row r="3229" spans="1:17" hidden="1" x14ac:dyDescent="0.25">
      <c r="A3229" s="18">
        <v>3227</v>
      </c>
      <c r="B3229" t="s">
        <v>22</v>
      </c>
      <c r="C3229" t="s">
        <v>30</v>
      </c>
      <c r="D3229" t="s">
        <v>5272</v>
      </c>
      <c r="E3229" t="s">
        <v>11</v>
      </c>
      <c r="G3229" t="s">
        <v>25</v>
      </c>
      <c r="H3229" t="s">
        <v>13</v>
      </c>
      <c r="I3229" t="s">
        <v>14</v>
      </c>
    </row>
    <row r="3230" spans="1:17" hidden="1" x14ac:dyDescent="0.25">
      <c r="A3230" s="18">
        <v>3228</v>
      </c>
      <c r="B3230" t="s">
        <v>192</v>
      </c>
      <c r="C3230" t="s">
        <v>70</v>
      </c>
      <c r="D3230" t="s">
        <v>5273</v>
      </c>
      <c r="E3230" t="s">
        <v>11</v>
      </c>
      <c r="G3230" t="s">
        <v>194</v>
      </c>
      <c r="H3230" t="s">
        <v>13</v>
      </c>
      <c r="I3230" t="s">
        <v>14</v>
      </c>
    </row>
    <row r="3231" spans="1:17" hidden="1" x14ac:dyDescent="0.25">
      <c r="A3231" s="18">
        <v>3229</v>
      </c>
      <c r="B3231" t="s">
        <v>445</v>
      </c>
      <c r="C3231" t="s">
        <v>43</v>
      </c>
      <c r="D3231" t="s">
        <v>5274</v>
      </c>
      <c r="E3231" t="s">
        <v>11</v>
      </c>
      <c r="G3231" t="s">
        <v>447</v>
      </c>
      <c r="H3231" t="s">
        <v>13</v>
      </c>
      <c r="I3231" t="s">
        <v>14</v>
      </c>
    </row>
    <row r="3232" spans="1:17" hidden="1" x14ac:dyDescent="0.25">
      <c r="A3232" s="18">
        <v>3230</v>
      </c>
      <c r="B3232" t="s">
        <v>265</v>
      </c>
      <c r="C3232" t="s">
        <v>189</v>
      </c>
      <c r="D3232" t="s">
        <v>5275</v>
      </c>
      <c r="E3232" t="s">
        <v>11</v>
      </c>
      <c r="G3232" t="s">
        <v>267</v>
      </c>
      <c r="H3232" t="s">
        <v>13</v>
      </c>
      <c r="I3232" t="s">
        <v>14</v>
      </c>
    </row>
    <row r="3233" spans="1:17" hidden="1" x14ac:dyDescent="0.25">
      <c r="A3233" s="18">
        <v>3231</v>
      </c>
      <c r="B3233" t="s">
        <v>520</v>
      </c>
      <c r="C3233" t="s">
        <v>99</v>
      </c>
      <c r="D3233" t="s">
        <v>5276</v>
      </c>
      <c r="E3233" t="s">
        <v>11</v>
      </c>
      <c r="G3233" t="s">
        <v>276</v>
      </c>
      <c r="H3233" t="s">
        <v>13</v>
      </c>
      <c r="I3233" t="s">
        <v>33</v>
      </c>
    </row>
    <row r="3234" spans="1:17" hidden="1" x14ac:dyDescent="0.25">
      <c r="A3234" s="18">
        <v>132</v>
      </c>
      <c r="C3234" t="s">
        <v>2818</v>
      </c>
      <c r="D3234" t="s">
        <v>5277</v>
      </c>
      <c r="E3234" t="s">
        <v>11</v>
      </c>
      <c r="G3234" t="s">
        <v>5278</v>
      </c>
      <c r="H3234" t="s">
        <v>37</v>
      </c>
      <c r="I3234" t="s">
        <v>2913</v>
      </c>
      <c r="J3234">
        <v>0</v>
      </c>
      <c r="K3234" s="20" t="s">
        <v>8027</v>
      </c>
      <c r="L3234" s="20" t="s">
        <v>8027</v>
      </c>
      <c r="M3234" s="20" t="s">
        <v>8027</v>
      </c>
      <c r="N3234" s="49" t="s">
        <v>4728</v>
      </c>
      <c r="Q3234" s="20" t="s">
        <v>8028</v>
      </c>
    </row>
    <row r="3235" spans="1:17" hidden="1" x14ac:dyDescent="0.25">
      <c r="A3235" s="18">
        <v>3233</v>
      </c>
      <c r="B3235" t="s">
        <v>1165</v>
      </c>
      <c r="C3235" t="s">
        <v>99</v>
      </c>
      <c r="D3235" t="s">
        <v>5279</v>
      </c>
      <c r="E3235" t="s">
        <v>11</v>
      </c>
      <c r="G3235" t="s">
        <v>1167</v>
      </c>
      <c r="H3235" t="s">
        <v>13</v>
      </c>
      <c r="I3235" t="s">
        <v>14</v>
      </c>
    </row>
    <row r="3236" spans="1:17" hidden="1" x14ac:dyDescent="0.25">
      <c r="A3236" s="18">
        <v>2872</v>
      </c>
      <c r="C3236" t="s">
        <v>2818</v>
      </c>
      <c r="D3236" t="s">
        <v>5280</v>
      </c>
      <c r="E3236" t="s">
        <v>11</v>
      </c>
      <c r="G3236" t="s">
        <v>5281</v>
      </c>
      <c r="H3236" t="s">
        <v>37</v>
      </c>
      <c r="I3236" t="s">
        <v>2913</v>
      </c>
      <c r="J3236">
        <v>0</v>
      </c>
      <c r="K3236" s="20" t="s">
        <v>8027</v>
      </c>
      <c r="L3236" s="20" t="s">
        <v>8027</v>
      </c>
      <c r="M3236" s="20" t="s">
        <v>8027</v>
      </c>
      <c r="N3236" s="49" t="s">
        <v>4728</v>
      </c>
      <c r="Q3236" s="20" t="s">
        <v>8028</v>
      </c>
    </row>
    <row r="3237" spans="1:17" hidden="1" x14ac:dyDescent="0.25">
      <c r="A3237" s="18">
        <v>3235</v>
      </c>
      <c r="B3237" t="s">
        <v>757</v>
      </c>
      <c r="C3237" t="s">
        <v>70</v>
      </c>
      <c r="D3237" t="s">
        <v>5282</v>
      </c>
      <c r="E3237" t="s">
        <v>11</v>
      </c>
      <c r="G3237" t="s">
        <v>759</v>
      </c>
      <c r="H3237" t="s">
        <v>13</v>
      </c>
      <c r="I3237" t="s">
        <v>14</v>
      </c>
    </row>
    <row r="3238" spans="1:17" hidden="1" x14ac:dyDescent="0.25">
      <c r="A3238" s="18">
        <v>3236</v>
      </c>
      <c r="B3238" t="s">
        <v>722</v>
      </c>
      <c r="C3238" t="s">
        <v>189</v>
      </c>
      <c r="D3238" t="s">
        <v>5283</v>
      </c>
      <c r="E3238" t="s">
        <v>11</v>
      </c>
      <c r="G3238" t="s">
        <v>724</v>
      </c>
      <c r="H3238" t="s">
        <v>13</v>
      </c>
      <c r="I3238" t="s">
        <v>14</v>
      </c>
    </row>
    <row r="3239" spans="1:17" hidden="1" x14ac:dyDescent="0.25">
      <c r="A3239" s="18">
        <v>1354</v>
      </c>
      <c r="C3239" t="s">
        <v>2818</v>
      </c>
      <c r="D3239" t="s">
        <v>5284</v>
      </c>
      <c r="E3239" t="s">
        <v>11</v>
      </c>
      <c r="G3239" t="s">
        <v>5285</v>
      </c>
      <c r="H3239" t="s">
        <v>37</v>
      </c>
      <c r="I3239" t="s">
        <v>2913</v>
      </c>
      <c r="J3239">
        <v>0</v>
      </c>
      <c r="K3239" s="20" t="s">
        <v>8027</v>
      </c>
      <c r="L3239" s="20" t="s">
        <v>8027</v>
      </c>
      <c r="M3239" s="20" t="s">
        <v>8027</v>
      </c>
      <c r="N3239" s="49" t="s">
        <v>4728</v>
      </c>
      <c r="Q3239" s="20" t="s">
        <v>8028</v>
      </c>
    </row>
    <row r="3240" spans="1:17" hidden="1" x14ac:dyDescent="0.25">
      <c r="A3240" s="18">
        <v>3238</v>
      </c>
      <c r="B3240" t="s">
        <v>341</v>
      </c>
      <c r="C3240" t="s">
        <v>99</v>
      </c>
      <c r="D3240" t="s">
        <v>5286</v>
      </c>
      <c r="E3240" t="s">
        <v>11</v>
      </c>
      <c r="G3240" t="s">
        <v>343</v>
      </c>
      <c r="H3240" t="s">
        <v>13</v>
      </c>
      <c r="I3240" t="s">
        <v>14</v>
      </c>
    </row>
    <row r="3241" spans="1:17" hidden="1" x14ac:dyDescent="0.25">
      <c r="A3241" s="18">
        <v>3239</v>
      </c>
      <c r="B3241" t="s">
        <v>1679</v>
      </c>
      <c r="C3241" t="s">
        <v>23</v>
      </c>
      <c r="D3241" t="s">
        <v>5287</v>
      </c>
      <c r="E3241" t="s">
        <v>11</v>
      </c>
      <c r="G3241" t="s">
        <v>1681</v>
      </c>
      <c r="H3241" t="s">
        <v>13</v>
      </c>
      <c r="I3241" t="s">
        <v>14</v>
      </c>
    </row>
    <row r="3242" spans="1:17" hidden="1" x14ac:dyDescent="0.25">
      <c r="A3242" s="18">
        <v>3240</v>
      </c>
      <c r="B3242" t="s">
        <v>5288</v>
      </c>
      <c r="C3242" t="s">
        <v>16</v>
      </c>
      <c r="D3242" t="s">
        <v>5289</v>
      </c>
      <c r="E3242" t="s">
        <v>11</v>
      </c>
      <c r="G3242" t="s">
        <v>5290</v>
      </c>
      <c r="H3242" t="s">
        <v>13</v>
      </c>
      <c r="I3242" t="s">
        <v>14</v>
      </c>
    </row>
    <row r="3243" spans="1:17" hidden="1" x14ac:dyDescent="0.25">
      <c r="A3243" s="18">
        <v>3241</v>
      </c>
      <c r="B3243" t="s">
        <v>5291</v>
      </c>
      <c r="C3243" t="s">
        <v>16</v>
      </c>
      <c r="D3243" t="s">
        <v>5292</v>
      </c>
      <c r="E3243" t="s">
        <v>11</v>
      </c>
      <c r="G3243" t="s">
        <v>5293</v>
      </c>
      <c r="H3243" t="s">
        <v>13</v>
      </c>
      <c r="I3243" t="s">
        <v>14</v>
      </c>
    </row>
    <row r="3244" spans="1:17" hidden="1" x14ac:dyDescent="0.25">
      <c r="A3244" s="18">
        <v>3242</v>
      </c>
      <c r="B3244" t="s">
        <v>5294</v>
      </c>
      <c r="C3244" t="s">
        <v>16</v>
      </c>
      <c r="D3244" t="s">
        <v>5295</v>
      </c>
      <c r="E3244" t="s">
        <v>11</v>
      </c>
      <c r="G3244" t="s">
        <v>5296</v>
      </c>
      <c r="H3244" t="s">
        <v>13</v>
      </c>
      <c r="I3244" t="s">
        <v>14</v>
      </c>
    </row>
    <row r="3245" spans="1:17" hidden="1" x14ac:dyDescent="0.25">
      <c r="A3245" s="18">
        <v>3243</v>
      </c>
      <c r="C3245" t="s">
        <v>43</v>
      </c>
      <c r="D3245" t="s">
        <v>5297</v>
      </c>
      <c r="E3245" t="s">
        <v>11</v>
      </c>
      <c r="G3245" t="s">
        <v>3999</v>
      </c>
      <c r="H3245" t="s">
        <v>13</v>
      </c>
      <c r="I3245" t="s">
        <v>33</v>
      </c>
    </row>
    <row r="3246" spans="1:17" hidden="1" x14ac:dyDescent="0.25">
      <c r="A3246" s="18">
        <v>3244</v>
      </c>
      <c r="B3246" t="s">
        <v>1549</v>
      </c>
      <c r="C3246" t="s">
        <v>99</v>
      </c>
      <c r="D3246" t="s">
        <v>5298</v>
      </c>
      <c r="E3246" t="s">
        <v>11</v>
      </c>
      <c r="G3246" t="s">
        <v>1551</v>
      </c>
      <c r="H3246" t="s">
        <v>13</v>
      </c>
      <c r="I3246" t="s">
        <v>33</v>
      </c>
    </row>
    <row r="3247" spans="1:17" hidden="1" x14ac:dyDescent="0.25">
      <c r="A3247" s="18">
        <v>3245</v>
      </c>
      <c r="B3247" t="s">
        <v>716</v>
      </c>
      <c r="C3247" t="s">
        <v>142</v>
      </c>
      <c r="D3247" t="s">
        <v>5299</v>
      </c>
      <c r="E3247" t="s">
        <v>11</v>
      </c>
      <c r="G3247" t="s">
        <v>718</v>
      </c>
      <c r="H3247" t="s">
        <v>13</v>
      </c>
      <c r="I3247" t="s">
        <v>14</v>
      </c>
    </row>
    <row r="3248" spans="1:17" hidden="1" x14ac:dyDescent="0.25">
      <c r="A3248" s="18">
        <v>3246</v>
      </c>
      <c r="C3248" t="s">
        <v>90</v>
      </c>
      <c r="D3248" t="s">
        <v>5300</v>
      </c>
      <c r="E3248" t="s">
        <v>11</v>
      </c>
      <c r="G3248" t="s">
        <v>1382</v>
      </c>
      <c r="H3248" t="s">
        <v>13</v>
      </c>
      <c r="I3248" t="s">
        <v>33</v>
      </c>
    </row>
    <row r="3249" spans="1:9" hidden="1" x14ac:dyDescent="0.25">
      <c r="A3249" s="18">
        <v>3247</v>
      </c>
      <c r="B3249" t="s">
        <v>3226</v>
      </c>
      <c r="C3249" t="s">
        <v>23</v>
      </c>
      <c r="D3249" t="s">
        <v>5301</v>
      </c>
      <c r="E3249" t="s">
        <v>11</v>
      </c>
      <c r="G3249" t="s">
        <v>3185</v>
      </c>
      <c r="H3249" t="s">
        <v>13</v>
      </c>
      <c r="I3249" t="s">
        <v>33</v>
      </c>
    </row>
    <row r="3250" spans="1:9" hidden="1" x14ac:dyDescent="0.25">
      <c r="A3250" s="18">
        <v>3248</v>
      </c>
      <c r="C3250" t="s">
        <v>5302</v>
      </c>
      <c r="D3250" t="s">
        <v>5303</v>
      </c>
      <c r="E3250" t="s">
        <v>11</v>
      </c>
      <c r="G3250" t="s">
        <v>5304</v>
      </c>
      <c r="H3250" t="s">
        <v>1484</v>
      </c>
      <c r="I3250" t="s">
        <v>768</v>
      </c>
    </row>
    <row r="3251" spans="1:9" hidden="1" x14ac:dyDescent="0.25">
      <c r="A3251" s="18">
        <v>3249</v>
      </c>
      <c r="B3251" t="s">
        <v>1778</v>
      </c>
      <c r="C3251" t="s">
        <v>189</v>
      </c>
      <c r="D3251" t="s">
        <v>5305</v>
      </c>
      <c r="E3251" t="s">
        <v>11</v>
      </c>
      <c r="G3251" t="s">
        <v>1694</v>
      </c>
      <c r="H3251" t="s">
        <v>13</v>
      </c>
      <c r="I3251" t="s">
        <v>33</v>
      </c>
    </row>
    <row r="3252" spans="1:9" hidden="1" x14ac:dyDescent="0.25">
      <c r="A3252" s="18">
        <v>3250</v>
      </c>
      <c r="B3252" t="s">
        <v>5306</v>
      </c>
      <c r="C3252" t="s">
        <v>47</v>
      </c>
      <c r="D3252" t="s">
        <v>5307</v>
      </c>
      <c r="E3252" t="s">
        <v>11</v>
      </c>
      <c r="G3252" t="s">
        <v>251</v>
      </c>
      <c r="H3252" t="s">
        <v>13</v>
      </c>
      <c r="I3252" t="s">
        <v>14</v>
      </c>
    </row>
    <row r="3253" spans="1:9" hidden="1" x14ac:dyDescent="0.25">
      <c r="A3253" s="18">
        <v>3251</v>
      </c>
      <c r="B3253" t="s">
        <v>1533</v>
      </c>
      <c r="C3253" t="s">
        <v>90</v>
      </c>
      <c r="D3253" t="s">
        <v>5308</v>
      </c>
      <c r="E3253" t="s">
        <v>11</v>
      </c>
      <c r="G3253" t="s">
        <v>1535</v>
      </c>
      <c r="H3253" t="s">
        <v>13</v>
      </c>
      <c r="I3253" t="s">
        <v>14</v>
      </c>
    </row>
    <row r="3254" spans="1:9" hidden="1" x14ac:dyDescent="0.25">
      <c r="A3254" s="18">
        <v>3252</v>
      </c>
      <c r="C3254" t="s">
        <v>26</v>
      </c>
      <c r="D3254" t="s">
        <v>5309</v>
      </c>
      <c r="E3254" t="s">
        <v>11</v>
      </c>
      <c r="G3254" t="s">
        <v>1742</v>
      </c>
      <c r="H3254" t="s">
        <v>13</v>
      </c>
      <c r="I3254" t="s">
        <v>14</v>
      </c>
    </row>
    <row r="3255" spans="1:9" hidden="1" x14ac:dyDescent="0.25">
      <c r="A3255" s="18">
        <v>3253</v>
      </c>
      <c r="C3255" t="s">
        <v>99</v>
      </c>
      <c r="D3255" t="s">
        <v>5310</v>
      </c>
      <c r="E3255" t="s">
        <v>11</v>
      </c>
      <c r="G3255" t="s">
        <v>809</v>
      </c>
      <c r="H3255" t="s">
        <v>13</v>
      </c>
      <c r="I3255" t="s">
        <v>14</v>
      </c>
    </row>
    <row r="3256" spans="1:9" hidden="1" x14ac:dyDescent="0.25">
      <c r="A3256" s="18">
        <v>3254</v>
      </c>
      <c r="B3256" t="s">
        <v>1926</v>
      </c>
      <c r="C3256" t="s">
        <v>43</v>
      </c>
      <c r="D3256" t="s">
        <v>5311</v>
      </c>
      <c r="E3256" t="s">
        <v>11</v>
      </c>
      <c r="G3256" t="s">
        <v>1928</v>
      </c>
      <c r="H3256" t="s">
        <v>13</v>
      </c>
      <c r="I3256" t="s">
        <v>14</v>
      </c>
    </row>
    <row r="3257" spans="1:9" hidden="1" x14ac:dyDescent="0.25">
      <c r="A3257" s="18">
        <v>3255</v>
      </c>
      <c r="B3257" t="s">
        <v>1323</v>
      </c>
      <c r="C3257" t="s">
        <v>90</v>
      </c>
      <c r="D3257" t="s">
        <v>5312</v>
      </c>
      <c r="E3257" t="s">
        <v>11</v>
      </c>
      <c r="G3257" t="s">
        <v>1325</v>
      </c>
      <c r="H3257" t="s">
        <v>13</v>
      </c>
      <c r="I3257" t="s">
        <v>14</v>
      </c>
    </row>
    <row r="3258" spans="1:9" hidden="1" x14ac:dyDescent="0.25">
      <c r="A3258" s="18">
        <v>3256</v>
      </c>
      <c r="B3258" t="s">
        <v>1715</v>
      </c>
      <c r="C3258" t="s">
        <v>189</v>
      </c>
      <c r="D3258" t="s">
        <v>5313</v>
      </c>
      <c r="E3258" t="s">
        <v>11</v>
      </c>
      <c r="G3258" t="s">
        <v>1489</v>
      </c>
      <c r="H3258" t="s">
        <v>13</v>
      </c>
      <c r="I3258" t="s">
        <v>33</v>
      </c>
    </row>
    <row r="3259" spans="1:9" hidden="1" x14ac:dyDescent="0.25">
      <c r="A3259" s="18">
        <v>3257</v>
      </c>
      <c r="B3259" t="s">
        <v>1267</v>
      </c>
      <c r="C3259" t="s">
        <v>30</v>
      </c>
      <c r="D3259" t="s">
        <v>5314</v>
      </c>
      <c r="E3259" t="s">
        <v>11</v>
      </c>
      <c r="G3259" t="s">
        <v>1269</v>
      </c>
      <c r="H3259" t="s">
        <v>13</v>
      </c>
      <c r="I3259" t="s">
        <v>14</v>
      </c>
    </row>
    <row r="3260" spans="1:9" hidden="1" x14ac:dyDescent="0.25">
      <c r="A3260" s="18">
        <v>3258</v>
      </c>
      <c r="C3260" t="s">
        <v>43</v>
      </c>
      <c r="D3260" t="s">
        <v>5315</v>
      </c>
      <c r="E3260" t="s">
        <v>11</v>
      </c>
      <c r="G3260" t="s">
        <v>3185</v>
      </c>
      <c r="H3260" t="s">
        <v>13</v>
      </c>
      <c r="I3260" t="s">
        <v>33</v>
      </c>
    </row>
    <row r="3261" spans="1:9" hidden="1" x14ac:dyDescent="0.25">
      <c r="A3261" s="18">
        <v>3259</v>
      </c>
      <c r="B3261" t="s">
        <v>708</v>
      </c>
      <c r="C3261" t="s">
        <v>30</v>
      </c>
      <c r="D3261" t="s">
        <v>5316</v>
      </c>
      <c r="E3261" t="s">
        <v>11</v>
      </c>
      <c r="G3261" t="s">
        <v>710</v>
      </c>
      <c r="H3261" t="s">
        <v>13</v>
      </c>
      <c r="I3261" t="s">
        <v>14</v>
      </c>
    </row>
    <row r="3262" spans="1:9" hidden="1" x14ac:dyDescent="0.25">
      <c r="A3262" s="18">
        <v>3260</v>
      </c>
      <c r="B3262" t="s">
        <v>148</v>
      </c>
      <c r="C3262" t="s">
        <v>16</v>
      </c>
      <c r="D3262" t="s">
        <v>5317</v>
      </c>
      <c r="E3262" t="s">
        <v>11</v>
      </c>
      <c r="G3262" t="s">
        <v>150</v>
      </c>
      <c r="H3262" t="s">
        <v>13</v>
      </c>
      <c r="I3262" t="s">
        <v>14</v>
      </c>
    </row>
    <row r="3263" spans="1:9" hidden="1" x14ac:dyDescent="0.25">
      <c r="A3263" s="18">
        <v>3261</v>
      </c>
      <c r="B3263" t="s">
        <v>1070</v>
      </c>
      <c r="C3263" t="s">
        <v>70</v>
      </c>
      <c r="D3263" t="s">
        <v>5318</v>
      </c>
      <c r="E3263" t="s">
        <v>11</v>
      </c>
      <c r="G3263" t="s">
        <v>1072</v>
      </c>
      <c r="H3263" t="s">
        <v>13</v>
      </c>
      <c r="I3263" t="s">
        <v>14</v>
      </c>
    </row>
    <row r="3264" spans="1:9" hidden="1" x14ac:dyDescent="0.25">
      <c r="A3264" s="18">
        <v>3262</v>
      </c>
      <c r="B3264" t="s">
        <v>2968</v>
      </c>
      <c r="C3264" t="s">
        <v>26</v>
      </c>
      <c r="D3264" t="s">
        <v>5319</v>
      </c>
      <c r="E3264" t="s">
        <v>11</v>
      </c>
      <c r="G3264" t="s">
        <v>2970</v>
      </c>
      <c r="H3264" t="s">
        <v>13</v>
      </c>
      <c r="I3264" t="s">
        <v>14</v>
      </c>
    </row>
    <row r="3265" spans="1:17" hidden="1" x14ac:dyDescent="0.25">
      <c r="A3265" s="18">
        <v>3263</v>
      </c>
      <c r="B3265" t="s">
        <v>1620</v>
      </c>
      <c r="C3265" t="s">
        <v>199</v>
      </c>
      <c r="D3265" t="s">
        <v>5320</v>
      </c>
      <c r="E3265" t="s">
        <v>11</v>
      </c>
      <c r="G3265" t="s">
        <v>1622</v>
      </c>
      <c r="H3265" t="s">
        <v>13</v>
      </c>
      <c r="I3265" t="s">
        <v>14</v>
      </c>
    </row>
    <row r="3266" spans="1:17" hidden="1" x14ac:dyDescent="0.25">
      <c r="A3266" s="18">
        <v>3264</v>
      </c>
      <c r="C3266" t="s">
        <v>26</v>
      </c>
      <c r="D3266" t="s">
        <v>5321</v>
      </c>
      <c r="E3266" t="s">
        <v>11</v>
      </c>
      <c r="G3266" t="s">
        <v>3858</v>
      </c>
      <c r="H3266" t="s">
        <v>13</v>
      </c>
      <c r="I3266" t="s">
        <v>14</v>
      </c>
    </row>
    <row r="3267" spans="1:17" hidden="1" x14ac:dyDescent="0.25">
      <c r="A3267" s="18">
        <v>3265</v>
      </c>
      <c r="C3267" t="s">
        <v>26</v>
      </c>
      <c r="D3267" t="s">
        <v>5322</v>
      </c>
      <c r="E3267" t="s">
        <v>11</v>
      </c>
      <c r="G3267" t="s">
        <v>1724</v>
      </c>
      <c r="H3267" t="s">
        <v>13</v>
      </c>
      <c r="I3267" t="s">
        <v>33</v>
      </c>
    </row>
    <row r="3268" spans="1:17" hidden="1" x14ac:dyDescent="0.25">
      <c r="A3268" s="18">
        <v>2236</v>
      </c>
      <c r="C3268" t="s">
        <v>2818</v>
      </c>
      <c r="D3268" t="s">
        <v>5323</v>
      </c>
      <c r="E3268" t="s">
        <v>11</v>
      </c>
      <c r="G3268" t="s">
        <v>5324</v>
      </c>
      <c r="H3268" t="s">
        <v>37</v>
      </c>
      <c r="I3268" t="s">
        <v>2913</v>
      </c>
      <c r="J3268">
        <v>0</v>
      </c>
      <c r="K3268" s="20" t="s">
        <v>8027</v>
      </c>
      <c r="L3268" s="20" t="s">
        <v>8027</v>
      </c>
      <c r="M3268" s="20" t="s">
        <v>8027</v>
      </c>
      <c r="N3268" s="49" t="s">
        <v>4728</v>
      </c>
      <c r="Q3268" s="20" t="s">
        <v>8028</v>
      </c>
    </row>
    <row r="3269" spans="1:17" hidden="1" x14ac:dyDescent="0.25">
      <c r="A3269" s="18">
        <v>3267</v>
      </c>
      <c r="B3269" t="s">
        <v>5325</v>
      </c>
      <c r="C3269" t="s">
        <v>16</v>
      </c>
      <c r="D3269" t="s">
        <v>5326</v>
      </c>
      <c r="E3269" t="s">
        <v>11</v>
      </c>
      <c r="G3269" t="s">
        <v>5327</v>
      </c>
      <c r="H3269" t="s">
        <v>13</v>
      </c>
      <c r="I3269" t="s">
        <v>14</v>
      </c>
    </row>
    <row r="3270" spans="1:17" hidden="1" x14ac:dyDescent="0.25">
      <c r="A3270" s="18">
        <v>3268</v>
      </c>
      <c r="B3270" t="s">
        <v>3186</v>
      </c>
      <c r="C3270" t="s">
        <v>189</v>
      </c>
      <c r="D3270" t="s">
        <v>5328</v>
      </c>
      <c r="E3270" t="s">
        <v>11</v>
      </c>
      <c r="G3270" t="s">
        <v>561</v>
      </c>
      <c r="H3270" t="s">
        <v>13</v>
      </c>
      <c r="I3270" t="s">
        <v>33</v>
      </c>
    </row>
    <row r="3271" spans="1:17" hidden="1" x14ac:dyDescent="0.25">
      <c r="A3271" s="18">
        <v>3269</v>
      </c>
      <c r="C3271" t="s">
        <v>70</v>
      </c>
      <c r="D3271" t="s">
        <v>5329</v>
      </c>
      <c r="E3271" t="s">
        <v>11</v>
      </c>
      <c r="G3271" t="s">
        <v>2246</v>
      </c>
      <c r="H3271" t="s">
        <v>13</v>
      </c>
      <c r="I3271" t="s">
        <v>14</v>
      </c>
    </row>
    <row r="3272" spans="1:17" hidden="1" x14ac:dyDescent="0.25">
      <c r="A3272" s="18">
        <v>3270</v>
      </c>
      <c r="B3272" t="s">
        <v>265</v>
      </c>
      <c r="C3272" t="s">
        <v>30</v>
      </c>
      <c r="D3272" t="s">
        <v>5330</v>
      </c>
      <c r="E3272" t="s">
        <v>11</v>
      </c>
      <c r="G3272" t="s">
        <v>267</v>
      </c>
      <c r="H3272" t="s">
        <v>13</v>
      </c>
      <c r="I3272" t="s">
        <v>14</v>
      </c>
    </row>
    <row r="3273" spans="1:17" hidden="1" x14ac:dyDescent="0.25">
      <c r="A3273" s="18">
        <v>3271</v>
      </c>
      <c r="B3273" t="s">
        <v>2642</v>
      </c>
      <c r="C3273" t="s">
        <v>99</v>
      </c>
      <c r="D3273" t="s">
        <v>5331</v>
      </c>
      <c r="E3273" t="s">
        <v>11</v>
      </c>
      <c r="G3273" t="s">
        <v>2644</v>
      </c>
      <c r="H3273" t="s">
        <v>13</v>
      </c>
      <c r="I3273" t="s">
        <v>14</v>
      </c>
    </row>
    <row r="3274" spans="1:17" hidden="1" x14ac:dyDescent="0.25">
      <c r="A3274" s="18">
        <v>3272</v>
      </c>
      <c r="C3274" t="s">
        <v>47</v>
      </c>
      <c r="D3274" t="s">
        <v>5332</v>
      </c>
      <c r="E3274" t="s">
        <v>11</v>
      </c>
      <c r="G3274" t="s">
        <v>4718</v>
      </c>
      <c r="H3274" t="s">
        <v>13</v>
      </c>
      <c r="I3274" t="s">
        <v>33</v>
      </c>
    </row>
    <row r="3275" spans="1:17" hidden="1" x14ac:dyDescent="0.25">
      <c r="A3275" s="18">
        <v>3273</v>
      </c>
      <c r="B3275" t="s">
        <v>1872</v>
      </c>
      <c r="C3275" t="s">
        <v>30</v>
      </c>
      <c r="D3275" t="s">
        <v>5333</v>
      </c>
      <c r="E3275" t="s">
        <v>11</v>
      </c>
      <c r="G3275" t="s">
        <v>1874</v>
      </c>
      <c r="H3275" t="s">
        <v>13</v>
      </c>
      <c r="I3275" t="s">
        <v>14</v>
      </c>
    </row>
    <row r="3276" spans="1:17" hidden="1" x14ac:dyDescent="0.25">
      <c r="A3276" s="18">
        <v>3274</v>
      </c>
      <c r="C3276" t="s">
        <v>23</v>
      </c>
      <c r="D3276" t="s">
        <v>5334</v>
      </c>
      <c r="E3276" t="s">
        <v>11</v>
      </c>
      <c r="G3276" t="s">
        <v>773</v>
      </c>
      <c r="H3276" t="s">
        <v>13</v>
      </c>
      <c r="I3276" t="s">
        <v>774</v>
      </c>
    </row>
    <row r="3277" spans="1:17" hidden="1" x14ac:dyDescent="0.25">
      <c r="A3277" s="18">
        <v>3275</v>
      </c>
      <c r="B3277" t="s">
        <v>2003</v>
      </c>
      <c r="C3277" t="s">
        <v>43</v>
      </c>
      <c r="D3277" t="s">
        <v>5335</v>
      </c>
      <c r="E3277" t="s">
        <v>11</v>
      </c>
      <c r="G3277" t="s">
        <v>2005</v>
      </c>
      <c r="H3277" t="s">
        <v>13</v>
      </c>
      <c r="I3277" t="s">
        <v>14</v>
      </c>
    </row>
    <row r="3278" spans="1:17" hidden="1" x14ac:dyDescent="0.25">
      <c r="A3278" s="18">
        <v>3276</v>
      </c>
      <c r="B3278" t="s">
        <v>1376</v>
      </c>
      <c r="C3278" t="s">
        <v>99</v>
      </c>
      <c r="D3278" t="s">
        <v>5336</v>
      </c>
      <c r="E3278" t="s">
        <v>11</v>
      </c>
      <c r="G3278" t="s">
        <v>1378</v>
      </c>
      <c r="H3278" t="s">
        <v>13</v>
      </c>
      <c r="I3278" t="s">
        <v>14</v>
      </c>
    </row>
    <row r="3279" spans="1:17" hidden="1" x14ac:dyDescent="0.25">
      <c r="A3279" s="18">
        <v>3277</v>
      </c>
      <c r="B3279" t="s">
        <v>590</v>
      </c>
      <c r="C3279" t="s">
        <v>30</v>
      </c>
      <c r="D3279" t="s">
        <v>5337</v>
      </c>
      <c r="E3279" t="s">
        <v>11</v>
      </c>
      <c r="G3279" t="s">
        <v>592</v>
      </c>
      <c r="H3279" t="s">
        <v>13</v>
      </c>
      <c r="I3279" t="s">
        <v>14</v>
      </c>
    </row>
    <row r="3280" spans="1:17" hidden="1" x14ac:dyDescent="0.25">
      <c r="A3280" s="18">
        <v>3278</v>
      </c>
      <c r="C3280" t="s">
        <v>26</v>
      </c>
      <c r="D3280" t="s">
        <v>5338</v>
      </c>
      <c r="E3280" t="s">
        <v>11</v>
      </c>
      <c r="G3280" t="s">
        <v>153</v>
      </c>
      <c r="H3280" t="s">
        <v>13</v>
      </c>
      <c r="I3280" t="s">
        <v>33</v>
      </c>
    </row>
    <row r="3281" spans="1:17" hidden="1" x14ac:dyDescent="0.25">
      <c r="A3281" s="18">
        <v>3279</v>
      </c>
      <c r="B3281" t="s">
        <v>5339</v>
      </c>
      <c r="C3281" t="s">
        <v>16</v>
      </c>
      <c r="D3281" t="s">
        <v>5340</v>
      </c>
      <c r="E3281" t="s">
        <v>11</v>
      </c>
      <c r="G3281" t="s">
        <v>5341</v>
      </c>
      <c r="H3281" t="s">
        <v>13</v>
      </c>
      <c r="I3281" t="s">
        <v>14</v>
      </c>
    </row>
    <row r="3282" spans="1:17" hidden="1" x14ac:dyDescent="0.25">
      <c r="A3282" s="18">
        <v>3280</v>
      </c>
      <c r="C3282" t="s">
        <v>26</v>
      </c>
      <c r="D3282" t="s">
        <v>5342</v>
      </c>
      <c r="E3282" t="s">
        <v>11</v>
      </c>
      <c r="G3282" t="s">
        <v>1415</v>
      </c>
      <c r="H3282" t="s">
        <v>13</v>
      </c>
      <c r="I3282" t="s">
        <v>33</v>
      </c>
    </row>
    <row r="3283" spans="1:17" hidden="1" x14ac:dyDescent="0.25">
      <c r="A3283" s="18">
        <v>643</v>
      </c>
      <c r="C3283" t="s">
        <v>2818</v>
      </c>
      <c r="D3283" t="s">
        <v>5343</v>
      </c>
      <c r="E3283" t="s">
        <v>11</v>
      </c>
      <c r="G3283" t="s">
        <v>5344</v>
      </c>
      <c r="H3283" t="s">
        <v>37</v>
      </c>
      <c r="I3283" t="s">
        <v>2913</v>
      </c>
      <c r="J3283">
        <v>0</v>
      </c>
      <c r="K3283" s="20" t="s">
        <v>8027</v>
      </c>
      <c r="L3283" s="20" t="s">
        <v>8027</v>
      </c>
      <c r="M3283" s="20" t="s">
        <v>8027</v>
      </c>
      <c r="N3283" s="49" t="s">
        <v>4728</v>
      </c>
      <c r="Q3283" s="20" t="s">
        <v>8028</v>
      </c>
    </row>
    <row r="3284" spans="1:17" hidden="1" x14ac:dyDescent="0.25">
      <c r="A3284" s="18">
        <v>3651</v>
      </c>
      <c r="C3284" t="s">
        <v>2818</v>
      </c>
      <c r="D3284" t="s">
        <v>5345</v>
      </c>
      <c r="E3284" t="s">
        <v>11</v>
      </c>
      <c r="G3284" t="s">
        <v>5346</v>
      </c>
      <c r="H3284" t="s">
        <v>37</v>
      </c>
      <c r="I3284" t="s">
        <v>2913</v>
      </c>
      <c r="J3284">
        <v>0</v>
      </c>
      <c r="K3284" s="20" t="s">
        <v>8027</v>
      </c>
      <c r="L3284" s="20" t="s">
        <v>8027</v>
      </c>
      <c r="M3284" s="20" t="s">
        <v>8027</v>
      </c>
      <c r="N3284" s="49" t="s">
        <v>4728</v>
      </c>
      <c r="Q3284" s="20" t="s">
        <v>8028</v>
      </c>
    </row>
    <row r="3285" spans="1:17" hidden="1" x14ac:dyDescent="0.25">
      <c r="A3285" s="18">
        <v>3283</v>
      </c>
      <c r="C3285" t="s">
        <v>23</v>
      </c>
      <c r="D3285" t="s">
        <v>5347</v>
      </c>
      <c r="E3285" t="s">
        <v>11</v>
      </c>
      <c r="G3285" t="s">
        <v>704</v>
      </c>
      <c r="H3285" t="s">
        <v>13</v>
      </c>
      <c r="I3285" t="s">
        <v>33</v>
      </c>
    </row>
    <row r="3286" spans="1:17" hidden="1" x14ac:dyDescent="0.25">
      <c r="A3286" s="18">
        <v>3284</v>
      </c>
      <c r="C3286" t="s">
        <v>26</v>
      </c>
      <c r="D3286" t="s">
        <v>5348</v>
      </c>
      <c r="E3286" t="s">
        <v>11</v>
      </c>
      <c r="G3286" t="s">
        <v>3999</v>
      </c>
      <c r="H3286" t="s">
        <v>13</v>
      </c>
      <c r="I3286" t="s">
        <v>33</v>
      </c>
    </row>
    <row r="3287" spans="1:17" hidden="1" x14ac:dyDescent="0.25">
      <c r="A3287" s="18">
        <v>3285</v>
      </c>
      <c r="C3287" t="s">
        <v>16</v>
      </c>
      <c r="D3287" t="s">
        <v>5349</v>
      </c>
      <c r="E3287" t="s">
        <v>11</v>
      </c>
      <c r="G3287" t="s">
        <v>5350</v>
      </c>
      <c r="H3287" t="s">
        <v>13</v>
      </c>
      <c r="I3287" t="s">
        <v>14</v>
      </c>
    </row>
    <row r="3288" spans="1:17" hidden="1" x14ac:dyDescent="0.25">
      <c r="A3288" s="18">
        <v>3286</v>
      </c>
      <c r="B3288" t="s">
        <v>1429</v>
      </c>
      <c r="C3288" t="s">
        <v>47</v>
      </c>
      <c r="D3288" t="s">
        <v>5351</v>
      </c>
      <c r="E3288" t="s">
        <v>11</v>
      </c>
      <c r="G3288" t="s">
        <v>1431</v>
      </c>
      <c r="H3288" t="s">
        <v>13</v>
      </c>
      <c r="I3288" t="s">
        <v>14</v>
      </c>
    </row>
    <row r="3289" spans="1:17" hidden="1" x14ac:dyDescent="0.25">
      <c r="A3289" s="18">
        <v>3287</v>
      </c>
      <c r="B3289" t="s">
        <v>166</v>
      </c>
      <c r="C3289" t="s">
        <v>189</v>
      </c>
      <c r="D3289" t="s">
        <v>5352</v>
      </c>
      <c r="E3289" t="s">
        <v>11</v>
      </c>
      <c r="G3289" t="s">
        <v>168</v>
      </c>
      <c r="H3289" t="s">
        <v>13</v>
      </c>
      <c r="I3289" t="s">
        <v>33</v>
      </c>
    </row>
    <row r="3290" spans="1:17" hidden="1" x14ac:dyDescent="0.25">
      <c r="A3290" s="18">
        <v>1186</v>
      </c>
      <c r="C3290" t="s">
        <v>2818</v>
      </c>
      <c r="D3290" t="s">
        <v>5353</v>
      </c>
      <c r="E3290" t="s">
        <v>11</v>
      </c>
      <c r="G3290" t="s">
        <v>5354</v>
      </c>
      <c r="H3290" t="s">
        <v>37</v>
      </c>
      <c r="I3290" t="s">
        <v>2913</v>
      </c>
      <c r="J3290">
        <v>0</v>
      </c>
      <c r="K3290" s="20" t="s">
        <v>8027</v>
      </c>
      <c r="L3290" s="20" t="s">
        <v>8027</v>
      </c>
      <c r="M3290" s="20" t="s">
        <v>8027</v>
      </c>
      <c r="N3290" s="49" t="s">
        <v>4728</v>
      </c>
      <c r="Q3290" s="20" t="s">
        <v>8028</v>
      </c>
    </row>
    <row r="3291" spans="1:17" hidden="1" x14ac:dyDescent="0.25">
      <c r="A3291" s="18">
        <v>3289</v>
      </c>
      <c r="B3291" t="s">
        <v>1679</v>
      </c>
      <c r="C3291" t="s">
        <v>30</v>
      </c>
      <c r="D3291" t="s">
        <v>5355</v>
      </c>
      <c r="E3291" t="s">
        <v>11</v>
      </c>
      <c r="G3291" t="s">
        <v>1681</v>
      </c>
      <c r="H3291" t="s">
        <v>13</v>
      </c>
      <c r="I3291" t="s">
        <v>14</v>
      </c>
    </row>
    <row r="3292" spans="1:17" hidden="1" x14ac:dyDescent="0.25">
      <c r="A3292" s="18">
        <v>3290</v>
      </c>
      <c r="B3292" t="s">
        <v>978</v>
      </c>
      <c r="C3292" t="s">
        <v>23</v>
      </c>
      <c r="D3292" t="s">
        <v>5356</v>
      </c>
      <c r="E3292" t="s">
        <v>11</v>
      </c>
      <c r="G3292" t="s">
        <v>980</v>
      </c>
      <c r="H3292" t="s">
        <v>13</v>
      </c>
      <c r="I3292" t="s">
        <v>14</v>
      </c>
    </row>
    <row r="3293" spans="1:17" hidden="1" x14ac:dyDescent="0.25">
      <c r="A3293" s="18">
        <v>253</v>
      </c>
      <c r="C3293" t="s">
        <v>2818</v>
      </c>
      <c r="D3293" t="s">
        <v>5357</v>
      </c>
      <c r="E3293" t="s">
        <v>11</v>
      </c>
      <c r="G3293" t="s">
        <v>5358</v>
      </c>
      <c r="H3293" t="s">
        <v>37</v>
      </c>
      <c r="I3293" t="s">
        <v>2913</v>
      </c>
      <c r="J3293">
        <v>0</v>
      </c>
      <c r="K3293" s="20" t="s">
        <v>8027</v>
      </c>
      <c r="L3293" s="20" t="s">
        <v>8027</v>
      </c>
      <c r="M3293" s="20" t="s">
        <v>8027</v>
      </c>
      <c r="N3293" s="49" t="s">
        <v>4728</v>
      </c>
      <c r="Q3293" s="20" t="s">
        <v>8028</v>
      </c>
    </row>
    <row r="3294" spans="1:17" hidden="1" x14ac:dyDescent="0.25">
      <c r="A3294" s="18">
        <v>3292</v>
      </c>
      <c r="C3294" t="s">
        <v>26</v>
      </c>
      <c r="D3294" t="s">
        <v>5359</v>
      </c>
      <c r="E3294" t="s">
        <v>11</v>
      </c>
      <c r="G3294" t="s">
        <v>2871</v>
      </c>
      <c r="H3294" t="s">
        <v>13</v>
      </c>
      <c r="I3294" t="s">
        <v>33</v>
      </c>
    </row>
    <row r="3295" spans="1:17" hidden="1" x14ac:dyDescent="0.25">
      <c r="A3295" s="18">
        <v>3293</v>
      </c>
      <c r="B3295" t="s">
        <v>978</v>
      </c>
      <c r="C3295" t="s">
        <v>189</v>
      </c>
      <c r="D3295" t="s">
        <v>5360</v>
      </c>
      <c r="E3295" t="s">
        <v>11</v>
      </c>
      <c r="G3295" t="s">
        <v>980</v>
      </c>
      <c r="H3295" t="s">
        <v>13</v>
      </c>
      <c r="I3295" t="s">
        <v>14</v>
      </c>
    </row>
    <row r="3296" spans="1:17" hidden="1" x14ac:dyDescent="0.25">
      <c r="A3296" s="18">
        <v>3294</v>
      </c>
      <c r="B3296" t="s">
        <v>29</v>
      </c>
      <c r="C3296" t="s">
        <v>47</v>
      </c>
      <c r="D3296" t="s">
        <v>5361</v>
      </c>
      <c r="E3296" t="s">
        <v>11</v>
      </c>
      <c r="G3296" t="s">
        <v>32</v>
      </c>
      <c r="H3296" t="s">
        <v>13</v>
      </c>
      <c r="I3296" t="s">
        <v>33</v>
      </c>
    </row>
    <row r="3297" spans="1:17" hidden="1" x14ac:dyDescent="0.25">
      <c r="A3297" s="18">
        <v>3295</v>
      </c>
      <c r="B3297" t="s">
        <v>763</v>
      </c>
      <c r="C3297" t="s">
        <v>26</v>
      </c>
      <c r="D3297" t="s">
        <v>5362</v>
      </c>
      <c r="E3297" t="s">
        <v>11</v>
      </c>
      <c r="G3297" t="s">
        <v>765</v>
      </c>
      <c r="H3297" t="s">
        <v>13</v>
      </c>
      <c r="I3297" t="s">
        <v>14</v>
      </c>
    </row>
    <row r="3298" spans="1:17" hidden="1" x14ac:dyDescent="0.25">
      <c r="A3298" s="18">
        <v>3296</v>
      </c>
      <c r="B3298" t="s">
        <v>1891</v>
      </c>
      <c r="C3298" t="s">
        <v>26</v>
      </c>
      <c r="D3298" t="s">
        <v>5363</v>
      </c>
      <c r="E3298" t="s">
        <v>11</v>
      </c>
      <c r="G3298" t="s">
        <v>1893</v>
      </c>
      <c r="H3298" t="s">
        <v>13</v>
      </c>
      <c r="I3298" t="s">
        <v>14</v>
      </c>
    </row>
    <row r="3299" spans="1:17" hidden="1" x14ac:dyDescent="0.25">
      <c r="A3299" s="18">
        <v>1806</v>
      </c>
      <c r="C3299" t="s">
        <v>2818</v>
      </c>
      <c r="D3299" t="s">
        <v>5364</v>
      </c>
      <c r="E3299" t="s">
        <v>11</v>
      </c>
      <c r="G3299" t="s">
        <v>5365</v>
      </c>
      <c r="H3299" t="s">
        <v>37</v>
      </c>
      <c r="I3299" t="s">
        <v>2913</v>
      </c>
      <c r="J3299">
        <v>0</v>
      </c>
      <c r="K3299" s="20" t="s">
        <v>8027</v>
      </c>
      <c r="L3299" s="20" t="s">
        <v>8027</v>
      </c>
      <c r="M3299" s="20" t="s">
        <v>8027</v>
      </c>
      <c r="N3299" s="49" t="s">
        <v>4728</v>
      </c>
      <c r="Q3299" s="20" t="s">
        <v>8028</v>
      </c>
    </row>
    <row r="3300" spans="1:17" hidden="1" x14ac:dyDescent="0.25">
      <c r="A3300" s="18">
        <v>3298</v>
      </c>
      <c r="B3300" t="s">
        <v>3170</v>
      </c>
      <c r="C3300" t="s">
        <v>388</v>
      </c>
      <c r="D3300" t="s">
        <v>5366</v>
      </c>
      <c r="E3300" t="s">
        <v>11</v>
      </c>
      <c r="G3300" t="s">
        <v>3172</v>
      </c>
      <c r="H3300" t="s">
        <v>13</v>
      </c>
      <c r="I3300" t="s">
        <v>14</v>
      </c>
    </row>
    <row r="3301" spans="1:17" hidden="1" x14ac:dyDescent="0.25">
      <c r="A3301" s="18">
        <v>3299</v>
      </c>
      <c r="B3301" t="s">
        <v>249</v>
      </c>
      <c r="C3301" t="s">
        <v>199</v>
      </c>
      <c r="D3301" t="s">
        <v>5367</v>
      </c>
      <c r="E3301" t="s">
        <v>11</v>
      </c>
      <c r="G3301" t="s">
        <v>251</v>
      </c>
      <c r="H3301" t="s">
        <v>13</v>
      </c>
      <c r="I3301" t="s">
        <v>14</v>
      </c>
    </row>
    <row r="3302" spans="1:17" hidden="1" x14ac:dyDescent="0.25">
      <c r="A3302" s="18">
        <v>3300</v>
      </c>
      <c r="B3302" t="s">
        <v>1170</v>
      </c>
      <c r="C3302" t="s">
        <v>43</v>
      </c>
      <c r="D3302" t="s">
        <v>5368</v>
      </c>
      <c r="E3302" t="s">
        <v>11</v>
      </c>
      <c r="G3302" t="s">
        <v>1172</v>
      </c>
      <c r="H3302" t="s">
        <v>13</v>
      </c>
      <c r="I3302" t="s">
        <v>14</v>
      </c>
    </row>
    <row r="3303" spans="1:17" hidden="1" x14ac:dyDescent="0.25">
      <c r="A3303" s="18">
        <v>3301</v>
      </c>
      <c r="B3303" t="s">
        <v>2930</v>
      </c>
      <c r="C3303" t="s">
        <v>26</v>
      </c>
      <c r="D3303" t="s">
        <v>5369</v>
      </c>
      <c r="E3303" t="s">
        <v>11</v>
      </c>
      <c r="G3303" t="s">
        <v>2932</v>
      </c>
      <c r="H3303" t="s">
        <v>13</v>
      </c>
      <c r="I3303" t="s">
        <v>14</v>
      </c>
    </row>
    <row r="3304" spans="1:17" hidden="1" x14ac:dyDescent="0.25">
      <c r="A3304" s="18">
        <v>3302</v>
      </c>
      <c r="B3304" t="s">
        <v>1016</v>
      </c>
      <c r="C3304" t="s">
        <v>47</v>
      </c>
      <c r="D3304" t="s">
        <v>5370</v>
      </c>
      <c r="E3304" t="s">
        <v>11</v>
      </c>
      <c r="G3304" t="s">
        <v>1018</v>
      </c>
      <c r="H3304" t="s">
        <v>13</v>
      </c>
      <c r="I3304" t="s">
        <v>14</v>
      </c>
    </row>
    <row r="3305" spans="1:17" hidden="1" x14ac:dyDescent="0.25">
      <c r="A3305" s="18">
        <v>3303</v>
      </c>
      <c r="B3305" t="s">
        <v>294</v>
      </c>
      <c r="C3305" t="s">
        <v>90</v>
      </c>
      <c r="D3305" t="s">
        <v>5371</v>
      </c>
      <c r="E3305" t="s">
        <v>11</v>
      </c>
      <c r="G3305" t="s">
        <v>296</v>
      </c>
      <c r="H3305" t="s">
        <v>13</v>
      </c>
      <c r="I3305" t="s">
        <v>14</v>
      </c>
    </row>
    <row r="3306" spans="1:17" hidden="1" x14ac:dyDescent="0.25">
      <c r="A3306" s="18">
        <v>3304</v>
      </c>
      <c r="B3306" t="s">
        <v>66</v>
      </c>
      <c r="C3306" t="s">
        <v>30</v>
      </c>
      <c r="D3306" t="s">
        <v>5372</v>
      </c>
      <c r="E3306" t="s">
        <v>11</v>
      </c>
      <c r="G3306" t="s">
        <v>68</v>
      </c>
      <c r="H3306" t="s">
        <v>13</v>
      </c>
      <c r="I3306" t="s">
        <v>14</v>
      </c>
    </row>
    <row r="3307" spans="1:17" hidden="1" x14ac:dyDescent="0.25">
      <c r="A3307" s="18">
        <v>3305</v>
      </c>
      <c r="C3307" t="s">
        <v>70</v>
      </c>
      <c r="D3307" t="s">
        <v>5373</v>
      </c>
      <c r="E3307" t="s">
        <v>11</v>
      </c>
      <c r="G3307" t="s">
        <v>955</v>
      </c>
      <c r="H3307" t="s">
        <v>13</v>
      </c>
      <c r="I3307" t="s">
        <v>14</v>
      </c>
    </row>
    <row r="3308" spans="1:17" hidden="1" x14ac:dyDescent="0.25">
      <c r="A3308" s="18">
        <v>3306</v>
      </c>
      <c r="B3308" t="s">
        <v>5374</v>
      </c>
      <c r="C3308" t="s">
        <v>16</v>
      </c>
      <c r="D3308" t="s">
        <v>5375</v>
      </c>
      <c r="E3308" t="s">
        <v>11</v>
      </c>
      <c r="G3308" t="s">
        <v>5376</v>
      </c>
      <c r="H3308" t="s">
        <v>13</v>
      </c>
      <c r="I3308" t="s">
        <v>14</v>
      </c>
    </row>
    <row r="3309" spans="1:17" hidden="1" x14ac:dyDescent="0.25">
      <c r="A3309" s="18">
        <v>3307</v>
      </c>
      <c r="B3309" t="s">
        <v>2544</v>
      </c>
      <c r="C3309" t="s">
        <v>47</v>
      </c>
      <c r="D3309" t="s">
        <v>5377</v>
      </c>
      <c r="E3309" t="s">
        <v>11</v>
      </c>
      <c r="G3309" t="s">
        <v>2546</v>
      </c>
      <c r="H3309" t="s">
        <v>13</v>
      </c>
      <c r="I3309" t="s">
        <v>14</v>
      </c>
    </row>
    <row r="3310" spans="1:17" hidden="1" x14ac:dyDescent="0.25">
      <c r="A3310" s="18">
        <v>3308</v>
      </c>
      <c r="B3310" t="s">
        <v>1380</v>
      </c>
      <c r="C3310" t="s">
        <v>23</v>
      </c>
      <c r="D3310" t="s">
        <v>5378</v>
      </c>
      <c r="E3310" t="s">
        <v>11</v>
      </c>
      <c r="G3310" t="s">
        <v>1382</v>
      </c>
      <c r="H3310" t="s">
        <v>13</v>
      </c>
      <c r="I3310" t="s">
        <v>33</v>
      </c>
    </row>
    <row r="3311" spans="1:17" hidden="1" x14ac:dyDescent="0.25">
      <c r="A3311" s="18">
        <v>3309</v>
      </c>
      <c r="B3311" t="s">
        <v>397</v>
      </c>
      <c r="C3311" t="s">
        <v>30</v>
      </c>
      <c r="D3311" t="s">
        <v>5379</v>
      </c>
      <c r="E3311" t="s">
        <v>11</v>
      </c>
      <c r="G3311" t="s">
        <v>399</v>
      </c>
      <c r="H3311" t="s">
        <v>13</v>
      </c>
      <c r="I3311" t="s">
        <v>33</v>
      </c>
    </row>
    <row r="3312" spans="1:17" hidden="1" x14ac:dyDescent="0.25">
      <c r="A3312" s="18">
        <v>3310</v>
      </c>
      <c r="C3312" t="s">
        <v>90</v>
      </c>
      <c r="D3312" t="s">
        <v>5380</v>
      </c>
      <c r="E3312" t="s">
        <v>11</v>
      </c>
      <c r="G3312" t="s">
        <v>32</v>
      </c>
      <c r="H3312" t="s">
        <v>13</v>
      </c>
      <c r="I3312" t="s">
        <v>33</v>
      </c>
    </row>
    <row r="3313" spans="1:17" hidden="1" x14ac:dyDescent="0.25">
      <c r="A3313" s="18">
        <v>3311</v>
      </c>
      <c r="B3313" t="s">
        <v>5381</v>
      </c>
      <c r="C3313" t="s">
        <v>16</v>
      </c>
      <c r="D3313" t="s">
        <v>5382</v>
      </c>
      <c r="E3313" t="s">
        <v>11</v>
      </c>
      <c r="G3313" t="s">
        <v>5383</v>
      </c>
      <c r="H3313" t="s">
        <v>13</v>
      </c>
      <c r="I3313" t="s">
        <v>14</v>
      </c>
    </row>
    <row r="3314" spans="1:17" hidden="1" x14ac:dyDescent="0.25">
      <c r="A3314" s="18">
        <v>3312</v>
      </c>
      <c r="B3314" t="s">
        <v>321</v>
      </c>
      <c r="C3314" t="s">
        <v>189</v>
      </c>
      <c r="D3314" t="s">
        <v>5384</v>
      </c>
      <c r="E3314" t="s">
        <v>11</v>
      </c>
      <c r="G3314" t="s">
        <v>323</v>
      </c>
      <c r="H3314" t="s">
        <v>13</v>
      </c>
      <c r="I3314" t="s">
        <v>14</v>
      </c>
    </row>
    <row r="3315" spans="1:17" hidden="1" x14ac:dyDescent="0.25">
      <c r="A3315" s="18">
        <v>3313</v>
      </c>
      <c r="B3315" t="s">
        <v>1549</v>
      </c>
      <c r="C3315" t="s">
        <v>47</v>
      </c>
      <c r="D3315" t="s">
        <v>5385</v>
      </c>
      <c r="E3315" t="s">
        <v>11</v>
      </c>
      <c r="G3315" t="s">
        <v>1551</v>
      </c>
      <c r="H3315" t="s">
        <v>13</v>
      </c>
      <c r="I3315" t="s">
        <v>33</v>
      </c>
    </row>
    <row r="3316" spans="1:17" hidden="1" x14ac:dyDescent="0.25">
      <c r="A3316" s="18">
        <v>3314</v>
      </c>
      <c r="B3316" t="s">
        <v>5386</v>
      </c>
      <c r="C3316" t="s">
        <v>16</v>
      </c>
      <c r="D3316" t="s">
        <v>5387</v>
      </c>
      <c r="E3316" t="s">
        <v>11</v>
      </c>
      <c r="G3316" t="s">
        <v>5388</v>
      </c>
      <c r="H3316" t="s">
        <v>13</v>
      </c>
      <c r="I3316" t="s">
        <v>14</v>
      </c>
    </row>
    <row r="3317" spans="1:17" hidden="1" x14ac:dyDescent="0.25">
      <c r="A3317" s="18">
        <v>2666</v>
      </c>
      <c r="C3317" t="s">
        <v>2818</v>
      </c>
      <c r="D3317" t="s">
        <v>5389</v>
      </c>
      <c r="E3317" t="s">
        <v>11</v>
      </c>
      <c r="G3317" t="s">
        <v>5390</v>
      </c>
      <c r="H3317" t="s">
        <v>37</v>
      </c>
      <c r="I3317" t="s">
        <v>2913</v>
      </c>
      <c r="J3317">
        <v>0</v>
      </c>
      <c r="K3317" s="20" t="s">
        <v>8027</v>
      </c>
      <c r="L3317" s="20" t="s">
        <v>8027</v>
      </c>
      <c r="M3317" s="20" t="s">
        <v>8027</v>
      </c>
      <c r="N3317" s="49" t="s">
        <v>4728</v>
      </c>
      <c r="Q3317" s="20" t="s">
        <v>8028</v>
      </c>
    </row>
    <row r="3318" spans="1:17" hidden="1" x14ac:dyDescent="0.25">
      <c r="A3318" s="18">
        <v>3316</v>
      </c>
      <c r="B3318" t="s">
        <v>1884</v>
      </c>
      <c r="C3318" t="s">
        <v>30</v>
      </c>
      <c r="D3318" t="s">
        <v>5391</v>
      </c>
      <c r="E3318" t="s">
        <v>11</v>
      </c>
      <c r="G3318" t="s">
        <v>1886</v>
      </c>
      <c r="H3318" t="s">
        <v>13</v>
      </c>
      <c r="I3318" t="s">
        <v>33</v>
      </c>
    </row>
    <row r="3319" spans="1:17" hidden="1" x14ac:dyDescent="0.25">
      <c r="A3319" s="18">
        <v>3317</v>
      </c>
      <c r="B3319" t="s">
        <v>347</v>
      </c>
      <c r="C3319" t="s">
        <v>23</v>
      </c>
      <c r="D3319" t="s">
        <v>5392</v>
      </c>
      <c r="E3319" t="s">
        <v>11</v>
      </c>
      <c r="G3319" t="s">
        <v>349</v>
      </c>
      <c r="H3319" t="s">
        <v>13</v>
      </c>
      <c r="I3319" t="s">
        <v>14</v>
      </c>
    </row>
    <row r="3320" spans="1:17" hidden="1" x14ac:dyDescent="0.25">
      <c r="A3320" s="18">
        <v>3318</v>
      </c>
      <c r="C3320" t="s">
        <v>43</v>
      </c>
      <c r="D3320" t="s">
        <v>5393</v>
      </c>
      <c r="E3320" t="s">
        <v>11</v>
      </c>
      <c r="G3320" t="s">
        <v>1742</v>
      </c>
      <c r="H3320" t="s">
        <v>13</v>
      </c>
      <c r="I3320" t="s">
        <v>14</v>
      </c>
    </row>
    <row r="3321" spans="1:17" hidden="1" x14ac:dyDescent="0.25">
      <c r="A3321" s="18">
        <v>3319</v>
      </c>
      <c r="B3321" t="s">
        <v>596</v>
      </c>
      <c r="C3321" t="s">
        <v>26</v>
      </c>
      <c r="D3321" t="s">
        <v>5394</v>
      </c>
      <c r="E3321" t="s">
        <v>11</v>
      </c>
      <c r="G3321" t="s">
        <v>598</v>
      </c>
      <c r="H3321" t="s">
        <v>13</v>
      </c>
      <c r="I3321" t="s">
        <v>14</v>
      </c>
    </row>
    <row r="3322" spans="1:17" hidden="1" x14ac:dyDescent="0.25">
      <c r="A3322" s="18">
        <v>3320</v>
      </c>
      <c r="B3322" t="s">
        <v>406</v>
      </c>
      <c r="C3322" t="s">
        <v>189</v>
      </c>
      <c r="D3322" t="s">
        <v>5395</v>
      </c>
      <c r="E3322" t="s">
        <v>11</v>
      </c>
      <c r="G3322" t="s">
        <v>408</v>
      </c>
      <c r="H3322" t="s">
        <v>13</v>
      </c>
      <c r="I3322" t="s">
        <v>14</v>
      </c>
    </row>
    <row r="3323" spans="1:17" hidden="1" x14ac:dyDescent="0.25">
      <c r="A3323" s="18">
        <v>3321</v>
      </c>
      <c r="B3323" t="s">
        <v>2940</v>
      </c>
      <c r="C3323" t="s">
        <v>26</v>
      </c>
      <c r="D3323" t="s">
        <v>5396</v>
      </c>
      <c r="E3323" t="s">
        <v>11</v>
      </c>
      <c r="G3323" t="s">
        <v>2942</v>
      </c>
      <c r="H3323" t="s">
        <v>13</v>
      </c>
      <c r="I3323" t="s">
        <v>14</v>
      </c>
    </row>
    <row r="3324" spans="1:17" hidden="1" x14ac:dyDescent="0.25">
      <c r="A3324" s="18">
        <v>3322</v>
      </c>
      <c r="B3324" t="s">
        <v>50</v>
      </c>
      <c r="C3324" t="s">
        <v>30</v>
      </c>
      <c r="D3324" t="s">
        <v>5397</v>
      </c>
      <c r="E3324" t="s">
        <v>11</v>
      </c>
      <c r="G3324" t="s">
        <v>1829</v>
      </c>
      <c r="H3324" t="s">
        <v>13</v>
      </c>
      <c r="I3324" t="s">
        <v>14</v>
      </c>
    </row>
    <row r="3325" spans="1:17" hidden="1" x14ac:dyDescent="0.25">
      <c r="A3325" s="18">
        <v>3323</v>
      </c>
      <c r="B3325" t="s">
        <v>800</v>
      </c>
      <c r="C3325" t="s">
        <v>99</v>
      </c>
      <c r="D3325" t="s">
        <v>5398</v>
      </c>
      <c r="E3325" t="s">
        <v>11</v>
      </c>
      <c r="G3325" t="s">
        <v>802</v>
      </c>
      <c r="H3325" t="s">
        <v>13</v>
      </c>
      <c r="I3325" t="s">
        <v>33</v>
      </c>
    </row>
    <row r="3326" spans="1:17" hidden="1" x14ac:dyDescent="0.25">
      <c r="A3326" s="18">
        <v>3324</v>
      </c>
      <c r="B3326" t="s">
        <v>722</v>
      </c>
      <c r="C3326" t="s">
        <v>47</v>
      </c>
      <c r="D3326" t="s">
        <v>5399</v>
      </c>
      <c r="E3326" t="s">
        <v>11</v>
      </c>
      <c r="G3326" t="s">
        <v>724</v>
      </c>
      <c r="H3326" t="s">
        <v>13</v>
      </c>
      <c r="I3326" t="s">
        <v>14</v>
      </c>
    </row>
    <row r="3327" spans="1:17" hidden="1" x14ac:dyDescent="0.25">
      <c r="A3327" s="18">
        <v>3325</v>
      </c>
      <c r="B3327" t="s">
        <v>5400</v>
      </c>
      <c r="C3327" t="s">
        <v>16</v>
      </c>
      <c r="D3327" t="s">
        <v>5401</v>
      </c>
      <c r="E3327" t="s">
        <v>11</v>
      </c>
      <c r="G3327" t="s">
        <v>5402</v>
      </c>
      <c r="H3327" t="s">
        <v>13</v>
      </c>
      <c r="I3327" t="s">
        <v>14</v>
      </c>
    </row>
    <row r="3328" spans="1:17" hidden="1" x14ac:dyDescent="0.25">
      <c r="A3328" s="18">
        <v>329</v>
      </c>
      <c r="C3328" t="s">
        <v>2818</v>
      </c>
      <c r="D3328" t="s">
        <v>5403</v>
      </c>
      <c r="E3328" t="s">
        <v>11</v>
      </c>
      <c r="G3328" t="s">
        <v>5404</v>
      </c>
      <c r="H3328" t="s">
        <v>37</v>
      </c>
      <c r="I3328" t="s">
        <v>2913</v>
      </c>
      <c r="J3328">
        <v>0</v>
      </c>
      <c r="K3328" s="20" t="s">
        <v>8027</v>
      </c>
      <c r="L3328" s="20" t="s">
        <v>8027</v>
      </c>
      <c r="M3328" s="20" t="s">
        <v>8027</v>
      </c>
      <c r="N3328" s="49" t="s">
        <v>4728</v>
      </c>
      <c r="Q3328" s="20" t="s">
        <v>8028</v>
      </c>
    </row>
    <row r="3329" spans="1:17" hidden="1" x14ac:dyDescent="0.25">
      <c r="A3329" s="18">
        <v>3327</v>
      </c>
      <c r="B3329" t="s">
        <v>332</v>
      </c>
      <c r="C3329" t="s">
        <v>99</v>
      </c>
      <c r="D3329" t="s">
        <v>5405</v>
      </c>
      <c r="E3329" t="s">
        <v>11</v>
      </c>
      <c r="G3329" t="s">
        <v>334</v>
      </c>
      <c r="H3329" t="s">
        <v>13</v>
      </c>
      <c r="I3329" t="s">
        <v>14</v>
      </c>
    </row>
    <row r="3330" spans="1:17" hidden="1" x14ac:dyDescent="0.25">
      <c r="A3330" s="18">
        <v>3328</v>
      </c>
      <c r="B3330" t="s">
        <v>410</v>
      </c>
      <c r="C3330" t="s">
        <v>30</v>
      </c>
      <c r="D3330" t="s">
        <v>5406</v>
      </c>
      <c r="E3330" t="s">
        <v>11</v>
      </c>
      <c r="G3330" t="s">
        <v>412</v>
      </c>
      <c r="H3330" t="s">
        <v>13</v>
      </c>
      <c r="I3330" t="s">
        <v>14</v>
      </c>
    </row>
    <row r="3331" spans="1:17" hidden="1" x14ac:dyDescent="0.25">
      <c r="A3331" s="18">
        <v>3329</v>
      </c>
      <c r="B3331" t="s">
        <v>1789</v>
      </c>
      <c r="C3331" t="s">
        <v>70</v>
      </c>
      <c r="D3331" t="s">
        <v>5407</v>
      </c>
      <c r="E3331" t="s">
        <v>11</v>
      </c>
      <c r="G3331" t="s">
        <v>1460</v>
      </c>
      <c r="H3331" t="s">
        <v>13</v>
      </c>
      <c r="I3331" t="s">
        <v>33</v>
      </c>
    </row>
    <row r="3332" spans="1:17" hidden="1" x14ac:dyDescent="0.25">
      <c r="A3332" s="18">
        <v>1231</v>
      </c>
      <c r="C3332" t="s">
        <v>2818</v>
      </c>
      <c r="D3332" t="s">
        <v>5408</v>
      </c>
      <c r="E3332" t="s">
        <v>11</v>
      </c>
      <c r="G3332" t="s">
        <v>5409</v>
      </c>
      <c r="H3332" t="s">
        <v>37</v>
      </c>
      <c r="I3332" t="s">
        <v>2913</v>
      </c>
      <c r="J3332">
        <v>0</v>
      </c>
      <c r="K3332" s="20" t="s">
        <v>8027</v>
      </c>
      <c r="L3332" s="20" t="s">
        <v>8027</v>
      </c>
      <c r="M3332" s="20" t="s">
        <v>8027</v>
      </c>
      <c r="N3332" s="49" t="s">
        <v>4728</v>
      </c>
      <c r="Q3332" s="20" t="s">
        <v>8028</v>
      </c>
    </row>
    <row r="3333" spans="1:17" hidden="1" x14ac:dyDescent="0.25">
      <c r="A3333" s="18">
        <v>3331</v>
      </c>
      <c r="B3333" t="s">
        <v>1060</v>
      </c>
      <c r="C3333" t="s">
        <v>9</v>
      </c>
      <c r="D3333" t="s">
        <v>5410</v>
      </c>
      <c r="E3333" t="s">
        <v>11</v>
      </c>
      <c r="G3333" t="s">
        <v>1062</v>
      </c>
      <c r="H3333" t="s">
        <v>13</v>
      </c>
      <c r="I3333" t="s">
        <v>14</v>
      </c>
    </row>
    <row r="3334" spans="1:17" hidden="1" x14ac:dyDescent="0.25">
      <c r="A3334" s="18">
        <v>3332</v>
      </c>
      <c r="B3334" t="s">
        <v>5411</v>
      </c>
      <c r="C3334" t="s">
        <v>47</v>
      </c>
      <c r="D3334" t="s">
        <v>5412</v>
      </c>
      <c r="E3334" t="s">
        <v>11</v>
      </c>
      <c r="G3334" t="s">
        <v>5413</v>
      </c>
      <c r="H3334" t="s">
        <v>13</v>
      </c>
      <c r="I3334" t="s">
        <v>14</v>
      </c>
    </row>
    <row r="3335" spans="1:17" hidden="1" x14ac:dyDescent="0.25">
      <c r="A3335" s="18">
        <v>3333</v>
      </c>
      <c r="B3335" t="s">
        <v>3459</v>
      </c>
      <c r="C3335" t="s">
        <v>189</v>
      </c>
      <c r="D3335" t="s">
        <v>5414</v>
      </c>
      <c r="E3335" t="s">
        <v>11</v>
      </c>
      <c r="G3335" t="s">
        <v>3461</v>
      </c>
      <c r="H3335" t="s">
        <v>13</v>
      </c>
      <c r="I3335" t="s">
        <v>14</v>
      </c>
    </row>
    <row r="3336" spans="1:17" hidden="1" x14ac:dyDescent="0.25">
      <c r="A3336" s="18">
        <v>3334</v>
      </c>
      <c r="C3336" t="s">
        <v>16</v>
      </c>
      <c r="D3336" t="s">
        <v>5415</v>
      </c>
      <c r="E3336" t="s">
        <v>11</v>
      </c>
      <c r="G3336" t="s">
        <v>5416</v>
      </c>
      <c r="H3336" t="s">
        <v>13</v>
      </c>
      <c r="I3336" t="s">
        <v>14</v>
      </c>
    </row>
    <row r="3337" spans="1:17" hidden="1" x14ac:dyDescent="0.25">
      <c r="A3337" s="18">
        <v>3335</v>
      </c>
      <c r="B3337" t="s">
        <v>1605</v>
      </c>
      <c r="C3337" t="s">
        <v>23</v>
      </c>
      <c r="D3337" t="s">
        <v>5417</v>
      </c>
      <c r="E3337" t="s">
        <v>11</v>
      </c>
      <c r="G3337" t="s">
        <v>1607</v>
      </c>
      <c r="H3337" t="s">
        <v>13</v>
      </c>
      <c r="I3337" t="s">
        <v>14</v>
      </c>
    </row>
    <row r="3338" spans="1:17" hidden="1" x14ac:dyDescent="0.25">
      <c r="A3338" s="18">
        <v>3336</v>
      </c>
      <c r="B3338" t="s">
        <v>1884</v>
      </c>
      <c r="C3338" t="s">
        <v>70</v>
      </c>
      <c r="D3338" t="s">
        <v>5418</v>
      </c>
      <c r="E3338" t="s">
        <v>11</v>
      </c>
      <c r="G3338" t="s">
        <v>1886</v>
      </c>
      <c r="H3338" t="s">
        <v>13</v>
      </c>
      <c r="I3338" t="s">
        <v>33</v>
      </c>
    </row>
    <row r="3339" spans="1:17" hidden="1" x14ac:dyDescent="0.25">
      <c r="A3339" s="18">
        <v>3337</v>
      </c>
      <c r="B3339" t="s">
        <v>130</v>
      </c>
      <c r="C3339" t="s">
        <v>99</v>
      </c>
      <c r="D3339" t="s">
        <v>5419</v>
      </c>
      <c r="E3339" t="s">
        <v>11</v>
      </c>
      <c r="G3339" t="s">
        <v>132</v>
      </c>
      <c r="H3339" t="s">
        <v>13</v>
      </c>
      <c r="I3339" t="s">
        <v>33</v>
      </c>
    </row>
    <row r="3340" spans="1:17" hidden="1" x14ac:dyDescent="0.25">
      <c r="A3340" s="18">
        <v>3338</v>
      </c>
      <c r="C3340" t="s">
        <v>26</v>
      </c>
      <c r="D3340" t="s">
        <v>5420</v>
      </c>
      <c r="E3340" t="s">
        <v>11</v>
      </c>
      <c r="G3340" t="s">
        <v>439</v>
      </c>
      <c r="H3340" t="s">
        <v>13</v>
      </c>
      <c r="I3340" t="s">
        <v>33</v>
      </c>
    </row>
    <row r="3341" spans="1:17" hidden="1" x14ac:dyDescent="0.25">
      <c r="A3341" s="18">
        <v>3339</v>
      </c>
      <c r="B3341" t="s">
        <v>874</v>
      </c>
      <c r="C3341" t="s">
        <v>30</v>
      </c>
      <c r="D3341" t="s">
        <v>5421</v>
      </c>
      <c r="E3341" t="s">
        <v>11</v>
      </c>
      <c r="G3341" t="s">
        <v>876</v>
      </c>
      <c r="H3341" t="s">
        <v>13</v>
      </c>
      <c r="I3341" t="s">
        <v>14</v>
      </c>
    </row>
    <row r="3342" spans="1:17" hidden="1" x14ac:dyDescent="0.25">
      <c r="A3342" s="18">
        <v>3340</v>
      </c>
      <c r="B3342" t="s">
        <v>357</v>
      </c>
      <c r="C3342" t="s">
        <v>43</v>
      </c>
      <c r="D3342" t="s">
        <v>5422</v>
      </c>
      <c r="E3342" t="s">
        <v>11</v>
      </c>
      <c r="G3342" t="s">
        <v>359</v>
      </c>
      <c r="H3342" t="s">
        <v>13</v>
      </c>
      <c r="I3342" t="s">
        <v>14</v>
      </c>
    </row>
    <row r="3343" spans="1:17" hidden="1" x14ac:dyDescent="0.25">
      <c r="A3343" s="18">
        <v>701</v>
      </c>
      <c r="C3343" t="s">
        <v>2818</v>
      </c>
      <c r="D3343" t="s">
        <v>5423</v>
      </c>
      <c r="E3343" t="s">
        <v>11</v>
      </c>
      <c r="G3343" t="s">
        <v>5424</v>
      </c>
      <c r="H3343" t="s">
        <v>37</v>
      </c>
      <c r="I3343" t="s">
        <v>2913</v>
      </c>
      <c r="J3343">
        <v>0</v>
      </c>
      <c r="K3343" s="20" t="s">
        <v>8027</v>
      </c>
      <c r="L3343" s="20" t="s">
        <v>8027</v>
      </c>
      <c r="M3343" s="20" t="s">
        <v>8027</v>
      </c>
      <c r="N3343" s="49" t="s">
        <v>4728</v>
      </c>
      <c r="Q3343" s="20" t="s">
        <v>8028</v>
      </c>
    </row>
    <row r="3344" spans="1:17" hidden="1" x14ac:dyDescent="0.25">
      <c r="A3344" s="18">
        <v>3342</v>
      </c>
      <c r="B3344" t="s">
        <v>736</v>
      </c>
      <c r="C3344" t="s">
        <v>23</v>
      </c>
      <c r="D3344" t="s">
        <v>5425</v>
      </c>
      <c r="E3344" t="s">
        <v>11</v>
      </c>
      <c r="G3344" t="s">
        <v>439</v>
      </c>
      <c r="H3344" t="s">
        <v>13</v>
      </c>
      <c r="I3344" t="s">
        <v>33</v>
      </c>
    </row>
    <row r="3345" spans="1:17" hidden="1" x14ac:dyDescent="0.25">
      <c r="A3345" s="18">
        <v>3343</v>
      </c>
      <c r="B3345" t="s">
        <v>5426</v>
      </c>
      <c r="C3345" t="s">
        <v>16</v>
      </c>
      <c r="D3345" t="s">
        <v>5427</v>
      </c>
      <c r="E3345" t="s">
        <v>11</v>
      </c>
      <c r="G3345" t="s">
        <v>5428</v>
      </c>
      <c r="H3345" t="s">
        <v>13</v>
      </c>
      <c r="I3345" t="s">
        <v>14</v>
      </c>
    </row>
    <row r="3346" spans="1:17" hidden="1" x14ac:dyDescent="0.25">
      <c r="A3346" s="18">
        <v>3344</v>
      </c>
      <c r="C3346" t="s">
        <v>9</v>
      </c>
      <c r="D3346" t="s">
        <v>5429</v>
      </c>
      <c r="E3346" t="s">
        <v>11</v>
      </c>
      <c r="G3346" t="s">
        <v>1640</v>
      </c>
      <c r="H3346" t="s">
        <v>13</v>
      </c>
      <c r="I3346" t="s">
        <v>14</v>
      </c>
    </row>
    <row r="3347" spans="1:17" hidden="1" x14ac:dyDescent="0.25">
      <c r="A3347" s="18">
        <v>3345</v>
      </c>
      <c r="B3347" t="s">
        <v>19</v>
      </c>
      <c r="C3347" t="s">
        <v>70</v>
      </c>
      <c r="D3347" t="s">
        <v>5430</v>
      </c>
      <c r="E3347" t="s">
        <v>11</v>
      </c>
      <c r="G3347" t="s">
        <v>21</v>
      </c>
      <c r="H3347" t="s">
        <v>13</v>
      </c>
      <c r="I3347" t="s">
        <v>14</v>
      </c>
    </row>
    <row r="3348" spans="1:17" hidden="1" x14ac:dyDescent="0.25">
      <c r="A3348" s="18">
        <v>3346</v>
      </c>
      <c r="B3348" t="s">
        <v>122</v>
      </c>
      <c r="C3348" t="s">
        <v>47</v>
      </c>
      <c r="D3348" t="s">
        <v>5431</v>
      </c>
      <c r="E3348" t="s">
        <v>11</v>
      </c>
      <c r="G3348" t="s">
        <v>1122</v>
      </c>
      <c r="H3348" t="s">
        <v>13</v>
      </c>
      <c r="I3348" t="s">
        <v>14</v>
      </c>
    </row>
    <row r="3349" spans="1:17" hidden="1" x14ac:dyDescent="0.25">
      <c r="A3349" s="18">
        <v>3347</v>
      </c>
      <c r="B3349" t="s">
        <v>1347</v>
      </c>
      <c r="C3349" t="s">
        <v>23</v>
      </c>
      <c r="D3349" t="s">
        <v>5432</v>
      </c>
      <c r="E3349" t="s">
        <v>11</v>
      </c>
      <c r="G3349" t="s">
        <v>1349</v>
      </c>
      <c r="H3349" t="s">
        <v>13</v>
      </c>
      <c r="I3349" t="s">
        <v>33</v>
      </c>
    </row>
    <row r="3350" spans="1:17" hidden="1" x14ac:dyDescent="0.25">
      <c r="A3350" s="18">
        <v>3348</v>
      </c>
      <c r="C3350" t="s">
        <v>30</v>
      </c>
      <c r="D3350" t="s">
        <v>5433</v>
      </c>
      <c r="E3350" t="s">
        <v>11</v>
      </c>
      <c r="G3350" t="s">
        <v>356</v>
      </c>
      <c r="H3350" t="s">
        <v>13</v>
      </c>
      <c r="I3350" t="s">
        <v>14</v>
      </c>
    </row>
    <row r="3351" spans="1:17" hidden="1" x14ac:dyDescent="0.25">
      <c r="A3351" s="18">
        <v>3349</v>
      </c>
      <c r="B3351" t="s">
        <v>914</v>
      </c>
      <c r="C3351" t="s">
        <v>43</v>
      </c>
      <c r="D3351" t="s">
        <v>5434</v>
      </c>
      <c r="E3351" t="s">
        <v>11</v>
      </c>
      <c r="G3351" t="s">
        <v>916</v>
      </c>
      <c r="H3351" t="s">
        <v>13</v>
      </c>
      <c r="I3351" t="s">
        <v>14</v>
      </c>
    </row>
    <row r="3352" spans="1:17" hidden="1" x14ac:dyDescent="0.25">
      <c r="A3352" s="18">
        <v>3350</v>
      </c>
      <c r="B3352" t="s">
        <v>5435</v>
      </c>
      <c r="C3352" t="s">
        <v>16</v>
      </c>
      <c r="D3352" t="s">
        <v>5436</v>
      </c>
      <c r="E3352" t="s">
        <v>11</v>
      </c>
      <c r="G3352" t="s">
        <v>5437</v>
      </c>
      <c r="H3352" t="s">
        <v>13</v>
      </c>
      <c r="I3352" t="s">
        <v>14</v>
      </c>
    </row>
    <row r="3353" spans="1:17" hidden="1" x14ac:dyDescent="0.25">
      <c r="A3353" s="18">
        <v>3351</v>
      </c>
      <c r="B3353" t="s">
        <v>896</v>
      </c>
      <c r="C3353" t="s">
        <v>70</v>
      </c>
      <c r="D3353" t="s">
        <v>5438</v>
      </c>
      <c r="E3353" t="s">
        <v>11</v>
      </c>
      <c r="G3353" t="s">
        <v>1169</v>
      </c>
      <c r="H3353" t="s">
        <v>13</v>
      </c>
      <c r="I3353" t="s">
        <v>14</v>
      </c>
    </row>
    <row r="3354" spans="1:17" hidden="1" x14ac:dyDescent="0.25">
      <c r="A3354" s="18">
        <v>3352</v>
      </c>
      <c r="B3354" t="s">
        <v>529</v>
      </c>
      <c r="C3354" t="s">
        <v>189</v>
      </c>
      <c r="D3354" t="s">
        <v>5439</v>
      </c>
      <c r="E3354" t="s">
        <v>11</v>
      </c>
      <c r="G3354" t="s">
        <v>531</v>
      </c>
      <c r="H3354" t="s">
        <v>13</v>
      </c>
      <c r="I3354" t="s">
        <v>14</v>
      </c>
    </row>
    <row r="3355" spans="1:17" hidden="1" x14ac:dyDescent="0.25">
      <c r="A3355" s="18">
        <v>3353</v>
      </c>
      <c r="B3355" t="s">
        <v>1791</v>
      </c>
      <c r="C3355" t="s">
        <v>99</v>
      </c>
      <c r="D3355" t="s">
        <v>5440</v>
      </c>
      <c r="E3355" t="s">
        <v>11</v>
      </c>
      <c r="G3355" t="s">
        <v>1793</v>
      </c>
      <c r="H3355" t="s">
        <v>13</v>
      </c>
      <c r="I3355" t="s">
        <v>33</v>
      </c>
    </row>
    <row r="3356" spans="1:17" hidden="1" x14ac:dyDescent="0.25">
      <c r="A3356" s="18">
        <v>3354</v>
      </c>
      <c r="C3356" t="s">
        <v>23</v>
      </c>
      <c r="D3356" t="s">
        <v>5441</v>
      </c>
      <c r="E3356" t="s">
        <v>11</v>
      </c>
      <c r="G3356" t="s">
        <v>41</v>
      </c>
      <c r="H3356" t="s">
        <v>13</v>
      </c>
      <c r="I3356" t="s">
        <v>33</v>
      </c>
    </row>
    <row r="3357" spans="1:17" hidden="1" x14ac:dyDescent="0.25">
      <c r="A3357" s="18">
        <v>4107</v>
      </c>
      <c r="C3357" t="s">
        <v>2818</v>
      </c>
      <c r="D3357" t="s">
        <v>5442</v>
      </c>
      <c r="E3357" t="s">
        <v>11</v>
      </c>
      <c r="G3357" t="s">
        <v>5443</v>
      </c>
      <c r="H3357" t="s">
        <v>37</v>
      </c>
      <c r="I3357" t="s">
        <v>2913</v>
      </c>
      <c r="J3357">
        <v>0</v>
      </c>
      <c r="K3357" s="20" t="s">
        <v>8027</v>
      </c>
      <c r="L3357" s="20" t="s">
        <v>8027</v>
      </c>
      <c r="M3357" s="20" t="s">
        <v>8027</v>
      </c>
      <c r="N3357" s="49" t="s">
        <v>4728</v>
      </c>
      <c r="Q3357" s="20" t="s">
        <v>8028</v>
      </c>
    </row>
    <row r="3358" spans="1:17" hidden="1" x14ac:dyDescent="0.25">
      <c r="A3358" s="18">
        <v>3356</v>
      </c>
      <c r="B3358" t="s">
        <v>1434</v>
      </c>
      <c r="C3358" t="s">
        <v>43</v>
      </c>
      <c r="D3358" t="s">
        <v>5444</v>
      </c>
      <c r="E3358" t="s">
        <v>11</v>
      </c>
      <c r="G3358" t="s">
        <v>1436</v>
      </c>
      <c r="H3358" t="s">
        <v>13</v>
      </c>
      <c r="I3358" t="s">
        <v>14</v>
      </c>
    </row>
    <row r="3359" spans="1:17" hidden="1" x14ac:dyDescent="0.25">
      <c r="A3359" s="18">
        <v>3357</v>
      </c>
      <c r="B3359" t="s">
        <v>2222</v>
      </c>
      <c r="C3359" t="s">
        <v>26</v>
      </c>
      <c r="D3359" t="s">
        <v>5445</v>
      </c>
      <c r="E3359" t="s">
        <v>11</v>
      </c>
      <c r="G3359" t="s">
        <v>2224</v>
      </c>
      <c r="H3359" t="s">
        <v>13</v>
      </c>
      <c r="I3359" t="s">
        <v>14</v>
      </c>
    </row>
    <row r="3360" spans="1:17" hidden="1" x14ac:dyDescent="0.25">
      <c r="A3360" s="18">
        <v>3358</v>
      </c>
      <c r="B3360" t="s">
        <v>5446</v>
      </c>
      <c r="C3360" t="s">
        <v>16</v>
      </c>
      <c r="D3360" t="s">
        <v>5447</v>
      </c>
      <c r="E3360" t="s">
        <v>11</v>
      </c>
      <c r="G3360" t="s">
        <v>3547</v>
      </c>
      <c r="H3360" t="s">
        <v>13</v>
      </c>
      <c r="I3360" t="s">
        <v>14</v>
      </c>
    </row>
    <row r="3361" spans="1:17" hidden="1" x14ac:dyDescent="0.25">
      <c r="A3361" s="18">
        <v>3359</v>
      </c>
      <c r="B3361" t="s">
        <v>1011</v>
      </c>
      <c r="C3361" t="s">
        <v>189</v>
      </c>
      <c r="D3361" t="s">
        <v>5448</v>
      </c>
      <c r="E3361" t="s">
        <v>11</v>
      </c>
      <c r="G3361" t="s">
        <v>1013</v>
      </c>
      <c r="H3361" t="s">
        <v>13</v>
      </c>
      <c r="I3361" t="s">
        <v>14</v>
      </c>
    </row>
    <row r="3362" spans="1:17" hidden="1" x14ac:dyDescent="0.25">
      <c r="A3362" s="18">
        <v>3360</v>
      </c>
      <c r="B3362" t="s">
        <v>1663</v>
      </c>
      <c r="C3362" t="s">
        <v>9</v>
      </c>
      <c r="D3362" t="s">
        <v>5449</v>
      </c>
      <c r="E3362" t="s">
        <v>11</v>
      </c>
      <c r="G3362" t="s">
        <v>1665</v>
      </c>
      <c r="H3362" t="s">
        <v>13</v>
      </c>
      <c r="I3362" t="s">
        <v>14</v>
      </c>
    </row>
    <row r="3363" spans="1:17" hidden="1" x14ac:dyDescent="0.25">
      <c r="A3363" s="18">
        <v>3361</v>
      </c>
      <c r="B3363" t="s">
        <v>1641</v>
      </c>
      <c r="C3363" t="s">
        <v>47</v>
      </c>
      <c r="D3363" t="s">
        <v>5450</v>
      </c>
      <c r="E3363" t="s">
        <v>11</v>
      </c>
      <c r="G3363" t="s">
        <v>1643</v>
      </c>
      <c r="H3363" t="s">
        <v>13</v>
      </c>
      <c r="I3363" t="s">
        <v>14</v>
      </c>
    </row>
    <row r="3364" spans="1:17" hidden="1" x14ac:dyDescent="0.25">
      <c r="A3364" s="18">
        <v>3362</v>
      </c>
      <c r="B3364" t="s">
        <v>206</v>
      </c>
      <c r="C3364" t="s">
        <v>142</v>
      </c>
      <c r="D3364" t="s">
        <v>5451</v>
      </c>
      <c r="E3364" t="s">
        <v>11</v>
      </c>
      <c r="G3364" t="s">
        <v>208</v>
      </c>
      <c r="H3364" t="s">
        <v>13</v>
      </c>
      <c r="I3364" t="s">
        <v>14</v>
      </c>
    </row>
    <row r="3365" spans="1:17" hidden="1" x14ac:dyDescent="0.25">
      <c r="A3365" s="18">
        <v>3363</v>
      </c>
      <c r="C3365" t="s">
        <v>26</v>
      </c>
      <c r="D3365" t="s">
        <v>5452</v>
      </c>
      <c r="E3365" t="s">
        <v>11</v>
      </c>
      <c r="G3365" t="s">
        <v>4100</v>
      </c>
      <c r="H3365" t="s">
        <v>13</v>
      </c>
      <c r="I3365" t="s">
        <v>14</v>
      </c>
    </row>
    <row r="3366" spans="1:17" hidden="1" x14ac:dyDescent="0.25">
      <c r="A3366" s="18">
        <v>3364</v>
      </c>
      <c r="B3366" t="s">
        <v>520</v>
      </c>
      <c r="C3366" t="s">
        <v>70</v>
      </c>
      <c r="D3366" t="s">
        <v>5453</v>
      </c>
      <c r="E3366" t="s">
        <v>11</v>
      </c>
      <c r="G3366" t="s">
        <v>276</v>
      </c>
      <c r="H3366" t="s">
        <v>13</v>
      </c>
      <c r="I3366" t="s">
        <v>33</v>
      </c>
    </row>
    <row r="3367" spans="1:17" hidden="1" x14ac:dyDescent="0.25">
      <c r="A3367" s="18">
        <v>3365</v>
      </c>
      <c r="B3367" t="s">
        <v>855</v>
      </c>
      <c r="C3367" t="s">
        <v>16</v>
      </c>
      <c r="D3367" t="s">
        <v>5454</v>
      </c>
      <c r="E3367" t="s">
        <v>11</v>
      </c>
      <c r="G3367" t="s">
        <v>857</v>
      </c>
      <c r="H3367" t="s">
        <v>13</v>
      </c>
      <c r="I3367" t="s">
        <v>14</v>
      </c>
    </row>
    <row r="3368" spans="1:17" hidden="1" x14ac:dyDescent="0.25">
      <c r="A3368" s="18">
        <v>3366</v>
      </c>
      <c r="B3368" t="s">
        <v>3631</v>
      </c>
      <c r="C3368" t="s">
        <v>30</v>
      </c>
      <c r="D3368" t="s">
        <v>5455</v>
      </c>
      <c r="E3368" t="s">
        <v>11</v>
      </c>
      <c r="G3368" t="s">
        <v>3633</v>
      </c>
      <c r="H3368" t="s">
        <v>13</v>
      </c>
      <c r="I3368" t="s">
        <v>14</v>
      </c>
    </row>
    <row r="3369" spans="1:17" hidden="1" x14ac:dyDescent="0.25">
      <c r="A3369" s="18">
        <v>3367</v>
      </c>
      <c r="B3369" t="s">
        <v>2125</v>
      </c>
      <c r="C3369" t="s">
        <v>142</v>
      </c>
      <c r="D3369" t="s">
        <v>5456</v>
      </c>
      <c r="E3369" t="s">
        <v>11</v>
      </c>
      <c r="G3369" t="s">
        <v>2127</v>
      </c>
      <c r="H3369" t="s">
        <v>13</v>
      </c>
      <c r="I3369" t="s">
        <v>14</v>
      </c>
    </row>
    <row r="3370" spans="1:17" hidden="1" x14ac:dyDescent="0.25">
      <c r="A3370" s="18">
        <v>3368</v>
      </c>
      <c r="B3370" t="s">
        <v>1944</v>
      </c>
      <c r="C3370" t="s">
        <v>43</v>
      </c>
      <c r="D3370" t="s">
        <v>5457</v>
      </c>
      <c r="E3370" t="s">
        <v>11</v>
      </c>
      <c r="G3370" t="s">
        <v>1946</v>
      </c>
      <c r="H3370" t="s">
        <v>13</v>
      </c>
      <c r="I3370" t="s">
        <v>14</v>
      </c>
    </row>
    <row r="3371" spans="1:17" hidden="1" x14ac:dyDescent="0.25">
      <c r="A3371" s="18">
        <v>3369</v>
      </c>
      <c r="C3371" t="s">
        <v>16</v>
      </c>
      <c r="D3371" t="s">
        <v>5458</v>
      </c>
      <c r="E3371" t="s">
        <v>11</v>
      </c>
      <c r="G3371" t="s">
        <v>5459</v>
      </c>
      <c r="H3371" t="s">
        <v>13</v>
      </c>
      <c r="I3371" t="s">
        <v>14</v>
      </c>
    </row>
    <row r="3372" spans="1:17" hidden="1" x14ac:dyDescent="0.25">
      <c r="A3372" s="18">
        <v>2475</v>
      </c>
      <c r="C3372" t="s">
        <v>2818</v>
      </c>
      <c r="D3372" t="s">
        <v>5460</v>
      </c>
      <c r="E3372" t="s">
        <v>11</v>
      </c>
      <c r="G3372" t="s">
        <v>5461</v>
      </c>
      <c r="H3372" t="s">
        <v>37</v>
      </c>
      <c r="I3372" t="s">
        <v>2913</v>
      </c>
      <c r="J3372">
        <v>0</v>
      </c>
      <c r="K3372" s="20" t="s">
        <v>8027</v>
      </c>
      <c r="L3372" s="20" t="s">
        <v>8027</v>
      </c>
      <c r="M3372" s="20" t="s">
        <v>8027</v>
      </c>
      <c r="N3372" s="49" t="s">
        <v>4728</v>
      </c>
      <c r="Q3372" s="20" t="s">
        <v>8028</v>
      </c>
    </row>
    <row r="3373" spans="1:17" hidden="1" x14ac:dyDescent="0.25">
      <c r="A3373" s="18">
        <v>1819</v>
      </c>
      <c r="C3373" t="s">
        <v>2818</v>
      </c>
      <c r="D3373" t="s">
        <v>5462</v>
      </c>
      <c r="E3373" t="s">
        <v>11</v>
      </c>
      <c r="G3373" t="s">
        <v>5463</v>
      </c>
      <c r="H3373" t="s">
        <v>37</v>
      </c>
      <c r="I3373" t="s">
        <v>2913</v>
      </c>
      <c r="J3373">
        <v>0</v>
      </c>
      <c r="K3373" s="20" t="s">
        <v>8027</v>
      </c>
      <c r="L3373" s="20" t="s">
        <v>8027</v>
      </c>
      <c r="M3373" s="20" t="s">
        <v>8027</v>
      </c>
      <c r="N3373" s="49" t="s">
        <v>4728</v>
      </c>
      <c r="Q3373" s="20" t="s">
        <v>8028</v>
      </c>
    </row>
    <row r="3374" spans="1:17" hidden="1" x14ac:dyDescent="0.25">
      <c r="A3374" s="18">
        <v>3372</v>
      </c>
      <c r="B3374" t="s">
        <v>985</v>
      </c>
      <c r="C3374" t="s">
        <v>47</v>
      </c>
      <c r="D3374" t="s">
        <v>5464</v>
      </c>
      <c r="E3374" t="s">
        <v>11</v>
      </c>
      <c r="G3374" t="s">
        <v>987</v>
      </c>
      <c r="H3374" t="s">
        <v>13</v>
      </c>
      <c r="I3374" t="s">
        <v>14</v>
      </c>
    </row>
    <row r="3375" spans="1:17" hidden="1" x14ac:dyDescent="0.25">
      <c r="A3375" s="18">
        <v>3373</v>
      </c>
      <c r="B3375" t="s">
        <v>2930</v>
      </c>
      <c r="C3375" t="s">
        <v>16</v>
      </c>
      <c r="D3375" t="s">
        <v>5465</v>
      </c>
      <c r="E3375" t="s">
        <v>11</v>
      </c>
      <c r="G3375" t="s">
        <v>2932</v>
      </c>
      <c r="H3375" t="s">
        <v>13</v>
      </c>
      <c r="I3375" t="s">
        <v>14</v>
      </c>
    </row>
    <row r="3376" spans="1:17" hidden="1" x14ac:dyDescent="0.25">
      <c r="A3376" s="18">
        <v>3374</v>
      </c>
      <c r="B3376" t="s">
        <v>1708</v>
      </c>
      <c r="C3376" t="s">
        <v>9</v>
      </c>
      <c r="D3376" t="s">
        <v>5466</v>
      </c>
      <c r="E3376" t="s">
        <v>11</v>
      </c>
      <c r="G3376" t="s">
        <v>1710</v>
      </c>
      <c r="H3376" t="s">
        <v>13</v>
      </c>
      <c r="I3376" t="s">
        <v>14</v>
      </c>
    </row>
    <row r="3377" spans="1:17" hidden="1" x14ac:dyDescent="0.25">
      <c r="A3377" s="18">
        <v>3375</v>
      </c>
      <c r="B3377" t="s">
        <v>5467</v>
      </c>
      <c r="C3377" t="s">
        <v>16</v>
      </c>
      <c r="D3377" t="s">
        <v>5468</v>
      </c>
      <c r="E3377" t="s">
        <v>11</v>
      </c>
      <c r="G3377" t="s">
        <v>5469</v>
      </c>
      <c r="H3377" t="s">
        <v>13</v>
      </c>
      <c r="I3377" t="s">
        <v>14</v>
      </c>
    </row>
    <row r="3378" spans="1:17" hidden="1" x14ac:dyDescent="0.25">
      <c r="A3378" s="18">
        <v>3376</v>
      </c>
      <c r="B3378" t="s">
        <v>1011</v>
      </c>
      <c r="C3378" t="s">
        <v>23</v>
      </c>
      <c r="D3378" t="s">
        <v>5470</v>
      </c>
      <c r="E3378" t="s">
        <v>11</v>
      </c>
      <c r="G3378" t="s">
        <v>1013</v>
      </c>
      <c r="H3378" t="s">
        <v>13</v>
      </c>
      <c r="I3378" t="s">
        <v>14</v>
      </c>
    </row>
    <row r="3379" spans="1:17" hidden="1" x14ac:dyDescent="0.25">
      <c r="A3379" s="18">
        <v>3377</v>
      </c>
      <c r="B3379" t="s">
        <v>1249</v>
      </c>
      <c r="C3379" t="s">
        <v>23</v>
      </c>
      <c r="D3379" t="s">
        <v>5471</v>
      </c>
      <c r="E3379" t="s">
        <v>11</v>
      </c>
      <c r="G3379" t="s">
        <v>1251</v>
      </c>
      <c r="H3379" t="s">
        <v>13</v>
      </c>
      <c r="I3379" t="s">
        <v>14</v>
      </c>
    </row>
    <row r="3380" spans="1:17" hidden="1" x14ac:dyDescent="0.25">
      <c r="A3380" s="18">
        <v>3378</v>
      </c>
      <c r="B3380" t="s">
        <v>373</v>
      </c>
      <c r="C3380" t="s">
        <v>30</v>
      </c>
      <c r="D3380" t="s">
        <v>5472</v>
      </c>
      <c r="E3380" t="s">
        <v>11</v>
      </c>
      <c r="G3380" t="s">
        <v>375</v>
      </c>
      <c r="H3380" t="s">
        <v>13</v>
      </c>
      <c r="I3380" t="s">
        <v>14</v>
      </c>
    </row>
    <row r="3381" spans="1:17" hidden="1" x14ac:dyDescent="0.25">
      <c r="A3381" s="18">
        <v>3379</v>
      </c>
      <c r="B3381" t="s">
        <v>282</v>
      </c>
      <c r="C3381" t="s">
        <v>23</v>
      </c>
      <c r="D3381" t="s">
        <v>5473</v>
      </c>
      <c r="E3381" t="s">
        <v>11</v>
      </c>
      <c r="G3381" t="s">
        <v>284</v>
      </c>
      <c r="H3381" t="s">
        <v>13</v>
      </c>
      <c r="I3381" t="s">
        <v>14</v>
      </c>
    </row>
    <row r="3382" spans="1:17" hidden="1" x14ac:dyDescent="0.25">
      <c r="A3382" s="18">
        <v>3380</v>
      </c>
      <c r="B3382" t="s">
        <v>1605</v>
      </c>
      <c r="C3382" t="s">
        <v>90</v>
      </c>
      <c r="D3382" t="s">
        <v>5474</v>
      </c>
      <c r="E3382" t="s">
        <v>11</v>
      </c>
      <c r="G3382" t="s">
        <v>1607</v>
      </c>
      <c r="H3382" t="s">
        <v>13</v>
      </c>
      <c r="I3382" t="s">
        <v>14</v>
      </c>
    </row>
    <row r="3383" spans="1:17" hidden="1" x14ac:dyDescent="0.25">
      <c r="A3383" s="18">
        <v>2142</v>
      </c>
      <c r="C3383" t="s">
        <v>2818</v>
      </c>
      <c r="D3383" t="s">
        <v>5475</v>
      </c>
      <c r="E3383" t="s">
        <v>11</v>
      </c>
      <c r="G3383" t="s">
        <v>5476</v>
      </c>
      <c r="H3383" t="s">
        <v>37</v>
      </c>
      <c r="I3383" t="s">
        <v>2913</v>
      </c>
      <c r="J3383">
        <v>0</v>
      </c>
      <c r="K3383" s="20" t="s">
        <v>8027</v>
      </c>
      <c r="L3383" s="20" t="s">
        <v>8027</v>
      </c>
      <c r="M3383" s="20" t="s">
        <v>8027</v>
      </c>
      <c r="N3383" s="49" t="s">
        <v>4728</v>
      </c>
      <c r="Q3383" s="20" t="s">
        <v>8028</v>
      </c>
    </row>
    <row r="3384" spans="1:17" hidden="1" x14ac:dyDescent="0.25">
      <c r="A3384" s="18">
        <v>3382</v>
      </c>
      <c r="C3384" t="s">
        <v>16</v>
      </c>
      <c r="D3384" t="s">
        <v>5477</v>
      </c>
      <c r="E3384" t="s">
        <v>11</v>
      </c>
      <c r="G3384" t="s">
        <v>5478</v>
      </c>
      <c r="H3384" t="s">
        <v>13</v>
      </c>
      <c r="I3384" t="s">
        <v>14</v>
      </c>
    </row>
    <row r="3385" spans="1:17" hidden="1" x14ac:dyDescent="0.25">
      <c r="A3385" s="18">
        <v>3383</v>
      </c>
      <c r="B3385" t="s">
        <v>2072</v>
      </c>
      <c r="C3385" t="s">
        <v>16</v>
      </c>
      <c r="D3385" t="s">
        <v>5479</v>
      </c>
      <c r="E3385" t="s">
        <v>11</v>
      </c>
      <c r="G3385" t="s">
        <v>5480</v>
      </c>
      <c r="H3385" t="s">
        <v>13</v>
      </c>
      <c r="I3385" t="s">
        <v>14</v>
      </c>
    </row>
    <row r="3386" spans="1:17" hidden="1" x14ac:dyDescent="0.25">
      <c r="A3386" s="18">
        <v>3384</v>
      </c>
      <c r="C3386" t="s">
        <v>43</v>
      </c>
      <c r="D3386" t="s">
        <v>5481</v>
      </c>
      <c r="E3386" t="s">
        <v>11</v>
      </c>
      <c r="G3386" t="s">
        <v>3369</v>
      </c>
      <c r="H3386" t="s">
        <v>13</v>
      </c>
      <c r="I3386" t="s">
        <v>33</v>
      </c>
    </row>
    <row r="3387" spans="1:17" hidden="1" x14ac:dyDescent="0.25">
      <c r="A3387" s="18">
        <v>3385</v>
      </c>
      <c r="B3387" t="s">
        <v>5482</v>
      </c>
      <c r="C3387" t="s">
        <v>16</v>
      </c>
      <c r="D3387" t="s">
        <v>5483</v>
      </c>
      <c r="E3387" t="s">
        <v>11</v>
      </c>
      <c r="G3387" t="s">
        <v>5484</v>
      </c>
      <c r="H3387" t="s">
        <v>13</v>
      </c>
      <c r="I3387" t="s">
        <v>14</v>
      </c>
    </row>
    <row r="3388" spans="1:17" hidden="1" x14ac:dyDescent="0.25">
      <c r="A3388" s="18">
        <v>3386</v>
      </c>
      <c r="B3388" t="s">
        <v>1380</v>
      </c>
      <c r="C3388" t="s">
        <v>99</v>
      </c>
      <c r="D3388" t="s">
        <v>5485</v>
      </c>
      <c r="E3388" t="s">
        <v>11</v>
      </c>
      <c r="G3388" t="s">
        <v>1382</v>
      </c>
      <c r="H3388" t="s">
        <v>13</v>
      </c>
      <c r="I3388" t="s">
        <v>33</v>
      </c>
    </row>
    <row r="3389" spans="1:17" hidden="1" x14ac:dyDescent="0.25">
      <c r="A3389" s="18">
        <v>3387</v>
      </c>
      <c r="B3389" t="s">
        <v>451</v>
      </c>
      <c r="C3389" t="s">
        <v>70</v>
      </c>
      <c r="D3389" t="s">
        <v>5486</v>
      </c>
      <c r="E3389" t="s">
        <v>11</v>
      </c>
      <c r="G3389" t="s">
        <v>453</v>
      </c>
      <c r="H3389" t="s">
        <v>13</v>
      </c>
      <c r="I3389" t="s">
        <v>14</v>
      </c>
    </row>
    <row r="3390" spans="1:17" hidden="1" x14ac:dyDescent="0.25">
      <c r="A3390" s="18">
        <v>3388</v>
      </c>
      <c r="B3390" t="s">
        <v>249</v>
      </c>
      <c r="C3390" t="s">
        <v>70</v>
      </c>
      <c r="D3390" t="s">
        <v>5487</v>
      </c>
      <c r="E3390" t="s">
        <v>11</v>
      </c>
      <c r="G3390" t="s">
        <v>1039</v>
      </c>
      <c r="H3390" t="s">
        <v>13</v>
      </c>
      <c r="I3390" t="s">
        <v>14</v>
      </c>
    </row>
    <row r="3391" spans="1:17" hidden="1" x14ac:dyDescent="0.25">
      <c r="A3391" s="18">
        <v>3389</v>
      </c>
      <c r="B3391" t="s">
        <v>133</v>
      </c>
      <c r="C3391" t="s">
        <v>16</v>
      </c>
      <c r="D3391" t="s">
        <v>5488</v>
      </c>
      <c r="E3391" t="s">
        <v>11</v>
      </c>
      <c r="G3391" t="s">
        <v>135</v>
      </c>
      <c r="H3391" t="s">
        <v>13</v>
      </c>
      <c r="I3391" t="s">
        <v>14</v>
      </c>
    </row>
    <row r="3392" spans="1:17" hidden="1" x14ac:dyDescent="0.25">
      <c r="A3392" s="18">
        <v>3390</v>
      </c>
      <c r="B3392" t="s">
        <v>1353</v>
      </c>
      <c r="C3392" t="s">
        <v>30</v>
      </c>
      <c r="D3392" t="s">
        <v>5489</v>
      </c>
      <c r="E3392" t="s">
        <v>11</v>
      </c>
      <c r="G3392" t="s">
        <v>1355</v>
      </c>
      <c r="H3392" t="s">
        <v>13</v>
      </c>
      <c r="I3392" t="s">
        <v>14</v>
      </c>
    </row>
    <row r="3393" spans="1:17" hidden="1" x14ac:dyDescent="0.25">
      <c r="A3393" s="18">
        <v>3391</v>
      </c>
      <c r="B3393" t="s">
        <v>1746</v>
      </c>
      <c r="C3393" t="s">
        <v>9</v>
      </c>
      <c r="D3393" t="s">
        <v>5490</v>
      </c>
      <c r="E3393" t="s">
        <v>11</v>
      </c>
      <c r="G3393" t="s">
        <v>1748</v>
      </c>
      <c r="H3393" t="s">
        <v>13</v>
      </c>
      <c r="I3393" t="s">
        <v>14</v>
      </c>
    </row>
    <row r="3394" spans="1:17" hidden="1" x14ac:dyDescent="0.25">
      <c r="A3394" s="18">
        <v>3392</v>
      </c>
      <c r="C3394" t="s">
        <v>26</v>
      </c>
      <c r="D3394" t="s">
        <v>5491</v>
      </c>
      <c r="E3394" t="s">
        <v>11</v>
      </c>
      <c r="G3394" t="s">
        <v>827</v>
      </c>
      <c r="H3394" t="s">
        <v>13</v>
      </c>
      <c r="I3394" t="s">
        <v>33</v>
      </c>
    </row>
    <row r="3395" spans="1:17" hidden="1" x14ac:dyDescent="0.25">
      <c r="A3395" s="18">
        <v>2296</v>
      </c>
      <c r="C3395" t="s">
        <v>2818</v>
      </c>
      <c r="D3395" t="s">
        <v>5492</v>
      </c>
      <c r="E3395" t="s">
        <v>11</v>
      </c>
      <c r="G3395" t="s">
        <v>5493</v>
      </c>
      <c r="H3395" t="s">
        <v>37</v>
      </c>
      <c r="I3395" t="s">
        <v>2913</v>
      </c>
      <c r="J3395">
        <v>0</v>
      </c>
      <c r="K3395" s="20" t="s">
        <v>8027</v>
      </c>
      <c r="L3395" s="20" t="s">
        <v>8027</v>
      </c>
      <c r="M3395" s="20" t="s">
        <v>8027</v>
      </c>
      <c r="N3395" s="49" t="s">
        <v>4728</v>
      </c>
      <c r="Q3395" s="20" t="s">
        <v>8028</v>
      </c>
    </row>
    <row r="3396" spans="1:17" hidden="1" x14ac:dyDescent="0.25">
      <c r="A3396" s="18">
        <v>3394</v>
      </c>
      <c r="B3396" t="s">
        <v>1926</v>
      </c>
      <c r="C3396" t="s">
        <v>199</v>
      </c>
      <c r="D3396" t="s">
        <v>5494</v>
      </c>
      <c r="E3396" t="s">
        <v>11</v>
      </c>
      <c r="G3396" t="s">
        <v>1928</v>
      </c>
      <c r="H3396" t="s">
        <v>13</v>
      </c>
      <c r="I3396" t="s">
        <v>14</v>
      </c>
    </row>
    <row r="3397" spans="1:17" hidden="1" x14ac:dyDescent="0.25">
      <c r="A3397" s="18">
        <v>3395</v>
      </c>
      <c r="B3397" t="s">
        <v>1246</v>
      </c>
      <c r="C3397" t="s">
        <v>23</v>
      </c>
      <c r="D3397" t="s">
        <v>5495</v>
      </c>
      <c r="E3397" t="s">
        <v>11</v>
      </c>
      <c r="G3397" t="s">
        <v>1248</v>
      </c>
      <c r="H3397" t="s">
        <v>13</v>
      </c>
      <c r="I3397" t="s">
        <v>14</v>
      </c>
    </row>
    <row r="3398" spans="1:17" hidden="1" x14ac:dyDescent="0.25">
      <c r="A3398" s="18">
        <v>3396</v>
      </c>
      <c r="B3398" t="s">
        <v>221</v>
      </c>
      <c r="C3398" t="s">
        <v>43</v>
      </c>
      <c r="D3398" t="s">
        <v>5496</v>
      </c>
      <c r="E3398" t="s">
        <v>11</v>
      </c>
      <c r="G3398" t="s">
        <v>223</v>
      </c>
      <c r="H3398" t="s">
        <v>13</v>
      </c>
      <c r="I3398" t="s">
        <v>14</v>
      </c>
    </row>
    <row r="3399" spans="1:17" hidden="1" x14ac:dyDescent="0.25">
      <c r="A3399" s="18">
        <v>3397</v>
      </c>
      <c r="B3399" t="s">
        <v>5497</v>
      </c>
      <c r="C3399" t="s">
        <v>16</v>
      </c>
      <c r="D3399" t="s">
        <v>5498</v>
      </c>
      <c r="E3399" t="s">
        <v>11</v>
      </c>
      <c r="G3399" t="s">
        <v>5499</v>
      </c>
      <c r="H3399" t="s">
        <v>13</v>
      </c>
      <c r="I3399" t="s">
        <v>14</v>
      </c>
    </row>
    <row r="3400" spans="1:17" hidden="1" x14ac:dyDescent="0.25">
      <c r="A3400" s="18">
        <v>3398</v>
      </c>
      <c r="B3400" t="s">
        <v>2422</v>
      </c>
      <c r="C3400" t="s">
        <v>26</v>
      </c>
      <c r="D3400" t="s">
        <v>5500</v>
      </c>
      <c r="E3400" t="s">
        <v>11</v>
      </c>
      <c r="G3400" t="s">
        <v>2424</v>
      </c>
      <c r="H3400" t="s">
        <v>13</v>
      </c>
      <c r="I3400" t="s">
        <v>14</v>
      </c>
    </row>
    <row r="3401" spans="1:17" hidden="1" x14ac:dyDescent="0.25">
      <c r="A3401" s="18">
        <v>3399</v>
      </c>
      <c r="B3401" t="s">
        <v>3927</v>
      </c>
      <c r="C3401" t="s">
        <v>90</v>
      </c>
      <c r="D3401" t="s">
        <v>5501</v>
      </c>
      <c r="E3401" t="s">
        <v>11</v>
      </c>
      <c r="G3401" t="s">
        <v>3929</v>
      </c>
      <c r="H3401" t="s">
        <v>13</v>
      </c>
      <c r="I3401" t="s">
        <v>14</v>
      </c>
    </row>
    <row r="3402" spans="1:17" hidden="1" x14ac:dyDescent="0.25">
      <c r="A3402" s="18">
        <v>3400</v>
      </c>
      <c r="B3402" t="s">
        <v>1307</v>
      </c>
      <c r="C3402" t="s">
        <v>70</v>
      </c>
      <c r="D3402" t="s">
        <v>5502</v>
      </c>
      <c r="E3402" t="s">
        <v>11</v>
      </c>
      <c r="G3402" t="s">
        <v>1309</v>
      </c>
      <c r="H3402" t="s">
        <v>13</v>
      </c>
      <c r="I3402" t="s">
        <v>14</v>
      </c>
    </row>
    <row r="3403" spans="1:17" hidden="1" x14ac:dyDescent="0.25">
      <c r="A3403" s="18">
        <v>3401</v>
      </c>
      <c r="B3403" t="s">
        <v>5503</v>
      </c>
      <c r="C3403" t="s">
        <v>70</v>
      </c>
      <c r="D3403" t="s">
        <v>5504</v>
      </c>
      <c r="E3403" t="s">
        <v>11</v>
      </c>
      <c r="G3403" t="s">
        <v>1982</v>
      </c>
      <c r="H3403" t="s">
        <v>13</v>
      </c>
      <c r="I3403" t="s">
        <v>14</v>
      </c>
    </row>
    <row r="3404" spans="1:17" hidden="1" x14ac:dyDescent="0.25">
      <c r="A3404" s="18">
        <v>3402</v>
      </c>
      <c r="C3404" t="s">
        <v>90</v>
      </c>
      <c r="D3404" t="s">
        <v>5505</v>
      </c>
      <c r="E3404" t="s">
        <v>11</v>
      </c>
      <c r="G3404" t="s">
        <v>160</v>
      </c>
      <c r="H3404" t="s">
        <v>13</v>
      </c>
      <c r="I3404" t="s">
        <v>33</v>
      </c>
    </row>
    <row r="3405" spans="1:17" hidden="1" x14ac:dyDescent="0.25">
      <c r="A3405" s="18">
        <v>3403</v>
      </c>
      <c r="B3405" t="s">
        <v>229</v>
      </c>
      <c r="C3405" t="s">
        <v>199</v>
      </c>
      <c r="D3405" t="s">
        <v>5506</v>
      </c>
      <c r="E3405" t="s">
        <v>11</v>
      </c>
      <c r="G3405" t="s">
        <v>231</v>
      </c>
      <c r="H3405" t="s">
        <v>13</v>
      </c>
      <c r="I3405" t="s">
        <v>14</v>
      </c>
    </row>
    <row r="3406" spans="1:17" hidden="1" x14ac:dyDescent="0.25">
      <c r="A3406" s="18">
        <v>3404</v>
      </c>
      <c r="C3406" t="s">
        <v>90</v>
      </c>
      <c r="D3406" t="s">
        <v>5507</v>
      </c>
      <c r="E3406" t="s">
        <v>11</v>
      </c>
      <c r="G3406" t="s">
        <v>1415</v>
      </c>
      <c r="H3406" t="s">
        <v>13</v>
      </c>
      <c r="I3406" t="s">
        <v>33</v>
      </c>
    </row>
    <row r="3407" spans="1:17" hidden="1" x14ac:dyDescent="0.25">
      <c r="A3407" s="18">
        <v>3405</v>
      </c>
      <c r="B3407" t="s">
        <v>2125</v>
      </c>
      <c r="C3407" t="s">
        <v>43</v>
      </c>
      <c r="D3407" t="s">
        <v>5508</v>
      </c>
      <c r="E3407" t="s">
        <v>11</v>
      </c>
      <c r="G3407" t="s">
        <v>2127</v>
      </c>
      <c r="H3407" t="s">
        <v>13</v>
      </c>
      <c r="I3407" t="s">
        <v>14</v>
      </c>
    </row>
    <row r="3408" spans="1:17" hidden="1" x14ac:dyDescent="0.25">
      <c r="A3408" s="18">
        <v>3406</v>
      </c>
      <c r="B3408" t="s">
        <v>535</v>
      </c>
      <c r="C3408" t="s">
        <v>99</v>
      </c>
      <c r="D3408" t="s">
        <v>5509</v>
      </c>
      <c r="E3408" t="s">
        <v>11</v>
      </c>
      <c r="G3408" t="s">
        <v>537</v>
      </c>
      <c r="H3408" t="s">
        <v>13</v>
      </c>
      <c r="I3408" t="s">
        <v>14</v>
      </c>
    </row>
    <row r="3409" spans="1:17" hidden="1" x14ac:dyDescent="0.25">
      <c r="A3409" s="18">
        <v>3407</v>
      </c>
      <c r="B3409" t="s">
        <v>1271</v>
      </c>
      <c r="C3409" t="s">
        <v>23</v>
      </c>
      <c r="D3409" t="s">
        <v>5510</v>
      </c>
      <c r="E3409" t="s">
        <v>11</v>
      </c>
      <c r="G3409" t="s">
        <v>1273</v>
      </c>
      <c r="H3409" t="s">
        <v>13</v>
      </c>
      <c r="I3409" t="s">
        <v>14</v>
      </c>
    </row>
    <row r="3410" spans="1:17" hidden="1" x14ac:dyDescent="0.25">
      <c r="A3410" s="18">
        <v>3408</v>
      </c>
      <c r="B3410" t="s">
        <v>680</v>
      </c>
      <c r="C3410" t="s">
        <v>30</v>
      </c>
      <c r="D3410" t="s">
        <v>5511</v>
      </c>
      <c r="E3410" t="s">
        <v>11</v>
      </c>
      <c r="G3410" t="s">
        <v>682</v>
      </c>
      <c r="H3410" t="s">
        <v>13</v>
      </c>
      <c r="I3410" t="s">
        <v>33</v>
      </c>
    </row>
    <row r="3411" spans="1:17" hidden="1" x14ac:dyDescent="0.25">
      <c r="A3411" s="18">
        <v>3409</v>
      </c>
      <c r="B3411" t="s">
        <v>332</v>
      </c>
      <c r="C3411" t="s">
        <v>189</v>
      </c>
      <c r="D3411" t="s">
        <v>5512</v>
      </c>
      <c r="E3411" t="s">
        <v>11</v>
      </c>
      <c r="G3411" t="s">
        <v>334</v>
      </c>
      <c r="H3411" t="s">
        <v>13</v>
      </c>
      <c r="I3411" t="s">
        <v>14</v>
      </c>
    </row>
    <row r="3412" spans="1:17" hidden="1" x14ac:dyDescent="0.25">
      <c r="A3412" s="18">
        <v>3410</v>
      </c>
      <c r="B3412" t="s">
        <v>5513</v>
      </c>
      <c r="C3412" t="s">
        <v>189</v>
      </c>
      <c r="D3412" t="s">
        <v>5514</v>
      </c>
      <c r="E3412" t="s">
        <v>11</v>
      </c>
      <c r="G3412" t="s">
        <v>2234</v>
      </c>
      <c r="H3412" t="s">
        <v>13</v>
      </c>
      <c r="I3412" t="s">
        <v>14</v>
      </c>
    </row>
    <row r="3413" spans="1:17" hidden="1" x14ac:dyDescent="0.25">
      <c r="A3413" s="18">
        <v>3411</v>
      </c>
      <c r="B3413" t="s">
        <v>406</v>
      </c>
      <c r="C3413" t="s">
        <v>90</v>
      </c>
      <c r="D3413" t="s">
        <v>5515</v>
      </c>
      <c r="E3413" t="s">
        <v>11</v>
      </c>
      <c r="G3413" t="s">
        <v>408</v>
      </c>
      <c r="H3413" t="s">
        <v>13</v>
      </c>
      <c r="I3413" t="s">
        <v>14</v>
      </c>
    </row>
    <row r="3414" spans="1:17" hidden="1" x14ac:dyDescent="0.25">
      <c r="A3414" s="18">
        <v>3947</v>
      </c>
      <c r="C3414" t="s">
        <v>2818</v>
      </c>
      <c r="D3414" t="s">
        <v>5516</v>
      </c>
      <c r="E3414" t="s">
        <v>11</v>
      </c>
      <c r="G3414" t="s">
        <v>5517</v>
      </c>
      <c r="H3414" t="s">
        <v>37</v>
      </c>
      <c r="I3414" t="s">
        <v>2913</v>
      </c>
      <c r="J3414">
        <v>0</v>
      </c>
      <c r="K3414" s="20" t="s">
        <v>8027</v>
      </c>
      <c r="L3414" s="20" t="s">
        <v>8027</v>
      </c>
      <c r="M3414" s="20" t="s">
        <v>8027</v>
      </c>
      <c r="N3414" s="49" t="s">
        <v>4728</v>
      </c>
      <c r="Q3414" s="20" t="s">
        <v>8028</v>
      </c>
    </row>
    <row r="3415" spans="1:17" hidden="1" x14ac:dyDescent="0.25">
      <c r="A3415" s="18">
        <v>3413</v>
      </c>
      <c r="B3415" t="s">
        <v>1679</v>
      </c>
      <c r="C3415" t="s">
        <v>43</v>
      </c>
      <c r="D3415" t="s">
        <v>5518</v>
      </c>
      <c r="E3415" t="s">
        <v>11</v>
      </c>
      <c r="G3415" t="s">
        <v>1681</v>
      </c>
      <c r="H3415" t="s">
        <v>13</v>
      </c>
      <c r="I3415" t="s">
        <v>14</v>
      </c>
    </row>
    <row r="3416" spans="1:17" hidden="1" x14ac:dyDescent="0.25">
      <c r="A3416" s="18">
        <v>3414</v>
      </c>
      <c r="B3416" t="s">
        <v>1497</v>
      </c>
      <c r="C3416" t="s">
        <v>47</v>
      </c>
      <c r="D3416" t="s">
        <v>5519</v>
      </c>
      <c r="E3416" t="s">
        <v>11</v>
      </c>
      <c r="G3416" t="s">
        <v>1499</v>
      </c>
      <c r="H3416" t="s">
        <v>13</v>
      </c>
      <c r="I3416" t="s">
        <v>14</v>
      </c>
    </row>
    <row r="3417" spans="1:17" hidden="1" x14ac:dyDescent="0.25">
      <c r="A3417" s="18">
        <v>3415</v>
      </c>
      <c r="B3417" t="s">
        <v>1400</v>
      </c>
      <c r="C3417" t="s">
        <v>99</v>
      </c>
      <c r="D3417" t="s">
        <v>5520</v>
      </c>
      <c r="E3417" t="s">
        <v>11</v>
      </c>
      <c r="G3417" t="s">
        <v>1402</v>
      </c>
      <c r="H3417" t="s">
        <v>13</v>
      </c>
      <c r="I3417" t="s">
        <v>14</v>
      </c>
    </row>
    <row r="3418" spans="1:17" hidden="1" x14ac:dyDescent="0.25">
      <c r="A3418" s="18">
        <v>3046</v>
      </c>
      <c r="C3418" t="s">
        <v>2818</v>
      </c>
      <c r="D3418" t="s">
        <v>5521</v>
      </c>
      <c r="E3418" t="s">
        <v>11</v>
      </c>
      <c r="G3418" t="s">
        <v>5522</v>
      </c>
      <c r="H3418" t="s">
        <v>37</v>
      </c>
      <c r="I3418" t="s">
        <v>2913</v>
      </c>
      <c r="J3418">
        <v>0</v>
      </c>
      <c r="K3418" s="20" t="s">
        <v>8027</v>
      </c>
      <c r="L3418" s="20" t="s">
        <v>8027</v>
      </c>
      <c r="M3418" s="20" t="s">
        <v>8027</v>
      </c>
      <c r="N3418" s="49" t="s">
        <v>4728</v>
      </c>
      <c r="Q3418" s="20" t="s">
        <v>8028</v>
      </c>
    </row>
    <row r="3419" spans="1:17" hidden="1" x14ac:dyDescent="0.25">
      <c r="A3419" s="18">
        <v>526</v>
      </c>
      <c r="C3419" t="s">
        <v>2818</v>
      </c>
      <c r="D3419" t="s">
        <v>5523</v>
      </c>
      <c r="E3419" t="s">
        <v>11</v>
      </c>
      <c r="G3419" t="s">
        <v>5524</v>
      </c>
      <c r="H3419" t="s">
        <v>37</v>
      </c>
      <c r="I3419" t="s">
        <v>2913</v>
      </c>
      <c r="J3419">
        <v>0</v>
      </c>
      <c r="K3419" s="20" t="s">
        <v>8027</v>
      </c>
      <c r="L3419" s="20" t="s">
        <v>8027</v>
      </c>
      <c r="M3419" s="20" t="s">
        <v>8027</v>
      </c>
      <c r="N3419" s="49" t="s">
        <v>4728</v>
      </c>
      <c r="Q3419" s="20" t="s">
        <v>8028</v>
      </c>
    </row>
    <row r="3420" spans="1:17" hidden="1" x14ac:dyDescent="0.25">
      <c r="A3420" s="18">
        <v>1387</v>
      </c>
      <c r="C3420" t="s">
        <v>2818</v>
      </c>
      <c r="D3420" t="s">
        <v>5525</v>
      </c>
      <c r="E3420" t="s">
        <v>11</v>
      </c>
      <c r="G3420" t="s">
        <v>5526</v>
      </c>
      <c r="H3420" t="s">
        <v>37</v>
      </c>
      <c r="I3420" t="s">
        <v>2913</v>
      </c>
      <c r="J3420">
        <v>0</v>
      </c>
      <c r="K3420" s="20" t="s">
        <v>8027</v>
      </c>
      <c r="L3420" s="20" t="s">
        <v>8027</v>
      </c>
      <c r="M3420" s="20" t="s">
        <v>8027</v>
      </c>
      <c r="N3420" s="49" t="s">
        <v>4728</v>
      </c>
      <c r="Q3420" s="20" t="s">
        <v>8028</v>
      </c>
    </row>
    <row r="3421" spans="1:17" hidden="1" x14ac:dyDescent="0.25">
      <c r="A3421" s="18">
        <v>2460</v>
      </c>
      <c r="C3421" t="s">
        <v>2818</v>
      </c>
      <c r="D3421" t="s">
        <v>5527</v>
      </c>
      <c r="E3421" t="s">
        <v>11</v>
      </c>
      <c r="G3421" t="s">
        <v>5528</v>
      </c>
      <c r="H3421" t="s">
        <v>37</v>
      </c>
      <c r="I3421" t="s">
        <v>2913</v>
      </c>
      <c r="J3421">
        <v>0</v>
      </c>
      <c r="K3421" s="20" t="s">
        <v>8027</v>
      </c>
      <c r="L3421" s="20" t="s">
        <v>8027</v>
      </c>
      <c r="M3421" s="20" t="s">
        <v>8027</v>
      </c>
      <c r="N3421" s="49" t="s">
        <v>4728</v>
      </c>
      <c r="Q3421" s="20" t="s">
        <v>8028</v>
      </c>
    </row>
    <row r="3422" spans="1:17" hidden="1" x14ac:dyDescent="0.25">
      <c r="A3422" s="18">
        <v>3420</v>
      </c>
      <c r="B3422" t="s">
        <v>529</v>
      </c>
      <c r="C3422" t="s">
        <v>26</v>
      </c>
      <c r="D3422" t="s">
        <v>5529</v>
      </c>
      <c r="E3422" t="s">
        <v>11</v>
      </c>
      <c r="G3422" t="s">
        <v>531</v>
      </c>
      <c r="H3422" t="s">
        <v>13</v>
      </c>
      <c r="I3422" t="s">
        <v>14</v>
      </c>
    </row>
    <row r="3423" spans="1:17" hidden="1" x14ac:dyDescent="0.25">
      <c r="A3423" s="18">
        <v>3421</v>
      </c>
      <c r="B3423" t="s">
        <v>3170</v>
      </c>
      <c r="C3423" t="s">
        <v>43</v>
      </c>
      <c r="D3423" t="s">
        <v>5530</v>
      </c>
      <c r="E3423" t="s">
        <v>11</v>
      </c>
      <c r="G3423" t="s">
        <v>3172</v>
      </c>
      <c r="H3423" t="s">
        <v>13</v>
      </c>
      <c r="I3423" t="s">
        <v>14</v>
      </c>
    </row>
    <row r="3424" spans="1:17" hidden="1" x14ac:dyDescent="0.25">
      <c r="A3424" s="18">
        <v>3422</v>
      </c>
      <c r="B3424" t="s">
        <v>115</v>
      </c>
      <c r="C3424" t="s">
        <v>43</v>
      </c>
      <c r="D3424" t="s">
        <v>5531</v>
      </c>
      <c r="E3424" t="s">
        <v>11</v>
      </c>
      <c r="G3424" t="s">
        <v>117</v>
      </c>
      <c r="H3424" t="s">
        <v>13</v>
      </c>
      <c r="I3424" t="s">
        <v>14</v>
      </c>
    </row>
    <row r="3425" spans="1:17" hidden="1" x14ac:dyDescent="0.25">
      <c r="A3425" s="18">
        <v>3423</v>
      </c>
      <c r="B3425" t="s">
        <v>332</v>
      </c>
      <c r="C3425" t="s">
        <v>16</v>
      </c>
      <c r="D3425" t="s">
        <v>5532</v>
      </c>
      <c r="E3425" t="s">
        <v>11</v>
      </c>
      <c r="G3425" t="s">
        <v>334</v>
      </c>
      <c r="H3425" t="s">
        <v>13</v>
      </c>
      <c r="I3425" t="s">
        <v>14</v>
      </c>
    </row>
    <row r="3426" spans="1:17" hidden="1" x14ac:dyDescent="0.25">
      <c r="A3426" s="18">
        <v>3424</v>
      </c>
      <c r="B3426" t="s">
        <v>3463</v>
      </c>
      <c r="C3426" t="s">
        <v>189</v>
      </c>
      <c r="D3426" t="s">
        <v>5533</v>
      </c>
      <c r="E3426" t="s">
        <v>11</v>
      </c>
      <c r="G3426" t="s">
        <v>3465</v>
      </c>
      <c r="H3426" t="s">
        <v>13</v>
      </c>
      <c r="I3426" t="s">
        <v>14</v>
      </c>
    </row>
    <row r="3427" spans="1:17" hidden="1" x14ac:dyDescent="0.25">
      <c r="A3427" s="18">
        <v>3425</v>
      </c>
      <c r="C3427" t="s">
        <v>26</v>
      </c>
      <c r="D3427" t="s">
        <v>5534</v>
      </c>
      <c r="E3427" t="s">
        <v>11</v>
      </c>
      <c r="G3427" t="s">
        <v>493</v>
      </c>
      <c r="H3427" t="s">
        <v>13</v>
      </c>
      <c r="I3427" t="s">
        <v>33</v>
      </c>
    </row>
    <row r="3428" spans="1:17" hidden="1" x14ac:dyDescent="0.25">
      <c r="A3428" s="18">
        <v>3426</v>
      </c>
      <c r="B3428" t="s">
        <v>622</v>
      </c>
      <c r="C3428" t="s">
        <v>47</v>
      </c>
      <c r="D3428" t="s">
        <v>5535</v>
      </c>
      <c r="E3428" t="s">
        <v>11</v>
      </c>
      <c r="G3428" t="s">
        <v>624</v>
      </c>
      <c r="H3428" t="s">
        <v>13</v>
      </c>
      <c r="I3428" t="s">
        <v>14</v>
      </c>
    </row>
    <row r="3429" spans="1:17" hidden="1" x14ac:dyDescent="0.25">
      <c r="A3429" s="18">
        <v>1696</v>
      </c>
      <c r="C3429" t="s">
        <v>2818</v>
      </c>
      <c r="D3429" t="s">
        <v>5536</v>
      </c>
      <c r="E3429" t="s">
        <v>11</v>
      </c>
      <c r="G3429" t="s">
        <v>5537</v>
      </c>
      <c r="H3429" t="s">
        <v>37</v>
      </c>
      <c r="I3429" t="s">
        <v>2913</v>
      </c>
      <c r="J3429">
        <v>0</v>
      </c>
      <c r="K3429" s="20" t="s">
        <v>8027</v>
      </c>
      <c r="L3429" s="20" t="s">
        <v>8027</v>
      </c>
      <c r="M3429" s="20" t="s">
        <v>8027</v>
      </c>
      <c r="N3429" s="49" t="s">
        <v>4728</v>
      </c>
      <c r="Q3429" s="20" t="s">
        <v>8028</v>
      </c>
    </row>
    <row r="3430" spans="1:17" hidden="1" x14ac:dyDescent="0.25">
      <c r="A3430" s="18">
        <v>3428</v>
      </c>
      <c r="B3430" t="s">
        <v>3519</v>
      </c>
      <c r="C3430" t="s">
        <v>189</v>
      </c>
      <c r="D3430" t="s">
        <v>5538</v>
      </c>
      <c r="E3430" t="s">
        <v>11</v>
      </c>
      <c r="G3430" t="s">
        <v>435</v>
      </c>
      <c r="H3430" t="s">
        <v>13</v>
      </c>
      <c r="I3430" t="s">
        <v>33</v>
      </c>
    </row>
    <row r="3431" spans="1:17" hidden="1" x14ac:dyDescent="0.25">
      <c r="A3431" s="18">
        <v>3429</v>
      </c>
      <c r="B3431" t="s">
        <v>1060</v>
      </c>
      <c r="C3431" t="s">
        <v>189</v>
      </c>
      <c r="D3431" t="s">
        <v>5539</v>
      </c>
      <c r="E3431" t="s">
        <v>11</v>
      </c>
      <c r="G3431" t="s">
        <v>1062</v>
      </c>
      <c r="H3431" t="s">
        <v>13</v>
      </c>
      <c r="I3431" t="s">
        <v>14</v>
      </c>
    </row>
    <row r="3432" spans="1:17" hidden="1" x14ac:dyDescent="0.25">
      <c r="A3432" s="18">
        <v>3430</v>
      </c>
      <c r="C3432" t="s">
        <v>16</v>
      </c>
      <c r="D3432" t="s">
        <v>5540</v>
      </c>
      <c r="E3432" t="s">
        <v>11</v>
      </c>
      <c r="G3432" t="s">
        <v>5541</v>
      </c>
      <c r="H3432" t="s">
        <v>13</v>
      </c>
      <c r="I3432" t="s">
        <v>14</v>
      </c>
    </row>
    <row r="3433" spans="1:17" hidden="1" x14ac:dyDescent="0.25">
      <c r="A3433" s="18">
        <v>3431</v>
      </c>
      <c r="B3433" t="s">
        <v>1016</v>
      </c>
      <c r="C3433" t="s">
        <v>26</v>
      </c>
      <c r="D3433" t="s">
        <v>5542</v>
      </c>
      <c r="E3433" t="s">
        <v>11</v>
      </c>
      <c r="G3433" t="s">
        <v>1018</v>
      </c>
      <c r="H3433" t="s">
        <v>13</v>
      </c>
      <c r="I3433" t="s">
        <v>14</v>
      </c>
    </row>
    <row r="3434" spans="1:17" hidden="1" x14ac:dyDescent="0.25">
      <c r="A3434" s="18">
        <v>3432</v>
      </c>
      <c r="B3434" t="s">
        <v>5543</v>
      </c>
      <c r="C3434" t="s">
        <v>16</v>
      </c>
      <c r="D3434" t="s">
        <v>5544</v>
      </c>
      <c r="E3434" t="s">
        <v>11</v>
      </c>
      <c r="G3434" t="s">
        <v>5545</v>
      </c>
      <c r="H3434" t="s">
        <v>13</v>
      </c>
      <c r="I3434" t="s">
        <v>14</v>
      </c>
    </row>
    <row r="3435" spans="1:17" hidden="1" x14ac:dyDescent="0.25">
      <c r="A3435" s="18">
        <v>3433</v>
      </c>
      <c r="C3435" t="s">
        <v>23</v>
      </c>
      <c r="D3435" t="s">
        <v>5546</v>
      </c>
      <c r="E3435" t="s">
        <v>11</v>
      </c>
      <c r="G3435" t="s">
        <v>1766</v>
      </c>
      <c r="H3435" t="s">
        <v>13</v>
      </c>
      <c r="I3435" t="s">
        <v>14</v>
      </c>
    </row>
    <row r="3436" spans="1:17" hidden="1" x14ac:dyDescent="0.25">
      <c r="A3436" s="18">
        <v>3434</v>
      </c>
      <c r="B3436" t="s">
        <v>5547</v>
      </c>
      <c r="C3436" t="s">
        <v>16</v>
      </c>
      <c r="D3436" t="s">
        <v>5548</v>
      </c>
      <c r="E3436" t="s">
        <v>11</v>
      </c>
      <c r="G3436" t="s">
        <v>5549</v>
      </c>
      <c r="H3436" t="s">
        <v>13</v>
      </c>
      <c r="I3436" t="s">
        <v>14</v>
      </c>
    </row>
    <row r="3437" spans="1:17" hidden="1" x14ac:dyDescent="0.25">
      <c r="A3437" s="18">
        <v>3435</v>
      </c>
      <c r="B3437" t="s">
        <v>428</v>
      </c>
      <c r="C3437" t="s">
        <v>90</v>
      </c>
      <c r="D3437" t="s">
        <v>5550</v>
      </c>
      <c r="E3437" t="s">
        <v>11</v>
      </c>
      <c r="G3437" t="s">
        <v>430</v>
      </c>
      <c r="H3437" t="s">
        <v>13</v>
      </c>
      <c r="I3437" t="s">
        <v>14</v>
      </c>
    </row>
    <row r="3438" spans="1:17" hidden="1" x14ac:dyDescent="0.25">
      <c r="A3438" s="18">
        <v>3436</v>
      </c>
      <c r="B3438" t="s">
        <v>1246</v>
      </c>
      <c r="C3438" t="s">
        <v>90</v>
      </c>
      <c r="D3438" t="s">
        <v>5551</v>
      </c>
      <c r="E3438" t="s">
        <v>11</v>
      </c>
      <c r="G3438" t="s">
        <v>1248</v>
      </c>
      <c r="H3438" t="s">
        <v>13</v>
      </c>
      <c r="I3438" t="s">
        <v>14</v>
      </c>
    </row>
    <row r="3439" spans="1:17" hidden="1" x14ac:dyDescent="0.25">
      <c r="A3439" s="18">
        <v>3437</v>
      </c>
      <c r="C3439" t="s">
        <v>354</v>
      </c>
      <c r="D3439" t="s">
        <v>5552</v>
      </c>
      <c r="E3439" t="s">
        <v>11</v>
      </c>
      <c r="G3439" t="s">
        <v>3528</v>
      </c>
      <c r="H3439" t="s">
        <v>13</v>
      </c>
      <c r="I3439" t="s">
        <v>14</v>
      </c>
    </row>
    <row r="3440" spans="1:17" hidden="1" x14ac:dyDescent="0.25">
      <c r="A3440" s="18">
        <v>3438</v>
      </c>
      <c r="C3440" t="s">
        <v>26</v>
      </c>
      <c r="D3440" t="s">
        <v>5553</v>
      </c>
      <c r="E3440" t="s">
        <v>11</v>
      </c>
      <c r="G3440" t="s">
        <v>57</v>
      </c>
      <c r="H3440" t="s">
        <v>13</v>
      </c>
      <c r="I3440" t="s">
        <v>33</v>
      </c>
    </row>
    <row r="3441" spans="1:17" hidden="1" x14ac:dyDescent="0.25">
      <c r="A3441" s="18">
        <v>3439</v>
      </c>
      <c r="C3441" t="s">
        <v>90</v>
      </c>
      <c r="D3441" t="s">
        <v>5554</v>
      </c>
      <c r="E3441" t="s">
        <v>11</v>
      </c>
      <c r="G3441" t="s">
        <v>1036</v>
      </c>
      <c r="H3441" t="s">
        <v>13</v>
      </c>
      <c r="I3441" t="s">
        <v>33</v>
      </c>
    </row>
    <row r="3442" spans="1:17" hidden="1" x14ac:dyDescent="0.25">
      <c r="A3442" s="18">
        <v>3440</v>
      </c>
      <c r="B3442" t="s">
        <v>550</v>
      </c>
      <c r="C3442" t="s">
        <v>30</v>
      </c>
      <c r="D3442" t="s">
        <v>5555</v>
      </c>
      <c r="E3442" t="s">
        <v>11</v>
      </c>
      <c r="G3442" t="s">
        <v>552</v>
      </c>
      <c r="H3442" t="s">
        <v>13</v>
      </c>
      <c r="I3442" t="s">
        <v>14</v>
      </c>
    </row>
    <row r="3443" spans="1:17" hidden="1" x14ac:dyDescent="0.25">
      <c r="A3443" s="18">
        <v>3441</v>
      </c>
      <c r="B3443" t="s">
        <v>154</v>
      </c>
      <c r="C3443" t="s">
        <v>23</v>
      </c>
      <c r="D3443" t="s">
        <v>5556</v>
      </c>
      <c r="E3443" t="s">
        <v>11</v>
      </c>
      <c r="G3443" t="s">
        <v>156</v>
      </c>
      <c r="H3443" t="s">
        <v>13</v>
      </c>
      <c r="I3443" t="s">
        <v>14</v>
      </c>
    </row>
    <row r="3444" spans="1:17" hidden="1" x14ac:dyDescent="0.25">
      <c r="A3444" s="18">
        <v>3442</v>
      </c>
      <c r="B3444" t="s">
        <v>1301</v>
      </c>
      <c r="C3444" t="s">
        <v>99</v>
      </c>
      <c r="D3444" t="s">
        <v>5557</v>
      </c>
      <c r="E3444" t="s">
        <v>11</v>
      </c>
      <c r="G3444" t="s">
        <v>1303</v>
      </c>
      <c r="H3444" t="s">
        <v>13</v>
      </c>
      <c r="I3444" t="s">
        <v>14</v>
      </c>
    </row>
    <row r="3445" spans="1:17" hidden="1" x14ac:dyDescent="0.25">
      <c r="A3445" s="18">
        <v>3443</v>
      </c>
      <c r="B3445" t="s">
        <v>394</v>
      </c>
      <c r="C3445" t="s">
        <v>189</v>
      </c>
      <c r="D3445" t="s">
        <v>5558</v>
      </c>
      <c r="E3445" t="s">
        <v>11</v>
      </c>
      <c r="G3445" t="s">
        <v>396</v>
      </c>
      <c r="H3445" t="s">
        <v>13</v>
      </c>
      <c r="I3445" t="s">
        <v>14</v>
      </c>
    </row>
    <row r="3446" spans="1:17" hidden="1" x14ac:dyDescent="0.25">
      <c r="A3446" s="18">
        <v>3444</v>
      </c>
      <c r="B3446" t="s">
        <v>532</v>
      </c>
      <c r="C3446" t="s">
        <v>9</v>
      </c>
      <c r="D3446" t="s">
        <v>5559</v>
      </c>
      <c r="E3446" t="s">
        <v>11</v>
      </c>
      <c r="G3446" t="s">
        <v>534</v>
      </c>
      <c r="H3446" t="s">
        <v>13</v>
      </c>
      <c r="I3446" t="s">
        <v>33</v>
      </c>
    </row>
    <row r="3447" spans="1:17" hidden="1" x14ac:dyDescent="0.25">
      <c r="A3447" s="18">
        <v>3445</v>
      </c>
      <c r="B3447" t="s">
        <v>166</v>
      </c>
      <c r="C3447" t="s">
        <v>30</v>
      </c>
      <c r="D3447" t="s">
        <v>5560</v>
      </c>
      <c r="E3447" t="s">
        <v>11</v>
      </c>
      <c r="G3447" t="s">
        <v>168</v>
      </c>
      <c r="H3447" t="s">
        <v>13</v>
      </c>
      <c r="I3447" t="s">
        <v>33</v>
      </c>
    </row>
    <row r="3448" spans="1:17" hidden="1" x14ac:dyDescent="0.25">
      <c r="A3448" s="18">
        <v>3446</v>
      </c>
      <c r="C3448" t="s">
        <v>43</v>
      </c>
      <c r="D3448" t="s">
        <v>5561</v>
      </c>
      <c r="E3448" t="s">
        <v>11</v>
      </c>
      <c r="G3448" t="s">
        <v>301</v>
      </c>
      <c r="H3448" t="s">
        <v>13</v>
      </c>
      <c r="I3448" t="s">
        <v>33</v>
      </c>
    </row>
    <row r="3449" spans="1:17" hidden="1" x14ac:dyDescent="0.25">
      <c r="A3449" s="18">
        <v>2537</v>
      </c>
      <c r="C3449" t="s">
        <v>2818</v>
      </c>
      <c r="D3449" t="s">
        <v>5562</v>
      </c>
      <c r="E3449" t="s">
        <v>11</v>
      </c>
      <c r="G3449" t="s">
        <v>5563</v>
      </c>
      <c r="H3449" t="s">
        <v>37</v>
      </c>
      <c r="I3449" t="s">
        <v>2913</v>
      </c>
      <c r="J3449">
        <v>0</v>
      </c>
      <c r="K3449" s="20" t="s">
        <v>8027</v>
      </c>
      <c r="L3449" s="20" t="s">
        <v>8027</v>
      </c>
      <c r="M3449" s="20" t="s">
        <v>8027</v>
      </c>
      <c r="N3449" s="49" t="s">
        <v>4728</v>
      </c>
      <c r="Q3449" s="20" t="s">
        <v>8028</v>
      </c>
    </row>
    <row r="3450" spans="1:17" hidden="1" x14ac:dyDescent="0.25">
      <c r="A3450" s="18">
        <v>3448</v>
      </c>
      <c r="B3450" t="s">
        <v>2968</v>
      </c>
      <c r="C3450" t="s">
        <v>43</v>
      </c>
      <c r="D3450" t="s">
        <v>5564</v>
      </c>
      <c r="E3450" t="s">
        <v>11</v>
      </c>
      <c r="G3450" t="s">
        <v>2970</v>
      </c>
      <c r="H3450" t="s">
        <v>13</v>
      </c>
      <c r="I3450" t="s">
        <v>14</v>
      </c>
    </row>
    <row r="3451" spans="1:17" hidden="1" x14ac:dyDescent="0.25">
      <c r="A3451" s="18">
        <v>3449</v>
      </c>
      <c r="B3451" t="s">
        <v>2869</v>
      </c>
      <c r="C3451" t="s">
        <v>99</v>
      </c>
      <c r="D3451" t="s">
        <v>5565</v>
      </c>
      <c r="E3451" t="s">
        <v>11</v>
      </c>
      <c r="G3451" t="s">
        <v>2871</v>
      </c>
      <c r="H3451" t="s">
        <v>13</v>
      </c>
      <c r="I3451" t="s">
        <v>33</v>
      </c>
    </row>
    <row r="3452" spans="1:17" hidden="1" x14ac:dyDescent="0.25">
      <c r="A3452" s="18">
        <v>3450</v>
      </c>
      <c r="B3452" t="s">
        <v>1223</v>
      </c>
      <c r="C3452" t="s">
        <v>9</v>
      </c>
      <c r="D3452" t="s">
        <v>5566</v>
      </c>
      <c r="E3452" t="s">
        <v>11</v>
      </c>
      <c r="G3452" t="s">
        <v>1225</v>
      </c>
      <c r="H3452" t="s">
        <v>13</v>
      </c>
      <c r="I3452" t="s">
        <v>14</v>
      </c>
    </row>
    <row r="3453" spans="1:17" hidden="1" x14ac:dyDescent="0.25">
      <c r="A3453" s="18">
        <v>3451</v>
      </c>
      <c r="B3453" t="s">
        <v>4670</v>
      </c>
      <c r="C3453" t="s">
        <v>189</v>
      </c>
      <c r="D3453" t="s">
        <v>5567</v>
      </c>
      <c r="E3453" t="s">
        <v>11</v>
      </c>
      <c r="G3453" t="s">
        <v>4960</v>
      </c>
      <c r="H3453" t="s">
        <v>13</v>
      </c>
      <c r="I3453" t="s">
        <v>14</v>
      </c>
    </row>
    <row r="3454" spans="1:17" hidden="1" x14ac:dyDescent="0.25">
      <c r="A3454" s="18">
        <v>12</v>
      </c>
      <c r="C3454" t="s">
        <v>2818</v>
      </c>
      <c r="D3454" t="s">
        <v>5568</v>
      </c>
      <c r="E3454" t="s">
        <v>11</v>
      </c>
      <c r="G3454" t="s">
        <v>5569</v>
      </c>
      <c r="H3454" t="s">
        <v>37</v>
      </c>
      <c r="I3454" t="s">
        <v>2913</v>
      </c>
      <c r="J3454">
        <v>0</v>
      </c>
      <c r="K3454" s="20" t="s">
        <v>8027</v>
      </c>
      <c r="L3454" s="20" t="s">
        <v>8027</v>
      </c>
      <c r="M3454" s="20" t="s">
        <v>8027</v>
      </c>
      <c r="N3454" s="49" t="s">
        <v>4728</v>
      </c>
      <c r="Q3454" s="20" t="s">
        <v>8028</v>
      </c>
    </row>
    <row r="3455" spans="1:17" hidden="1" x14ac:dyDescent="0.25">
      <c r="A3455" s="18">
        <v>4044</v>
      </c>
      <c r="C3455" t="s">
        <v>2818</v>
      </c>
      <c r="D3455" t="s">
        <v>5570</v>
      </c>
      <c r="E3455" t="s">
        <v>11</v>
      </c>
      <c r="G3455" t="s">
        <v>5571</v>
      </c>
      <c r="H3455" t="s">
        <v>37</v>
      </c>
      <c r="I3455" t="s">
        <v>2913</v>
      </c>
      <c r="J3455">
        <v>0</v>
      </c>
      <c r="K3455" s="20" t="s">
        <v>8027</v>
      </c>
      <c r="L3455" s="20" t="s">
        <v>8027</v>
      </c>
      <c r="M3455" s="20" t="s">
        <v>8027</v>
      </c>
      <c r="N3455" s="49" t="s">
        <v>4728</v>
      </c>
      <c r="Q3455" s="20" t="s">
        <v>8028</v>
      </c>
    </row>
    <row r="3456" spans="1:17" hidden="1" x14ac:dyDescent="0.25">
      <c r="A3456" s="18">
        <v>3454</v>
      </c>
      <c r="B3456" t="s">
        <v>282</v>
      </c>
      <c r="C3456" t="s">
        <v>9</v>
      </c>
      <c r="D3456" t="s">
        <v>5572</v>
      </c>
      <c r="E3456" t="s">
        <v>11</v>
      </c>
      <c r="G3456" t="s">
        <v>284</v>
      </c>
      <c r="H3456" t="s">
        <v>13</v>
      </c>
      <c r="I3456" t="s">
        <v>14</v>
      </c>
    </row>
    <row r="3457" spans="1:17" hidden="1" x14ac:dyDescent="0.25">
      <c r="A3457" s="18">
        <v>3455</v>
      </c>
      <c r="C3457" t="s">
        <v>90</v>
      </c>
      <c r="D3457" t="s">
        <v>5573</v>
      </c>
      <c r="E3457" t="s">
        <v>11</v>
      </c>
      <c r="G3457" t="s">
        <v>659</v>
      </c>
      <c r="H3457" t="s">
        <v>13</v>
      </c>
      <c r="I3457" t="s">
        <v>14</v>
      </c>
    </row>
    <row r="3458" spans="1:17" hidden="1" x14ac:dyDescent="0.25">
      <c r="A3458" s="18">
        <v>3456</v>
      </c>
      <c r="B3458" t="s">
        <v>831</v>
      </c>
      <c r="C3458" t="s">
        <v>99</v>
      </c>
      <c r="D3458" t="s">
        <v>5574</v>
      </c>
      <c r="E3458" t="s">
        <v>11</v>
      </c>
      <c r="G3458" t="s">
        <v>833</v>
      </c>
      <c r="H3458" t="s">
        <v>13</v>
      </c>
      <c r="I3458" t="s">
        <v>14</v>
      </c>
    </row>
    <row r="3459" spans="1:17" hidden="1" x14ac:dyDescent="0.25">
      <c r="A3459" s="18">
        <v>3457</v>
      </c>
      <c r="B3459" t="s">
        <v>3143</v>
      </c>
      <c r="C3459" t="s">
        <v>23</v>
      </c>
      <c r="D3459" t="s">
        <v>5575</v>
      </c>
      <c r="E3459" t="s">
        <v>11</v>
      </c>
      <c r="G3459" t="s">
        <v>3145</v>
      </c>
      <c r="H3459" t="s">
        <v>13</v>
      </c>
      <c r="I3459" t="s">
        <v>14</v>
      </c>
    </row>
    <row r="3460" spans="1:17" hidden="1" x14ac:dyDescent="0.25">
      <c r="A3460" s="18">
        <v>3458</v>
      </c>
      <c r="B3460" t="s">
        <v>858</v>
      </c>
      <c r="C3460" t="s">
        <v>5576</v>
      </c>
      <c r="D3460" t="s">
        <v>5577</v>
      </c>
      <c r="E3460" t="s">
        <v>11</v>
      </c>
      <c r="G3460" t="s">
        <v>860</v>
      </c>
      <c r="H3460" t="s">
        <v>13</v>
      </c>
      <c r="I3460" t="s">
        <v>768</v>
      </c>
    </row>
    <row r="3461" spans="1:17" hidden="1" x14ac:dyDescent="0.25">
      <c r="A3461" s="18">
        <v>3459</v>
      </c>
      <c r="C3461" t="s">
        <v>90</v>
      </c>
      <c r="D3461" t="s">
        <v>5578</v>
      </c>
      <c r="E3461" t="s">
        <v>11</v>
      </c>
      <c r="G3461" t="s">
        <v>65</v>
      </c>
      <c r="H3461" t="s">
        <v>13</v>
      </c>
      <c r="I3461" t="s">
        <v>33</v>
      </c>
    </row>
    <row r="3462" spans="1:17" hidden="1" x14ac:dyDescent="0.25">
      <c r="A3462" s="18">
        <v>3460</v>
      </c>
      <c r="B3462" t="s">
        <v>1081</v>
      </c>
      <c r="C3462" t="s">
        <v>26</v>
      </c>
      <c r="D3462" t="s">
        <v>5579</v>
      </c>
      <c r="E3462" t="s">
        <v>11</v>
      </c>
      <c r="G3462" t="s">
        <v>1083</v>
      </c>
      <c r="H3462" t="s">
        <v>13</v>
      </c>
      <c r="I3462" t="s">
        <v>14</v>
      </c>
    </row>
    <row r="3463" spans="1:17" hidden="1" x14ac:dyDescent="0.25">
      <c r="A3463" s="18">
        <v>3461</v>
      </c>
      <c r="B3463" t="s">
        <v>5580</v>
      </c>
      <c r="C3463" t="s">
        <v>16</v>
      </c>
      <c r="D3463" t="s">
        <v>5581</v>
      </c>
      <c r="E3463" t="s">
        <v>11</v>
      </c>
      <c r="G3463" t="s">
        <v>5582</v>
      </c>
      <c r="H3463" t="s">
        <v>13</v>
      </c>
      <c r="I3463" t="s">
        <v>14</v>
      </c>
    </row>
    <row r="3464" spans="1:17" hidden="1" x14ac:dyDescent="0.25">
      <c r="A3464" s="18">
        <v>3462</v>
      </c>
      <c r="B3464" t="s">
        <v>2544</v>
      </c>
      <c r="C3464" t="s">
        <v>9</v>
      </c>
      <c r="D3464" t="s">
        <v>5583</v>
      </c>
      <c r="E3464" t="s">
        <v>11</v>
      </c>
      <c r="G3464" t="s">
        <v>2546</v>
      </c>
      <c r="H3464" t="s">
        <v>13</v>
      </c>
      <c r="I3464" t="s">
        <v>14</v>
      </c>
    </row>
    <row r="3465" spans="1:17" hidden="1" x14ac:dyDescent="0.25">
      <c r="A3465" s="18">
        <v>3463</v>
      </c>
      <c r="B3465" t="s">
        <v>877</v>
      </c>
      <c r="C3465" t="s">
        <v>9</v>
      </c>
      <c r="D3465" t="s">
        <v>5584</v>
      </c>
      <c r="E3465" t="s">
        <v>11</v>
      </c>
      <c r="G3465" t="s">
        <v>879</v>
      </c>
      <c r="H3465" t="s">
        <v>13</v>
      </c>
      <c r="I3465" t="s">
        <v>14</v>
      </c>
    </row>
    <row r="3466" spans="1:17" hidden="1" x14ac:dyDescent="0.25">
      <c r="A3466" s="18">
        <v>3464</v>
      </c>
      <c r="B3466" t="s">
        <v>708</v>
      </c>
      <c r="C3466" t="s">
        <v>189</v>
      </c>
      <c r="D3466" t="s">
        <v>5585</v>
      </c>
      <c r="E3466" t="s">
        <v>11</v>
      </c>
      <c r="G3466" t="s">
        <v>710</v>
      </c>
      <c r="H3466" t="s">
        <v>13</v>
      </c>
      <c r="I3466" t="s">
        <v>14</v>
      </c>
    </row>
    <row r="3467" spans="1:17" hidden="1" x14ac:dyDescent="0.25">
      <c r="A3467" s="18">
        <v>3465</v>
      </c>
      <c r="C3467" t="s">
        <v>189</v>
      </c>
      <c r="D3467" t="s">
        <v>5586</v>
      </c>
      <c r="E3467" t="s">
        <v>11</v>
      </c>
      <c r="G3467" t="s">
        <v>3155</v>
      </c>
      <c r="H3467" t="s">
        <v>13</v>
      </c>
      <c r="I3467" t="s">
        <v>33</v>
      </c>
    </row>
    <row r="3468" spans="1:17" hidden="1" x14ac:dyDescent="0.25">
      <c r="A3468" s="18">
        <v>3466</v>
      </c>
      <c r="C3468" t="s">
        <v>70</v>
      </c>
      <c r="D3468" t="s">
        <v>5587</v>
      </c>
      <c r="E3468" t="s">
        <v>11</v>
      </c>
      <c r="G3468" t="s">
        <v>1953</v>
      </c>
      <c r="H3468" t="s">
        <v>13</v>
      </c>
      <c r="I3468" t="s">
        <v>33</v>
      </c>
    </row>
    <row r="3469" spans="1:17" hidden="1" x14ac:dyDescent="0.25">
      <c r="A3469" s="18">
        <v>3467</v>
      </c>
      <c r="B3469" t="s">
        <v>279</v>
      </c>
      <c r="C3469" t="s">
        <v>9</v>
      </c>
      <c r="D3469" t="s">
        <v>5588</v>
      </c>
      <c r="E3469" t="s">
        <v>11</v>
      </c>
      <c r="G3469" t="s">
        <v>281</v>
      </c>
      <c r="H3469" t="s">
        <v>13</v>
      </c>
      <c r="I3469" t="s">
        <v>14</v>
      </c>
    </row>
    <row r="3470" spans="1:17" hidden="1" x14ac:dyDescent="0.25">
      <c r="A3470" s="18">
        <v>3726</v>
      </c>
      <c r="C3470" t="s">
        <v>2818</v>
      </c>
      <c r="D3470" t="s">
        <v>5589</v>
      </c>
      <c r="E3470" t="s">
        <v>11</v>
      </c>
      <c r="G3470" t="s">
        <v>5590</v>
      </c>
      <c r="H3470" t="s">
        <v>37</v>
      </c>
      <c r="I3470" t="s">
        <v>2913</v>
      </c>
      <c r="J3470">
        <v>0</v>
      </c>
      <c r="K3470" s="20" t="s">
        <v>8027</v>
      </c>
      <c r="L3470" s="20" t="s">
        <v>8027</v>
      </c>
      <c r="M3470" s="20" t="s">
        <v>8027</v>
      </c>
      <c r="N3470" s="49" t="s">
        <v>4728</v>
      </c>
      <c r="Q3470" s="20" t="s">
        <v>8028</v>
      </c>
    </row>
    <row r="3471" spans="1:17" hidden="1" x14ac:dyDescent="0.25">
      <c r="A3471" s="18">
        <v>3469</v>
      </c>
      <c r="B3471" t="s">
        <v>1518</v>
      </c>
      <c r="C3471" t="s">
        <v>90</v>
      </c>
      <c r="D3471" t="s">
        <v>5591</v>
      </c>
      <c r="E3471" t="s">
        <v>11</v>
      </c>
      <c r="G3471" t="s">
        <v>1520</v>
      </c>
      <c r="H3471" t="s">
        <v>13</v>
      </c>
      <c r="I3471" t="s">
        <v>14</v>
      </c>
    </row>
    <row r="3472" spans="1:17" hidden="1" x14ac:dyDescent="0.25">
      <c r="A3472" s="18">
        <v>3470</v>
      </c>
      <c r="B3472" t="s">
        <v>1884</v>
      </c>
      <c r="C3472" t="s">
        <v>23</v>
      </c>
      <c r="D3472" t="s">
        <v>5592</v>
      </c>
      <c r="E3472" t="s">
        <v>11</v>
      </c>
      <c r="G3472" t="s">
        <v>1886</v>
      </c>
      <c r="H3472" t="s">
        <v>13</v>
      </c>
      <c r="I3472" t="s">
        <v>33</v>
      </c>
    </row>
    <row r="3473" spans="1:17" hidden="1" x14ac:dyDescent="0.25">
      <c r="A3473" s="18">
        <v>3471</v>
      </c>
      <c r="B3473" t="s">
        <v>1098</v>
      </c>
      <c r="C3473" t="s">
        <v>30</v>
      </c>
      <c r="D3473" t="s">
        <v>5593</v>
      </c>
      <c r="E3473" t="s">
        <v>11</v>
      </c>
      <c r="G3473" t="s">
        <v>1100</v>
      </c>
      <c r="H3473" t="s">
        <v>13</v>
      </c>
      <c r="I3473" t="s">
        <v>33</v>
      </c>
    </row>
    <row r="3474" spans="1:17" hidden="1" x14ac:dyDescent="0.25">
      <c r="A3474" s="18">
        <v>3472</v>
      </c>
      <c r="B3474" t="s">
        <v>2550</v>
      </c>
      <c r="C3474" t="s">
        <v>30</v>
      </c>
      <c r="D3474" t="s">
        <v>5594</v>
      </c>
      <c r="E3474" t="s">
        <v>11</v>
      </c>
      <c r="G3474" t="s">
        <v>2552</v>
      </c>
      <c r="H3474" t="s">
        <v>13</v>
      </c>
      <c r="I3474" t="s">
        <v>14</v>
      </c>
    </row>
    <row r="3475" spans="1:17" hidden="1" x14ac:dyDescent="0.25">
      <c r="A3475" s="18">
        <v>3473</v>
      </c>
      <c r="B3475" t="s">
        <v>1715</v>
      </c>
      <c r="C3475" t="s">
        <v>9</v>
      </c>
      <c r="D3475" t="s">
        <v>5595</v>
      </c>
      <c r="E3475" t="s">
        <v>11</v>
      </c>
      <c r="G3475" t="s">
        <v>1489</v>
      </c>
      <c r="H3475" t="s">
        <v>13</v>
      </c>
      <c r="I3475" t="s">
        <v>33</v>
      </c>
    </row>
    <row r="3476" spans="1:17" hidden="1" x14ac:dyDescent="0.25">
      <c r="A3476" s="18">
        <v>3474</v>
      </c>
      <c r="B3476" t="s">
        <v>2532</v>
      </c>
      <c r="C3476" t="s">
        <v>70</v>
      </c>
      <c r="D3476" t="s">
        <v>5596</v>
      </c>
      <c r="E3476" t="s">
        <v>11</v>
      </c>
      <c r="G3476" t="s">
        <v>2534</v>
      </c>
      <c r="H3476" t="s">
        <v>13</v>
      </c>
      <c r="I3476" t="s">
        <v>14</v>
      </c>
    </row>
    <row r="3477" spans="1:17" hidden="1" x14ac:dyDescent="0.25">
      <c r="A3477" s="18">
        <v>3475</v>
      </c>
      <c r="B3477" t="s">
        <v>5597</v>
      </c>
      <c r="C3477" t="s">
        <v>16</v>
      </c>
      <c r="D3477" t="s">
        <v>5598</v>
      </c>
      <c r="E3477" t="s">
        <v>11</v>
      </c>
      <c r="G3477" t="s">
        <v>5599</v>
      </c>
      <c r="H3477" t="s">
        <v>13</v>
      </c>
      <c r="I3477" t="s">
        <v>14</v>
      </c>
    </row>
    <row r="3478" spans="1:17" hidden="1" x14ac:dyDescent="0.25">
      <c r="A3478" s="18">
        <v>3476</v>
      </c>
      <c r="B3478" t="s">
        <v>294</v>
      </c>
      <c r="C3478" t="s">
        <v>47</v>
      </c>
      <c r="D3478" t="s">
        <v>5600</v>
      </c>
      <c r="E3478" t="s">
        <v>11</v>
      </c>
      <c r="G3478" t="s">
        <v>296</v>
      </c>
      <c r="H3478" t="s">
        <v>13</v>
      </c>
      <c r="I3478" t="s">
        <v>14</v>
      </c>
    </row>
    <row r="3479" spans="1:17" hidden="1" x14ac:dyDescent="0.25">
      <c r="A3479" s="18">
        <v>3477</v>
      </c>
      <c r="B3479" t="s">
        <v>1188</v>
      </c>
      <c r="C3479" t="s">
        <v>70</v>
      </c>
      <c r="D3479" t="s">
        <v>5601</v>
      </c>
      <c r="E3479" t="s">
        <v>11</v>
      </c>
      <c r="G3479" t="s">
        <v>519</v>
      </c>
      <c r="H3479" t="s">
        <v>13</v>
      </c>
      <c r="I3479" t="s">
        <v>33</v>
      </c>
    </row>
    <row r="3480" spans="1:17" hidden="1" x14ac:dyDescent="0.25">
      <c r="A3480" s="18">
        <v>3478</v>
      </c>
      <c r="B3480" t="s">
        <v>2721</v>
      </c>
      <c r="C3480" t="s">
        <v>99</v>
      </c>
      <c r="D3480" t="s">
        <v>5602</v>
      </c>
      <c r="E3480" t="s">
        <v>11</v>
      </c>
      <c r="G3480" t="s">
        <v>2723</v>
      </c>
      <c r="H3480" t="s">
        <v>13</v>
      </c>
      <c r="I3480" t="s">
        <v>14</v>
      </c>
    </row>
    <row r="3481" spans="1:17" hidden="1" x14ac:dyDescent="0.25">
      <c r="A3481" s="18">
        <v>3793</v>
      </c>
      <c r="C3481" t="s">
        <v>2818</v>
      </c>
      <c r="D3481" t="s">
        <v>5603</v>
      </c>
      <c r="E3481" t="s">
        <v>11</v>
      </c>
      <c r="G3481" t="s">
        <v>5604</v>
      </c>
      <c r="H3481" t="s">
        <v>37</v>
      </c>
      <c r="I3481" t="s">
        <v>2913</v>
      </c>
      <c r="J3481">
        <v>0</v>
      </c>
      <c r="K3481" s="20" t="s">
        <v>8027</v>
      </c>
      <c r="L3481" s="20" t="s">
        <v>8027</v>
      </c>
      <c r="M3481" s="20" t="s">
        <v>8027</v>
      </c>
      <c r="N3481" s="49" t="s">
        <v>4728</v>
      </c>
      <c r="Q3481" s="20" t="s">
        <v>8028</v>
      </c>
    </row>
    <row r="3482" spans="1:17" hidden="1" x14ac:dyDescent="0.25">
      <c r="A3482" s="18">
        <v>3480</v>
      </c>
      <c r="B3482" t="s">
        <v>1663</v>
      </c>
      <c r="C3482" t="s">
        <v>189</v>
      </c>
      <c r="D3482" t="s">
        <v>5605</v>
      </c>
      <c r="E3482" t="s">
        <v>11</v>
      </c>
      <c r="G3482" t="s">
        <v>1665</v>
      </c>
      <c r="H3482" t="s">
        <v>13</v>
      </c>
      <c r="I3482" t="s">
        <v>14</v>
      </c>
    </row>
    <row r="3483" spans="1:17" hidden="1" x14ac:dyDescent="0.25">
      <c r="A3483" s="18">
        <v>3481</v>
      </c>
      <c r="B3483" t="s">
        <v>864</v>
      </c>
      <c r="C3483" t="s">
        <v>30</v>
      </c>
      <c r="D3483" t="s">
        <v>5606</v>
      </c>
      <c r="E3483" t="s">
        <v>11</v>
      </c>
      <c r="G3483" t="s">
        <v>1735</v>
      </c>
      <c r="H3483" t="s">
        <v>13</v>
      </c>
      <c r="I3483" t="s">
        <v>33</v>
      </c>
    </row>
    <row r="3484" spans="1:17" hidden="1" x14ac:dyDescent="0.25">
      <c r="A3484" s="18">
        <v>26</v>
      </c>
      <c r="C3484" t="s">
        <v>2818</v>
      </c>
      <c r="D3484" t="s">
        <v>5607</v>
      </c>
      <c r="E3484" t="s">
        <v>11</v>
      </c>
      <c r="G3484" t="s">
        <v>5608</v>
      </c>
      <c r="H3484" t="s">
        <v>37</v>
      </c>
      <c r="I3484" t="s">
        <v>2913</v>
      </c>
      <c r="J3484">
        <v>0</v>
      </c>
      <c r="K3484" s="20" t="s">
        <v>8027</v>
      </c>
      <c r="L3484" s="20" t="s">
        <v>8027</v>
      </c>
      <c r="M3484" s="20" t="s">
        <v>8027</v>
      </c>
      <c r="N3484" s="49" t="s">
        <v>4728</v>
      </c>
      <c r="Q3484" s="20" t="s">
        <v>8028</v>
      </c>
    </row>
    <row r="3485" spans="1:17" hidden="1" x14ac:dyDescent="0.25">
      <c r="A3485" s="18">
        <v>815</v>
      </c>
      <c r="C3485" t="s">
        <v>2818</v>
      </c>
      <c r="D3485" t="s">
        <v>5609</v>
      </c>
      <c r="E3485" t="s">
        <v>11</v>
      </c>
      <c r="G3485" t="s">
        <v>5610</v>
      </c>
      <c r="H3485" t="s">
        <v>37</v>
      </c>
      <c r="I3485" t="s">
        <v>2913</v>
      </c>
      <c r="J3485">
        <v>0</v>
      </c>
      <c r="K3485" s="20" t="s">
        <v>8027</v>
      </c>
      <c r="L3485" s="20" t="s">
        <v>8027</v>
      </c>
      <c r="M3485" s="20" t="s">
        <v>8027</v>
      </c>
      <c r="N3485" s="49" t="s">
        <v>4728</v>
      </c>
      <c r="Q3485" s="20" t="s">
        <v>8028</v>
      </c>
    </row>
    <row r="3486" spans="1:17" hidden="1" x14ac:dyDescent="0.25">
      <c r="A3486" s="18">
        <v>3484</v>
      </c>
      <c r="B3486" t="s">
        <v>5611</v>
      </c>
      <c r="C3486" t="s">
        <v>16</v>
      </c>
      <c r="D3486" t="s">
        <v>5612</v>
      </c>
      <c r="E3486" t="s">
        <v>11</v>
      </c>
      <c r="G3486" t="s">
        <v>5613</v>
      </c>
      <c r="H3486" t="s">
        <v>13</v>
      </c>
      <c r="I3486" t="s">
        <v>14</v>
      </c>
    </row>
    <row r="3487" spans="1:17" hidden="1" x14ac:dyDescent="0.25">
      <c r="A3487" s="18">
        <v>3485</v>
      </c>
      <c r="C3487" t="s">
        <v>26</v>
      </c>
      <c r="D3487" t="s">
        <v>5614</v>
      </c>
      <c r="E3487" t="s">
        <v>11</v>
      </c>
      <c r="G3487" t="s">
        <v>4991</v>
      </c>
      <c r="H3487" t="s">
        <v>13</v>
      </c>
      <c r="I3487" t="s">
        <v>33</v>
      </c>
    </row>
    <row r="3488" spans="1:17" hidden="1" x14ac:dyDescent="0.25">
      <c r="A3488" s="18">
        <v>3486</v>
      </c>
      <c r="B3488" t="s">
        <v>234</v>
      </c>
      <c r="C3488" t="s">
        <v>30</v>
      </c>
      <c r="D3488" t="s">
        <v>5615</v>
      </c>
      <c r="E3488" t="s">
        <v>11</v>
      </c>
      <c r="G3488" t="s">
        <v>236</v>
      </c>
      <c r="H3488" t="s">
        <v>13</v>
      </c>
      <c r="I3488" t="s">
        <v>14</v>
      </c>
    </row>
    <row r="3489" spans="1:17" hidden="1" x14ac:dyDescent="0.25">
      <c r="A3489" s="18">
        <v>3487</v>
      </c>
      <c r="B3489" t="s">
        <v>5616</v>
      </c>
      <c r="C3489" t="s">
        <v>16</v>
      </c>
      <c r="D3489" t="s">
        <v>5617</v>
      </c>
      <c r="E3489" t="s">
        <v>11</v>
      </c>
      <c r="G3489" t="s">
        <v>5618</v>
      </c>
      <c r="H3489" t="s">
        <v>13</v>
      </c>
      <c r="I3489" t="s">
        <v>14</v>
      </c>
    </row>
    <row r="3490" spans="1:17" hidden="1" x14ac:dyDescent="0.25">
      <c r="A3490" s="18">
        <v>3488</v>
      </c>
      <c r="C3490" t="s">
        <v>90</v>
      </c>
      <c r="D3490" t="s">
        <v>5619</v>
      </c>
      <c r="E3490" t="s">
        <v>11</v>
      </c>
      <c r="G3490" t="s">
        <v>4718</v>
      </c>
      <c r="H3490" t="s">
        <v>13</v>
      </c>
      <c r="I3490" t="s">
        <v>33</v>
      </c>
    </row>
    <row r="3491" spans="1:17" hidden="1" x14ac:dyDescent="0.25">
      <c r="A3491" s="18">
        <v>3489</v>
      </c>
      <c r="B3491" t="s">
        <v>1281</v>
      </c>
      <c r="C3491" t="s">
        <v>23</v>
      </c>
      <c r="D3491" t="s">
        <v>5620</v>
      </c>
      <c r="E3491" t="s">
        <v>11</v>
      </c>
      <c r="G3491" t="s">
        <v>1283</v>
      </c>
      <c r="H3491" t="s">
        <v>13</v>
      </c>
      <c r="I3491" t="s">
        <v>14</v>
      </c>
    </row>
    <row r="3492" spans="1:17" hidden="1" x14ac:dyDescent="0.25">
      <c r="A3492" s="18">
        <v>3490</v>
      </c>
      <c r="B3492" t="s">
        <v>1587</v>
      </c>
      <c r="C3492" t="s">
        <v>47</v>
      </c>
      <c r="D3492" t="s">
        <v>5621</v>
      </c>
      <c r="E3492" t="s">
        <v>11</v>
      </c>
      <c r="G3492" t="s">
        <v>1589</v>
      </c>
      <c r="H3492" t="s">
        <v>13</v>
      </c>
      <c r="I3492" t="s">
        <v>14</v>
      </c>
    </row>
    <row r="3493" spans="1:17" hidden="1" x14ac:dyDescent="0.25">
      <c r="A3493" s="18">
        <v>3491</v>
      </c>
      <c r="B3493" t="s">
        <v>831</v>
      </c>
      <c r="C3493" t="s">
        <v>30</v>
      </c>
      <c r="D3493" t="s">
        <v>5622</v>
      </c>
      <c r="E3493" t="s">
        <v>11</v>
      </c>
      <c r="G3493" t="s">
        <v>833</v>
      </c>
      <c r="H3493" t="s">
        <v>13</v>
      </c>
      <c r="I3493" t="s">
        <v>14</v>
      </c>
    </row>
    <row r="3494" spans="1:17" hidden="1" x14ac:dyDescent="0.25">
      <c r="A3494" s="18">
        <v>3492</v>
      </c>
      <c r="B3494" t="s">
        <v>578</v>
      </c>
      <c r="C3494" t="s">
        <v>47</v>
      </c>
      <c r="D3494" t="s">
        <v>5623</v>
      </c>
      <c r="E3494" t="s">
        <v>11</v>
      </c>
      <c r="G3494" t="s">
        <v>580</v>
      </c>
      <c r="H3494" t="s">
        <v>13</v>
      </c>
      <c r="I3494" t="s">
        <v>33</v>
      </c>
    </row>
    <row r="3495" spans="1:17" hidden="1" x14ac:dyDescent="0.25">
      <c r="A3495" s="18">
        <v>3493</v>
      </c>
      <c r="C3495" t="s">
        <v>26</v>
      </c>
      <c r="D3495" t="s">
        <v>5624</v>
      </c>
      <c r="E3495" t="s">
        <v>11</v>
      </c>
      <c r="G3495" t="s">
        <v>1899</v>
      </c>
      <c r="H3495" t="s">
        <v>13</v>
      </c>
      <c r="I3495" t="s">
        <v>14</v>
      </c>
    </row>
    <row r="3496" spans="1:17" hidden="1" x14ac:dyDescent="0.25">
      <c r="A3496" s="18">
        <v>3494</v>
      </c>
      <c r="B3496" t="s">
        <v>1785</v>
      </c>
      <c r="C3496" t="s">
        <v>189</v>
      </c>
      <c r="D3496" t="s">
        <v>5625</v>
      </c>
      <c r="E3496" t="s">
        <v>11</v>
      </c>
      <c r="G3496" t="s">
        <v>1787</v>
      </c>
      <c r="H3496" t="s">
        <v>13</v>
      </c>
      <c r="I3496" t="s">
        <v>14</v>
      </c>
    </row>
    <row r="3497" spans="1:17" hidden="1" x14ac:dyDescent="0.25">
      <c r="A3497" s="18">
        <v>3495</v>
      </c>
      <c r="B3497" t="s">
        <v>1359</v>
      </c>
      <c r="C3497" t="s">
        <v>23</v>
      </c>
      <c r="D3497" t="s">
        <v>5626</v>
      </c>
      <c r="E3497" t="s">
        <v>11</v>
      </c>
      <c r="G3497" t="s">
        <v>1361</v>
      </c>
      <c r="H3497" t="s">
        <v>13</v>
      </c>
      <c r="I3497" t="s">
        <v>14</v>
      </c>
    </row>
    <row r="3498" spans="1:17" hidden="1" x14ac:dyDescent="0.25">
      <c r="A3498" s="18">
        <v>3496</v>
      </c>
      <c r="B3498" t="s">
        <v>1422</v>
      </c>
      <c r="C3498" t="s">
        <v>30</v>
      </c>
      <c r="D3498" t="s">
        <v>5627</v>
      </c>
      <c r="E3498" t="s">
        <v>11</v>
      </c>
      <c r="G3498" t="s">
        <v>1424</v>
      </c>
      <c r="H3498" t="s">
        <v>13</v>
      </c>
      <c r="I3498" t="s">
        <v>14</v>
      </c>
    </row>
    <row r="3499" spans="1:17" hidden="1" x14ac:dyDescent="0.25">
      <c r="A3499" s="18">
        <v>3497</v>
      </c>
      <c r="B3499" t="s">
        <v>785</v>
      </c>
      <c r="C3499" t="s">
        <v>99</v>
      </c>
      <c r="D3499" t="s">
        <v>5628</v>
      </c>
      <c r="E3499" t="s">
        <v>11</v>
      </c>
      <c r="G3499" t="s">
        <v>86</v>
      </c>
      <c r="H3499" t="s">
        <v>13</v>
      </c>
      <c r="I3499" t="s">
        <v>33</v>
      </c>
    </row>
    <row r="3500" spans="1:17" hidden="1" x14ac:dyDescent="0.25">
      <c r="A3500" s="18">
        <v>3088</v>
      </c>
      <c r="C3500" t="s">
        <v>2818</v>
      </c>
      <c r="D3500" t="s">
        <v>5629</v>
      </c>
      <c r="E3500" t="s">
        <v>11</v>
      </c>
      <c r="G3500" t="s">
        <v>5630</v>
      </c>
      <c r="H3500" t="s">
        <v>37</v>
      </c>
      <c r="I3500" t="s">
        <v>2913</v>
      </c>
      <c r="J3500">
        <v>0</v>
      </c>
      <c r="K3500" s="20" t="s">
        <v>8027</v>
      </c>
      <c r="L3500" s="20" t="s">
        <v>8027</v>
      </c>
      <c r="M3500" s="20" t="s">
        <v>8027</v>
      </c>
      <c r="N3500" s="49" t="s">
        <v>4728</v>
      </c>
      <c r="Q3500" s="20" t="s">
        <v>8028</v>
      </c>
    </row>
    <row r="3501" spans="1:17" hidden="1" x14ac:dyDescent="0.25">
      <c r="A3501" s="18">
        <v>3499</v>
      </c>
      <c r="B3501" t="s">
        <v>5631</v>
      </c>
      <c r="C3501" t="s">
        <v>16</v>
      </c>
      <c r="D3501" t="s">
        <v>5632</v>
      </c>
      <c r="E3501" t="s">
        <v>11</v>
      </c>
      <c r="G3501" t="s">
        <v>5633</v>
      </c>
      <c r="H3501" t="s">
        <v>13</v>
      </c>
      <c r="I3501" t="s">
        <v>14</v>
      </c>
    </row>
    <row r="3502" spans="1:17" hidden="1" x14ac:dyDescent="0.25">
      <c r="A3502" s="18">
        <v>164</v>
      </c>
      <c r="C3502" t="s">
        <v>2818</v>
      </c>
      <c r="D3502" t="s">
        <v>5634</v>
      </c>
      <c r="E3502" t="s">
        <v>11</v>
      </c>
      <c r="G3502" t="s">
        <v>5635</v>
      </c>
      <c r="H3502" t="s">
        <v>37</v>
      </c>
      <c r="I3502" t="s">
        <v>2913</v>
      </c>
      <c r="J3502">
        <v>0</v>
      </c>
      <c r="K3502" s="20" t="s">
        <v>8027</v>
      </c>
      <c r="L3502" s="20" t="s">
        <v>8027</v>
      </c>
      <c r="M3502" s="20" t="s">
        <v>8027</v>
      </c>
      <c r="N3502" s="49" t="s">
        <v>4728</v>
      </c>
      <c r="Q3502" s="20" t="s">
        <v>8028</v>
      </c>
    </row>
    <row r="3503" spans="1:17" hidden="1" x14ac:dyDescent="0.25">
      <c r="A3503" s="18">
        <v>3501</v>
      </c>
      <c r="B3503" t="s">
        <v>5636</v>
      </c>
      <c r="C3503" t="s">
        <v>47</v>
      </c>
      <c r="D3503" t="s">
        <v>5637</v>
      </c>
      <c r="E3503" t="s">
        <v>11</v>
      </c>
      <c r="G3503" t="s">
        <v>5638</v>
      </c>
      <c r="H3503" t="s">
        <v>13</v>
      </c>
      <c r="I3503" t="s">
        <v>14</v>
      </c>
    </row>
    <row r="3504" spans="1:17" hidden="1" x14ac:dyDescent="0.25">
      <c r="A3504" s="18">
        <v>3502</v>
      </c>
      <c r="B3504" t="s">
        <v>581</v>
      </c>
      <c r="C3504" t="s">
        <v>26</v>
      </c>
      <c r="D3504" t="s">
        <v>5639</v>
      </c>
      <c r="E3504" t="s">
        <v>11</v>
      </c>
      <c r="G3504" t="s">
        <v>583</v>
      </c>
      <c r="H3504" t="s">
        <v>13</v>
      </c>
      <c r="I3504" t="s">
        <v>14</v>
      </c>
    </row>
    <row r="3505" spans="1:17" hidden="1" x14ac:dyDescent="0.25">
      <c r="A3505" s="18">
        <v>3503</v>
      </c>
      <c r="B3505" t="s">
        <v>1754</v>
      </c>
      <c r="C3505" t="s">
        <v>16</v>
      </c>
      <c r="D3505" t="s">
        <v>5640</v>
      </c>
      <c r="E3505" t="s">
        <v>11</v>
      </c>
      <c r="G3505" t="s">
        <v>5641</v>
      </c>
      <c r="H3505" t="s">
        <v>13</v>
      </c>
      <c r="I3505" t="s">
        <v>14</v>
      </c>
    </row>
    <row r="3506" spans="1:17" hidden="1" x14ac:dyDescent="0.25">
      <c r="A3506" s="18">
        <v>3504</v>
      </c>
      <c r="B3506" t="s">
        <v>1246</v>
      </c>
      <c r="C3506" t="s">
        <v>26</v>
      </c>
      <c r="D3506" t="s">
        <v>5642</v>
      </c>
      <c r="E3506" t="s">
        <v>11</v>
      </c>
      <c r="G3506" t="s">
        <v>1248</v>
      </c>
      <c r="H3506" t="s">
        <v>13</v>
      </c>
      <c r="I3506" t="s">
        <v>14</v>
      </c>
    </row>
    <row r="3507" spans="1:17" hidden="1" x14ac:dyDescent="0.25">
      <c r="A3507" s="18">
        <v>3505</v>
      </c>
      <c r="B3507" t="s">
        <v>400</v>
      </c>
      <c r="C3507" t="s">
        <v>70</v>
      </c>
      <c r="D3507" t="s">
        <v>5643</v>
      </c>
      <c r="E3507" t="s">
        <v>11</v>
      </c>
      <c r="G3507" t="s">
        <v>402</v>
      </c>
      <c r="H3507" t="s">
        <v>13</v>
      </c>
      <c r="I3507" t="s">
        <v>14</v>
      </c>
    </row>
    <row r="3508" spans="1:17" hidden="1" x14ac:dyDescent="0.25">
      <c r="A3508" s="18">
        <v>3506</v>
      </c>
      <c r="B3508" t="s">
        <v>2391</v>
      </c>
      <c r="C3508" t="s">
        <v>23</v>
      </c>
      <c r="D3508" t="s">
        <v>5644</v>
      </c>
      <c r="E3508" t="s">
        <v>11</v>
      </c>
      <c r="G3508" t="s">
        <v>2393</v>
      </c>
      <c r="H3508" t="s">
        <v>13</v>
      </c>
      <c r="I3508" t="s">
        <v>14</v>
      </c>
    </row>
    <row r="3509" spans="1:17" hidden="1" x14ac:dyDescent="0.25">
      <c r="A3509" s="18">
        <v>2788</v>
      </c>
      <c r="C3509" t="s">
        <v>2818</v>
      </c>
      <c r="D3509" t="s">
        <v>5645</v>
      </c>
      <c r="E3509" t="s">
        <v>11</v>
      </c>
      <c r="G3509" t="s">
        <v>5646</v>
      </c>
      <c r="H3509" t="s">
        <v>37</v>
      </c>
      <c r="I3509" t="s">
        <v>2913</v>
      </c>
      <c r="J3509">
        <v>0</v>
      </c>
      <c r="K3509" s="20" t="s">
        <v>8027</v>
      </c>
      <c r="L3509" s="20" t="s">
        <v>8027</v>
      </c>
      <c r="M3509" s="20" t="s">
        <v>8027</v>
      </c>
      <c r="N3509" s="50" t="s">
        <v>5647</v>
      </c>
      <c r="Q3509" s="20" t="s">
        <v>8028</v>
      </c>
    </row>
    <row r="3510" spans="1:17" hidden="1" x14ac:dyDescent="0.25">
      <c r="A3510" s="18">
        <v>3508</v>
      </c>
      <c r="B3510" t="s">
        <v>967</v>
      </c>
      <c r="C3510" t="s">
        <v>70</v>
      </c>
      <c r="D3510" t="s">
        <v>5648</v>
      </c>
      <c r="E3510" t="s">
        <v>11</v>
      </c>
      <c r="G3510" t="s">
        <v>969</v>
      </c>
      <c r="H3510" t="s">
        <v>13</v>
      </c>
      <c r="I3510" t="s">
        <v>14</v>
      </c>
    </row>
    <row r="3511" spans="1:17" hidden="1" x14ac:dyDescent="0.25">
      <c r="A3511" s="18">
        <v>3509</v>
      </c>
      <c r="B3511" t="s">
        <v>141</v>
      </c>
      <c r="C3511" t="s">
        <v>70</v>
      </c>
      <c r="D3511" t="s">
        <v>5649</v>
      </c>
      <c r="E3511" t="s">
        <v>11</v>
      </c>
      <c r="G3511" t="s">
        <v>144</v>
      </c>
      <c r="H3511" t="s">
        <v>13</v>
      </c>
      <c r="I3511" t="s">
        <v>14</v>
      </c>
    </row>
    <row r="3512" spans="1:17" hidden="1" x14ac:dyDescent="0.25">
      <c r="A3512" s="18">
        <v>3510</v>
      </c>
      <c r="B3512" t="s">
        <v>3186</v>
      </c>
      <c r="C3512" t="s">
        <v>99</v>
      </c>
      <c r="D3512" t="s">
        <v>5650</v>
      </c>
      <c r="E3512" t="s">
        <v>11</v>
      </c>
      <c r="G3512" t="s">
        <v>561</v>
      </c>
      <c r="H3512" t="s">
        <v>13</v>
      </c>
      <c r="I3512" t="s">
        <v>33</v>
      </c>
    </row>
    <row r="3513" spans="1:17" hidden="1" x14ac:dyDescent="0.25">
      <c r="A3513" s="18">
        <v>3511</v>
      </c>
      <c r="B3513" t="s">
        <v>1115</v>
      </c>
      <c r="C3513" t="s">
        <v>23</v>
      </c>
      <c r="D3513" t="s">
        <v>5651</v>
      </c>
      <c r="E3513" t="s">
        <v>11</v>
      </c>
      <c r="G3513" t="s">
        <v>1117</v>
      </c>
      <c r="H3513" t="s">
        <v>13</v>
      </c>
      <c r="I3513" t="s">
        <v>33</v>
      </c>
    </row>
    <row r="3514" spans="1:17" hidden="1" x14ac:dyDescent="0.25">
      <c r="A3514" s="18">
        <v>3512</v>
      </c>
      <c r="C3514" t="s">
        <v>16</v>
      </c>
      <c r="D3514" t="s">
        <v>5652</v>
      </c>
      <c r="E3514" t="s">
        <v>11</v>
      </c>
      <c r="G3514" t="s">
        <v>5260</v>
      </c>
      <c r="H3514" t="s">
        <v>13</v>
      </c>
      <c r="I3514" t="s">
        <v>14</v>
      </c>
    </row>
    <row r="3515" spans="1:17" hidden="1" x14ac:dyDescent="0.25">
      <c r="A3515" s="18">
        <v>3500</v>
      </c>
      <c r="C3515" t="s">
        <v>2818</v>
      </c>
      <c r="D3515" t="s">
        <v>5653</v>
      </c>
      <c r="E3515" t="s">
        <v>11</v>
      </c>
      <c r="G3515" t="s">
        <v>5654</v>
      </c>
      <c r="H3515" t="s">
        <v>37</v>
      </c>
      <c r="I3515" t="s">
        <v>2913</v>
      </c>
      <c r="J3515">
        <v>0</v>
      </c>
      <c r="K3515" s="20" t="s">
        <v>8027</v>
      </c>
      <c r="L3515" s="20" t="s">
        <v>8027</v>
      </c>
      <c r="M3515" s="20" t="s">
        <v>8027</v>
      </c>
      <c r="N3515" s="50" t="s">
        <v>5647</v>
      </c>
      <c r="Q3515" s="20" t="s">
        <v>8028</v>
      </c>
    </row>
    <row r="3516" spans="1:17" hidden="1" x14ac:dyDescent="0.25">
      <c r="A3516" s="18">
        <v>3514</v>
      </c>
      <c r="B3516" t="s">
        <v>1746</v>
      </c>
      <c r="C3516" t="s">
        <v>26</v>
      </c>
      <c r="D3516" t="s">
        <v>5655</v>
      </c>
      <c r="E3516" t="s">
        <v>11</v>
      </c>
      <c r="G3516" t="s">
        <v>1748</v>
      </c>
      <c r="H3516" t="s">
        <v>13</v>
      </c>
      <c r="I3516" t="s">
        <v>14</v>
      </c>
    </row>
    <row r="3517" spans="1:17" hidden="1" x14ac:dyDescent="0.25">
      <c r="A3517" s="18">
        <v>3515</v>
      </c>
      <c r="B3517" t="s">
        <v>939</v>
      </c>
      <c r="C3517" t="s">
        <v>47</v>
      </c>
      <c r="D3517" t="s">
        <v>5656</v>
      </c>
      <c r="E3517" t="s">
        <v>11</v>
      </c>
      <c r="G3517" t="s">
        <v>941</v>
      </c>
      <c r="H3517" t="s">
        <v>13</v>
      </c>
      <c r="I3517" t="s">
        <v>14</v>
      </c>
    </row>
    <row r="3518" spans="1:17" hidden="1" x14ac:dyDescent="0.25">
      <c r="A3518" s="18">
        <v>3516</v>
      </c>
      <c r="B3518" t="s">
        <v>5657</v>
      </c>
      <c r="C3518" t="s">
        <v>16</v>
      </c>
      <c r="D3518" t="s">
        <v>5658</v>
      </c>
      <c r="E3518" t="s">
        <v>11</v>
      </c>
      <c r="G3518" t="s">
        <v>5659</v>
      </c>
      <c r="H3518" t="s">
        <v>13</v>
      </c>
      <c r="I3518" t="s">
        <v>14</v>
      </c>
    </row>
    <row r="3519" spans="1:17" hidden="1" x14ac:dyDescent="0.25">
      <c r="A3519" s="18">
        <v>1242</v>
      </c>
      <c r="C3519" t="s">
        <v>2818</v>
      </c>
      <c r="D3519" t="s">
        <v>5660</v>
      </c>
      <c r="E3519" t="s">
        <v>11</v>
      </c>
      <c r="G3519" t="s">
        <v>5661</v>
      </c>
      <c r="H3519" t="s">
        <v>37</v>
      </c>
      <c r="I3519" t="s">
        <v>2913</v>
      </c>
      <c r="J3519">
        <v>0</v>
      </c>
      <c r="K3519" s="20" t="s">
        <v>8027</v>
      </c>
      <c r="L3519" s="20" t="s">
        <v>8027</v>
      </c>
      <c r="M3519" s="20" t="s">
        <v>8027</v>
      </c>
      <c r="N3519" s="50" t="s">
        <v>5647</v>
      </c>
      <c r="Q3519" s="20" t="s">
        <v>8028</v>
      </c>
    </row>
    <row r="3520" spans="1:17" hidden="1" x14ac:dyDescent="0.25">
      <c r="A3520" s="18">
        <v>3518</v>
      </c>
      <c r="C3520" t="s">
        <v>26</v>
      </c>
      <c r="D3520" t="s">
        <v>5662</v>
      </c>
      <c r="E3520" t="s">
        <v>11</v>
      </c>
      <c r="G3520" t="s">
        <v>356</v>
      </c>
      <c r="H3520" t="s">
        <v>13</v>
      </c>
      <c r="I3520" t="s">
        <v>14</v>
      </c>
    </row>
    <row r="3521" spans="1:17" hidden="1" x14ac:dyDescent="0.25">
      <c r="A3521" s="18">
        <v>3855</v>
      </c>
      <c r="C3521" t="s">
        <v>2818</v>
      </c>
      <c r="D3521" t="s">
        <v>5663</v>
      </c>
      <c r="E3521" t="s">
        <v>11</v>
      </c>
      <c r="G3521" t="s">
        <v>5664</v>
      </c>
      <c r="H3521" t="s">
        <v>37</v>
      </c>
      <c r="I3521" t="s">
        <v>2913</v>
      </c>
      <c r="J3521">
        <v>0</v>
      </c>
      <c r="K3521" s="20" t="s">
        <v>8027</v>
      </c>
      <c r="L3521" s="20" t="s">
        <v>8027</v>
      </c>
      <c r="M3521" s="20" t="s">
        <v>8027</v>
      </c>
      <c r="N3521" s="50" t="s">
        <v>5647</v>
      </c>
      <c r="Q3521" s="20" t="s">
        <v>8028</v>
      </c>
    </row>
    <row r="3522" spans="1:17" hidden="1" x14ac:dyDescent="0.25">
      <c r="A3522" s="18">
        <v>3520</v>
      </c>
      <c r="B3522" t="s">
        <v>50</v>
      </c>
      <c r="C3522" t="s">
        <v>26</v>
      </c>
      <c r="D3522" t="s">
        <v>5665</v>
      </c>
      <c r="E3522" t="s">
        <v>11</v>
      </c>
      <c r="G3522" t="s">
        <v>1829</v>
      </c>
      <c r="H3522" t="s">
        <v>13</v>
      </c>
      <c r="I3522" t="s">
        <v>14</v>
      </c>
    </row>
    <row r="3523" spans="1:17" hidden="1" x14ac:dyDescent="0.25">
      <c r="A3523" s="18">
        <v>649</v>
      </c>
      <c r="C3523" t="s">
        <v>2818</v>
      </c>
      <c r="D3523" t="s">
        <v>5666</v>
      </c>
      <c r="E3523" t="s">
        <v>11</v>
      </c>
      <c r="G3523" t="s">
        <v>5667</v>
      </c>
      <c r="H3523" t="s">
        <v>37</v>
      </c>
      <c r="I3523" t="s">
        <v>2913</v>
      </c>
      <c r="J3523">
        <v>0</v>
      </c>
      <c r="K3523" s="20" t="s">
        <v>8027</v>
      </c>
      <c r="L3523" s="20" t="s">
        <v>8027</v>
      </c>
      <c r="M3523" s="20" t="s">
        <v>8027</v>
      </c>
      <c r="N3523" s="50" t="s">
        <v>5647</v>
      </c>
      <c r="Q3523" s="20" t="s">
        <v>8028</v>
      </c>
    </row>
    <row r="3524" spans="1:17" hidden="1" x14ac:dyDescent="0.25">
      <c r="A3524" s="18">
        <v>3522</v>
      </c>
      <c r="C3524" t="s">
        <v>16</v>
      </c>
      <c r="D3524" t="s">
        <v>5668</v>
      </c>
      <c r="E3524" t="s">
        <v>11</v>
      </c>
      <c r="G3524" t="s">
        <v>5669</v>
      </c>
      <c r="H3524" t="s">
        <v>13</v>
      </c>
      <c r="I3524" t="s">
        <v>14</v>
      </c>
    </row>
    <row r="3525" spans="1:17" hidden="1" x14ac:dyDescent="0.25">
      <c r="A3525" s="18">
        <v>3523</v>
      </c>
      <c r="B3525" t="s">
        <v>76</v>
      </c>
      <c r="C3525" t="s">
        <v>9</v>
      </c>
      <c r="D3525" t="s">
        <v>5670</v>
      </c>
      <c r="E3525" t="s">
        <v>11</v>
      </c>
      <c r="G3525" t="s">
        <v>78</v>
      </c>
      <c r="H3525" t="s">
        <v>13</v>
      </c>
      <c r="I3525" t="s">
        <v>14</v>
      </c>
    </row>
    <row r="3526" spans="1:17" hidden="1" x14ac:dyDescent="0.25">
      <c r="A3526" s="18">
        <v>3524</v>
      </c>
      <c r="B3526" t="s">
        <v>599</v>
      </c>
      <c r="C3526" t="s">
        <v>189</v>
      </c>
      <c r="D3526" t="s">
        <v>5671</v>
      </c>
      <c r="E3526" t="s">
        <v>11</v>
      </c>
      <c r="G3526" t="s">
        <v>601</v>
      </c>
      <c r="H3526" t="s">
        <v>13</v>
      </c>
      <c r="I3526" t="s">
        <v>14</v>
      </c>
    </row>
    <row r="3527" spans="1:17" hidden="1" x14ac:dyDescent="0.25">
      <c r="A3527" s="18">
        <v>3525</v>
      </c>
      <c r="B3527" t="s">
        <v>545</v>
      </c>
      <c r="C3527" t="s">
        <v>199</v>
      </c>
      <c r="D3527" t="s">
        <v>5672</v>
      </c>
      <c r="E3527" t="s">
        <v>11</v>
      </c>
      <c r="G3527" t="s">
        <v>547</v>
      </c>
      <c r="H3527" t="s">
        <v>13</v>
      </c>
      <c r="I3527" t="s">
        <v>14</v>
      </c>
    </row>
    <row r="3528" spans="1:17" hidden="1" x14ac:dyDescent="0.25">
      <c r="A3528" s="18">
        <v>3526</v>
      </c>
      <c r="C3528" t="s">
        <v>43</v>
      </c>
      <c r="D3528" t="s">
        <v>5673</v>
      </c>
      <c r="E3528" t="s">
        <v>11</v>
      </c>
      <c r="G3528" t="s">
        <v>1460</v>
      </c>
      <c r="H3528" t="s">
        <v>13</v>
      </c>
      <c r="I3528" t="s">
        <v>33</v>
      </c>
    </row>
    <row r="3529" spans="1:17" hidden="1" x14ac:dyDescent="0.25">
      <c r="A3529" s="18">
        <v>3527</v>
      </c>
      <c r="B3529" t="s">
        <v>305</v>
      </c>
      <c r="C3529" t="s">
        <v>23</v>
      </c>
      <c r="D3529" t="s">
        <v>5674</v>
      </c>
      <c r="E3529" t="s">
        <v>11</v>
      </c>
      <c r="G3529" t="s">
        <v>307</v>
      </c>
      <c r="H3529" t="s">
        <v>13</v>
      </c>
      <c r="I3529" t="s">
        <v>14</v>
      </c>
    </row>
    <row r="3530" spans="1:17" hidden="1" x14ac:dyDescent="0.25">
      <c r="A3530" s="18">
        <v>2122</v>
      </c>
      <c r="C3530" t="s">
        <v>2818</v>
      </c>
      <c r="D3530" t="s">
        <v>5675</v>
      </c>
      <c r="E3530" t="s">
        <v>11</v>
      </c>
      <c r="G3530" t="s">
        <v>5676</v>
      </c>
      <c r="H3530" t="s">
        <v>37</v>
      </c>
      <c r="I3530" t="s">
        <v>2913</v>
      </c>
      <c r="J3530">
        <v>0</v>
      </c>
      <c r="K3530" s="20" t="s">
        <v>8027</v>
      </c>
      <c r="L3530" s="20" t="s">
        <v>8027</v>
      </c>
      <c r="M3530" s="20" t="s">
        <v>8027</v>
      </c>
      <c r="N3530" s="50" t="s">
        <v>5647</v>
      </c>
      <c r="Q3530" s="20" t="s">
        <v>8028</v>
      </c>
    </row>
    <row r="3531" spans="1:17" hidden="1" x14ac:dyDescent="0.25">
      <c r="A3531" s="18">
        <v>3529</v>
      </c>
      <c r="B3531" t="s">
        <v>674</v>
      </c>
      <c r="C3531" t="s">
        <v>30</v>
      </c>
      <c r="D3531" t="s">
        <v>5677</v>
      </c>
      <c r="E3531" t="s">
        <v>11</v>
      </c>
      <c r="G3531" t="s">
        <v>497</v>
      </c>
      <c r="H3531" t="s">
        <v>13</v>
      </c>
      <c r="I3531" t="s">
        <v>33</v>
      </c>
    </row>
    <row r="3532" spans="1:17" hidden="1" x14ac:dyDescent="0.25">
      <c r="A3532" s="18">
        <v>3530</v>
      </c>
      <c r="B3532" t="s">
        <v>122</v>
      </c>
      <c r="C3532" t="s">
        <v>30</v>
      </c>
      <c r="D3532" t="s">
        <v>5678</v>
      </c>
      <c r="E3532" t="s">
        <v>11</v>
      </c>
      <c r="G3532" t="s">
        <v>124</v>
      </c>
      <c r="H3532" t="s">
        <v>13</v>
      </c>
      <c r="I3532" t="s">
        <v>14</v>
      </c>
    </row>
    <row r="3533" spans="1:17" hidden="1" x14ac:dyDescent="0.25">
      <c r="A3533" s="18">
        <v>3531</v>
      </c>
      <c r="B3533" t="s">
        <v>5679</v>
      </c>
      <c r="C3533" t="s">
        <v>16</v>
      </c>
      <c r="D3533" t="s">
        <v>5680</v>
      </c>
      <c r="E3533" t="s">
        <v>11</v>
      </c>
      <c r="G3533" t="s">
        <v>5681</v>
      </c>
      <c r="H3533" t="s">
        <v>13</v>
      </c>
      <c r="I3533" t="s">
        <v>14</v>
      </c>
    </row>
    <row r="3534" spans="1:17" hidden="1" x14ac:dyDescent="0.25">
      <c r="A3534" s="18">
        <v>3532</v>
      </c>
      <c r="B3534" t="s">
        <v>4416</v>
      </c>
      <c r="C3534" t="s">
        <v>16</v>
      </c>
      <c r="D3534" t="s">
        <v>5682</v>
      </c>
      <c r="E3534" t="s">
        <v>11</v>
      </c>
      <c r="G3534" t="s">
        <v>4418</v>
      </c>
      <c r="H3534" t="s">
        <v>13</v>
      </c>
      <c r="I3534" t="s">
        <v>14</v>
      </c>
    </row>
    <row r="3535" spans="1:17" hidden="1" x14ac:dyDescent="0.25">
      <c r="A3535" s="18">
        <v>3533</v>
      </c>
      <c r="C3535" t="s">
        <v>16</v>
      </c>
      <c r="D3535" t="s">
        <v>5683</v>
      </c>
      <c r="E3535" t="s">
        <v>11</v>
      </c>
      <c r="G3535" t="s">
        <v>5684</v>
      </c>
      <c r="H3535" t="s">
        <v>13</v>
      </c>
      <c r="I3535" t="s">
        <v>14</v>
      </c>
    </row>
    <row r="3536" spans="1:17" hidden="1" x14ac:dyDescent="0.25">
      <c r="A3536" s="18">
        <v>3534</v>
      </c>
      <c r="B3536" t="s">
        <v>192</v>
      </c>
      <c r="C3536" t="s">
        <v>30</v>
      </c>
      <c r="D3536" t="s">
        <v>5685</v>
      </c>
      <c r="E3536" t="s">
        <v>11</v>
      </c>
      <c r="G3536" t="s">
        <v>194</v>
      </c>
      <c r="H3536" t="s">
        <v>13</v>
      </c>
      <c r="I3536" t="s">
        <v>14</v>
      </c>
    </row>
    <row r="3537" spans="1:17" hidden="1" x14ac:dyDescent="0.25">
      <c r="A3537" s="18">
        <v>3535</v>
      </c>
      <c r="B3537" t="s">
        <v>753</v>
      </c>
      <c r="C3537" t="s">
        <v>30</v>
      </c>
      <c r="D3537" t="s">
        <v>5686</v>
      </c>
      <c r="E3537" t="s">
        <v>11</v>
      </c>
      <c r="G3537" t="s">
        <v>755</v>
      </c>
      <c r="H3537" t="s">
        <v>13</v>
      </c>
      <c r="I3537" t="s">
        <v>14</v>
      </c>
    </row>
    <row r="3538" spans="1:17" hidden="1" x14ac:dyDescent="0.25">
      <c r="A3538" s="18">
        <v>3536</v>
      </c>
      <c r="B3538" t="s">
        <v>394</v>
      </c>
      <c r="C3538" t="s">
        <v>23</v>
      </c>
      <c r="D3538" t="s">
        <v>5687</v>
      </c>
      <c r="E3538" t="s">
        <v>11</v>
      </c>
      <c r="G3538" t="s">
        <v>396</v>
      </c>
      <c r="H3538" t="s">
        <v>13</v>
      </c>
      <c r="I3538" t="s">
        <v>14</v>
      </c>
    </row>
    <row r="3539" spans="1:17" hidden="1" x14ac:dyDescent="0.25">
      <c r="A3539" s="18">
        <v>3537</v>
      </c>
      <c r="B3539" t="s">
        <v>896</v>
      </c>
      <c r="C3539" t="s">
        <v>9</v>
      </c>
      <c r="D3539" t="s">
        <v>5688</v>
      </c>
      <c r="E3539" t="s">
        <v>11</v>
      </c>
      <c r="G3539" t="s">
        <v>898</v>
      </c>
      <c r="H3539" t="s">
        <v>13</v>
      </c>
      <c r="I3539" t="s">
        <v>14</v>
      </c>
    </row>
    <row r="3540" spans="1:17" hidden="1" x14ac:dyDescent="0.25">
      <c r="A3540" s="18">
        <v>3232</v>
      </c>
      <c r="C3540" t="s">
        <v>2818</v>
      </c>
      <c r="D3540" t="s">
        <v>5689</v>
      </c>
      <c r="E3540" t="s">
        <v>11</v>
      </c>
      <c r="G3540" t="s">
        <v>5690</v>
      </c>
      <c r="H3540" t="s">
        <v>37</v>
      </c>
      <c r="I3540" t="s">
        <v>2913</v>
      </c>
      <c r="J3540">
        <v>0</v>
      </c>
      <c r="K3540" s="20" t="s">
        <v>8027</v>
      </c>
      <c r="L3540" s="20" t="s">
        <v>8027</v>
      </c>
      <c r="M3540" s="20" t="s">
        <v>8027</v>
      </c>
      <c r="N3540" s="50" t="s">
        <v>5647</v>
      </c>
      <c r="Q3540" s="20" t="s">
        <v>8028</v>
      </c>
    </row>
    <row r="3541" spans="1:17" hidden="1" x14ac:dyDescent="0.25">
      <c r="A3541" s="18">
        <v>3539</v>
      </c>
      <c r="C3541" t="s">
        <v>47</v>
      </c>
      <c r="D3541" t="s">
        <v>5691</v>
      </c>
      <c r="E3541" t="s">
        <v>11</v>
      </c>
      <c r="G3541" t="s">
        <v>659</v>
      </c>
      <c r="H3541" t="s">
        <v>13</v>
      </c>
      <c r="I3541" t="s">
        <v>14</v>
      </c>
    </row>
    <row r="3542" spans="1:17" hidden="1" x14ac:dyDescent="0.25">
      <c r="A3542" s="18">
        <v>3540</v>
      </c>
      <c r="B3542" t="s">
        <v>858</v>
      </c>
      <c r="C3542" t="s">
        <v>26</v>
      </c>
      <c r="D3542" t="s">
        <v>5692</v>
      </c>
      <c r="E3542" t="s">
        <v>11</v>
      </c>
      <c r="G3542" t="s">
        <v>860</v>
      </c>
      <c r="H3542" t="s">
        <v>13</v>
      </c>
      <c r="I3542" t="s">
        <v>768</v>
      </c>
    </row>
    <row r="3543" spans="1:17" hidden="1" x14ac:dyDescent="0.25">
      <c r="A3543" s="18">
        <v>3541</v>
      </c>
      <c r="B3543" t="s">
        <v>961</v>
      </c>
      <c r="C3543" t="s">
        <v>47</v>
      </c>
      <c r="D3543" t="s">
        <v>5693</v>
      </c>
      <c r="E3543" t="s">
        <v>11</v>
      </c>
      <c r="G3543" t="s">
        <v>963</v>
      </c>
      <c r="H3543" t="s">
        <v>13</v>
      </c>
      <c r="I3543" t="s">
        <v>14</v>
      </c>
    </row>
    <row r="3544" spans="1:17" hidden="1" x14ac:dyDescent="0.25">
      <c r="A3544" s="18">
        <v>3542</v>
      </c>
      <c r="C3544" t="s">
        <v>26</v>
      </c>
      <c r="D3544" t="s">
        <v>5694</v>
      </c>
      <c r="E3544" t="s">
        <v>11</v>
      </c>
      <c r="G3544" t="s">
        <v>3369</v>
      </c>
      <c r="H3544" t="s">
        <v>13</v>
      </c>
      <c r="I3544" t="s">
        <v>33</v>
      </c>
    </row>
    <row r="3545" spans="1:17" hidden="1" x14ac:dyDescent="0.25">
      <c r="A3545" s="18">
        <v>3543</v>
      </c>
      <c r="B3545" t="s">
        <v>5695</v>
      </c>
      <c r="C3545" t="s">
        <v>189</v>
      </c>
      <c r="D3545" t="s">
        <v>5696</v>
      </c>
      <c r="E3545" t="s">
        <v>11</v>
      </c>
      <c r="G3545" t="s">
        <v>5697</v>
      </c>
      <c r="H3545" t="s">
        <v>13</v>
      </c>
      <c r="I3545" t="s">
        <v>14</v>
      </c>
    </row>
    <row r="3546" spans="1:17" hidden="1" x14ac:dyDescent="0.25">
      <c r="A3546" s="18">
        <v>3544</v>
      </c>
      <c r="C3546" t="s">
        <v>16</v>
      </c>
      <c r="D3546" t="s">
        <v>5698</v>
      </c>
      <c r="E3546" t="s">
        <v>11</v>
      </c>
      <c r="G3546" t="s">
        <v>1233</v>
      </c>
      <c r="H3546" t="s">
        <v>13</v>
      </c>
      <c r="I3546" t="s">
        <v>14</v>
      </c>
    </row>
    <row r="3547" spans="1:17" hidden="1" x14ac:dyDescent="0.25">
      <c r="A3547" s="18">
        <v>3545</v>
      </c>
      <c r="B3547" t="s">
        <v>5699</v>
      </c>
      <c r="C3547" t="s">
        <v>16</v>
      </c>
      <c r="D3547" t="s">
        <v>5700</v>
      </c>
      <c r="E3547" t="s">
        <v>11</v>
      </c>
      <c r="G3547" t="s">
        <v>5701</v>
      </c>
      <c r="H3547" t="s">
        <v>13</v>
      </c>
      <c r="I3547" t="s">
        <v>14</v>
      </c>
    </row>
    <row r="3548" spans="1:17" hidden="1" x14ac:dyDescent="0.25">
      <c r="A3548" s="18">
        <v>3546</v>
      </c>
      <c r="C3548" t="s">
        <v>2432</v>
      </c>
      <c r="D3548" t="s">
        <v>5702</v>
      </c>
      <c r="E3548" t="s">
        <v>11</v>
      </c>
      <c r="G3548" t="s">
        <v>5703</v>
      </c>
      <c r="H3548" t="s">
        <v>2435</v>
      </c>
      <c r="I3548" t="s">
        <v>2436</v>
      </c>
      <c r="J3548" t="s">
        <v>3151</v>
      </c>
    </row>
    <row r="3549" spans="1:17" hidden="1" x14ac:dyDescent="0.25">
      <c r="A3549" s="18">
        <v>3547</v>
      </c>
      <c r="B3549" t="s">
        <v>1686</v>
      </c>
      <c r="C3549" t="s">
        <v>70</v>
      </c>
      <c r="D3549" t="s">
        <v>5704</v>
      </c>
      <c r="E3549" t="s">
        <v>11</v>
      </c>
      <c r="G3549" t="s">
        <v>1688</v>
      </c>
      <c r="H3549" t="s">
        <v>13</v>
      </c>
      <c r="I3549" t="s">
        <v>14</v>
      </c>
    </row>
    <row r="3550" spans="1:17" hidden="1" x14ac:dyDescent="0.25">
      <c r="A3550" s="18">
        <v>3548</v>
      </c>
      <c r="D3550" t="s">
        <v>5705</v>
      </c>
      <c r="E3550" t="s">
        <v>11</v>
      </c>
      <c r="F3550" t="s">
        <v>696</v>
      </c>
      <c r="G3550" t="s">
        <v>5706</v>
      </c>
      <c r="H3550" t="s">
        <v>698</v>
      </c>
      <c r="I3550" t="s">
        <v>14</v>
      </c>
    </row>
    <row r="3551" spans="1:17" hidden="1" x14ac:dyDescent="0.25">
      <c r="A3551" s="18">
        <v>3549</v>
      </c>
      <c r="B3551" t="s">
        <v>1070</v>
      </c>
      <c r="C3551" t="s">
        <v>189</v>
      </c>
      <c r="D3551" t="s">
        <v>5707</v>
      </c>
      <c r="E3551" t="s">
        <v>11</v>
      </c>
      <c r="G3551" t="s">
        <v>1072</v>
      </c>
      <c r="H3551" t="s">
        <v>13</v>
      </c>
      <c r="I3551" t="s">
        <v>14</v>
      </c>
    </row>
    <row r="3552" spans="1:17" hidden="1" x14ac:dyDescent="0.25">
      <c r="A3552" s="18">
        <v>3550</v>
      </c>
      <c r="B3552" t="s">
        <v>736</v>
      </c>
      <c r="C3552" t="s">
        <v>47</v>
      </c>
      <c r="D3552" t="s">
        <v>5708</v>
      </c>
      <c r="E3552" t="s">
        <v>11</v>
      </c>
      <c r="G3552" t="s">
        <v>439</v>
      </c>
      <c r="H3552" t="s">
        <v>13</v>
      </c>
      <c r="I3552" t="s">
        <v>33</v>
      </c>
    </row>
    <row r="3553" spans="1:17" hidden="1" x14ac:dyDescent="0.25">
      <c r="A3553" s="18">
        <v>2939</v>
      </c>
      <c r="C3553" t="s">
        <v>2818</v>
      </c>
      <c r="D3553" t="s">
        <v>5709</v>
      </c>
      <c r="E3553" t="s">
        <v>11</v>
      </c>
      <c r="G3553" t="s">
        <v>5710</v>
      </c>
      <c r="H3553" t="s">
        <v>37</v>
      </c>
      <c r="I3553" t="s">
        <v>2913</v>
      </c>
      <c r="J3553">
        <v>0</v>
      </c>
      <c r="K3553" s="20" t="s">
        <v>8027</v>
      </c>
      <c r="L3553" s="20" t="s">
        <v>8027</v>
      </c>
      <c r="M3553" s="20" t="s">
        <v>8027</v>
      </c>
      <c r="N3553" s="50" t="s">
        <v>5647</v>
      </c>
      <c r="Q3553" s="20" t="s">
        <v>8028</v>
      </c>
    </row>
    <row r="3554" spans="1:17" hidden="1" x14ac:dyDescent="0.25">
      <c r="A3554" s="18">
        <v>3552</v>
      </c>
      <c r="B3554" t="s">
        <v>644</v>
      </c>
      <c r="C3554" t="s">
        <v>23</v>
      </c>
      <c r="D3554" t="s">
        <v>5711</v>
      </c>
      <c r="E3554" t="s">
        <v>11</v>
      </c>
      <c r="G3554" t="s">
        <v>646</v>
      </c>
      <c r="H3554" t="s">
        <v>13</v>
      </c>
      <c r="I3554" t="s">
        <v>14</v>
      </c>
    </row>
    <row r="3555" spans="1:17" hidden="1" x14ac:dyDescent="0.25">
      <c r="A3555" s="18">
        <v>3553</v>
      </c>
      <c r="B3555" t="s">
        <v>98</v>
      </c>
      <c r="C3555" t="s">
        <v>47</v>
      </c>
      <c r="D3555" t="s">
        <v>5712</v>
      </c>
      <c r="E3555" t="s">
        <v>11</v>
      </c>
      <c r="G3555" t="s">
        <v>101</v>
      </c>
      <c r="H3555" t="s">
        <v>13</v>
      </c>
      <c r="I3555" t="s">
        <v>14</v>
      </c>
    </row>
    <row r="3556" spans="1:17" hidden="1" x14ac:dyDescent="0.25">
      <c r="A3556" s="18">
        <v>3554</v>
      </c>
      <c r="B3556" t="s">
        <v>4294</v>
      </c>
      <c r="C3556" t="s">
        <v>30</v>
      </c>
      <c r="D3556" t="s">
        <v>5713</v>
      </c>
      <c r="E3556" t="s">
        <v>11</v>
      </c>
      <c r="G3556" t="s">
        <v>4296</v>
      </c>
      <c r="H3556" t="s">
        <v>13</v>
      </c>
      <c r="I3556" t="s">
        <v>33</v>
      </c>
    </row>
    <row r="3557" spans="1:17" hidden="1" x14ac:dyDescent="0.25">
      <c r="A3557" s="18">
        <v>3555</v>
      </c>
      <c r="B3557" t="s">
        <v>1620</v>
      </c>
      <c r="C3557" t="s">
        <v>70</v>
      </c>
      <c r="D3557" t="s">
        <v>5714</v>
      </c>
      <c r="E3557" t="s">
        <v>11</v>
      </c>
      <c r="G3557" t="s">
        <v>1622</v>
      </c>
      <c r="H3557" t="s">
        <v>13</v>
      </c>
      <c r="I3557" t="s">
        <v>14</v>
      </c>
    </row>
    <row r="3558" spans="1:17" hidden="1" x14ac:dyDescent="0.25">
      <c r="A3558" s="18">
        <v>3556</v>
      </c>
      <c r="C3558" t="s">
        <v>9</v>
      </c>
      <c r="D3558" t="s">
        <v>5715</v>
      </c>
      <c r="E3558" t="s">
        <v>11</v>
      </c>
      <c r="G3558" t="s">
        <v>670</v>
      </c>
      <c r="H3558" t="s">
        <v>13</v>
      </c>
      <c r="I3558" t="s">
        <v>14</v>
      </c>
    </row>
    <row r="3559" spans="1:17" hidden="1" x14ac:dyDescent="0.25">
      <c r="A3559" s="18">
        <v>3557</v>
      </c>
      <c r="B3559" t="s">
        <v>198</v>
      </c>
      <c r="C3559" t="s">
        <v>70</v>
      </c>
      <c r="D3559" t="s">
        <v>5716</v>
      </c>
      <c r="E3559" t="s">
        <v>11</v>
      </c>
      <c r="G3559" t="s">
        <v>201</v>
      </c>
      <c r="H3559" t="s">
        <v>13</v>
      </c>
      <c r="I3559" t="s">
        <v>14</v>
      </c>
    </row>
    <row r="3560" spans="1:17" hidden="1" x14ac:dyDescent="0.25">
      <c r="A3560" s="18">
        <v>3558</v>
      </c>
      <c r="B3560" t="s">
        <v>118</v>
      </c>
      <c r="C3560" t="s">
        <v>90</v>
      </c>
      <c r="D3560" t="s">
        <v>5717</v>
      </c>
      <c r="E3560" t="s">
        <v>11</v>
      </c>
      <c r="G3560" t="s">
        <v>120</v>
      </c>
      <c r="H3560" t="s">
        <v>13</v>
      </c>
      <c r="I3560" t="s">
        <v>14</v>
      </c>
    </row>
    <row r="3561" spans="1:17" hidden="1" x14ac:dyDescent="0.25">
      <c r="A3561" s="18">
        <v>3559</v>
      </c>
      <c r="B3561" t="s">
        <v>1785</v>
      </c>
      <c r="C3561" t="s">
        <v>47</v>
      </c>
      <c r="D3561" t="s">
        <v>5718</v>
      </c>
      <c r="E3561" t="s">
        <v>11</v>
      </c>
      <c r="G3561" t="s">
        <v>1787</v>
      </c>
      <c r="H3561" t="s">
        <v>13</v>
      </c>
      <c r="I3561" t="s">
        <v>14</v>
      </c>
    </row>
    <row r="3562" spans="1:17" hidden="1" x14ac:dyDescent="0.25">
      <c r="A3562" s="18">
        <v>3560</v>
      </c>
      <c r="B3562" t="s">
        <v>5719</v>
      </c>
      <c r="C3562" t="s">
        <v>26</v>
      </c>
      <c r="D3562" t="s">
        <v>5720</v>
      </c>
      <c r="E3562" t="s">
        <v>11</v>
      </c>
      <c r="G3562" t="s">
        <v>5721</v>
      </c>
      <c r="H3562" t="s">
        <v>13</v>
      </c>
      <c r="I3562" t="s">
        <v>14</v>
      </c>
    </row>
    <row r="3563" spans="1:17" hidden="1" x14ac:dyDescent="0.25">
      <c r="A3563" s="18">
        <v>3561</v>
      </c>
      <c r="B3563" t="s">
        <v>1840</v>
      </c>
      <c r="C3563" t="s">
        <v>70</v>
      </c>
      <c r="D3563" t="s">
        <v>5722</v>
      </c>
      <c r="E3563" t="s">
        <v>11</v>
      </c>
      <c r="G3563" t="s">
        <v>1842</v>
      </c>
      <c r="H3563" t="s">
        <v>13</v>
      </c>
      <c r="I3563" t="s">
        <v>14</v>
      </c>
    </row>
    <row r="3564" spans="1:17" hidden="1" x14ac:dyDescent="0.25">
      <c r="A3564" s="18">
        <v>3562</v>
      </c>
      <c r="B3564" t="s">
        <v>416</v>
      </c>
      <c r="C3564" t="s">
        <v>90</v>
      </c>
      <c r="D3564" t="s">
        <v>5723</v>
      </c>
      <c r="E3564" t="s">
        <v>11</v>
      </c>
      <c r="G3564" t="s">
        <v>418</v>
      </c>
      <c r="H3564" t="s">
        <v>13</v>
      </c>
      <c r="I3564" t="s">
        <v>14</v>
      </c>
    </row>
    <row r="3565" spans="1:17" hidden="1" x14ac:dyDescent="0.25">
      <c r="A3565" s="18">
        <v>3563</v>
      </c>
      <c r="B3565" t="s">
        <v>50</v>
      </c>
      <c r="C3565" t="s">
        <v>26</v>
      </c>
      <c r="D3565" t="s">
        <v>5724</v>
      </c>
      <c r="E3565" t="s">
        <v>11</v>
      </c>
      <c r="G3565" t="s">
        <v>2049</v>
      </c>
      <c r="H3565" t="s">
        <v>13</v>
      </c>
      <c r="I3565" t="s">
        <v>14</v>
      </c>
    </row>
    <row r="3566" spans="1:17" hidden="1" x14ac:dyDescent="0.25">
      <c r="A3566" s="18">
        <v>3564</v>
      </c>
      <c r="B3566" t="s">
        <v>1115</v>
      </c>
      <c r="C3566" t="s">
        <v>47</v>
      </c>
      <c r="D3566" t="s">
        <v>5725</v>
      </c>
      <c r="E3566" t="s">
        <v>11</v>
      </c>
      <c r="G3566" t="s">
        <v>1117</v>
      </c>
      <c r="H3566" t="s">
        <v>13</v>
      </c>
      <c r="I3566" t="s">
        <v>33</v>
      </c>
    </row>
    <row r="3567" spans="1:17" hidden="1" x14ac:dyDescent="0.25">
      <c r="A3567" s="18">
        <v>443</v>
      </c>
      <c r="C3567" t="s">
        <v>2818</v>
      </c>
      <c r="D3567" t="s">
        <v>5726</v>
      </c>
      <c r="E3567" t="s">
        <v>11</v>
      </c>
      <c r="G3567" t="s">
        <v>5727</v>
      </c>
      <c r="H3567" t="s">
        <v>37</v>
      </c>
      <c r="I3567" t="s">
        <v>2913</v>
      </c>
      <c r="J3567">
        <v>0</v>
      </c>
      <c r="K3567" s="20" t="s">
        <v>8027</v>
      </c>
      <c r="L3567" s="20" t="s">
        <v>8027</v>
      </c>
      <c r="M3567" s="20" t="s">
        <v>8027</v>
      </c>
      <c r="N3567" s="50" t="s">
        <v>5647</v>
      </c>
      <c r="Q3567" s="20" t="s">
        <v>8028</v>
      </c>
    </row>
    <row r="3568" spans="1:17" hidden="1" x14ac:dyDescent="0.25">
      <c r="A3568" s="18">
        <v>3566</v>
      </c>
      <c r="B3568" t="s">
        <v>1891</v>
      </c>
      <c r="C3568" t="s">
        <v>43</v>
      </c>
      <c r="D3568" t="s">
        <v>5728</v>
      </c>
      <c r="E3568" t="s">
        <v>11</v>
      </c>
      <c r="G3568" t="s">
        <v>1893</v>
      </c>
      <c r="H3568" t="s">
        <v>13</v>
      </c>
      <c r="I3568" t="s">
        <v>14</v>
      </c>
    </row>
    <row r="3569" spans="1:17" hidden="1" x14ac:dyDescent="0.25">
      <c r="A3569" s="18">
        <v>3567</v>
      </c>
      <c r="B3569" t="s">
        <v>1347</v>
      </c>
      <c r="C3569" t="s">
        <v>189</v>
      </c>
      <c r="D3569" t="s">
        <v>5729</v>
      </c>
      <c r="E3569" t="s">
        <v>11</v>
      </c>
      <c r="G3569" t="s">
        <v>1349</v>
      </c>
      <c r="H3569" t="s">
        <v>13</v>
      </c>
      <c r="I3569" t="s">
        <v>33</v>
      </c>
    </row>
    <row r="3570" spans="1:17" hidden="1" x14ac:dyDescent="0.25">
      <c r="A3570" s="18">
        <v>3568</v>
      </c>
      <c r="B3570" t="s">
        <v>685</v>
      </c>
      <c r="C3570" t="s">
        <v>30</v>
      </c>
      <c r="D3570" t="s">
        <v>5730</v>
      </c>
      <c r="E3570" t="s">
        <v>11</v>
      </c>
      <c r="G3570" t="s">
        <v>687</v>
      </c>
      <c r="H3570" t="s">
        <v>13</v>
      </c>
      <c r="I3570" t="s">
        <v>14</v>
      </c>
    </row>
    <row r="3571" spans="1:17" hidden="1" x14ac:dyDescent="0.25">
      <c r="A3571" s="18">
        <v>3639</v>
      </c>
      <c r="C3571" t="s">
        <v>2818</v>
      </c>
      <c r="D3571" t="s">
        <v>5731</v>
      </c>
      <c r="E3571" t="s">
        <v>11</v>
      </c>
      <c r="G3571" t="s">
        <v>5732</v>
      </c>
      <c r="H3571" t="s">
        <v>37</v>
      </c>
      <c r="I3571" t="s">
        <v>2913</v>
      </c>
      <c r="J3571">
        <v>0</v>
      </c>
      <c r="K3571" s="20" t="s">
        <v>8027</v>
      </c>
      <c r="L3571" s="20" t="s">
        <v>8027</v>
      </c>
      <c r="M3571" s="20" t="s">
        <v>8027</v>
      </c>
      <c r="N3571" s="50" t="s">
        <v>5647</v>
      </c>
      <c r="Q3571" s="20" t="s">
        <v>8028</v>
      </c>
    </row>
    <row r="3572" spans="1:17" hidden="1" x14ac:dyDescent="0.25">
      <c r="A3572" s="18">
        <v>3570</v>
      </c>
      <c r="C3572" t="s">
        <v>43</v>
      </c>
      <c r="D3572" t="s">
        <v>5733</v>
      </c>
      <c r="E3572" t="s">
        <v>11</v>
      </c>
      <c r="G3572" t="s">
        <v>1489</v>
      </c>
      <c r="H3572" t="s">
        <v>13</v>
      </c>
      <c r="I3572" t="s">
        <v>33</v>
      </c>
    </row>
    <row r="3573" spans="1:17" hidden="1" x14ac:dyDescent="0.25">
      <c r="A3573" s="18">
        <v>3571</v>
      </c>
      <c r="B3573" t="s">
        <v>2232</v>
      </c>
      <c r="C3573" t="s">
        <v>47</v>
      </c>
      <c r="D3573" t="s">
        <v>5734</v>
      </c>
      <c r="E3573" t="s">
        <v>11</v>
      </c>
      <c r="G3573" t="s">
        <v>2234</v>
      </c>
      <c r="H3573" t="s">
        <v>13</v>
      </c>
      <c r="I3573" t="s">
        <v>14</v>
      </c>
    </row>
    <row r="3574" spans="1:17" hidden="1" x14ac:dyDescent="0.25">
      <c r="A3574" s="18">
        <v>3572</v>
      </c>
      <c r="B3574" t="s">
        <v>522</v>
      </c>
      <c r="C3574" t="s">
        <v>189</v>
      </c>
      <c r="D3574" t="s">
        <v>5735</v>
      </c>
      <c r="E3574" t="s">
        <v>11</v>
      </c>
      <c r="G3574" t="s">
        <v>1298</v>
      </c>
      <c r="H3574" t="s">
        <v>13</v>
      </c>
      <c r="I3574" t="s">
        <v>14</v>
      </c>
    </row>
    <row r="3575" spans="1:17" hidden="1" x14ac:dyDescent="0.25">
      <c r="A3575" s="18">
        <v>3573</v>
      </c>
      <c r="B3575" t="s">
        <v>394</v>
      </c>
      <c r="C3575" t="s">
        <v>26</v>
      </c>
      <c r="D3575" t="s">
        <v>5736</v>
      </c>
      <c r="E3575" t="s">
        <v>11</v>
      </c>
      <c r="G3575" t="s">
        <v>396</v>
      </c>
      <c r="H3575" t="s">
        <v>13</v>
      </c>
      <c r="I3575" t="s">
        <v>14</v>
      </c>
    </row>
    <row r="3576" spans="1:17" hidden="1" x14ac:dyDescent="0.25">
      <c r="A3576" s="18">
        <v>3574</v>
      </c>
      <c r="C3576" t="s">
        <v>26</v>
      </c>
      <c r="D3576" t="s">
        <v>5737</v>
      </c>
      <c r="E3576" t="s">
        <v>11</v>
      </c>
      <c r="G3576" t="s">
        <v>1154</v>
      </c>
      <c r="H3576" t="s">
        <v>13</v>
      </c>
      <c r="I3576" t="s">
        <v>33</v>
      </c>
    </row>
    <row r="3577" spans="1:17" hidden="1" x14ac:dyDescent="0.25">
      <c r="A3577" s="18">
        <v>3575</v>
      </c>
      <c r="B3577" t="s">
        <v>4171</v>
      </c>
      <c r="C3577" t="s">
        <v>70</v>
      </c>
      <c r="D3577" t="s">
        <v>5738</v>
      </c>
      <c r="E3577" t="s">
        <v>11</v>
      </c>
      <c r="G3577" t="s">
        <v>4173</v>
      </c>
      <c r="H3577" t="s">
        <v>13</v>
      </c>
      <c r="I3577" t="s">
        <v>14</v>
      </c>
    </row>
    <row r="3578" spans="1:17" hidden="1" x14ac:dyDescent="0.25">
      <c r="A3578" s="18">
        <v>3576</v>
      </c>
      <c r="B3578" t="s">
        <v>5739</v>
      </c>
      <c r="C3578" t="s">
        <v>16</v>
      </c>
      <c r="D3578" t="s">
        <v>5740</v>
      </c>
      <c r="E3578" t="s">
        <v>11</v>
      </c>
      <c r="G3578" t="s">
        <v>5741</v>
      </c>
      <c r="H3578" t="s">
        <v>13</v>
      </c>
      <c r="I3578" t="s">
        <v>14</v>
      </c>
    </row>
    <row r="3579" spans="1:17" hidden="1" x14ac:dyDescent="0.25">
      <c r="A3579" s="18">
        <v>3577</v>
      </c>
      <c r="B3579" t="s">
        <v>5742</v>
      </c>
      <c r="C3579" t="s">
        <v>16</v>
      </c>
      <c r="D3579" t="s">
        <v>5743</v>
      </c>
      <c r="E3579" t="s">
        <v>11</v>
      </c>
      <c r="G3579" t="s">
        <v>5744</v>
      </c>
      <c r="H3579" t="s">
        <v>13</v>
      </c>
      <c r="I3579" t="s">
        <v>14</v>
      </c>
    </row>
    <row r="3580" spans="1:17" hidden="1" x14ac:dyDescent="0.25">
      <c r="A3580" s="18">
        <v>3578</v>
      </c>
      <c r="B3580" t="s">
        <v>1190</v>
      </c>
      <c r="C3580" t="s">
        <v>26</v>
      </c>
      <c r="D3580" t="s">
        <v>5745</v>
      </c>
      <c r="E3580" t="s">
        <v>11</v>
      </c>
      <c r="G3580" t="s">
        <v>1192</v>
      </c>
      <c r="H3580" t="s">
        <v>13</v>
      </c>
      <c r="I3580" t="s">
        <v>14</v>
      </c>
    </row>
    <row r="3581" spans="1:17" hidden="1" x14ac:dyDescent="0.25">
      <c r="A3581" s="18">
        <v>3579</v>
      </c>
      <c r="B3581" t="s">
        <v>5746</v>
      </c>
      <c r="C3581" t="s">
        <v>47</v>
      </c>
      <c r="D3581" t="s">
        <v>5747</v>
      </c>
      <c r="E3581" t="s">
        <v>11</v>
      </c>
      <c r="G3581" t="s">
        <v>5748</v>
      </c>
      <c r="H3581" t="s">
        <v>13</v>
      </c>
      <c r="I3581" t="s">
        <v>14</v>
      </c>
    </row>
    <row r="3582" spans="1:17" hidden="1" x14ac:dyDescent="0.25">
      <c r="A3582" s="18">
        <v>3580</v>
      </c>
      <c r="B3582" t="s">
        <v>1605</v>
      </c>
      <c r="C3582" t="s">
        <v>9</v>
      </c>
      <c r="D3582" t="s">
        <v>5749</v>
      </c>
      <c r="E3582" t="s">
        <v>11</v>
      </c>
      <c r="G3582" t="s">
        <v>1607</v>
      </c>
      <c r="H3582" t="s">
        <v>13</v>
      </c>
      <c r="I3582" t="s">
        <v>14</v>
      </c>
    </row>
    <row r="3583" spans="1:17" hidden="1" x14ac:dyDescent="0.25">
      <c r="A3583" s="18">
        <v>3581</v>
      </c>
      <c r="B3583" t="s">
        <v>229</v>
      </c>
      <c r="C3583" t="s">
        <v>189</v>
      </c>
      <c r="D3583" t="s">
        <v>5750</v>
      </c>
      <c r="E3583" t="s">
        <v>11</v>
      </c>
      <c r="G3583" t="s">
        <v>231</v>
      </c>
      <c r="H3583" t="s">
        <v>13</v>
      </c>
      <c r="I3583" t="s">
        <v>14</v>
      </c>
    </row>
    <row r="3584" spans="1:17" hidden="1" x14ac:dyDescent="0.25">
      <c r="A3584" s="18">
        <v>3582</v>
      </c>
      <c r="B3584" t="s">
        <v>1617</v>
      </c>
      <c r="C3584" t="s">
        <v>189</v>
      </c>
      <c r="D3584" t="s">
        <v>5751</v>
      </c>
      <c r="E3584" t="s">
        <v>11</v>
      </c>
      <c r="G3584" t="s">
        <v>1619</v>
      </c>
      <c r="H3584" t="s">
        <v>13</v>
      </c>
      <c r="I3584" t="s">
        <v>14</v>
      </c>
    </row>
    <row r="3585" spans="1:17" hidden="1" x14ac:dyDescent="0.25">
      <c r="A3585" s="18">
        <v>3583</v>
      </c>
      <c r="C3585" t="s">
        <v>16</v>
      </c>
      <c r="D3585" t="s">
        <v>5752</v>
      </c>
      <c r="E3585" t="s">
        <v>11</v>
      </c>
      <c r="G3585" t="s">
        <v>5753</v>
      </c>
      <c r="H3585" t="s">
        <v>13</v>
      </c>
      <c r="I3585" t="s">
        <v>14</v>
      </c>
    </row>
    <row r="3586" spans="1:17" hidden="1" x14ac:dyDescent="0.25">
      <c r="A3586" s="18">
        <v>3584</v>
      </c>
      <c r="B3586" t="s">
        <v>1261</v>
      </c>
      <c r="C3586" t="s">
        <v>9</v>
      </c>
      <c r="D3586" t="s">
        <v>5754</v>
      </c>
      <c r="E3586" t="s">
        <v>11</v>
      </c>
      <c r="G3586" t="s">
        <v>1263</v>
      </c>
      <c r="H3586" t="s">
        <v>13</v>
      </c>
      <c r="I3586" t="s">
        <v>14</v>
      </c>
    </row>
    <row r="3587" spans="1:17" hidden="1" x14ac:dyDescent="0.25">
      <c r="A3587" s="18">
        <v>3585</v>
      </c>
      <c r="B3587" t="s">
        <v>1663</v>
      </c>
      <c r="C3587" t="s">
        <v>70</v>
      </c>
      <c r="D3587" t="s">
        <v>5755</v>
      </c>
      <c r="E3587" t="s">
        <v>11</v>
      </c>
      <c r="G3587" t="s">
        <v>1665</v>
      </c>
      <c r="H3587" t="s">
        <v>13</v>
      </c>
      <c r="I3587" t="s">
        <v>14</v>
      </c>
    </row>
    <row r="3588" spans="1:17" hidden="1" x14ac:dyDescent="0.25">
      <c r="A3588" s="18">
        <v>3586</v>
      </c>
      <c r="B3588" t="s">
        <v>1356</v>
      </c>
      <c r="C3588" t="s">
        <v>70</v>
      </c>
      <c r="D3588" t="s">
        <v>5756</v>
      </c>
      <c r="E3588" t="s">
        <v>11</v>
      </c>
      <c r="G3588" t="s">
        <v>1358</v>
      </c>
      <c r="H3588" t="s">
        <v>13</v>
      </c>
      <c r="I3588" t="s">
        <v>14</v>
      </c>
    </row>
    <row r="3589" spans="1:17" hidden="1" x14ac:dyDescent="0.25">
      <c r="A3589" s="18">
        <v>3730</v>
      </c>
      <c r="C3589" t="s">
        <v>2818</v>
      </c>
      <c r="D3589" t="s">
        <v>5757</v>
      </c>
      <c r="E3589" t="s">
        <v>11</v>
      </c>
      <c r="G3589" t="s">
        <v>5758</v>
      </c>
      <c r="H3589" t="s">
        <v>37</v>
      </c>
      <c r="I3589" t="s">
        <v>2913</v>
      </c>
      <c r="J3589">
        <v>0</v>
      </c>
      <c r="K3589" s="20" t="s">
        <v>8027</v>
      </c>
      <c r="L3589" s="20" t="s">
        <v>8027</v>
      </c>
      <c r="M3589" s="20" t="s">
        <v>8027</v>
      </c>
      <c r="N3589" s="50" t="s">
        <v>5647</v>
      </c>
      <c r="Q3589" s="20" t="s">
        <v>8028</v>
      </c>
    </row>
    <row r="3590" spans="1:17" hidden="1" x14ac:dyDescent="0.25">
      <c r="A3590" s="18">
        <v>3588</v>
      </c>
      <c r="B3590" t="s">
        <v>2317</v>
      </c>
      <c r="C3590" t="s">
        <v>23</v>
      </c>
      <c r="D3590" t="s">
        <v>5759</v>
      </c>
      <c r="E3590" t="s">
        <v>11</v>
      </c>
      <c r="G3590" t="s">
        <v>2319</v>
      </c>
      <c r="H3590" t="s">
        <v>13</v>
      </c>
      <c r="I3590" t="s">
        <v>14</v>
      </c>
    </row>
    <row r="3591" spans="1:17" hidden="1" x14ac:dyDescent="0.25">
      <c r="A3591" s="18">
        <v>3589</v>
      </c>
      <c r="C3591" t="s">
        <v>70</v>
      </c>
      <c r="D3591" t="s">
        <v>5760</v>
      </c>
      <c r="E3591" t="s">
        <v>11</v>
      </c>
      <c r="G3591" t="s">
        <v>2355</v>
      </c>
      <c r="H3591" t="s">
        <v>13</v>
      </c>
      <c r="I3591" t="s">
        <v>14</v>
      </c>
    </row>
    <row r="3592" spans="1:17" hidden="1" x14ac:dyDescent="0.25">
      <c r="A3592" s="18">
        <v>829</v>
      </c>
      <c r="C3592" t="s">
        <v>2818</v>
      </c>
      <c r="D3592" t="s">
        <v>5761</v>
      </c>
      <c r="E3592" t="s">
        <v>11</v>
      </c>
      <c r="G3592" t="s">
        <v>5762</v>
      </c>
      <c r="H3592" t="s">
        <v>37</v>
      </c>
      <c r="I3592" t="s">
        <v>2913</v>
      </c>
      <c r="J3592">
        <v>0</v>
      </c>
      <c r="K3592" s="20" t="s">
        <v>8027</v>
      </c>
      <c r="L3592" s="20" t="s">
        <v>8027</v>
      </c>
      <c r="M3592" s="20" t="s">
        <v>8027</v>
      </c>
      <c r="N3592" s="50" t="s">
        <v>5647</v>
      </c>
      <c r="Q3592" s="20" t="s">
        <v>8028</v>
      </c>
    </row>
    <row r="3593" spans="1:17" hidden="1" x14ac:dyDescent="0.25">
      <c r="A3593" s="18">
        <v>3591</v>
      </c>
      <c r="B3593" t="s">
        <v>5763</v>
      </c>
      <c r="C3593" t="s">
        <v>9</v>
      </c>
      <c r="D3593" t="s">
        <v>5764</v>
      </c>
      <c r="E3593" t="s">
        <v>11</v>
      </c>
      <c r="G3593" t="s">
        <v>5765</v>
      </c>
      <c r="H3593" t="s">
        <v>13</v>
      </c>
      <c r="I3593" t="s">
        <v>14</v>
      </c>
    </row>
    <row r="3594" spans="1:17" hidden="1" x14ac:dyDescent="0.25">
      <c r="A3594" s="18">
        <v>3592</v>
      </c>
      <c r="B3594" t="s">
        <v>2106</v>
      </c>
      <c r="C3594" t="s">
        <v>16</v>
      </c>
      <c r="D3594" t="s">
        <v>5766</v>
      </c>
      <c r="E3594" t="s">
        <v>11</v>
      </c>
      <c r="G3594" t="s">
        <v>2108</v>
      </c>
      <c r="H3594" t="s">
        <v>13</v>
      </c>
      <c r="I3594" t="s">
        <v>14</v>
      </c>
    </row>
    <row r="3595" spans="1:17" hidden="1" x14ac:dyDescent="0.25">
      <c r="A3595" s="18">
        <v>3593</v>
      </c>
      <c r="B3595" t="s">
        <v>154</v>
      </c>
      <c r="C3595" t="s">
        <v>189</v>
      </c>
      <c r="D3595" t="s">
        <v>5767</v>
      </c>
      <c r="E3595" t="s">
        <v>11</v>
      </c>
      <c r="G3595" t="s">
        <v>156</v>
      </c>
      <c r="H3595" t="s">
        <v>13</v>
      </c>
      <c r="I3595" t="s">
        <v>14</v>
      </c>
    </row>
    <row r="3596" spans="1:17" hidden="1" x14ac:dyDescent="0.25">
      <c r="A3596" s="18">
        <v>3594</v>
      </c>
      <c r="B3596" t="s">
        <v>3973</v>
      </c>
      <c r="C3596" t="s">
        <v>70</v>
      </c>
      <c r="D3596" t="s">
        <v>5768</v>
      </c>
      <c r="E3596" t="s">
        <v>11</v>
      </c>
      <c r="G3596" t="s">
        <v>3975</v>
      </c>
      <c r="H3596" t="s">
        <v>13</v>
      </c>
      <c r="I3596" t="s">
        <v>14</v>
      </c>
    </row>
    <row r="3597" spans="1:17" hidden="1" x14ac:dyDescent="0.25">
      <c r="A3597" s="18">
        <v>3595</v>
      </c>
      <c r="B3597" t="s">
        <v>5769</v>
      </c>
      <c r="C3597" t="s">
        <v>16</v>
      </c>
      <c r="D3597" t="s">
        <v>5770</v>
      </c>
      <c r="E3597" t="s">
        <v>11</v>
      </c>
      <c r="G3597" t="s">
        <v>5771</v>
      </c>
      <c r="H3597" t="s">
        <v>13</v>
      </c>
      <c r="I3597" t="s">
        <v>14</v>
      </c>
    </row>
    <row r="3598" spans="1:17" hidden="1" x14ac:dyDescent="0.25">
      <c r="A3598" s="18">
        <v>3596</v>
      </c>
      <c r="B3598" t="s">
        <v>1507</v>
      </c>
      <c r="C3598" t="s">
        <v>388</v>
      </c>
      <c r="D3598" t="s">
        <v>5772</v>
      </c>
      <c r="E3598" t="s">
        <v>11</v>
      </c>
      <c r="G3598" t="s">
        <v>1572</v>
      </c>
      <c r="H3598" t="s">
        <v>13</v>
      </c>
      <c r="I3598" t="s">
        <v>14</v>
      </c>
    </row>
    <row r="3599" spans="1:17" hidden="1" x14ac:dyDescent="0.25">
      <c r="A3599" s="18">
        <v>3597</v>
      </c>
      <c r="B3599" t="s">
        <v>305</v>
      </c>
      <c r="C3599" t="s">
        <v>30</v>
      </c>
      <c r="D3599" t="s">
        <v>5773</v>
      </c>
      <c r="E3599" t="s">
        <v>11</v>
      </c>
      <c r="G3599" t="s">
        <v>307</v>
      </c>
      <c r="H3599" t="s">
        <v>13</v>
      </c>
      <c r="I3599" t="s">
        <v>14</v>
      </c>
    </row>
    <row r="3600" spans="1:17" hidden="1" x14ac:dyDescent="0.25">
      <c r="A3600" s="18">
        <v>3598</v>
      </c>
      <c r="B3600" t="s">
        <v>1785</v>
      </c>
      <c r="C3600" t="s">
        <v>23</v>
      </c>
      <c r="D3600" t="s">
        <v>5774</v>
      </c>
      <c r="E3600" t="s">
        <v>11</v>
      </c>
      <c r="G3600" t="s">
        <v>1787</v>
      </c>
      <c r="H3600" t="s">
        <v>13</v>
      </c>
      <c r="I3600" t="s">
        <v>14</v>
      </c>
    </row>
    <row r="3601" spans="1:17" hidden="1" x14ac:dyDescent="0.25">
      <c r="A3601" s="18">
        <v>3599</v>
      </c>
      <c r="C3601" t="s">
        <v>99</v>
      </c>
      <c r="D3601" t="s">
        <v>5775</v>
      </c>
      <c r="E3601" t="s">
        <v>11</v>
      </c>
      <c r="G3601" t="s">
        <v>225</v>
      </c>
      <c r="H3601" t="s">
        <v>13</v>
      </c>
      <c r="I3601" t="s">
        <v>14</v>
      </c>
    </row>
    <row r="3602" spans="1:17" hidden="1" x14ac:dyDescent="0.25">
      <c r="A3602" s="18">
        <v>913</v>
      </c>
      <c r="C3602" t="s">
        <v>2818</v>
      </c>
      <c r="D3602" t="s">
        <v>5776</v>
      </c>
      <c r="E3602" t="s">
        <v>11</v>
      </c>
      <c r="G3602" t="s">
        <v>5777</v>
      </c>
      <c r="H3602" t="s">
        <v>37</v>
      </c>
      <c r="I3602" t="s">
        <v>2913</v>
      </c>
      <c r="J3602">
        <v>0</v>
      </c>
      <c r="K3602" s="20" t="s">
        <v>8027</v>
      </c>
      <c r="L3602" s="20" t="s">
        <v>8027</v>
      </c>
      <c r="M3602" s="20" t="s">
        <v>8027</v>
      </c>
      <c r="N3602" s="50" t="s">
        <v>5647</v>
      </c>
      <c r="Q3602" s="20" t="s">
        <v>8028</v>
      </c>
    </row>
    <row r="3603" spans="1:17" hidden="1" x14ac:dyDescent="0.25">
      <c r="A3603" s="18">
        <v>3601</v>
      </c>
      <c r="C3603" t="s">
        <v>70</v>
      </c>
      <c r="D3603" t="s">
        <v>5778</v>
      </c>
      <c r="E3603" t="s">
        <v>11</v>
      </c>
      <c r="G3603" t="s">
        <v>670</v>
      </c>
      <c r="H3603" t="s">
        <v>13</v>
      </c>
      <c r="I3603" t="s">
        <v>14</v>
      </c>
    </row>
    <row r="3604" spans="1:17" hidden="1" x14ac:dyDescent="0.25">
      <c r="A3604" s="18">
        <v>3602</v>
      </c>
      <c r="B3604" t="s">
        <v>2869</v>
      </c>
      <c r="C3604" t="s">
        <v>70</v>
      </c>
      <c r="D3604" t="s">
        <v>5779</v>
      </c>
      <c r="E3604" t="s">
        <v>11</v>
      </c>
      <c r="G3604" t="s">
        <v>2871</v>
      </c>
      <c r="H3604" t="s">
        <v>13</v>
      </c>
      <c r="I3604" t="s">
        <v>33</v>
      </c>
    </row>
    <row r="3605" spans="1:17" hidden="1" x14ac:dyDescent="0.25">
      <c r="A3605" s="18">
        <v>3603</v>
      </c>
      <c r="B3605" t="s">
        <v>5780</v>
      </c>
      <c r="C3605" t="s">
        <v>16</v>
      </c>
      <c r="D3605" t="s">
        <v>5781</v>
      </c>
      <c r="E3605" t="s">
        <v>11</v>
      </c>
      <c r="G3605" t="s">
        <v>5782</v>
      </c>
      <c r="H3605" t="s">
        <v>13</v>
      </c>
      <c r="I3605" t="s">
        <v>14</v>
      </c>
    </row>
    <row r="3606" spans="1:17" hidden="1" x14ac:dyDescent="0.25">
      <c r="A3606" s="18">
        <v>3604</v>
      </c>
      <c r="B3606" t="s">
        <v>3463</v>
      </c>
      <c r="C3606" t="s">
        <v>70</v>
      </c>
      <c r="D3606" t="s">
        <v>5783</v>
      </c>
      <c r="E3606" t="s">
        <v>11</v>
      </c>
      <c r="G3606" t="s">
        <v>3465</v>
      </c>
      <c r="H3606" t="s">
        <v>13</v>
      </c>
      <c r="I3606" t="s">
        <v>14</v>
      </c>
    </row>
    <row r="3607" spans="1:17" hidden="1" x14ac:dyDescent="0.25">
      <c r="A3607" s="18">
        <v>3605</v>
      </c>
      <c r="B3607" t="s">
        <v>3143</v>
      </c>
      <c r="C3607" t="s">
        <v>189</v>
      </c>
      <c r="D3607" t="s">
        <v>5784</v>
      </c>
      <c r="E3607" t="s">
        <v>11</v>
      </c>
      <c r="G3607" t="s">
        <v>3145</v>
      </c>
      <c r="H3607" t="s">
        <v>13</v>
      </c>
      <c r="I3607" t="s">
        <v>14</v>
      </c>
    </row>
    <row r="3608" spans="1:17" hidden="1" x14ac:dyDescent="0.25">
      <c r="A3608" s="18">
        <v>1476</v>
      </c>
      <c r="C3608" t="s">
        <v>2818</v>
      </c>
      <c r="D3608" t="s">
        <v>5785</v>
      </c>
      <c r="E3608" t="s">
        <v>11</v>
      </c>
      <c r="G3608" t="s">
        <v>5786</v>
      </c>
      <c r="H3608" t="s">
        <v>37</v>
      </c>
      <c r="I3608" t="s">
        <v>2913</v>
      </c>
      <c r="J3608">
        <v>0</v>
      </c>
      <c r="K3608" s="20" t="s">
        <v>8027</v>
      </c>
      <c r="L3608" s="20" t="s">
        <v>8027</v>
      </c>
      <c r="M3608" s="20" t="s">
        <v>8027</v>
      </c>
      <c r="N3608" s="50" t="s">
        <v>5647</v>
      </c>
      <c r="Q3608" s="20" t="s">
        <v>8028</v>
      </c>
    </row>
    <row r="3609" spans="1:17" hidden="1" x14ac:dyDescent="0.25">
      <c r="A3609" s="18">
        <v>3607</v>
      </c>
      <c r="B3609" t="s">
        <v>1267</v>
      </c>
      <c r="C3609" t="s">
        <v>90</v>
      </c>
      <c r="D3609" t="s">
        <v>5787</v>
      </c>
      <c r="E3609" t="s">
        <v>11</v>
      </c>
      <c r="G3609" t="s">
        <v>1269</v>
      </c>
      <c r="H3609" t="s">
        <v>13</v>
      </c>
      <c r="I3609" t="s">
        <v>14</v>
      </c>
    </row>
    <row r="3610" spans="1:17" hidden="1" x14ac:dyDescent="0.25">
      <c r="A3610" s="18">
        <v>3608</v>
      </c>
      <c r="B3610" t="s">
        <v>1074</v>
      </c>
      <c r="C3610" t="s">
        <v>47</v>
      </c>
      <c r="D3610" t="s">
        <v>5788</v>
      </c>
      <c r="E3610" t="s">
        <v>11</v>
      </c>
      <c r="G3610" t="s">
        <v>1604</v>
      </c>
      <c r="H3610" t="s">
        <v>13</v>
      </c>
      <c r="I3610" t="s">
        <v>14</v>
      </c>
    </row>
    <row r="3611" spans="1:17" hidden="1" x14ac:dyDescent="0.25">
      <c r="A3611" s="18">
        <v>3609</v>
      </c>
      <c r="C3611" t="s">
        <v>26</v>
      </c>
      <c r="D3611" t="s">
        <v>5789</v>
      </c>
      <c r="E3611" t="s">
        <v>11</v>
      </c>
      <c r="G3611" t="s">
        <v>3413</v>
      </c>
      <c r="H3611" t="s">
        <v>13</v>
      </c>
      <c r="I3611" t="s">
        <v>14</v>
      </c>
    </row>
    <row r="3612" spans="1:17" hidden="1" x14ac:dyDescent="0.25">
      <c r="A3612" s="18">
        <v>3610</v>
      </c>
      <c r="B3612" t="s">
        <v>5790</v>
      </c>
      <c r="C3612" t="s">
        <v>16</v>
      </c>
      <c r="D3612" t="s">
        <v>5791</v>
      </c>
      <c r="E3612" t="s">
        <v>11</v>
      </c>
      <c r="G3612" t="s">
        <v>5792</v>
      </c>
      <c r="H3612" t="s">
        <v>13</v>
      </c>
      <c r="I3612" t="s">
        <v>14</v>
      </c>
    </row>
    <row r="3613" spans="1:17" hidden="1" x14ac:dyDescent="0.25">
      <c r="A3613" s="18">
        <v>3611</v>
      </c>
      <c r="B3613" t="s">
        <v>5793</v>
      </c>
      <c r="C3613" t="s">
        <v>16</v>
      </c>
      <c r="D3613" t="s">
        <v>5794</v>
      </c>
      <c r="E3613" t="s">
        <v>11</v>
      </c>
      <c r="G3613" t="s">
        <v>5795</v>
      </c>
      <c r="H3613" t="s">
        <v>13</v>
      </c>
      <c r="I3613" t="s">
        <v>14</v>
      </c>
    </row>
    <row r="3614" spans="1:17" hidden="1" x14ac:dyDescent="0.25">
      <c r="A3614" s="18">
        <v>3612</v>
      </c>
      <c r="B3614" t="s">
        <v>532</v>
      </c>
      <c r="C3614" t="s">
        <v>99</v>
      </c>
      <c r="D3614" t="s">
        <v>5796</v>
      </c>
      <c r="E3614" t="s">
        <v>11</v>
      </c>
      <c r="G3614" t="s">
        <v>534</v>
      </c>
      <c r="H3614" t="s">
        <v>13</v>
      </c>
      <c r="I3614" t="s">
        <v>33</v>
      </c>
    </row>
    <row r="3615" spans="1:17" hidden="1" x14ac:dyDescent="0.25">
      <c r="A3615" s="18">
        <v>3613</v>
      </c>
      <c r="B3615" t="s">
        <v>93</v>
      </c>
      <c r="C3615" t="s">
        <v>9</v>
      </c>
      <c r="D3615" t="s">
        <v>5797</v>
      </c>
      <c r="E3615" t="s">
        <v>11</v>
      </c>
      <c r="G3615" t="s">
        <v>95</v>
      </c>
      <c r="H3615" t="s">
        <v>13</v>
      </c>
      <c r="I3615" t="s">
        <v>14</v>
      </c>
    </row>
    <row r="3616" spans="1:17" hidden="1" x14ac:dyDescent="0.25">
      <c r="A3616" s="18">
        <v>3614</v>
      </c>
      <c r="B3616" t="s">
        <v>2674</v>
      </c>
      <c r="C3616" t="s">
        <v>189</v>
      </c>
      <c r="D3616" t="s">
        <v>5798</v>
      </c>
      <c r="E3616" t="s">
        <v>11</v>
      </c>
      <c r="G3616" t="s">
        <v>2676</v>
      </c>
      <c r="H3616" t="s">
        <v>13</v>
      </c>
      <c r="I3616" t="s">
        <v>14</v>
      </c>
    </row>
    <row r="3617" spans="1:17" hidden="1" x14ac:dyDescent="0.25">
      <c r="A3617" s="18">
        <v>3615</v>
      </c>
      <c r="B3617" t="s">
        <v>3927</v>
      </c>
      <c r="C3617" t="s">
        <v>16</v>
      </c>
      <c r="D3617" t="s">
        <v>5799</v>
      </c>
      <c r="E3617" t="s">
        <v>11</v>
      </c>
      <c r="G3617" t="s">
        <v>3929</v>
      </c>
      <c r="H3617" t="s">
        <v>13</v>
      </c>
      <c r="I3617" t="s">
        <v>14</v>
      </c>
    </row>
    <row r="3618" spans="1:17" hidden="1" x14ac:dyDescent="0.25">
      <c r="A3618" s="18">
        <v>3616</v>
      </c>
      <c r="B3618" t="s">
        <v>628</v>
      </c>
      <c r="C3618" t="s">
        <v>26</v>
      </c>
      <c r="D3618" t="s">
        <v>5800</v>
      </c>
      <c r="E3618" t="s">
        <v>11</v>
      </c>
      <c r="G3618" t="s">
        <v>2693</v>
      </c>
      <c r="H3618" t="s">
        <v>13</v>
      </c>
      <c r="I3618" t="s">
        <v>14</v>
      </c>
    </row>
    <row r="3619" spans="1:17" hidden="1" x14ac:dyDescent="0.25">
      <c r="A3619" s="18">
        <v>3617</v>
      </c>
      <c r="B3619" t="s">
        <v>19</v>
      </c>
      <c r="C3619" t="s">
        <v>142</v>
      </c>
      <c r="D3619" t="s">
        <v>5801</v>
      </c>
      <c r="E3619" t="s">
        <v>11</v>
      </c>
      <c r="G3619" t="s">
        <v>21</v>
      </c>
      <c r="H3619" t="s">
        <v>13</v>
      </c>
      <c r="I3619" t="s">
        <v>14</v>
      </c>
    </row>
    <row r="3620" spans="1:17" hidden="1" x14ac:dyDescent="0.25">
      <c r="A3620" s="18">
        <v>3618</v>
      </c>
      <c r="B3620" t="s">
        <v>1001</v>
      </c>
      <c r="C3620" t="s">
        <v>47</v>
      </c>
      <c r="D3620" t="s">
        <v>5802</v>
      </c>
      <c r="E3620" t="s">
        <v>11</v>
      </c>
      <c r="G3620" t="s">
        <v>952</v>
      </c>
      <c r="H3620" t="s">
        <v>13</v>
      </c>
      <c r="I3620" t="s">
        <v>33</v>
      </c>
    </row>
    <row r="3621" spans="1:17" hidden="1" x14ac:dyDescent="0.25">
      <c r="A3621" s="18">
        <v>3619</v>
      </c>
      <c r="B3621" t="s">
        <v>1246</v>
      </c>
      <c r="C3621" t="s">
        <v>43</v>
      </c>
      <c r="D3621" t="s">
        <v>5803</v>
      </c>
      <c r="E3621" t="s">
        <v>11</v>
      </c>
      <c r="G3621" t="s">
        <v>1248</v>
      </c>
      <c r="H3621" t="s">
        <v>13</v>
      </c>
      <c r="I3621" t="s">
        <v>14</v>
      </c>
    </row>
    <row r="3622" spans="1:17" hidden="1" x14ac:dyDescent="0.25">
      <c r="A3622" s="18">
        <v>1626</v>
      </c>
      <c r="C3622" t="s">
        <v>2818</v>
      </c>
      <c r="D3622" t="s">
        <v>5804</v>
      </c>
      <c r="E3622" t="s">
        <v>11</v>
      </c>
      <c r="G3622" t="s">
        <v>5805</v>
      </c>
      <c r="H3622" t="s">
        <v>37</v>
      </c>
      <c r="I3622" t="s">
        <v>2913</v>
      </c>
      <c r="J3622">
        <v>0</v>
      </c>
      <c r="K3622" s="20" t="s">
        <v>8027</v>
      </c>
      <c r="L3622" s="20" t="s">
        <v>8027</v>
      </c>
      <c r="M3622" s="20" t="s">
        <v>8027</v>
      </c>
      <c r="N3622" s="50" t="s">
        <v>5647</v>
      </c>
      <c r="Q3622" s="20" t="s">
        <v>8028</v>
      </c>
    </row>
    <row r="3623" spans="1:17" hidden="1" x14ac:dyDescent="0.25">
      <c r="A3623" s="18">
        <v>3621</v>
      </c>
      <c r="C3623" t="s">
        <v>90</v>
      </c>
      <c r="D3623" t="s">
        <v>5806</v>
      </c>
      <c r="E3623" t="s">
        <v>11</v>
      </c>
      <c r="G3623" t="s">
        <v>86</v>
      </c>
      <c r="H3623" t="s">
        <v>13</v>
      </c>
      <c r="I3623" t="s">
        <v>33</v>
      </c>
    </row>
    <row r="3624" spans="1:17" hidden="1" x14ac:dyDescent="0.25">
      <c r="A3624" s="18">
        <v>3622</v>
      </c>
      <c r="B3624" t="s">
        <v>491</v>
      </c>
      <c r="C3624" t="s">
        <v>70</v>
      </c>
      <c r="D3624" t="s">
        <v>5807</v>
      </c>
      <c r="E3624" t="s">
        <v>11</v>
      </c>
      <c r="G3624" t="s">
        <v>493</v>
      </c>
      <c r="H3624" t="s">
        <v>13</v>
      </c>
      <c r="I3624" t="s">
        <v>33</v>
      </c>
    </row>
    <row r="3625" spans="1:17" hidden="1" x14ac:dyDescent="0.25">
      <c r="A3625" s="18">
        <v>3623</v>
      </c>
      <c r="B3625" t="s">
        <v>288</v>
      </c>
      <c r="C3625" t="s">
        <v>26</v>
      </c>
      <c r="D3625" t="s">
        <v>5808</v>
      </c>
      <c r="E3625" t="s">
        <v>11</v>
      </c>
      <c r="G3625" t="s">
        <v>290</v>
      </c>
      <c r="H3625" t="s">
        <v>13</v>
      </c>
      <c r="I3625" t="s">
        <v>14</v>
      </c>
    </row>
    <row r="3626" spans="1:17" hidden="1" x14ac:dyDescent="0.25">
      <c r="A3626" s="18">
        <v>3624</v>
      </c>
      <c r="B3626" t="s">
        <v>5809</v>
      </c>
      <c r="C3626" t="s">
        <v>16</v>
      </c>
      <c r="D3626" t="s">
        <v>5810</v>
      </c>
      <c r="E3626" t="s">
        <v>11</v>
      </c>
      <c r="G3626" t="s">
        <v>5811</v>
      </c>
      <c r="H3626" t="s">
        <v>13</v>
      </c>
      <c r="I3626" t="s">
        <v>14</v>
      </c>
    </row>
    <row r="3627" spans="1:17" hidden="1" x14ac:dyDescent="0.25">
      <c r="A3627" s="18">
        <v>3625</v>
      </c>
      <c r="B3627" t="s">
        <v>5812</v>
      </c>
      <c r="C3627" t="s">
        <v>189</v>
      </c>
      <c r="D3627" t="s">
        <v>5813</v>
      </c>
      <c r="E3627" t="s">
        <v>11</v>
      </c>
      <c r="G3627" t="s">
        <v>5814</v>
      </c>
      <c r="H3627" t="s">
        <v>13</v>
      </c>
      <c r="I3627" t="s">
        <v>14</v>
      </c>
    </row>
    <row r="3628" spans="1:17" hidden="1" x14ac:dyDescent="0.25">
      <c r="A3628" s="18">
        <v>3626</v>
      </c>
      <c r="B3628" t="s">
        <v>63</v>
      </c>
      <c r="C3628" t="s">
        <v>70</v>
      </c>
      <c r="D3628" t="s">
        <v>5815</v>
      </c>
      <c r="E3628" t="s">
        <v>11</v>
      </c>
      <c r="G3628" t="s">
        <v>65</v>
      </c>
      <c r="H3628" t="s">
        <v>13</v>
      </c>
      <c r="I3628" t="s">
        <v>33</v>
      </c>
    </row>
    <row r="3629" spans="1:17" hidden="1" x14ac:dyDescent="0.25">
      <c r="A3629" s="18">
        <v>4114</v>
      </c>
      <c r="C3629" t="s">
        <v>2818</v>
      </c>
      <c r="D3629" t="s">
        <v>5816</v>
      </c>
      <c r="E3629" t="s">
        <v>11</v>
      </c>
      <c r="G3629" t="s">
        <v>5817</v>
      </c>
      <c r="H3629" t="s">
        <v>37</v>
      </c>
      <c r="I3629" t="s">
        <v>2913</v>
      </c>
      <c r="J3629">
        <v>0</v>
      </c>
      <c r="K3629" s="20" t="s">
        <v>8027</v>
      </c>
      <c r="L3629" s="20" t="s">
        <v>8027</v>
      </c>
      <c r="M3629" s="20" t="s">
        <v>8027</v>
      </c>
      <c r="N3629" s="50" t="s">
        <v>5647</v>
      </c>
      <c r="Q3629" s="20" t="s">
        <v>8028</v>
      </c>
    </row>
    <row r="3630" spans="1:17" hidden="1" x14ac:dyDescent="0.25">
      <c r="A3630" s="18">
        <v>3628</v>
      </c>
      <c r="B3630" t="s">
        <v>1576</v>
      </c>
      <c r="C3630" t="s">
        <v>23</v>
      </c>
      <c r="D3630" t="s">
        <v>5818</v>
      </c>
      <c r="E3630" t="s">
        <v>11</v>
      </c>
      <c r="G3630" t="s">
        <v>1578</v>
      </c>
      <c r="H3630" t="s">
        <v>13</v>
      </c>
      <c r="I3630" t="s">
        <v>14</v>
      </c>
    </row>
    <row r="3631" spans="1:17" hidden="1" x14ac:dyDescent="0.25">
      <c r="A3631" s="18">
        <v>3629</v>
      </c>
      <c r="B3631" t="s">
        <v>373</v>
      </c>
      <c r="C3631" t="s">
        <v>189</v>
      </c>
      <c r="D3631" t="s">
        <v>5819</v>
      </c>
      <c r="E3631" t="s">
        <v>11</v>
      </c>
      <c r="G3631" t="s">
        <v>375</v>
      </c>
      <c r="H3631" t="s">
        <v>13</v>
      </c>
      <c r="I3631" t="s">
        <v>14</v>
      </c>
    </row>
    <row r="3632" spans="1:17" hidden="1" x14ac:dyDescent="0.25">
      <c r="A3632" s="18">
        <v>3630</v>
      </c>
      <c r="B3632" t="s">
        <v>240</v>
      </c>
      <c r="C3632" t="s">
        <v>47</v>
      </c>
      <c r="D3632" t="s">
        <v>5820</v>
      </c>
      <c r="E3632" t="s">
        <v>11</v>
      </c>
      <c r="G3632" t="s">
        <v>242</v>
      </c>
      <c r="H3632" t="s">
        <v>13</v>
      </c>
      <c r="I3632" t="s">
        <v>14</v>
      </c>
    </row>
    <row r="3633" spans="1:17" hidden="1" x14ac:dyDescent="0.25">
      <c r="A3633" s="18">
        <v>3631</v>
      </c>
      <c r="B3633" t="s">
        <v>800</v>
      </c>
      <c r="C3633" t="s">
        <v>70</v>
      </c>
      <c r="D3633" t="s">
        <v>5821</v>
      </c>
      <c r="E3633" t="s">
        <v>11</v>
      </c>
      <c r="G3633" t="s">
        <v>802</v>
      </c>
      <c r="H3633" t="s">
        <v>13</v>
      </c>
      <c r="I3633" t="s">
        <v>33</v>
      </c>
    </row>
    <row r="3634" spans="1:17" hidden="1" x14ac:dyDescent="0.25">
      <c r="A3634" s="18">
        <v>3632</v>
      </c>
      <c r="B3634" t="s">
        <v>229</v>
      </c>
      <c r="C3634" t="s">
        <v>30</v>
      </c>
      <c r="D3634" t="s">
        <v>5822</v>
      </c>
      <c r="E3634" t="s">
        <v>11</v>
      </c>
      <c r="G3634" t="s">
        <v>231</v>
      </c>
      <c r="H3634" t="s">
        <v>13</v>
      </c>
      <c r="I3634" t="s">
        <v>14</v>
      </c>
    </row>
    <row r="3635" spans="1:17" hidden="1" x14ac:dyDescent="0.25">
      <c r="A3635" s="18">
        <v>3633</v>
      </c>
      <c r="B3635" t="s">
        <v>1840</v>
      </c>
      <c r="C3635" t="s">
        <v>199</v>
      </c>
      <c r="D3635" t="s">
        <v>5823</v>
      </c>
      <c r="E3635" t="s">
        <v>11</v>
      </c>
      <c r="G3635" t="s">
        <v>1842</v>
      </c>
      <c r="H3635" t="s">
        <v>13</v>
      </c>
      <c r="I3635" t="s">
        <v>14</v>
      </c>
    </row>
    <row r="3636" spans="1:17" hidden="1" x14ac:dyDescent="0.25">
      <c r="A3636" s="18">
        <v>3634</v>
      </c>
      <c r="B3636" t="s">
        <v>1319</v>
      </c>
      <c r="C3636" t="s">
        <v>99</v>
      </c>
      <c r="D3636" t="s">
        <v>5824</v>
      </c>
      <c r="E3636" t="s">
        <v>11</v>
      </c>
      <c r="G3636" t="s">
        <v>1321</v>
      </c>
      <c r="H3636" t="s">
        <v>13</v>
      </c>
      <c r="I3636" t="s">
        <v>14</v>
      </c>
    </row>
    <row r="3637" spans="1:17" hidden="1" x14ac:dyDescent="0.25">
      <c r="A3637" s="18">
        <v>3635</v>
      </c>
      <c r="B3637" t="s">
        <v>2677</v>
      </c>
      <c r="C3637" t="s">
        <v>30</v>
      </c>
      <c r="D3637" t="s">
        <v>5825</v>
      </c>
      <c r="E3637" t="s">
        <v>11</v>
      </c>
      <c r="G3637" t="s">
        <v>2679</v>
      </c>
      <c r="H3637" t="s">
        <v>13</v>
      </c>
      <c r="I3637" t="s">
        <v>14</v>
      </c>
    </row>
    <row r="3638" spans="1:17" hidden="1" x14ac:dyDescent="0.25">
      <c r="A3638" s="18">
        <v>3636</v>
      </c>
      <c r="B3638" t="s">
        <v>5826</v>
      </c>
      <c r="C3638" t="s">
        <v>90</v>
      </c>
      <c r="D3638" t="s">
        <v>5827</v>
      </c>
      <c r="E3638" t="s">
        <v>11</v>
      </c>
      <c r="G3638" t="s">
        <v>5697</v>
      </c>
      <c r="H3638" t="s">
        <v>13</v>
      </c>
      <c r="I3638" t="s">
        <v>14</v>
      </c>
    </row>
    <row r="3639" spans="1:17" hidden="1" x14ac:dyDescent="0.25">
      <c r="A3639" s="18">
        <v>3637</v>
      </c>
      <c r="B3639" t="s">
        <v>5828</v>
      </c>
      <c r="C3639" t="s">
        <v>189</v>
      </c>
      <c r="D3639" t="s">
        <v>5829</v>
      </c>
      <c r="E3639" t="s">
        <v>11</v>
      </c>
      <c r="G3639" t="s">
        <v>3782</v>
      </c>
      <c r="H3639" t="s">
        <v>13</v>
      </c>
      <c r="I3639" t="s">
        <v>14</v>
      </c>
    </row>
    <row r="3640" spans="1:17" hidden="1" x14ac:dyDescent="0.25">
      <c r="A3640" s="18">
        <v>3638</v>
      </c>
      <c r="B3640" t="s">
        <v>332</v>
      </c>
      <c r="C3640" t="s">
        <v>388</v>
      </c>
      <c r="D3640" t="s">
        <v>5830</v>
      </c>
      <c r="E3640" t="s">
        <v>11</v>
      </c>
      <c r="G3640" t="s">
        <v>334</v>
      </c>
      <c r="H3640" t="s">
        <v>13</v>
      </c>
      <c r="I3640" t="s">
        <v>14</v>
      </c>
    </row>
    <row r="3641" spans="1:17" hidden="1" x14ac:dyDescent="0.25">
      <c r="A3641" s="18">
        <v>104</v>
      </c>
      <c r="C3641" t="s">
        <v>2818</v>
      </c>
      <c r="D3641" t="s">
        <v>5831</v>
      </c>
      <c r="E3641" t="s">
        <v>11</v>
      </c>
      <c r="G3641" t="s">
        <v>5832</v>
      </c>
      <c r="H3641" t="s">
        <v>37</v>
      </c>
      <c r="I3641" t="s">
        <v>2913</v>
      </c>
      <c r="J3641">
        <v>0</v>
      </c>
      <c r="K3641" s="20" t="s">
        <v>8027</v>
      </c>
      <c r="L3641" s="20" t="s">
        <v>8027</v>
      </c>
      <c r="M3641" s="20" t="s">
        <v>8027</v>
      </c>
      <c r="N3641" s="50" t="s">
        <v>5647</v>
      </c>
      <c r="Q3641" s="20" t="s">
        <v>8028</v>
      </c>
    </row>
    <row r="3642" spans="1:17" hidden="1" x14ac:dyDescent="0.25">
      <c r="A3642" s="18">
        <v>3640</v>
      </c>
      <c r="B3642" t="s">
        <v>455</v>
      </c>
      <c r="C3642" t="s">
        <v>199</v>
      </c>
      <c r="D3642" t="s">
        <v>5833</v>
      </c>
      <c r="E3642" t="s">
        <v>11</v>
      </c>
      <c r="G3642" t="s">
        <v>457</v>
      </c>
      <c r="H3642" t="s">
        <v>13</v>
      </c>
      <c r="I3642" t="s">
        <v>14</v>
      </c>
    </row>
    <row r="3643" spans="1:17" hidden="1" x14ac:dyDescent="0.25">
      <c r="A3643" s="18">
        <v>3641</v>
      </c>
      <c r="B3643" t="s">
        <v>5834</v>
      </c>
      <c r="C3643" t="s">
        <v>90</v>
      </c>
      <c r="D3643" t="s">
        <v>5835</v>
      </c>
      <c r="E3643" t="s">
        <v>11</v>
      </c>
      <c r="G3643" t="s">
        <v>5836</v>
      </c>
      <c r="H3643" t="s">
        <v>13</v>
      </c>
      <c r="I3643" t="s">
        <v>14</v>
      </c>
    </row>
    <row r="3644" spans="1:17" hidden="1" x14ac:dyDescent="0.25">
      <c r="A3644" s="18">
        <v>3642</v>
      </c>
      <c r="B3644" t="s">
        <v>716</v>
      </c>
      <c r="C3644" t="s">
        <v>47</v>
      </c>
      <c r="D3644" t="s">
        <v>5837</v>
      </c>
      <c r="E3644" t="s">
        <v>11</v>
      </c>
      <c r="G3644" t="s">
        <v>718</v>
      </c>
      <c r="H3644" t="s">
        <v>13</v>
      </c>
      <c r="I3644" t="s">
        <v>14</v>
      </c>
    </row>
    <row r="3645" spans="1:17" hidden="1" x14ac:dyDescent="0.25">
      <c r="A3645" s="18">
        <v>3643</v>
      </c>
      <c r="B3645" t="s">
        <v>209</v>
      </c>
      <c r="C3645" t="s">
        <v>99</v>
      </c>
      <c r="D3645" t="s">
        <v>5838</v>
      </c>
      <c r="E3645" t="s">
        <v>11</v>
      </c>
      <c r="G3645" t="s">
        <v>211</v>
      </c>
      <c r="H3645" t="s">
        <v>13</v>
      </c>
      <c r="I3645" t="s">
        <v>14</v>
      </c>
    </row>
    <row r="3646" spans="1:17" hidden="1" x14ac:dyDescent="0.25">
      <c r="A3646" s="18">
        <v>3644</v>
      </c>
      <c r="C3646" t="s">
        <v>16</v>
      </c>
      <c r="D3646" t="s">
        <v>5839</v>
      </c>
      <c r="E3646" t="s">
        <v>11</v>
      </c>
      <c r="G3646" t="s">
        <v>5840</v>
      </c>
      <c r="H3646" t="s">
        <v>13</v>
      </c>
      <c r="I3646" t="s">
        <v>14</v>
      </c>
    </row>
    <row r="3647" spans="1:17" hidden="1" x14ac:dyDescent="0.25">
      <c r="A3647" s="18">
        <v>2056</v>
      </c>
      <c r="C3647" t="s">
        <v>2818</v>
      </c>
      <c r="D3647" t="s">
        <v>5841</v>
      </c>
      <c r="E3647" t="s">
        <v>11</v>
      </c>
      <c r="G3647" t="s">
        <v>5842</v>
      </c>
      <c r="H3647" t="s">
        <v>37</v>
      </c>
      <c r="I3647" t="s">
        <v>2913</v>
      </c>
      <c r="J3647">
        <v>0</v>
      </c>
      <c r="K3647" s="20" t="s">
        <v>8027</v>
      </c>
      <c r="L3647" s="20" t="s">
        <v>8027</v>
      </c>
      <c r="M3647" s="20" t="s">
        <v>8027</v>
      </c>
      <c r="N3647" s="50" t="s">
        <v>5647</v>
      </c>
      <c r="Q3647" s="20" t="s">
        <v>8028</v>
      </c>
    </row>
    <row r="3648" spans="1:17" hidden="1" x14ac:dyDescent="0.25">
      <c r="A3648" s="18">
        <v>3646</v>
      </c>
      <c r="B3648" t="s">
        <v>442</v>
      </c>
      <c r="C3648" t="s">
        <v>90</v>
      </c>
      <c r="D3648" t="s">
        <v>5843</v>
      </c>
      <c r="E3648" t="s">
        <v>11</v>
      </c>
      <c r="G3648" t="s">
        <v>444</v>
      </c>
      <c r="H3648" t="s">
        <v>13</v>
      </c>
      <c r="I3648" t="s">
        <v>14</v>
      </c>
    </row>
    <row r="3649" spans="1:17" hidden="1" x14ac:dyDescent="0.25">
      <c r="A3649" s="18">
        <v>3647</v>
      </c>
      <c r="B3649" t="s">
        <v>442</v>
      </c>
      <c r="C3649" t="s">
        <v>47</v>
      </c>
      <c r="D3649" t="s">
        <v>5844</v>
      </c>
      <c r="E3649" t="s">
        <v>11</v>
      </c>
      <c r="G3649" t="s">
        <v>444</v>
      </c>
      <c r="H3649" t="s">
        <v>13</v>
      </c>
      <c r="I3649" t="s">
        <v>14</v>
      </c>
    </row>
    <row r="3650" spans="1:17" hidden="1" x14ac:dyDescent="0.25">
      <c r="A3650" s="18">
        <v>3758</v>
      </c>
      <c r="C3650" t="s">
        <v>2818</v>
      </c>
      <c r="D3650" t="s">
        <v>5845</v>
      </c>
      <c r="E3650" t="s">
        <v>11</v>
      </c>
      <c r="G3650" t="s">
        <v>5846</v>
      </c>
      <c r="H3650" t="s">
        <v>37</v>
      </c>
      <c r="I3650" t="s">
        <v>2913</v>
      </c>
      <c r="J3650">
        <v>0</v>
      </c>
      <c r="K3650" s="20" t="s">
        <v>8027</v>
      </c>
      <c r="L3650" s="20" t="s">
        <v>8027</v>
      </c>
      <c r="M3650" s="20" t="s">
        <v>8027</v>
      </c>
      <c r="N3650" s="50" t="s">
        <v>5647</v>
      </c>
      <c r="Q3650" s="20" t="s">
        <v>8028</v>
      </c>
    </row>
    <row r="3651" spans="1:17" hidden="1" x14ac:dyDescent="0.25">
      <c r="A3651" s="18">
        <v>3649</v>
      </c>
      <c r="B3651" t="s">
        <v>596</v>
      </c>
      <c r="C3651" t="s">
        <v>189</v>
      </c>
      <c r="D3651" t="s">
        <v>5847</v>
      </c>
      <c r="E3651" t="s">
        <v>11</v>
      </c>
      <c r="G3651" t="s">
        <v>598</v>
      </c>
      <c r="H3651" t="s">
        <v>13</v>
      </c>
      <c r="I3651" t="s">
        <v>14</v>
      </c>
    </row>
    <row r="3652" spans="1:17" hidden="1" x14ac:dyDescent="0.25">
      <c r="A3652" s="18">
        <v>3650</v>
      </c>
      <c r="B3652" t="s">
        <v>5848</v>
      </c>
      <c r="C3652" t="s">
        <v>47</v>
      </c>
      <c r="D3652" t="s">
        <v>5849</v>
      </c>
      <c r="E3652" t="s">
        <v>11</v>
      </c>
      <c r="G3652" t="s">
        <v>5850</v>
      </c>
      <c r="H3652" t="s">
        <v>13</v>
      </c>
      <c r="I3652" t="s">
        <v>14</v>
      </c>
    </row>
    <row r="3653" spans="1:17" hidden="1" x14ac:dyDescent="0.25">
      <c r="A3653" s="18">
        <v>299</v>
      </c>
      <c r="C3653" t="s">
        <v>2818</v>
      </c>
      <c r="D3653" t="s">
        <v>5851</v>
      </c>
      <c r="E3653" t="s">
        <v>11</v>
      </c>
      <c r="G3653" t="s">
        <v>5852</v>
      </c>
      <c r="H3653" t="s">
        <v>37</v>
      </c>
      <c r="I3653" t="s">
        <v>2913</v>
      </c>
      <c r="J3653">
        <v>0</v>
      </c>
      <c r="K3653" s="20" t="s">
        <v>8027</v>
      </c>
      <c r="L3653" s="20" t="s">
        <v>8027</v>
      </c>
      <c r="M3653" s="20" t="s">
        <v>8027</v>
      </c>
      <c r="N3653" s="50" t="s">
        <v>5647</v>
      </c>
      <c r="Q3653" s="20" t="s">
        <v>8028</v>
      </c>
    </row>
    <row r="3654" spans="1:17" hidden="1" x14ac:dyDescent="0.25">
      <c r="A3654" s="18">
        <v>902</v>
      </c>
      <c r="C3654" t="s">
        <v>2818</v>
      </c>
      <c r="D3654" t="s">
        <v>5853</v>
      </c>
      <c r="E3654" t="s">
        <v>11</v>
      </c>
      <c r="G3654" t="s">
        <v>5854</v>
      </c>
      <c r="H3654" t="s">
        <v>37</v>
      </c>
      <c r="I3654" t="s">
        <v>2913</v>
      </c>
      <c r="J3654">
        <v>0</v>
      </c>
      <c r="K3654" s="20" t="s">
        <v>8027</v>
      </c>
      <c r="L3654" s="20" t="s">
        <v>8027</v>
      </c>
      <c r="M3654" s="20" t="s">
        <v>8027</v>
      </c>
      <c r="N3654" s="50" t="s">
        <v>5647</v>
      </c>
      <c r="Q3654" s="20" t="s">
        <v>8028</v>
      </c>
    </row>
    <row r="3655" spans="1:17" hidden="1" x14ac:dyDescent="0.25">
      <c r="A3655" s="18">
        <v>3653</v>
      </c>
      <c r="B3655" t="s">
        <v>5855</v>
      </c>
      <c r="C3655" t="s">
        <v>16</v>
      </c>
      <c r="D3655" t="s">
        <v>5856</v>
      </c>
      <c r="E3655" t="s">
        <v>11</v>
      </c>
      <c r="G3655" t="s">
        <v>5857</v>
      </c>
      <c r="H3655" t="s">
        <v>13</v>
      </c>
      <c r="I3655" t="s">
        <v>14</v>
      </c>
    </row>
    <row r="3656" spans="1:17" hidden="1" x14ac:dyDescent="0.25">
      <c r="A3656" s="18">
        <v>3654</v>
      </c>
      <c r="B3656" t="s">
        <v>1599</v>
      </c>
      <c r="C3656" t="s">
        <v>26</v>
      </c>
      <c r="D3656" t="s">
        <v>5858</v>
      </c>
      <c r="E3656" t="s">
        <v>11</v>
      </c>
      <c r="G3656" t="s">
        <v>1601</v>
      </c>
      <c r="H3656" t="s">
        <v>13</v>
      </c>
      <c r="I3656" t="s">
        <v>14</v>
      </c>
    </row>
    <row r="3657" spans="1:17" hidden="1" x14ac:dyDescent="0.25">
      <c r="A3657" s="18">
        <v>3655</v>
      </c>
      <c r="B3657" t="s">
        <v>1620</v>
      </c>
      <c r="C3657" t="s">
        <v>30</v>
      </c>
      <c r="D3657" t="s">
        <v>5859</v>
      </c>
      <c r="E3657" t="s">
        <v>11</v>
      </c>
      <c r="G3657" t="s">
        <v>1622</v>
      </c>
      <c r="H3657" t="s">
        <v>13</v>
      </c>
      <c r="I3657" t="s">
        <v>14</v>
      </c>
    </row>
    <row r="3658" spans="1:17" hidden="1" x14ac:dyDescent="0.25">
      <c r="A3658" s="18">
        <v>3656</v>
      </c>
      <c r="C3658" t="s">
        <v>189</v>
      </c>
      <c r="D3658" t="s">
        <v>5860</v>
      </c>
      <c r="E3658" t="s">
        <v>11</v>
      </c>
      <c r="G3658" t="s">
        <v>5861</v>
      </c>
      <c r="H3658" t="s">
        <v>13</v>
      </c>
      <c r="I3658" t="s">
        <v>14</v>
      </c>
    </row>
    <row r="3659" spans="1:17" hidden="1" x14ac:dyDescent="0.25">
      <c r="A3659" s="18">
        <v>3657</v>
      </c>
      <c r="B3659" t="s">
        <v>2577</v>
      </c>
      <c r="C3659" t="s">
        <v>30</v>
      </c>
      <c r="D3659" t="s">
        <v>5862</v>
      </c>
      <c r="E3659" t="s">
        <v>11</v>
      </c>
      <c r="G3659" t="s">
        <v>2579</v>
      </c>
      <c r="H3659" t="s">
        <v>13</v>
      </c>
      <c r="I3659" t="s">
        <v>14</v>
      </c>
    </row>
    <row r="3660" spans="1:17" hidden="1" x14ac:dyDescent="0.25">
      <c r="A3660" s="18">
        <v>19</v>
      </c>
      <c r="C3660" t="s">
        <v>2818</v>
      </c>
      <c r="D3660" t="s">
        <v>5863</v>
      </c>
      <c r="E3660" t="s">
        <v>11</v>
      </c>
      <c r="G3660" t="s">
        <v>5864</v>
      </c>
      <c r="H3660" t="s">
        <v>37</v>
      </c>
      <c r="I3660" t="s">
        <v>2913</v>
      </c>
      <c r="J3660">
        <v>0</v>
      </c>
      <c r="K3660" s="20" t="s">
        <v>8027</v>
      </c>
      <c r="L3660" s="20" t="s">
        <v>8027</v>
      </c>
      <c r="M3660" s="20" t="s">
        <v>8027</v>
      </c>
      <c r="N3660" s="50" t="s">
        <v>5647</v>
      </c>
      <c r="Q3660" s="20" t="s">
        <v>8028</v>
      </c>
    </row>
    <row r="3661" spans="1:17" hidden="1" x14ac:dyDescent="0.25">
      <c r="A3661" s="18">
        <v>3659</v>
      </c>
      <c r="B3661" t="s">
        <v>5719</v>
      </c>
      <c r="C3661" t="s">
        <v>90</v>
      </c>
      <c r="D3661" t="s">
        <v>5865</v>
      </c>
      <c r="E3661" t="s">
        <v>11</v>
      </c>
      <c r="G3661" t="s">
        <v>5721</v>
      </c>
      <c r="H3661" t="s">
        <v>13</v>
      </c>
      <c r="I3661" t="s">
        <v>14</v>
      </c>
    </row>
    <row r="3662" spans="1:17" hidden="1" x14ac:dyDescent="0.25">
      <c r="A3662" s="18">
        <v>3660</v>
      </c>
      <c r="B3662" t="s">
        <v>2869</v>
      </c>
      <c r="C3662" t="s">
        <v>23</v>
      </c>
      <c r="D3662" t="s">
        <v>5866</v>
      </c>
      <c r="E3662" t="s">
        <v>11</v>
      </c>
      <c r="G3662" t="s">
        <v>2871</v>
      </c>
      <c r="H3662" t="s">
        <v>13</v>
      </c>
      <c r="I3662" t="s">
        <v>33</v>
      </c>
    </row>
    <row r="3663" spans="1:17" hidden="1" x14ac:dyDescent="0.25">
      <c r="A3663" s="18">
        <v>3661</v>
      </c>
      <c r="C3663" t="s">
        <v>26</v>
      </c>
      <c r="D3663" t="s">
        <v>5867</v>
      </c>
      <c r="E3663" t="s">
        <v>11</v>
      </c>
      <c r="G3663" t="s">
        <v>693</v>
      </c>
      <c r="H3663" t="s">
        <v>13</v>
      </c>
      <c r="I3663" t="s">
        <v>14</v>
      </c>
    </row>
    <row r="3664" spans="1:17" hidden="1" x14ac:dyDescent="0.25">
      <c r="A3664" s="18">
        <v>3662</v>
      </c>
      <c r="B3664" t="s">
        <v>1170</v>
      </c>
      <c r="C3664" t="s">
        <v>99</v>
      </c>
      <c r="D3664" t="s">
        <v>5868</v>
      </c>
      <c r="E3664" t="s">
        <v>11</v>
      </c>
      <c r="G3664" t="s">
        <v>1172</v>
      </c>
      <c r="H3664" t="s">
        <v>13</v>
      </c>
      <c r="I3664" t="s">
        <v>14</v>
      </c>
    </row>
    <row r="3665" spans="1:17" hidden="1" x14ac:dyDescent="0.25">
      <c r="A3665" s="18">
        <v>3663</v>
      </c>
      <c r="B3665" t="s">
        <v>209</v>
      </c>
      <c r="C3665" t="s">
        <v>90</v>
      </c>
      <c r="D3665" t="s">
        <v>5869</v>
      </c>
      <c r="E3665" t="s">
        <v>11</v>
      </c>
      <c r="G3665" t="s">
        <v>211</v>
      </c>
      <c r="H3665" t="s">
        <v>13</v>
      </c>
      <c r="I3665" t="s">
        <v>14</v>
      </c>
    </row>
    <row r="3666" spans="1:17" hidden="1" x14ac:dyDescent="0.25">
      <c r="A3666" s="18">
        <v>3664</v>
      </c>
      <c r="B3666" t="s">
        <v>5870</v>
      </c>
      <c r="C3666" t="s">
        <v>16</v>
      </c>
      <c r="D3666" t="s">
        <v>5871</v>
      </c>
      <c r="E3666" t="s">
        <v>11</v>
      </c>
      <c r="G3666" t="s">
        <v>5872</v>
      </c>
      <c r="H3666" t="s">
        <v>13</v>
      </c>
      <c r="I3666" t="s">
        <v>14</v>
      </c>
    </row>
    <row r="3667" spans="1:17" hidden="1" x14ac:dyDescent="0.25">
      <c r="A3667" s="18">
        <v>3665</v>
      </c>
      <c r="C3667" t="s">
        <v>9</v>
      </c>
      <c r="D3667" t="s">
        <v>5873</v>
      </c>
      <c r="E3667" t="s">
        <v>11</v>
      </c>
      <c r="G3667" t="s">
        <v>773</v>
      </c>
      <c r="H3667" t="s">
        <v>13</v>
      </c>
      <c r="I3667" t="s">
        <v>774</v>
      </c>
    </row>
    <row r="3668" spans="1:17" hidden="1" x14ac:dyDescent="0.25">
      <c r="A3668" s="18">
        <v>3666</v>
      </c>
      <c r="C3668" t="s">
        <v>23</v>
      </c>
      <c r="D3668" t="s">
        <v>5874</v>
      </c>
      <c r="E3668" t="s">
        <v>11</v>
      </c>
      <c r="G3668" t="s">
        <v>1175</v>
      </c>
      <c r="H3668" t="s">
        <v>13</v>
      </c>
      <c r="I3668" t="s">
        <v>14</v>
      </c>
    </row>
    <row r="3669" spans="1:17" hidden="1" x14ac:dyDescent="0.25">
      <c r="A3669" s="18">
        <v>3667</v>
      </c>
      <c r="B3669" t="s">
        <v>1400</v>
      </c>
      <c r="C3669" t="s">
        <v>23</v>
      </c>
      <c r="D3669" t="s">
        <v>5875</v>
      </c>
      <c r="E3669" t="s">
        <v>11</v>
      </c>
      <c r="G3669" t="s">
        <v>1402</v>
      </c>
      <c r="H3669" t="s">
        <v>13</v>
      </c>
      <c r="I3669" t="s">
        <v>14</v>
      </c>
    </row>
    <row r="3670" spans="1:17" hidden="1" x14ac:dyDescent="0.25">
      <c r="A3670" s="18">
        <v>3668</v>
      </c>
      <c r="B3670" t="s">
        <v>2535</v>
      </c>
      <c r="C3670" t="s">
        <v>23</v>
      </c>
      <c r="D3670" t="s">
        <v>5876</v>
      </c>
      <c r="E3670" t="s">
        <v>11</v>
      </c>
      <c r="G3670" t="s">
        <v>2537</v>
      </c>
      <c r="H3670" t="s">
        <v>13</v>
      </c>
      <c r="I3670" t="s">
        <v>14</v>
      </c>
    </row>
    <row r="3671" spans="1:17" hidden="1" x14ac:dyDescent="0.25">
      <c r="A3671" s="18">
        <v>3669</v>
      </c>
      <c r="B3671" t="s">
        <v>2060</v>
      </c>
      <c r="C3671" t="s">
        <v>43</v>
      </c>
      <c r="D3671" t="s">
        <v>5877</v>
      </c>
      <c r="E3671" t="s">
        <v>11</v>
      </c>
      <c r="G3671" t="s">
        <v>2062</v>
      </c>
      <c r="H3671" t="s">
        <v>13</v>
      </c>
      <c r="I3671" t="s">
        <v>14</v>
      </c>
    </row>
    <row r="3672" spans="1:17" hidden="1" x14ac:dyDescent="0.25">
      <c r="A3672" s="18">
        <v>3412</v>
      </c>
      <c r="C3672" t="s">
        <v>2818</v>
      </c>
      <c r="D3672" t="s">
        <v>5878</v>
      </c>
      <c r="E3672" t="s">
        <v>11</v>
      </c>
      <c r="G3672" t="s">
        <v>5879</v>
      </c>
      <c r="H3672" t="s">
        <v>37</v>
      </c>
      <c r="I3672" t="s">
        <v>2913</v>
      </c>
      <c r="J3672">
        <v>0</v>
      </c>
      <c r="K3672" s="20" t="s">
        <v>8027</v>
      </c>
      <c r="L3672" s="20" t="s">
        <v>8027</v>
      </c>
      <c r="M3672" s="20" t="s">
        <v>8027</v>
      </c>
      <c r="N3672" s="50" t="s">
        <v>5647</v>
      </c>
      <c r="Q3672" s="20" t="s">
        <v>8028</v>
      </c>
    </row>
    <row r="3673" spans="1:17" hidden="1" x14ac:dyDescent="0.25">
      <c r="A3673" s="18">
        <v>3671</v>
      </c>
      <c r="B3673" t="s">
        <v>896</v>
      </c>
      <c r="C3673" t="s">
        <v>189</v>
      </c>
      <c r="D3673" t="s">
        <v>5880</v>
      </c>
      <c r="E3673" t="s">
        <v>11</v>
      </c>
      <c r="G3673" t="s">
        <v>898</v>
      </c>
      <c r="H3673" t="s">
        <v>13</v>
      </c>
      <c r="I3673" t="s">
        <v>14</v>
      </c>
    </row>
    <row r="3674" spans="1:17" hidden="1" x14ac:dyDescent="0.25">
      <c r="A3674" s="18">
        <v>3672</v>
      </c>
      <c r="B3674" t="s">
        <v>622</v>
      </c>
      <c r="C3674" t="s">
        <v>99</v>
      </c>
      <c r="D3674" t="s">
        <v>5881</v>
      </c>
      <c r="E3674" t="s">
        <v>11</v>
      </c>
      <c r="G3674" t="s">
        <v>624</v>
      </c>
      <c r="H3674" t="s">
        <v>13</v>
      </c>
      <c r="I3674" t="s">
        <v>14</v>
      </c>
    </row>
    <row r="3675" spans="1:17" hidden="1" x14ac:dyDescent="0.25">
      <c r="A3675" s="18">
        <v>3673</v>
      </c>
      <c r="B3675" t="s">
        <v>515</v>
      </c>
      <c r="C3675" t="s">
        <v>189</v>
      </c>
      <c r="D3675" t="s">
        <v>5882</v>
      </c>
      <c r="E3675" t="s">
        <v>11</v>
      </c>
      <c r="G3675" t="s">
        <v>517</v>
      </c>
      <c r="H3675" t="s">
        <v>13</v>
      </c>
      <c r="I3675" t="s">
        <v>14</v>
      </c>
    </row>
    <row r="3676" spans="1:17" hidden="1" x14ac:dyDescent="0.25">
      <c r="A3676" s="18">
        <v>1756</v>
      </c>
      <c r="C3676" t="s">
        <v>2818</v>
      </c>
      <c r="D3676" t="s">
        <v>5883</v>
      </c>
      <c r="E3676" t="s">
        <v>11</v>
      </c>
      <c r="G3676" t="s">
        <v>5884</v>
      </c>
      <c r="H3676" t="s">
        <v>37</v>
      </c>
      <c r="I3676" t="s">
        <v>2913</v>
      </c>
      <c r="J3676">
        <v>0</v>
      </c>
      <c r="K3676" s="20" t="s">
        <v>8027</v>
      </c>
      <c r="L3676" s="20" t="s">
        <v>8027</v>
      </c>
      <c r="M3676" s="20" t="s">
        <v>8027</v>
      </c>
      <c r="N3676" s="50" t="s">
        <v>5647</v>
      </c>
      <c r="Q3676" s="20" t="s">
        <v>8028</v>
      </c>
    </row>
    <row r="3677" spans="1:17" hidden="1" x14ac:dyDescent="0.25">
      <c r="A3677" s="18">
        <v>947</v>
      </c>
      <c r="C3677" t="s">
        <v>2818</v>
      </c>
      <c r="D3677" t="s">
        <v>5885</v>
      </c>
      <c r="E3677" t="s">
        <v>11</v>
      </c>
      <c r="G3677" t="s">
        <v>5886</v>
      </c>
      <c r="H3677" t="s">
        <v>37</v>
      </c>
      <c r="I3677" t="s">
        <v>2913</v>
      </c>
      <c r="J3677">
        <v>0</v>
      </c>
      <c r="K3677" s="20" t="s">
        <v>8027</v>
      </c>
      <c r="L3677" s="20" t="s">
        <v>8027</v>
      </c>
      <c r="M3677" s="20" t="s">
        <v>8027</v>
      </c>
      <c r="N3677" s="50" t="s">
        <v>5647</v>
      </c>
      <c r="Q3677" s="20" t="s">
        <v>8028</v>
      </c>
    </row>
    <row r="3678" spans="1:17" hidden="1" x14ac:dyDescent="0.25">
      <c r="A3678" s="18">
        <v>3676</v>
      </c>
      <c r="B3678" t="s">
        <v>1129</v>
      </c>
      <c r="C3678" t="s">
        <v>9</v>
      </c>
      <c r="D3678" t="s">
        <v>5887</v>
      </c>
      <c r="E3678" t="s">
        <v>11</v>
      </c>
      <c r="G3678" t="s">
        <v>1131</v>
      </c>
      <c r="H3678" t="s">
        <v>13</v>
      </c>
      <c r="I3678" t="s">
        <v>14</v>
      </c>
    </row>
    <row r="3679" spans="1:17" hidden="1" x14ac:dyDescent="0.25">
      <c r="A3679" s="18">
        <v>3677</v>
      </c>
      <c r="B3679" t="s">
        <v>3459</v>
      </c>
      <c r="C3679" t="s">
        <v>47</v>
      </c>
      <c r="D3679" t="s">
        <v>5888</v>
      </c>
      <c r="E3679" t="s">
        <v>11</v>
      </c>
      <c r="G3679" t="s">
        <v>3461</v>
      </c>
      <c r="H3679" t="s">
        <v>13</v>
      </c>
      <c r="I3679" t="s">
        <v>14</v>
      </c>
    </row>
    <row r="3680" spans="1:17" hidden="1" x14ac:dyDescent="0.25">
      <c r="A3680" s="18">
        <v>3678</v>
      </c>
      <c r="B3680" t="s">
        <v>3001</v>
      </c>
      <c r="C3680" t="s">
        <v>30</v>
      </c>
      <c r="D3680" t="s">
        <v>5889</v>
      </c>
      <c r="E3680" t="s">
        <v>11</v>
      </c>
      <c r="G3680" t="s">
        <v>827</v>
      </c>
      <c r="H3680" t="s">
        <v>13</v>
      </c>
      <c r="I3680" t="s">
        <v>33</v>
      </c>
    </row>
    <row r="3681" spans="1:17" hidden="1" x14ac:dyDescent="0.25">
      <c r="A3681" s="18">
        <v>3679</v>
      </c>
      <c r="C3681" t="s">
        <v>90</v>
      </c>
      <c r="D3681" t="s">
        <v>5890</v>
      </c>
      <c r="E3681" t="s">
        <v>11</v>
      </c>
      <c r="G3681" t="s">
        <v>162</v>
      </c>
      <c r="H3681" t="s">
        <v>13</v>
      </c>
      <c r="I3681" t="s">
        <v>14</v>
      </c>
    </row>
    <row r="3682" spans="1:17" hidden="1" x14ac:dyDescent="0.25">
      <c r="A3682" s="18">
        <v>3680</v>
      </c>
      <c r="B3682" t="s">
        <v>935</v>
      </c>
      <c r="C3682" t="s">
        <v>99</v>
      </c>
      <c r="D3682" t="s">
        <v>5891</v>
      </c>
      <c r="E3682" t="s">
        <v>11</v>
      </c>
      <c r="G3682" t="s">
        <v>937</v>
      </c>
      <c r="H3682" t="s">
        <v>13</v>
      </c>
      <c r="I3682" t="s">
        <v>14</v>
      </c>
    </row>
    <row r="3683" spans="1:17" hidden="1" x14ac:dyDescent="0.25">
      <c r="A3683" s="18">
        <v>3681</v>
      </c>
      <c r="C3683" t="s">
        <v>26</v>
      </c>
      <c r="D3683" t="s">
        <v>5892</v>
      </c>
      <c r="E3683" t="s">
        <v>11</v>
      </c>
      <c r="G3683" t="s">
        <v>65</v>
      </c>
      <c r="H3683" t="s">
        <v>13</v>
      </c>
      <c r="I3683" t="s">
        <v>33</v>
      </c>
    </row>
    <row r="3684" spans="1:17" hidden="1" x14ac:dyDescent="0.25">
      <c r="A3684" s="18">
        <v>3682</v>
      </c>
      <c r="B3684" t="s">
        <v>5893</v>
      </c>
      <c r="C3684" t="s">
        <v>16</v>
      </c>
      <c r="D3684" t="s">
        <v>5894</v>
      </c>
      <c r="E3684" t="s">
        <v>11</v>
      </c>
      <c r="G3684" t="s">
        <v>5895</v>
      </c>
      <c r="H3684" t="s">
        <v>13</v>
      </c>
      <c r="I3684" t="s">
        <v>14</v>
      </c>
    </row>
    <row r="3685" spans="1:17" hidden="1" x14ac:dyDescent="0.25">
      <c r="A3685" s="18">
        <v>3683</v>
      </c>
      <c r="C3685" t="s">
        <v>90</v>
      </c>
      <c r="D3685" t="s">
        <v>5896</v>
      </c>
      <c r="E3685" t="s">
        <v>11</v>
      </c>
      <c r="G3685" t="s">
        <v>670</v>
      </c>
      <c r="H3685" t="s">
        <v>13</v>
      </c>
      <c r="I3685" t="s">
        <v>14</v>
      </c>
    </row>
    <row r="3686" spans="1:17" hidden="1" x14ac:dyDescent="0.25">
      <c r="A3686" s="18">
        <v>1815</v>
      </c>
      <c r="C3686" t="s">
        <v>2818</v>
      </c>
      <c r="D3686" t="s">
        <v>5897</v>
      </c>
      <c r="E3686" t="s">
        <v>11</v>
      </c>
      <c r="G3686" t="s">
        <v>5898</v>
      </c>
      <c r="H3686" t="s">
        <v>37</v>
      </c>
      <c r="I3686" t="s">
        <v>2913</v>
      </c>
      <c r="J3686">
        <v>0</v>
      </c>
      <c r="K3686" s="20" t="s">
        <v>8027</v>
      </c>
      <c r="L3686" s="20" t="s">
        <v>8027</v>
      </c>
      <c r="M3686" s="20" t="s">
        <v>8027</v>
      </c>
      <c r="N3686" s="50" t="s">
        <v>5647</v>
      </c>
      <c r="Q3686" s="20" t="s">
        <v>8028</v>
      </c>
    </row>
    <row r="3687" spans="1:17" hidden="1" x14ac:dyDescent="0.25">
      <c r="A3687" s="18">
        <v>3685</v>
      </c>
      <c r="B3687" t="s">
        <v>2388</v>
      </c>
      <c r="C3687" t="s">
        <v>30</v>
      </c>
      <c r="D3687" t="s">
        <v>5899</v>
      </c>
      <c r="E3687" t="s">
        <v>11</v>
      </c>
      <c r="G3687" t="s">
        <v>2390</v>
      </c>
      <c r="H3687" t="s">
        <v>13</v>
      </c>
      <c r="I3687" t="s">
        <v>14</v>
      </c>
    </row>
    <row r="3688" spans="1:17" hidden="1" x14ac:dyDescent="0.25">
      <c r="A3688" s="18">
        <v>3686</v>
      </c>
      <c r="B3688" t="s">
        <v>789</v>
      </c>
      <c r="C3688" t="s">
        <v>388</v>
      </c>
      <c r="D3688" t="s">
        <v>5900</v>
      </c>
      <c r="E3688" t="s">
        <v>11</v>
      </c>
      <c r="G3688" t="s">
        <v>791</v>
      </c>
      <c r="H3688" t="s">
        <v>13</v>
      </c>
      <c r="I3688" t="s">
        <v>14</v>
      </c>
    </row>
    <row r="3689" spans="1:17" hidden="1" x14ac:dyDescent="0.25">
      <c r="A3689" s="18">
        <v>3687</v>
      </c>
      <c r="B3689" t="s">
        <v>145</v>
      </c>
      <c r="C3689" t="s">
        <v>70</v>
      </c>
      <c r="D3689" t="s">
        <v>5901</v>
      </c>
      <c r="E3689" t="s">
        <v>11</v>
      </c>
      <c r="G3689" t="s">
        <v>147</v>
      </c>
      <c r="H3689" t="s">
        <v>13</v>
      </c>
      <c r="I3689" t="s">
        <v>14</v>
      </c>
    </row>
    <row r="3690" spans="1:17" hidden="1" x14ac:dyDescent="0.25">
      <c r="A3690" s="18">
        <v>3688</v>
      </c>
      <c r="B3690" t="s">
        <v>387</v>
      </c>
      <c r="C3690" t="s">
        <v>16</v>
      </c>
      <c r="D3690" t="s">
        <v>5902</v>
      </c>
      <c r="E3690" t="s">
        <v>11</v>
      </c>
      <c r="G3690" t="s">
        <v>390</v>
      </c>
      <c r="H3690" t="s">
        <v>13</v>
      </c>
      <c r="I3690" t="s">
        <v>14</v>
      </c>
    </row>
    <row r="3691" spans="1:17" hidden="1" x14ac:dyDescent="0.25">
      <c r="A3691" s="18">
        <v>3689</v>
      </c>
      <c r="B3691" t="s">
        <v>169</v>
      </c>
      <c r="C3691" t="s">
        <v>47</v>
      </c>
      <c r="D3691" t="s">
        <v>5903</v>
      </c>
      <c r="E3691" t="s">
        <v>11</v>
      </c>
      <c r="G3691" t="s">
        <v>171</v>
      </c>
      <c r="H3691" t="s">
        <v>13</v>
      </c>
      <c r="I3691" t="s">
        <v>14</v>
      </c>
    </row>
    <row r="3692" spans="1:17" hidden="1" x14ac:dyDescent="0.25">
      <c r="A3692" s="18">
        <v>3690</v>
      </c>
      <c r="B3692" t="s">
        <v>2842</v>
      </c>
      <c r="C3692" t="s">
        <v>47</v>
      </c>
      <c r="D3692" t="s">
        <v>5904</v>
      </c>
      <c r="E3692" t="s">
        <v>11</v>
      </c>
      <c r="G3692" t="s">
        <v>2844</v>
      </c>
      <c r="H3692" t="s">
        <v>13</v>
      </c>
      <c r="I3692" t="s">
        <v>14</v>
      </c>
    </row>
    <row r="3693" spans="1:17" hidden="1" x14ac:dyDescent="0.25">
      <c r="A3693" s="18">
        <v>3691</v>
      </c>
      <c r="B3693" t="s">
        <v>1301</v>
      </c>
      <c r="C3693" t="s">
        <v>70</v>
      </c>
      <c r="D3693" t="s">
        <v>5905</v>
      </c>
      <c r="E3693" t="s">
        <v>11</v>
      </c>
      <c r="G3693" t="s">
        <v>1303</v>
      </c>
      <c r="H3693" t="s">
        <v>13</v>
      </c>
      <c r="I3693" t="s">
        <v>14</v>
      </c>
    </row>
    <row r="3694" spans="1:17" hidden="1" x14ac:dyDescent="0.25">
      <c r="A3694" s="18">
        <v>3692</v>
      </c>
      <c r="B3694" t="s">
        <v>5906</v>
      </c>
      <c r="C3694" t="s">
        <v>47</v>
      </c>
      <c r="D3694" t="s">
        <v>5907</v>
      </c>
      <c r="E3694" t="s">
        <v>11</v>
      </c>
      <c r="G3694" t="s">
        <v>5908</v>
      </c>
      <c r="H3694" t="s">
        <v>13</v>
      </c>
      <c r="I3694" t="s">
        <v>14</v>
      </c>
    </row>
    <row r="3695" spans="1:17" hidden="1" x14ac:dyDescent="0.25">
      <c r="A3695" s="18">
        <v>3693</v>
      </c>
      <c r="C3695" t="s">
        <v>26</v>
      </c>
      <c r="D3695" t="s">
        <v>5909</v>
      </c>
      <c r="E3695" t="s">
        <v>11</v>
      </c>
      <c r="G3695" t="s">
        <v>845</v>
      </c>
      <c r="H3695" t="s">
        <v>13</v>
      </c>
      <c r="I3695" t="s">
        <v>33</v>
      </c>
    </row>
    <row r="3696" spans="1:17" hidden="1" x14ac:dyDescent="0.25">
      <c r="A3696" s="18">
        <v>3694</v>
      </c>
      <c r="B3696" t="s">
        <v>831</v>
      </c>
      <c r="C3696" t="s">
        <v>189</v>
      </c>
      <c r="D3696" t="s">
        <v>5910</v>
      </c>
      <c r="E3696" t="s">
        <v>11</v>
      </c>
      <c r="G3696" t="s">
        <v>833</v>
      </c>
      <c r="H3696" t="s">
        <v>13</v>
      </c>
      <c r="I3696" t="s">
        <v>14</v>
      </c>
    </row>
    <row r="3697" spans="1:17" hidden="1" x14ac:dyDescent="0.25">
      <c r="A3697" s="18">
        <v>3695</v>
      </c>
      <c r="B3697" t="s">
        <v>1063</v>
      </c>
      <c r="C3697" t="s">
        <v>47</v>
      </c>
      <c r="D3697" t="s">
        <v>5911</v>
      </c>
      <c r="E3697" t="s">
        <v>11</v>
      </c>
      <c r="G3697" t="s">
        <v>1065</v>
      </c>
      <c r="H3697" t="s">
        <v>13</v>
      </c>
      <c r="I3697" t="s">
        <v>14</v>
      </c>
    </row>
    <row r="3698" spans="1:17" hidden="1" x14ac:dyDescent="0.25">
      <c r="A3698" s="18">
        <v>3696</v>
      </c>
      <c r="B3698" t="s">
        <v>338</v>
      </c>
      <c r="C3698" t="s">
        <v>90</v>
      </c>
      <c r="D3698" t="s">
        <v>5912</v>
      </c>
      <c r="E3698" t="s">
        <v>11</v>
      </c>
      <c r="G3698" t="s">
        <v>340</v>
      </c>
      <c r="H3698" t="s">
        <v>13</v>
      </c>
      <c r="I3698" t="s">
        <v>14</v>
      </c>
    </row>
    <row r="3699" spans="1:17" hidden="1" x14ac:dyDescent="0.25">
      <c r="A3699" s="18">
        <v>3697</v>
      </c>
      <c r="B3699" t="s">
        <v>930</v>
      </c>
      <c r="C3699" t="s">
        <v>30</v>
      </c>
      <c r="D3699" t="s">
        <v>5913</v>
      </c>
      <c r="E3699" t="s">
        <v>11</v>
      </c>
      <c r="G3699" t="s">
        <v>932</v>
      </c>
      <c r="H3699" t="s">
        <v>13</v>
      </c>
      <c r="I3699" t="s">
        <v>14</v>
      </c>
    </row>
    <row r="3700" spans="1:17" hidden="1" x14ac:dyDescent="0.25">
      <c r="A3700" s="18">
        <v>3698</v>
      </c>
      <c r="C3700" t="s">
        <v>2432</v>
      </c>
      <c r="D3700" t="s">
        <v>5914</v>
      </c>
      <c r="E3700" t="s">
        <v>11</v>
      </c>
      <c r="G3700" t="s">
        <v>5915</v>
      </c>
      <c r="H3700" t="s">
        <v>2435</v>
      </c>
      <c r="I3700" t="s">
        <v>2436</v>
      </c>
      <c r="J3700" t="s">
        <v>3151</v>
      </c>
    </row>
    <row r="3701" spans="1:17" hidden="1" x14ac:dyDescent="0.25">
      <c r="A3701" s="18">
        <v>3699</v>
      </c>
      <c r="B3701" t="s">
        <v>66</v>
      </c>
      <c r="C3701" t="s">
        <v>70</v>
      </c>
      <c r="D3701" t="s">
        <v>5916</v>
      </c>
      <c r="E3701" t="s">
        <v>11</v>
      </c>
      <c r="G3701" t="s">
        <v>1849</v>
      </c>
      <c r="H3701" t="s">
        <v>13</v>
      </c>
      <c r="I3701" t="s">
        <v>14</v>
      </c>
    </row>
    <row r="3702" spans="1:17" hidden="1" x14ac:dyDescent="0.25">
      <c r="A3702" s="18">
        <v>3700</v>
      </c>
      <c r="B3702" t="s">
        <v>2314</v>
      </c>
      <c r="C3702" t="s">
        <v>43</v>
      </c>
      <c r="D3702" t="s">
        <v>5917</v>
      </c>
      <c r="E3702" t="s">
        <v>11</v>
      </c>
      <c r="G3702" t="s">
        <v>2316</v>
      </c>
      <c r="H3702" t="s">
        <v>13</v>
      </c>
      <c r="I3702" t="s">
        <v>14</v>
      </c>
    </row>
    <row r="3703" spans="1:17" hidden="1" x14ac:dyDescent="0.25">
      <c r="A3703" s="18">
        <v>3701</v>
      </c>
      <c r="B3703" t="s">
        <v>1599</v>
      </c>
      <c r="C3703" t="s">
        <v>189</v>
      </c>
      <c r="D3703" t="s">
        <v>5918</v>
      </c>
      <c r="E3703" t="s">
        <v>11</v>
      </c>
      <c r="G3703" t="s">
        <v>1601</v>
      </c>
      <c r="H3703" t="s">
        <v>13</v>
      </c>
      <c r="I3703" t="s">
        <v>14</v>
      </c>
    </row>
    <row r="3704" spans="1:17" hidden="1" x14ac:dyDescent="0.25">
      <c r="A3704" s="18">
        <v>3702</v>
      </c>
      <c r="B3704" t="s">
        <v>73</v>
      </c>
      <c r="C3704" t="s">
        <v>30</v>
      </c>
      <c r="D3704" t="s">
        <v>5919</v>
      </c>
      <c r="E3704" t="s">
        <v>11</v>
      </c>
      <c r="G3704" t="s">
        <v>75</v>
      </c>
      <c r="H3704" t="s">
        <v>13</v>
      </c>
      <c r="I3704" t="s">
        <v>14</v>
      </c>
    </row>
    <row r="3705" spans="1:17" hidden="1" x14ac:dyDescent="0.25">
      <c r="A3705" s="18">
        <v>3703</v>
      </c>
      <c r="B3705" t="s">
        <v>2206</v>
      </c>
      <c r="C3705" t="s">
        <v>70</v>
      </c>
      <c r="D3705" t="s">
        <v>5920</v>
      </c>
      <c r="E3705" t="s">
        <v>11</v>
      </c>
      <c r="G3705" t="s">
        <v>2208</v>
      </c>
      <c r="H3705" t="s">
        <v>13</v>
      </c>
      <c r="I3705" t="s">
        <v>33</v>
      </c>
    </row>
    <row r="3706" spans="1:17" hidden="1" x14ac:dyDescent="0.25">
      <c r="A3706" s="18">
        <v>2176</v>
      </c>
      <c r="C3706" t="s">
        <v>2818</v>
      </c>
      <c r="D3706" t="s">
        <v>5921</v>
      </c>
      <c r="E3706" t="s">
        <v>11</v>
      </c>
      <c r="G3706" t="s">
        <v>5922</v>
      </c>
      <c r="H3706" t="s">
        <v>37</v>
      </c>
      <c r="I3706" t="s">
        <v>2913</v>
      </c>
      <c r="J3706">
        <v>0</v>
      </c>
      <c r="K3706" s="20" t="s">
        <v>8027</v>
      </c>
      <c r="L3706" s="20" t="s">
        <v>8027</v>
      </c>
      <c r="M3706" s="20" t="s">
        <v>8027</v>
      </c>
      <c r="N3706" s="50" t="s">
        <v>5647</v>
      </c>
      <c r="Q3706" s="20" t="s">
        <v>8028</v>
      </c>
    </row>
    <row r="3707" spans="1:17" hidden="1" x14ac:dyDescent="0.25">
      <c r="A3707" s="18">
        <v>3705</v>
      </c>
      <c r="B3707" t="s">
        <v>1356</v>
      </c>
      <c r="C3707" t="s">
        <v>30</v>
      </c>
      <c r="D3707" t="s">
        <v>5923</v>
      </c>
      <c r="E3707" t="s">
        <v>11</v>
      </c>
      <c r="G3707" t="s">
        <v>1358</v>
      </c>
      <c r="H3707" t="s">
        <v>13</v>
      </c>
      <c r="I3707" t="s">
        <v>14</v>
      </c>
    </row>
    <row r="3708" spans="1:17" hidden="1" x14ac:dyDescent="0.25">
      <c r="A3708" s="18">
        <v>3706</v>
      </c>
      <c r="B3708" t="s">
        <v>2842</v>
      </c>
      <c r="C3708" t="s">
        <v>70</v>
      </c>
      <c r="D3708" t="s">
        <v>5924</v>
      </c>
      <c r="E3708" t="s">
        <v>11</v>
      </c>
      <c r="G3708" t="s">
        <v>2844</v>
      </c>
      <c r="H3708" t="s">
        <v>13</v>
      </c>
      <c r="I3708" t="s">
        <v>14</v>
      </c>
    </row>
    <row r="3709" spans="1:17" hidden="1" x14ac:dyDescent="0.25">
      <c r="A3709" s="18">
        <v>3707</v>
      </c>
      <c r="B3709" t="s">
        <v>1277</v>
      </c>
      <c r="C3709" t="s">
        <v>23</v>
      </c>
      <c r="D3709" t="s">
        <v>5925</v>
      </c>
      <c r="E3709" t="s">
        <v>11</v>
      </c>
      <c r="G3709" t="s">
        <v>1279</v>
      </c>
      <c r="H3709" t="s">
        <v>13</v>
      </c>
      <c r="I3709" t="s">
        <v>14</v>
      </c>
    </row>
    <row r="3710" spans="1:17" hidden="1" x14ac:dyDescent="0.25">
      <c r="A3710" s="18">
        <v>3708</v>
      </c>
      <c r="B3710" t="s">
        <v>5926</v>
      </c>
      <c r="C3710" t="s">
        <v>16</v>
      </c>
      <c r="D3710" t="s">
        <v>5927</v>
      </c>
      <c r="E3710" t="s">
        <v>11</v>
      </c>
      <c r="G3710" t="s">
        <v>5928</v>
      </c>
      <c r="H3710" t="s">
        <v>13</v>
      </c>
      <c r="I3710" t="s">
        <v>14</v>
      </c>
    </row>
    <row r="3711" spans="1:17" hidden="1" x14ac:dyDescent="0.25">
      <c r="A3711" s="18">
        <v>3709</v>
      </c>
      <c r="B3711" t="s">
        <v>5929</v>
      </c>
      <c r="C3711" t="s">
        <v>16</v>
      </c>
      <c r="D3711" t="s">
        <v>5930</v>
      </c>
      <c r="E3711" t="s">
        <v>11</v>
      </c>
      <c r="G3711" t="s">
        <v>5931</v>
      </c>
      <c r="H3711" t="s">
        <v>13</v>
      </c>
      <c r="I3711" t="s">
        <v>14</v>
      </c>
    </row>
    <row r="3712" spans="1:17" hidden="1" x14ac:dyDescent="0.25">
      <c r="A3712" s="18">
        <v>1870</v>
      </c>
      <c r="C3712" t="s">
        <v>2818</v>
      </c>
      <c r="D3712" t="s">
        <v>5932</v>
      </c>
      <c r="E3712" t="s">
        <v>11</v>
      </c>
      <c r="G3712" t="s">
        <v>5933</v>
      </c>
      <c r="H3712" t="s">
        <v>37</v>
      </c>
      <c r="I3712" t="s">
        <v>2913</v>
      </c>
      <c r="J3712">
        <v>0</v>
      </c>
      <c r="K3712" s="20" t="s">
        <v>8027</v>
      </c>
      <c r="L3712" s="20" t="s">
        <v>8027</v>
      </c>
      <c r="M3712" s="20" t="s">
        <v>8027</v>
      </c>
      <c r="N3712" s="50" t="s">
        <v>5647</v>
      </c>
      <c r="Q3712" s="20" t="s">
        <v>8028</v>
      </c>
    </row>
    <row r="3713" spans="1:17" hidden="1" x14ac:dyDescent="0.25">
      <c r="A3713" s="18">
        <v>3711</v>
      </c>
      <c r="B3713" t="s">
        <v>1599</v>
      </c>
      <c r="C3713" t="s">
        <v>43</v>
      </c>
      <c r="D3713" t="s">
        <v>5934</v>
      </c>
      <c r="E3713" t="s">
        <v>11</v>
      </c>
      <c r="G3713" t="s">
        <v>1601</v>
      </c>
      <c r="H3713" t="s">
        <v>13</v>
      </c>
      <c r="I3713" t="s">
        <v>14</v>
      </c>
    </row>
    <row r="3714" spans="1:17" hidden="1" x14ac:dyDescent="0.25">
      <c r="A3714" s="18">
        <v>3712</v>
      </c>
      <c r="C3714" t="s">
        <v>30</v>
      </c>
      <c r="D3714" t="s">
        <v>5935</v>
      </c>
      <c r="E3714" t="s">
        <v>11</v>
      </c>
      <c r="G3714" t="s">
        <v>3155</v>
      </c>
      <c r="H3714" t="s">
        <v>13</v>
      </c>
      <c r="I3714" t="s">
        <v>33</v>
      </c>
    </row>
    <row r="3715" spans="1:17" hidden="1" x14ac:dyDescent="0.25">
      <c r="A3715" s="18">
        <v>3713</v>
      </c>
      <c r="B3715" t="s">
        <v>5936</v>
      </c>
      <c r="C3715" t="s">
        <v>16</v>
      </c>
      <c r="D3715" t="s">
        <v>5937</v>
      </c>
      <c r="E3715" t="s">
        <v>11</v>
      </c>
      <c r="G3715" t="s">
        <v>5938</v>
      </c>
      <c r="H3715" t="s">
        <v>13</v>
      </c>
      <c r="I3715" t="s">
        <v>14</v>
      </c>
    </row>
    <row r="3716" spans="1:17" hidden="1" x14ac:dyDescent="0.25">
      <c r="A3716" s="18">
        <v>3714</v>
      </c>
      <c r="B3716" t="s">
        <v>458</v>
      </c>
      <c r="C3716" t="s">
        <v>16</v>
      </c>
      <c r="D3716" t="s">
        <v>5939</v>
      </c>
      <c r="E3716" t="s">
        <v>11</v>
      </c>
      <c r="G3716" t="s">
        <v>460</v>
      </c>
      <c r="H3716" t="s">
        <v>13</v>
      </c>
      <c r="I3716" t="s">
        <v>14</v>
      </c>
    </row>
    <row r="3717" spans="1:17" hidden="1" x14ac:dyDescent="0.25">
      <c r="A3717" s="18">
        <v>3715</v>
      </c>
      <c r="B3717" t="s">
        <v>151</v>
      </c>
      <c r="C3717" t="s">
        <v>47</v>
      </c>
      <c r="D3717" t="s">
        <v>5940</v>
      </c>
      <c r="E3717" t="s">
        <v>11</v>
      </c>
      <c r="G3717" t="s">
        <v>153</v>
      </c>
      <c r="H3717" t="s">
        <v>13</v>
      </c>
      <c r="I3717" t="s">
        <v>33</v>
      </c>
    </row>
    <row r="3718" spans="1:17" hidden="1" x14ac:dyDescent="0.25">
      <c r="A3718" s="18">
        <v>3716</v>
      </c>
      <c r="B3718" t="s">
        <v>864</v>
      </c>
      <c r="C3718" t="s">
        <v>30</v>
      </c>
      <c r="D3718" t="s">
        <v>5941</v>
      </c>
      <c r="E3718" t="s">
        <v>11</v>
      </c>
      <c r="G3718" t="s">
        <v>866</v>
      </c>
      <c r="H3718" t="s">
        <v>13</v>
      </c>
      <c r="I3718" t="s">
        <v>14</v>
      </c>
    </row>
    <row r="3719" spans="1:17" hidden="1" x14ac:dyDescent="0.25">
      <c r="A3719" s="18">
        <v>3717</v>
      </c>
      <c r="B3719" t="s">
        <v>1573</v>
      </c>
      <c r="C3719" t="s">
        <v>9</v>
      </c>
      <c r="D3719" t="s">
        <v>5942</v>
      </c>
      <c r="E3719" t="s">
        <v>11</v>
      </c>
      <c r="G3719" t="s">
        <v>2430</v>
      </c>
      <c r="H3719" t="s">
        <v>13</v>
      </c>
      <c r="I3719" t="s">
        <v>14</v>
      </c>
    </row>
    <row r="3720" spans="1:17" hidden="1" x14ac:dyDescent="0.25">
      <c r="A3720" s="18">
        <v>3718</v>
      </c>
      <c r="B3720" t="s">
        <v>1549</v>
      </c>
      <c r="C3720" t="s">
        <v>189</v>
      </c>
      <c r="D3720" t="s">
        <v>5943</v>
      </c>
      <c r="E3720" t="s">
        <v>11</v>
      </c>
      <c r="G3720" t="s">
        <v>1551</v>
      </c>
      <c r="H3720" t="s">
        <v>13</v>
      </c>
      <c r="I3720" t="s">
        <v>33</v>
      </c>
    </row>
    <row r="3721" spans="1:17" hidden="1" x14ac:dyDescent="0.25">
      <c r="A3721" s="18">
        <v>3719</v>
      </c>
      <c r="B3721" t="s">
        <v>387</v>
      </c>
      <c r="C3721" t="s">
        <v>30</v>
      </c>
      <c r="D3721" t="s">
        <v>5944</v>
      </c>
      <c r="E3721" t="s">
        <v>11</v>
      </c>
      <c r="G3721" t="s">
        <v>390</v>
      </c>
      <c r="H3721" t="s">
        <v>13</v>
      </c>
      <c r="I3721" t="s">
        <v>14</v>
      </c>
    </row>
    <row r="3722" spans="1:17" hidden="1" x14ac:dyDescent="0.25">
      <c r="A3722" s="18">
        <v>3720</v>
      </c>
      <c r="B3722" t="s">
        <v>400</v>
      </c>
      <c r="C3722" t="s">
        <v>90</v>
      </c>
      <c r="D3722" t="s">
        <v>5945</v>
      </c>
      <c r="E3722" t="s">
        <v>11</v>
      </c>
      <c r="G3722" t="s">
        <v>402</v>
      </c>
      <c r="H3722" t="s">
        <v>13</v>
      </c>
      <c r="I3722" t="s">
        <v>14</v>
      </c>
    </row>
    <row r="3723" spans="1:17" hidden="1" x14ac:dyDescent="0.25">
      <c r="A3723" s="18">
        <v>3721</v>
      </c>
      <c r="B3723" t="s">
        <v>5946</v>
      </c>
      <c r="C3723" t="s">
        <v>16</v>
      </c>
      <c r="D3723" t="s">
        <v>5947</v>
      </c>
      <c r="E3723" t="s">
        <v>11</v>
      </c>
      <c r="G3723" t="s">
        <v>5948</v>
      </c>
      <c r="H3723" t="s">
        <v>13</v>
      </c>
      <c r="I3723" t="s">
        <v>14</v>
      </c>
    </row>
    <row r="3724" spans="1:17" hidden="1" x14ac:dyDescent="0.25">
      <c r="A3724" s="18">
        <v>3722</v>
      </c>
      <c r="B3724" t="s">
        <v>1462</v>
      </c>
      <c r="C3724" t="s">
        <v>30</v>
      </c>
      <c r="D3724" t="s">
        <v>5949</v>
      </c>
      <c r="E3724" t="s">
        <v>11</v>
      </c>
      <c r="G3724" t="s">
        <v>1464</v>
      </c>
      <c r="H3724" t="s">
        <v>13</v>
      </c>
      <c r="I3724" t="s">
        <v>14</v>
      </c>
    </row>
    <row r="3725" spans="1:17" hidden="1" x14ac:dyDescent="0.25">
      <c r="A3725" s="18">
        <v>3723</v>
      </c>
      <c r="B3725" t="s">
        <v>575</v>
      </c>
      <c r="C3725" t="s">
        <v>30</v>
      </c>
      <c r="D3725" t="s">
        <v>5950</v>
      </c>
      <c r="E3725" t="s">
        <v>11</v>
      </c>
      <c r="G3725" t="s">
        <v>577</v>
      </c>
      <c r="H3725" t="s">
        <v>13</v>
      </c>
      <c r="I3725" t="s">
        <v>14</v>
      </c>
    </row>
    <row r="3726" spans="1:17" hidden="1" x14ac:dyDescent="0.25">
      <c r="A3726" s="18">
        <v>3724</v>
      </c>
      <c r="C3726" t="s">
        <v>70</v>
      </c>
      <c r="D3726" t="s">
        <v>5951</v>
      </c>
      <c r="E3726" t="s">
        <v>11</v>
      </c>
      <c r="G3726" t="s">
        <v>2618</v>
      </c>
      <c r="H3726" t="s">
        <v>13</v>
      </c>
      <c r="I3726" t="s">
        <v>14</v>
      </c>
    </row>
    <row r="3727" spans="1:17" hidden="1" x14ac:dyDescent="0.25">
      <c r="A3727" s="18">
        <v>3725</v>
      </c>
      <c r="B3727" t="s">
        <v>5952</v>
      </c>
      <c r="C3727" t="s">
        <v>189</v>
      </c>
      <c r="D3727" t="s">
        <v>5953</v>
      </c>
      <c r="E3727" t="s">
        <v>11</v>
      </c>
      <c r="G3727" t="s">
        <v>3132</v>
      </c>
      <c r="H3727" t="s">
        <v>13</v>
      </c>
      <c r="I3727" t="s">
        <v>14</v>
      </c>
    </row>
    <row r="3728" spans="1:17" hidden="1" x14ac:dyDescent="0.25">
      <c r="A3728" s="18">
        <v>3929</v>
      </c>
      <c r="C3728" t="s">
        <v>2818</v>
      </c>
      <c r="D3728" t="s">
        <v>5954</v>
      </c>
      <c r="E3728" t="s">
        <v>11</v>
      </c>
      <c r="G3728" t="s">
        <v>5955</v>
      </c>
      <c r="H3728" t="s">
        <v>37</v>
      </c>
      <c r="I3728" t="s">
        <v>2913</v>
      </c>
      <c r="J3728">
        <v>0</v>
      </c>
      <c r="K3728" s="20" t="s">
        <v>8027</v>
      </c>
      <c r="L3728" s="20" t="s">
        <v>8027</v>
      </c>
      <c r="M3728" s="20" t="s">
        <v>8027</v>
      </c>
      <c r="N3728" s="50" t="s">
        <v>5647</v>
      </c>
      <c r="Q3728" s="20" t="s">
        <v>8028</v>
      </c>
    </row>
    <row r="3729" spans="1:17" hidden="1" x14ac:dyDescent="0.25">
      <c r="A3729" s="18">
        <v>3727</v>
      </c>
      <c r="B3729" t="s">
        <v>1376</v>
      </c>
      <c r="C3729" t="s">
        <v>70</v>
      </c>
      <c r="D3729" t="s">
        <v>5956</v>
      </c>
      <c r="E3729" t="s">
        <v>11</v>
      </c>
      <c r="G3729" t="s">
        <v>1378</v>
      </c>
      <c r="H3729" t="s">
        <v>13</v>
      </c>
      <c r="I3729" t="s">
        <v>14</v>
      </c>
    </row>
    <row r="3730" spans="1:17" hidden="1" x14ac:dyDescent="0.25">
      <c r="A3730" s="18">
        <v>3728</v>
      </c>
      <c r="B3730" t="s">
        <v>1301</v>
      </c>
      <c r="C3730" t="s">
        <v>30</v>
      </c>
      <c r="D3730" t="s">
        <v>5957</v>
      </c>
      <c r="E3730" t="s">
        <v>11</v>
      </c>
      <c r="G3730" t="s">
        <v>1303</v>
      </c>
      <c r="H3730" t="s">
        <v>13</v>
      </c>
      <c r="I3730" t="s">
        <v>14</v>
      </c>
    </row>
    <row r="3731" spans="1:17" hidden="1" x14ac:dyDescent="0.25">
      <c r="A3731" s="18">
        <v>3729</v>
      </c>
      <c r="B3731" t="s">
        <v>1425</v>
      </c>
      <c r="C3731" t="s">
        <v>90</v>
      </c>
      <c r="D3731" t="s">
        <v>5958</v>
      </c>
      <c r="E3731" t="s">
        <v>11</v>
      </c>
      <c r="G3731" t="s">
        <v>1427</v>
      </c>
      <c r="H3731" t="s">
        <v>13</v>
      </c>
      <c r="I3731" t="s">
        <v>14</v>
      </c>
    </row>
    <row r="3732" spans="1:17" hidden="1" x14ac:dyDescent="0.25">
      <c r="A3732" s="18">
        <v>3468</v>
      </c>
      <c r="C3732" t="s">
        <v>2818</v>
      </c>
      <c r="D3732" t="s">
        <v>5959</v>
      </c>
      <c r="E3732" t="s">
        <v>11</v>
      </c>
      <c r="G3732" t="s">
        <v>5960</v>
      </c>
      <c r="H3732" t="s">
        <v>37</v>
      </c>
      <c r="I3732" t="s">
        <v>2913</v>
      </c>
      <c r="J3732">
        <v>0</v>
      </c>
      <c r="K3732" s="20" t="s">
        <v>8027</v>
      </c>
      <c r="L3732" s="20" t="s">
        <v>8027</v>
      </c>
      <c r="M3732" s="20" t="s">
        <v>8027</v>
      </c>
      <c r="N3732" s="50" t="s">
        <v>5647</v>
      </c>
      <c r="Q3732" s="20" t="s">
        <v>8028</v>
      </c>
    </row>
    <row r="3733" spans="1:17" hidden="1" x14ac:dyDescent="0.25">
      <c r="A3733" s="18">
        <v>3731</v>
      </c>
      <c r="B3733" t="s">
        <v>249</v>
      </c>
      <c r="C3733" t="s">
        <v>16</v>
      </c>
      <c r="D3733" t="s">
        <v>5961</v>
      </c>
      <c r="E3733" t="s">
        <v>11</v>
      </c>
      <c r="G3733" t="s">
        <v>251</v>
      </c>
      <c r="H3733" t="s">
        <v>13</v>
      </c>
      <c r="I3733" t="s">
        <v>14</v>
      </c>
    </row>
    <row r="3734" spans="1:17" hidden="1" x14ac:dyDescent="0.25">
      <c r="A3734" s="18">
        <v>3836</v>
      </c>
      <c r="C3734" t="s">
        <v>2818</v>
      </c>
      <c r="D3734" t="s">
        <v>5962</v>
      </c>
      <c r="E3734" t="s">
        <v>11</v>
      </c>
      <c r="G3734" t="s">
        <v>5963</v>
      </c>
      <c r="H3734" t="s">
        <v>37</v>
      </c>
      <c r="I3734" t="s">
        <v>2913</v>
      </c>
      <c r="J3734">
        <v>0</v>
      </c>
      <c r="K3734" s="20" t="s">
        <v>8027</v>
      </c>
      <c r="L3734" s="20" t="s">
        <v>8027</v>
      </c>
      <c r="M3734" s="20" t="s">
        <v>8027</v>
      </c>
      <c r="N3734" s="50" t="s">
        <v>5647</v>
      </c>
      <c r="Q3734" s="20" t="s">
        <v>8028</v>
      </c>
    </row>
    <row r="3735" spans="1:17" hidden="1" x14ac:dyDescent="0.25">
      <c r="A3735" s="18">
        <v>3733</v>
      </c>
      <c r="B3735" t="s">
        <v>1620</v>
      </c>
      <c r="C3735" t="s">
        <v>16</v>
      </c>
      <c r="D3735" t="s">
        <v>5964</v>
      </c>
      <c r="E3735" t="s">
        <v>11</v>
      </c>
      <c r="G3735" t="s">
        <v>1622</v>
      </c>
      <c r="H3735" t="s">
        <v>13</v>
      </c>
      <c r="I3735" t="s">
        <v>14</v>
      </c>
    </row>
    <row r="3736" spans="1:17" hidden="1" x14ac:dyDescent="0.25">
      <c r="A3736" s="18">
        <v>3734</v>
      </c>
      <c r="B3736" t="s">
        <v>1620</v>
      </c>
      <c r="C3736" t="s">
        <v>189</v>
      </c>
      <c r="D3736" t="s">
        <v>5965</v>
      </c>
      <c r="E3736" t="s">
        <v>11</v>
      </c>
      <c r="G3736" t="s">
        <v>1622</v>
      </c>
      <c r="H3736" t="s">
        <v>13</v>
      </c>
      <c r="I3736" t="s">
        <v>14</v>
      </c>
    </row>
    <row r="3737" spans="1:17" hidden="1" x14ac:dyDescent="0.25">
      <c r="A3737" s="18">
        <v>992</v>
      </c>
      <c r="C3737" t="s">
        <v>2818</v>
      </c>
      <c r="D3737" t="s">
        <v>5966</v>
      </c>
      <c r="E3737" t="s">
        <v>11</v>
      </c>
      <c r="G3737" t="s">
        <v>5967</v>
      </c>
      <c r="H3737" t="s">
        <v>37</v>
      </c>
      <c r="I3737" t="s">
        <v>2913</v>
      </c>
      <c r="J3737">
        <v>0</v>
      </c>
      <c r="K3737" s="20" t="s">
        <v>8027</v>
      </c>
      <c r="L3737" s="20" t="s">
        <v>8027</v>
      </c>
      <c r="M3737" s="20" t="s">
        <v>8027</v>
      </c>
      <c r="N3737" s="50" t="s">
        <v>5647</v>
      </c>
      <c r="Q3737" s="20" t="s">
        <v>8028</v>
      </c>
    </row>
    <row r="3738" spans="1:17" hidden="1" x14ac:dyDescent="0.25">
      <c r="A3738" s="18">
        <v>3736</v>
      </c>
      <c r="B3738" t="s">
        <v>455</v>
      </c>
      <c r="C3738" t="s">
        <v>47</v>
      </c>
      <c r="D3738" t="s">
        <v>5968</v>
      </c>
      <c r="E3738" t="s">
        <v>11</v>
      </c>
      <c r="G3738" t="s">
        <v>457</v>
      </c>
      <c r="H3738" t="s">
        <v>13</v>
      </c>
      <c r="I3738" t="s">
        <v>14</v>
      </c>
    </row>
    <row r="3739" spans="1:17" hidden="1" x14ac:dyDescent="0.25">
      <c r="A3739" s="18">
        <v>3737</v>
      </c>
      <c r="B3739" t="s">
        <v>747</v>
      </c>
      <c r="C3739" t="s">
        <v>47</v>
      </c>
      <c r="D3739" t="s">
        <v>5969</v>
      </c>
      <c r="E3739" t="s">
        <v>11</v>
      </c>
      <c r="G3739" t="s">
        <v>749</v>
      </c>
      <c r="H3739" t="s">
        <v>13</v>
      </c>
      <c r="I3739" t="s">
        <v>14</v>
      </c>
    </row>
    <row r="3740" spans="1:17" hidden="1" x14ac:dyDescent="0.25">
      <c r="A3740" s="18">
        <v>3738</v>
      </c>
      <c r="B3740" t="s">
        <v>332</v>
      </c>
      <c r="C3740" t="s">
        <v>70</v>
      </c>
      <c r="D3740" t="s">
        <v>5970</v>
      </c>
      <c r="E3740" t="s">
        <v>11</v>
      </c>
      <c r="G3740" t="s">
        <v>334</v>
      </c>
      <c r="H3740" t="s">
        <v>13</v>
      </c>
      <c r="I3740" t="s">
        <v>14</v>
      </c>
    </row>
    <row r="3741" spans="1:17" hidden="1" x14ac:dyDescent="0.25">
      <c r="A3741" s="18">
        <v>3739</v>
      </c>
      <c r="B3741" t="s">
        <v>112</v>
      </c>
      <c r="C3741" t="s">
        <v>99</v>
      </c>
      <c r="D3741" t="s">
        <v>5971</v>
      </c>
      <c r="E3741" t="s">
        <v>11</v>
      </c>
      <c r="G3741" t="s">
        <v>114</v>
      </c>
      <c r="H3741" t="s">
        <v>13</v>
      </c>
      <c r="I3741" t="s">
        <v>33</v>
      </c>
    </row>
    <row r="3742" spans="1:17" hidden="1" x14ac:dyDescent="0.25">
      <c r="A3742" s="18">
        <v>3740</v>
      </c>
      <c r="B3742" t="s">
        <v>855</v>
      </c>
      <c r="C3742" t="s">
        <v>142</v>
      </c>
      <c r="D3742" t="s">
        <v>5972</v>
      </c>
      <c r="E3742" t="s">
        <v>11</v>
      </c>
      <c r="G3742" t="s">
        <v>857</v>
      </c>
      <c r="H3742" t="s">
        <v>13</v>
      </c>
      <c r="I3742" t="s">
        <v>14</v>
      </c>
    </row>
    <row r="3743" spans="1:17" hidden="1" x14ac:dyDescent="0.25">
      <c r="A3743" s="18">
        <v>3741</v>
      </c>
      <c r="B3743" t="s">
        <v>122</v>
      </c>
      <c r="C3743" t="s">
        <v>70</v>
      </c>
      <c r="D3743" t="s">
        <v>5973</v>
      </c>
      <c r="E3743" t="s">
        <v>11</v>
      </c>
      <c r="G3743" t="s">
        <v>1122</v>
      </c>
      <c r="H3743" t="s">
        <v>13</v>
      </c>
      <c r="I3743" t="s">
        <v>14</v>
      </c>
    </row>
    <row r="3744" spans="1:17" hidden="1" x14ac:dyDescent="0.25">
      <c r="A3744" s="18">
        <v>3742</v>
      </c>
      <c r="C3744" t="s">
        <v>90</v>
      </c>
      <c r="D3744" t="s">
        <v>5974</v>
      </c>
      <c r="E3744" t="s">
        <v>11</v>
      </c>
      <c r="G3744" t="s">
        <v>1460</v>
      </c>
      <c r="H3744" t="s">
        <v>13</v>
      </c>
      <c r="I3744" t="s">
        <v>33</v>
      </c>
    </row>
    <row r="3745" spans="1:17" hidden="1" x14ac:dyDescent="0.25">
      <c r="A3745" s="18">
        <v>3743</v>
      </c>
      <c r="B3745" t="s">
        <v>3136</v>
      </c>
      <c r="C3745" t="s">
        <v>16</v>
      </c>
      <c r="D3745" t="s">
        <v>5975</v>
      </c>
      <c r="E3745" t="s">
        <v>11</v>
      </c>
      <c r="G3745" t="s">
        <v>3138</v>
      </c>
      <c r="H3745" t="s">
        <v>13</v>
      </c>
      <c r="I3745" t="s">
        <v>14</v>
      </c>
    </row>
    <row r="3746" spans="1:17" hidden="1" x14ac:dyDescent="0.25">
      <c r="A3746" s="18">
        <v>3744</v>
      </c>
      <c r="C3746" t="s">
        <v>23</v>
      </c>
      <c r="D3746" t="s">
        <v>5976</v>
      </c>
      <c r="E3746" t="s">
        <v>11</v>
      </c>
      <c r="G3746" t="s">
        <v>3155</v>
      </c>
      <c r="H3746" t="s">
        <v>13</v>
      </c>
      <c r="I3746" t="s">
        <v>33</v>
      </c>
    </row>
    <row r="3747" spans="1:17" hidden="1" x14ac:dyDescent="0.25">
      <c r="A3747" s="18">
        <v>3745</v>
      </c>
      <c r="B3747" t="s">
        <v>3471</v>
      </c>
      <c r="C3747" t="s">
        <v>26</v>
      </c>
      <c r="D3747" t="s">
        <v>5977</v>
      </c>
      <c r="E3747" t="s">
        <v>11</v>
      </c>
      <c r="G3747" t="s">
        <v>3473</v>
      </c>
      <c r="H3747" t="s">
        <v>13</v>
      </c>
      <c r="I3747" t="s">
        <v>14</v>
      </c>
    </row>
    <row r="3748" spans="1:17" hidden="1" x14ac:dyDescent="0.25">
      <c r="A3748" s="18">
        <v>3746</v>
      </c>
      <c r="C3748" t="s">
        <v>16</v>
      </c>
      <c r="D3748" t="s">
        <v>5978</v>
      </c>
      <c r="E3748" t="s">
        <v>11</v>
      </c>
      <c r="G3748" t="s">
        <v>1640</v>
      </c>
      <c r="H3748" t="s">
        <v>13</v>
      </c>
      <c r="I3748" t="s">
        <v>14</v>
      </c>
    </row>
    <row r="3749" spans="1:17" hidden="1" x14ac:dyDescent="0.25">
      <c r="A3749" s="18">
        <v>3747</v>
      </c>
      <c r="B3749" t="s">
        <v>5979</v>
      </c>
      <c r="C3749" t="s">
        <v>16</v>
      </c>
      <c r="D3749" t="s">
        <v>5980</v>
      </c>
      <c r="E3749" t="s">
        <v>11</v>
      </c>
      <c r="G3749" t="s">
        <v>5981</v>
      </c>
      <c r="H3749" t="s">
        <v>13</v>
      </c>
      <c r="I3749" t="s">
        <v>14</v>
      </c>
    </row>
    <row r="3750" spans="1:17" hidden="1" x14ac:dyDescent="0.25">
      <c r="A3750" s="18">
        <v>3748</v>
      </c>
      <c r="C3750" t="s">
        <v>90</v>
      </c>
      <c r="D3750" t="s">
        <v>5982</v>
      </c>
      <c r="E3750" t="s">
        <v>11</v>
      </c>
      <c r="G3750" t="s">
        <v>1076</v>
      </c>
      <c r="H3750" t="s">
        <v>13</v>
      </c>
      <c r="I3750" t="s">
        <v>33</v>
      </c>
    </row>
    <row r="3751" spans="1:17" hidden="1" x14ac:dyDescent="0.25">
      <c r="A3751" s="18">
        <v>3749</v>
      </c>
      <c r="B3751" t="s">
        <v>1926</v>
      </c>
      <c r="C3751" t="s">
        <v>388</v>
      </c>
      <c r="D3751" t="s">
        <v>5983</v>
      </c>
      <c r="E3751" t="s">
        <v>11</v>
      </c>
      <c r="G3751" t="s">
        <v>1928</v>
      </c>
      <c r="H3751" t="s">
        <v>13</v>
      </c>
      <c r="I3751" t="s">
        <v>14</v>
      </c>
    </row>
    <row r="3752" spans="1:17" hidden="1" x14ac:dyDescent="0.25">
      <c r="A3752" s="18">
        <v>3750</v>
      </c>
      <c r="B3752" t="s">
        <v>532</v>
      </c>
      <c r="C3752" t="s">
        <v>30</v>
      </c>
      <c r="D3752" t="s">
        <v>5984</v>
      </c>
      <c r="E3752" t="s">
        <v>11</v>
      </c>
      <c r="G3752" t="s">
        <v>534</v>
      </c>
      <c r="H3752" t="s">
        <v>13</v>
      </c>
      <c r="I3752" t="s">
        <v>33</v>
      </c>
    </row>
    <row r="3753" spans="1:17" hidden="1" x14ac:dyDescent="0.25">
      <c r="A3753" s="18">
        <v>3282</v>
      </c>
      <c r="C3753" t="s">
        <v>2818</v>
      </c>
      <c r="D3753" t="s">
        <v>5985</v>
      </c>
      <c r="E3753" t="s">
        <v>11</v>
      </c>
      <c r="G3753" t="s">
        <v>5986</v>
      </c>
      <c r="H3753" t="s">
        <v>37</v>
      </c>
      <c r="I3753" t="s">
        <v>2913</v>
      </c>
      <c r="J3753">
        <v>0</v>
      </c>
      <c r="K3753" s="20" t="s">
        <v>8027</v>
      </c>
      <c r="L3753" s="20" t="s">
        <v>8027</v>
      </c>
      <c r="M3753" s="20" t="s">
        <v>8027</v>
      </c>
      <c r="N3753" s="50" t="s">
        <v>5647</v>
      </c>
      <c r="Q3753" s="20" t="s">
        <v>8028</v>
      </c>
    </row>
    <row r="3754" spans="1:17" hidden="1" x14ac:dyDescent="0.25">
      <c r="A3754" s="18">
        <v>3752</v>
      </c>
      <c r="B3754" t="s">
        <v>5987</v>
      </c>
      <c r="C3754" t="s">
        <v>16</v>
      </c>
      <c r="D3754" t="s">
        <v>5988</v>
      </c>
      <c r="E3754" t="s">
        <v>11</v>
      </c>
      <c r="G3754" t="s">
        <v>5989</v>
      </c>
      <c r="H3754" t="s">
        <v>13</v>
      </c>
      <c r="I3754" t="s">
        <v>14</v>
      </c>
    </row>
    <row r="3755" spans="1:17" hidden="1" x14ac:dyDescent="0.25">
      <c r="A3755" s="18">
        <v>3753</v>
      </c>
      <c r="B3755" t="s">
        <v>1281</v>
      </c>
      <c r="C3755" t="s">
        <v>30</v>
      </c>
      <c r="D3755" t="s">
        <v>5990</v>
      </c>
      <c r="E3755" t="s">
        <v>11</v>
      </c>
      <c r="G3755" t="s">
        <v>1283</v>
      </c>
      <c r="H3755" t="s">
        <v>13</v>
      </c>
      <c r="I3755" t="s">
        <v>14</v>
      </c>
    </row>
    <row r="3756" spans="1:17" hidden="1" x14ac:dyDescent="0.25">
      <c r="A3756" s="18">
        <v>3754</v>
      </c>
      <c r="B3756" t="s">
        <v>288</v>
      </c>
      <c r="C3756" t="s">
        <v>9</v>
      </c>
      <c r="D3756" t="s">
        <v>5991</v>
      </c>
      <c r="E3756" t="s">
        <v>11</v>
      </c>
      <c r="G3756" t="s">
        <v>290</v>
      </c>
      <c r="H3756" t="s">
        <v>13</v>
      </c>
      <c r="I3756" t="s">
        <v>14</v>
      </c>
    </row>
    <row r="3757" spans="1:17" hidden="1" x14ac:dyDescent="0.25">
      <c r="A3757" s="18">
        <v>3755</v>
      </c>
      <c r="B3757" t="s">
        <v>118</v>
      </c>
      <c r="C3757" t="s">
        <v>99</v>
      </c>
      <c r="D3757" t="s">
        <v>5992</v>
      </c>
      <c r="E3757" t="s">
        <v>11</v>
      </c>
      <c r="G3757" t="s">
        <v>120</v>
      </c>
      <c r="H3757" t="s">
        <v>13</v>
      </c>
      <c r="I3757" t="s">
        <v>14</v>
      </c>
    </row>
    <row r="3758" spans="1:17" hidden="1" x14ac:dyDescent="0.25">
      <c r="A3758" s="18">
        <v>3756</v>
      </c>
      <c r="C3758" t="s">
        <v>26</v>
      </c>
      <c r="D3758" t="s">
        <v>5993</v>
      </c>
      <c r="E3758" t="s">
        <v>11</v>
      </c>
      <c r="G3758" t="s">
        <v>3138</v>
      </c>
      <c r="H3758" t="s">
        <v>13</v>
      </c>
      <c r="I3758" t="s">
        <v>14</v>
      </c>
    </row>
    <row r="3759" spans="1:17" hidden="1" x14ac:dyDescent="0.25">
      <c r="A3759" s="18">
        <v>3757</v>
      </c>
      <c r="B3759" t="s">
        <v>1400</v>
      </c>
      <c r="C3759" t="s">
        <v>47</v>
      </c>
      <c r="D3759" t="s">
        <v>5994</v>
      </c>
      <c r="E3759" t="s">
        <v>11</v>
      </c>
      <c r="G3759" t="s">
        <v>1402</v>
      </c>
      <c r="H3759" t="s">
        <v>13</v>
      </c>
      <c r="I3759" t="s">
        <v>14</v>
      </c>
    </row>
    <row r="3760" spans="1:17" hidden="1" x14ac:dyDescent="0.25">
      <c r="A3760" s="18">
        <v>662</v>
      </c>
      <c r="C3760" t="s">
        <v>2818</v>
      </c>
      <c r="D3760" t="s">
        <v>5995</v>
      </c>
      <c r="E3760" t="s">
        <v>11</v>
      </c>
      <c r="G3760" t="s">
        <v>5996</v>
      </c>
      <c r="H3760" t="s">
        <v>37</v>
      </c>
      <c r="I3760" t="s">
        <v>2913</v>
      </c>
      <c r="J3760">
        <v>0</v>
      </c>
      <c r="K3760" s="20" t="s">
        <v>8027</v>
      </c>
      <c r="L3760" s="20" t="s">
        <v>8027</v>
      </c>
      <c r="M3760" s="20" t="s">
        <v>8027</v>
      </c>
      <c r="N3760" s="50" t="s">
        <v>5647</v>
      </c>
      <c r="Q3760" s="20" t="s">
        <v>8028</v>
      </c>
    </row>
    <row r="3761" spans="1:17" hidden="1" x14ac:dyDescent="0.25">
      <c r="A3761" s="18">
        <v>3759</v>
      </c>
      <c r="B3761" t="s">
        <v>5997</v>
      </c>
      <c r="C3761" t="s">
        <v>16</v>
      </c>
      <c r="D3761" t="s">
        <v>5998</v>
      </c>
      <c r="E3761" t="s">
        <v>11</v>
      </c>
      <c r="G3761" t="s">
        <v>5999</v>
      </c>
      <c r="H3761" t="s">
        <v>13</v>
      </c>
      <c r="I3761" t="s">
        <v>14</v>
      </c>
    </row>
    <row r="3762" spans="1:17" hidden="1" x14ac:dyDescent="0.25">
      <c r="A3762" s="18">
        <v>3760</v>
      </c>
      <c r="C3762" t="s">
        <v>43</v>
      </c>
      <c r="D3762" t="s">
        <v>6000</v>
      </c>
      <c r="E3762" t="s">
        <v>11</v>
      </c>
      <c r="G3762" t="s">
        <v>1793</v>
      </c>
      <c r="H3762" t="s">
        <v>13</v>
      </c>
      <c r="I3762" t="s">
        <v>33</v>
      </c>
    </row>
    <row r="3763" spans="1:17" hidden="1" x14ac:dyDescent="0.25">
      <c r="A3763" s="18">
        <v>3761</v>
      </c>
      <c r="B3763" t="s">
        <v>722</v>
      </c>
      <c r="C3763" t="s">
        <v>99</v>
      </c>
      <c r="D3763" t="s">
        <v>6001</v>
      </c>
      <c r="E3763" t="s">
        <v>11</v>
      </c>
      <c r="G3763" t="s">
        <v>724</v>
      </c>
      <c r="H3763" t="s">
        <v>13</v>
      </c>
      <c r="I3763" t="s">
        <v>14</v>
      </c>
    </row>
    <row r="3764" spans="1:17" hidden="1" x14ac:dyDescent="0.25">
      <c r="A3764" s="18">
        <v>3762</v>
      </c>
      <c r="B3764" t="s">
        <v>6002</v>
      </c>
      <c r="C3764" t="s">
        <v>90</v>
      </c>
      <c r="D3764" t="s">
        <v>6003</v>
      </c>
      <c r="E3764" t="s">
        <v>11</v>
      </c>
      <c r="G3764" t="s">
        <v>5197</v>
      </c>
      <c r="H3764" t="s">
        <v>13</v>
      </c>
      <c r="I3764" t="s">
        <v>14</v>
      </c>
    </row>
    <row r="3765" spans="1:17" hidden="1" x14ac:dyDescent="0.25">
      <c r="A3765" s="18">
        <v>3763</v>
      </c>
      <c r="B3765" t="s">
        <v>1049</v>
      </c>
      <c r="C3765" t="s">
        <v>9</v>
      </c>
      <c r="D3765" t="s">
        <v>6004</v>
      </c>
      <c r="E3765" t="s">
        <v>11</v>
      </c>
      <c r="G3765" t="s">
        <v>1051</v>
      </c>
      <c r="H3765" t="s">
        <v>13</v>
      </c>
      <c r="I3765" t="s">
        <v>14</v>
      </c>
    </row>
    <row r="3766" spans="1:17" hidden="1" x14ac:dyDescent="0.25">
      <c r="A3766" s="18">
        <v>3764</v>
      </c>
      <c r="B3766" t="s">
        <v>46</v>
      </c>
      <c r="C3766" t="s">
        <v>189</v>
      </c>
      <c r="D3766" t="s">
        <v>6005</v>
      </c>
      <c r="E3766" t="s">
        <v>11</v>
      </c>
      <c r="G3766" t="s">
        <v>49</v>
      </c>
      <c r="H3766" t="s">
        <v>13</v>
      </c>
      <c r="I3766" t="s">
        <v>14</v>
      </c>
    </row>
    <row r="3767" spans="1:17" hidden="1" x14ac:dyDescent="0.25">
      <c r="A3767" s="18">
        <v>3765</v>
      </c>
      <c r="C3767" t="s">
        <v>90</v>
      </c>
      <c r="D3767" t="s">
        <v>6006</v>
      </c>
      <c r="E3767" t="s">
        <v>11</v>
      </c>
      <c r="G3767" t="s">
        <v>1551</v>
      </c>
      <c r="H3767" t="s">
        <v>13</v>
      </c>
      <c r="I3767" t="s">
        <v>33</v>
      </c>
    </row>
    <row r="3768" spans="1:17" hidden="1" x14ac:dyDescent="0.25">
      <c r="A3768" s="18">
        <v>3766</v>
      </c>
      <c r="B3768" t="s">
        <v>1249</v>
      </c>
      <c r="C3768" t="s">
        <v>43</v>
      </c>
      <c r="D3768" t="s">
        <v>6007</v>
      </c>
      <c r="E3768" t="s">
        <v>11</v>
      </c>
      <c r="G3768" t="s">
        <v>1251</v>
      </c>
      <c r="H3768" t="s">
        <v>13</v>
      </c>
      <c r="I3768" t="s">
        <v>14</v>
      </c>
    </row>
    <row r="3769" spans="1:17" hidden="1" x14ac:dyDescent="0.25">
      <c r="A3769" s="18">
        <v>3767</v>
      </c>
      <c r="C3769" t="s">
        <v>388</v>
      </c>
      <c r="D3769" t="s">
        <v>6008</v>
      </c>
      <c r="E3769" t="s">
        <v>11</v>
      </c>
      <c r="G3769" t="s">
        <v>809</v>
      </c>
      <c r="H3769" t="s">
        <v>13</v>
      </c>
      <c r="I3769" t="s">
        <v>14</v>
      </c>
    </row>
    <row r="3770" spans="1:17" hidden="1" x14ac:dyDescent="0.25">
      <c r="A3770" s="18">
        <v>3768</v>
      </c>
      <c r="B3770" t="s">
        <v>797</v>
      </c>
      <c r="C3770" t="s">
        <v>23</v>
      </c>
      <c r="D3770" t="s">
        <v>6009</v>
      </c>
      <c r="E3770" t="s">
        <v>11</v>
      </c>
      <c r="G3770" t="s">
        <v>799</v>
      </c>
      <c r="H3770" t="s">
        <v>13</v>
      </c>
      <c r="I3770" t="s">
        <v>33</v>
      </c>
    </row>
    <row r="3771" spans="1:17" hidden="1" x14ac:dyDescent="0.25">
      <c r="A3771" s="18">
        <v>3769</v>
      </c>
      <c r="B3771" t="s">
        <v>6010</v>
      </c>
      <c r="C3771" t="s">
        <v>16</v>
      </c>
      <c r="D3771" t="s">
        <v>6011</v>
      </c>
      <c r="E3771" t="s">
        <v>11</v>
      </c>
      <c r="G3771" t="s">
        <v>6012</v>
      </c>
      <c r="H3771" t="s">
        <v>13</v>
      </c>
      <c r="I3771" t="s">
        <v>14</v>
      </c>
    </row>
    <row r="3772" spans="1:17" hidden="1" x14ac:dyDescent="0.25">
      <c r="A3772" s="18">
        <v>3770</v>
      </c>
      <c r="B3772" t="s">
        <v>935</v>
      </c>
      <c r="C3772" t="s">
        <v>47</v>
      </c>
      <c r="D3772" t="s">
        <v>6013</v>
      </c>
      <c r="E3772" t="s">
        <v>11</v>
      </c>
      <c r="G3772" t="s">
        <v>937</v>
      </c>
      <c r="H3772" t="s">
        <v>13</v>
      </c>
      <c r="I3772" t="s">
        <v>14</v>
      </c>
    </row>
    <row r="3773" spans="1:17" hidden="1" x14ac:dyDescent="0.25">
      <c r="A3773" s="18">
        <v>1194</v>
      </c>
      <c r="C3773" t="s">
        <v>2818</v>
      </c>
      <c r="D3773" t="s">
        <v>6014</v>
      </c>
      <c r="E3773" t="s">
        <v>11</v>
      </c>
      <c r="G3773" t="s">
        <v>6015</v>
      </c>
      <c r="H3773" t="s">
        <v>37</v>
      </c>
      <c r="I3773" t="s">
        <v>2913</v>
      </c>
      <c r="J3773">
        <v>0</v>
      </c>
      <c r="K3773" s="20" t="s">
        <v>8027</v>
      </c>
      <c r="L3773" s="20" t="s">
        <v>8027</v>
      </c>
      <c r="M3773" s="20" t="s">
        <v>8027</v>
      </c>
      <c r="N3773" s="50" t="s">
        <v>5647</v>
      </c>
      <c r="Q3773" s="20" t="s">
        <v>8028</v>
      </c>
    </row>
    <row r="3774" spans="1:17" hidden="1" x14ac:dyDescent="0.25">
      <c r="A3774" s="18">
        <v>3772</v>
      </c>
      <c r="B3774" t="s">
        <v>602</v>
      </c>
      <c r="C3774" t="s">
        <v>90</v>
      </c>
      <c r="D3774" t="s">
        <v>6016</v>
      </c>
      <c r="E3774" t="s">
        <v>11</v>
      </c>
      <c r="G3774" t="s">
        <v>604</v>
      </c>
      <c r="H3774" t="s">
        <v>13</v>
      </c>
      <c r="I3774" t="s">
        <v>14</v>
      </c>
    </row>
    <row r="3775" spans="1:17" hidden="1" x14ac:dyDescent="0.25">
      <c r="A3775" s="18">
        <v>3773</v>
      </c>
      <c r="C3775" t="s">
        <v>99</v>
      </c>
      <c r="D3775" t="s">
        <v>6017</v>
      </c>
      <c r="E3775" t="s">
        <v>11</v>
      </c>
      <c r="G3775" t="s">
        <v>92</v>
      </c>
      <c r="H3775" t="s">
        <v>13</v>
      </c>
      <c r="I3775" t="s">
        <v>33</v>
      </c>
    </row>
    <row r="3776" spans="1:17" hidden="1" x14ac:dyDescent="0.25">
      <c r="A3776" s="18">
        <v>3774</v>
      </c>
      <c r="B3776" t="s">
        <v>575</v>
      </c>
      <c r="C3776" t="s">
        <v>43</v>
      </c>
      <c r="D3776" t="s">
        <v>6018</v>
      </c>
      <c r="E3776" t="s">
        <v>11</v>
      </c>
      <c r="G3776" t="s">
        <v>577</v>
      </c>
      <c r="H3776" t="s">
        <v>13</v>
      </c>
      <c r="I3776" t="s">
        <v>14</v>
      </c>
    </row>
    <row r="3777" spans="1:17" hidden="1" x14ac:dyDescent="0.25">
      <c r="A3777" s="18">
        <v>435</v>
      </c>
      <c r="C3777" t="s">
        <v>2818</v>
      </c>
      <c r="D3777" t="s">
        <v>6019</v>
      </c>
      <c r="E3777" t="s">
        <v>11</v>
      </c>
      <c r="G3777" t="s">
        <v>6020</v>
      </c>
      <c r="H3777" t="s">
        <v>37</v>
      </c>
      <c r="I3777" t="s">
        <v>2913</v>
      </c>
      <c r="J3777">
        <v>0</v>
      </c>
      <c r="K3777" s="20" t="s">
        <v>8027</v>
      </c>
      <c r="L3777" s="20" t="s">
        <v>8027</v>
      </c>
      <c r="M3777" s="20" t="s">
        <v>8027</v>
      </c>
      <c r="N3777" s="50" t="s">
        <v>5647</v>
      </c>
      <c r="Q3777" s="20" t="s">
        <v>8028</v>
      </c>
    </row>
    <row r="3778" spans="1:17" hidden="1" x14ac:dyDescent="0.25">
      <c r="A3778" s="18">
        <v>3776</v>
      </c>
      <c r="B3778" t="s">
        <v>2060</v>
      </c>
      <c r="C3778" t="s">
        <v>90</v>
      </c>
      <c r="D3778" t="s">
        <v>6021</v>
      </c>
      <c r="E3778" t="s">
        <v>11</v>
      </c>
      <c r="G3778" t="s">
        <v>2062</v>
      </c>
      <c r="H3778" t="s">
        <v>13</v>
      </c>
      <c r="I3778" t="s">
        <v>14</v>
      </c>
    </row>
    <row r="3779" spans="1:17" hidden="1" x14ac:dyDescent="0.25">
      <c r="A3779" s="18">
        <v>3777</v>
      </c>
      <c r="C3779" t="s">
        <v>43</v>
      </c>
      <c r="D3779" t="s">
        <v>6022</v>
      </c>
      <c r="E3779" t="s">
        <v>11</v>
      </c>
      <c r="G3779" t="s">
        <v>1100</v>
      </c>
      <c r="H3779" t="s">
        <v>13</v>
      </c>
      <c r="I3779" t="s">
        <v>33</v>
      </c>
    </row>
    <row r="3780" spans="1:17" hidden="1" x14ac:dyDescent="0.25">
      <c r="A3780" s="18">
        <v>3778</v>
      </c>
      <c r="B3780" t="s">
        <v>1277</v>
      </c>
      <c r="C3780" t="s">
        <v>30</v>
      </c>
      <c r="D3780" t="s">
        <v>6023</v>
      </c>
      <c r="E3780" t="s">
        <v>11</v>
      </c>
      <c r="G3780" t="s">
        <v>1279</v>
      </c>
      <c r="H3780" t="s">
        <v>13</v>
      </c>
      <c r="I3780" t="s">
        <v>14</v>
      </c>
    </row>
    <row r="3781" spans="1:17" hidden="1" x14ac:dyDescent="0.25">
      <c r="A3781" s="18">
        <v>3779</v>
      </c>
      <c r="B3781" t="s">
        <v>6024</v>
      </c>
      <c r="C3781" t="s">
        <v>16</v>
      </c>
      <c r="D3781" t="s">
        <v>6025</v>
      </c>
      <c r="E3781" t="s">
        <v>11</v>
      </c>
      <c r="G3781" t="s">
        <v>6026</v>
      </c>
      <c r="H3781" t="s">
        <v>13</v>
      </c>
      <c r="I3781" t="s">
        <v>14</v>
      </c>
    </row>
    <row r="3782" spans="1:17" hidden="1" x14ac:dyDescent="0.25">
      <c r="A3782" s="18">
        <v>3780</v>
      </c>
      <c r="B3782" t="s">
        <v>1060</v>
      </c>
      <c r="C3782" t="s">
        <v>16</v>
      </c>
      <c r="D3782" t="s">
        <v>6027</v>
      </c>
      <c r="E3782" t="s">
        <v>11</v>
      </c>
      <c r="G3782" t="s">
        <v>1062</v>
      </c>
      <c r="H3782" t="s">
        <v>13</v>
      </c>
      <c r="I3782" t="s">
        <v>14</v>
      </c>
    </row>
    <row r="3783" spans="1:17" hidden="1" x14ac:dyDescent="0.25">
      <c r="A3783" s="18">
        <v>3781</v>
      </c>
      <c r="B3783" t="s">
        <v>1049</v>
      </c>
      <c r="C3783" t="s">
        <v>30</v>
      </c>
      <c r="D3783" t="s">
        <v>6028</v>
      </c>
      <c r="E3783" t="s">
        <v>11</v>
      </c>
      <c r="G3783" t="s">
        <v>1051</v>
      </c>
      <c r="H3783" t="s">
        <v>13</v>
      </c>
      <c r="I3783" t="s">
        <v>14</v>
      </c>
    </row>
    <row r="3784" spans="1:17" hidden="1" x14ac:dyDescent="0.25">
      <c r="A3784" s="18">
        <v>3782</v>
      </c>
      <c r="B3784" t="s">
        <v>6029</v>
      </c>
      <c r="C3784" t="s">
        <v>16</v>
      </c>
      <c r="D3784" t="s">
        <v>6030</v>
      </c>
      <c r="E3784" t="s">
        <v>11</v>
      </c>
      <c r="G3784" t="s">
        <v>6031</v>
      </c>
      <c r="H3784" t="s">
        <v>13</v>
      </c>
      <c r="I3784" t="s">
        <v>14</v>
      </c>
    </row>
    <row r="3785" spans="1:17" hidden="1" x14ac:dyDescent="0.25">
      <c r="A3785" s="18">
        <v>3783</v>
      </c>
      <c r="B3785" t="s">
        <v>195</v>
      </c>
      <c r="C3785" t="s">
        <v>189</v>
      </c>
      <c r="D3785" t="s">
        <v>6032</v>
      </c>
      <c r="E3785" t="s">
        <v>11</v>
      </c>
      <c r="G3785" t="s">
        <v>197</v>
      </c>
      <c r="H3785" t="s">
        <v>13</v>
      </c>
      <c r="I3785" t="s">
        <v>14</v>
      </c>
    </row>
    <row r="3786" spans="1:17" hidden="1" x14ac:dyDescent="0.25">
      <c r="A3786" s="18">
        <v>3784</v>
      </c>
      <c r="B3786" t="s">
        <v>6033</v>
      </c>
      <c r="C3786" t="s">
        <v>16</v>
      </c>
      <c r="D3786" t="s">
        <v>6034</v>
      </c>
      <c r="E3786" t="s">
        <v>11</v>
      </c>
      <c r="G3786" t="s">
        <v>6035</v>
      </c>
      <c r="H3786" t="s">
        <v>13</v>
      </c>
      <c r="I3786" t="s">
        <v>14</v>
      </c>
    </row>
    <row r="3787" spans="1:17" hidden="1" x14ac:dyDescent="0.25">
      <c r="A3787" s="18">
        <v>3785</v>
      </c>
      <c r="B3787" t="s">
        <v>1891</v>
      </c>
      <c r="C3787" t="s">
        <v>23</v>
      </c>
      <c r="D3787" t="s">
        <v>6036</v>
      </c>
      <c r="E3787" t="s">
        <v>11</v>
      </c>
      <c r="G3787" t="s">
        <v>1893</v>
      </c>
      <c r="H3787" t="s">
        <v>13</v>
      </c>
      <c r="I3787" t="s">
        <v>14</v>
      </c>
    </row>
    <row r="3788" spans="1:17" hidden="1" x14ac:dyDescent="0.25">
      <c r="A3788" s="18">
        <v>3786</v>
      </c>
      <c r="C3788" t="s">
        <v>26</v>
      </c>
      <c r="D3788" t="s">
        <v>6037</v>
      </c>
      <c r="E3788" t="s">
        <v>11</v>
      </c>
      <c r="G3788" t="s">
        <v>1942</v>
      </c>
      <c r="H3788" t="s">
        <v>13</v>
      </c>
      <c r="I3788" t="s">
        <v>14</v>
      </c>
    </row>
    <row r="3789" spans="1:17" hidden="1" x14ac:dyDescent="0.25">
      <c r="A3789" s="18">
        <v>3787</v>
      </c>
      <c r="B3789" t="s">
        <v>112</v>
      </c>
      <c r="C3789" t="s">
        <v>47</v>
      </c>
      <c r="D3789" t="s">
        <v>6038</v>
      </c>
      <c r="E3789" t="s">
        <v>11</v>
      </c>
      <c r="G3789" t="s">
        <v>114</v>
      </c>
      <c r="H3789" t="s">
        <v>13</v>
      </c>
      <c r="I3789" t="s">
        <v>33</v>
      </c>
    </row>
    <row r="3790" spans="1:17" hidden="1" x14ac:dyDescent="0.25">
      <c r="A3790" s="18">
        <v>3788</v>
      </c>
      <c r="B3790" t="s">
        <v>394</v>
      </c>
      <c r="C3790" t="s">
        <v>9</v>
      </c>
      <c r="D3790" t="s">
        <v>6039</v>
      </c>
      <c r="E3790" t="s">
        <v>11</v>
      </c>
      <c r="G3790" t="s">
        <v>396</v>
      </c>
      <c r="H3790" t="s">
        <v>13</v>
      </c>
      <c r="I3790" t="s">
        <v>14</v>
      </c>
    </row>
    <row r="3791" spans="1:17" hidden="1" x14ac:dyDescent="0.25">
      <c r="A3791" s="18">
        <v>3789</v>
      </c>
      <c r="B3791" t="s">
        <v>948</v>
      </c>
      <c r="C3791" t="s">
        <v>70</v>
      </c>
      <c r="D3791" t="s">
        <v>6040</v>
      </c>
      <c r="E3791" t="s">
        <v>11</v>
      </c>
      <c r="G3791" t="s">
        <v>950</v>
      </c>
      <c r="H3791" t="s">
        <v>13</v>
      </c>
      <c r="I3791" t="s">
        <v>14</v>
      </c>
    </row>
    <row r="3792" spans="1:17" hidden="1" x14ac:dyDescent="0.25">
      <c r="A3792" s="18">
        <v>3790</v>
      </c>
      <c r="B3792" t="s">
        <v>436</v>
      </c>
      <c r="C3792" t="s">
        <v>70</v>
      </c>
      <c r="D3792" t="s">
        <v>6041</v>
      </c>
      <c r="E3792" t="s">
        <v>11</v>
      </c>
      <c r="G3792" t="s">
        <v>316</v>
      </c>
      <c r="H3792" t="s">
        <v>13</v>
      </c>
      <c r="I3792" t="s">
        <v>33</v>
      </c>
    </row>
    <row r="3793" spans="1:17" hidden="1" x14ac:dyDescent="0.25">
      <c r="A3793" s="18">
        <v>3791</v>
      </c>
      <c r="B3793" t="s">
        <v>50</v>
      </c>
      <c r="C3793" t="s">
        <v>26</v>
      </c>
      <c r="D3793" t="s">
        <v>6042</v>
      </c>
      <c r="E3793" t="s">
        <v>11</v>
      </c>
      <c r="G3793" t="s">
        <v>3528</v>
      </c>
      <c r="H3793" t="s">
        <v>13</v>
      </c>
      <c r="I3793" t="s">
        <v>14</v>
      </c>
    </row>
    <row r="3794" spans="1:17" hidden="1" x14ac:dyDescent="0.25">
      <c r="A3794" s="18">
        <v>1980</v>
      </c>
      <c r="C3794" t="s">
        <v>2818</v>
      </c>
      <c r="D3794" t="s">
        <v>6043</v>
      </c>
      <c r="E3794" t="s">
        <v>11</v>
      </c>
      <c r="G3794" t="s">
        <v>6044</v>
      </c>
      <c r="H3794" t="s">
        <v>37</v>
      </c>
      <c r="I3794" t="s">
        <v>2913</v>
      </c>
      <c r="J3794">
        <v>0</v>
      </c>
      <c r="K3794" s="20" t="s">
        <v>8027</v>
      </c>
      <c r="L3794" s="20" t="s">
        <v>8027</v>
      </c>
      <c r="M3794" s="20" t="s">
        <v>8027</v>
      </c>
      <c r="N3794" s="50" t="s">
        <v>5647</v>
      </c>
      <c r="Q3794" s="20" t="s">
        <v>8028</v>
      </c>
    </row>
    <row r="3795" spans="1:17" hidden="1" x14ac:dyDescent="0.25">
      <c r="A3795" s="18">
        <v>3521</v>
      </c>
      <c r="C3795" t="s">
        <v>2818</v>
      </c>
      <c r="D3795" t="s">
        <v>6045</v>
      </c>
      <c r="E3795" t="s">
        <v>11</v>
      </c>
      <c r="G3795" t="s">
        <v>6046</v>
      </c>
      <c r="H3795" t="s">
        <v>37</v>
      </c>
      <c r="I3795" t="s">
        <v>2913</v>
      </c>
      <c r="J3795">
        <v>0</v>
      </c>
      <c r="K3795" s="20" t="s">
        <v>8027</v>
      </c>
      <c r="L3795" s="20" t="s">
        <v>8027</v>
      </c>
      <c r="M3795" s="20" t="s">
        <v>8027</v>
      </c>
      <c r="N3795" s="50" t="s">
        <v>5647</v>
      </c>
      <c r="Q3795" s="20" t="s">
        <v>8028</v>
      </c>
    </row>
    <row r="3796" spans="1:17" hidden="1" x14ac:dyDescent="0.25">
      <c r="A3796" s="18">
        <v>3794</v>
      </c>
      <c r="B3796" t="s">
        <v>442</v>
      </c>
      <c r="C3796" t="s">
        <v>30</v>
      </c>
      <c r="D3796" t="s">
        <v>6047</v>
      </c>
      <c r="E3796" t="s">
        <v>11</v>
      </c>
      <c r="G3796" t="s">
        <v>444</v>
      </c>
      <c r="H3796" t="s">
        <v>13</v>
      </c>
      <c r="I3796" t="s">
        <v>14</v>
      </c>
    </row>
    <row r="3797" spans="1:17" hidden="1" x14ac:dyDescent="0.25">
      <c r="A3797" s="18">
        <v>4046</v>
      </c>
      <c r="C3797" t="s">
        <v>2818</v>
      </c>
      <c r="D3797" t="s">
        <v>6048</v>
      </c>
      <c r="E3797" t="s">
        <v>11</v>
      </c>
      <c r="G3797" t="s">
        <v>6049</v>
      </c>
      <c r="H3797" t="s">
        <v>37</v>
      </c>
      <c r="I3797" t="s">
        <v>2913</v>
      </c>
      <c r="J3797">
        <v>0</v>
      </c>
      <c r="K3797" s="20" t="s">
        <v>8027</v>
      </c>
      <c r="L3797" s="20" t="s">
        <v>8027</v>
      </c>
      <c r="M3797" s="20" t="s">
        <v>8027</v>
      </c>
      <c r="N3797" s="50" t="s">
        <v>5647</v>
      </c>
      <c r="Q3797" s="20" t="s">
        <v>8028</v>
      </c>
    </row>
    <row r="3798" spans="1:17" hidden="1" x14ac:dyDescent="0.25">
      <c r="A3798" s="18">
        <v>3796</v>
      </c>
      <c r="B3798" t="s">
        <v>428</v>
      </c>
      <c r="C3798" t="s">
        <v>23</v>
      </c>
      <c r="D3798" t="s">
        <v>6050</v>
      </c>
      <c r="E3798" t="s">
        <v>11</v>
      </c>
      <c r="G3798" t="s">
        <v>430</v>
      </c>
      <c r="H3798" t="s">
        <v>13</v>
      </c>
      <c r="I3798" t="s">
        <v>14</v>
      </c>
    </row>
    <row r="3799" spans="1:17" hidden="1" x14ac:dyDescent="0.25">
      <c r="A3799" s="18">
        <v>3797</v>
      </c>
      <c r="B3799" t="s">
        <v>896</v>
      </c>
      <c r="C3799" t="s">
        <v>90</v>
      </c>
      <c r="D3799" t="s">
        <v>6051</v>
      </c>
      <c r="E3799" t="s">
        <v>11</v>
      </c>
      <c r="G3799" t="s">
        <v>1169</v>
      </c>
      <c r="H3799" t="s">
        <v>13</v>
      </c>
      <c r="I3799" t="s">
        <v>14</v>
      </c>
    </row>
    <row r="3800" spans="1:17" hidden="1" x14ac:dyDescent="0.25">
      <c r="A3800" s="18">
        <v>3798</v>
      </c>
      <c r="B3800" t="s">
        <v>1218</v>
      </c>
      <c r="C3800" t="s">
        <v>99</v>
      </c>
      <c r="D3800" t="s">
        <v>6052</v>
      </c>
      <c r="E3800" t="s">
        <v>11</v>
      </c>
      <c r="G3800" t="s">
        <v>649</v>
      </c>
      <c r="H3800" t="s">
        <v>13</v>
      </c>
      <c r="I3800" t="s">
        <v>33</v>
      </c>
    </row>
    <row r="3801" spans="1:17" hidden="1" x14ac:dyDescent="0.25">
      <c r="A3801" s="18">
        <v>3799</v>
      </c>
      <c r="B3801" t="s">
        <v>1821</v>
      </c>
      <c r="C3801" t="s">
        <v>9</v>
      </c>
      <c r="D3801" t="s">
        <v>6053</v>
      </c>
      <c r="E3801" t="s">
        <v>11</v>
      </c>
      <c r="G3801" t="s">
        <v>3992</v>
      </c>
      <c r="H3801" t="s">
        <v>13</v>
      </c>
      <c r="I3801" t="s">
        <v>14</v>
      </c>
    </row>
    <row r="3802" spans="1:17" hidden="1" x14ac:dyDescent="0.25">
      <c r="A3802" s="18">
        <v>3452</v>
      </c>
      <c r="C3802" t="s">
        <v>2818</v>
      </c>
      <c r="D3802" t="s">
        <v>6054</v>
      </c>
      <c r="E3802" t="s">
        <v>11</v>
      </c>
      <c r="G3802" t="s">
        <v>6055</v>
      </c>
      <c r="H3802" t="s">
        <v>37</v>
      </c>
      <c r="I3802" t="s">
        <v>2913</v>
      </c>
      <c r="J3802">
        <v>0</v>
      </c>
      <c r="K3802" s="20" t="s">
        <v>8027</v>
      </c>
      <c r="L3802" s="20" t="s">
        <v>8027</v>
      </c>
      <c r="M3802" s="20" t="s">
        <v>8027</v>
      </c>
      <c r="N3802" s="50" t="s">
        <v>5647</v>
      </c>
      <c r="Q3802" s="20" t="s">
        <v>8028</v>
      </c>
    </row>
    <row r="3803" spans="1:17" hidden="1" x14ac:dyDescent="0.25">
      <c r="A3803" s="18">
        <v>3801</v>
      </c>
      <c r="B3803" t="s">
        <v>198</v>
      </c>
      <c r="C3803" t="s">
        <v>90</v>
      </c>
      <c r="D3803" t="s">
        <v>6056</v>
      </c>
      <c r="E3803" t="s">
        <v>11</v>
      </c>
      <c r="G3803" t="s">
        <v>201</v>
      </c>
      <c r="H3803" t="s">
        <v>13</v>
      </c>
      <c r="I3803" t="s">
        <v>14</v>
      </c>
    </row>
    <row r="3804" spans="1:17" hidden="1" x14ac:dyDescent="0.25">
      <c r="A3804" s="18">
        <v>3800</v>
      </c>
      <c r="C3804" t="s">
        <v>2818</v>
      </c>
      <c r="D3804" t="s">
        <v>6057</v>
      </c>
      <c r="E3804" t="s">
        <v>11</v>
      </c>
      <c r="G3804" t="s">
        <v>6058</v>
      </c>
      <c r="H3804" t="s">
        <v>37</v>
      </c>
      <c r="I3804" t="s">
        <v>2913</v>
      </c>
      <c r="J3804">
        <v>0</v>
      </c>
      <c r="K3804" s="20" t="s">
        <v>8027</v>
      </c>
      <c r="L3804" s="20" t="s">
        <v>8027</v>
      </c>
      <c r="M3804" s="20" t="s">
        <v>8027</v>
      </c>
      <c r="N3804" s="50" t="s">
        <v>5647</v>
      </c>
      <c r="Q3804" s="20" t="s">
        <v>8028</v>
      </c>
    </row>
    <row r="3805" spans="1:17" hidden="1" x14ac:dyDescent="0.25">
      <c r="A3805" s="18">
        <v>3803</v>
      </c>
      <c r="B3805" t="s">
        <v>6059</v>
      </c>
      <c r="C3805" t="s">
        <v>189</v>
      </c>
      <c r="D3805" t="s">
        <v>6060</v>
      </c>
      <c r="E3805" t="s">
        <v>11</v>
      </c>
      <c r="G3805" t="s">
        <v>270</v>
      </c>
      <c r="H3805" t="s">
        <v>13</v>
      </c>
      <c r="I3805" t="s">
        <v>14</v>
      </c>
    </row>
    <row r="3806" spans="1:17" hidden="1" x14ac:dyDescent="0.25">
      <c r="A3806" s="18">
        <v>3804</v>
      </c>
      <c r="B3806" t="s">
        <v>6061</v>
      </c>
      <c r="C3806" t="s">
        <v>16</v>
      </c>
      <c r="D3806" t="s">
        <v>6062</v>
      </c>
      <c r="E3806" t="s">
        <v>11</v>
      </c>
      <c r="G3806" t="s">
        <v>2002</v>
      </c>
      <c r="H3806" t="s">
        <v>13</v>
      </c>
      <c r="I3806" t="s">
        <v>14</v>
      </c>
    </row>
    <row r="3807" spans="1:17" hidden="1" x14ac:dyDescent="0.25">
      <c r="A3807" s="18">
        <v>3805</v>
      </c>
      <c r="B3807" t="s">
        <v>1821</v>
      </c>
      <c r="C3807" t="s">
        <v>70</v>
      </c>
      <c r="D3807" t="s">
        <v>6063</v>
      </c>
      <c r="E3807" t="s">
        <v>11</v>
      </c>
      <c r="G3807" t="s">
        <v>3992</v>
      </c>
      <c r="H3807" t="s">
        <v>13</v>
      </c>
      <c r="I3807" t="s">
        <v>14</v>
      </c>
    </row>
    <row r="3808" spans="1:17" hidden="1" x14ac:dyDescent="0.25">
      <c r="A3808" s="18">
        <v>3806</v>
      </c>
      <c r="B3808" t="s">
        <v>240</v>
      </c>
      <c r="C3808" t="s">
        <v>26</v>
      </c>
      <c r="D3808" t="s">
        <v>6064</v>
      </c>
      <c r="E3808" t="s">
        <v>11</v>
      </c>
      <c r="G3808" t="s">
        <v>242</v>
      </c>
      <c r="H3808" t="s">
        <v>13</v>
      </c>
      <c r="I3808" t="s">
        <v>14</v>
      </c>
    </row>
    <row r="3809" spans="1:17" hidden="1" x14ac:dyDescent="0.25">
      <c r="A3809" s="18">
        <v>3807</v>
      </c>
      <c r="B3809" t="s">
        <v>622</v>
      </c>
      <c r="C3809" t="s">
        <v>90</v>
      </c>
      <c r="D3809" t="s">
        <v>6065</v>
      </c>
      <c r="E3809" t="s">
        <v>11</v>
      </c>
      <c r="G3809" t="s">
        <v>624</v>
      </c>
      <c r="H3809" t="s">
        <v>13</v>
      </c>
      <c r="I3809" t="s">
        <v>14</v>
      </c>
    </row>
    <row r="3810" spans="1:17" hidden="1" x14ac:dyDescent="0.25">
      <c r="A3810" s="18">
        <v>3808</v>
      </c>
      <c r="B3810" t="s">
        <v>800</v>
      </c>
      <c r="C3810" t="s">
        <v>47</v>
      </c>
      <c r="D3810" t="s">
        <v>6066</v>
      </c>
      <c r="E3810" t="s">
        <v>11</v>
      </c>
      <c r="G3810" t="s">
        <v>802</v>
      </c>
      <c r="H3810" t="s">
        <v>13</v>
      </c>
      <c r="I3810" t="s">
        <v>33</v>
      </c>
    </row>
    <row r="3811" spans="1:17" hidden="1" x14ac:dyDescent="0.25">
      <c r="A3811" s="18">
        <v>3809</v>
      </c>
      <c r="B3811" t="s">
        <v>2125</v>
      </c>
      <c r="C3811" t="s">
        <v>47</v>
      </c>
      <c r="D3811" t="s">
        <v>6067</v>
      </c>
      <c r="E3811" t="s">
        <v>11</v>
      </c>
      <c r="G3811" t="s">
        <v>2127</v>
      </c>
      <c r="H3811" t="s">
        <v>13</v>
      </c>
      <c r="I3811" t="s">
        <v>14</v>
      </c>
    </row>
    <row r="3812" spans="1:17" hidden="1" x14ac:dyDescent="0.25">
      <c r="A3812" s="18">
        <v>3810</v>
      </c>
      <c r="B3812" t="s">
        <v>29</v>
      </c>
      <c r="C3812" t="s">
        <v>189</v>
      </c>
      <c r="D3812" t="s">
        <v>6068</v>
      </c>
      <c r="E3812" t="s">
        <v>11</v>
      </c>
      <c r="G3812" t="s">
        <v>32</v>
      </c>
      <c r="H3812" t="s">
        <v>13</v>
      </c>
      <c r="I3812" t="s">
        <v>33</v>
      </c>
    </row>
    <row r="3813" spans="1:17" hidden="1" x14ac:dyDescent="0.25">
      <c r="A3813" s="18">
        <v>3811</v>
      </c>
      <c r="B3813" t="s">
        <v>944</v>
      </c>
      <c r="C3813" t="s">
        <v>9</v>
      </c>
      <c r="D3813" t="s">
        <v>6069</v>
      </c>
      <c r="E3813" t="s">
        <v>11</v>
      </c>
      <c r="G3813" t="s">
        <v>946</v>
      </c>
      <c r="H3813" t="s">
        <v>13</v>
      </c>
      <c r="I3813" t="s">
        <v>14</v>
      </c>
    </row>
    <row r="3814" spans="1:17" hidden="1" x14ac:dyDescent="0.25">
      <c r="A3814" s="18">
        <v>3812</v>
      </c>
      <c r="C3814" t="s">
        <v>43</v>
      </c>
      <c r="D3814" t="s">
        <v>6070</v>
      </c>
      <c r="E3814" t="s">
        <v>11</v>
      </c>
      <c r="G3814" t="s">
        <v>153</v>
      </c>
      <c r="H3814" t="s">
        <v>13</v>
      </c>
      <c r="I3814" t="s">
        <v>33</v>
      </c>
    </row>
    <row r="3815" spans="1:17" hidden="1" x14ac:dyDescent="0.25">
      <c r="A3815" s="18">
        <v>2445</v>
      </c>
      <c r="C3815" t="s">
        <v>2818</v>
      </c>
      <c r="D3815" t="s">
        <v>6071</v>
      </c>
      <c r="E3815" t="s">
        <v>11</v>
      </c>
      <c r="G3815" t="s">
        <v>6072</v>
      </c>
      <c r="H3815" t="s">
        <v>37</v>
      </c>
      <c r="I3815" t="s">
        <v>2913</v>
      </c>
      <c r="J3815">
        <v>0</v>
      </c>
      <c r="K3815" s="20" t="s">
        <v>8027</v>
      </c>
      <c r="L3815" s="20" t="s">
        <v>8027</v>
      </c>
      <c r="M3815" s="20" t="s">
        <v>8027</v>
      </c>
      <c r="N3815" s="50" t="s">
        <v>5647</v>
      </c>
      <c r="Q3815" s="20" t="s">
        <v>8028</v>
      </c>
    </row>
    <row r="3816" spans="1:17" hidden="1" x14ac:dyDescent="0.25">
      <c r="A3816" s="18">
        <v>3814</v>
      </c>
      <c r="B3816" t="s">
        <v>757</v>
      </c>
      <c r="C3816" t="s">
        <v>26</v>
      </c>
      <c r="D3816" t="s">
        <v>6073</v>
      </c>
      <c r="E3816" t="s">
        <v>11</v>
      </c>
      <c r="G3816" t="s">
        <v>759</v>
      </c>
      <c r="H3816" t="s">
        <v>13</v>
      </c>
      <c r="I3816" t="s">
        <v>14</v>
      </c>
    </row>
    <row r="3817" spans="1:17" hidden="1" x14ac:dyDescent="0.25">
      <c r="A3817" s="18">
        <v>3815</v>
      </c>
      <c r="B3817" t="s">
        <v>1579</v>
      </c>
      <c r="C3817" t="s">
        <v>43</v>
      </c>
      <c r="D3817" t="s">
        <v>6074</v>
      </c>
      <c r="E3817" t="s">
        <v>11</v>
      </c>
      <c r="G3817" t="s">
        <v>1581</v>
      </c>
      <c r="H3817" t="s">
        <v>13</v>
      </c>
      <c r="I3817" t="s">
        <v>14</v>
      </c>
    </row>
    <row r="3818" spans="1:17" hidden="1" x14ac:dyDescent="0.25">
      <c r="A3818" s="18">
        <v>3816</v>
      </c>
      <c r="C3818" t="s">
        <v>90</v>
      </c>
      <c r="D3818" t="s">
        <v>6075</v>
      </c>
      <c r="E3818" t="s">
        <v>11</v>
      </c>
      <c r="G3818" t="s">
        <v>1796</v>
      </c>
      <c r="H3818" t="s">
        <v>13</v>
      </c>
      <c r="I3818" t="s">
        <v>33</v>
      </c>
    </row>
    <row r="3819" spans="1:17" hidden="1" x14ac:dyDescent="0.25">
      <c r="A3819" s="18">
        <v>3817</v>
      </c>
      <c r="C3819" t="s">
        <v>43</v>
      </c>
      <c r="D3819" t="s">
        <v>6076</v>
      </c>
      <c r="E3819" t="s">
        <v>11</v>
      </c>
      <c r="G3819" t="s">
        <v>435</v>
      </c>
      <c r="H3819" t="s">
        <v>13</v>
      </c>
      <c r="I3819" t="s">
        <v>33</v>
      </c>
    </row>
    <row r="3820" spans="1:17" hidden="1" x14ac:dyDescent="0.25">
      <c r="A3820" s="18">
        <v>3818</v>
      </c>
      <c r="B3820" t="s">
        <v>3158</v>
      </c>
      <c r="C3820" t="s">
        <v>9</v>
      </c>
      <c r="D3820" t="s">
        <v>6077</v>
      </c>
      <c r="E3820" t="s">
        <v>11</v>
      </c>
      <c r="G3820" t="s">
        <v>3160</v>
      </c>
      <c r="H3820" t="s">
        <v>13</v>
      </c>
      <c r="I3820" t="s">
        <v>14</v>
      </c>
    </row>
    <row r="3821" spans="1:17" hidden="1" x14ac:dyDescent="0.25">
      <c r="A3821" s="18">
        <v>3819</v>
      </c>
      <c r="B3821" t="s">
        <v>1081</v>
      </c>
      <c r="C3821" t="s">
        <v>189</v>
      </c>
      <c r="D3821" t="s">
        <v>6078</v>
      </c>
      <c r="E3821" t="s">
        <v>11</v>
      </c>
      <c r="G3821" t="s">
        <v>1083</v>
      </c>
      <c r="H3821" t="s">
        <v>13</v>
      </c>
      <c r="I3821" t="s">
        <v>14</v>
      </c>
    </row>
    <row r="3822" spans="1:17" hidden="1" x14ac:dyDescent="0.25">
      <c r="A3822" s="18">
        <v>3820</v>
      </c>
      <c r="B3822" t="s">
        <v>2206</v>
      </c>
      <c r="C3822" t="s">
        <v>99</v>
      </c>
      <c r="D3822" t="s">
        <v>6079</v>
      </c>
      <c r="E3822" t="s">
        <v>11</v>
      </c>
      <c r="G3822" t="s">
        <v>2208</v>
      </c>
      <c r="H3822" t="s">
        <v>13</v>
      </c>
      <c r="I3822" t="s">
        <v>33</v>
      </c>
    </row>
    <row r="3823" spans="1:17" hidden="1" x14ac:dyDescent="0.25">
      <c r="A3823" s="18">
        <v>3821</v>
      </c>
      <c r="C3823" t="s">
        <v>23</v>
      </c>
      <c r="D3823" t="s">
        <v>6080</v>
      </c>
      <c r="E3823" t="s">
        <v>11</v>
      </c>
      <c r="G3823" t="s">
        <v>693</v>
      </c>
      <c r="H3823" t="s">
        <v>13</v>
      </c>
      <c r="I3823" t="s">
        <v>14</v>
      </c>
    </row>
    <row r="3824" spans="1:17" hidden="1" x14ac:dyDescent="0.25">
      <c r="A3824" s="18">
        <v>3822</v>
      </c>
      <c r="B3824" t="s">
        <v>6081</v>
      </c>
      <c r="C3824" t="s">
        <v>16</v>
      </c>
      <c r="D3824" t="s">
        <v>6082</v>
      </c>
      <c r="E3824" t="s">
        <v>11</v>
      </c>
      <c r="G3824" t="s">
        <v>6083</v>
      </c>
      <c r="H3824" t="s">
        <v>13</v>
      </c>
      <c r="I3824" t="s">
        <v>14</v>
      </c>
    </row>
    <row r="3825" spans="1:17" hidden="1" x14ac:dyDescent="0.25">
      <c r="A3825" s="18">
        <v>3823</v>
      </c>
      <c r="B3825" t="s">
        <v>581</v>
      </c>
      <c r="C3825" t="s">
        <v>189</v>
      </c>
      <c r="D3825" t="s">
        <v>6084</v>
      </c>
      <c r="E3825" t="s">
        <v>11</v>
      </c>
      <c r="G3825" t="s">
        <v>583</v>
      </c>
      <c r="H3825" t="s">
        <v>13</v>
      </c>
      <c r="I3825" t="s">
        <v>14</v>
      </c>
    </row>
    <row r="3826" spans="1:17" hidden="1" x14ac:dyDescent="0.25">
      <c r="A3826" s="18">
        <v>3824</v>
      </c>
      <c r="B3826" t="s">
        <v>1218</v>
      </c>
      <c r="C3826" t="s">
        <v>9</v>
      </c>
      <c r="D3826" t="s">
        <v>6085</v>
      </c>
      <c r="E3826" t="s">
        <v>11</v>
      </c>
      <c r="G3826" t="s">
        <v>649</v>
      </c>
      <c r="H3826" t="s">
        <v>13</v>
      </c>
      <c r="I3826" t="s">
        <v>33</v>
      </c>
    </row>
    <row r="3827" spans="1:17" hidden="1" x14ac:dyDescent="0.25">
      <c r="A3827" s="18">
        <v>1451</v>
      </c>
      <c r="C3827" t="s">
        <v>2818</v>
      </c>
      <c r="D3827" t="s">
        <v>6086</v>
      </c>
      <c r="E3827" t="s">
        <v>11</v>
      </c>
      <c r="G3827" t="s">
        <v>6087</v>
      </c>
      <c r="H3827" t="s">
        <v>37</v>
      </c>
      <c r="I3827" t="s">
        <v>2913</v>
      </c>
      <c r="J3827">
        <v>0</v>
      </c>
      <c r="K3827" s="20" t="s">
        <v>8027</v>
      </c>
      <c r="L3827" s="20" t="s">
        <v>8027</v>
      </c>
      <c r="M3827" s="20" t="s">
        <v>8027</v>
      </c>
      <c r="N3827" s="50" t="s">
        <v>5647</v>
      </c>
      <c r="Q3827" s="20" t="s">
        <v>8028</v>
      </c>
    </row>
    <row r="3828" spans="1:17" hidden="1" x14ac:dyDescent="0.25">
      <c r="A3828" s="18">
        <v>3826</v>
      </c>
      <c r="B3828" t="s">
        <v>285</v>
      </c>
      <c r="C3828" t="s">
        <v>23</v>
      </c>
      <c r="D3828" t="s">
        <v>6088</v>
      </c>
      <c r="E3828" t="s">
        <v>11</v>
      </c>
      <c r="G3828" t="s">
        <v>287</v>
      </c>
      <c r="H3828" t="s">
        <v>13</v>
      </c>
      <c r="I3828" t="s">
        <v>14</v>
      </c>
    </row>
    <row r="3829" spans="1:17" hidden="1" x14ac:dyDescent="0.25">
      <c r="A3829" s="18">
        <v>3827</v>
      </c>
      <c r="C3829" t="s">
        <v>99</v>
      </c>
      <c r="D3829" t="s">
        <v>6089</v>
      </c>
      <c r="E3829" t="s">
        <v>11</v>
      </c>
      <c r="G3829" t="s">
        <v>2618</v>
      </c>
      <c r="H3829" t="s">
        <v>13</v>
      </c>
      <c r="I3829" t="s">
        <v>14</v>
      </c>
    </row>
    <row r="3830" spans="1:17" hidden="1" x14ac:dyDescent="0.25">
      <c r="A3830" s="18">
        <v>3828</v>
      </c>
      <c r="B3830" t="s">
        <v>335</v>
      </c>
      <c r="C3830" t="s">
        <v>26</v>
      </c>
      <c r="D3830" t="s">
        <v>6090</v>
      </c>
      <c r="E3830" t="s">
        <v>11</v>
      </c>
      <c r="G3830" t="s">
        <v>337</v>
      </c>
      <c r="H3830" t="s">
        <v>13</v>
      </c>
      <c r="I3830" t="s">
        <v>14</v>
      </c>
    </row>
    <row r="3831" spans="1:17" hidden="1" x14ac:dyDescent="0.25">
      <c r="A3831" s="18">
        <v>3829</v>
      </c>
      <c r="B3831" t="s">
        <v>3399</v>
      </c>
      <c r="C3831" t="s">
        <v>26</v>
      </c>
      <c r="D3831" t="s">
        <v>6091</v>
      </c>
      <c r="E3831" t="s">
        <v>11</v>
      </c>
      <c r="G3831" t="s">
        <v>3401</v>
      </c>
      <c r="H3831" t="s">
        <v>13</v>
      </c>
      <c r="I3831" t="s">
        <v>14</v>
      </c>
    </row>
    <row r="3832" spans="1:17" hidden="1" x14ac:dyDescent="0.25">
      <c r="A3832" s="18">
        <v>3830</v>
      </c>
      <c r="B3832" t="s">
        <v>357</v>
      </c>
      <c r="C3832" t="s">
        <v>23</v>
      </c>
      <c r="D3832" t="s">
        <v>6092</v>
      </c>
      <c r="E3832" t="s">
        <v>11</v>
      </c>
      <c r="G3832" t="s">
        <v>359</v>
      </c>
      <c r="H3832" t="s">
        <v>13</v>
      </c>
      <c r="I3832" t="s">
        <v>14</v>
      </c>
    </row>
    <row r="3833" spans="1:17" hidden="1" x14ac:dyDescent="0.25">
      <c r="A3833" s="18">
        <v>3831</v>
      </c>
      <c r="C3833" t="s">
        <v>5302</v>
      </c>
      <c r="D3833" t="s">
        <v>6093</v>
      </c>
      <c r="E3833" t="s">
        <v>11</v>
      </c>
      <c r="G3833" t="s">
        <v>6094</v>
      </c>
      <c r="H3833" t="s">
        <v>1484</v>
      </c>
      <c r="I3833" t="s">
        <v>768</v>
      </c>
    </row>
    <row r="3834" spans="1:17" hidden="1" x14ac:dyDescent="0.25">
      <c r="A3834" s="18">
        <v>3832</v>
      </c>
      <c r="B3834" t="s">
        <v>855</v>
      </c>
      <c r="C3834" t="s">
        <v>26</v>
      </c>
      <c r="D3834" t="s">
        <v>6095</v>
      </c>
      <c r="E3834" t="s">
        <v>11</v>
      </c>
      <c r="G3834" t="s">
        <v>857</v>
      </c>
      <c r="H3834" t="s">
        <v>13</v>
      </c>
      <c r="I3834" t="s">
        <v>14</v>
      </c>
    </row>
    <row r="3835" spans="1:17" hidden="1" x14ac:dyDescent="0.25">
      <c r="A3835" s="18">
        <v>3833</v>
      </c>
      <c r="B3835" t="s">
        <v>914</v>
      </c>
      <c r="C3835" t="s">
        <v>26</v>
      </c>
      <c r="D3835" t="s">
        <v>6096</v>
      </c>
      <c r="E3835" t="s">
        <v>11</v>
      </c>
      <c r="G3835" t="s">
        <v>916</v>
      </c>
      <c r="H3835" t="s">
        <v>13</v>
      </c>
      <c r="I3835" t="s">
        <v>14</v>
      </c>
    </row>
    <row r="3836" spans="1:17" hidden="1" x14ac:dyDescent="0.25">
      <c r="A3836" s="18">
        <v>3834</v>
      </c>
      <c r="B3836" t="s">
        <v>451</v>
      </c>
      <c r="C3836" t="s">
        <v>43</v>
      </c>
      <c r="D3836" t="s">
        <v>6097</v>
      </c>
      <c r="E3836" t="s">
        <v>11</v>
      </c>
      <c r="G3836" t="s">
        <v>453</v>
      </c>
      <c r="H3836" t="s">
        <v>13</v>
      </c>
      <c r="I3836" t="s">
        <v>14</v>
      </c>
    </row>
    <row r="3837" spans="1:17" hidden="1" x14ac:dyDescent="0.25">
      <c r="A3837" s="18">
        <v>3835</v>
      </c>
      <c r="B3837" t="s">
        <v>2859</v>
      </c>
      <c r="C3837" t="s">
        <v>43</v>
      </c>
      <c r="D3837" t="s">
        <v>6098</v>
      </c>
      <c r="E3837" t="s">
        <v>11</v>
      </c>
      <c r="G3837" t="s">
        <v>2861</v>
      </c>
      <c r="H3837" t="s">
        <v>13</v>
      </c>
      <c r="I3837" t="s">
        <v>14</v>
      </c>
    </row>
    <row r="3838" spans="1:17" hidden="1" x14ac:dyDescent="0.25">
      <c r="A3838" s="18">
        <v>422</v>
      </c>
      <c r="C3838" t="s">
        <v>2818</v>
      </c>
      <c r="D3838" t="s">
        <v>6099</v>
      </c>
      <c r="E3838" t="s">
        <v>11</v>
      </c>
      <c r="G3838" t="s">
        <v>6100</v>
      </c>
      <c r="H3838" t="s">
        <v>37</v>
      </c>
      <c r="I3838" t="s">
        <v>2913</v>
      </c>
      <c r="J3838">
        <v>0</v>
      </c>
      <c r="K3838" s="20" t="s">
        <v>8027</v>
      </c>
      <c r="L3838" s="20" t="s">
        <v>8027</v>
      </c>
      <c r="M3838" s="20" t="s">
        <v>8027</v>
      </c>
      <c r="N3838" s="50" t="s">
        <v>5647</v>
      </c>
      <c r="Q3838" s="20" t="s">
        <v>8028</v>
      </c>
    </row>
    <row r="3839" spans="1:17" hidden="1" x14ac:dyDescent="0.25">
      <c r="A3839" s="18">
        <v>3837</v>
      </c>
      <c r="B3839" t="s">
        <v>4633</v>
      </c>
      <c r="C3839" t="s">
        <v>26</v>
      </c>
      <c r="D3839" t="s">
        <v>6101</v>
      </c>
      <c r="E3839" t="s">
        <v>11</v>
      </c>
      <c r="G3839" t="s">
        <v>4635</v>
      </c>
      <c r="H3839" t="s">
        <v>13</v>
      </c>
      <c r="I3839" t="s">
        <v>14</v>
      </c>
    </row>
    <row r="3840" spans="1:17" hidden="1" x14ac:dyDescent="0.25">
      <c r="A3840" s="18">
        <v>3838</v>
      </c>
      <c r="B3840" t="s">
        <v>397</v>
      </c>
      <c r="C3840" t="s">
        <v>9</v>
      </c>
      <c r="D3840" t="s">
        <v>6102</v>
      </c>
      <c r="E3840" t="s">
        <v>11</v>
      </c>
      <c r="G3840" t="s">
        <v>399</v>
      </c>
      <c r="H3840" t="s">
        <v>13</v>
      </c>
      <c r="I3840" t="s">
        <v>33</v>
      </c>
    </row>
    <row r="3841" spans="1:9" hidden="1" x14ac:dyDescent="0.25">
      <c r="A3841" s="18">
        <v>3839</v>
      </c>
      <c r="B3841" t="s">
        <v>1791</v>
      </c>
      <c r="C3841" t="s">
        <v>23</v>
      </c>
      <c r="D3841" t="s">
        <v>6103</v>
      </c>
      <c r="E3841" t="s">
        <v>11</v>
      </c>
      <c r="G3841" t="s">
        <v>1793</v>
      </c>
      <c r="H3841" t="s">
        <v>13</v>
      </c>
      <c r="I3841" t="s">
        <v>33</v>
      </c>
    </row>
    <row r="3842" spans="1:9" hidden="1" x14ac:dyDescent="0.25">
      <c r="A3842" s="18">
        <v>3840</v>
      </c>
      <c r="B3842" t="s">
        <v>911</v>
      </c>
      <c r="C3842" t="s">
        <v>99</v>
      </c>
      <c r="D3842" t="s">
        <v>6104</v>
      </c>
      <c r="E3842" t="s">
        <v>11</v>
      </c>
      <c r="G3842" t="s">
        <v>913</v>
      </c>
      <c r="H3842" t="s">
        <v>13</v>
      </c>
      <c r="I3842" t="s">
        <v>14</v>
      </c>
    </row>
    <row r="3843" spans="1:9" hidden="1" x14ac:dyDescent="0.25">
      <c r="A3843" s="18">
        <v>3841</v>
      </c>
      <c r="B3843" t="s">
        <v>871</v>
      </c>
      <c r="C3843" t="s">
        <v>26</v>
      </c>
      <c r="D3843" t="s">
        <v>6105</v>
      </c>
      <c r="E3843" t="s">
        <v>11</v>
      </c>
      <c r="G3843" t="s">
        <v>873</v>
      </c>
      <c r="H3843" t="s">
        <v>13</v>
      </c>
      <c r="I3843" t="s">
        <v>14</v>
      </c>
    </row>
    <row r="3844" spans="1:9" hidden="1" x14ac:dyDescent="0.25">
      <c r="A3844" s="18">
        <v>3842</v>
      </c>
      <c r="B3844" t="s">
        <v>1785</v>
      </c>
      <c r="C3844" t="s">
        <v>30</v>
      </c>
      <c r="D3844" t="s">
        <v>6106</v>
      </c>
      <c r="E3844" t="s">
        <v>11</v>
      </c>
      <c r="G3844" t="s">
        <v>1787</v>
      </c>
      <c r="H3844" t="s">
        <v>13</v>
      </c>
      <c r="I3844" t="s">
        <v>14</v>
      </c>
    </row>
    <row r="3845" spans="1:9" hidden="1" x14ac:dyDescent="0.25">
      <c r="A3845" s="18">
        <v>3843</v>
      </c>
      <c r="B3845" t="s">
        <v>145</v>
      </c>
      <c r="C3845" t="s">
        <v>47</v>
      </c>
      <c r="D3845" t="s">
        <v>6107</v>
      </c>
      <c r="E3845" t="s">
        <v>11</v>
      </c>
      <c r="G3845" t="s">
        <v>147</v>
      </c>
      <c r="H3845" t="s">
        <v>13</v>
      </c>
      <c r="I3845" t="s">
        <v>14</v>
      </c>
    </row>
    <row r="3846" spans="1:9" hidden="1" x14ac:dyDescent="0.25">
      <c r="A3846" s="18">
        <v>3844</v>
      </c>
      <c r="B3846" t="s">
        <v>785</v>
      </c>
      <c r="C3846" t="s">
        <v>30</v>
      </c>
      <c r="D3846" t="s">
        <v>6108</v>
      </c>
      <c r="E3846" t="s">
        <v>11</v>
      </c>
      <c r="G3846" t="s">
        <v>86</v>
      </c>
      <c r="H3846" t="s">
        <v>13</v>
      </c>
      <c r="I3846" t="s">
        <v>33</v>
      </c>
    </row>
    <row r="3847" spans="1:9" hidden="1" x14ac:dyDescent="0.25">
      <c r="A3847" s="18">
        <v>3845</v>
      </c>
      <c r="B3847" t="s">
        <v>716</v>
      </c>
      <c r="C3847" t="s">
        <v>189</v>
      </c>
      <c r="D3847" t="s">
        <v>6109</v>
      </c>
      <c r="E3847" t="s">
        <v>11</v>
      </c>
      <c r="G3847" t="s">
        <v>718</v>
      </c>
      <c r="H3847" t="s">
        <v>13</v>
      </c>
      <c r="I3847" t="s">
        <v>14</v>
      </c>
    </row>
    <row r="3848" spans="1:9" hidden="1" x14ac:dyDescent="0.25">
      <c r="A3848" s="18">
        <v>3846</v>
      </c>
      <c r="C3848" t="s">
        <v>43</v>
      </c>
      <c r="D3848" t="s">
        <v>6110</v>
      </c>
      <c r="E3848" t="s">
        <v>11</v>
      </c>
      <c r="G3848" t="s">
        <v>1175</v>
      </c>
      <c r="H3848" t="s">
        <v>13</v>
      </c>
      <c r="I3848" t="s">
        <v>14</v>
      </c>
    </row>
    <row r="3849" spans="1:9" hidden="1" x14ac:dyDescent="0.25">
      <c r="A3849" s="18">
        <v>3847</v>
      </c>
      <c r="B3849" t="s">
        <v>163</v>
      </c>
      <c r="C3849" t="s">
        <v>189</v>
      </c>
      <c r="D3849" t="s">
        <v>6111</v>
      </c>
      <c r="E3849" t="s">
        <v>11</v>
      </c>
      <c r="G3849" t="s">
        <v>165</v>
      </c>
      <c r="H3849" t="s">
        <v>13</v>
      </c>
      <c r="I3849" t="s">
        <v>14</v>
      </c>
    </row>
    <row r="3850" spans="1:9" hidden="1" x14ac:dyDescent="0.25">
      <c r="A3850" s="18">
        <v>3848</v>
      </c>
      <c r="C3850" t="s">
        <v>9</v>
      </c>
      <c r="D3850" t="s">
        <v>6112</v>
      </c>
      <c r="E3850" t="s">
        <v>11</v>
      </c>
      <c r="G3850" t="s">
        <v>693</v>
      </c>
      <c r="H3850" t="s">
        <v>13</v>
      </c>
      <c r="I3850" t="s">
        <v>14</v>
      </c>
    </row>
    <row r="3851" spans="1:9" hidden="1" x14ac:dyDescent="0.25">
      <c r="A3851" s="18">
        <v>3849</v>
      </c>
      <c r="B3851" t="s">
        <v>818</v>
      </c>
      <c r="C3851" t="s">
        <v>30</v>
      </c>
      <c r="D3851" t="s">
        <v>6113</v>
      </c>
      <c r="E3851" t="s">
        <v>11</v>
      </c>
      <c r="G3851" t="s">
        <v>820</v>
      </c>
      <c r="H3851" t="s">
        <v>13</v>
      </c>
      <c r="I3851" t="s">
        <v>14</v>
      </c>
    </row>
    <row r="3852" spans="1:9" hidden="1" x14ac:dyDescent="0.25">
      <c r="A3852" s="18">
        <v>3850</v>
      </c>
      <c r="B3852" t="s">
        <v>1462</v>
      </c>
      <c r="C3852" t="s">
        <v>26</v>
      </c>
      <c r="D3852" t="s">
        <v>6114</v>
      </c>
      <c r="E3852" t="s">
        <v>11</v>
      </c>
      <c r="G3852" t="s">
        <v>1464</v>
      </c>
      <c r="H3852" t="s">
        <v>13</v>
      </c>
      <c r="I3852" t="s">
        <v>14</v>
      </c>
    </row>
    <row r="3853" spans="1:9" hidden="1" x14ac:dyDescent="0.25">
      <c r="A3853" s="18">
        <v>3851</v>
      </c>
      <c r="B3853" t="s">
        <v>485</v>
      </c>
      <c r="C3853" t="s">
        <v>189</v>
      </c>
      <c r="D3853" t="s">
        <v>6115</v>
      </c>
      <c r="E3853" t="s">
        <v>11</v>
      </c>
      <c r="G3853" t="s">
        <v>487</v>
      </c>
      <c r="H3853" t="s">
        <v>13</v>
      </c>
      <c r="I3853" t="s">
        <v>14</v>
      </c>
    </row>
    <row r="3854" spans="1:9" hidden="1" x14ac:dyDescent="0.25">
      <c r="A3854" s="18">
        <v>3852</v>
      </c>
      <c r="B3854" t="s">
        <v>391</v>
      </c>
      <c r="C3854" t="s">
        <v>99</v>
      </c>
      <c r="D3854" t="s">
        <v>6116</v>
      </c>
      <c r="E3854" t="s">
        <v>11</v>
      </c>
      <c r="G3854" t="s">
        <v>393</v>
      </c>
      <c r="H3854" t="s">
        <v>13</v>
      </c>
      <c r="I3854" t="s">
        <v>14</v>
      </c>
    </row>
    <row r="3855" spans="1:9" hidden="1" x14ac:dyDescent="0.25">
      <c r="A3855" s="18">
        <v>3853</v>
      </c>
      <c r="B3855" t="s">
        <v>789</v>
      </c>
      <c r="C3855" t="s">
        <v>70</v>
      </c>
      <c r="D3855" t="s">
        <v>6117</v>
      </c>
      <c r="E3855" t="s">
        <v>11</v>
      </c>
      <c r="G3855" t="s">
        <v>791</v>
      </c>
      <c r="H3855" t="s">
        <v>13</v>
      </c>
      <c r="I3855" t="s">
        <v>14</v>
      </c>
    </row>
    <row r="3856" spans="1:9" hidden="1" x14ac:dyDescent="0.25">
      <c r="A3856" s="18">
        <v>3854</v>
      </c>
      <c r="B3856" t="s">
        <v>1746</v>
      </c>
      <c r="C3856" t="s">
        <v>70</v>
      </c>
      <c r="D3856" t="s">
        <v>6118</v>
      </c>
      <c r="E3856" t="s">
        <v>11</v>
      </c>
      <c r="G3856" t="s">
        <v>1748</v>
      </c>
      <c r="H3856" t="s">
        <v>13</v>
      </c>
      <c r="I3856" t="s">
        <v>14</v>
      </c>
    </row>
    <row r="3857" spans="1:17" hidden="1" x14ac:dyDescent="0.25">
      <c r="A3857" s="18">
        <v>3330</v>
      </c>
      <c r="C3857" t="s">
        <v>2818</v>
      </c>
      <c r="D3857" t="s">
        <v>6119</v>
      </c>
      <c r="E3857" t="s">
        <v>11</v>
      </c>
      <c r="G3857" t="s">
        <v>6120</v>
      </c>
      <c r="H3857" t="s">
        <v>37</v>
      </c>
      <c r="I3857" t="s">
        <v>2913</v>
      </c>
      <c r="J3857">
        <v>0</v>
      </c>
      <c r="K3857" s="20" t="s">
        <v>8027</v>
      </c>
      <c r="L3857" s="20" t="s">
        <v>8027</v>
      </c>
      <c r="M3857" s="20" t="s">
        <v>8027</v>
      </c>
      <c r="N3857" s="50" t="s">
        <v>5647</v>
      </c>
      <c r="Q3857" s="20" t="s">
        <v>8028</v>
      </c>
    </row>
    <row r="3858" spans="1:17" hidden="1" x14ac:dyDescent="0.25">
      <c r="A3858" s="18">
        <v>3856</v>
      </c>
      <c r="B3858" t="s">
        <v>1791</v>
      </c>
      <c r="C3858" t="s">
        <v>9</v>
      </c>
      <c r="D3858" t="s">
        <v>6121</v>
      </c>
      <c r="E3858" t="s">
        <v>11</v>
      </c>
      <c r="G3858" t="s">
        <v>1793</v>
      </c>
      <c r="H3858" t="s">
        <v>13</v>
      </c>
      <c r="I3858" t="s">
        <v>33</v>
      </c>
    </row>
    <row r="3859" spans="1:17" hidden="1" x14ac:dyDescent="0.25">
      <c r="A3859" s="18">
        <v>3857</v>
      </c>
      <c r="B3859" t="s">
        <v>1413</v>
      </c>
      <c r="C3859" t="s">
        <v>99</v>
      </c>
      <c r="D3859" t="s">
        <v>6122</v>
      </c>
      <c r="E3859" t="s">
        <v>11</v>
      </c>
      <c r="G3859" t="s">
        <v>1415</v>
      </c>
      <c r="H3859" t="s">
        <v>13</v>
      </c>
      <c r="I3859" t="s">
        <v>33</v>
      </c>
    </row>
    <row r="3860" spans="1:17" hidden="1" x14ac:dyDescent="0.25">
      <c r="A3860" s="18">
        <v>3858</v>
      </c>
      <c r="B3860" t="s">
        <v>130</v>
      </c>
      <c r="C3860" t="s">
        <v>43</v>
      </c>
      <c r="D3860" t="s">
        <v>6123</v>
      </c>
      <c r="E3860" t="s">
        <v>11</v>
      </c>
      <c r="G3860" t="s">
        <v>1080</v>
      </c>
      <c r="H3860" t="s">
        <v>13</v>
      </c>
      <c r="I3860" t="s">
        <v>14</v>
      </c>
    </row>
    <row r="3861" spans="1:17" hidden="1" x14ac:dyDescent="0.25">
      <c r="A3861" s="18">
        <v>3859</v>
      </c>
      <c r="B3861" t="s">
        <v>2036</v>
      </c>
      <c r="C3861" t="s">
        <v>70</v>
      </c>
      <c r="D3861" t="s">
        <v>6124</v>
      </c>
      <c r="E3861" t="s">
        <v>11</v>
      </c>
      <c r="G3861" t="s">
        <v>2038</v>
      </c>
      <c r="H3861" t="s">
        <v>13</v>
      </c>
      <c r="I3861" t="s">
        <v>14</v>
      </c>
    </row>
    <row r="3862" spans="1:17" hidden="1" x14ac:dyDescent="0.25">
      <c r="A3862" s="18">
        <v>3860</v>
      </c>
      <c r="B3862" t="s">
        <v>2080</v>
      </c>
      <c r="C3862" t="s">
        <v>189</v>
      </c>
      <c r="D3862" t="s">
        <v>6125</v>
      </c>
      <c r="E3862" t="s">
        <v>11</v>
      </c>
      <c r="G3862" t="s">
        <v>2082</v>
      </c>
      <c r="H3862" t="s">
        <v>13</v>
      </c>
      <c r="I3862" t="s">
        <v>14</v>
      </c>
    </row>
    <row r="3863" spans="1:17" hidden="1" x14ac:dyDescent="0.25">
      <c r="A3863" s="18">
        <v>3861</v>
      </c>
      <c r="B3863" t="s">
        <v>282</v>
      </c>
      <c r="C3863" t="s">
        <v>43</v>
      </c>
      <c r="D3863" t="s">
        <v>6126</v>
      </c>
      <c r="E3863" t="s">
        <v>11</v>
      </c>
      <c r="G3863" t="s">
        <v>284</v>
      </c>
      <c r="H3863" t="s">
        <v>13</v>
      </c>
      <c r="I3863" t="s">
        <v>14</v>
      </c>
    </row>
    <row r="3864" spans="1:17" hidden="1" x14ac:dyDescent="0.25">
      <c r="A3864" s="18">
        <v>3862</v>
      </c>
      <c r="B3864" t="s">
        <v>332</v>
      </c>
      <c r="C3864" t="s">
        <v>142</v>
      </c>
      <c r="D3864" t="s">
        <v>6127</v>
      </c>
      <c r="E3864" t="s">
        <v>11</v>
      </c>
      <c r="G3864" t="s">
        <v>334</v>
      </c>
      <c r="H3864" t="s">
        <v>13</v>
      </c>
      <c r="I3864" t="s">
        <v>14</v>
      </c>
    </row>
    <row r="3865" spans="1:17" hidden="1" x14ac:dyDescent="0.25">
      <c r="A3865" s="18">
        <v>3863</v>
      </c>
      <c r="B3865" t="s">
        <v>1429</v>
      </c>
      <c r="C3865" t="s">
        <v>189</v>
      </c>
      <c r="D3865" t="s">
        <v>6128</v>
      </c>
      <c r="E3865" t="s">
        <v>11</v>
      </c>
      <c r="G3865" t="s">
        <v>1431</v>
      </c>
      <c r="H3865" t="s">
        <v>13</v>
      </c>
      <c r="I3865" t="s">
        <v>14</v>
      </c>
    </row>
    <row r="3866" spans="1:17" hidden="1" x14ac:dyDescent="0.25">
      <c r="A3866" s="18">
        <v>1946</v>
      </c>
      <c r="C3866" t="s">
        <v>2818</v>
      </c>
      <c r="D3866" t="s">
        <v>6129</v>
      </c>
      <c r="E3866" t="s">
        <v>11</v>
      </c>
      <c r="G3866" t="s">
        <v>6130</v>
      </c>
      <c r="H3866" t="s">
        <v>37</v>
      </c>
      <c r="I3866" t="s">
        <v>2913</v>
      </c>
      <c r="J3866">
        <v>0</v>
      </c>
      <c r="K3866" s="20" t="s">
        <v>8027</v>
      </c>
      <c r="L3866" s="20" t="s">
        <v>8027</v>
      </c>
      <c r="M3866" s="20" t="s">
        <v>8027</v>
      </c>
      <c r="N3866" s="50" t="s">
        <v>5647</v>
      </c>
      <c r="Q3866" s="20" t="s">
        <v>8028</v>
      </c>
    </row>
    <row r="3867" spans="1:17" hidden="1" x14ac:dyDescent="0.25">
      <c r="A3867" s="18">
        <v>3865</v>
      </c>
      <c r="B3867" t="s">
        <v>491</v>
      </c>
      <c r="C3867" t="s">
        <v>23</v>
      </c>
      <c r="D3867" t="s">
        <v>6131</v>
      </c>
      <c r="E3867" t="s">
        <v>11</v>
      </c>
      <c r="G3867" t="s">
        <v>493</v>
      </c>
      <c r="H3867" t="s">
        <v>13</v>
      </c>
      <c r="I3867" t="s">
        <v>33</v>
      </c>
    </row>
    <row r="3868" spans="1:17" hidden="1" x14ac:dyDescent="0.25">
      <c r="A3868" s="18">
        <v>3866</v>
      </c>
      <c r="C3868" t="s">
        <v>23</v>
      </c>
      <c r="D3868" t="s">
        <v>6132</v>
      </c>
      <c r="E3868" t="s">
        <v>11</v>
      </c>
      <c r="G3868" t="s">
        <v>1240</v>
      </c>
      <c r="H3868" t="s">
        <v>13</v>
      </c>
      <c r="I3868" t="s">
        <v>14</v>
      </c>
    </row>
    <row r="3869" spans="1:17" hidden="1" x14ac:dyDescent="0.25">
      <c r="A3869" s="18">
        <v>3867</v>
      </c>
      <c r="B3869" t="s">
        <v>716</v>
      </c>
      <c r="C3869" t="s">
        <v>199</v>
      </c>
      <c r="D3869" t="s">
        <v>6133</v>
      </c>
      <c r="E3869" t="s">
        <v>11</v>
      </c>
      <c r="G3869" t="s">
        <v>718</v>
      </c>
      <c r="H3869" t="s">
        <v>13</v>
      </c>
      <c r="I3869" t="s">
        <v>14</v>
      </c>
    </row>
    <row r="3870" spans="1:17" hidden="1" x14ac:dyDescent="0.25">
      <c r="A3870" s="18">
        <v>3868</v>
      </c>
      <c r="C3870" t="s">
        <v>23</v>
      </c>
      <c r="D3870" t="s">
        <v>6134</v>
      </c>
      <c r="E3870" t="s">
        <v>11</v>
      </c>
      <c r="G3870" t="s">
        <v>1145</v>
      </c>
      <c r="H3870" t="s">
        <v>13</v>
      </c>
      <c r="I3870" t="s">
        <v>774</v>
      </c>
    </row>
    <row r="3871" spans="1:17" hidden="1" x14ac:dyDescent="0.25">
      <c r="A3871" s="18">
        <v>3869</v>
      </c>
      <c r="B3871" t="s">
        <v>6135</v>
      </c>
      <c r="C3871" t="s">
        <v>47</v>
      </c>
      <c r="D3871" t="s">
        <v>6136</v>
      </c>
      <c r="E3871" t="s">
        <v>11</v>
      </c>
      <c r="G3871" t="s">
        <v>6137</v>
      </c>
      <c r="H3871" t="s">
        <v>13</v>
      </c>
      <c r="I3871" t="s">
        <v>14</v>
      </c>
    </row>
    <row r="3872" spans="1:17" hidden="1" x14ac:dyDescent="0.25">
      <c r="A3872" s="18">
        <v>3870</v>
      </c>
      <c r="B3872" t="s">
        <v>877</v>
      </c>
      <c r="C3872" t="s">
        <v>90</v>
      </c>
      <c r="D3872" t="s">
        <v>6138</v>
      </c>
      <c r="E3872" t="s">
        <v>11</v>
      </c>
      <c r="G3872" t="s">
        <v>879</v>
      </c>
      <c r="H3872" t="s">
        <v>13</v>
      </c>
      <c r="I3872" t="s">
        <v>14</v>
      </c>
    </row>
    <row r="3873" spans="1:17" hidden="1" x14ac:dyDescent="0.25">
      <c r="A3873" s="18">
        <v>3813</v>
      </c>
      <c r="C3873" t="s">
        <v>2818</v>
      </c>
      <c r="D3873" t="s">
        <v>6139</v>
      </c>
      <c r="E3873" t="s">
        <v>11</v>
      </c>
      <c r="G3873" t="s">
        <v>6140</v>
      </c>
      <c r="H3873" t="s">
        <v>37</v>
      </c>
      <c r="I3873" t="s">
        <v>2913</v>
      </c>
      <c r="J3873">
        <v>0</v>
      </c>
      <c r="K3873" s="20" t="s">
        <v>8027</v>
      </c>
      <c r="L3873" s="20" t="s">
        <v>8027</v>
      </c>
      <c r="M3873" s="20" t="s">
        <v>8027</v>
      </c>
      <c r="N3873" s="50" t="s">
        <v>5647</v>
      </c>
      <c r="Q3873" s="20" t="s">
        <v>8028</v>
      </c>
    </row>
    <row r="3874" spans="1:17" hidden="1" x14ac:dyDescent="0.25">
      <c r="A3874" s="18">
        <v>3872</v>
      </c>
      <c r="B3874" t="s">
        <v>747</v>
      </c>
      <c r="C3874" t="s">
        <v>26</v>
      </c>
      <c r="D3874" t="s">
        <v>6141</v>
      </c>
      <c r="E3874" t="s">
        <v>11</v>
      </c>
      <c r="G3874" t="s">
        <v>749</v>
      </c>
      <c r="H3874" t="s">
        <v>13</v>
      </c>
      <c r="I3874" t="s">
        <v>14</v>
      </c>
    </row>
    <row r="3875" spans="1:17" hidden="1" x14ac:dyDescent="0.25">
      <c r="A3875" s="18">
        <v>3873</v>
      </c>
      <c r="B3875" t="s">
        <v>1903</v>
      </c>
      <c r="C3875" t="s">
        <v>23</v>
      </c>
      <c r="D3875" t="s">
        <v>6142</v>
      </c>
      <c r="E3875" t="s">
        <v>11</v>
      </c>
      <c r="G3875" t="s">
        <v>1905</v>
      </c>
      <c r="H3875" t="s">
        <v>13</v>
      </c>
      <c r="I3875" t="s">
        <v>14</v>
      </c>
    </row>
    <row r="3876" spans="1:17" hidden="1" x14ac:dyDescent="0.25">
      <c r="A3876" s="18">
        <v>3874</v>
      </c>
      <c r="B3876" t="s">
        <v>6143</v>
      </c>
      <c r="C3876" t="s">
        <v>16</v>
      </c>
      <c r="D3876" t="s">
        <v>6144</v>
      </c>
      <c r="E3876" t="s">
        <v>11</v>
      </c>
      <c r="G3876" t="s">
        <v>6145</v>
      </c>
      <c r="H3876" t="s">
        <v>13</v>
      </c>
      <c r="I3876" t="s">
        <v>14</v>
      </c>
    </row>
    <row r="3877" spans="1:17" hidden="1" x14ac:dyDescent="0.25">
      <c r="A3877" s="18">
        <v>3875</v>
      </c>
      <c r="B3877" t="s">
        <v>2893</v>
      </c>
      <c r="C3877" t="s">
        <v>30</v>
      </c>
      <c r="D3877" t="s">
        <v>6146</v>
      </c>
      <c r="E3877" t="s">
        <v>11</v>
      </c>
      <c r="G3877" t="s">
        <v>495</v>
      </c>
      <c r="H3877" t="s">
        <v>13</v>
      </c>
      <c r="I3877" t="s">
        <v>33</v>
      </c>
    </row>
    <row r="3878" spans="1:17" hidden="1" x14ac:dyDescent="0.25">
      <c r="A3878" s="18">
        <v>3876</v>
      </c>
      <c r="B3878" t="s">
        <v>2388</v>
      </c>
      <c r="C3878" t="s">
        <v>23</v>
      </c>
      <c r="D3878" t="s">
        <v>6147</v>
      </c>
      <c r="E3878" t="s">
        <v>11</v>
      </c>
      <c r="G3878" t="s">
        <v>2390</v>
      </c>
      <c r="H3878" t="s">
        <v>13</v>
      </c>
      <c r="I3878" t="s">
        <v>14</v>
      </c>
    </row>
    <row r="3879" spans="1:17" hidden="1" x14ac:dyDescent="0.25">
      <c r="A3879" s="18">
        <v>3877</v>
      </c>
      <c r="B3879" t="s">
        <v>5225</v>
      </c>
      <c r="C3879" t="s">
        <v>30</v>
      </c>
      <c r="D3879" t="s">
        <v>6148</v>
      </c>
      <c r="E3879" t="s">
        <v>11</v>
      </c>
      <c r="G3879" t="s">
        <v>1846</v>
      </c>
      <c r="H3879" t="s">
        <v>13</v>
      </c>
      <c r="I3879" t="s">
        <v>33</v>
      </c>
    </row>
    <row r="3880" spans="1:17" hidden="1" x14ac:dyDescent="0.25">
      <c r="A3880" s="18">
        <v>644</v>
      </c>
      <c r="C3880" t="s">
        <v>2818</v>
      </c>
      <c r="D3880" t="s">
        <v>6149</v>
      </c>
      <c r="E3880" t="s">
        <v>11</v>
      </c>
      <c r="G3880" t="s">
        <v>6150</v>
      </c>
      <c r="H3880" t="s">
        <v>37</v>
      </c>
      <c r="I3880" t="s">
        <v>2913</v>
      </c>
      <c r="J3880">
        <v>0</v>
      </c>
      <c r="K3880" s="20" t="s">
        <v>8027</v>
      </c>
      <c r="L3880" s="20" t="s">
        <v>8027</v>
      </c>
      <c r="M3880" s="20" t="s">
        <v>8027</v>
      </c>
      <c r="N3880" s="50" t="s">
        <v>5647</v>
      </c>
      <c r="Q3880" s="20" t="s">
        <v>8028</v>
      </c>
    </row>
    <row r="3881" spans="1:17" hidden="1" x14ac:dyDescent="0.25">
      <c r="A3881" s="18">
        <v>693</v>
      </c>
      <c r="C3881" t="s">
        <v>2818</v>
      </c>
      <c r="D3881" t="s">
        <v>6151</v>
      </c>
      <c r="E3881" t="s">
        <v>11</v>
      </c>
      <c r="G3881" t="s">
        <v>6152</v>
      </c>
      <c r="H3881" t="s">
        <v>37</v>
      </c>
      <c r="I3881" t="s">
        <v>2913</v>
      </c>
      <c r="J3881">
        <v>0</v>
      </c>
      <c r="K3881" s="20" t="s">
        <v>8027</v>
      </c>
      <c r="L3881" s="20" t="s">
        <v>8027</v>
      </c>
      <c r="M3881" s="20" t="s">
        <v>8027</v>
      </c>
      <c r="N3881" s="50" t="s">
        <v>5647</v>
      </c>
      <c r="Q3881" s="20" t="s">
        <v>8028</v>
      </c>
    </row>
    <row r="3882" spans="1:17" hidden="1" x14ac:dyDescent="0.25">
      <c r="A3882" s="18">
        <v>3880</v>
      </c>
      <c r="B3882" t="s">
        <v>324</v>
      </c>
      <c r="C3882" t="s">
        <v>47</v>
      </c>
      <c r="D3882" t="s">
        <v>6153</v>
      </c>
      <c r="E3882" t="s">
        <v>11</v>
      </c>
      <c r="G3882" t="s">
        <v>326</v>
      </c>
      <c r="H3882" t="s">
        <v>13</v>
      </c>
      <c r="I3882" t="s">
        <v>14</v>
      </c>
    </row>
    <row r="3883" spans="1:17" hidden="1" x14ac:dyDescent="0.25">
      <c r="A3883" s="18">
        <v>3881</v>
      </c>
      <c r="B3883" t="s">
        <v>428</v>
      </c>
      <c r="C3883" t="s">
        <v>26</v>
      </c>
      <c r="D3883" t="s">
        <v>6154</v>
      </c>
      <c r="E3883" t="s">
        <v>11</v>
      </c>
      <c r="G3883" t="s">
        <v>430</v>
      </c>
      <c r="H3883" t="s">
        <v>13</v>
      </c>
      <c r="I3883" t="s">
        <v>14</v>
      </c>
    </row>
    <row r="3884" spans="1:17" hidden="1" x14ac:dyDescent="0.25">
      <c r="A3884" s="18">
        <v>3882</v>
      </c>
      <c r="B3884" t="s">
        <v>1277</v>
      </c>
      <c r="C3884" t="s">
        <v>90</v>
      </c>
      <c r="D3884" t="s">
        <v>6155</v>
      </c>
      <c r="E3884" t="s">
        <v>11</v>
      </c>
      <c r="G3884" t="s">
        <v>1279</v>
      </c>
      <c r="H3884" t="s">
        <v>13</v>
      </c>
      <c r="I3884" t="s">
        <v>14</v>
      </c>
    </row>
    <row r="3885" spans="1:17" hidden="1" x14ac:dyDescent="0.25">
      <c r="A3885" s="18">
        <v>3883</v>
      </c>
      <c r="B3885" t="s">
        <v>209</v>
      </c>
      <c r="C3885" t="s">
        <v>26</v>
      </c>
      <c r="D3885" t="s">
        <v>6156</v>
      </c>
      <c r="E3885" t="s">
        <v>11</v>
      </c>
      <c r="G3885" t="s">
        <v>211</v>
      </c>
      <c r="H3885" t="s">
        <v>13</v>
      </c>
      <c r="I3885" t="s">
        <v>14</v>
      </c>
    </row>
    <row r="3886" spans="1:17" hidden="1" x14ac:dyDescent="0.25">
      <c r="A3886" s="18">
        <v>3884</v>
      </c>
      <c r="B3886" t="s">
        <v>1146</v>
      </c>
      <c r="C3886" t="s">
        <v>90</v>
      </c>
      <c r="D3886" t="s">
        <v>6157</v>
      </c>
      <c r="E3886" t="s">
        <v>11</v>
      </c>
      <c r="G3886" t="s">
        <v>1148</v>
      </c>
      <c r="H3886" t="s">
        <v>13</v>
      </c>
      <c r="I3886" t="s">
        <v>14</v>
      </c>
    </row>
    <row r="3887" spans="1:17" hidden="1" x14ac:dyDescent="0.25">
      <c r="A3887" s="18">
        <v>3885</v>
      </c>
      <c r="B3887" t="s">
        <v>163</v>
      </c>
      <c r="C3887" t="s">
        <v>70</v>
      </c>
      <c r="D3887" t="s">
        <v>6158</v>
      </c>
      <c r="E3887" t="s">
        <v>11</v>
      </c>
      <c r="G3887" t="s">
        <v>165</v>
      </c>
      <c r="H3887" t="s">
        <v>13</v>
      </c>
      <c r="I3887" t="s">
        <v>14</v>
      </c>
    </row>
    <row r="3888" spans="1:17" hidden="1" x14ac:dyDescent="0.25">
      <c r="A3888" s="18">
        <v>3886</v>
      </c>
      <c r="B3888" t="s">
        <v>387</v>
      </c>
      <c r="C3888" t="s">
        <v>23</v>
      </c>
      <c r="D3888" t="s">
        <v>6159</v>
      </c>
      <c r="E3888" t="s">
        <v>11</v>
      </c>
      <c r="G3888" t="s">
        <v>390</v>
      </c>
      <c r="H3888" t="s">
        <v>13</v>
      </c>
      <c r="I3888" t="s">
        <v>14</v>
      </c>
    </row>
    <row r="3889" spans="1:17" hidden="1" x14ac:dyDescent="0.25">
      <c r="A3889" s="18">
        <v>3887</v>
      </c>
      <c r="B3889" t="s">
        <v>1356</v>
      </c>
      <c r="C3889" t="s">
        <v>9</v>
      </c>
      <c r="D3889" t="s">
        <v>6160</v>
      </c>
      <c r="E3889" t="s">
        <v>11</v>
      </c>
      <c r="G3889" t="s">
        <v>1358</v>
      </c>
      <c r="H3889" t="s">
        <v>13</v>
      </c>
      <c r="I3889" t="s">
        <v>14</v>
      </c>
    </row>
    <row r="3890" spans="1:17" hidden="1" x14ac:dyDescent="0.25">
      <c r="A3890" s="18">
        <v>3888</v>
      </c>
      <c r="B3890" t="s">
        <v>209</v>
      </c>
      <c r="C3890" t="s">
        <v>142</v>
      </c>
      <c r="D3890" t="s">
        <v>6161</v>
      </c>
      <c r="E3890" t="s">
        <v>11</v>
      </c>
      <c r="G3890" t="s">
        <v>211</v>
      </c>
      <c r="H3890" t="s">
        <v>13</v>
      </c>
      <c r="I3890" t="s">
        <v>14</v>
      </c>
    </row>
    <row r="3891" spans="1:17" hidden="1" x14ac:dyDescent="0.25">
      <c r="A3891" s="18">
        <v>3889</v>
      </c>
      <c r="B3891" t="s">
        <v>185</v>
      </c>
      <c r="C3891" t="s">
        <v>30</v>
      </c>
      <c r="D3891" t="s">
        <v>6162</v>
      </c>
      <c r="E3891" t="s">
        <v>11</v>
      </c>
      <c r="G3891" t="s">
        <v>187</v>
      </c>
      <c r="H3891" t="s">
        <v>13</v>
      </c>
      <c r="I3891" t="s">
        <v>14</v>
      </c>
    </row>
    <row r="3892" spans="1:17" hidden="1" x14ac:dyDescent="0.25">
      <c r="A3892" s="18">
        <v>3890</v>
      </c>
      <c r="B3892" t="s">
        <v>1636</v>
      </c>
      <c r="C3892" t="s">
        <v>30</v>
      </c>
      <c r="D3892" t="s">
        <v>6163</v>
      </c>
      <c r="E3892" t="s">
        <v>11</v>
      </c>
      <c r="G3892" t="s">
        <v>1638</v>
      </c>
      <c r="H3892" t="s">
        <v>13</v>
      </c>
      <c r="I3892" t="s">
        <v>14</v>
      </c>
    </row>
    <row r="3893" spans="1:17" hidden="1" x14ac:dyDescent="0.25">
      <c r="A3893" s="18">
        <v>3891</v>
      </c>
      <c r="B3893" t="s">
        <v>285</v>
      </c>
      <c r="C3893" t="s">
        <v>43</v>
      </c>
      <c r="D3893" t="s">
        <v>6164</v>
      </c>
      <c r="E3893" t="s">
        <v>11</v>
      </c>
      <c r="G3893" t="s">
        <v>287</v>
      </c>
      <c r="H3893" t="s">
        <v>13</v>
      </c>
      <c r="I3893" t="s">
        <v>14</v>
      </c>
    </row>
    <row r="3894" spans="1:17" hidden="1" x14ac:dyDescent="0.25">
      <c r="A3894" s="18">
        <v>3892</v>
      </c>
      <c r="B3894" t="s">
        <v>185</v>
      </c>
      <c r="C3894" t="s">
        <v>189</v>
      </c>
      <c r="D3894" t="s">
        <v>6165</v>
      </c>
      <c r="E3894" t="s">
        <v>11</v>
      </c>
      <c r="G3894" t="s">
        <v>187</v>
      </c>
      <c r="H3894" t="s">
        <v>13</v>
      </c>
      <c r="I3894" t="s">
        <v>14</v>
      </c>
    </row>
    <row r="3895" spans="1:17" hidden="1" x14ac:dyDescent="0.25">
      <c r="A3895" s="18">
        <v>3893</v>
      </c>
      <c r="B3895" t="s">
        <v>1663</v>
      </c>
      <c r="C3895" t="s">
        <v>99</v>
      </c>
      <c r="D3895" t="s">
        <v>6166</v>
      </c>
      <c r="E3895" t="s">
        <v>11</v>
      </c>
      <c r="G3895" t="s">
        <v>1665</v>
      </c>
      <c r="H3895" t="s">
        <v>13</v>
      </c>
      <c r="I3895" t="s">
        <v>14</v>
      </c>
    </row>
    <row r="3896" spans="1:17" hidden="1" x14ac:dyDescent="0.25">
      <c r="A3896" s="18">
        <v>3894</v>
      </c>
      <c r="B3896" t="s">
        <v>1212</v>
      </c>
      <c r="C3896" t="s">
        <v>189</v>
      </c>
      <c r="D3896" t="s">
        <v>6167</v>
      </c>
      <c r="E3896" t="s">
        <v>11</v>
      </c>
      <c r="G3896" t="s">
        <v>1214</v>
      </c>
      <c r="H3896" t="s">
        <v>13</v>
      </c>
      <c r="I3896" t="s">
        <v>14</v>
      </c>
    </row>
    <row r="3897" spans="1:17" hidden="1" x14ac:dyDescent="0.25">
      <c r="A3897" s="18">
        <v>3895</v>
      </c>
      <c r="B3897" t="s">
        <v>1380</v>
      </c>
      <c r="C3897" t="s">
        <v>189</v>
      </c>
      <c r="D3897" t="s">
        <v>6168</v>
      </c>
      <c r="E3897" t="s">
        <v>11</v>
      </c>
      <c r="G3897" t="s">
        <v>1382</v>
      </c>
      <c r="H3897" t="s">
        <v>13</v>
      </c>
      <c r="I3897" t="s">
        <v>33</v>
      </c>
    </row>
    <row r="3898" spans="1:17" hidden="1" x14ac:dyDescent="0.25">
      <c r="A3898" s="18">
        <v>3565</v>
      </c>
      <c r="C3898" t="s">
        <v>2818</v>
      </c>
      <c r="D3898" t="s">
        <v>6169</v>
      </c>
      <c r="E3898" t="s">
        <v>11</v>
      </c>
      <c r="G3898" t="s">
        <v>6170</v>
      </c>
      <c r="H3898" t="s">
        <v>37</v>
      </c>
      <c r="I3898" t="s">
        <v>2913</v>
      </c>
      <c r="J3898">
        <v>0</v>
      </c>
      <c r="K3898" s="20" t="s">
        <v>8027</v>
      </c>
      <c r="L3898" s="20" t="s">
        <v>8027</v>
      </c>
      <c r="M3898" s="20" t="s">
        <v>8027</v>
      </c>
      <c r="N3898" s="50" t="s">
        <v>5647</v>
      </c>
      <c r="Q3898" s="20" t="s">
        <v>8028</v>
      </c>
    </row>
    <row r="3899" spans="1:17" hidden="1" x14ac:dyDescent="0.25">
      <c r="A3899" s="18">
        <v>3897</v>
      </c>
      <c r="B3899" t="s">
        <v>2584</v>
      </c>
      <c r="C3899" t="s">
        <v>23</v>
      </c>
      <c r="D3899" t="s">
        <v>6171</v>
      </c>
      <c r="E3899" t="s">
        <v>11</v>
      </c>
      <c r="G3899" t="s">
        <v>2586</v>
      </c>
      <c r="H3899" t="s">
        <v>13</v>
      </c>
      <c r="I3899" t="s">
        <v>14</v>
      </c>
    </row>
    <row r="3900" spans="1:17" hidden="1" x14ac:dyDescent="0.25">
      <c r="A3900" s="18">
        <v>3898</v>
      </c>
      <c r="B3900" t="s">
        <v>1552</v>
      </c>
      <c r="C3900" t="s">
        <v>189</v>
      </c>
      <c r="D3900" t="s">
        <v>6172</v>
      </c>
      <c r="E3900" t="s">
        <v>11</v>
      </c>
      <c r="G3900" t="s">
        <v>1554</v>
      </c>
      <c r="H3900" t="s">
        <v>13</v>
      </c>
      <c r="I3900" t="s">
        <v>14</v>
      </c>
    </row>
    <row r="3901" spans="1:17" hidden="1" x14ac:dyDescent="0.25">
      <c r="A3901" s="18">
        <v>3899</v>
      </c>
      <c r="B3901" t="s">
        <v>1212</v>
      </c>
      <c r="C3901" t="s">
        <v>23</v>
      </c>
      <c r="D3901" t="s">
        <v>6173</v>
      </c>
      <c r="E3901" t="s">
        <v>11</v>
      </c>
      <c r="G3901" t="s">
        <v>1214</v>
      </c>
      <c r="H3901" t="s">
        <v>13</v>
      </c>
      <c r="I3901" t="s">
        <v>14</v>
      </c>
    </row>
    <row r="3902" spans="1:17" hidden="1" x14ac:dyDescent="0.25">
      <c r="A3902" s="18">
        <v>3908</v>
      </c>
      <c r="C3902" t="s">
        <v>2818</v>
      </c>
      <c r="D3902" t="s">
        <v>6174</v>
      </c>
      <c r="E3902" t="s">
        <v>11</v>
      </c>
      <c r="G3902" t="s">
        <v>6175</v>
      </c>
      <c r="H3902" t="s">
        <v>37</v>
      </c>
      <c r="I3902" t="s">
        <v>2913</v>
      </c>
      <c r="J3902">
        <v>0</v>
      </c>
      <c r="K3902" s="20" t="s">
        <v>8027</v>
      </c>
      <c r="L3902" s="20" t="s">
        <v>8027</v>
      </c>
      <c r="M3902" s="20" t="s">
        <v>8027</v>
      </c>
      <c r="N3902" s="50" t="s">
        <v>5647</v>
      </c>
      <c r="Q3902" s="20" t="s">
        <v>8028</v>
      </c>
    </row>
    <row r="3903" spans="1:17" hidden="1" x14ac:dyDescent="0.25">
      <c r="A3903" s="18">
        <v>3901</v>
      </c>
      <c r="B3903" t="s">
        <v>2232</v>
      </c>
      <c r="C3903" t="s">
        <v>90</v>
      </c>
      <c r="D3903" t="s">
        <v>6176</v>
      </c>
      <c r="E3903" t="s">
        <v>11</v>
      </c>
      <c r="G3903" t="s">
        <v>2234</v>
      </c>
      <c r="H3903" t="s">
        <v>13</v>
      </c>
      <c r="I3903" t="s">
        <v>14</v>
      </c>
    </row>
    <row r="3904" spans="1:17" hidden="1" x14ac:dyDescent="0.25">
      <c r="A3904" s="18">
        <v>3902</v>
      </c>
      <c r="B3904" t="s">
        <v>1205</v>
      </c>
      <c r="C3904" t="s">
        <v>9</v>
      </c>
      <c r="D3904" t="s">
        <v>6177</v>
      </c>
      <c r="E3904" t="s">
        <v>11</v>
      </c>
      <c r="G3904" t="s">
        <v>1207</v>
      </c>
      <c r="H3904" t="s">
        <v>13</v>
      </c>
      <c r="I3904" t="s">
        <v>14</v>
      </c>
    </row>
    <row r="3905" spans="1:17" hidden="1" x14ac:dyDescent="0.25">
      <c r="A3905" s="18">
        <v>3903</v>
      </c>
      <c r="B3905" t="s">
        <v>753</v>
      </c>
      <c r="C3905" t="s">
        <v>23</v>
      </c>
      <c r="D3905" t="s">
        <v>6178</v>
      </c>
      <c r="E3905" t="s">
        <v>11</v>
      </c>
      <c r="G3905" t="s">
        <v>755</v>
      </c>
      <c r="H3905" t="s">
        <v>13</v>
      </c>
      <c r="I3905" t="s">
        <v>14</v>
      </c>
    </row>
    <row r="3906" spans="1:17" hidden="1" x14ac:dyDescent="0.25">
      <c r="A3906" s="18">
        <v>3904</v>
      </c>
      <c r="B3906" t="s">
        <v>66</v>
      </c>
      <c r="C3906" t="s">
        <v>189</v>
      </c>
      <c r="D3906" t="s">
        <v>6179</v>
      </c>
      <c r="E3906" t="s">
        <v>11</v>
      </c>
      <c r="G3906" t="s">
        <v>68</v>
      </c>
      <c r="H3906" t="s">
        <v>13</v>
      </c>
      <c r="I3906" t="s">
        <v>14</v>
      </c>
    </row>
    <row r="3907" spans="1:17" hidden="1" x14ac:dyDescent="0.25">
      <c r="A3907" s="18">
        <v>3905</v>
      </c>
      <c r="B3907" t="s">
        <v>6180</v>
      </c>
      <c r="C3907" t="s">
        <v>16</v>
      </c>
      <c r="D3907" t="s">
        <v>6181</v>
      </c>
      <c r="E3907" t="s">
        <v>11</v>
      </c>
      <c r="G3907" t="s">
        <v>6182</v>
      </c>
      <c r="H3907" t="s">
        <v>13</v>
      </c>
      <c r="I3907" t="s">
        <v>14</v>
      </c>
    </row>
    <row r="3908" spans="1:17" hidden="1" x14ac:dyDescent="0.25">
      <c r="A3908" s="18">
        <v>3906</v>
      </c>
      <c r="C3908" t="s">
        <v>189</v>
      </c>
      <c r="D3908" t="s">
        <v>6183</v>
      </c>
      <c r="E3908" t="s">
        <v>11</v>
      </c>
      <c r="G3908" t="s">
        <v>1766</v>
      </c>
      <c r="H3908" t="s">
        <v>13</v>
      </c>
      <c r="I3908" t="s">
        <v>14</v>
      </c>
    </row>
    <row r="3909" spans="1:17" hidden="1" x14ac:dyDescent="0.25">
      <c r="A3909" s="18">
        <v>3907</v>
      </c>
      <c r="B3909" t="s">
        <v>6184</v>
      </c>
      <c r="C3909" t="s">
        <v>16</v>
      </c>
      <c r="D3909" t="s">
        <v>6185</v>
      </c>
      <c r="E3909" t="s">
        <v>11</v>
      </c>
      <c r="G3909" t="s">
        <v>6186</v>
      </c>
      <c r="H3909" t="s">
        <v>13</v>
      </c>
      <c r="I3909" t="s">
        <v>14</v>
      </c>
    </row>
    <row r="3910" spans="1:17" hidden="1" x14ac:dyDescent="0.25">
      <c r="A3910" s="18">
        <v>3453</v>
      </c>
      <c r="C3910" t="s">
        <v>2818</v>
      </c>
      <c r="D3910" t="s">
        <v>6187</v>
      </c>
      <c r="E3910" t="s">
        <v>11</v>
      </c>
      <c r="G3910" t="s">
        <v>6188</v>
      </c>
      <c r="H3910" t="s">
        <v>37</v>
      </c>
      <c r="I3910" t="s">
        <v>2913</v>
      </c>
      <c r="J3910">
        <v>0</v>
      </c>
      <c r="K3910" s="20" t="s">
        <v>8027</v>
      </c>
      <c r="L3910" s="20" t="s">
        <v>8027</v>
      </c>
      <c r="M3910" s="20" t="s">
        <v>8027</v>
      </c>
      <c r="N3910" s="50" t="s">
        <v>5647</v>
      </c>
      <c r="Q3910" s="20" t="s">
        <v>8028</v>
      </c>
    </row>
    <row r="3911" spans="1:17" hidden="1" x14ac:dyDescent="0.25">
      <c r="A3911" s="18">
        <v>3909</v>
      </c>
      <c r="C3911" t="s">
        <v>189</v>
      </c>
      <c r="D3911" t="s">
        <v>6189</v>
      </c>
      <c r="E3911" t="s">
        <v>11</v>
      </c>
      <c r="G3911" t="s">
        <v>693</v>
      </c>
      <c r="H3911" t="s">
        <v>13</v>
      </c>
      <c r="I3911" t="s">
        <v>14</v>
      </c>
    </row>
    <row r="3912" spans="1:17" hidden="1" x14ac:dyDescent="0.25">
      <c r="A3912" s="18">
        <v>3910</v>
      </c>
      <c r="B3912" t="s">
        <v>2033</v>
      </c>
      <c r="C3912" t="s">
        <v>23</v>
      </c>
      <c r="D3912" t="s">
        <v>6190</v>
      </c>
      <c r="E3912" t="s">
        <v>11</v>
      </c>
      <c r="G3912" t="s">
        <v>2035</v>
      </c>
      <c r="H3912" t="s">
        <v>13</v>
      </c>
      <c r="I3912" t="s">
        <v>14</v>
      </c>
    </row>
    <row r="3913" spans="1:17" hidden="1" x14ac:dyDescent="0.25">
      <c r="A3913" s="18">
        <v>3911</v>
      </c>
      <c r="B3913" t="s">
        <v>763</v>
      </c>
      <c r="C3913" t="s">
        <v>9</v>
      </c>
      <c r="D3913" t="s">
        <v>6191</v>
      </c>
      <c r="E3913" t="s">
        <v>11</v>
      </c>
      <c r="G3913" t="s">
        <v>765</v>
      </c>
      <c r="H3913" t="s">
        <v>13</v>
      </c>
      <c r="I3913" t="s">
        <v>14</v>
      </c>
    </row>
    <row r="3914" spans="1:17" hidden="1" x14ac:dyDescent="0.25">
      <c r="A3914" s="18">
        <v>3912</v>
      </c>
      <c r="B3914" t="s">
        <v>6192</v>
      </c>
      <c r="C3914" t="s">
        <v>16</v>
      </c>
      <c r="D3914" t="s">
        <v>6193</v>
      </c>
      <c r="E3914" t="s">
        <v>11</v>
      </c>
      <c r="G3914" t="s">
        <v>6194</v>
      </c>
      <c r="H3914" t="s">
        <v>13</v>
      </c>
      <c r="I3914" t="s">
        <v>14</v>
      </c>
    </row>
    <row r="3915" spans="1:17" hidden="1" x14ac:dyDescent="0.25">
      <c r="A3915" s="18">
        <v>3913</v>
      </c>
      <c r="B3915" t="s">
        <v>1587</v>
      </c>
      <c r="C3915" t="s">
        <v>9</v>
      </c>
      <c r="D3915" t="s">
        <v>6195</v>
      </c>
      <c r="E3915" t="s">
        <v>11</v>
      </c>
      <c r="G3915" t="s">
        <v>1589</v>
      </c>
      <c r="H3915" t="s">
        <v>13</v>
      </c>
      <c r="I3915" t="s">
        <v>14</v>
      </c>
    </row>
    <row r="3916" spans="1:17" hidden="1" x14ac:dyDescent="0.25">
      <c r="A3916" s="18">
        <v>3914</v>
      </c>
      <c r="B3916" t="s">
        <v>610</v>
      </c>
      <c r="C3916" t="s">
        <v>23</v>
      </c>
      <c r="D3916" t="s">
        <v>6196</v>
      </c>
      <c r="E3916" t="s">
        <v>11</v>
      </c>
      <c r="G3916" t="s">
        <v>612</v>
      </c>
      <c r="H3916" t="s">
        <v>13</v>
      </c>
      <c r="I3916" t="s">
        <v>14</v>
      </c>
    </row>
    <row r="3917" spans="1:17" hidden="1" x14ac:dyDescent="0.25">
      <c r="A3917" s="18">
        <v>3915</v>
      </c>
      <c r="C3917" t="s">
        <v>43</v>
      </c>
      <c r="D3917" t="s">
        <v>6197</v>
      </c>
      <c r="E3917" t="s">
        <v>11</v>
      </c>
      <c r="G3917" t="s">
        <v>3155</v>
      </c>
      <c r="H3917" t="s">
        <v>13</v>
      </c>
      <c r="I3917" t="s">
        <v>33</v>
      </c>
    </row>
    <row r="3918" spans="1:17" hidden="1" x14ac:dyDescent="0.25">
      <c r="A3918" s="18">
        <v>3916</v>
      </c>
      <c r="B3918" t="s">
        <v>680</v>
      </c>
      <c r="C3918" t="s">
        <v>70</v>
      </c>
      <c r="D3918" t="s">
        <v>6198</v>
      </c>
      <c r="E3918" t="s">
        <v>11</v>
      </c>
      <c r="G3918" t="s">
        <v>682</v>
      </c>
      <c r="H3918" t="s">
        <v>13</v>
      </c>
      <c r="I3918" t="s">
        <v>33</v>
      </c>
    </row>
    <row r="3919" spans="1:17" hidden="1" x14ac:dyDescent="0.25">
      <c r="A3919" s="18">
        <v>3917</v>
      </c>
      <c r="B3919" t="s">
        <v>6199</v>
      </c>
      <c r="C3919" t="s">
        <v>16</v>
      </c>
      <c r="D3919" t="s">
        <v>6200</v>
      </c>
      <c r="E3919" t="s">
        <v>11</v>
      </c>
      <c r="G3919" t="s">
        <v>6201</v>
      </c>
      <c r="H3919" t="s">
        <v>13</v>
      </c>
      <c r="I3919" t="s">
        <v>14</v>
      </c>
    </row>
    <row r="3920" spans="1:17" hidden="1" x14ac:dyDescent="0.25">
      <c r="A3920" s="18">
        <v>3918</v>
      </c>
      <c r="B3920" t="s">
        <v>381</v>
      </c>
      <c r="C3920" t="s">
        <v>26</v>
      </c>
      <c r="D3920" t="s">
        <v>6202</v>
      </c>
      <c r="E3920" t="s">
        <v>11</v>
      </c>
      <c r="G3920" t="s">
        <v>383</v>
      </c>
      <c r="H3920" t="s">
        <v>13</v>
      </c>
      <c r="I3920" t="s">
        <v>14</v>
      </c>
    </row>
    <row r="3921" spans="1:17" hidden="1" x14ac:dyDescent="0.25">
      <c r="A3921" s="18">
        <v>3919</v>
      </c>
      <c r="B3921" t="s">
        <v>1347</v>
      </c>
      <c r="C3921" t="s">
        <v>70</v>
      </c>
      <c r="D3921" t="s">
        <v>6203</v>
      </c>
      <c r="E3921" t="s">
        <v>11</v>
      </c>
      <c r="G3921" t="s">
        <v>1349</v>
      </c>
      <c r="H3921" t="s">
        <v>13</v>
      </c>
      <c r="I3921" t="s">
        <v>33</v>
      </c>
    </row>
    <row r="3922" spans="1:17" hidden="1" x14ac:dyDescent="0.25">
      <c r="A3922" s="18">
        <v>3920</v>
      </c>
      <c r="B3922" t="s">
        <v>1274</v>
      </c>
      <c r="C3922" t="s">
        <v>90</v>
      </c>
      <c r="D3922" t="s">
        <v>6204</v>
      </c>
      <c r="E3922" t="s">
        <v>11</v>
      </c>
      <c r="G3922" t="s">
        <v>1276</v>
      </c>
      <c r="H3922" t="s">
        <v>13</v>
      </c>
      <c r="I3922" t="s">
        <v>14</v>
      </c>
    </row>
    <row r="3923" spans="1:17" hidden="1" x14ac:dyDescent="0.25">
      <c r="A3923" s="18">
        <v>3921</v>
      </c>
      <c r="B3923" t="s">
        <v>855</v>
      </c>
      <c r="C3923" t="s">
        <v>9</v>
      </c>
      <c r="D3923" t="s">
        <v>6205</v>
      </c>
      <c r="E3923" t="s">
        <v>11</v>
      </c>
      <c r="G3923" t="s">
        <v>857</v>
      </c>
      <c r="H3923" t="s">
        <v>13</v>
      </c>
      <c r="I3923" t="s">
        <v>14</v>
      </c>
    </row>
    <row r="3924" spans="1:17" hidden="1" x14ac:dyDescent="0.25">
      <c r="A3924" s="18">
        <v>3922</v>
      </c>
      <c r="B3924" t="s">
        <v>1679</v>
      </c>
      <c r="C3924" t="s">
        <v>47</v>
      </c>
      <c r="D3924" t="s">
        <v>6206</v>
      </c>
      <c r="E3924" t="s">
        <v>11</v>
      </c>
      <c r="G3924" t="s">
        <v>1681</v>
      </c>
      <c r="H3924" t="s">
        <v>13</v>
      </c>
      <c r="I3924" t="s">
        <v>14</v>
      </c>
    </row>
    <row r="3925" spans="1:17" hidden="1" x14ac:dyDescent="0.25">
      <c r="A3925" s="18">
        <v>3923</v>
      </c>
      <c r="B3925" t="s">
        <v>1001</v>
      </c>
      <c r="C3925" t="s">
        <v>189</v>
      </c>
      <c r="D3925" t="s">
        <v>6207</v>
      </c>
      <c r="E3925" t="s">
        <v>11</v>
      </c>
      <c r="G3925" t="s">
        <v>952</v>
      </c>
      <c r="H3925" t="s">
        <v>13</v>
      </c>
      <c r="I3925" t="s">
        <v>33</v>
      </c>
    </row>
    <row r="3926" spans="1:17" hidden="1" x14ac:dyDescent="0.25">
      <c r="A3926" s="18">
        <v>3924</v>
      </c>
      <c r="B3926" t="s">
        <v>2603</v>
      </c>
      <c r="C3926" t="s">
        <v>43</v>
      </c>
      <c r="D3926" t="s">
        <v>6208</v>
      </c>
      <c r="E3926" t="s">
        <v>11</v>
      </c>
      <c r="G3926" t="s">
        <v>2605</v>
      </c>
      <c r="H3926" t="s">
        <v>13</v>
      </c>
      <c r="I3926" t="s">
        <v>14</v>
      </c>
    </row>
    <row r="3927" spans="1:17" hidden="1" x14ac:dyDescent="0.25">
      <c r="A3927" s="18">
        <v>3925</v>
      </c>
      <c r="B3927" t="s">
        <v>391</v>
      </c>
      <c r="C3927" t="s">
        <v>142</v>
      </c>
      <c r="D3927" t="s">
        <v>6209</v>
      </c>
      <c r="E3927" t="s">
        <v>11</v>
      </c>
      <c r="G3927" t="s">
        <v>393</v>
      </c>
      <c r="H3927" t="s">
        <v>13</v>
      </c>
      <c r="I3927" t="s">
        <v>14</v>
      </c>
    </row>
    <row r="3928" spans="1:17" hidden="1" x14ac:dyDescent="0.25">
      <c r="A3928" s="18">
        <v>3926</v>
      </c>
      <c r="B3928" t="s">
        <v>685</v>
      </c>
      <c r="C3928" t="s">
        <v>26</v>
      </c>
      <c r="D3928" t="s">
        <v>6210</v>
      </c>
      <c r="E3928" t="s">
        <v>11</v>
      </c>
      <c r="G3928" t="s">
        <v>687</v>
      </c>
      <c r="H3928" t="s">
        <v>13</v>
      </c>
      <c r="I3928" t="s">
        <v>14</v>
      </c>
    </row>
    <row r="3929" spans="1:17" hidden="1" x14ac:dyDescent="0.25">
      <c r="A3929" s="18">
        <v>3927</v>
      </c>
      <c r="B3929" t="s">
        <v>6211</v>
      </c>
      <c r="C3929" t="s">
        <v>16</v>
      </c>
      <c r="D3929" t="s">
        <v>6212</v>
      </c>
      <c r="E3929" t="s">
        <v>11</v>
      </c>
      <c r="G3929" t="s">
        <v>6213</v>
      </c>
      <c r="H3929" t="s">
        <v>13</v>
      </c>
      <c r="I3929" t="s">
        <v>14</v>
      </c>
    </row>
    <row r="3930" spans="1:17" hidden="1" x14ac:dyDescent="0.25">
      <c r="A3930" s="18">
        <v>3928</v>
      </c>
      <c r="B3930" t="s">
        <v>6214</v>
      </c>
      <c r="C3930" t="s">
        <v>16</v>
      </c>
      <c r="D3930" t="s">
        <v>6215</v>
      </c>
      <c r="E3930" t="s">
        <v>11</v>
      </c>
      <c r="G3930" t="s">
        <v>6216</v>
      </c>
      <c r="H3930" t="s">
        <v>13</v>
      </c>
      <c r="I3930" t="s">
        <v>14</v>
      </c>
    </row>
    <row r="3931" spans="1:17" hidden="1" x14ac:dyDescent="0.25">
      <c r="A3931" s="18">
        <v>3507</v>
      </c>
      <c r="C3931" t="s">
        <v>2818</v>
      </c>
      <c r="D3931" t="s">
        <v>6217</v>
      </c>
      <c r="E3931" t="s">
        <v>11</v>
      </c>
      <c r="G3931" t="s">
        <v>6218</v>
      </c>
      <c r="H3931" t="s">
        <v>37</v>
      </c>
      <c r="I3931" t="s">
        <v>2913</v>
      </c>
      <c r="J3931">
        <v>0</v>
      </c>
      <c r="K3931" s="20" t="s">
        <v>8027</v>
      </c>
      <c r="L3931" s="20" t="s">
        <v>8027</v>
      </c>
      <c r="M3931" s="20" t="s">
        <v>8027</v>
      </c>
      <c r="N3931" s="50" t="s">
        <v>5647</v>
      </c>
      <c r="Q3931" s="20" t="s">
        <v>8028</v>
      </c>
    </row>
    <row r="3932" spans="1:17" hidden="1" x14ac:dyDescent="0.25">
      <c r="A3932" s="18">
        <v>3930</v>
      </c>
      <c r="C3932" t="s">
        <v>90</v>
      </c>
      <c r="D3932" t="s">
        <v>6219</v>
      </c>
      <c r="E3932" t="s">
        <v>11</v>
      </c>
      <c r="G3932" t="s">
        <v>799</v>
      </c>
      <c r="H3932" t="s">
        <v>13</v>
      </c>
      <c r="I3932" t="s">
        <v>33</v>
      </c>
    </row>
    <row r="3933" spans="1:17" hidden="1" x14ac:dyDescent="0.25">
      <c r="A3933" s="18">
        <v>3931</v>
      </c>
      <c r="B3933" t="s">
        <v>3158</v>
      </c>
      <c r="C3933" t="s">
        <v>70</v>
      </c>
      <c r="D3933" t="s">
        <v>6220</v>
      </c>
      <c r="E3933" t="s">
        <v>11</v>
      </c>
      <c r="G3933" t="s">
        <v>3160</v>
      </c>
      <c r="H3933" t="s">
        <v>13</v>
      </c>
      <c r="I3933" t="s">
        <v>14</v>
      </c>
    </row>
    <row r="3934" spans="1:17" hidden="1" x14ac:dyDescent="0.25">
      <c r="A3934" s="18">
        <v>3932</v>
      </c>
      <c r="B3934" t="s">
        <v>1356</v>
      </c>
      <c r="C3934" t="s">
        <v>23</v>
      </c>
      <c r="D3934" t="s">
        <v>6221</v>
      </c>
      <c r="E3934" t="s">
        <v>11</v>
      </c>
      <c r="G3934" t="s">
        <v>1358</v>
      </c>
      <c r="H3934" t="s">
        <v>13</v>
      </c>
      <c r="I3934" t="s">
        <v>14</v>
      </c>
    </row>
    <row r="3935" spans="1:17" hidden="1" x14ac:dyDescent="0.25">
      <c r="A3935" s="18">
        <v>3933</v>
      </c>
      <c r="C3935" t="s">
        <v>43</v>
      </c>
      <c r="D3935" t="s">
        <v>6222</v>
      </c>
      <c r="E3935" t="s">
        <v>11</v>
      </c>
      <c r="G3935" t="s">
        <v>214</v>
      </c>
      <c r="H3935" t="s">
        <v>13</v>
      </c>
      <c r="I3935" t="s">
        <v>33</v>
      </c>
    </row>
    <row r="3936" spans="1:17" hidden="1" x14ac:dyDescent="0.25">
      <c r="A3936" s="18">
        <v>3934</v>
      </c>
      <c r="C3936" t="s">
        <v>26</v>
      </c>
      <c r="D3936" t="s">
        <v>6223</v>
      </c>
      <c r="E3936" t="s">
        <v>11</v>
      </c>
      <c r="G3936" t="s">
        <v>2593</v>
      </c>
      <c r="H3936" t="s">
        <v>13</v>
      </c>
      <c r="I3936" t="s">
        <v>14</v>
      </c>
    </row>
    <row r="3937" spans="1:17" hidden="1" x14ac:dyDescent="0.25">
      <c r="A3937" s="18">
        <v>3935</v>
      </c>
      <c r="B3937" t="s">
        <v>6224</v>
      </c>
      <c r="C3937" t="s">
        <v>189</v>
      </c>
      <c r="D3937" t="s">
        <v>6225</v>
      </c>
      <c r="E3937" t="s">
        <v>11</v>
      </c>
      <c r="G3937" t="s">
        <v>4991</v>
      </c>
      <c r="H3937" t="s">
        <v>13</v>
      </c>
      <c r="I3937" t="s">
        <v>33</v>
      </c>
    </row>
    <row r="3938" spans="1:17" hidden="1" x14ac:dyDescent="0.25">
      <c r="A3938" s="18">
        <v>3936</v>
      </c>
      <c r="C3938" t="s">
        <v>90</v>
      </c>
      <c r="D3938" t="s">
        <v>6226</v>
      </c>
      <c r="E3938" t="s">
        <v>11</v>
      </c>
      <c r="G3938" t="s">
        <v>1640</v>
      </c>
      <c r="H3938" t="s">
        <v>13</v>
      </c>
      <c r="I3938" t="s">
        <v>14</v>
      </c>
    </row>
    <row r="3939" spans="1:17" hidden="1" x14ac:dyDescent="0.25">
      <c r="A3939" s="18">
        <v>3937</v>
      </c>
      <c r="C3939" t="s">
        <v>26</v>
      </c>
      <c r="D3939" t="s">
        <v>6227</v>
      </c>
      <c r="E3939" t="s">
        <v>11</v>
      </c>
      <c r="G3939" t="s">
        <v>276</v>
      </c>
      <c r="H3939" t="s">
        <v>13</v>
      </c>
      <c r="I3939" t="s">
        <v>33</v>
      </c>
    </row>
    <row r="3940" spans="1:17" hidden="1" x14ac:dyDescent="0.25">
      <c r="A3940" s="18">
        <v>3938</v>
      </c>
      <c r="B3940" t="s">
        <v>69</v>
      </c>
      <c r="C3940" t="s">
        <v>90</v>
      </c>
      <c r="D3940" t="s">
        <v>6228</v>
      </c>
      <c r="E3940" t="s">
        <v>11</v>
      </c>
      <c r="G3940" t="s">
        <v>72</v>
      </c>
      <c r="H3940" t="s">
        <v>13</v>
      </c>
      <c r="I3940" t="s">
        <v>14</v>
      </c>
    </row>
    <row r="3941" spans="1:17" hidden="1" x14ac:dyDescent="0.25">
      <c r="A3941" s="18">
        <v>3939</v>
      </c>
      <c r="B3941" t="s">
        <v>302</v>
      </c>
      <c r="C3941" t="s">
        <v>189</v>
      </c>
      <c r="D3941" t="s">
        <v>6229</v>
      </c>
      <c r="E3941" t="s">
        <v>11</v>
      </c>
      <c r="G3941" t="s">
        <v>304</v>
      </c>
      <c r="H3941" t="s">
        <v>13</v>
      </c>
      <c r="I3941" t="s">
        <v>14</v>
      </c>
    </row>
    <row r="3942" spans="1:17" hidden="1" x14ac:dyDescent="0.25">
      <c r="A3942" s="18">
        <v>3940</v>
      </c>
      <c r="B3942" t="s">
        <v>763</v>
      </c>
      <c r="C3942" t="s">
        <v>23</v>
      </c>
      <c r="D3942" t="s">
        <v>6230</v>
      </c>
      <c r="E3942" t="s">
        <v>11</v>
      </c>
      <c r="G3942" t="s">
        <v>765</v>
      </c>
      <c r="H3942" t="s">
        <v>13</v>
      </c>
      <c r="I3942" t="s">
        <v>14</v>
      </c>
    </row>
    <row r="3943" spans="1:17" hidden="1" x14ac:dyDescent="0.25">
      <c r="A3943" s="18">
        <v>3941</v>
      </c>
      <c r="B3943" t="s">
        <v>246</v>
      </c>
      <c r="C3943" t="s">
        <v>23</v>
      </c>
      <c r="D3943" t="s">
        <v>6231</v>
      </c>
      <c r="E3943" t="s">
        <v>11</v>
      </c>
      <c r="G3943" t="s">
        <v>248</v>
      </c>
      <c r="H3943" t="s">
        <v>13</v>
      </c>
      <c r="I3943" t="s">
        <v>14</v>
      </c>
    </row>
    <row r="3944" spans="1:17" hidden="1" x14ac:dyDescent="0.25">
      <c r="A3944" s="18">
        <v>3942</v>
      </c>
      <c r="B3944" t="s">
        <v>613</v>
      </c>
      <c r="C3944" t="s">
        <v>90</v>
      </c>
      <c r="D3944" t="s">
        <v>6232</v>
      </c>
      <c r="E3944" t="s">
        <v>11</v>
      </c>
      <c r="G3944" t="s">
        <v>615</v>
      </c>
      <c r="H3944" t="s">
        <v>13</v>
      </c>
      <c r="I3944" t="s">
        <v>14</v>
      </c>
    </row>
    <row r="3945" spans="1:17" hidden="1" x14ac:dyDescent="0.25">
      <c r="A3945" s="18">
        <v>3943</v>
      </c>
      <c r="B3945" t="s">
        <v>6233</v>
      </c>
      <c r="C3945" t="s">
        <v>9</v>
      </c>
      <c r="D3945" t="s">
        <v>6234</v>
      </c>
      <c r="E3945" t="s">
        <v>11</v>
      </c>
      <c r="G3945" t="s">
        <v>6235</v>
      </c>
      <c r="H3945" t="s">
        <v>13</v>
      </c>
      <c r="I3945" t="s">
        <v>14</v>
      </c>
    </row>
    <row r="3946" spans="1:17" hidden="1" x14ac:dyDescent="0.25">
      <c r="A3946" s="18">
        <v>3944</v>
      </c>
      <c r="B3946" t="s">
        <v>722</v>
      </c>
      <c r="C3946" t="s">
        <v>43</v>
      </c>
      <c r="D3946" t="s">
        <v>6236</v>
      </c>
      <c r="E3946" t="s">
        <v>11</v>
      </c>
      <c r="G3946" t="s">
        <v>724</v>
      </c>
      <c r="H3946" t="s">
        <v>13</v>
      </c>
      <c r="I3946" t="s">
        <v>14</v>
      </c>
    </row>
    <row r="3947" spans="1:17" hidden="1" x14ac:dyDescent="0.25">
      <c r="A3947" s="18">
        <v>3945</v>
      </c>
      <c r="C3947" t="s">
        <v>189</v>
      </c>
      <c r="D3947" t="s">
        <v>6237</v>
      </c>
      <c r="E3947" t="s">
        <v>11</v>
      </c>
      <c r="G3947" t="s">
        <v>1175</v>
      </c>
      <c r="H3947" t="s">
        <v>13</v>
      </c>
      <c r="I3947" t="s">
        <v>14</v>
      </c>
    </row>
    <row r="3948" spans="1:17" hidden="1" x14ac:dyDescent="0.25">
      <c r="A3948" s="18">
        <v>3946</v>
      </c>
      <c r="B3948" t="s">
        <v>581</v>
      </c>
      <c r="C3948" t="s">
        <v>30</v>
      </c>
      <c r="D3948" t="s">
        <v>6238</v>
      </c>
      <c r="E3948" t="s">
        <v>11</v>
      </c>
      <c r="G3948" t="s">
        <v>583</v>
      </c>
      <c r="H3948" t="s">
        <v>13</v>
      </c>
      <c r="I3948" t="s">
        <v>14</v>
      </c>
    </row>
    <row r="3949" spans="1:17" hidden="1" x14ac:dyDescent="0.25">
      <c r="A3949" s="18">
        <v>2079</v>
      </c>
      <c r="C3949" t="s">
        <v>2818</v>
      </c>
      <c r="D3949" t="s">
        <v>6239</v>
      </c>
      <c r="E3949" t="s">
        <v>11</v>
      </c>
      <c r="G3949" t="s">
        <v>6240</v>
      </c>
      <c r="H3949" t="s">
        <v>37</v>
      </c>
      <c r="I3949" t="s">
        <v>2913</v>
      </c>
      <c r="J3949">
        <v>0</v>
      </c>
      <c r="K3949" s="20" t="s">
        <v>8027</v>
      </c>
      <c r="L3949" s="20" t="s">
        <v>8027</v>
      </c>
      <c r="M3949" s="20" t="s">
        <v>8027</v>
      </c>
      <c r="N3949" s="50" t="s">
        <v>5647</v>
      </c>
      <c r="Q3949" s="20" t="s">
        <v>8028</v>
      </c>
    </row>
    <row r="3950" spans="1:17" hidden="1" x14ac:dyDescent="0.25">
      <c r="A3950" s="18">
        <v>3948</v>
      </c>
      <c r="B3950" t="s">
        <v>6241</v>
      </c>
      <c r="C3950" t="s">
        <v>16</v>
      </c>
      <c r="D3950" t="s">
        <v>6242</v>
      </c>
      <c r="E3950" t="s">
        <v>11</v>
      </c>
      <c r="G3950" t="s">
        <v>6243</v>
      </c>
      <c r="H3950" t="s">
        <v>13</v>
      </c>
      <c r="I3950" t="s">
        <v>14</v>
      </c>
    </row>
    <row r="3951" spans="1:17" hidden="1" x14ac:dyDescent="0.25">
      <c r="A3951" s="18">
        <v>3949</v>
      </c>
      <c r="B3951" t="s">
        <v>50</v>
      </c>
      <c r="C3951" t="s">
        <v>189</v>
      </c>
      <c r="D3951" t="s">
        <v>6244</v>
      </c>
      <c r="E3951" t="s">
        <v>11</v>
      </c>
      <c r="G3951" t="s">
        <v>3528</v>
      </c>
      <c r="H3951" t="s">
        <v>13</v>
      </c>
      <c r="I3951" t="s">
        <v>14</v>
      </c>
    </row>
    <row r="3952" spans="1:17" hidden="1" x14ac:dyDescent="0.25">
      <c r="A3952" s="18">
        <v>3950</v>
      </c>
      <c r="B3952" t="s">
        <v>154</v>
      </c>
      <c r="C3952" t="s">
        <v>142</v>
      </c>
      <c r="D3952" t="s">
        <v>6245</v>
      </c>
      <c r="E3952" t="s">
        <v>11</v>
      </c>
      <c r="G3952" t="s">
        <v>156</v>
      </c>
      <c r="H3952" t="s">
        <v>13</v>
      </c>
      <c r="I3952" t="s">
        <v>14</v>
      </c>
    </row>
    <row r="3953" spans="1:9" hidden="1" x14ac:dyDescent="0.25">
      <c r="A3953" s="18">
        <v>3951</v>
      </c>
      <c r="B3953" t="s">
        <v>2187</v>
      </c>
      <c r="C3953" t="s">
        <v>90</v>
      </c>
      <c r="D3953" t="s">
        <v>6246</v>
      </c>
      <c r="E3953" t="s">
        <v>11</v>
      </c>
      <c r="G3953" t="s">
        <v>2189</v>
      </c>
      <c r="H3953" t="s">
        <v>13</v>
      </c>
      <c r="I3953" t="s">
        <v>14</v>
      </c>
    </row>
    <row r="3954" spans="1:9" hidden="1" x14ac:dyDescent="0.25">
      <c r="A3954" s="18">
        <v>3952</v>
      </c>
      <c r="C3954" t="s">
        <v>90</v>
      </c>
      <c r="D3954" t="s">
        <v>6247</v>
      </c>
      <c r="E3954" t="s">
        <v>11</v>
      </c>
      <c r="G3954" t="s">
        <v>3185</v>
      </c>
      <c r="H3954" t="s">
        <v>13</v>
      </c>
      <c r="I3954" t="s">
        <v>33</v>
      </c>
    </row>
    <row r="3955" spans="1:9" hidden="1" x14ac:dyDescent="0.25">
      <c r="A3955" s="18">
        <v>3953</v>
      </c>
      <c r="B3955" t="s">
        <v>6248</v>
      </c>
      <c r="C3955" t="s">
        <v>16</v>
      </c>
      <c r="D3955" t="s">
        <v>6249</v>
      </c>
      <c r="E3955" t="s">
        <v>11</v>
      </c>
      <c r="G3955" t="s">
        <v>6250</v>
      </c>
      <c r="H3955" t="s">
        <v>13</v>
      </c>
      <c r="I3955" t="s">
        <v>14</v>
      </c>
    </row>
    <row r="3956" spans="1:9" hidden="1" x14ac:dyDescent="0.25">
      <c r="A3956" s="18">
        <v>3954</v>
      </c>
      <c r="B3956" t="s">
        <v>6251</v>
      </c>
      <c r="C3956" t="s">
        <v>199</v>
      </c>
      <c r="D3956" t="s">
        <v>6252</v>
      </c>
      <c r="E3956" t="s">
        <v>11</v>
      </c>
      <c r="G3956" t="s">
        <v>6253</v>
      </c>
      <c r="H3956" t="s">
        <v>13</v>
      </c>
      <c r="I3956" t="s">
        <v>14</v>
      </c>
    </row>
    <row r="3957" spans="1:9" hidden="1" x14ac:dyDescent="0.25">
      <c r="A3957" s="18">
        <v>3955</v>
      </c>
      <c r="B3957" t="s">
        <v>1544</v>
      </c>
      <c r="C3957" t="s">
        <v>90</v>
      </c>
      <c r="D3957" t="s">
        <v>6254</v>
      </c>
      <c r="E3957" t="s">
        <v>11</v>
      </c>
      <c r="G3957" t="s">
        <v>1546</v>
      </c>
      <c r="H3957" t="s">
        <v>13</v>
      </c>
      <c r="I3957" t="s">
        <v>14</v>
      </c>
    </row>
    <row r="3958" spans="1:9" hidden="1" x14ac:dyDescent="0.25">
      <c r="A3958" s="18">
        <v>3956</v>
      </c>
      <c r="C3958" t="s">
        <v>90</v>
      </c>
      <c r="D3958" t="s">
        <v>6255</v>
      </c>
      <c r="E3958" t="s">
        <v>11</v>
      </c>
      <c r="G3958" t="s">
        <v>439</v>
      </c>
      <c r="H3958" t="s">
        <v>13</v>
      </c>
      <c r="I3958" t="s">
        <v>33</v>
      </c>
    </row>
    <row r="3959" spans="1:9" hidden="1" x14ac:dyDescent="0.25">
      <c r="A3959" s="18">
        <v>3957</v>
      </c>
      <c r="B3959" t="s">
        <v>246</v>
      </c>
      <c r="C3959" t="s">
        <v>99</v>
      </c>
      <c r="D3959" t="s">
        <v>6256</v>
      </c>
      <c r="E3959" t="s">
        <v>11</v>
      </c>
      <c r="G3959" t="s">
        <v>248</v>
      </c>
      <c r="H3959" t="s">
        <v>13</v>
      </c>
      <c r="I3959" t="s">
        <v>14</v>
      </c>
    </row>
    <row r="3960" spans="1:9" hidden="1" x14ac:dyDescent="0.25">
      <c r="A3960" s="18">
        <v>3958</v>
      </c>
      <c r="D3960" t="s">
        <v>6257</v>
      </c>
      <c r="E3960" t="s">
        <v>11</v>
      </c>
      <c r="F3960" t="s">
        <v>696</v>
      </c>
      <c r="G3960" t="s">
        <v>6258</v>
      </c>
      <c r="H3960" t="s">
        <v>698</v>
      </c>
      <c r="I3960" t="s">
        <v>14</v>
      </c>
    </row>
    <row r="3961" spans="1:9" hidden="1" x14ac:dyDescent="0.25">
      <c r="A3961" s="18">
        <v>3959</v>
      </c>
      <c r="B3961" t="s">
        <v>6259</v>
      </c>
      <c r="C3961" t="s">
        <v>16</v>
      </c>
      <c r="D3961" t="s">
        <v>6260</v>
      </c>
      <c r="E3961" t="s">
        <v>11</v>
      </c>
      <c r="G3961" t="s">
        <v>6261</v>
      </c>
      <c r="H3961" t="s">
        <v>13</v>
      </c>
      <c r="I3961" t="s">
        <v>14</v>
      </c>
    </row>
    <row r="3962" spans="1:9" hidden="1" x14ac:dyDescent="0.25">
      <c r="A3962" s="18">
        <v>3960</v>
      </c>
      <c r="B3962" t="s">
        <v>1884</v>
      </c>
      <c r="C3962" t="s">
        <v>47</v>
      </c>
      <c r="D3962" t="s">
        <v>6262</v>
      </c>
      <c r="E3962" t="s">
        <v>11</v>
      </c>
      <c r="G3962" t="s">
        <v>1886</v>
      </c>
      <c r="H3962" t="s">
        <v>13</v>
      </c>
      <c r="I3962" t="s">
        <v>33</v>
      </c>
    </row>
    <row r="3963" spans="1:9" hidden="1" x14ac:dyDescent="0.25">
      <c r="A3963" s="18">
        <v>3961</v>
      </c>
      <c r="B3963" t="s">
        <v>1070</v>
      </c>
      <c r="C3963" t="s">
        <v>30</v>
      </c>
      <c r="D3963" t="s">
        <v>6263</v>
      </c>
      <c r="E3963" t="s">
        <v>11</v>
      </c>
      <c r="G3963" t="s">
        <v>1072</v>
      </c>
      <c r="H3963" t="s">
        <v>13</v>
      </c>
      <c r="I3963" t="s">
        <v>14</v>
      </c>
    </row>
    <row r="3964" spans="1:9" hidden="1" x14ac:dyDescent="0.25">
      <c r="A3964" s="18">
        <v>3962</v>
      </c>
      <c r="B3964" t="s">
        <v>50</v>
      </c>
      <c r="C3964" t="s">
        <v>43</v>
      </c>
      <c r="D3964" t="s">
        <v>6264</v>
      </c>
      <c r="E3964" t="s">
        <v>11</v>
      </c>
      <c r="G3964" t="s">
        <v>2049</v>
      </c>
      <c r="H3964" t="s">
        <v>13</v>
      </c>
      <c r="I3964" t="s">
        <v>14</v>
      </c>
    </row>
    <row r="3965" spans="1:9" hidden="1" x14ac:dyDescent="0.25">
      <c r="A3965" s="18">
        <v>3963</v>
      </c>
      <c r="B3965" t="s">
        <v>3299</v>
      </c>
      <c r="C3965" t="s">
        <v>9</v>
      </c>
      <c r="D3965" t="s">
        <v>6265</v>
      </c>
      <c r="E3965" t="s">
        <v>11</v>
      </c>
      <c r="G3965" t="s">
        <v>3301</v>
      </c>
      <c r="H3965" t="s">
        <v>13</v>
      </c>
      <c r="I3965" t="s">
        <v>14</v>
      </c>
    </row>
    <row r="3966" spans="1:9" hidden="1" x14ac:dyDescent="0.25">
      <c r="A3966" s="18">
        <v>3964</v>
      </c>
      <c r="B3966" t="s">
        <v>237</v>
      </c>
      <c r="C3966" t="s">
        <v>70</v>
      </c>
      <c r="D3966" t="s">
        <v>6266</v>
      </c>
      <c r="E3966" t="s">
        <v>11</v>
      </c>
      <c r="G3966" t="s">
        <v>239</v>
      </c>
      <c r="H3966" t="s">
        <v>13</v>
      </c>
      <c r="I3966" t="s">
        <v>14</v>
      </c>
    </row>
    <row r="3967" spans="1:9" hidden="1" x14ac:dyDescent="0.25">
      <c r="A3967" s="18">
        <v>3965</v>
      </c>
      <c r="B3967" t="s">
        <v>2080</v>
      </c>
      <c r="C3967" t="s">
        <v>30</v>
      </c>
      <c r="D3967" t="s">
        <v>6267</v>
      </c>
      <c r="E3967" t="s">
        <v>11</v>
      </c>
      <c r="G3967" t="s">
        <v>2082</v>
      </c>
      <c r="H3967" t="s">
        <v>13</v>
      </c>
      <c r="I3967" t="s">
        <v>14</v>
      </c>
    </row>
    <row r="3968" spans="1:9" hidden="1" x14ac:dyDescent="0.25">
      <c r="A3968" s="18">
        <v>3966</v>
      </c>
      <c r="B3968" t="s">
        <v>797</v>
      </c>
      <c r="C3968" t="s">
        <v>30</v>
      </c>
      <c r="D3968" t="s">
        <v>6268</v>
      </c>
      <c r="E3968" t="s">
        <v>11</v>
      </c>
      <c r="G3968" t="s">
        <v>799</v>
      </c>
      <c r="H3968" t="s">
        <v>13</v>
      </c>
      <c r="I3968" t="s">
        <v>33</v>
      </c>
    </row>
    <row r="3969" spans="1:9" hidden="1" x14ac:dyDescent="0.25">
      <c r="A3969" s="18">
        <v>3967</v>
      </c>
      <c r="B3969" t="s">
        <v>785</v>
      </c>
      <c r="C3969" t="s">
        <v>9</v>
      </c>
      <c r="D3969" t="s">
        <v>6269</v>
      </c>
      <c r="E3969" t="s">
        <v>11</v>
      </c>
      <c r="G3969" t="s">
        <v>86</v>
      </c>
      <c r="H3969" t="s">
        <v>13</v>
      </c>
      <c r="I3969" t="s">
        <v>33</v>
      </c>
    </row>
    <row r="3970" spans="1:9" hidden="1" x14ac:dyDescent="0.25">
      <c r="A3970" s="18">
        <v>3968</v>
      </c>
      <c r="B3970" t="s">
        <v>406</v>
      </c>
      <c r="C3970" t="s">
        <v>47</v>
      </c>
      <c r="D3970" t="s">
        <v>6270</v>
      </c>
      <c r="E3970" t="s">
        <v>11</v>
      </c>
      <c r="G3970" t="s">
        <v>408</v>
      </c>
      <c r="H3970" t="s">
        <v>13</v>
      </c>
      <c r="I3970" t="s">
        <v>14</v>
      </c>
    </row>
    <row r="3971" spans="1:9" hidden="1" x14ac:dyDescent="0.25">
      <c r="A3971" s="18">
        <v>3969</v>
      </c>
      <c r="B3971" t="s">
        <v>2940</v>
      </c>
      <c r="C3971" t="s">
        <v>43</v>
      </c>
      <c r="D3971" t="s">
        <v>6271</v>
      </c>
      <c r="E3971" t="s">
        <v>11</v>
      </c>
      <c r="G3971" t="s">
        <v>2942</v>
      </c>
      <c r="H3971" t="s">
        <v>13</v>
      </c>
      <c r="I3971" t="s">
        <v>14</v>
      </c>
    </row>
    <row r="3972" spans="1:9" hidden="1" x14ac:dyDescent="0.25">
      <c r="A3972" s="18">
        <v>3970</v>
      </c>
      <c r="B3972" t="s">
        <v>1307</v>
      </c>
      <c r="C3972" t="s">
        <v>23</v>
      </c>
      <c r="D3972" t="s">
        <v>6272</v>
      </c>
      <c r="E3972" t="s">
        <v>11</v>
      </c>
      <c r="G3972" t="s">
        <v>1309</v>
      </c>
      <c r="H3972" t="s">
        <v>13</v>
      </c>
      <c r="I3972" t="s">
        <v>14</v>
      </c>
    </row>
    <row r="3973" spans="1:9" hidden="1" x14ac:dyDescent="0.25">
      <c r="A3973" s="18">
        <v>3971</v>
      </c>
      <c r="C3973" t="s">
        <v>43</v>
      </c>
      <c r="D3973" t="s">
        <v>6273</v>
      </c>
      <c r="E3973" t="s">
        <v>11</v>
      </c>
      <c r="G3973" t="s">
        <v>353</v>
      </c>
      <c r="H3973" t="s">
        <v>13</v>
      </c>
      <c r="I3973" t="s">
        <v>33</v>
      </c>
    </row>
    <row r="3974" spans="1:9" hidden="1" x14ac:dyDescent="0.25">
      <c r="A3974" s="18">
        <v>3972</v>
      </c>
      <c r="B3974" t="s">
        <v>562</v>
      </c>
      <c r="C3974" t="s">
        <v>30</v>
      </c>
      <c r="D3974" t="s">
        <v>6274</v>
      </c>
      <c r="E3974" t="s">
        <v>11</v>
      </c>
      <c r="G3974" t="s">
        <v>564</v>
      </c>
      <c r="H3974" t="s">
        <v>13</v>
      </c>
      <c r="I3974" t="s">
        <v>14</v>
      </c>
    </row>
    <row r="3975" spans="1:9" hidden="1" x14ac:dyDescent="0.25">
      <c r="A3975" s="18">
        <v>3973</v>
      </c>
      <c r="B3975" t="s">
        <v>104</v>
      </c>
      <c r="C3975" t="s">
        <v>47</v>
      </c>
      <c r="D3975" t="s">
        <v>6275</v>
      </c>
      <c r="E3975" t="s">
        <v>11</v>
      </c>
      <c r="G3975" t="s">
        <v>106</v>
      </c>
      <c r="H3975" t="s">
        <v>13</v>
      </c>
      <c r="I3975" t="s">
        <v>14</v>
      </c>
    </row>
    <row r="3976" spans="1:9" hidden="1" x14ac:dyDescent="0.25">
      <c r="A3976" s="18">
        <v>3974</v>
      </c>
      <c r="B3976" t="s">
        <v>6276</v>
      </c>
      <c r="C3976" t="s">
        <v>16</v>
      </c>
      <c r="D3976" t="s">
        <v>6277</v>
      </c>
      <c r="E3976" t="s">
        <v>11</v>
      </c>
      <c r="G3976" t="s">
        <v>6278</v>
      </c>
      <c r="H3976" t="s">
        <v>13</v>
      </c>
      <c r="I3976" t="s">
        <v>14</v>
      </c>
    </row>
    <row r="3977" spans="1:9" hidden="1" x14ac:dyDescent="0.25">
      <c r="A3977" s="18">
        <v>3975</v>
      </c>
      <c r="B3977" t="s">
        <v>485</v>
      </c>
      <c r="C3977" t="s">
        <v>43</v>
      </c>
      <c r="D3977" t="s">
        <v>6279</v>
      </c>
      <c r="E3977" t="s">
        <v>11</v>
      </c>
      <c r="G3977" t="s">
        <v>487</v>
      </c>
      <c r="H3977" t="s">
        <v>13</v>
      </c>
      <c r="I3977" t="s">
        <v>14</v>
      </c>
    </row>
    <row r="3978" spans="1:9" hidden="1" x14ac:dyDescent="0.25">
      <c r="A3978" s="18">
        <v>3976</v>
      </c>
      <c r="C3978" t="s">
        <v>9</v>
      </c>
      <c r="D3978" t="s">
        <v>6280</v>
      </c>
      <c r="E3978" t="s">
        <v>11</v>
      </c>
      <c r="G3978" t="s">
        <v>6281</v>
      </c>
      <c r="H3978" t="s">
        <v>13</v>
      </c>
      <c r="I3978" t="s">
        <v>14</v>
      </c>
    </row>
    <row r="3979" spans="1:9" hidden="1" x14ac:dyDescent="0.25">
      <c r="A3979" s="18">
        <v>3977</v>
      </c>
      <c r="B3979" t="s">
        <v>1821</v>
      </c>
      <c r="C3979" t="s">
        <v>47</v>
      </c>
      <c r="D3979" t="s">
        <v>6282</v>
      </c>
      <c r="E3979" t="s">
        <v>11</v>
      </c>
      <c r="G3979" t="s">
        <v>3992</v>
      </c>
      <c r="H3979" t="s">
        <v>13</v>
      </c>
      <c r="I3979" t="s">
        <v>14</v>
      </c>
    </row>
    <row r="3980" spans="1:9" hidden="1" x14ac:dyDescent="0.25">
      <c r="A3980" s="18">
        <v>3978</v>
      </c>
      <c r="B3980" t="s">
        <v>98</v>
      </c>
      <c r="C3980" t="s">
        <v>90</v>
      </c>
      <c r="D3980" t="s">
        <v>6283</v>
      </c>
      <c r="E3980" t="s">
        <v>11</v>
      </c>
      <c r="G3980" t="s">
        <v>101</v>
      </c>
      <c r="H3980" t="s">
        <v>13</v>
      </c>
      <c r="I3980" t="s">
        <v>14</v>
      </c>
    </row>
    <row r="3981" spans="1:9" hidden="1" x14ac:dyDescent="0.25">
      <c r="A3981" s="18">
        <v>3979</v>
      </c>
      <c r="B3981" t="s">
        <v>6284</v>
      </c>
      <c r="C3981" t="s">
        <v>16</v>
      </c>
      <c r="D3981" t="s">
        <v>6285</v>
      </c>
      <c r="E3981" t="s">
        <v>11</v>
      </c>
      <c r="G3981" t="s">
        <v>6286</v>
      </c>
      <c r="H3981" t="s">
        <v>13</v>
      </c>
      <c r="I3981" t="s">
        <v>14</v>
      </c>
    </row>
    <row r="3982" spans="1:9" hidden="1" x14ac:dyDescent="0.25">
      <c r="A3982" s="18">
        <v>3980</v>
      </c>
      <c r="B3982" t="s">
        <v>240</v>
      </c>
      <c r="C3982" t="s">
        <v>23</v>
      </c>
      <c r="D3982" t="s">
        <v>6287</v>
      </c>
      <c r="E3982" t="s">
        <v>11</v>
      </c>
      <c r="G3982" t="s">
        <v>242</v>
      </c>
      <c r="H3982" t="s">
        <v>13</v>
      </c>
      <c r="I3982" t="s">
        <v>14</v>
      </c>
    </row>
    <row r="3983" spans="1:9" hidden="1" x14ac:dyDescent="0.25">
      <c r="A3983" s="18">
        <v>3981</v>
      </c>
      <c r="B3983" t="s">
        <v>637</v>
      </c>
      <c r="C3983" t="s">
        <v>43</v>
      </c>
      <c r="D3983" t="s">
        <v>6288</v>
      </c>
      <c r="E3983" t="s">
        <v>11</v>
      </c>
      <c r="G3983" t="s">
        <v>639</v>
      </c>
      <c r="H3983" t="s">
        <v>13</v>
      </c>
      <c r="I3983" t="s">
        <v>14</v>
      </c>
    </row>
    <row r="3984" spans="1:9" hidden="1" x14ac:dyDescent="0.25">
      <c r="A3984" s="18">
        <v>3982</v>
      </c>
      <c r="B3984" t="s">
        <v>1913</v>
      </c>
      <c r="C3984" t="s">
        <v>26</v>
      </c>
      <c r="D3984" t="s">
        <v>6289</v>
      </c>
      <c r="E3984" t="s">
        <v>11</v>
      </c>
      <c r="G3984" t="s">
        <v>1915</v>
      </c>
      <c r="H3984" t="s">
        <v>13</v>
      </c>
      <c r="I3984" t="s">
        <v>14</v>
      </c>
    </row>
    <row r="3985" spans="1:17" hidden="1" x14ac:dyDescent="0.25">
      <c r="A3985" s="18">
        <v>1652</v>
      </c>
      <c r="C3985" t="s">
        <v>2818</v>
      </c>
      <c r="D3985" t="s">
        <v>6290</v>
      </c>
      <c r="E3985" t="s">
        <v>11</v>
      </c>
      <c r="G3985" t="s">
        <v>6291</v>
      </c>
      <c r="H3985" t="s">
        <v>37</v>
      </c>
      <c r="I3985" t="s">
        <v>2913</v>
      </c>
      <c r="J3985">
        <v>0</v>
      </c>
      <c r="K3985" s="20" t="s">
        <v>8027</v>
      </c>
      <c r="L3985" s="20" t="s">
        <v>8027</v>
      </c>
      <c r="M3985" s="20" t="s">
        <v>8027</v>
      </c>
      <c r="N3985" s="50" t="s">
        <v>5647</v>
      </c>
      <c r="Q3985" s="20" t="s">
        <v>8028</v>
      </c>
    </row>
    <row r="3986" spans="1:17" hidden="1" x14ac:dyDescent="0.25">
      <c r="A3986" s="18">
        <v>3984</v>
      </c>
      <c r="B3986" t="s">
        <v>1040</v>
      </c>
      <c r="C3986" t="s">
        <v>189</v>
      </c>
      <c r="D3986" t="s">
        <v>6292</v>
      </c>
      <c r="E3986" t="s">
        <v>11</v>
      </c>
      <c r="G3986" t="s">
        <v>1042</v>
      </c>
      <c r="H3986" t="s">
        <v>13</v>
      </c>
      <c r="I3986" t="s">
        <v>33</v>
      </c>
    </row>
    <row r="3987" spans="1:17" hidden="1" x14ac:dyDescent="0.25">
      <c r="A3987" s="18">
        <v>3985</v>
      </c>
      <c r="B3987" t="s">
        <v>2842</v>
      </c>
      <c r="C3987" t="s">
        <v>99</v>
      </c>
      <c r="D3987" t="s">
        <v>6293</v>
      </c>
      <c r="E3987" t="s">
        <v>11</v>
      </c>
      <c r="G3987" t="s">
        <v>2844</v>
      </c>
      <c r="H3987" t="s">
        <v>13</v>
      </c>
      <c r="I3987" t="s">
        <v>14</v>
      </c>
    </row>
    <row r="3988" spans="1:17" hidden="1" x14ac:dyDescent="0.25">
      <c r="A3988" s="18">
        <v>3986</v>
      </c>
      <c r="B3988" t="s">
        <v>2314</v>
      </c>
      <c r="C3988" t="s">
        <v>23</v>
      </c>
      <c r="D3988" t="s">
        <v>6294</v>
      </c>
      <c r="E3988" t="s">
        <v>11</v>
      </c>
      <c r="G3988" t="s">
        <v>2316</v>
      </c>
      <c r="H3988" t="s">
        <v>13</v>
      </c>
      <c r="I3988" t="s">
        <v>14</v>
      </c>
    </row>
    <row r="3989" spans="1:17" hidden="1" x14ac:dyDescent="0.25">
      <c r="A3989" s="18">
        <v>3987</v>
      </c>
      <c r="B3989" t="s">
        <v>406</v>
      </c>
      <c r="C3989" t="s">
        <v>9</v>
      </c>
      <c r="D3989" t="s">
        <v>6295</v>
      </c>
      <c r="E3989" t="s">
        <v>11</v>
      </c>
      <c r="G3989" t="s">
        <v>408</v>
      </c>
      <c r="H3989" t="s">
        <v>13</v>
      </c>
      <c r="I3989" t="s">
        <v>14</v>
      </c>
    </row>
    <row r="3990" spans="1:17" hidden="1" x14ac:dyDescent="0.25">
      <c r="A3990" s="18">
        <v>3988</v>
      </c>
      <c r="B3990" t="s">
        <v>6296</v>
      </c>
      <c r="C3990" t="s">
        <v>16</v>
      </c>
      <c r="D3990" t="s">
        <v>6297</v>
      </c>
      <c r="E3990" t="s">
        <v>11</v>
      </c>
      <c r="G3990" t="s">
        <v>6298</v>
      </c>
      <c r="H3990" t="s">
        <v>13</v>
      </c>
      <c r="I3990" t="s">
        <v>14</v>
      </c>
    </row>
    <row r="3991" spans="1:17" hidden="1" x14ac:dyDescent="0.25">
      <c r="A3991" s="18">
        <v>3989</v>
      </c>
      <c r="B3991" t="s">
        <v>6299</v>
      </c>
      <c r="C3991" t="s">
        <v>16</v>
      </c>
      <c r="D3991" t="s">
        <v>6300</v>
      </c>
      <c r="E3991" t="s">
        <v>11</v>
      </c>
      <c r="G3991" t="s">
        <v>6301</v>
      </c>
      <c r="H3991" t="s">
        <v>13</v>
      </c>
      <c r="I3991" t="s">
        <v>14</v>
      </c>
    </row>
    <row r="3992" spans="1:17" hidden="1" x14ac:dyDescent="0.25">
      <c r="A3992" s="18">
        <v>3990</v>
      </c>
      <c r="C3992" t="s">
        <v>43</v>
      </c>
      <c r="D3992" t="s">
        <v>6302</v>
      </c>
      <c r="E3992" t="s">
        <v>11</v>
      </c>
      <c r="G3992" t="s">
        <v>682</v>
      </c>
      <c r="H3992" t="s">
        <v>13</v>
      </c>
      <c r="I3992" t="s">
        <v>33</v>
      </c>
    </row>
    <row r="3993" spans="1:17" hidden="1" x14ac:dyDescent="0.25">
      <c r="A3993" s="18">
        <v>3991</v>
      </c>
      <c r="B3993" t="s">
        <v>130</v>
      </c>
      <c r="C3993" t="s">
        <v>30</v>
      </c>
      <c r="D3993" t="s">
        <v>6303</v>
      </c>
      <c r="E3993" t="s">
        <v>11</v>
      </c>
      <c r="G3993" t="s">
        <v>1724</v>
      </c>
      <c r="H3993" t="s">
        <v>13</v>
      </c>
      <c r="I3993" t="s">
        <v>33</v>
      </c>
    </row>
    <row r="3994" spans="1:17" hidden="1" x14ac:dyDescent="0.25">
      <c r="A3994" s="18">
        <v>3992</v>
      </c>
      <c r="B3994" t="s">
        <v>1620</v>
      </c>
      <c r="C3994" t="s">
        <v>26</v>
      </c>
      <c r="D3994" t="s">
        <v>6304</v>
      </c>
      <c r="E3994" t="s">
        <v>11</v>
      </c>
      <c r="G3994" t="s">
        <v>1622</v>
      </c>
      <c r="H3994" t="s">
        <v>13</v>
      </c>
      <c r="I3994" t="s">
        <v>14</v>
      </c>
    </row>
    <row r="3995" spans="1:17" hidden="1" x14ac:dyDescent="0.25">
      <c r="A3995" s="18">
        <v>1325</v>
      </c>
      <c r="C3995" t="s">
        <v>2818</v>
      </c>
      <c r="D3995" t="s">
        <v>6305</v>
      </c>
      <c r="E3995" t="s">
        <v>11</v>
      </c>
      <c r="G3995" t="s">
        <v>6306</v>
      </c>
      <c r="H3995" t="s">
        <v>37</v>
      </c>
      <c r="I3995" t="s">
        <v>2913</v>
      </c>
      <c r="J3995">
        <v>0</v>
      </c>
      <c r="K3995" s="20" t="s">
        <v>8027</v>
      </c>
      <c r="L3995" s="20" t="s">
        <v>8027</v>
      </c>
      <c r="M3995" s="20" t="s">
        <v>8027</v>
      </c>
      <c r="N3995" s="50" t="s">
        <v>5647</v>
      </c>
      <c r="Q3995" s="20" t="s">
        <v>8028</v>
      </c>
    </row>
    <row r="3996" spans="1:17" hidden="1" x14ac:dyDescent="0.25">
      <c r="A3996" s="18">
        <v>3994</v>
      </c>
      <c r="B3996" t="s">
        <v>877</v>
      </c>
      <c r="C3996" t="s">
        <v>388</v>
      </c>
      <c r="D3996" t="s">
        <v>6307</v>
      </c>
      <c r="E3996" t="s">
        <v>11</v>
      </c>
      <c r="G3996" t="s">
        <v>879</v>
      </c>
      <c r="H3996" t="s">
        <v>13</v>
      </c>
      <c r="I3996" t="s">
        <v>14</v>
      </c>
    </row>
    <row r="3997" spans="1:17" hidden="1" x14ac:dyDescent="0.25">
      <c r="A3997" s="18">
        <v>3995</v>
      </c>
      <c r="B3997" t="s">
        <v>6308</v>
      </c>
      <c r="C3997" t="s">
        <v>16</v>
      </c>
      <c r="D3997" t="s">
        <v>6309</v>
      </c>
      <c r="E3997" t="s">
        <v>11</v>
      </c>
      <c r="G3997" t="s">
        <v>6310</v>
      </c>
      <c r="H3997" t="s">
        <v>13</v>
      </c>
      <c r="I3997" t="s">
        <v>14</v>
      </c>
    </row>
    <row r="3998" spans="1:17" hidden="1" x14ac:dyDescent="0.25">
      <c r="A3998" s="18">
        <v>3996</v>
      </c>
      <c r="B3998" t="s">
        <v>4294</v>
      </c>
      <c r="C3998" t="s">
        <v>23</v>
      </c>
      <c r="D3998" t="s">
        <v>6311</v>
      </c>
      <c r="E3998" t="s">
        <v>11</v>
      </c>
      <c r="G3998" t="s">
        <v>4296</v>
      </c>
      <c r="H3998" t="s">
        <v>13</v>
      </c>
      <c r="I3998" t="s">
        <v>33</v>
      </c>
    </row>
    <row r="3999" spans="1:17" hidden="1" x14ac:dyDescent="0.25">
      <c r="A3999" s="18">
        <v>3997</v>
      </c>
      <c r="B3999" t="s">
        <v>317</v>
      </c>
      <c r="C3999" t="s">
        <v>189</v>
      </c>
      <c r="D3999" t="s">
        <v>6312</v>
      </c>
      <c r="E3999" t="s">
        <v>11</v>
      </c>
      <c r="G3999" t="s">
        <v>319</v>
      </c>
      <c r="H3999" t="s">
        <v>13</v>
      </c>
      <c r="I3999" t="s">
        <v>33</v>
      </c>
    </row>
    <row r="4000" spans="1:17" hidden="1" x14ac:dyDescent="0.25">
      <c r="A4000" s="18">
        <v>3998</v>
      </c>
      <c r="B4000" t="s">
        <v>637</v>
      </c>
      <c r="C4000" t="s">
        <v>30</v>
      </c>
      <c r="D4000" t="s">
        <v>6313</v>
      </c>
      <c r="E4000" t="s">
        <v>11</v>
      </c>
      <c r="G4000" t="s">
        <v>639</v>
      </c>
      <c r="H4000" t="s">
        <v>13</v>
      </c>
      <c r="I4000" t="s">
        <v>14</v>
      </c>
    </row>
    <row r="4001" spans="1:17" hidden="1" x14ac:dyDescent="0.25">
      <c r="A4001" s="18">
        <v>2423</v>
      </c>
      <c r="C4001" t="s">
        <v>2818</v>
      </c>
      <c r="D4001" t="s">
        <v>6314</v>
      </c>
      <c r="E4001" t="s">
        <v>11</v>
      </c>
      <c r="G4001" t="s">
        <v>6315</v>
      </c>
      <c r="H4001" t="s">
        <v>37</v>
      </c>
      <c r="I4001" t="s">
        <v>2913</v>
      </c>
      <c r="J4001">
        <v>0</v>
      </c>
      <c r="K4001" s="20" t="s">
        <v>8027</v>
      </c>
      <c r="L4001" s="20" t="s">
        <v>8027</v>
      </c>
      <c r="M4001" s="20" t="s">
        <v>8027</v>
      </c>
      <c r="N4001" s="50" t="s">
        <v>5647</v>
      </c>
      <c r="Q4001" s="20" t="s">
        <v>8028</v>
      </c>
    </row>
    <row r="4002" spans="1:17" hidden="1" x14ac:dyDescent="0.25">
      <c r="A4002" s="18">
        <v>4000</v>
      </c>
      <c r="B4002" t="s">
        <v>400</v>
      </c>
      <c r="C4002" t="s">
        <v>142</v>
      </c>
      <c r="D4002" t="s">
        <v>6316</v>
      </c>
      <c r="E4002" t="s">
        <v>11</v>
      </c>
      <c r="G4002" t="s">
        <v>402</v>
      </c>
      <c r="H4002" t="s">
        <v>13</v>
      </c>
      <c r="I4002" t="s">
        <v>14</v>
      </c>
    </row>
    <row r="4003" spans="1:17" hidden="1" x14ac:dyDescent="0.25">
      <c r="A4003" s="18">
        <v>4001</v>
      </c>
      <c r="B4003" t="s">
        <v>622</v>
      </c>
      <c r="C4003" t="s">
        <v>16</v>
      </c>
      <c r="D4003" t="s">
        <v>6317</v>
      </c>
      <c r="E4003" t="s">
        <v>11</v>
      </c>
      <c r="G4003" t="s">
        <v>624</v>
      </c>
      <c r="H4003" t="s">
        <v>13</v>
      </c>
      <c r="I4003" t="s">
        <v>14</v>
      </c>
    </row>
    <row r="4004" spans="1:17" hidden="1" x14ac:dyDescent="0.25">
      <c r="A4004" s="18">
        <v>4002</v>
      </c>
      <c r="B4004" t="s">
        <v>209</v>
      </c>
      <c r="C4004" t="s">
        <v>9</v>
      </c>
      <c r="D4004" t="s">
        <v>6318</v>
      </c>
      <c r="E4004" t="s">
        <v>11</v>
      </c>
      <c r="G4004" t="s">
        <v>211</v>
      </c>
      <c r="H4004" t="s">
        <v>13</v>
      </c>
      <c r="I4004" t="s">
        <v>14</v>
      </c>
    </row>
    <row r="4005" spans="1:17" hidden="1" x14ac:dyDescent="0.25">
      <c r="A4005" s="18">
        <v>4003</v>
      </c>
      <c r="B4005" t="s">
        <v>920</v>
      </c>
      <c r="C4005" t="s">
        <v>99</v>
      </c>
      <c r="D4005" t="s">
        <v>6319</v>
      </c>
      <c r="E4005" t="s">
        <v>11</v>
      </c>
      <c r="G4005" t="s">
        <v>922</v>
      </c>
      <c r="H4005" t="s">
        <v>13</v>
      </c>
      <c r="I4005" t="s">
        <v>14</v>
      </c>
    </row>
    <row r="4006" spans="1:17" hidden="1" x14ac:dyDescent="0.25">
      <c r="A4006" s="18">
        <v>4004</v>
      </c>
      <c r="B4006" t="s">
        <v>3780</v>
      </c>
      <c r="C4006" t="s">
        <v>47</v>
      </c>
      <c r="D4006" t="s">
        <v>6320</v>
      </c>
      <c r="E4006" t="s">
        <v>11</v>
      </c>
      <c r="G4006" t="s">
        <v>3782</v>
      </c>
      <c r="H4006" t="s">
        <v>13</v>
      </c>
      <c r="I4006" t="s">
        <v>14</v>
      </c>
    </row>
    <row r="4007" spans="1:17" hidden="1" x14ac:dyDescent="0.25">
      <c r="A4007" s="18">
        <v>4005</v>
      </c>
      <c r="C4007" t="s">
        <v>99</v>
      </c>
      <c r="D4007" t="s">
        <v>6321</v>
      </c>
      <c r="E4007" t="s">
        <v>11</v>
      </c>
      <c r="G4007" t="s">
        <v>1586</v>
      </c>
      <c r="H4007" t="s">
        <v>13</v>
      </c>
      <c r="I4007" t="s">
        <v>14</v>
      </c>
    </row>
    <row r="4008" spans="1:17" hidden="1" x14ac:dyDescent="0.25">
      <c r="A4008" s="18">
        <v>4006</v>
      </c>
      <c r="B4008" t="s">
        <v>3367</v>
      </c>
      <c r="C4008" t="s">
        <v>189</v>
      </c>
      <c r="D4008" t="s">
        <v>6322</v>
      </c>
      <c r="E4008" t="s">
        <v>11</v>
      </c>
      <c r="G4008" t="s">
        <v>3369</v>
      </c>
      <c r="H4008" t="s">
        <v>13</v>
      </c>
      <c r="I4008" t="s">
        <v>33</v>
      </c>
    </row>
    <row r="4009" spans="1:17" hidden="1" x14ac:dyDescent="0.25">
      <c r="A4009" s="18">
        <v>4007</v>
      </c>
      <c r="B4009" t="s">
        <v>338</v>
      </c>
      <c r="C4009" t="s">
        <v>47</v>
      </c>
      <c r="D4009" t="s">
        <v>6323</v>
      </c>
      <c r="E4009" t="s">
        <v>11</v>
      </c>
      <c r="G4009" t="s">
        <v>340</v>
      </c>
      <c r="H4009" t="s">
        <v>13</v>
      </c>
      <c r="I4009" t="s">
        <v>14</v>
      </c>
    </row>
    <row r="4010" spans="1:17" hidden="1" x14ac:dyDescent="0.25">
      <c r="A4010" s="18">
        <v>4008</v>
      </c>
      <c r="B4010" t="s">
        <v>1903</v>
      </c>
      <c r="C4010" t="s">
        <v>26</v>
      </c>
      <c r="D4010" t="s">
        <v>6324</v>
      </c>
      <c r="E4010" t="s">
        <v>11</v>
      </c>
      <c r="G4010" t="s">
        <v>1905</v>
      </c>
      <c r="H4010" t="s">
        <v>13</v>
      </c>
      <c r="I4010" t="s">
        <v>14</v>
      </c>
    </row>
    <row r="4011" spans="1:17" hidden="1" x14ac:dyDescent="0.25">
      <c r="A4011" s="18">
        <v>4009</v>
      </c>
      <c r="B4011" t="s">
        <v>750</v>
      </c>
      <c r="C4011" t="s">
        <v>70</v>
      </c>
      <c r="D4011" t="s">
        <v>6325</v>
      </c>
      <c r="E4011" t="s">
        <v>11</v>
      </c>
      <c r="G4011" t="s">
        <v>752</v>
      </c>
      <c r="H4011" t="s">
        <v>13</v>
      </c>
      <c r="I4011" t="s">
        <v>14</v>
      </c>
    </row>
    <row r="4012" spans="1:17" hidden="1" x14ac:dyDescent="0.25">
      <c r="A4012" s="18">
        <v>4010</v>
      </c>
      <c r="B4012" t="s">
        <v>6326</v>
      </c>
      <c r="C4012" t="s">
        <v>16</v>
      </c>
      <c r="D4012" t="s">
        <v>6327</v>
      </c>
      <c r="E4012" t="s">
        <v>11</v>
      </c>
      <c r="G4012" t="s">
        <v>6328</v>
      </c>
      <c r="H4012" t="s">
        <v>13</v>
      </c>
      <c r="I4012" t="s">
        <v>14</v>
      </c>
    </row>
    <row r="4013" spans="1:17" hidden="1" x14ac:dyDescent="0.25">
      <c r="A4013" s="18">
        <v>600</v>
      </c>
      <c r="C4013" t="s">
        <v>2818</v>
      </c>
      <c r="D4013" t="s">
        <v>6329</v>
      </c>
      <c r="E4013" t="s">
        <v>11</v>
      </c>
      <c r="G4013" t="s">
        <v>6330</v>
      </c>
      <c r="H4013" t="s">
        <v>37</v>
      </c>
      <c r="I4013" t="s">
        <v>2913</v>
      </c>
      <c r="J4013">
        <v>0</v>
      </c>
      <c r="K4013" s="20" t="s">
        <v>8027</v>
      </c>
      <c r="L4013" s="20" t="s">
        <v>8027</v>
      </c>
      <c r="M4013" s="20" t="s">
        <v>8027</v>
      </c>
      <c r="N4013" s="50" t="s">
        <v>5647</v>
      </c>
      <c r="Q4013" s="20" t="s">
        <v>8028</v>
      </c>
    </row>
    <row r="4014" spans="1:17" hidden="1" x14ac:dyDescent="0.25">
      <c r="A4014" s="18">
        <v>4012</v>
      </c>
      <c r="B4014" t="s">
        <v>282</v>
      </c>
      <c r="C4014" t="s">
        <v>30</v>
      </c>
      <c r="D4014" t="s">
        <v>6331</v>
      </c>
      <c r="E4014" t="s">
        <v>11</v>
      </c>
      <c r="G4014" t="s">
        <v>284</v>
      </c>
      <c r="H4014" t="s">
        <v>13</v>
      </c>
      <c r="I4014" t="s">
        <v>14</v>
      </c>
    </row>
    <row r="4015" spans="1:17" hidden="1" x14ac:dyDescent="0.25">
      <c r="A4015" s="18">
        <v>4013</v>
      </c>
      <c r="B4015" t="s">
        <v>2724</v>
      </c>
      <c r="C4015" t="s">
        <v>70</v>
      </c>
      <c r="D4015" t="s">
        <v>6332</v>
      </c>
      <c r="E4015" t="s">
        <v>11</v>
      </c>
      <c r="G4015" t="s">
        <v>2726</v>
      </c>
      <c r="H4015" t="s">
        <v>13</v>
      </c>
      <c r="I4015" t="s">
        <v>14</v>
      </c>
    </row>
    <row r="4016" spans="1:17" hidden="1" x14ac:dyDescent="0.25">
      <c r="A4016" s="18">
        <v>4014</v>
      </c>
      <c r="B4016" t="s">
        <v>1253</v>
      </c>
      <c r="C4016" t="s">
        <v>23</v>
      </c>
      <c r="D4016" t="s">
        <v>6333</v>
      </c>
      <c r="E4016" t="s">
        <v>11</v>
      </c>
      <c r="G4016" t="s">
        <v>891</v>
      </c>
      <c r="H4016" t="s">
        <v>13</v>
      </c>
      <c r="I4016" t="s">
        <v>33</v>
      </c>
    </row>
    <row r="4017" spans="1:17" hidden="1" x14ac:dyDescent="0.25">
      <c r="A4017" s="18">
        <v>4015</v>
      </c>
      <c r="C4017" t="s">
        <v>16</v>
      </c>
      <c r="D4017" t="s">
        <v>6334</v>
      </c>
      <c r="E4017" t="s">
        <v>11</v>
      </c>
      <c r="G4017" t="s">
        <v>6335</v>
      </c>
      <c r="H4017" t="s">
        <v>13</v>
      </c>
      <c r="I4017" t="s">
        <v>14</v>
      </c>
    </row>
    <row r="4018" spans="1:17" hidden="1" x14ac:dyDescent="0.25">
      <c r="A4018" s="18">
        <v>4016</v>
      </c>
      <c r="B4018" t="s">
        <v>6224</v>
      </c>
      <c r="C4018" t="s">
        <v>30</v>
      </c>
      <c r="D4018" t="s">
        <v>6336</v>
      </c>
      <c r="E4018" t="s">
        <v>11</v>
      </c>
      <c r="G4018" t="s">
        <v>4991</v>
      </c>
      <c r="H4018" t="s">
        <v>13</v>
      </c>
      <c r="I4018" t="s">
        <v>33</v>
      </c>
    </row>
    <row r="4019" spans="1:17" hidden="1" x14ac:dyDescent="0.25">
      <c r="A4019" s="18">
        <v>4017</v>
      </c>
      <c r="B4019" t="s">
        <v>1663</v>
      </c>
      <c r="C4019" t="s">
        <v>26</v>
      </c>
      <c r="D4019" t="s">
        <v>6337</v>
      </c>
      <c r="E4019" t="s">
        <v>11</v>
      </c>
      <c r="G4019" t="s">
        <v>1665</v>
      </c>
      <c r="H4019" t="s">
        <v>13</v>
      </c>
      <c r="I4019" t="s">
        <v>14</v>
      </c>
    </row>
    <row r="4020" spans="1:17" hidden="1" x14ac:dyDescent="0.25">
      <c r="A4020" s="18">
        <v>4018</v>
      </c>
      <c r="B4020" t="s">
        <v>1074</v>
      </c>
      <c r="C4020" t="s">
        <v>30</v>
      </c>
      <c r="D4020" t="s">
        <v>6338</v>
      </c>
      <c r="E4020" t="s">
        <v>11</v>
      </c>
      <c r="G4020" t="s">
        <v>1604</v>
      </c>
      <c r="H4020" t="s">
        <v>13</v>
      </c>
      <c r="I4020" t="s">
        <v>14</v>
      </c>
    </row>
    <row r="4021" spans="1:17" hidden="1" x14ac:dyDescent="0.25">
      <c r="A4021" s="18">
        <v>4019</v>
      </c>
      <c r="B4021" t="s">
        <v>104</v>
      </c>
      <c r="C4021" t="s">
        <v>26</v>
      </c>
      <c r="D4021" t="s">
        <v>6339</v>
      </c>
      <c r="E4021" t="s">
        <v>11</v>
      </c>
      <c r="G4021" t="s">
        <v>106</v>
      </c>
      <c r="H4021" t="s">
        <v>13</v>
      </c>
      <c r="I4021" t="s">
        <v>14</v>
      </c>
    </row>
    <row r="4022" spans="1:17" hidden="1" x14ac:dyDescent="0.25">
      <c r="A4022" s="18">
        <v>4020</v>
      </c>
      <c r="B4022" t="s">
        <v>777</v>
      </c>
      <c r="C4022" t="s">
        <v>189</v>
      </c>
      <c r="D4022" t="s">
        <v>6340</v>
      </c>
      <c r="E4022" t="s">
        <v>11</v>
      </c>
      <c r="G4022" t="s">
        <v>779</v>
      </c>
      <c r="H4022" t="s">
        <v>13</v>
      </c>
      <c r="I4022" t="s">
        <v>33</v>
      </c>
    </row>
    <row r="4023" spans="1:17" hidden="1" x14ac:dyDescent="0.25">
      <c r="A4023" s="18">
        <v>4021</v>
      </c>
      <c r="B4023" t="s">
        <v>1434</v>
      </c>
      <c r="C4023" t="s">
        <v>26</v>
      </c>
      <c r="D4023" t="s">
        <v>6341</v>
      </c>
      <c r="E4023" t="s">
        <v>11</v>
      </c>
      <c r="G4023" t="s">
        <v>1436</v>
      </c>
      <c r="H4023" t="s">
        <v>13</v>
      </c>
      <c r="I4023" t="s">
        <v>14</v>
      </c>
    </row>
    <row r="4024" spans="1:17" hidden="1" x14ac:dyDescent="0.25">
      <c r="A4024" s="18">
        <v>4022</v>
      </c>
      <c r="B4024" t="s">
        <v>130</v>
      </c>
      <c r="C4024" t="s">
        <v>30</v>
      </c>
      <c r="D4024" t="s">
        <v>6342</v>
      </c>
      <c r="E4024" t="s">
        <v>11</v>
      </c>
      <c r="G4024" t="s">
        <v>1080</v>
      </c>
      <c r="H4024" t="s">
        <v>13</v>
      </c>
      <c r="I4024" t="s">
        <v>14</v>
      </c>
    </row>
    <row r="4025" spans="1:17" hidden="1" x14ac:dyDescent="0.25">
      <c r="A4025" s="18">
        <v>4023</v>
      </c>
      <c r="B4025" t="s">
        <v>613</v>
      </c>
      <c r="C4025" t="s">
        <v>23</v>
      </c>
      <c r="D4025" t="s">
        <v>6343</v>
      </c>
      <c r="E4025" t="s">
        <v>11</v>
      </c>
      <c r="G4025" t="s">
        <v>615</v>
      </c>
      <c r="H4025" t="s">
        <v>13</v>
      </c>
      <c r="I4025" t="s">
        <v>14</v>
      </c>
    </row>
    <row r="4026" spans="1:17" hidden="1" x14ac:dyDescent="0.25">
      <c r="A4026" s="18">
        <v>4024</v>
      </c>
      <c r="B4026" t="s">
        <v>2332</v>
      </c>
      <c r="C4026" t="s">
        <v>70</v>
      </c>
      <c r="D4026" t="s">
        <v>6344</v>
      </c>
      <c r="E4026" t="s">
        <v>11</v>
      </c>
      <c r="G4026" t="s">
        <v>2334</v>
      </c>
      <c r="H4026" t="s">
        <v>13</v>
      </c>
      <c r="I4026" t="s">
        <v>14</v>
      </c>
    </row>
    <row r="4027" spans="1:17" hidden="1" x14ac:dyDescent="0.25">
      <c r="A4027" s="18">
        <v>3792</v>
      </c>
      <c r="C4027" t="s">
        <v>2818</v>
      </c>
      <c r="D4027" t="s">
        <v>6345</v>
      </c>
      <c r="E4027" t="s">
        <v>11</v>
      </c>
      <c r="G4027" t="s">
        <v>6346</v>
      </c>
      <c r="H4027" t="s">
        <v>37</v>
      </c>
      <c r="I4027" t="s">
        <v>2913</v>
      </c>
      <c r="J4027">
        <v>0</v>
      </c>
      <c r="K4027" s="20" t="s">
        <v>8027</v>
      </c>
      <c r="L4027" s="20" t="s">
        <v>8027</v>
      </c>
      <c r="M4027" s="20" t="s">
        <v>8027</v>
      </c>
      <c r="N4027" s="50" t="s">
        <v>5647</v>
      </c>
      <c r="Q4027" s="20" t="s">
        <v>8028</v>
      </c>
    </row>
    <row r="4028" spans="1:17" hidden="1" x14ac:dyDescent="0.25">
      <c r="A4028" s="18">
        <v>4026</v>
      </c>
      <c r="D4028" t="s">
        <v>6347</v>
      </c>
      <c r="E4028" t="s">
        <v>11</v>
      </c>
      <c r="F4028" t="s">
        <v>696</v>
      </c>
      <c r="G4028" t="s">
        <v>6348</v>
      </c>
      <c r="H4028" t="s">
        <v>698</v>
      </c>
      <c r="I4028" t="s">
        <v>14</v>
      </c>
    </row>
    <row r="4029" spans="1:17" hidden="1" x14ac:dyDescent="0.25">
      <c r="A4029" s="18">
        <v>4027</v>
      </c>
      <c r="B4029" t="s">
        <v>6349</v>
      </c>
      <c r="C4029" t="s">
        <v>16</v>
      </c>
      <c r="D4029" t="s">
        <v>6350</v>
      </c>
      <c r="E4029" t="s">
        <v>11</v>
      </c>
      <c r="G4029" t="s">
        <v>6351</v>
      </c>
      <c r="H4029" t="s">
        <v>13</v>
      </c>
      <c r="I4029" t="s">
        <v>14</v>
      </c>
    </row>
    <row r="4030" spans="1:17" hidden="1" x14ac:dyDescent="0.25">
      <c r="A4030" s="18">
        <v>4028</v>
      </c>
      <c r="B4030" t="s">
        <v>6352</v>
      </c>
      <c r="C4030" t="s">
        <v>16</v>
      </c>
      <c r="D4030" t="s">
        <v>6353</v>
      </c>
      <c r="E4030" t="s">
        <v>11</v>
      </c>
      <c r="G4030" t="s">
        <v>6354</v>
      </c>
      <c r="H4030" t="s">
        <v>13</v>
      </c>
      <c r="I4030" t="s">
        <v>14</v>
      </c>
    </row>
    <row r="4031" spans="1:17" hidden="1" x14ac:dyDescent="0.25">
      <c r="A4031" s="18">
        <v>4029</v>
      </c>
      <c r="B4031" t="s">
        <v>688</v>
      </c>
      <c r="C4031" t="s">
        <v>23</v>
      </c>
      <c r="D4031" t="s">
        <v>6355</v>
      </c>
      <c r="E4031" t="s">
        <v>11</v>
      </c>
      <c r="G4031" t="s">
        <v>690</v>
      </c>
      <c r="H4031" t="s">
        <v>13</v>
      </c>
      <c r="I4031" t="s">
        <v>14</v>
      </c>
    </row>
    <row r="4032" spans="1:17" hidden="1" x14ac:dyDescent="0.25">
      <c r="A4032" s="18">
        <v>4030</v>
      </c>
      <c r="C4032" t="s">
        <v>43</v>
      </c>
      <c r="D4032" t="s">
        <v>6356</v>
      </c>
      <c r="E4032" t="s">
        <v>11</v>
      </c>
      <c r="G4032" t="s">
        <v>2871</v>
      </c>
      <c r="H4032" t="s">
        <v>13</v>
      </c>
      <c r="I4032" t="s">
        <v>33</v>
      </c>
    </row>
    <row r="4033" spans="1:17" hidden="1" x14ac:dyDescent="0.25">
      <c r="A4033" s="18">
        <v>4031</v>
      </c>
      <c r="B4033" t="s">
        <v>6357</v>
      </c>
      <c r="C4033" t="s">
        <v>16</v>
      </c>
      <c r="D4033" t="s">
        <v>6358</v>
      </c>
      <c r="E4033" t="s">
        <v>11</v>
      </c>
      <c r="G4033" t="s">
        <v>6359</v>
      </c>
      <c r="H4033" t="s">
        <v>13</v>
      </c>
      <c r="I4033" t="s">
        <v>14</v>
      </c>
    </row>
    <row r="4034" spans="1:17" hidden="1" x14ac:dyDescent="0.25">
      <c r="A4034" s="18">
        <v>4032</v>
      </c>
      <c r="B4034" t="s">
        <v>6360</v>
      </c>
      <c r="C4034" t="s">
        <v>16</v>
      </c>
      <c r="D4034" t="s">
        <v>6361</v>
      </c>
      <c r="E4034" t="s">
        <v>11</v>
      </c>
      <c r="G4034" t="s">
        <v>6362</v>
      </c>
      <c r="H4034" t="s">
        <v>13</v>
      </c>
      <c r="I4034" t="s">
        <v>14</v>
      </c>
    </row>
    <row r="4035" spans="1:17" hidden="1" x14ac:dyDescent="0.25">
      <c r="A4035" s="18">
        <v>4033</v>
      </c>
      <c r="D4035" t="s">
        <v>6363</v>
      </c>
      <c r="E4035" t="s">
        <v>11</v>
      </c>
      <c r="F4035" t="s">
        <v>696</v>
      </c>
      <c r="G4035" t="s">
        <v>6364</v>
      </c>
      <c r="H4035" t="s">
        <v>698</v>
      </c>
      <c r="I4035" t="s">
        <v>14</v>
      </c>
    </row>
    <row r="4036" spans="1:17" hidden="1" x14ac:dyDescent="0.25">
      <c r="A4036" s="18">
        <v>4034</v>
      </c>
      <c r="C4036" t="s">
        <v>26</v>
      </c>
      <c r="D4036" t="s">
        <v>6365</v>
      </c>
      <c r="E4036" t="s">
        <v>11</v>
      </c>
      <c r="G4036" t="s">
        <v>2339</v>
      </c>
      <c r="H4036" t="s">
        <v>13</v>
      </c>
      <c r="I4036" t="s">
        <v>14</v>
      </c>
    </row>
    <row r="4037" spans="1:17" hidden="1" x14ac:dyDescent="0.25">
      <c r="A4037" s="18">
        <v>4035</v>
      </c>
      <c r="B4037" t="s">
        <v>545</v>
      </c>
      <c r="C4037" t="s">
        <v>23</v>
      </c>
      <c r="D4037" t="s">
        <v>6366</v>
      </c>
      <c r="E4037" t="s">
        <v>11</v>
      </c>
      <c r="G4037" t="s">
        <v>547</v>
      </c>
      <c r="H4037" t="s">
        <v>13</v>
      </c>
      <c r="I4037" t="s">
        <v>14</v>
      </c>
    </row>
    <row r="4038" spans="1:17" hidden="1" x14ac:dyDescent="0.25">
      <c r="A4038" s="18">
        <v>4036</v>
      </c>
      <c r="B4038" t="s">
        <v>1289</v>
      </c>
      <c r="C4038" t="s">
        <v>43</v>
      </c>
      <c r="D4038" t="s">
        <v>6367</v>
      </c>
      <c r="E4038" t="s">
        <v>11</v>
      </c>
      <c r="G4038" t="s">
        <v>1291</v>
      </c>
      <c r="H4038" t="s">
        <v>13</v>
      </c>
      <c r="I4038" t="s">
        <v>14</v>
      </c>
    </row>
    <row r="4039" spans="1:17" hidden="1" x14ac:dyDescent="0.25">
      <c r="A4039" s="18">
        <v>4037</v>
      </c>
      <c r="B4039" t="s">
        <v>2968</v>
      </c>
      <c r="C4039" t="s">
        <v>30</v>
      </c>
      <c r="D4039" t="s">
        <v>6368</v>
      </c>
      <c r="E4039" t="s">
        <v>11</v>
      </c>
      <c r="G4039" t="s">
        <v>2970</v>
      </c>
      <c r="H4039" t="s">
        <v>13</v>
      </c>
      <c r="I4039" t="s">
        <v>14</v>
      </c>
    </row>
    <row r="4040" spans="1:17" hidden="1" x14ac:dyDescent="0.25">
      <c r="A4040" s="18">
        <v>635</v>
      </c>
      <c r="C4040" t="s">
        <v>2818</v>
      </c>
      <c r="D4040" t="s">
        <v>6369</v>
      </c>
      <c r="E4040" t="s">
        <v>11</v>
      </c>
      <c r="G4040" t="s">
        <v>6370</v>
      </c>
      <c r="H4040" t="s">
        <v>37</v>
      </c>
      <c r="I4040" t="s">
        <v>2913</v>
      </c>
      <c r="J4040">
        <v>0</v>
      </c>
      <c r="K4040" s="20" t="s">
        <v>8027</v>
      </c>
      <c r="L4040" s="20" t="s">
        <v>8027</v>
      </c>
      <c r="M4040" s="20" t="s">
        <v>8027</v>
      </c>
      <c r="N4040" s="50" t="s">
        <v>5647</v>
      </c>
      <c r="Q4040" s="20" t="s">
        <v>8028</v>
      </c>
    </row>
    <row r="4041" spans="1:17" hidden="1" x14ac:dyDescent="0.25">
      <c r="A4041" s="18">
        <v>4039</v>
      </c>
      <c r="B4041" t="s">
        <v>2544</v>
      </c>
      <c r="C4041" t="s">
        <v>90</v>
      </c>
      <c r="D4041" t="s">
        <v>6371</v>
      </c>
      <c r="E4041" t="s">
        <v>11</v>
      </c>
      <c r="G4041" t="s">
        <v>2546</v>
      </c>
      <c r="H4041" t="s">
        <v>13</v>
      </c>
      <c r="I4041" t="s">
        <v>14</v>
      </c>
    </row>
    <row r="4042" spans="1:17" hidden="1" x14ac:dyDescent="0.25">
      <c r="A4042" s="18">
        <v>4040</v>
      </c>
      <c r="B4042" t="s">
        <v>69</v>
      </c>
      <c r="C4042" t="s">
        <v>47</v>
      </c>
      <c r="D4042" t="s">
        <v>6372</v>
      </c>
      <c r="E4042" t="s">
        <v>11</v>
      </c>
      <c r="G4042" t="s">
        <v>72</v>
      </c>
      <c r="H4042" t="s">
        <v>13</v>
      </c>
      <c r="I4042" t="s">
        <v>14</v>
      </c>
    </row>
    <row r="4043" spans="1:17" hidden="1" x14ac:dyDescent="0.25">
      <c r="A4043" s="18">
        <v>4041</v>
      </c>
      <c r="C4043" t="s">
        <v>1481</v>
      </c>
      <c r="D4043" t="s">
        <v>6373</v>
      </c>
      <c r="E4043" t="s">
        <v>11</v>
      </c>
      <c r="G4043" t="s">
        <v>6374</v>
      </c>
      <c r="H4043" t="s">
        <v>1484</v>
      </c>
      <c r="I4043" t="s">
        <v>14</v>
      </c>
    </row>
    <row r="4044" spans="1:17" hidden="1" x14ac:dyDescent="0.25">
      <c r="A4044" s="18">
        <v>4042</v>
      </c>
      <c r="B4044" t="s">
        <v>455</v>
      </c>
      <c r="C4044" t="s">
        <v>16</v>
      </c>
      <c r="D4044" t="s">
        <v>6375</v>
      </c>
      <c r="E4044" t="s">
        <v>11</v>
      </c>
      <c r="G4044" t="s">
        <v>457</v>
      </c>
      <c r="H4044" t="s">
        <v>13</v>
      </c>
      <c r="I4044" t="s">
        <v>14</v>
      </c>
    </row>
    <row r="4045" spans="1:17" hidden="1" x14ac:dyDescent="0.25">
      <c r="A4045" s="18">
        <v>4043</v>
      </c>
      <c r="B4045" t="s">
        <v>1319</v>
      </c>
      <c r="C4045" t="s">
        <v>47</v>
      </c>
      <c r="D4045" t="s">
        <v>6376</v>
      </c>
      <c r="E4045" t="s">
        <v>11</v>
      </c>
      <c r="G4045" t="s">
        <v>1321</v>
      </c>
      <c r="H4045" t="s">
        <v>13</v>
      </c>
      <c r="I4045" t="s">
        <v>14</v>
      </c>
    </row>
    <row r="4046" spans="1:17" hidden="1" x14ac:dyDescent="0.25">
      <c r="A4046" s="18">
        <v>3166</v>
      </c>
      <c r="C4046" t="s">
        <v>2818</v>
      </c>
      <c r="D4046" t="s">
        <v>6377</v>
      </c>
      <c r="E4046" t="s">
        <v>11</v>
      </c>
      <c r="G4046" t="s">
        <v>6378</v>
      </c>
      <c r="H4046" t="s">
        <v>37</v>
      </c>
      <c r="I4046" t="s">
        <v>2913</v>
      </c>
      <c r="J4046">
        <v>0</v>
      </c>
      <c r="K4046" s="20" t="s">
        <v>8027</v>
      </c>
      <c r="L4046" s="20" t="s">
        <v>8027</v>
      </c>
      <c r="M4046" s="20" t="s">
        <v>8027</v>
      </c>
      <c r="N4046" s="50" t="s">
        <v>5647</v>
      </c>
      <c r="Q4046" s="20" t="s">
        <v>8028</v>
      </c>
    </row>
    <row r="4047" spans="1:17" hidden="1" x14ac:dyDescent="0.25">
      <c r="A4047" s="18">
        <v>4045</v>
      </c>
      <c r="C4047" t="s">
        <v>9</v>
      </c>
      <c r="D4047" t="s">
        <v>6379</v>
      </c>
      <c r="E4047" t="s">
        <v>11</v>
      </c>
      <c r="G4047" t="s">
        <v>1256</v>
      </c>
      <c r="H4047" t="s">
        <v>13</v>
      </c>
      <c r="I4047" t="s">
        <v>14</v>
      </c>
    </row>
    <row r="4048" spans="1:17" hidden="1" x14ac:dyDescent="0.25">
      <c r="A4048" s="18">
        <v>4210</v>
      </c>
      <c r="B4048" t="s">
        <v>716</v>
      </c>
      <c r="C4048" t="s">
        <v>1292</v>
      </c>
      <c r="D4048" t="s">
        <v>6380</v>
      </c>
      <c r="E4048" t="s">
        <v>11</v>
      </c>
      <c r="G4048" t="s">
        <v>6381</v>
      </c>
      <c r="H4048" t="s">
        <v>37</v>
      </c>
      <c r="I4048" t="s">
        <v>14</v>
      </c>
      <c r="J4048">
        <v>0</v>
      </c>
      <c r="K4048" t="s">
        <v>6934</v>
      </c>
      <c r="L4048">
        <v>159.80799999999999</v>
      </c>
      <c r="M4048">
        <v>0</v>
      </c>
      <c r="N4048" s="48" t="s">
        <v>4703</v>
      </c>
    </row>
    <row r="4049" spans="1:14" hidden="1" x14ac:dyDescent="0.25">
      <c r="A4049" s="18">
        <v>4047</v>
      </c>
      <c r="B4049" t="s">
        <v>351</v>
      </c>
      <c r="C4049" t="s">
        <v>23</v>
      </c>
      <c r="D4049" t="s">
        <v>6382</v>
      </c>
      <c r="E4049" t="s">
        <v>11</v>
      </c>
      <c r="G4049" t="s">
        <v>353</v>
      </c>
      <c r="H4049" t="s">
        <v>13</v>
      </c>
      <c r="I4049" t="s">
        <v>33</v>
      </c>
    </row>
    <row r="4050" spans="1:14" hidden="1" x14ac:dyDescent="0.25">
      <c r="A4050" s="18">
        <v>4048</v>
      </c>
      <c r="B4050" t="s">
        <v>50</v>
      </c>
      <c r="C4050" t="s">
        <v>23</v>
      </c>
      <c r="D4050" t="s">
        <v>6383</v>
      </c>
      <c r="E4050" t="s">
        <v>11</v>
      </c>
      <c r="G4050" t="s">
        <v>2049</v>
      </c>
      <c r="H4050" t="s">
        <v>13</v>
      </c>
      <c r="I4050" t="s">
        <v>14</v>
      </c>
    </row>
    <row r="4051" spans="1:14" hidden="1" x14ac:dyDescent="0.25">
      <c r="A4051" s="18">
        <v>4049</v>
      </c>
      <c r="B4051" t="s">
        <v>1392</v>
      </c>
      <c r="C4051" t="s">
        <v>99</v>
      </c>
      <c r="D4051" t="s">
        <v>6384</v>
      </c>
      <c r="E4051" t="s">
        <v>11</v>
      </c>
      <c r="G4051" t="s">
        <v>1185</v>
      </c>
      <c r="H4051" t="s">
        <v>13</v>
      </c>
      <c r="I4051" t="s">
        <v>33</v>
      </c>
    </row>
    <row r="4052" spans="1:14" hidden="1" x14ac:dyDescent="0.25">
      <c r="A4052" s="18">
        <v>4050</v>
      </c>
      <c r="B4052" t="s">
        <v>1544</v>
      </c>
      <c r="C4052" t="s">
        <v>99</v>
      </c>
      <c r="D4052" t="s">
        <v>6385</v>
      </c>
      <c r="E4052" t="s">
        <v>11</v>
      </c>
      <c r="G4052" t="s">
        <v>1546</v>
      </c>
      <c r="H4052" t="s">
        <v>13</v>
      </c>
      <c r="I4052" t="s">
        <v>14</v>
      </c>
    </row>
    <row r="4053" spans="1:14" hidden="1" x14ac:dyDescent="0.25">
      <c r="A4053" s="18">
        <v>4051</v>
      </c>
      <c r="B4053" t="s">
        <v>467</v>
      </c>
      <c r="C4053" t="s">
        <v>70</v>
      </c>
      <c r="D4053" t="s">
        <v>6386</v>
      </c>
      <c r="E4053" t="s">
        <v>11</v>
      </c>
      <c r="G4053" t="s">
        <v>469</v>
      </c>
      <c r="H4053" t="s">
        <v>13</v>
      </c>
      <c r="I4053" t="s">
        <v>14</v>
      </c>
    </row>
    <row r="4054" spans="1:14" hidden="1" x14ac:dyDescent="0.25">
      <c r="A4054" s="18">
        <v>4052</v>
      </c>
      <c r="B4054" t="s">
        <v>925</v>
      </c>
      <c r="C4054" t="s">
        <v>26</v>
      </c>
      <c r="D4054" t="s">
        <v>6387</v>
      </c>
      <c r="E4054" t="s">
        <v>11</v>
      </c>
      <c r="G4054" t="s">
        <v>927</v>
      </c>
      <c r="H4054" t="s">
        <v>13</v>
      </c>
      <c r="I4054" t="s">
        <v>14</v>
      </c>
    </row>
    <row r="4055" spans="1:14" hidden="1" x14ac:dyDescent="0.25">
      <c r="A4055" s="18">
        <v>4053</v>
      </c>
      <c r="C4055" t="s">
        <v>43</v>
      </c>
      <c r="D4055" t="s">
        <v>6388</v>
      </c>
      <c r="E4055" t="s">
        <v>11</v>
      </c>
      <c r="G4055" t="s">
        <v>3413</v>
      </c>
      <c r="H4055" t="s">
        <v>13</v>
      </c>
      <c r="I4055" t="s">
        <v>14</v>
      </c>
    </row>
    <row r="4056" spans="1:14" hidden="1" x14ac:dyDescent="0.25">
      <c r="A4056" s="18">
        <v>1076</v>
      </c>
      <c r="B4056" s="53" t="s">
        <v>7852</v>
      </c>
      <c r="C4056" t="s">
        <v>59</v>
      </c>
      <c r="D4056" t="s">
        <v>6390</v>
      </c>
      <c r="E4056" t="s">
        <v>11</v>
      </c>
      <c r="G4056" t="s">
        <v>6391</v>
      </c>
      <c r="H4056" t="s">
        <v>37</v>
      </c>
      <c r="I4056" t="s">
        <v>14</v>
      </c>
      <c r="J4056">
        <v>0</v>
      </c>
      <c r="K4056" s="53" t="s">
        <v>7896</v>
      </c>
      <c r="L4056">
        <v>42.094000000000001</v>
      </c>
      <c r="M4056">
        <v>0</v>
      </c>
      <c r="N4056" s="48" t="s">
        <v>4703</v>
      </c>
    </row>
    <row r="4057" spans="1:14" hidden="1" x14ac:dyDescent="0.25">
      <c r="A4057" s="18">
        <v>4055</v>
      </c>
      <c r="C4057" t="s">
        <v>26</v>
      </c>
      <c r="D4057" t="s">
        <v>6392</v>
      </c>
      <c r="E4057" t="s">
        <v>11</v>
      </c>
      <c r="G4057" t="s">
        <v>132</v>
      </c>
      <c r="H4057" t="s">
        <v>13</v>
      </c>
      <c r="I4057" t="s">
        <v>33</v>
      </c>
    </row>
    <row r="4058" spans="1:14" hidden="1" x14ac:dyDescent="0.25">
      <c r="A4058" s="18">
        <v>4056</v>
      </c>
      <c r="B4058" t="s">
        <v>1663</v>
      </c>
      <c r="C4058" t="s">
        <v>23</v>
      </c>
      <c r="D4058" t="s">
        <v>6393</v>
      </c>
      <c r="E4058" t="s">
        <v>11</v>
      </c>
      <c r="G4058" t="s">
        <v>1665</v>
      </c>
      <c r="H4058" t="s">
        <v>13</v>
      </c>
      <c r="I4058" t="s">
        <v>14</v>
      </c>
    </row>
    <row r="4059" spans="1:14" hidden="1" x14ac:dyDescent="0.25">
      <c r="A4059" s="18">
        <v>4057</v>
      </c>
      <c r="B4059" t="s">
        <v>3040</v>
      </c>
      <c r="C4059" t="s">
        <v>26</v>
      </c>
      <c r="D4059" t="s">
        <v>6394</v>
      </c>
      <c r="E4059" t="s">
        <v>11</v>
      </c>
      <c r="G4059" t="s">
        <v>3042</v>
      </c>
      <c r="H4059" t="s">
        <v>13</v>
      </c>
      <c r="I4059" t="s">
        <v>14</v>
      </c>
    </row>
    <row r="4060" spans="1:14" hidden="1" x14ac:dyDescent="0.25">
      <c r="A4060" s="18">
        <v>4058</v>
      </c>
      <c r="B4060" t="s">
        <v>789</v>
      </c>
      <c r="C4060" t="s">
        <v>90</v>
      </c>
      <c r="D4060" t="s">
        <v>6395</v>
      </c>
      <c r="E4060" t="s">
        <v>11</v>
      </c>
      <c r="G4060" t="s">
        <v>791</v>
      </c>
      <c r="H4060" t="s">
        <v>13</v>
      </c>
      <c r="I4060" t="s">
        <v>14</v>
      </c>
    </row>
    <row r="4061" spans="1:14" hidden="1" x14ac:dyDescent="0.25">
      <c r="A4061" s="18">
        <v>4059</v>
      </c>
      <c r="B4061" t="s">
        <v>843</v>
      </c>
      <c r="C4061" t="s">
        <v>30</v>
      </c>
      <c r="D4061" t="s">
        <v>6396</v>
      </c>
      <c r="E4061" t="s">
        <v>11</v>
      </c>
      <c r="G4061" t="s">
        <v>845</v>
      </c>
      <c r="H4061" t="s">
        <v>13</v>
      </c>
      <c r="I4061" t="s">
        <v>33</v>
      </c>
    </row>
    <row r="4062" spans="1:14" hidden="1" x14ac:dyDescent="0.25">
      <c r="A4062" s="18">
        <v>4060</v>
      </c>
      <c r="B4062" t="s">
        <v>1271</v>
      </c>
      <c r="C4062" t="s">
        <v>189</v>
      </c>
      <c r="D4062" t="s">
        <v>6397</v>
      </c>
      <c r="E4062" t="s">
        <v>11</v>
      </c>
      <c r="G4062" t="s">
        <v>1273</v>
      </c>
      <c r="H4062" t="s">
        <v>13</v>
      </c>
      <c r="I4062" t="s">
        <v>14</v>
      </c>
    </row>
    <row r="4063" spans="1:14" hidden="1" x14ac:dyDescent="0.25">
      <c r="A4063" s="18">
        <v>4061</v>
      </c>
      <c r="B4063" t="s">
        <v>1891</v>
      </c>
      <c r="C4063" t="s">
        <v>189</v>
      </c>
      <c r="D4063" t="s">
        <v>6398</v>
      </c>
      <c r="E4063" t="s">
        <v>11</v>
      </c>
      <c r="G4063" t="s">
        <v>1893</v>
      </c>
      <c r="H4063" t="s">
        <v>13</v>
      </c>
      <c r="I4063" t="s">
        <v>14</v>
      </c>
    </row>
    <row r="4064" spans="1:14" hidden="1" x14ac:dyDescent="0.25">
      <c r="A4064" s="18">
        <v>4062</v>
      </c>
      <c r="C4064" t="s">
        <v>9</v>
      </c>
      <c r="D4064" t="s">
        <v>6399</v>
      </c>
      <c r="E4064" t="s">
        <v>11</v>
      </c>
      <c r="G4064" t="s">
        <v>2618</v>
      </c>
      <c r="H4064" t="s">
        <v>13</v>
      </c>
      <c r="I4064" t="s">
        <v>14</v>
      </c>
    </row>
    <row r="4065" spans="1:14" hidden="1" x14ac:dyDescent="0.25">
      <c r="A4065" s="18">
        <v>4063</v>
      </c>
      <c r="D4065" t="s">
        <v>6400</v>
      </c>
      <c r="E4065" t="s">
        <v>11</v>
      </c>
      <c r="F4065" t="s">
        <v>696</v>
      </c>
      <c r="G4065" t="s">
        <v>6401</v>
      </c>
      <c r="H4065" t="s">
        <v>698</v>
      </c>
      <c r="I4065" t="s">
        <v>14</v>
      </c>
    </row>
    <row r="4066" spans="1:14" hidden="1" x14ac:dyDescent="0.25">
      <c r="A4066" s="18">
        <v>4064</v>
      </c>
      <c r="B4066" t="s">
        <v>864</v>
      </c>
      <c r="C4066" t="s">
        <v>47</v>
      </c>
      <c r="D4066" t="s">
        <v>6402</v>
      </c>
      <c r="E4066" t="s">
        <v>11</v>
      </c>
      <c r="G4066" t="s">
        <v>1735</v>
      </c>
      <c r="H4066" t="s">
        <v>13</v>
      </c>
      <c r="I4066" t="s">
        <v>33</v>
      </c>
    </row>
    <row r="4067" spans="1:14" hidden="1" x14ac:dyDescent="0.25">
      <c r="A4067" s="18">
        <v>4065</v>
      </c>
      <c r="B4067" t="s">
        <v>148</v>
      </c>
      <c r="C4067" t="s">
        <v>189</v>
      </c>
      <c r="D4067" t="s">
        <v>6403</v>
      </c>
      <c r="E4067" t="s">
        <v>11</v>
      </c>
      <c r="G4067" t="s">
        <v>150</v>
      </c>
      <c r="H4067" t="s">
        <v>13</v>
      </c>
      <c r="I4067" t="s">
        <v>14</v>
      </c>
    </row>
    <row r="4068" spans="1:14" hidden="1" x14ac:dyDescent="0.25">
      <c r="A4068" s="18">
        <v>4066</v>
      </c>
      <c r="B4068" t="s">
        <v>1853</v>
      </c>
      <c r="C4068" t="s">
        <v>47</v>
      </c>
      <c r="D4068" t="s">
        <v>6404</v>
      </c>
      <c r="E4068" t="s">
        <v>11</v>
      </c>
      <c r="G4068" t="s">
        <v>1855</v>
      </c>
      <c r="H4068" t="s">
        <v>13</v>
      </c>
      <c r="I4068" t="s">
        <v>14</v>
      </c>
    </row>
    <row r="4069" spans="1:14" hidden="1" x14ac:dyDescent="0.25">
      <c r="A4069" s="18">
        <v>4067</v>
      </c>
      <c r="D4069" t="s">
        <v>6405</v>
      </c>
      <c r="E4069" t="s">
        <v>11</v>
      </c>
      <c r="F4069" t="s">
        <v>696</v>
      </c>
      <c r="G4069" t="s">
        <v>6406</v>
      </c>
      <c r="H4069" t="s">
        <v>698</v>
      </c>
      <c r="I4069" t="s">
        <v>14</v>
      </c>
    </row>
    <row r="4070" spans="1:14" hidden="1" x14ac:dyDescent="0.25">
      <c r="A4070" s="18">
        <v>4068</v>
      </c>
      <c r="B4070" t="s">
        <v>6407</v>
      </c>
      <c r="C4070" t="s">
        <v>16</v>
      </c>
      <c r="D4070" t="s">
        <v>6408</v>
      </c>
      <c r="E4070" t="s">
        <v>11</v>
      </c>
      <c r="G4070" t="s">
        <v>6409</v>
      </c>
      <c r="H4070" t="s">
        <v>13</v>
      </c>
      <c r="I4070" t="s">
        <v>14</v>
      </c>
    </row>
    <row r="4071" spans="1:14" hidden="1" x14ac:dyDescent="0.25">
      <c r="A4071" s="18">
        <v>4069</v>
      </c>
      <c r="B4071" t="s">
        <v>763</v>
      </c>
      <c r="C4071" t="s">
        <v>70</v>
      </c>
      <c r="D4071" t="s">
        <v>6410</v>
      </c>
      <c r="E4071" t="s">
        <v>11</v>
      </c>
      <c r="G4071" t="s">
        <v>765</v>
      </c>
      <c r="H4071" t="s">
        <v>13</v>
      </c>
      <c r="I4071" t="s">
        <v>14</v>
      </c>
    </row>
    <row r="4072" spans="1:14" hidden="1" x14ac:dyDescent="0.25">
      <c r="A4072" s="18">
        <v>4070</v>
      </c>
      <c r="B4072" t="s">
        <v>1289</v>
      </c>
      <c r="C4072" t="s">
        <v>30</v>
      </c>
      <c r="D4072" t="s">
        <v>6411</v>
      </c>
      <c r="E4072" t="s">
        <v>11</v>
      </c>
      <c r="G4072" t="s">
        <v>1291</v>
      </c>
      <c r="H4072" t="s">
        <v>13</v>
      </c>
      <c r="I4072" t="s">
        <v>14</v>
      </c>
    </row>
    <row r="4073" spans="1:14" hidden="1" x14ac:dyDescent="0.25">
      <c r="A4073" s="18">
        <v>4071</v>
      </c>
      <c r="B4073" t="s">
        <v>419</v>
      </c>
      <c r="C4073" t="s">
        <v>43</v>
      </c>
      <c r="D4073" t="s">
        <v>6412</v>
      </c>
      <c r="E4073" t="s">
        <v>11</v>
      </c>
      <c r="G4073" t="s">
        <v>421</v>
      </c>
      <c r="H4073" t="s">
        <v>13</v>
      </c>
      <c r="I4073" t="s">
        <v>14</v>
      </c>
    </row>
    <row r="4074" spans="1:14" hidden="1" x14ac:dyDescent="0.25">
      <c r="A4074" s="18">
        <v>4072</v>
      </c>
      <c r="B4074" t="s">
        <v>538</v>
      </c>
      <c r="C4074" t="s">
        <v>26</v>
      </c>
      <c r="D4074" t="s">
        <v>6413</v>
      </c>
      <c r="E4074" t="s">
        <v>11</v>
      </c>
      <c r="G4074" t="s">
        <v>540</v>
      </c>
      <c r="H4074" t="s">
        <v>13</v>
      </c>
      <c r="I4074" t="s">
        <v>14</v>
      </c>
    </row>
    <row r="4075" spans="1:14" hidden="1" x14ac:dyDescent="0.25">
      <c r="A4075" s="18">
        <v>4073</v>
      </c>
      <c r="B4075" t="s">
        <v>2781</v>
      </c>
      <c r="C4075" t="s">
        <v>189</v>
      </c>
      <c r="D4075" t="s">
        <v>6414</v>
      </c>
      <c r="E4075" t="s">
        <v>11</v>
      </c>
      <c r="G4075" t="s">
        <v>2783</v>
      </c>
      <c r="H4075" t="s">
        <v>13</v>
      </c>
      <c r="I4075" t="s">
        <v>14</v>
      </c>
    </row>
    <row r="4076" spans="1:14" hidden="1" x14ac:dyDescent="0.25">
      <c r="A4076" s="18">
        <v>4074</v>
      </c>
      <c r="B4076" t="s">
        <v>1261</v>
      </c>
      <c r="C4076" t="s">
        <v>26</v>
      </c>
      <c r="D4076" t="s">
        <v>6415</v>
      </c>
      <c r="E4076" t="s">
        <v>11</v>
      </c>
      <c r="G4076" t="s">
        <v>1263</v>
      </c>
      <c r="H4076" t="s">
        <v>13</v>
      </c>
      <c r="I4076" t="s">
        <v>14</v>
      </c>
    </row>
    <row r="4077" spans="1:14" hidden="1" x14ac:dyDescent="0.25">
      <c r="A4077" s="18">
        <v>4075</v>
      </c>
      <c r="C4077" t="s">
        <v>26</v>
      </c>
      <c r="D4077" t="s">
        <v>6416</v>
      </c>
      <c r="E4077" t="s">
        <v>11</v>
      </c>
      <c r="G4077" t="s">
        <v>779</v>
      </c>
      <c r="H4077" t="s">
        <v>13</v>
      </c>
      <c r="I4077" t="s">
        <v>33</v>
      </c>
    </row>
    <row r="4078" spans="1:14" hidden="1" x14ac:dyDescent="0.25">
      <c r="A4078" s="18">
        <v>3418</v>
      </c>
      <c r="B4078" s="53" t="s">
        <v>7853</v>
      </c>
      <c r="C4078" t="s">
        <v>59</v>
      </c>
      <c r="D4078" t="s">
        <v>6417</v>
      </c>
      <c r="E4078" t="s">
        <v>11</v>
      </c>
      <c r="G4078" s="24" t="s">
        <v>6418</v>
      </c>
      <c r="H4078" t="s">
        <v>37</v>
      </c>
      <c r="I4078" t="s">
        <v>14</v>
      </c>
      <c r="J4078">
        <v>0</v>
      </c>
      <c r="K4078" s="53" t="s">
        <v>7726</v>
      </c>
      <c r="L4078">
        <v>12.010999999999999</v>
      </c>
      <c r="M4078">
        <v>0</v>
      </c>
      <c r="N4078" s="48" t="s">
        <v>4703</v>
      </c>
    </row>
    <row r="4079" spans="1:14" hidden="1" x14ac:dyDescent="0.25">
      <c r="A4079" s="18">
        <v>4077</v>
      </c>
      <c r="C4079" t="s">
        <v>43</v>
      </c>
      <c r="D4079" t="s">
        <v>6419</v>
      </c>
      <c r="E4079" t="s">
        <v>11</v>
      </c>
      <c r="G4079" t="s">
        <v>636</v>
      </c>
      <c r="H4079" t="s">
        <v>13</v>
      </c>
      <c r="I4079" t="s">
        <v>33</v>
      </c>
    </row>
    <row r="4080" spans="1:14" hidden="1" x14ac:dyDescent="0.25">
      <c r="A4080" s="18">
        <v>4078</v>
      </c>
      <c r="B4080" t="s">
        <v>431</v>
      </c>
      <c r="C4080" t="s">
        <v>30</v>
      </c>
      <c r="D4080" t="s">
        <v>6420</v>
      </c>
      <c r="E4080" t="s">
        <v>11</v>
      </c>
      <c r="G4080" t="s">
        <v>433</v>
      </c>
      <c r="H4080" t="s">
        <v>13</v>
      </c>
      <c r="I4080" t="s">
        <v>33</v>
      </c>
    </row>
    <row r="4081" spans="1:17" hidden="1" x14ac:dyDescent="0.25">
      <c r="A4081" s="18">
        <v>4079</v>
      </c>
      <c r="B4081" t="s">
        <v>3471</v>
      </c>
      <c r="C4081" t="s">
        <v>189</v>
      </c>
      <c r="D4081" t="s">
        <v>6421</v>
      </c>
      <c r="E4081" t="s">
        <v>11</v>
      </c>
      <c r="G4081" t="s">
        <v>3473</v>
      </c>
      <c r="H4081" t="s">
        <v>13</v>
      </c>
      <c r="I4081" t="s">
        <v>14</v>
      </c>
    </row>
    <row r="4082" spans="1:17" hidden="1" x14ac:dyDescent="0.25">
      <c r="A4082" s="18">
        <v>4080</v>
      </c>
      <c r="C4082" t="s">
        <v>26</v>
      </c>
      <c r="D4082" t="s">
        <v>6422</v>
      </c>
      <c r="E4082" t="s">
        <v>11</v>
      </c>
      <c r="G4082" t="s">
        <v>2991</v>
      </c>
      <c r="H4082" t="s">
        <v>13</v>
      </c>
      <c r="I4082" t="s">
        <v>14</v>
      </c>
    </row>
    <row r="4083" spans="1:17" hidden="1" x14ac:dyDescent="0.25">
      <c r="A4083" s="18">
        <v>4081</v>
      </c>
      <c r="C4083" t="s">
        <v>47</v>
      </c>
      <c r="D4083" t="s">
        <v>6423</v>
      </c>
      <c r="E4083" t="s">
        <v>11</v>
      </c>
      <c r="G4083" t="s">
        <v>380</v>
      </c>
      <c r="H4083" t="s">
        <v>13</v>
      </c>
      <c r="I4083" t="s">
        <v>14</v>
      </c>
    </row>
    <row r="4084" spans="1:17" hidden="1" x14ac:dyDescent="0.25">
      <c r="A4084" s="18">
        <v>2213</v>
      </c>
      <c r="C4084" t="s">
        <v>1292</v>
      </c>
      <c r="D4084" t="s">
        <v>6424</v>
      </c>
      <c r="E4084" t="s">
        <v>11</v>
      </c>
      <c r="G4084" s="53" t="s">
        <v>7854</v>
      </c>
      <c r="H4084" t="s">
        <v>37</v>
      </c>
      <c r="I4084" t="s">
        <v>14</v>
      </c>
      <c r="J4084">
        <v>0</v>
      </c>
      <c r="K4084" t="s">
        <v>7856</v>
      </c>
      <c r="L4084">
        <v>277.85399999999998</v>
      </c>
      <c r="M4084">
        <v>0</v>
      </c>
      <c r="N4084" s="48" t="s">
        <v>4703</v>
      </c>
    </row>
    <row r="4085" spans="1:17" hidden="1" x14ac:dyDescent="0.25">
      <c r="A4085" s="18">
        <v>4083</v>
      </c>
      <c r="B4085" t="s">
        <v>674</v>
      </c>
      <c r="C4085" t="s">
        <v>70</v>
      </c>
      <c r="D4085" t="s">
        <v>6426</v>
      </c>
      <c r="E4085" t="s">
        <v>11</v>
      </c>
      <c r="G4085" t="s">
        <v>497</v>
      </c>
      <c r="H4085" t="s">
        <v>13</v>
      </c>
      <c r="I4085" t="s">
        <v>33</v>
      </c>
    </row>
    <row r="4086" spans="1:17" hidden="1" x14ac:dyDescent="0.25">
      <c r="A4086" s="18">
        <v>4084</v>
      </c>
      <c r="B4086" t="s">
        <v>206</v>
      </c>
      <c r="C4086" t="s">
        <v>388</v>
      </c>
      <c r="D4086" t="s">
        <v>6427</v>
      </c>
      <c r="E4086" t="s">
        <v>11</v>
      </c>
      <c r="G4086" t="s">
        <v>208</v>
      </c>
      <c r="H4086" t="s">
        <v>13</v>
      </c>
      <c r="I4086" t="s">
        <v>14</v>
      </c>
    </row>
    <row r="4087" spans="1:17" hidden="1" x14ac:dyDescent="0.25">
      <c r="A4087" s="18">
        <v>4085</v>
      </c>
      <c r="B4087" t="s">
        <v>397</v>
      </c>
      <c r="C4087" t="s">
        <v>99</v>
      </c>
      <c r="D4087" t="s">
        <v>6428</v>
      </c>
      <c r="E4087" t="s">
        <v>11</v>
      </c>
      <c r="G4087" t="s">
        <v>399</v>
      </c>
      <c r="H4087" t="s">
        <v>13</v>
      </c>
      <c r="I4087" t="s">
        <v>33</v>
      </c>
    </row>
    <row r="4088" spans="1:17" hidden="1" x14ac:dyDescent="0.25">
      <c r="A4088" s="18">
        <v>565</v>
      </c>
      <c r="B4088" s="53" t="s">
        <v>7857</v>
      </c>
      <c r="C4088" t="s">
        <v>59</v>
      </c>
      <c r="D4088" t="s">
        <v>6429</v>
      </c>
      <c r="E4088" t="s">
        <v>11</v>
      </c>
      <c r="G4088" t="s">
        <v>6430</v>
      </c>
      <c r="H4088" t="s">
        <v>37</v>
      </c>
      <c r="I4088" t="s">
        <v>14</v>
      </c>
      <c r="J4088">
        <v>0</v>
      </c>
      <c r="K4088" t="s">
        <v>7202</v>
      </c>
      <c r="L4088">
        <v>37.997</v>
      </c>
      <c r="M4088">
        <v>0</v>
      </c>
      <c r="N4088" s="48" t="s">
        <v>4703</v>
      </c>
    </row>
    <row r="4089" spans="1:17" hidden="1" x14ac:dyDescent="0.25">
      <c r="A4089" s="18">
        <v>4087</v>
      </c>
      <c r="B4089" t="s">
        <v>590</v>
      </c>
      <c r="C4089" t="s">
        <v>47</v>
      </c>
      <c r="D4089" t="s">
        <v>6431</v>
      </c>
      <c r="E4089" t="s">
        <v>11</v>
      </c>
      <c r="G4089" t="s">
        <v>592</v>
      </c>
      <c r="H4089" t="s">
        <v>13</v>
      </c>
      <c r="I4089" t="s">
        <v>14</v>
      </c>
    </row>
    <row r="4090" spans="1:17" hidden="1" x14ac:dyDescent="0.25">
      <c r="A4090" s="18">
        <v>4088</v>
      </c>
      <c r="B4090" t="s">
        <v>63</v>
      </c>
      <c r="C4090" t="s">
        <v>99</v>
      </c>
      <c r="D4090" t="s">
        <v>6432</v>
      </c>
      <c r="E4090" t="s">
        <v>11</v>
      </c>
      <c r="G4090" t="s">
        <v>65</v>
      </c>
      <c r="H4090" t="s">
        <v>13</v>
      </c>
      <c r="I4090" t="s">
        <v>33</v>
      </c>
    </row>
    <row r="4091" spans="1:17" hidden="1" x14ac:dyDescent="0.25">
      <c r="A4091" s="18">
        <v>4089</v>
      </c>
      <c r="B4091" t="s">
        <v>1434</v>
      </c>
      <c r="C4091" t="s">
        <v>30</v>
      </c>
      <c r="D4091" t="s">
        <v>6433</v>
      </c>
      <c r="E4091" t="s">
        <v>11</v>
      </c>
      <c r="G4091" t="s">
        <v>1436</v>
      </c>
      <c r="H4091" t="s">
        <v>13</v>
      </c>
      <c r="I4091" t="s">
        <v>14</v>
      </c>
    </row>
    <row r="4092" spans="1:17" hidden="1" x14ac:dyDescent="0.25">
      <c r="A4092" s="18">
        <v>982</v>
      </c>
      <c r="C4092" t="s">
        <v>59</v>
      </c>
      <c r="D4092" t="s">
        <v>6434</v>
      </c>
      <c r="E4092" t="s">
        <v>11</v>
      </c>
      <c r="G4092" t="s">
        <v>6435</v>
      </c>
      <c r="H4092" t="s">
        <v>37</v>
      </c>
      <c r="I4092" t="s">
        <v>768</v>
      </c>
      <c r="J4092">
        <v>0</v>
      </c>
      <c r="K4092" s="20" t="s">
        <v>8027</v>
      </c>
      <c r="L4092" s="20" t="s">
        <v>8027</v>
      </c>
      <c r="M4092" s="20" t="s">
        <v>8027</v>
      </c>
      <c r="N4092" s="45" t="s">
        <v>3587</v>
      </c>
      <c r="Q4092" s="20" t="s">
        <v>8028</v>
      </c>
    </row>
    <row r="4093" spans="1:17" hidden="1" x14ac:dyDescent="0.25">
      <c r="A4093" s="18">
        <v>4091</v>
      </c>
      <c r="B4093" t="s">
        <v>1060</v>
      </c>
      <c r="C4093" t="s">
        <v>142</v>
      </c>
      <c r="D4093" t="s">
        <v>6436</v>
      </c>
      <c r="E4093" t="s">
        <v>11</v>
      </c>
      <c r="G4093" t="s">
        <v>1062</v>
      </c>
      <c r="H4093" t="s">
        <v>13</v>
      </c>
      <c r="I4093" t="s">
        <v>14</v>
      </c>
    </row>
    <row r="4094" spans="1:17" hidden="1" x14ac:dyDescent="0.25">
      <c r="A4094" s="18">
        <v>4092</v>
      </c>
      <c r="B4094" t="s">
        <v>2222</v>
      </c>
      <c r="C4094" t="s">
        <v>30</v>
      </c>
      <c r="D4094" t="s">
        <v>6437</v>
      </c>
      <c r="E4094" t="s">
        <v>11</v>
      </c>
      <c r="G4094" t="s">
        <v>2224</v>
      </c>
      <c r="H4094" t="s">
        <v>13</v>
      </c>
      <c r="I4094" t="s">
        <v>14</v>
      </c>
    </row>
    <row r="4095" spans="1:17" hidden="1" x14ac:dyDescent="0.25">
      <c r="A4095" s="18">
        <v>4093</v>
      </c>
      <c r="B4095" t="s">
        <v>515</v>
      </c>
      <c r="C4095" t="s">
        <v>70</v>
      </c>
      <c r="D4095" t="s">
        <v>6438</v>
      </c>
      <c r="E4095" t="s">
        <v>11</v>
      </c>
      <c r="G4095" t="s">
        <v>517</v>
      </c>
      <c r="H4095" t="s">
        <v>13</v>
      </c>
      <c r="I4095" t="s">
        <v>14</v>
      </c>
    </row>
    <row r="4096" spans="1:17" hidden="1" x14ac:dyDescent="0.25">
      <c r="A4096" s="18">
        <v>3447</v>
      </c>
      <c r="C4096" t="s">
        <v>59</v>
      </c>
      <c r="D4096" t="s">
        <v>6439</v>
      </c>
      <c r="E4096" t="s">
        <v>11</v>
      </c>
      <c r="G4096" t="s">
        <v>6440</v>
      </c>
      <c r="H4096" t="s">
        <v>37</v>
      </c>
      <c r="I4096" t="s">
        <v>768</v>
      </c>
      <c r="J4096">
        <v>0</v>
      </c>
      <c r="K4096" s="20" t="s">
        <v>8027</v>
      </c>
      <c r="L4096" s="20" t="s">
        <v>8027</v>
      </c>
      <c r="M4096" s="20" t="s">
        <v>8027</v>
      </c>
      <c r="N4096" s="45" t="s">
        <v>3587</v>
      </c>
      <c r="Q4096" s="20" t="s">
        <v>8028</v>
      </c>
    </row>
    <row r="4097" spans="1:17" hidden="1" x14ac:dyDescent="0.25">
      <c r="A4097" s="18">
        <v>4095</v>
      </c>
      <c r="B4097" t="s">
        <v>843</v>
      </c>
      <c r="C4097" t="s">
        <v>70</v>
      </c>
      <c r="D4097" t="s">
        <v>6441</v>
      </c>
      <c r="E4097" t="s">
        <v>11</v>
      </c>
      <c r="G4097" t="s">
        <v>845</v>
      </c>
      <c r="H4097" t="s">
        <v>13</v>
      </c>
      <c r="I4097" t="s">
        <v>33</v>
      </c>
    </row>
    <row r="4098" spans="1:17" hidden="1" x14ac:dyDescent="0.25">
      <c r="A4098" s="18">
        <v>4096</v>
      </c>
      <c r="C4098" t="s">
        <v>43</v>
      </c>
      <c r="D4098" t="s">
        <v>6442</v>
      </c>
      <c r="E4098" t="s">
        <v>11</v>
      </c>
      <c r="G4098" t="s">
        <v>534</v>
      </c>
      <c r="H4098" t="s">
        <v>13</v>
      </c>
      <c r="I4098" t="s">
        <v>33</v>
      </c>
    </row>
    <row r="4099" spans="1:17" hidden="1" x14ac:dyDescent="0.25">
      <c r="A4099" s="18">
        <v>4097</v>
      </c>
      <c r="B4099" t="s">
        <v>6443</v>
      </c>
      <c r="C4099" t="s">
        <v>16</v>
      </c>
      <c r="D4099" t="s">
        <v>6444</v>
      </c>
      <c r="E4099" t="s">
        <v>11</v>
      </c>
      <c r="G4099" t="s">
        <v>6445</v>
      </c>
      <c r="H4099" t="s">
        <v>13</v>
      </c>
      <c r="I4099" t="s">
        <v>14</v>
      </c>
    </row>
    <row r="4100" spans="1:17" hidden="1" x14ac:dyDescent="0.25">
      <c r="A4100" s="18">
        <v>4098</v>
      </c>
      <c r="B4100" t="s">
        <v>376</v>
      </c>
      <c r="C4100" t="s">
        <v>47</v>
      </c>
      <c r="D4100" t="s">
        <v>6446</v>
      </c>
      <c r="E4100" t="s">
        <v>11</v>
      </c>
      <c r="G4100" t="s">
        <v>378</v>
      </c>
      <c r="H4100" t="s">
        <v>13</v>
      </c>
      <c r="I4100" t="s">
        <v>14</v>
      </c>
    </row>
    <row r="4101" spans="1:17" hidden="1" x14ac:dyDescent="0.25">
      <c r="A4101" s="18">
        <v>4099</v>
      </c>
      <c r="B4101" t="s">
        <v>2121</v>
      </c>
      <c r="C4101" t="s">
        <v>189</v>
      </c>
      <c r="D4101" t="s">
        <v>6447</v>
      </c>
      <c r="E4101" t="s">
        <v>11</v>
      </c>
      <c r="G4101" t="s">
        <v>2123</v>
      </c>
      <c r="H4101" t="s">
        <v>13</v>
      </c>
      <c r="I4101" t="s">
        <v>33</v>
      </c>
    </row>
    <row r="4102" spans="1:17" hidden="1" x14ac:dyDescent="0.25">
      <c r="A4102" s="18">
        <v>4100</v>
      </c>
      <c r="B4102" t="s">
        <v>363</v>
      </c>
      <c r="C4102" t="s">
        <v>43</v>
      </c>
      <c r="D4102" t="s">
        <v>6448</v>
      </c>
      <c r="E4102" t="s">
        <v>11</v>
      </c>
      <c r="G4102" t="s">
        <v>365</v>
      </c>
      <c r="H4102" t="s">
        <v>13</v>
      </c>
      <c r="I4102" t="s">
        <v>14</v>
      </c>
    </row>
    <row r="4103" spans="1:17" hidden="1" x14ac:dyDescent="0.25">
      <c r="A4103" s="18">
        <v>1102</v>
      </c>
      <c r="C4103" t="s">
        <v>1292</v>
      </c>
      <c r="D4103" t="s">
        <v>6449</v>
      </c>
      <c r="E4103" t="s">
        <v>11</v>
      </c>
      <c r="G4103" t="s">
        <v>6450</v>
      </c>
      <c r="H4103" t="s">
        <v>37</v>
      </c>
      <c r="I4103" t="s">
        <v>6451</v>
      </c>
      <c r="J4103">
        <v>0</v>
      </c>
      <c r="K4103" s="20" t="s">
        <v>8027</v>
      </c>
      <c r="L4103" s="20" t="s">
        <v>8027</v>
      </c>
      <c r="M4103" s="20" t="s">
        <v>8027</v>
      </c>
      <c r="N4103" s="45" t="s">
        <v>3587</v>
      </c>
      <c r="Q4103" s="20" t="s">
        <v>8028</v>
      </c>
    </row>
    <row r="4104" spans="1:17" hidden="1" x14ac:dyDescent="0.25">
      <c r="A4104" s="18">
        <v>4102</v>
      </c>
      <c r="B4104" t="s">
        <v>1267</v>
      </c>
      <c r="C4104" t="s">
        <v>70</v>
      </c>
      <c r="D4104" t="s">
        <v>6452</v>
      </c>
      <c r="E4104" t="s">
        <v>11</v>
      </c>
      <c r="G4104" t="s">
        <v>1269</v>
      </c>
      <c r="H4104" t="s">
        <v>13</v>
      </c>
      <c r="I4104" t="s">
        <v>14</v>
      </c>
    </row>
    <row r="4105" spans="1:17" hidden="1" x14ac:dyDescent="0.25">
      <c r="A4105" s="18">
        <v>4103</v>
      </c>
      <c r="B4105" t="s">
        <v>520</v>
      </c>
      <c r="C4105" t="s">
        <v>30</v>
      </c>
      <c r="D4105" t="s">
        <v>6453</v>
      </c>
      <c r="E4105" t="s">
        <v>11</v>
      </c>
      <c r="G4105" t="s">
        <v>276</v>
      </c>
      <c r="H4105" t="s">
        <v>13</v>
      </c>
      <c r="I4105" t="s">
        <v>33</v>
      </c>
    </row>
    <row r="4106" spans="1:17" hidden="1" x14ac:dyDescent="0.25">
      <c r="A4106" s="18">
        <v>4104</v>
      </c>
      <c r="B4106" t="s">
        <v>1518</v>
      </c>
      <c r="C4106" t="s">
        <v>70</v>
      </c>
      <c r="D4106" t="s">
        <v>6454</v>
      </c>
      <c r="E4106" t="s">
        <v>11</v>
      </c>
      <c r="G4106" t="s">
        <v>1520</v>
      </c>
      <c r="H4106" t="s">
        <v>13</v>
      </c>
      <c r="I4106" t="s">
        <v>14</v>
      </c>
    </row>
    <row r="4107" spans="1:17" hidden="1" x14ac:dyDescent="0.25">
      <c r="A4107" s="18">
        <v>4105</v>
      </c>
      <c r="B4107" t="s">
        <v>964</v>
      </c>
      <c r="C4107" t="s">
        <v>99</v>
      </c>
      <c r="D4107" t="s">
        <v>6455</v>
      </c>
      <c r="E4107" t="s">
        <v>11</v>
      </c>
      <c r="G4107" t="s">
        <v>966</v>
      </c>
      <c r="H4107" t="s">
        <v>13</v>
      </c>
      <c r="I4107" t="s">
        <v>14</v>
      </c>
    </row>
    <row r="4108" spans="1:17" hidden="1" x14ac:dyDescent="0.25">
      <c r="A4108" s="18">
        <v>4106</v>
      </c>
      <c r="B4108" t="s">
        <v>719</v>
      </c>
      <c r="C4108" t="s">
        <v>43</v>
      </c>
      <c r="D4108" t="s">
        <v>6456</v>
      </c>
      <c r="E4108" t="s">
        <v>11</v>
      </c>
      <c r="G4108" t="s">
        <v>721</v>
      </c>
      <c r="H4108" t="s">
        <v>13</v>
      </c>
      <c r="I4108" t="s">
        <v>14</v>
      </c>
    </row>
    <row r="4109" spans="1:17" hidden="1" x14ac:dyDescent="0.25">
      <c r="A4109" s="18">
        <v>4025</v>
      </c>
      <c r="C4109" t="s">
        <v>59</v>
      </c>
      <c r="D4109" t="s">
        <v>6457</v>
      </c>
      <c r="E4109" t="s">
        <v>11</v>
      </c>
      <c r="G4109" t="s">
        <v>6458</v>
      </c>
      <c r="H4109" t="s">
        <v>37</v>
      </c>
      <c r="I4109" t="s">
        <v>768</v>
      </c>
      <c r="J4109">
        <v>0</v>
      </c>
      <c r="K4109" s="20" t="s">
        <v>8027</v>
      </c>
      <c r="L4109" s="20" t="s">
        <v>8027</v>
      </c>
      <c r="M4109" s="20" t="s">
        <v>8027</v>
      </c>
      <c r="N4109" s="45" t="s">
        <v>3587</v>
      </c>
      <c r="Q4109" s="20" t="s">
        <v>8028</v>
      </c>
    </row>
    <row r="4110" spans="1:17" hidden="1" x14ac:dyDescent="0.25">
      <c r="A4110" s="18">
        <v>4108</v>
      </c>
      <c r="C4110" t="s">
        <v>90</v>
      </c>
      <c r="D4110" t="s">
        <v>6459</v>
      </c>
      <c r="E4110" t="s">
        <v>11</v>
      </c>
      <c r="G4110" t="s">
        <v>1185</v>
      </c>
      <c r="H4110" t="s">
        <v>13</v>
      </c>
      <c r="I4110" t="s">
        <v>33</v>
      </c>
    </row>
    <row r="4111" spans="1:17" hidden="1" x14ac:dyDescent="0.25">
      <c r="A4111" s="18">
        <v>4109</v>
      </c>
      <c r="B4111" t="s">
        <v>174</v>
      </c>
      <c r="C4111" t="s">
        <v>189</v>
      </c>
      <c r="D4111" t="s">
        <v>6460</v>
      </c>
      <c r="E4111" t="s">
        <v>11</v>
      </c>
      <c r="G4111" t="s">
        <v>176</v>
      </c>
      <c r="H4111" t="s">
        <v>13</v>
      </c>
      <c r="I4111" t="s">
        <v>14</v>
      </c>
    </row>
    <row r="4112" spans="1:17" hidden="1" x14ac:dyDescent="0.25">
      <c r="A4112" s="18">
        <v>4110</v>
      </c>
      <c r="B4112" t="s">
        <v>154</v>
      </c>
      <c r="C4112" t="s">
        <v>16</v>
      </c>
      <c r="D4112" t="s">
        <v>6461</v>
      </c>
      <c r="E4112" t="s">
        <v>11</v>
      </c>
      <c r="G4112" t="s">
        <v>156</v>
      </c>
      <c r="H4112" t="s">
        <v>13</v>
      </c>
      <c r="I4112" t="s">
        <v>14</v>
      </c>
    </row>
    <row r="4113" spans="1:17" hidden="1" x14ac:dyDescent="0.25">
      <c r="A4113" s="18">
        <v>4111</v>
      </c>
      <c r="B4113" t="s">
        <v>148</v>
      </c>
      <c r="C4113" t="s">
        <v>9</v>
      </c>
      <c r="D4113" t="s">
        <v>6462</v>
      </c>
      <c r="E4113" t="s">
        <v>11</v>
      </c>
      <c r="G4113" t="s">
        <v>150</v>
      </c>
      <c r="H4113" t="s">
        <v>13</v>
      </c>
      <c r="I4113" t="s">
        <v>14</v>
      </c>
    </row>
    <row r="4114" spans="1:17" hidden="1" x14ac:dyDescent="0.25">
      <c r="A4114" s="18">
        <v>4112</v>
      </c>
      <c r="B4114" t="s">
        <v>599</v>
      </c>
      <c r="C4114" t="s">
        <v>30</v>
      </c>
      <c r="D4114" t="s">
        <v>6463</v>
      </c>
      <c r="E4114" t="s">
        <v>11</v>
      </c>
      <c r="G4114" t="s">
        <v>601</v>
      </c>
      <c r="H4114" t="s">
        <v>13</v>
      </c>
      <c r="I4114" t="s">
        <v>14</v>
      </c>
    </row>
    <row r="4115" spans="1:17" hidden="1" x14ac:dyDescent="0.25">
      <c r="A4115" s="18">
        <v>4113</v>
      </c>
      <c r="C4115" t="s">
        <v>16</v>
      </c>
      <c r="D4115" t="s">
        <v>6464</v>
      </c>
      <c r="E4115" t="s">
        <v>11</v>
      </c>
      <c r="G4115" t="s">
        <v>6465</v>
      </c>
      <c r="H4115" t="s">
        <v>13</v>
      </c>
      <c r="I4115" t="s">
        <v>14</v>
      </c>
    </row>
    <row r="4116" spans="1:17" x14ac:dyDescent="0.25">
      <c r="A4116" s="18">
        <v>358</v>
      </c>
      <c r="B4116" t="s">
        <v>858</v>
      </c>
      <c r="C4116" t="s">
        <v>1292</v>
      </c>
      <c r="D4116" t="s">
        <v>6466</v>
      </c>
      <c r="E4116" t="s">
        <v>11</v>
      </c>
      <c r="G4116" s="39" t="s">
        <v>6467</v>
      </c>
      <c r="H4116" t="s">
        <v>37</v>
      </c>
      <c r="I4116" t="s">
        <v>768</v>
      </c>
      <c r="J4116" s="53" t="s">
        <v>7967</v>
      </c>
      <c r="N4116" s="51" t="s">
        <v>6468</v>
      </c>
      <c r="Q4116" s="53" t="s">
        <v>7965</v>
      </c>
    </row>
    <row r="4117" spans="1:17" hidden="1" x14ac:dyDescent="0.25">
      <c r="A4117" s="18">
        <v>4115</v>
      </c>
      <c r="B4117" t="s">
        <v>332</v>
      </c>
      <c r="C4117" t="s">
        <v>9</v>
      </c>
      <c r="D4117" t="s">
        <v>6469</v>
      </c>
      <c r="E4117" t="s">
        <v>11</v>
      </c>
      <c r="G4117" t="s">
        <v>334</v>
      </c>
      <c r="H4117" t="s">
        <v>13</v>
      </c>
      <c r="I4117" t="s">
        <v>14</v>
      </c>
    </row>
    <row r="4118" spans="1:17" hidden="1" x14ac:dyDescent="0.25">
      <c r="A4118" s="18">
        <v>4116</v>
      </c>
      <c r="B4118" t="s">
        <v>571</v>
      </c>
      <c r="C4118" t="s">
        <v>16</v>
      </c>
      <c r="D4118" t="s">
        <v>6470</v>
      </c>
      <c r="E4118" t="s">
        <v>11</v>
      </c>
      <c r="G4118" t="s">
        <v>573</v>
      </c>
      <c r="H4118" t="s">
        <v>13</v>
      </c>
      <c r="I4118" t="s">
        <v>14</v>
      </c>
    </row>
    <row r="4119" spans="1:17" hidden="1" x14ac:dyDescent="0.25">
      <c r="A4119" s="18">
        <v>4117</v>
      </c>
      <c r="B4119" t="s">
        <v>338</v>
      </c>
      <c r="C4119" t="s">
        <v>26</v>
      </c>
      <c r="D4119" t="s">
        <v>6471</v>
      </c>
      <c r="E4119" t="s">
        <v>11</v>
      </c>
      <c r="G4119" t="s">
        <v>340</v>
      </c>
      <c r="H4119" t="s">
        <v>13</v>
      </c>
      <c r="I4119" t="s">
        <v>14</v>
      </c>
    </row>
    <row r="4120" spans="1:17" hidden="1" x14ac:dyDescent="0.25">
      <c r="A4120" s="18">
        <v>4118</v>
      </c>
      <c r="B4120" t="s">
        <v>1760</v>
      </c>
      <c r="C4120" t="s">
        <v>23</v>
      </c>
      <c r="D4120" t="s">
        <v>6472</v>
      </c>
      <c r="E4120" t="s">
        <v>11</v>
      </c>
      <c r="G4120" t="s">
        <v>1762</v>
      </c>
      <c r="H4120" t="s">
        <v>13</v>
      </c>
      <c r="I4120" t="s">
        <v>33</v>
      </c>
    </row>
    <row r="4121" spans="1:17" hidden="1" x14ac:dyDescent="0.25">
      <c r="A4121" s="18">
        <v>4119</v>
      </c>
      <c r="B4121" t="s">
        <v>42</v>
      </c>
      <c r="C4121" t="s">
        <v>30</v>
      </c>
      <c r="D4121" t="s">
        <v>6473</v>
      </c>
      <c r="E4121" t="s">
        <v>11</v>
      </c>
      <c r="G4121" t="s">
        <v>45</v>
      </c>
      <c r="H4121" t="s">
        <v>13</v>
      </c>
      <c r="I4121" t="s">
        <v>14</v>
      </c>
    </row>
    <row r="4122" spans="1:17" hidden="1" x14ac:dyDescent="0.25">
      <c r="A4122" s="18">
        <v>4120</v>
      </c>
      <c r="B4122" t="s">
        <v>948</v>
      </c>
      <c r="C4122" t="s">
        <v>23</v>
      </c>
      <c r="D4122" t="s">
        <v>6474</v>
      </c>
      <c r="E4122" t="s">
        <v>11</v>
      </c>
      <c r="G4122" t="s">
        <v>950</v>
      </c>
      <c r="H4122" t="s">
        <v>13</v>
      </c>
      <c r="I4122" t="s">
        <v>14</v>
      </c>
    </row>
    <row r="4123" spans="1:17" hidden="1" x14ac:dyDescent="0.25">
      <c r="A4123" s="18">
        <v>4121</v>
      </c>
      <c r="B4123" t="s">
        <v>2163</v>
      </c>
      <c r="C4123" t="s">
        <v>43</v>
      </c>
      <c r="D4123" t="s">
        <v>6475</v>
      </c>
      <c r="E4123" t="s">
        <v>11</v>
      </c>
      <c r="G4123" t="s">
        <v>2165</v>
      </c>
      <c r="H4123" t="s">
        <v>13</v>
      </c>
      <c r="I4123" t="s">
        <v>14</v>
      </c>
    </row>
    <row r="4124" spans="1:17" hidden="1" x14ac:dyDescent="0.25">
      <c r="A4124" s="18">
        <v>4122</v>
      </c>
      <c r="B4124" t="s">
        <v>1544</v>
      </c>
      <c r="C4124" t="s">
        <v>9</v>
      </c>
      <c r="D4124" t="s">
        <v>6476</v>
      </c>
      <c r="E4124" t="s">
        <v>11</v>
      </c>
      <c r="G4124" t="s">
        <v>1546</v>
      </c>
      <c r="H4124" t="s">
        <v>13</v>
      </c>
      <c r="I4124" t="s">
        <v>14</v>
      </c>
    </row>
    <row r="4125" spans="1:17" hidden="1" x14ac:dyDescent="0.25">
      <c r="A4125" s="18">
        <v>4123</v>
      </c>
      <c r="C4125" t="s">
        <v>47</v>
      </c>
      <c r="D4125" t="s">
        <v>6477</v>
      </c>
      <c r="E4125" t="s">
        <v>11</v>
      </c>
      <c r="G4125" t="s">
        <v>707</v>
      </c>
      <c r="H4125" t="s">
        <v>13</v>
      </c>
      <c r="I4125" t="s">
        <v>14</v>
      </c>
    </row>
    <row r="4126" spans="1:17" x14ac:dyDescent="0.25">
      <c r="A4126" s="18">
        <v>3341</v>
      </c>
      <c r="C4126" t="s">
        <v>51</v>
      </c>
      <c r="D4126" t="s">
        <v>6565</v>
      </c>
      <c r="E4126" t="s">
        <v>11</v>
      </c>
      <c r="G4126" s="39" t="s">
        <v>6566</v>
      </c>
      <c r="H4126" t="s">
        <v>37</v>
      </c>
      <c r="I4126" t="s">
        <v>768</v>
      </c>
      <c r="J4126">
        <v>0</v>
      </c>
      <c r="N4126" s="43" t="s">
        <v>6567</v>
      </c>
    </row>
    <row r="4127" spans="1:17" hidden="1" x14ac:dyDescent="0.25">
      <c r="A4127" s="18">
        <v>4125</v>
      </c>
      <c r="B4127" t="s">
        <v>302</v>
      </c>
      <c r="C4127" t="s">
        <v>47</v>
      </c>
      <c r="D4127" t="s">
        <v>6480</v>
      </c>
      <c r="E4127" t="s">
        <v>11</v>
      </c>
      <c r="G4127" t="s">
        <v>304</v>
      </c>
      <c r="H4127" t="s">
        <v>13</v>
      </c>
      <c r="I4127" t="s">
        <v>14</v>
      </c>
    </row>
    <row r="4128" spans="1:17" hidden="1" x14ac:dyDescent="0.25">
      <c r="A4128" s="18">
        <v>4126</v>
      </c>
      <c r="B4128" t="s">
        <v>188</v>
      </c>
      <c r="C4128" t="s">
        <v>99</v>
      </c>
      <c r="D4128" t="s">
        <v>6481</v>
      </c>
      <c r="E4128" t="s">
        <v>11</v>
      </c>
      <c r="G4128" t="s">
        <v>191</v>
      </c>
      <c r="H4128" t="s">
        <v>13</v>
      </c>
      <c r="I4128" t="s">
        <v>33</v>
      </c>
    </row>
    <row r="4129" spans="1:17" hidden="1" x14ac:dyDescent="0.25">
      <c r="A4129" s="18">
        <v>4127</v>
      </c>
      <c r="B4129" t="s">
        <v>1620</v>
      </c>
      <c r="C4129" t="s">
        <v>99</v>
      </c>
      <c r="D4129" t="s">
        <v>6482</v>
      </c>
      <c r="E4129" t="s">
        <v>11</v>
      </c>
      <c r="G4129" t="s">
        <v>1622</v>
      </c>
      <c r="H4129" t="s">
        <v>13</v>
      </c>
      <c r="I4129" t="s">
        <v>14</v>
      </c>
    </row>
    <row r="4130" spans="1:17" hidden="1" x14ac:dyDescent="0.25">
      <c r="A4130" s="18">
        <v>4128</v>
      </c>
      <c r="B4130" t="s">
        <v>6483</v>
      </c>
      <c r="C4130" t="s">
        <v>47</v>
      </c>
      <c r="D4130" t="s">
        <v>6484</v>
      </c>
      <c r="E4130" t="s">
        <v>11</v>
      </c>
      <c r="G4130" t="s">
        <v>6485</v>
      </c>
      <c r="H4130" t="s">
        <v>13</v>
      </c>
      <c r="I4130" t="s">
        <v>14</v>
      </c>
    </row>
    <row r="4131" spans="1:17" x14ac:dyDescent="0.25">
      <c r="A4131" s="18">
        <v>821</v>
      </c>
      <c r="B4131" t="s">
        <v>858</v>
      </c>
      <c r="C4131" t="s">
        <v>1292</v>
      </c>
      <c r="D4131" t="s">
        <v>6593</v>
      </c>
      <c r="E4131" t="s">
        <v>11</v>
      </c>
      <c r="G4131" s="37" t="s">
        <v>6594</v>
      </c>
      <c r="H4131" t="s">
        <v>37</v>
      </c>
      <c r="I4131" t="s">
        <v>768</v>
      </c>
      <c r="J4131" s="53" t="s">
        <v>7968</v>
      </c>
      <c r="N4131" s="51" t="s">
        <v>6595</v>
      </c>
      <c r="Q4131" s="53" t="s">
        <v>7964</v>
      </c>
    </row>
    <row r="4132" spans="1:17" hidden="1" x14ac:dyDescent="0.25">
      <c r="A4132" s="18">
        <v>4130</v>
      </c>
      <c r="C4132" t="s">
        <v>388</v>
      </c>
      <c r="D4132" t="s">
        <v>6488</v>
      </c>
      <c r="E4132" t="s">
        <v>11</v>
      </c>
      <c r="G4132" t="s">
        <v>2355</v>
      </c>
      <c r="H4132" t="s">
        <v>13</v>
      </c>
      <c r="I4132" t="s">
        <v>14</v>
      </c>
    </row>
    <row r="4133" spans="1:17" hidden="1" x14ac:dyDescent="0.25">
      <c r="A4133" s="18">
        <v>4131</v>
      </c>
      <c r="B4133" t="s">
        <v>2445</v>
      </c>
      <c r="C4133" t="s">
        <v>47</v>
      </c>
      <c r="D4133" t="s">
        <v>6489</v>
      </c>
      <c r="E4133" t="s">
        <v>11</v>
      </c>
      <c r="G4133" t="s">
        <v>2447</v>
      </c>
      <c r="H4133" t="s">
        <v>13</v>
      </c>
      <c r="I4133" t="s">
        <v>14</v>
      </c>
    </row>
    <row r="4134" spans="1:17" hidden="1" x14ac:dyDescent="0.25">
      <c r="A4134" s="18">
        <v>4132</v>
      </c>
      <c r="C4134" t="s">
        <v>26</v>
      </c>
      <c r="D4134" t="s">
        <v>6490</v>
      </c>
      <c r="E4134" t="s">
        <v>11</v>
      </c>
      <c r="G4134" t="s">
        <v>399</v>
      </c>
      <c r="H4134" t="s">
        <v>13</v>
      </c>
      <c r="I4134" t="s">
        <v>33</v>
      </c>
    </row>
    <row r="4135" spans="1:17" hidden="1" x14ac:dyDescent="0.25">
      <c r="A4135" s="18">
        <v>4133</v>
      </c>
      <c r="B4135" t="s">
        <v>360</v>
      </c>
      <c r="C4135" t="s">
        <v>26</v>
      </c>
      <c r="D4135" t="s">
        <v>6491</v>
      </c>
      <c r="E4135" t="s">
        <v>11</v>
      </c>
      <c r="G4135" t="s">
        <v>362</v>
      </c>
      <c r="H4135" t="s">
        <v>13</v>
      </c>
      <c r="I4135" t="s">
        <v>14</v>
      </c>
    </row>
    <row r="4136" spans="1:17" hidden="1" x14ac:dyDescent="0.25">
      <c r="A4136" s="18">
        <v>4134</v>
      </c>
      <c r="B4136" t="s">
        <v>1818</v>
      </c>
      <c r="C4136" t="s">
        <v>99</v>
      </c>
      <c r="D4136" t="s">
        <v>6492</v>
      </c>
      <c r="E4136" t="s">
        <v>11</v>
      </c>
      <c r="G4136" t="s">
        <v>1820</v>
      </c>
      <c r="H4136" t="s">
        <v>13</v>
      </c>
      <c r="I4136" t="s">
        <v>14</v>
      </c>
    </row>
    <row r="4137" spans="1:17" x14ac:dyDescent="0.25">
      <c r="A4137" s="18">
        <v>1994</v>
      </c>
      <c r="B4137" t="s">
        <v>858</v>
      </c>
      <c r="C4137" t="s">
        <v>1292</v>
      </c>
      <c r="D4137" t="s">
        <v>6579</v>
      </c>
      <c r="E4137" t="s">
        <v>11</v>
      </c>
      <c r="G4137" s="37" t="s">
        <v>6580</v>
      </c>
      <c r="H4137" t="s">
        <v>37</v>
      </c>
      <c r="I4137" t="s">
        <v>768</v>
      </c>
      <c r="J4137" s="53" t="s">
        <v>7969</v>
      </c>
      <c r="N4137" s="51" t="s">
        <v>6581</v>
      </c>
      <c r="Q4137" s="53" t="s">
        <v>7963</v>
      </c>
    </row>
    <row r="4138" spans="1:17" hidden="1" x14ac:dyDescent="0.25">
      <c r="A4138" s="18">
        <v>4136</v>
      </c>
      <c r="B4138" t="s">
        <v>246</v>
      </c>
      <c r="C4138" t="s">
        <v>26</v>
      </c>
      <c r="D4138" t="s">
        <v>6495</v>
      </c>
      <c r="E4138" t="s">
        <v>11</v>
      </c>
      <c r="G4138" t="s">
        <v>248</v>
      </c>
      <c r="H4138" t="s">
        <v>13</v>
      </c>
      <c r="I4138" t="s">
        <v>14</v>
      </c>
    </row>
    <row r="4139" spans="1:17" ht="15" x14ac:dyDescent="0.35">
      <c r="A4139" s="18">
        <v>380</v>
      </c>
      <c r="B4139" t="s">
        <v>858</v>
      </c>
      <c r="C4139" t="s">
        <v>1292</v>
      </c>
      <c r="D4139" t="s">
        <v>6573</v>
      </c>
      <c r="E4139" t="s">
        <v>11</v>
      </c>
      <c r="G4139" s="57" t="s">
        <v>7971</v>
      </c>
      <c r="H4139" t="s">
        <v>37</v>
      </c>
      <c r="I4139" t="s">
        <v>768</v>
      </c>
      <c r="J4139" s="67" t="s">
        <v>7972</v>
      </c>
      <c r="N4139" s="51" t="s">
        <v>6575</v>
      </c>
      <c r="Q4139" s="20" t="s">
        <v>8553</v>
      </c>
    </row>
    <row r="4140" spans="1:17" hidden="1" x14ac:dyDescent="0.25">
      <c r="A4140" s="18">
        <v>4138</v>
      </c>
      <c r="B4140" t="s">
        <v>6497</v>
      </c>
      <c r="C4140" t="s">
        <v>16</v>
      </c>
      <c r="D4140" t="s">
        <v>6498</v>
      </c>
      <c r="E4140" t="s">
        <v>11</v>
      </c>
      <c r="G4140" t="s">
        <v>2297</v>
      </c>
      <c r="H4140" t="s">
        <v>13</v>
      </c>
      <c r="I4140" t="s">
        <v>14</v>
      </c>
    </row>
    <row r="4141" spans="1:17" hidden="1" x14ac:dyDescent="0.25">
      <c r="A4141" s="18">
        <v>4139</v>
      </c>
      <c r="C4141" t="s">
        <v>43</v>
      </c>
      <c r="D4141" t="s">
        <v>6499</v>
      </c>
      <c r="E4141" t="s">
        <v>11</v>
      </c>
      <c r="G4141" t="s">
        <v>319</v>
      </c>
      <c r="H4141" t="s">
        <v>13</v>
      </c>
      <c r="I4141" t="s">
        <v>33</v>
      </c>
    </row>
    <row r="4142" spans="1:17" hidden="1" x14ac:dyDescent="0.25">
      <c r="A4142" s="18">
        <v>4140</v>
      </c>
      <c r="B4142" t="s">
        <v>1785</v>
      </c>
      <c r="C4142" t="s">
        <v>99</v>
      </c>
      <c r="D4142" t="s">
        <v>6500</v>
      </c>
      <c r="E4142" t="s">
        <v>11</v>
      </c>
      <c r="G4142" t="s">
        <v>1787</v>
      </c>
      <c r="H4142" t="s">
        <v>13</v>
      </c>
      <c r="I4142" t="s">
        <v>14</v>
      </c>
    </row>
    <row r="4143" spans="1:17" hidden="1" x14ac:dyDescent="0.25">
      <c r="A4143" s="18">
        <v>4141</v>
      </c>
      <c r="B4143" t="s">
        <v>1959</v>
      </c>
      <c r="C4143" t="s">
        <v>70</v>
      </c>
      <c r="D4143" t="s">
        <v>6501</v>
      </c>
      <c r="E4143" t="s">
        <v>11</v>
      </c>
      <c r="G4143" t="s">
        <v>1961</v>
      </c>
      <c r="H4143" t="s">
        <v>13</v>
      </c>
      <c r="I4143" t="s">
        <v>14</v>
      </c>
    </row>
    <row r="4144" spans="1:17" hidden="1" x14ac:dyDescent="0.25">
      <c r="A4144" s="18">
        <v>4142</v>
      </c>
      <c r="B4144" t="s">
        <v>1497</v>
      </c>
      <c r="C4144" t="s">
        <v>30</v>
      </c>
      <c r="D4144" t="s">
        <v>6502</v>
      </c>
      <c r="E4144" t="s">
        <v>11</v>
      </c>
      <c r="G4144" t="s">
        <v>1499</v>
      </c>
      <c r="H4144" t="s">
        <v>13</v>
      </c>
      <c r="I4144" t="s">
        <v>14</v>
      </c>
    </row>
    <row r="4145" spans="1:9" hidden="1" x14ac:dyDescent="0.25">
      <c r="A4145" s="18">
        <v>4143</v>
      </c>
      <c r="B4145" t="s">
        <v>1573</v>
      </c>
      <c r="C4145" t="s">
        <v>99</v>
      </c>
      <c r="D4145" t="s">
        <v>6503</v>
      </c>
      <c r="E4145" t="s">
        <v>11</v>
      </c>
      <c r="G4145" t="s">
        <v>2430</v>
      </c>
      <c r="H4145" t="s">
        <v>13</v>
      </c>
      <c r="I4145" t="s">
        <v>14</v>
      </c>
    </row>
    <row r="4146" spans="1:9" hidden="1" x14ac:dyDescent="0.25">
      <c r="A4146" s="18">
        <v>4144</v>
      </c>
      <c r="B4146" t="s">
        <v>1434</v>
      </c>
      <c r="C4146" t="s">
        <v>388</v>
      </c>
      <c r="D4146" t="s">
        <v>6504</v>
      </c>
      <c r="E4146" t="s">
        <v>11</v>
      </c>
      <c r="G4146" t="s">
        <v>1436</v>
      </c>
      <c r="H4146" t="s">
        <v>13</v>
      </c>
      <c r="I4146" t="s">
        <v>14</v>
      </c>
    </row>
    <row r="4147" spans="1:9" hidden="1" x14ac:dyDescent="0.25">
      <c r="A4147" s="18">
        <v>4145</v>
      </c>
      <c r="B4147" t="s">
        <v>930</v>
      </c>
      <c r="C4147" t="s">
        <v>47</v>
      </c>
      <c r="D4147" t="s">
        <v>6505</v>
      </c>
      <c r="E4147" t="s">
        <v>11</v>
      </c>
      <c r="G4147" t="s">
        <v>932</v>
      </c>
      <c r="H4147" t="s">
        <v>13</v>
      </c>
      <c r="I4147" t="s">
        <v>14</v>
      </c>
    </row>
    <row r="4148" spans="1:9" hidden="1" x14ac:dyDescent="0.25">
      <c r="A4148" s="18">
        <v>4146</v>
      </c>
      <c r="B4148" t="s">
        <v>2373</v>
      </c>
      <c r="C4148" t="s">
        <v>23</v>
      </c>
      <c r="D4148" t="s">
        <v>6506</v>
      </c>
      <c r="E4148" t="s">
        <v>11</v>
      </c>
      <c r="G4148" t="s">
        <v>971</v>
      </c>
      <c r="H4148" t="s">
        <v>13</v>
      </c>
      <c r="I4148" t="s">
        <v>33</v>
      </c>
    </row>
    <row r="4149" spans="1:9" hidden="1" x14ac:dyDescent="0.25">
      <c r="A4149" s="18">
        <v>4147</v>
      </c>
      <c r="B4149" t="s">
        <v>1223</v>
      </c>
      <c r="C4149" t="s">
        <v>70</v>
      </c>
      <c r="D4149" t="s">
        <v>6507</v>
      </c>
      <c r="E4149" t="s">
        <v>11</v>
      </c>
      <c r="G4149" t="s">
        <v>1225</v>
      </c>
      <c r="H4149" t="s">
        <v>13</v>
      </c>
      <c r="I4149" t="s">
        <v>14</v>
      </c>
    </row>
    <row r="4150" spans="1:9" hidden="1" x14ac:dyDescent="0.25">
      <c r="A4150" s="18">
        <v>4148</v>
      </c>
      <c r="B4150" t="s">
        <v>3170</v>
      </c>
      <c r="C4150" t="s">
        <v>70</v>
      </c>
      <c r="D4150" t="s">
        <v>6508</v>
      </c>
      <c r="E4150" t="s">
        <v>11</v>
      </c>
      <c r="G4150" t="s">
        <v>3172</v>
      </c>
      <c r="H4150" t="s">
        <v>13</v>
      </c>
      <c r="I4150" t="s">
        <v>14</v>
      </c>
    </row>
    <row r="4151" spans="1:9" hidden="1" x14ac:dyDescent="0.25">
      <c r="A4151" s="18">
        <v>4149</v>
      </c>
      <c r="B4151" t="s">
        <v>1146</v>
      </c>
      <c r="C4151" t="s">
        <v>70</v>
      </c>
      <c r="D4151" t="s">
        <v>6509</v>
      </c>
      <c r="E4151" t="s">
        <v>11</v>
      </c>
      <c r="G4151" t="s">
        <v>1148</v>
      </c>
      <c r="H4151" t="s">
        <v>13</v>
      </c>
      <c r="I4151" t="s">
        <v>14</v>
      </c>
    </row>
    <row r="4152" spans="1:9" hidden="1" x14ac:dyDescent="0.25">
      <c r="A4152" s="18">
        <v>4150</v>
      </c>
      <c r="C4152" t="s">
        <v>189</v>
      </c>
      <c r="D4152" t="s">
        <v>6510</v>
      </c>
      <c r="E4152" t="s">
        <v>11</v>
      </c>
      <c r="G4152" t="s">
        <v>1145</v>
      </c>
      <c r="H4152" t="s">
        <v>13</v>
      </c>
      <c r="I4152" t="s">
        <v>774</v>
      </c>
    </row>
    <row r="4153" spans="1:9" hidden="1" x14ac:dyDescent="0.25">
      <c r="A4153" s="18">
        <v>4151</v>
      </c>
      <c r="C4153" t="s">
        <v>43</v>
      </c>
      <c r="D4153" t="s">
        <v>6511</v>
      </c>
      <c r="E4153" t="s">
        <v>11</v>
      </c>
      <c r="G4153" t="s">
        <v>316</v>
      </c>
      <c r="H4153" t="s">
        <v>13</v>
      </c>
      <c r="I4153" t="s">
        <v>33</v>
      </c>
    </row>
    <row r="4154" spans="1:9" hidden="1" x14ac:dyDescent="0.25">
      <c r="A4154" s="18">
        <v>4152</v>
      </c>
      <c r="B4154" t="s">
        <v>6512</v>
      </c>
      <c r="C4154" t="s">
        <v>16</v>
      </c>
      <c r="D4154" t="s">
        <v>6513</v>
      </c>
      <c r="E4154" t="s">
        <v>11</v>
      </c>
      <c r="G4154" t="s">
        <v>6514</v>
      </c>
      <c r="H4154" t="s">
        <v>13</v>
      </c>
      <c r="I4154" t="s">
        <v>14</v>
      </c>
    </row>
    <row r="4155" spans="1:9" hidden="1" x14ac:dyDescent="0.25">
      <c r="A4155" s="18">
        <v>4153</v>
      </c>
      <c r="B4155" t="s">
        <v>1434</v>
      </c>
      <c r="C4155" t="s">
        <v>23</v>
      </c>
      <c r="D4155" t="s">
        <v>6515</v>
      </c>
      <c r="E4155" t="s">
        <v>11</v>
      </c>
      <c r="G4155" t="s">
        <v>1436</v>
      </c>
      <c r="H4155" t="s">
        <v>13</v>
      </c>
      <c r="I4155" t="s">
        <v>14</v>
      </c>
    </row>
    <row r="4156" spans="1:9" hidden="1" x14ac:dyDescent="0.25">
      <c r="A4156" s="18">
        <v>4154</v>
      </c>
      <c r="B4156" t="s">
        <v>920</v>
      </c>
      <c r="C4156" t="s">
        <v>9</v>
      </c>
      <c r="D4156" t="s">
        <v>6516</v>
      </c>
      <c r="E4156" t="s">
        <v>11</v>
      </c>
      <c r="G4156" t="s">
        <v>922</v>
      </c>
      <c r="H4156" t="s">
        <v>13</v>
      </c>
      <c r="I4156" t="s">
        <v>14</v>
      </c>
    </row>
    <row r="4157" spans="1:9" hidden="1" x14ac:dyDescent="0.25">
      <c r="A4157" s="18">
        <v>4155</v>
      </c>
      <c r="B4157" t="s">
        <v>166</v>
      </c>
      <c r="C4157" t="s">
        <v>70</v>
      </c>
      <c r="D4157" t="s">
        <v>6517</v>
      </c>
      <c r="E4157" t="s">
        <v>11</v>
      </c>
      <c r="G4157" t="s">
        <v>168</v>
      </c>
      <c r="H4157" t="s">
        <v>13</v>
      </c>
      <c r="I4157" t="s">
        <v>33</v>
      </c>
    </row>
    <row r="4158" spans="1:9" hidden="1" x14ac:dyDescent="0.25">
      <c r="A4158" s="18">
        <v>4156</v>
      </c>
      <c r="C4158" t="s">
        <v>26</v>
      </c>
      <c r="D4158" t="s">
        <v>6518</v>
      </c>
      <c r="E4158" t="s">
        <v>11</v>
      </c>
      <c r="G4158" t="s">
        <v>214</v>
      </c>
      <c r="H4158" t="s">
        <v>13</v>
      </c>
      <c r="I4158" t="s">
        <v>33</v>
      </c>
    </row>
    <row r="4159" spans="1:9" hidden="1" x14ac:dyDescent="0.25">
      <c r="A4159" s="18">
        <v>4157</v>
      </c>
      <c r="B4159" t="s">
        <v>6519</v>
      </c>
      <c r="C4159" t="s">
        <v>90</v>
      </c>
      <c r="D4159" t="s">
        <v>6520</v>
      </c>
      <c r="E4159" t="s">
        <v>11</v>
      </c>
      <c r="G4159" t="s">
        <v>3875</v>
      </c>
      <c r="H4159" t="s">
        <v>13</v>
      </c>
      <c r="I4159" t="s">
        <v>14</v>
      </c>
    </row>
    <row r="4160" spans="1:9" hidden="1" x14ac:dyDescent="0.25">
      <c r="A4160" s="18">
        <v>4158</v>
      </c>
      <c r="B4160" t="s">
        <v>288</v>
      </c>
      <c r="C4160" t="s">
        <v>23</v>
      </c>
      <c r="D4160" t="s">
        <v>6521</v>
      </c>
      <c r="E4160" t="s">
        <v>11</v>
      </c>
      <c r="G4160" t="s">
        <v>290</v>
      </c>
      <c r="H4160" t="s">
        <v>13</v>
      </c>
      <c r="I4160" t="s">
        <v>14</v>
      </c>
    </row>
    <row r="4161" spans="1:17" hidden="1" x14ac:dyDescent="0.25">
      <c r="A4161" s="18">
        <v>4159</v>
      </c>
      <c r="B4161" t="s">
        <v>5225</v>
      </c>
      <c r="C4161" t="s">
        <v>23</v>
      </c>
      <c r="D4161" t="s">
        <v>6522</v>
      </c>
      <c r="E4161" t="s">
        <v>11</v>
      </c>
      <c r="G4161" t="s">
        <v>1846</v>
      </c>
      <c r="H4161" t="s">
        <v>13</v>
      </c>
      <c r="I4161" t="s">
        <v>33</v>
      </c>
    </row>
    <row r="4162" spans="1:17" hidden="1" x14ac:dyDescent="0.25">
      <c r="A4162" s="18">
        <v>4160</v>
      </c>
      <c r="D4162" t="s">
        <v>6523</v>
      </c>
      <c r="E4162" t="s">
        <v>11</v>
      </c>
      <c r="F4162" t="s">
        <v>696</v>
      </c>
      <c r="G4162" t="s">
        <v>6524</v>
      </c>
      <c r="H4162" t="s">
        <v>698</v>
      </c>
      <c r="I4162" t="s">
        <v>14</v>
      </c>
    </row>
    <row r="4163" spans="1:17" hidden="1" x14ac:dyDescent="0.25">
      <c r="A4163" s="18">
        <v>4161</v>
      </c>
      <c r="B4163" t="s">
        <v>63</v>
      </c>
      <c r="C4163" t="s">
        <v>47</v>
      </c>
      <c r="D4163" t="s">
        <v>6525</v>
      </c>
      <c r="E4163" t="s">
        <v>11</v>
      </c>
      <c r="G4163" t="s">
        <v>65</v>
      </c>
      <c r="H4163" t="s">
        <v>13</v>
      </c>
      <c r="I4163" t="s">
        <v>33</v>
      </c>
    </row>
    <row r="4164" spans="1:17" hidden="1" x14ac:dyDescent="0.25">
      <c r="A4164" s="18">
        <v>4162</v>
      </c>
      <c r="B4164" t="s">
        <v>2603</v>
      </c>
      <c r="C4164" t="s">
        <v>23</v>
      </c>
      <c r="D4164" t="s">
        <v>6526</v>
      </c>
      <c r="E4164" t="s">
        <v>11</v>
      </c>
      <c r="G4164" t="s">
        <v>2605</v>
      </c>
      <c r="H4164" t="s">
        <v>13</v>
      </c>
      <c r="I4164" t="s">
        <v>14</v>
      </c>
    </row>
    <row r="4165" spans="1:17" hidden="1" x14ac:dyDescent="0.25">
      <c r="A4165" s="18">
        <v>4163</v>
      </c>
      <c r="B4165" t="s">
        <v>4719</v>
      </c>
      <c r="C4165" t="s">
        <v>189</v>
      </c>
      <c r="D4165" t="s">
        <v>6527</v>
      </c>
      <c r="E4165" t="s">
        <v>11</v>
      </c>
      <c r="G4165" t="s">
        <v>173</v>
      </c>
      <c r="H4165" t="s">
        <v>13</v>
      </c>
      <c r="I4165" t="s">
        <v>33</v>
      </c>
    </row>
    <row r="4166" spans="1:17" hidden="1" x14ac:dyDescent="0.25">
      <c r="A4166" s="18">
        <v>4164</v>
      </c>
      <c r="B4166" t="s">
        <v>622</v>
      </c>
      <c r="C4166" t="s">
        <v>142</v>
      </c>
      <c r="D4166" t="s">
        <v>6528</v>
      </c>
      <c r="E4166" t="s">
        <v>11</v>
      </c>
      <c r="G4166" t="s">
        <v>624</v>
      </c>
      <c r="H4166" t="s">
        <v>13</v>
      </c>
      <c r="I4166" t="s">
        <v>14</v>
      </c>
    </row>
    <row r="4167" spans="1:17" hidden="1" x14ac:dyDescent="0.25">
      <c r="A4167" s="18">
        <v>4165</v>
      </c>
      <c r="B4167" t="s">
        <v>3226</v>
      </c>
      <c r="C4167" t="s">
        <v>70</v>
      </c>
      <c r="D4167" t="s">
        <v>6529</v>
      </c>
      <c r="E4167" t="s">
        <v>11</v>
      </c>
      <c r="G4167" t="s">
        <v>3185</v>
      </c>
      <c r="H4167" t="s">
        <v>13</v>
      </c>
      <c r="I4167" t="s">
        <v>33</v>
      </c>
    </row>
    <row r="4168" spans="1:17" hidden="1" x14ac:dyDescent="0.25">
      <c r="A4168" s="18">
        <v>4166</v>
      </c>
      <c r="B4168" t="s">
        <v>6530</v>
      </c>
      <c r="C4168" t="s">
        <v>16</v>
      </c>
      <c r="D4168" t="s">
        <v>6531</v>
      </c>
      <c r="E4168" t="s">
        <v>11</v>
      </c>
      <c r="G4168" t="s">
        <v>6532</v>
      </c>
      <c r="H4168" t="s">
        <v>13</v>
      </c>
      <c r="I4168" t="s">
        <v>14</v>
      </c>
    </row>
    <row r="4169" spans="1:17" hidden="1" x14ac:dyDescent="0.25">
      <c r="A4169" s="18">
        <v>4167</v>
      </c>
      <c r="B4169" t="s">
        <v>750</v>
      </c>
      <c r="C4169" t="s">
        <v>189</v>
      </c>
      <c r="D4169" t="s">
        <v>6533</v>
      </c>
      <c r="E4169" t="s">
        <v>11</v>
      </c>
      <c r="G4169" t="s">
        <v>6534</v>
      </c>
      <c r="H4169" t="s">
        <v>13</v>
      </c>
      <c r="I4169" t="s">
        <v>14</v>
      </c>
    </row>
    <row r="4170" spans="1:17" hidden="1" x14ac:dyDescent="0.25">
      <c r="A4170" s="18">
        <v>4168</v>
      </c>
      <c r="C4170" t="s">
        <v>43</v>
      </c>
      <c r="D4170" t="s">
        <v>6535</v>
      </c>
      <c r="E4170" t="s">
        <v>11</v>
      </c>
      <c r="G4170" t="s">
        <v>6536</v>
      </c>
      <c r="H4170" t="s">
        <v>13</v>
      </c>
      <c r="I4170" t="s">
        <v>14</v>
      </c>
    </row>
    <row r="4171" spans="1:17" hidden="1" x14ac:dyDescent="0.25">
      <c r="A4171" s="18">
        <v>4169</v>
      </c>
      <c r="B4171" t="s">
        <v>2378</v>
      </c>
      <c r="C4171" t="s">
        <v>30</v>
      </c>
      <c r="D4171" t="s">
        <v>6537</v>
      </c>
      <c r="E4171" t="s">
        <v>11</v>
      </c>
      <c r="G4171" t="s">
        <v>2380</v>
      </c>
      <c r="H4171" t="s">
        <v>13</v>
      </c>
      <c r="I4171" t="s">
        <v>14</v>
      </c>
    </row>
    <row r="4172" spans="1:17" hidden="1" x14ac:dyDescent="0.25">
      <c r="A4172" s="18">
        <v>4170</v>
      </c>
      <c r="B4172" t="s">
        <v>6538</v>
      </c>
      <c r="C4172" t="s">
        <v>16</v>
      </c>
      <c r="D4172" t="s">
        <v>6539</v>
      </c>
      <c r="E4172" t="s">
        <v>11</v>
      </c>
      <c r="G4172" t="s">
        <v>6540</v>
      </c>
      <c r="H4172" t="s">
        <v>13</v>
      </c>
      <c r="I4172" t="s">
        <v>14</v>
      </c>
    </row>
    <row r="4173" spans="1:17" hidden="1" x14ac:dyDescent="0.25">
      <c r="A4173" s="18">
        <v>4171</v>
      </c>
      <c r="B4173" t="s">
        <v>716</v>
      </c>
      <c r="C4173" t="s">
        <v>16</v>
      </c>
      <c r="D4173" t="s">
        <v>6541</v>
      </c>
      <c r="E4173" t="s">
        <v>11</v>
      </c>
      <c r="G4173" t="s">
        <v>718</v>
      </c>
      <c r="H4173" t="s">
        <v>13</v>
      </c>
      <c r="I4173" t="s">
        <v>14</v>
      </c>
    </row>
    <row r="4174" spans="1:17" hidden="1" x14ac:dyDescent="0.25">
      <c r="A4174" s="18">
        <v>4172</v>
      </c>
      <c r="B4174" t="s">
        <v>151</v>
      </c>
      <c r="C4174" t="s">
        <v>23</v>
      </c>
      <c r="D4174" t="s">
        <v>6542</v>
      </c>
      <c r="E4174" t="s">
        <v>11</v>
      </c>
      <c r="G4174" t="s">
        <v>153</v>
      </c>
      <c r="H4174" t="s">
        <v>13</v>
      </c>
      <c r="I4174" t="s">
        <v>33</v>
      </c>
    </row>
    <row r="4175" spans="1:17" x14ac:dyDescent="0.25">
      <c r="A4175" s="18">
        <v>2874</v>
      </c>
      <c r="B4175" s="53" t="s">
        <v>7961</v>
      </c>
      <c r="C4175" t="s">
        <v>1292</v>
      </c>
      <c r="D4175" t="s">
        <v>6478</v>
      </c>
      <c r="E4175" t="s">
        <v>11</v>
      </c>
      <c r="G4175" s="38" t="s">
        <v>7959</v>
      </c>
      <c r="H4175" t="s">
        <v>37</v>
      </c>
      <c r="I4175" t="s">
        <v>768</v>
      </c>
      <c r="J4175">
        <v>0</v>
      </c>
      <c r="N4175" s="51" t="s">
        <v>6468</v>
      </c>
      <c r="Q4175" s="53" t="s">
        <v>7962</v>
      </c>
    </row>
    <row r="4176" spans="1:17" hidden="1" x14ac:dyDescent="0.25">
      <c r="A4176" s="18">
        <v>4174</v>
      </c>
      <c r="B4176" t="s">
        <v>474</v>
      </c>
      <c r="C4176" t="s">
        <v>189</v>
      </c>
      <c r="D4176" t="s">
        <v>6545</v>
      </c>
      <c r="E4176" t="s">
        <v>11</v>
      </c>
      <c r="G4176" t="s">
        <v>476</v>
      </c>
      <c r="H4176" t="s">
        <v>13</v>
      </c>
      <c r="I4176" t="s">
        <v>33</v>
      </c>
    </row>
    <row r="4177" spans="1:9" hidden="1" x14ac:dyDescent="0.25">
      <c r="A4177" s="18">
        <v>4175</v>
      </c>
      <c r="B4177" t="s">
        <v>268</v>
      </c>
      <c r="C4177" t="s">
        <v>99</v>
      </c>
      <c r="D4177" t="s">
        <v>6546</v>
      </c>
      <c r="E4177" t="s">
        <v>11</v>
      </c>
      <c r="G4177" t="s">
        <v>270</v>
      </c>
      <c r="H4177" t="s">
        <v>13</v>
      </c>
      <c r="I4177" t="s">
        <v>14</v>
      </c>
    </row>
    <row r="4178" spans="1:9" hidden="1" x14ac:dyDescent="0.25">
      <c r="A4178" s="18">
        <v>4176</v>
      </c>
      <c r="C4178" t="s">
        <v>47</v>
      </c>
      <c r="D4178" t="s">
        <v>6547</v>
      </c>
      <c r="E4178" t="s">
        <v>11</v>
      </c>
      <c r="G4178" t="s">
        <v>41</v>
      </c>
      <c r="H4178" t="s">
        <v>13</v>
      </c>
      <c r="I4178" t="s">
        <v>33</v>
      </c>
    </row>
    <row r="4179" spans="1:9" hidden="1" x14ac:dyDescent="0.25">
      <c r="A4179" s="18">
        <v>4177</v>
      </c>
      <c r="B4179" t="s">
        <v>1501</v>
      </c>
      <c r="C4179" t="s">
        <v>189</v>
      </c>
      <c r="D4179" t="s">
        <v>6548</v>
      </c>
      <c r="E4179" t="s">
        <v>11</v>
      </c>
      <c r="G4179" t="s">
        <v>1503</v>
      </c>
      <c r="H4179" t="s">
        <v>13</v>
      </c>
      <c r="I4179" t="s">
        <v>14</v>
      </c>
    </row>
    <row r="4180" spans="1:9" hidden="1" x14ac:dyDescent="0.25">
      <c r="A4180" s="18">
        <v>4178</v>
      </c>
      <c r="B4180" t="s">
        <v>1067</v>
      </c>
      <c r="C4180" t="s">
        <v>23</v>
      </c>
      <c r="D4180" t="s">
        <v>6549</v>
      </c>
      <c r="E4180" t="s">
        <v>11</v>
      </c>
      <c r="G4180" t="s">
        <v>1069</v>
      </c>
      <c r="H4180" t="s">
        <v>13</v>
      </c>
      <c r="I4180" t="s">
        <v>14</v>
      </c>
    </row>
    <row r="4181" spans="1:9" hidden="1" x14ac:dyDescent="0.25">
      <c r="A4181" s="18">
        <v>4179</v>
      </c>
      <c r="C4181" t="s">
        <v>9</v>
      </c>
      <c r="D4181" t="s">
        <v>6550</v>
      </c>
      <c r="E4181" t="s">
        <v>11</v>
      </c>
      <c r="G4181" t="s">
        <v>1586</v>
      </c>
      <c r="H4181" t="s">
        <v>13</v>
      </c>
      <c r="I4181" t="s">
        <v>14</v>
      </c>
    </row>
    <row r="4182" spans="1:9" hidden="1" x14ac:dyDescent="0.25">
      <c r="A4182" s="18">
        <v>4180</v>
      </c>
      <c r="C4182" t="s">
        <v>16</v>
      </c>
      <c r="D4182" t="s">
        <v>6551</v>
      </c>
      <c r="E4182" t="s">
        <v>11</v>
      </c>
      <c r="G4182" t="s">
        <v>773</v>
      </c>
      <c r="H4182" t="s">
        <v>13</v>
      </c>
      <c r="I4182" t="s">
        <v>774</v>
      </c>
    </row>
    <row r="4183" spans="1:9" hidden="1" x14ac:dyDescent="0.25">
      <c r="A4183" s="18">
        <v>4181</v>
      </c>
      <c r="B4183" t="s">
        <v>262</v>
      </c>
      <c r="C4183" t="s">
        <v>90</v>
      </c>
      <c r="D4183" t="s">
        <v>6552</v>
      </c>
      <c r="E4183" t="s">
        <v>11</v>
      </c>
      <c r="G4183" t="s">
        <v>264</v>
      </c>
      <c r="H4183" t="s">
        <v>13</v>
      </c>
      <c r="I4183" t="s">
        <v>14</v>
      </c>
    </row>
    <row r="4184" spans="1:9" hidden="1" x14ac:dyDescent="0.25">
      <c r="A4184" s="18">
        <v>4182</v>
      </c>
      <c r="B4184" t="s">
        <v>3653</v>
      </c>
      <c r="C4184" t="s">
        <v>23</v>
      </c>
      <c r="D4184" t="s">
        <v>6553</v>
      </c>
      <c r="E4184" t="s">
        <v>11</v>
      </c>
      <c r="G4184" t="s">
        <v>3655</v>
      </c>
      <c r="H4184" t="s">
        <v>13</v>
      </c>
      <c r="I4184" t="s">
        <v>14</v>
      </c>
    </row>
    <row r="4185" spans="1:9" hidden="1" x14ac:dyDescent="0.25">
      <c r="A4185" s="18">
        <v>4183</v>
      </c>
      <c r="B4185" t="s">
        <v>2003</v>
      </c>
      <c r="C4185" t="s">
        <v>30</v>
      </c>
      <c r="D4185" t="s">
        <v>6554</v>
      </c>
      <c r="E4185" t="s">
        <v>11</v>
      </c>
      <c r="G4185" t="s">
        <v>2005</v>
      </c>
      <c r="H4185" t="s">
        <v>13</v>
      </c>
      <c r="I4185" t="s">
        <v>14</v>
      </c>
    </row>
    <row r="4186" spans="1:9" hidden="1" x14ac:dyDescent="0.25">
      <c r="A4186" s="18">
        <v>4184</v>
      </c>
      <c r="B4186" t="s">
        <v>458</v>
      </c>
      <c r="C4186" t="s">
        <v>43</v>
      </c>
      <c r="D4186" t="s">
        <v>6555</v>
      </c>
      <c r="E4186" t="s">
        <v>11</v>
      </c>
      <c r="G4186" t="s">
        <v>460</v>
      </c>
      <c r="H4186" t="s">
        <v>13</v>
      </c>
      <c r="I4186" t="s">
        <v>14</v>
      </c>
    </row>
    <row r="4187" spans="1:9" hidden="1" x14ac:dyDescent="0.25">
      <c r="A4187" s="18">
        <v>4185</v>
      </c>
      <c r="B4187" t="s">
        <v>1462</v>
      </c>
      <c r="C4187" t="s">
        <v>23</v>
      </c>
      <c r="D4187" t="s">
        <v>6556</v>
      </c>
      <c r="E4187" t="s">
        <v>11</v>
      </c>
      <c r="G4187" t="s">
        <v>1464</v>
      </c>
      <c r="H4187" t="s">
        <v>13</v>
      </c>
      <c r="I4187" t="s">
        <v>14</v>
      </c>
    </row>
    <row r="4188" spans="1:9" hidden="1" x14ac:dyDescent="0.25">
      <c r="A4188" s="18">
        <v>4186</v>
      </c>
      <c r="B4188" t="s">
        <v>2721</v>
      </c>
      <c r="C4188" t="s">
        <v>47</v>
      </c>
      <c r="D4188" t="s">
        <v>6557</v>
      </c>
      <c r="E4188" t="s">
        <v>11</v>
      </c>
      <c r="G4188" t="s">
        <v>2723</v>
      </c>
      <c r="H4188" t="s">
        <v>13</v>
      </c>
      <c r="I4188" t="s">
        <v>14</v>
      </c>
    </row>
    <row r="4189" spans="1:9" hidden="1" x14ac:dyDescent="0.25">
      <c r="A4189" s="18">
        <v>4187</v>
      </c>
      <c r="B4189" t="s">
        <v>400</v>
      </c>
      <c r="C4189" t="s">
        <v>388</v>
      </c>
      <c r="D4189" t="s">
        <v>6558</v>
      </c>
      <c r="E4189" t="s">
        <v>11</v>
      </c>
      <c r="G4189" t="s">
        <v>402</v>
      </c>
      <c r="H4189" t="s">
        <v>13</v>
      </c>
      <c r="I4189" t="s">
        <v>14</v>
      </c>
    </row>
    <row r="4190" spans="1:9" hidden="1" x14ac:dyDescent="0.25">
      <c r="A4190" s="18">
        <v>4188</v>
      </c>
      <c r="B4190" t="s">
        <v>66</v>
      </c>
      <c r="C4190" t="s">
        <v>90</v>
      </c>
      <c r="D4190" t="s">
        <v>6559</v>
      </c>
      <c r="E4190" t="s">
        <v>11</v>
      </c>
      <c r="G4190" t="s">
        <v>1849</v>
      </c>
      <c r="H4190" t="s">
        <v>13</v>
      </c>
      <c r="I4190" t="s">
        <v>14</v>
      </c>
    </row>
    <row r="4191" spans="1:9" hidden="1" x14ac:dyDescent="0.25">
      <c r="A4191" s="18">
        <v>4189</v>
      </c>
      <c r="B4191" t="s">
        <v>1060</v>
      </c>
      <c r="C4191" t="s">
        <v>23</v>
      </c>
      <c r="D4191" t="s">
        <v>6560</v>
      </c>
      <c r="E4191" t="s">
        <v>11</v>
      </c>
      <c r="G4191" t="s">
        <v>1062</v>
      </c>
      <c r="H4191" t="s">
        <v>13</v>
      </c>
      <c r="I4191" t="s">
        <v>14</v>
      </c>
    </row>
    <row r="4192" spans="1:9" hidden="1" x14ac:dyDescent="0.25">
      <c r="A4192" s="18">
        <v>4190</v>
      </c>
      <c r="B4192" t="s">
        <v>738</v>
      </c>
      <c r="C4192" t="s">
        <v>70</v>
      </c>
      <c r="D4192" t="s">
        <v>6561</v>
      </c>
      <c r="E4192" t="s">
        <v>11</v>
      </c>
      <c r="G4192" t="s">
        <v>740</v>
      </c>
      <c r="H4192" t="s">
        <v>13</v>
      </c>
      <c r="I4192" t="s">
        <v>14</v>
      </c>
    </row>
    <row r="4193" spans="1:14" hidden="1" x14ac:dyDescent="0.25">
      <c r="A4193" s="18">
        <v>4191</v>
      </c>
      <c r="B4193" t="s">
        <v>2366</v>
      </c>
      <c r="C4193" t="s">
        <v>90</v>
      </c>
      <c r="D4193" t="s">
        <v>6562</v>
      </c>
      <c r="E4193" t="s">
        <v>11</v>
      </c>
      <c r="G4193" t="s">
        <v>2368</v>
      </c>
      <c r="H4193" t="s">
        <v>13</v>
      </c>
      <c r="I4193" t="s">
        <v>14</v>
      </c>
    </row>
    <row r="4194" spans="1:14" hidden="1" x14ac:dyDescent="0.25">
      <c r="A4194" s="18">
        <v>4192</v>
      </c>
      <c r="B4194" t="s">
        <v>391</v>
      </c>
      <c r="C4194" t="s">
        <v>30</v>
      </c>
      <c r="D4194" t="s">
        <v>6563</v>
      </c>
      <c r="E4194" t="s">
        <v>11</v>
      </c>
      <c r="G4194" t="s">
        <v>393</v>
      </c>
      <c r="H4194" t="s">
        <v>13</v>
      </c>
      <c r="I4194" t="s">
        <v>14</v>
      </c>
    </row>
    <row r="4195" spans="1:14" hidden="1" x14ac:dyDescent="0.25">
      <c r="A4195" s="18">
        <v>4193</v>
      </c>
      <c r="B4195" t="s">
        <v>1679</v>
      </c>
      <c r="C4195" t="s">
        <v>99</v>
      </c>
      <c r="D4195" t="s">
        <v>6564</v>
      </c>
      <c r="E4195" t="s">
        <v>11</v>
      </c>
      <c r="G4195" t="s">
        <v>1681</v>
      </c>
      <c r="H4195" t="s">
        <v>13</v>
      </c>
      <c r="I4195" t="s">
        <v>14</v>
      </c>
    </row>
    <row r="4196" spans="1:14" x14ac:dyDescent="0.25">
      <c r="A4196" s="18">
        <v>2568</v>
      </c>
      <c r="B4196" s="20" t="s">
        <v>858</v>
      </c>
      <c r="C4196" t="s">
        <v>1292</v>
      </c>
      <c r="D4196" t="s">
        <v>6486</v>
      </c>
      <c r="E4196" t="s">
        <v>11</v>
      </c>
      <c r="G4196" s="38" t="s">
        <v>6487</v>
      </c>
      <c r="H4196" t="s">
        <v>37</v>
      </c>
      <c r="I4196" t="s">
        <v>768</v>
      </c>
      <c r="J4196">
        <v>0</v>
      </c>
      <c r="N4196" s="51" t="s">
        <v>6468</v>
      </c>
    </row>
    <row r="4197" spans="1:14" hidden="1" x14ac:dyDescent="0.25">
      <c r="A4197" s="18">
        <v>4195</v>
      </c>
      <c r="B4197" t="s">
        <v>1679</v>
      </c>
      <c r="C4197" t="s">
        <v>70</v>
      </c>
      <c r="D4197" t="s">
        <v>6568</v>
      </c>
      <c r="E4197" t="s">
        <v>11</v>
      </c>
      <c r="G4197" t="s">
        <v>1681</v>
      </c>
      <c r="H4197" t="s">
        <v>13</v>
      </c>
      <c r="I4197" t="s">
        <v>14</v>
      </c>
    </row>
    <row r="4198" spans="1:14" hidden="1" x14ac:dyDescent="0.25">
      <c r="A4198" s="18">
        <v>4196</v>
      </c>
      <c r="B4198" t="s">
        <v>757</v>
      </c>
      <c r="C4198" t="s">
        <v>30</v>
      </c>
      <c r="D4198" t="s">
        <v>6569</v>
      </c>
      <c r="E4198" t="s">
        <v>11</v>
      </c>
      <c r="G4198" t="s">
        <v>759</v>
      </c>
      <c r="H4198" t="s">
        <v>13</v>
      </c>
      <c r="I4198" t="s">
        <v>14</v>
      </c>
    </row>
    <row r="4199" spans="1:14" x14ac:dyDescent="0.25">
      <c r="A4199" s="18">
        <v>181</v>
      </c>
      <c r="C4199" t="s">
        <v>59</v>
      </c>
      <c r="D4199" t="s">
        <v>6493</v>
      </c>
      <c r="E4199" t="s">
        <v>11</v>
      </c>
      <c r="G4199" s="38" t="s">
        <v>6494</v>
      </c>
      <c r="H4199" t="s">
        <v>37</v>
      </c>
      <c r="I4199" t="s">
        <v>768</v>
      </c>
      <c r="J4199">
        <v>0</v>
      </c>
      <c r="N4199" s="51" t="s">
        <v>6468</v>
      </c>
    </row>
    <row r="4200" spans="1:14" x14ac:dyDescent="0.25">
      <c r="A4200" s="18">
        <v>2399</v>
      </c>
      <c r="B4200" t="s">
        <v>858</v>
      </c>
      <c r="C4200" t="s">
        <v>1292</v>
      </c>
      <c r="D4200" t="s">
        <v>6496</v>
      </c>
      <c r="E4200" t="s">
        <v>11</v>
      </c>
      <c r="G4200" s="38" t="s">
        <v>6494</v>
      </c>
      <c r="H4200" t="s">
        <v>37</v>
      </c>
      <c r="I4200" t="s">
        <v>768</v>
      </c>
      <c r="J4200">
        <v>0</v>
      </c>
      <c r="N4200" s="51" t="s">
        <v>6468</v>
      </c>
    </row>
    <row r="4201" spans="1:14" hidden="1" x14ac:dyDescent="0.25">
      <c r="A4201" s="18">
        <v>4199</v>
      </c>
      <c r="B4201" t="s">
        <v>6576</v>
      </c>
      <c r="C4201" t="s">
        <v>16</v>
      </c>
      <c r="D4201" t="s">
        <v>6577</v>
      </c>
      <c r="E4201" t="s">
        <v>11</v>
      </c>
      <c r="G4201" t="s">
        <v>6578</v>
      </c>
      <c r="H4201" t="s">
        <v>13</v>
      </c>
      <c r="I4201" t="s">
        <v>14</v>
      </c>
    </row>
    <row r="4202" spans="1:14" x14ac:dyDescent="0.25">
      <c r="A4202" s="18">
        <v>3069</v>
      </c>
      <c r="C4202" t="s">
        <v>6543</v>
      </c>
      <c r="D4202" t="s">
        <v>6544</v>
      </c>
      <c r="E4202" t="s">
        <v>11</v>
      </c>
      <c r="G4202" s="38" t="s">
        <v>6494</v>
      </c>
      <c r="H4202" t="s">
        <v>37</v>
      </c>
      <c r="I4202" t="s">
        <v>768</v>
      </c>
      <c r="J4202">
        <v>0</v>
      </c>
      <c r="N4202" s="51" t="s">
        <v>6468</v>
      </c>
    </row>
    <row r="4203" spans="1:14" hidden="1" x14ac:dyDescent="0.25">
      <c r="A4203" s="18">
        <v>4201</v>
      </c>
      <c r="B4203" t="s">
        <v>590</v>
      </c>
      <c r="C4203" t="s">
        <v>43</v>
      </c>
      <c r="D4203" t="s">
        <v>6582</v>
      </c>
      <c r="E4203" t="s">
        <v>11</v>
      </c>
      <c r="G4203" t="s">
        <v>592</v>
      </c>
      <c r="H4203" t="s">
        <v>13</v>
      </c>
      <c r="I4203" t="s">
        <v>14</v>
      </c>
    </row>
    <row r="4204" spans="1:14" hidden="1" x14ac:dyDescent="0.25">
      <c r="A4204" s="18">
        <v>4202</v>
      </c>
      <c r="B4204" t="s">
        <v>2206</v>
      </c>
      <c r="C4204" t="s">
        <v>9</v>
      </c>
      <c r="D4204" t="s">
        <v>6583</v>
      </c>
      <c r="E4204" t="s">
        <v>11</v>
      </c>
      <c r="G4204" t="s">
        <v>2208</v>
      </c>
      <c r="H4204" t="s">
        <v>13</v>
      </c>
      <c r="I4204" t="s">
        <v>33</v>
      </c>
    </row>
    <row r="4205" spans="1:14" hidden="1" x14ac:dyDescent="0.25">
      <c r="A4205" s="18">
        <v>4203</v>
      </c>
      <c r="B4205" t="s">
        <v>6584</v>
      </c>
      <c r="C4205" t="s">
        <v>189</v>
      </c>
      <c r="D4205" t="s">
        <v>6585</v>
      </c>
      <c r="E4205" t="s">
        <v>11</v>
      </c>
      <c r="G4205" t="s">
        <v>6586</v>
      </c>
      <c r="H4205" t="s">
        <v>13</v>
      </c>
      <c r="I4205" t="s">
        <v>14</v>
      </c>
    </row>
    <row r="4206" spans="1:14" hidden="1" x14ac:dyDescent="0.25">
      <c r="A4206" s="18">
        <v>4204</v>
      </c>
      <c r="B4206" t="s">
        <v>93</v>
      </c>
      <c r="C4206" t="s">
        <v>70</v>
      </c>
      <c r="D4206" t="s">
        <v>6587</v>
      </c>
      <c r="E4206" t="s">
        <v>11</v>
      </c>
      <c r="G4206" t="s">
        <v>95</v>
      </c>
      <c r="H4206" t="s">
        <v>13</v>
      </c>
      <c r="I4206" t="s">
        <v>14</v>
      </c>
    </row>
    <row r="4207" spans="1:14" hidden="1" x14ac:dyDescent="0.25">
      <c r="A4207" s="18">
        <v>4205</v>
      </c>
      <c r="B4207" t="s">
        <v>828</v>
      </c>
      <c r="C4207" t="s">
        <v>90</v>
      </c>
      <c r="D4207" t="s">
        <v>6588</v>
      </c>
      <c r="E4207" t="s">
        <v>11</v>
      </c>
      <c r="G4207" t="s">
        <v>830</v>
      </c>
      <c r="H4207" t="s">
        <v>13</v>
      </c>
      <c r="I4207" t="s">
        <v>14</v>
      </c>
    </row>
    <row r="4208" spans="1:14" hidden="1" x14ac:dyDescent="0.25">
      <c r="A4208" s="18">
        <v>4206</v>
      </c>
      <c r="C4208" t="s">
        <v>47</v>
      </c>
      <c r="D4208" t="s">
        <v>6589</v>
      </c>
      <c r="E4208" t="s">
        <v>11</v>
      </c>
      <c r="G4208" t="s">
        <v>1256</v>
      </c>
      <c r="H4208" t="s">
        <v>13</v>
      </c>
      <c r="I4208" t="s">
        <v>14</v>
      </c>
    </row>
    <row r="4209" spans="1:17" hidden="1" x14ac:dyDescent="0.25">
      <c r="A4209" s="18">
        <v>4207</v>
      </c>
      <c r="B4209" t="s">
        <v>1223</v>
      </c>
      <c r="C4209" t="s">
        <v>90</v>
      </c>
      <c r="D4209" t="s">
        <v>6590</v>
      </c>
      <c r="E4209" t="s">
        <v>11</v>
      </c>
      <c r="G4209" t="s">
        <v>1225</v>
      </c>
      <c r="H4209" t="s">
        <v>13</v>
      </c>
      <c r="I4209" t="s">
        <v>14</v>
      </c>
    </row>
    <row r="4210" spans="1:17" hidden="1" x14ac:dyDescent="0.25">
      <c r="A4210" s="18">
        <v>4208</v>
      </c>
      <c r="B4210" t="s">
        <v>978</v>
      </c>
      <c r="C4210" t="s">
        <v>70</v>
      </c>
      <c r="D4210" t="s">
        <v>6591</v>
      </c>
      <c r="E4210" t="s">
        <v>11</v>
      </c>
      <c r="G4210" t="s">
        <v>980</v>
      </c>
      <c r="H4210" t="s">
        <v>13</v>
      </c>
      <c r="I4210" t="s">
        <v>14</v>
      </c>
    </row>
    <row r="4211" spans="1:17" hidden="1" x14ac:dyDescent="0.25">
      <c r="A4211" s="18">
        <v>4209</v>
      </c>
      <c r="B4211" t="s">
        <v>2187</v>
      </c>
      <c r="C4211" t="s">
        <v>9</v>
      </c>
      <c r="D4211" t="s">
        <v>6592</v>
      </c>
      <c r="E4211" t="s">
        <v>11</v>
      </c>
      <c r="G4211" t="s">
        <v>2189</v>
      </c>
      <c r="H4211" t="s">
        <v>13</v>
      </c>
      <c r="I4211" t="s">
        <v>14</v>
      </c>
    </row>
    <row r="4212" spans="1:17" x14ac:dyDescent="0.25">
      <c r="A4212" s="18">
        <v>1465</v>
      </c>
      <c r="B4212" t="s">
        <v>858</v>
      </c>
      <c r="C4212" t="s">
        <v>1292</v>
      </c>
      <c r="D4212" t="s">
        <v>6570</v>
      </c>
      <c r="E4212" t="s">
        <v>11</v>
      </c>
      <c r="G4212" s="36" t="s">
        <v>6571</v>
      </c>
      <c r="H4212" t="s">
        <v>37</v>
      </c>
      <c r="I4212" t="s">
        <v>768</v>
      </c>
      <c r="J4212" s="53" t="s">
        <v>7970</v>
      </c>
      <c r="N4212" s="51" t="s">
        <v>6572</v>
      </c>
      <c r="Q4212" s="53" t="s">
        <v>7966</v>
      </c>
    </row>
    <row r="4213" spans="1:17" hidden="1" x14ac:dyDescent="0.25">
      <c r="A4213" s="18">
        <v>4211</v>
      </c>
      <c r="C4213" t="s">
        <v>26</v>
      </c>
      <c r="D4213" t="s">
        <v>6596</v>
      </c>
      <c r="E4213" t="s">
        <v>11</v>
      </c>
      <c r="G4213" t="s">
        <v>168</v>
      </c>
      <c r="H4213" t="s">
        <v>13</v>
      </c>
      <c r="I4213" t="s">
        <v>33</v>
      </c>
    </row>
    <row r="4214" spans="1:17" hidden="1" x14ac:dyDescent="0.25">
      <c r="A4214" s="18">
        <v>4212</v>
      </c>
      <c r="B4214" t="s">
        <v>1821</v>
      </c>
      <c r="C4214" t="s">
        <v>23</v>
      </c>
      <c r="D4214" t="s">
        <v>6597</v>
      </c>
      <c r="E4214" t="s">
        <v>11</v>
      </c>
      <c r="G4214" t="s">
        <v>1823</v>
      </c>
      <c r="H4214" t="s">
        <v>13</v>
      </c>
      <c r="I4214" t="s">
        <v>14</v>
      </c>
    </row>
    <row r="4215" spans="1:17" hidden="1" x14ac:dyDescent="0.25">
      <c r="A4215" s="18">
        <v>4213</v>
      </c>
      <c r="B4215" t="s">
        <v>677</v>
      </c>
      <c r="C4215" t="s">
        <v>26</v>
      </c>
      <c r="D4215" t="s">
        <v>6598</v>
      </c>
      <c r="E4215" t="s">
        <v>11</v>
      </c>
      <c r="G4215" t="s">
        <v>679</v>
      </c>
      <c r="H4215" t="s">
        <v>13</v>
      </c>
      <c r="I4215" t="s">
        <v>14</v>
      </c>
    </row>
    <row r="4216" spans="1:17" x14ac:dyDescent="0.25">
      <c r="A4216" s="18">
        <v>2393</v>
      </c>
      <c r="C4216" t="s">
        <v>34</v>
      </c>
      <c r="D4216" t="s">
        <v>6599</v>
      </c>
      <c r="E4216" t="s">
        <v>11</v>
      </c>
      <c r="G4216" s="74" t="s">
        <v>7958</v>
      </c>
      <c r="H4216" t="s">
        <v>37</v>
      </c>
      <c r="I4216" t="s">
        <v>768</v>
      </c>
      <c r="J4216" t="s">
        <v>8053</v>
      </c>
      <c r="N4216" s="45" t="s">
        <v>38</v>
      </c>
      <c r="O4216" s="20" t="s">
        <v>8032</v>
      </c>
      <c r="Q4216" s="37" t="s">
        <v>8044</v>
      </c>
    </row>
    <row r="4217" spans="1:17" x14ac:dyDescent="0.25">
      <c r="A4217" s="18">
        <v>207</v>
      </c>
      <c r="C4217" t="s">
        <v>34</v>
      </c>
      <c r="D4217" t="s">
        <v>6601</v>
      </c>
      <c r="E4217" t="s">
        <v>11</v>
      </c>
      <c r="G4217" s="74" t="s">
        <v>6602</v>
      </c>
      <c r="H4217" t="s">
        <v>37</v>
      </c>
      <c r="I4217" t="s">
        <v>768</v>
      </c>
      <c r="J4217" s="20" t="s">
        <v>8062</v>
      </c>
      <c r="N4217" s="45" t="s">
        <v>38</v>
      </c>
      <c r="O4217" s="20" t="s">
        <v>8032</v>
      </c>
      <c r="P4217" s="20"/>
      <c r="Q4217" s="37" t="s">
        <v>8045</v>
      </c>
    </row>
    <row r="4218" spans="1:17" hidden="1" x14ac:dyDescent="0.25">
      <c r="A4218" s="18">
        <v>4216</v>
      </c>
      <c r="B4218" t="s">
        <v>797</v>
      </c>
      <c r="C4218" t="s">
        <v>70</v>
      </c>
      <c r="D4218" t="s">
        <v>6603</v>
      </c>
      <c r="E4218" t="s">
        <v>11</v>
      </c>
      <c r="G4218" t="s">
        <v>799</v>
      </c>
      <c r="H4218" t="s">
        <v>13</v>
      </c>
      <c r="I4218" t="s">
        <v>33</v>
      </c>
    </row>
    <row r="4219" spans="1:17" hidden="1" x14ac:dyDescent="0.25">
      <c r="A4219" s="18">
        <v>4217</v>
      </c>
      <c r="C4219" t="s">
        <v>26</v>
      </c>
      <c r="D4219" t="s">
        <v>6604</v>
      </c>
      <c r="E4219" t="s">
        <v>11</v>
      </c>
      <c r="G4219" t="s">
        <v>1240</v>
      </c>
      <c r="H4219" t="s">
        <v>13</v>
      </c>
      <c r="I4219" t="s">
        <v>14</v>
      </c>
    </row>
    <row r="4220" spans="1:17" hidden="1" x14ac:dyDescent="0.25">
      <c r="A4220" s="18">
        <v>4218</v>
      </c>
      <c r="B4220" t="s">
        <v>1926</v>
      </c>
      <c r="C4220" t="s">
        <v>26</v>
      </c>
      <c r="D4220" t="s">
        <v>6605</v>
      </c>
      <c r="E4220" t="s">
        <v>11</v>
      </c>
      <c r="G4220" t="s">
        <v>1928</v>
      </c>
      <c r="H4220" t="s">
        <v>13</v>
      </c>
      <c r="I4220" t="s">
        <v>14</v>
      </c>
    </row>
    <row r="4221" spans="1:17" hidden="1" x14ac:dyDescent="0.25">
      <c r="A4221" s="18">
        <v>4219</v>
      </c>
      <c r="B4221" t="s">
        <v>1686</v>
      </c>
      <c r="C4221" t="s">
        <v>189</v>
      </c>
      <c r="D4221" t="s">
        <v>6606</v>
      </c>
      <c r="E4221" t="s">
        <v>11</v>
      </c>
      <c r="G4221" t="s">
        <v>1688</v>
      </c>
      <c r="H4221" t="s">
        <v>13</v>
      </c>
      <c r="I4221" t="s">
        <v>14</v>
      </c>
    </row>
    <row r="4222" spans="1:17" x14ac:dyDescent="0.25">
      <c r="A4222" s="18">
        <v>716</v>
      </c>
      <c r="C4222" t="s">
        <v>34</v>
      </c>
      <c r="D4222" t="s">
        <v>6607</v>
      </c>
      <c r="E4222" t="s">
        <v>11</v>
      </c>
      <c r="G4222" s="74" t="s">
        <v>6608</v>
      </c>
      <c r="H4222" t="s">
        <v>37</v>
      </c>
      <c r="I4222" t="s">
        <v>768</v>
      </c>
      <c r="J4222" t="s">
        <v>8053</v>
      </c>
      <c r="N4222" s="45" t="s">
        <v>38</v>
      </c>
      <c r="O4222" s="20" t="s">
        <v>8032</v>
      </c>
      <c r="Q4222" s="37" t="s">
        <v>8044</v>
      </c>
    </row>
    <row r="4223" spans="1:17" hidden="1" x14ac:dyDescent="0.25">
      <c r="A4223" s="18">
        <v>4221</v>
      </c>
      <c r="B4223" t="s">
        <v>2191</v>
      </c>
      <c r="C4223" t="s">
        <v>99</v>
      </c>
      <c r="D4223" t="s">
        <v>6609</v>
      </c>
      <c r="E4223" t="s">
        <v>11</v>
      </c>
      <c r="G4223" t="s">
        <v>2193</v>
      </c>
      <c r="H4223" t="s">
        <v>13</v>
      </c>
      <c r="I4223" t="s">
        <v>14</v>
      </c>
    </row>
    <row r="4224" spans="1:17" hidden="1" x14ac:dyDescent="0.25">
      <c r="A4224" s="18">
        <v>4222</v>
      </c>
      <c r="B4224" t="s">
        <v>964</v>
      </c>
      <c r="C4224" t="s">
        <v>47</v>
      </c>
      <c r="D4224" t="s">
        <v>6610</v>
      </c>
      <c r="E4224" t="s">
        <v>11</v>
      </c>
      <c r="G4224" t="s">
        <v>966</v>
      </c>
      <c r="H4224" t="s">
        <v>13</v>
      </c>
      <c r="I4224" t="s">
        <v>14</v>
      </c>
    </row>
    <row r="4225" spans="1:15" hidden="1" x14ac:dyDescent="0.25">
      <c r="A4225" s="18">
        <v>4223</v>
      </c>
      <c r="B4225" t="s">
        <v>628</v>
      </c>
      <c r="C4225" t="s">
        <v>30</v>
      </c>
      <c r="D4225" t="s">
        <v>6611</v>
      </c>
      <c r="E4225" t="s">
        <v>11</v>
      </c>
      <c r="G4225" t="s">
        <v>2693</v>
      </c>
      <c r="H4225" t="s">
        <v>13</v>
      </c>
      <c r="I4225" t="s">
        <v>14</v>
      </c>
    </row>
    <row r="4226" spans="1:15" hidden="1" x14ac:dyDescent="0.25">
      <c r="A4226" s="18">
        <v>4224</v>
      </c>
      <c r="C4226" t="s">
        <v>9</v>
      </c>
      <c r="D4226" t="s">
        <v>6612</v>
      </c>
      <c r="E4226" t="s">
        <v>11</v>
      </c>
      <c r="G4226" t="s">
        <v>6613</v>
      </c>
      <c r="H4226" t="s">
        <v>13</v>
      </c>
      <c r="I4226" t="s">
        <v>14</v>
      </c>
    </row>
    <row r="4227" spans="1:15" hidden="1" x14ac:dyDescent="0.25">
      <c r="A4227" s="18">
        <v>4225</v>
      </c>
      <c r="B4227" t="s">
        <v>803</v>
      </c>
      <c r="C4227" t="s">
        <v>90</v>
      </c>
      <c r="D4227" t="s">
        <v>6614</v>
      </c>
      <c r="E4227" t="s">
        <v>11</v>
      </c>
      <c r="G4227" t="s">
        <v>805</v>
      </c>
      <c r="H4227" t="s">
        <v>13</v>
      </c>
      <c r="I4227" t="s">
        <v>14</v>
      </c>
    </row>
    <row r="4228" spans="1:15" x14ac:dyDescent="0.25">
      <c r="A4228" s="18">
        <v>1456</v>
      </c>
      <c r="C4228" t="s">
        <v>34</v>
      </c>
      <c r="D4228" t="s">
        <v>6615</v>
      </c>
      <c r="E4228" t="s">
        <v>11</v>
      </c>
      <c r="G4228" s="74" t="s">
        <v>6616</v>
      </c>
      <c r="H4228" t="s">
        <v>37</v>
      </c>
      <c r="I4228" t="s">
        <v>768</v>
      </c>
      <c r="J4228" s="20">
        <v>0</v>
      </c>
      <c r="K4228" s="20" t="s">
        <v>8027</v>
      </c>
      <c r="L4228" s="20" t="s">
        <v>8027</v>
      </c>
      <c r="M4228" s="20" t="s">
        <v>8027</v>
      </c>
      <c r="N4228" s="45" t="s">
        <v>38</v>
      </c>
      <c r="O4228" s="20" t="s">
        <v>8027</v>
      </c>
    </row>
    <row r="4229" spans="1:15" hidden="1" x14ac:dyDescent="0.25">
      <c r="A4229" s="18">
        <v>4227</v>
      </c>
      <c r="B4229" t="s">
        <v>1281</v>
      </c>
      <c r="C4229" t="s">
        <v>189</v>
      </c>
      <c r="D4229" t="s">
        <v>6618</v>
      </c>
      <c r="E4229" t="s">
        <v>11</v>
      </c>
      <c r="G4229" t="s">
        <v>1283</v>
      </c>
      <c r="H4229" t="s">
        <v>13</v>
      </c>
      <c r="I4229" t="s">
        <v>14</v>
      </c>
    </row>
    <row r="4230" spans="1:15" hidden="1" x14ac:dyDescent="0.25">
      <c r="A4230" s="18">
        <v>4228</v>
      </c>
      <c r="B4230" t="s">
        <v>1701</v>
      </c>
      <c r="C4230" t="s">
        <v>47</v>
      </c>
      <c r="D4230" t="s">
        <v>6619</v>
      </c>
      <c r="E4230" t="s">
        <v>11</v>
      </c>
      <c r="G4230" t="s">
        <v>1703</v>
      </c>
      <c r="H4230" t="s">
        <v>13</v>
      </c>
      <c r="I4230" t="s">
        <v>14</v>
      </c>
    </row>
    <row r="4231" spans="1:15" hidden="1" x14ac:dyDescent="0.25">
      <c r="A4231" s="18">
        <v>4229</v>
      </c>
      <c r="B4231" t="s">
        <v>6620</v>
      </c>
      <c r="C4231" t="s">
        <v>16</v>
      </c>
      <c r="D4231" t="s">
        <v>6621</v>
      </c>
      <c r="E4231" t="s">
        <v>11</v>
      </c>
      <c r="G4231" t="s">
        <v>6622</v>
      </c>
      <c r="H4231" t="s">
        <v>13</v>
      </c>
      <c r="I4231" t="s">
        <v>14</v>
      </c>
    </row>
    <row r="4232" spans="1:15" hidden="1" x14ac:dyDescent="0.25">
      <c r="A4232" s="18">
        <v>4230</v>
      </c>
      <c r="B4232" t="s">
        <v>1785</v>
      </c>
      <c r="C4232" t="s">
        <v>70</v>
      </c>
      <c r="D4232" t="s">
        <v>6623</v>
      </c>
      <c r="E4232" t="s">
        <v>11</v>
      </c>
      <c r="G4232" t="s">
        <v>1787</v>
      </c>
      <c r="H4232" t="s">
        <v>13</v>
      </c>
      <c r="I4232" t="s">
        <v>14</v>
      </c>
    </row>
    <row r="4233" spans="1:15" hidden="1" x14ac:dyDescent="0.25">
      <c r="A4233" s="18">
        <v>4231</v>
      </c>
      <c r="B4233" t="s">
        <v>209</v>
      </c>
      <c r="C4233" t="s">
        <v>23</v>
      </c>
      <c r="D4233" t="s">
        <v>6624</v>
      </c>
      <c r="E4233" t="s">
        <v>11</v>
      </c>
      <c r="G4233" t="s">
        <v>211</v>
      </c>
      <c r="H4233" t="s">
        <v>13</v>
      </c>
      <c r="I4233" t="s">
        <v>14</v>
      </c>
    </row>
    <row r="4234" spans="1:15" hidden="1" x14ac:dyDescent="0.25">
      <c r="A4234" s="18">
        <v>4232</v>
      </c>
      <c r="B4234" t="s">
        <v>843</v>
      </c>
      <c r="C4234" t="s">
        <v>23</v>
      </c>
      <c r="D4234" t="s">
        <v>6625</v>
      </c>
      <c r="E4234" t="s">
        <v>11</v>
      </c>
      <c r="G4234" t="s">
        <v>845</v>
      </c>
      <c r="H4234" t="s">
        <v>13</v>
      </c>
      <c r="I4234" t="s">
        <v>33</v>
      </c>
    </row>
    <row r="4235" spans="1:15" hidden="1" x14ac:dyDescent="0.25">
      <c r="A4235" s="18">
        <v>4233</v>
      </c>
      <c r="B4235" t="s">
        <v>6626</v>
      </c>
      <c r="C4235" t="s">
        <v>16</v>
      </c>
      <c r="D4235" t="s">
        <v>6627</v>
      </c>
      <c r="E4235" t="s">
        <v>11</v>
      </c>
      <c r="G4235" t="s">
        <v>6628</v>
      </c>
      <c r="H4235" t="s">
        <v>13</v>
      </c>
      <c r="I4235" t="s">
        <v>14</v>
      </c>
    </row>
    <row r="4236" spans="1:15" hidden="1" x14ac:dyDescent="0.25">
      <c r="A4236" s="18">
        <v>4234</v>
      </c>
      <c r="B4236" t="s">
        <v>391</v>
      </c>
      <c r="C4236" t="s">
        <v>26</v>
      </c>
      <c r="D4236" t="s">
        <v>6629</v>
      </c>
      <c r="E4236" t="s">
        <v>11</v>
      </c>
      <c r="G4236" t="s">
        <v>393</v>
      </c>
      <c r="H4236" t="s">
        <v>13</v>
      </c>
      <c r="I4236" t="s">
        <v>14</v>
      </c>
    </row>
    <row r="4237" spans="1:15" hidden="1" x14ac:dyDescent="0.25">
      <c r="A4237" s="18">
        <v>4235</v>
      </c>
      <c r="B4237" t="s">
        <v>6630</v>
      </c>
      <c r="C4237" t="s">
        <v>16</v>
      </c>
      <c r="D4237" t="s">
        <v>6631</v>
      </c>
      <c r="E4237" t="s">
        <v>11</v>
      </c>
      <c r="G4237" t="s">
        <v>6632</v>
      </c>
      <c r="H4237" t="s">
        <v>13</v>
      </c>
      <c r="I4237" t="s">
        <v>14</v>
      </c>
    </row>
    <row r="4238" spans="1:15" hidden="1" x14ac:dyDescent="0.25">
      <c r="A4238" s="18">
        <v>4236</v>
      </c>
      <c r="B4238" t="s">
        <v>387</v>
      </c>
      <c r="C4238" t="s">
        <v>70</v>
      </c>
      <c r="D4238" t="s">
        <v>6633</v>
      </c>
      <c r="E4238" t="s">
        <v>11</v>
      </c>
      <c r="G4238" t="s">
        <v>390</v>
      </c>
      <c r="H4238" t="s">
        <v>13</v>
      </c>
      <c r="I4238" t="s">
        <v>14</v>
      </c>
    </row>
    <row r="4239" spans="1:15" hidden="1" x14ac:dyDescent="0.25">
      <c r="A4239" s="18">
        <v>4237</v>
      </c>
      <c r="B4239" t="s">
        <v>6634</v>
      </c>
      <c r="C4239" t="s">
        <v>16</v>
      </c>
      <c r="D4239" t="s">
        <v>6635</v>
      </c>
      <c r="E4239" t="s">
        <v>11</v>
      </c>
      <c r="G4239" t="s">
        <v>6636</v>
      </c>
      <c r="H4239" t="s">
        <v>13</v>
      </c>
      <c r="I4239" t="s">
        <v>14</v>
      </c>
    </row>
    <row r="4240" spans="1:15" hidden="1" x14ac:dyDescent="0.25">
      <c r="A4240" s="18">
        <v>4238</v>
      </c>
      <c r="B4240" t="s">
        <v>550</v>
      </c>
      <c r="C4240" t="s">
        <v>142</v>
      </c>
      <c r="D4240" t="s">
        <v>6637</v>
      </c>
      <c r="E4240" t="s">
        <v>11</v>
      </c>
      <c r="G4240" t="s">
        <v>552</v>
      </c>
      <c r="H4240" t="s">
        <v>13</v>
      </c>
      <c r="I4240" t="s">
        <v>14</v>
      </c>
    </row>
    <row r="4241" spans="1:14" hidden="1" x14ac:dyDescent="0.25">
      <c r="A4241" s="18">
        <v>1086</v>
      </c>
      <c r="B4241" t="s">
        <v>2584</v>
      </c>
      <c r="C4241" t="s">
        <v>59</v>
      </c>
      <c r="D4241" t="s">
        <v>6638</v>
      </c>
      <c r="E4241" t="s">
        <v>11</v>
      </c>
      <c r="G4241" t="s">
        <v>6639</v>
      </c>
      <c r="H4241" t="s">
        <v>37</v>
      </c>
      <c r="I4241" t="s">
        <v>14</v>
      </c>
      <c r="J4241">
        <v>0</v>
      </c>
      <c r="K4241" t="s">
        <v>7202</v>
      </c>
      <c r="L4241">
        <v>37.997</v>
      </c>
      <c r="M4241">
        <v>0</v>
      </c>
      <c r="N4241" s="48" t="s">
        <v>4703</v>
      </c>
    </row>
    <row r="4242" spans="1:14" hidden="1" x14ac:dyDescent="0.25">
      <c r="A4242" s="18">
        <v>4240</v>
      </c>
      <c r="B4242" t="s">
        <v>1778</v>
      </c>
      <c r="C4242" t="s">
        <v>99</v>
      </c>
      <c r="D4242" t="s">
        <v>6640</v>
      </c>
      <c r="E4242" t="s">
        <v>11</v>
      </c>
      <c r="G4242" t="s">
        <v>1694</v>
      </c>
      <c r="H4242" t="s">
        <v>13</v>
      </c>
      <c r="I4242" t="s">
        <v>33</v>
      </c>
    </row>
    <row r="4243" spans="1:14" hidden="1" x14ac:dyDescent="0.25">
      <c r="A4243" s="18">
        <v>4241</v>
      </c>
      <c r="B4243" t="s">
        <v>602</v>
      </c>
      <c r="C4243" t="s">
        <v>47</v>
      </c>
      <c r="D4243" t="s">
        <v>6641</v>
      </c>
      <c r="E4243" t="s">
        <v>11</v>
      </c>
      <c r="G4243" t="s">
        <v>604</v>
      </c>
      <c r="H4243" t="s">
        <v>13</v>
      </c>
      <c r="I4243" t="s">
        <v>14</v>
      </c>
    </row>
    <row r="4244" spans="1:14" hidden="1" x14ac:dyDescent="0.25">
      <c r="A4244" s="18">
        <v>2394</v>
      </c>
      <c r="B4244" t="s">
        <v>2584</v>
      </c>
      <c r="C4244" t="s">
        <v>59</v>
      </c>
      <c r="D4244" t="s">
        <v>6642</v>
      </c>
      <c r="E4244" t="s">
        <v>11</v>
      </c>
      <c r="G4244" t="s">
        <v>6643</v>
      </c>
      <c r="H4244" t="s">
        <v>37</v>
      </c>
      <c r="I4244" t="s">
        <v>14</v>
      </c>
      <c r="J4244">
        <v>0</v>
      </c>
      <c r="K4244" t="s">
        <v>7202</v>
      </c>
      <c r="L4244">
        <v>37.997</v>
      </c>
      <c r="M4244">
        <v>0</v>
      </c>
      <c r="N4244" s="48" t="s">
        <v>4703</v>
      </c>
    </row>
    <row r="4245" spans="1:14" hidden="1" x14ac:dyDescent="0.25">
      <c r="A4245" s="18">
        <v>4243</v>
      </c>
      <c r="B4245" t="s">
        <v>2044</v>
      </c>
      <c r="C4245" t="s">
        <v>30</v>
      </c>
      <c r="D4245" t="s">
        <v>6644</v>
      </c>
      <c r="E4245" t="s">
        <v>11</v>
      </c>
      <c r="G4245" t="s">
        <v>2046</v>
      </c>
      <c r="H4245" t="s">
        <v>13</v>
      </c>
      <c r="I4245" t="s">
        <v>14</v>
      </c>
    </row>
    <row r="4246" spans="1:14" hidden="1" x14ac:dyDescent="0.25">
      <c r="A4246" s="18">
        <v>4244</v>
      </c>
      <c r="B4246" t="s">
        <v>590</v>
      </c>
      <c r="C4246" t="s">
        <v>23</v>
      </c>
      <c r="D4246" t="s">
        <v>6645</v>
      </c>
      <c r="E4246" t="s">
        <v>11</v>
      </c>
      <c r="G4246" t="s">
        <v>592</v>
      </c>
      <c r="H4246" t="s">
        <v>13</v>
      </c>
      <c r="I4246" t="s">
        <v>14</v>
      </c>
    </row>
    <row r="4247" spans="1:14" hidden="1" x14ac:dyDescent="0.25">
      <c r="A4247" s="18">
        <v>4245</v>
      </c>
      <c r="B4247" t="s">
        <v>1686</v>
      </c>
      <c r="C4247" t="s">
        <v>26</v>
      </c>
      <c r="D4247" t="s">
        <v>6646</v>
      </c>
      <c r="E4247" t="s">
        <v>11</v>
      </c>
      <c r="G4247" t="s">
        <v>1688</v>
      </c>
      <c r="H4247" t="s">
        <v>13</v>
      </c>
      <c r="I4247" t="s">
        <v>14</v>
      </c>
    </row>
    <row r="4248" spans="1:14" hidden="1" x14ac:dyDescent="0.25">
      <c r="A4248" s="18">
        <v>4246</v>
      </c>
      <c r="B4248" t="s">
        <v>644</v>
      </c>
      <c r="C4248" t="s">
        <v>30</v>
      </c>
      <c r="D4248" t="s">
        <v>6647</v>
      </c>
      <c r="E4248" t="s">
        <v>11</v>
      </c>
      <c r="G4248" t="s">
        <v>646</v>
      </c>
      <c r="H4248" t="s">
        <v>13</v>
      </c>
      <c r="I4248" t="s">
        <v>14</v>
      </c>
    </row>
    <row r="4249" spans="1:14" hidden="1" x14ac:dyDescent="0.25">
      <c r="A4249" s="18">
        <v>4247</v>
      </c>
      <c r="B4249" t="s">
        <v>985</v>
      </c>
      <c r="C4249" t="s">
        <v>90</v>
      </c>
      <c r="D4249" t="s">
        <v>6648</v>
      </c>
      <c r="E4249" t="s">
        <v>11</v>
      </c>
      <c r="G4249" t="s">
        <v>987</v>
      </c>
      <c r="H4249" t="s">
        <v>13</v>
      </c>
      <c r="I4249" t="s">
        <v>14</v>
      </c>
    </row>
    <row r="4250" spans="1:14" hidden="1" x14ac:dyDescent="0.25">
      <c r="A4250" s="18">
        <v>4248</v>
      </c>
      <c r="B4250" t="s">
        <v>3143</v>
      </c>
      <c r="C4250" t="s">
        <v>26</v>
      </c>
      <c r="D4250" t="s">
        <v>6649</v>
      </c>
      <c r="E4250" t="s">
        <v>11</v>
      </c>
      <c r="G4250" t="s">
        <v>3145</v>
      </c>
      <c r="H4250" t="s">
        <v>13</v>
      </c>
      <c r="I4250" t="s">
        <v>14</v>
      </c>
    </row>
    <row r="4251" spans="1:14" hidden="1" x14ac:dyDescent="0.25">
      <c r="A4251" s="18">
        <v>4249</v>
      </c>
      <c r="C4251" t="s">
        <v>47</v>
      </c>
      <c r="D4251" t="s">
        <v>6650</v>
      </c>
      <c r="E4251" t="s">
        <v>11</v>
      </c>
      <c r="G4251" t="s">
        <v>6651</v>
      </c>
      <c r="H4251" t="s">
        <v>13</v>
      </c>
      <c r="I4251" t="s">
        <v>14</v>
      </c>
    </row>
    <row r="4252" spans="1:14" hidden="1" x14ac:dyDescent="0.25">
      <c r="A4252" s="18">
        <v>4250</v>
      </c>
      <c r="B4252" t="s">
        <v>6652</v>
      </c>
      <c r="C4252" t="s">
        <v>16</v>
      </c>
      <c r="D4252" t="s">
        <v>6653</v>
      </c>
      <c r="E4252" t="s">
        <v>11</v>
      </c>
      <c r="G4252" t="s">
        <v>6654</v>
      </c>
      <c r="H4252" t="s">
        <v>13</v>
      </c>
      <c r="I4252" t="s">
        <v>14</v>
      </c>
    </row>
    <row r="4253" spans="1:14" hidden="1" x14ac:dyDescent="0.25">
      <c r="A4253" s="18">
        <v>4251</v>
      </c>
      <c r="B4253" t="s">
        <v>3199</v>
      </c>
      <c r="C4253" t="s">
        <v>23</v>
      </c>
      <c r="D4253" t="s">
        <v>6655</v>
      </c>
      <c r="E4253" t="s">
        <v>11</v>
      </c>
      <c r="G4253" t="s">
        <v>3201</v>
      </c>
      <c r="H4253" t="s">
        <v>13</v>
      </c>
      <c r="I4253" t="s">
        <v>14</v>
      </c>
    </row>
    <row r="4254" spans="1:14" hidden="1" x14ac:dyDescent="0.25">
      <c r="A4254" s="18">
        <v>4252</v>
      </c>
      <c r="B4254" t="s">
        <v>2886</v>
      </c>
      <c r="C4254" t="s">
        <v>9</v>
      </c>
      <c r="D4254" t="s">
        <v>6656</v>
      </c>
      <c r="E4254" t="s">
        <v>11</v>
      </c>
      <c r="G4254" t="s">
        <v>2888</v>
      </c>
      <c r="H4254" t="s">
        <v>13</v>
      </c>
      <c r="I4254" t="s">
        <v>33</v>
      </c>
    </row>
    <row r="4255" spans="1:14" hidden="1" x14ac:dyDescent="0.25">
      <c r="A4255" s="18">
        <v>4253</v>
      </c>
      <c r="B4255" t="s">
        <v>2422</v>
      </c>
      <c r="C4255" t="s">
        <v>23</v>
      </c>
      <c r="D4255" t="s">
        <v>6657</v>
      </c>
      <c r="E4255" t="s">
        <v>11</v>
      </c>
      <c r="G4255" t="s">
        <v>2424</v>
      </c>
      <c r="H4255" t="s">
        <v>13</v>
      </c>
      <c r="I4255" t="s">
        <v>14</v>
      </c>
    </row>
    <row r="4256" spans="1:14" hidden="1" x14ac:dyDescent="0.25">
      <c r="A4256" s="18">
        <v>4254</v>
      </c>
      <c r="B4256" t="s">
        <v>6658</v>
      </c>
      <c r="C4256" t="s">
        <v>47</v>
      </c>
      <c r="D4256" t="s">
        <v>6659</v>
      </c>
      <c r="E4256" t="s">
        <v>11</v>
      </c>
      <c r="G4256" t="s">
        <v>6660</v>
      </c>
      <c r="H4256" t="s">
        <v>13</v>
      </c>
      <c r="I4256" t="s">
        <v>14</v>
      </c>
    </row>
    <row r="4257" spans="1:14" hidden="1" x14ac:dyDescent="0.25">
      <c r="A4257" s="18">
        <v>4255</v>
      </c>
      <c r="B4257" t="s">
        <v>6661</v>
      </c>
      <c r="C4257" t="s">
        <v>16</v>
      </c>
      <c r="D4257" t="s">
        <v>6662</v>
      </c>
      <c r="E4257" t="s">
        <v>11</v>
      </c>
      <c r="G4257" t="s">
        <v>6663</v>
      </c>
      <c r="H4257" t="s">
        <v>13</v>
      </c>
      <c r="I4257" t="s">
        <v>14</v>
      </c>
    </row>
    <row r="4258" spans="1:14" hidden="1" x14ac:dyDescent="0.25">
      <c r="A4258" s="18">
        <v>4256</v>
      </c>
      <c r="B4258" t="s">
        <v>2781</v>
      </c>
      <c r="C4258" t="s">
        <v>23</v>
      </c>
      <c r="D4258" t="s">
        <v>6664</v>
      </c>
      <c r="E4258" t="s">
        <v>11</v>
      </c>
      <c r="G4258" t="s">
        <v>2783</v>
      </c>
      <c r="H4258" t="s">
        <v>13</v>
      </c>
      <c r="I4258" t="s">
        <v>14</v>
      </c>
    </row>
    <row r="4259" spans="1:14" hidden="1" x14ac:dyDescent="0.25">
      <c r="A4259" s="18">
        <v>4257</v>
      </c>
      <c r="C4259" t="s">
        <v>26</v>
      </c>
      <c r="D4259" t="s">
        <v>6665</v>
      </c>
      <c r="E4259" t="s">
        <v>11</v>
      </c>
      <c r="G4259" t="s">
        <v>1349</v>
      </c>
      <c r="H4259" t="s">
        <v>13</v>
      </c>
      <c r="I4259" t="s">
        <v>33</v>
      </c>
    </row>
    <row r="4260" spans="1:14" hidden="1" x14ac:dyDescent="0.25">
      <c r="A4260" s="18">
        <v>4258</v>
      </c>
      <c r="B4260" t="s">
        <v>198</v>
      </c>
      <c r="C4260" t="s">
        <v>9</v>
      </c>
      <c r="D4260" t="s">
        <v>6666</v>
      </c>
      <c r="E4260" t="s">
        <v>11</v>
      </c>
      <c r="G4260" t="s">
        <v>201</v>
      </c>
      <c r="H4260" t="s">
        <v>13</v>
      </c>
      <c r="I4260" t="s">
        <v>14</v>
      </c>
    </row>
    <row r="4261" spans="1:14" hidden="1" x14ac:dyDescent="0.25">
      <c r="A4261" s="18">
        <v>4259</v>
      </c>
      <c r="B4261" t="s">
        <v>158</v>
      </c>
      <c r="C4261" t="s">
        <v>23</v>
      </c>
      <c r="D4261" t="s">
        <v>6667</v>
      </c>
      <c r="E4261" t="s">
        <v>11</v>
      </c>
      <c r="G4261" t="s">
        <v>160</v>
      </c>
      <c r="H4261" t="s">
        <v>13</v>
      </c>
      <c r="I4261" t="s">
        <v>33</v>
      </c>
    </row>
    <row r="4262" spans="1:14" hidden="1" x14ac:dyDescent="0.25">
      <c r="A4262" s="18">
        <v>4260</v>
      </c>
      <c r="B4262" t="s">
        <v>6668</v>
      </c>
      <c r="C4262" t="s">
        <v>16</v>
      </c>
      <c r="D4262" t="s">
        <v>6669</v>
      </c>
      <c r="E4262" t="s">
        <v>11</v>
      </c>
      <c r="G4262" t="s">
        <v>6670</v>
      </c>
      <c r="H4262" t="s">
        <v>13</v>
      </c>
      <c r="I4262" t="s">
        <v>14</v>
      </c>
    </row>
    <row r="4263" spans="1:14" hidden="1" x14ac:dyDescent="0.25">
      <c r="A4263" s="18">
        <v>4261</v>
      </c>
      <c r="B4263" t="s">
        <v>130</v>
      </c>
      <c r="C4263" t="s">
        <v>23</v>
      </c>
      <c r="D4263" t="s">
        <v>6671</v>
      </c>
      <c r="E4263" t="s">
        <v>11</v>
      </c>
      <c r="G4263" t="s">
        <v>1724</v>
      </c>
      <c r="H4263" t="s">
        <v>13</v>
      </c>
      <c r="I4263" t="s">
        <v>33</v>
      </c>
    </row>
    <row r="4264" spans="1:14" hidden="1" x14ac:dyDescent="0.25">
      <c r="A4264" s="18">
        <v>4262</v>
      </c>
      <c r="B4264" t="s">
        <v>1392</v>
      </c>
      <c r="C4264" t="s">
        <v>189</v>
      </c>
      <c r="D4264" t="s">
        <v>6672</v>
      </c>
      <c r="E4264" t="s">
        <v>11</v>
      </c>
      <c r="G4264" t="s">
        <v>1185</v>
      </c>
      <c r="H4264" t="s">
        <v>13</v>
      </c>
      <c r="I4264" t="s">
        <v>33</v>
      </c>
    </row>
    <row r="4265" spans="1:14" hidden="1" x14ac:dyDescent="0.25">
      <c r="A4265" s="18">
        <v>4094</v>
      </c>
      <c r="B4265" s="53" t="s">
        <v>7858</v>
      </c>
      <c r="C4265" t="s">
        <v>1292</v>
      </c>
      <c r="D4265" t="s">
        <v>6673</v>
      </c>
      <c r="E4265" t="s">
        <v>11</v>
      </c>
      <c r="G4265" t="s">
        <v>6674</v>
      </c>
      <c r="H4265" t="s">
        <v>37</v>
      </c>
      <c r="I4265" t="s">
        <v>14</v>
      </c>
      <c r="J4265">
        <v>0</v>
      </c>
      <c r="K4265" t="s">
        <v>7281</v>
      </c>
      <c r="L4265">
        <v>253.809</v>
      </c>
      <c r="M4265">
        <v>0</v>
      </c>
      <c r="N4265" s="48" t="s">
        <v>4703</v>
      </c>
    </row>
    <row r="4266" spans="1:14" hidden="1" x14ac:dyDescent="0.25">
      <c r="A4266" s="18">
        <v>2168</v>
      </c>
      <c r="B4266" s="53" t="s">
        <v>7859</v>
      </c>
      <c r="C4266" t="s">
        <v>59</v>
      </c>
      <c r="D4266" t="s">
        <v>6675</v>
      </c>
      <c r="E4266" t="s">
        <v>11</v>
      </c>
      <c r="G4266" t="s">
        <v>6676</v>
      </c>
      <c r="H4266" t="s">
        <v>37</v>
      </c>
      <c r="I4266" t="s">
        <v>14</v>
      </c>
      <c r="J4266">
        <v>0</v>
      </c>
      <c r="K4266" s="53" t="s">
        <v>7897</v>
      </c>
      <c r="L4266">
        <v>33.997999999999998</v>
      </c>
      <c r="M4266">
        <v>0</v>
      </c>
      <c r="N4266" s="48" t="s">
        <v>4703</v>
      </c>
    </row>
    <row r="4267" spans="1:14" hidden="1" x14ac:dyDescent="0.25">
      <c r="A4267" s="18">
        <v>4265</v>
      </c>
      <c r="B4267" t="s">
        <v>6677</v>
      </c>
      <c r="C4267" t="s">
        <v>189</v>
      </c>
      <c r="D4267" t="s">
        <v>6678</v>
      </c>
      <c r="E4267" t="s">
        <v>11</v>
      </c>
      <c r="G4267" t="s">
        <v>6679</v>
      </c>
      <c r="H4267" t="s">
        <v>13</v>
      </c>
      <c r="I4267" t="s">
        <v>14</v>
      </c>
    </row>
    <row r="4268" spans="1:14" hidden="1" x14ac:dyDescent="0.25">
      <c r="A4268" s="18">
        <v>4266</v>
      </c>
      <c r="B4268" t="s">
        <v>3463</v>
      </c>
      <c r="C4268" t="s">
        <v>47</v>
      </c>
      <c r="D4268" t="s">
        <v>6680</v>
      </c>
      <c r="E4268" t="s">
        <v>11</v>
      </c>
      <c r="G4268" t="s">
        <v>3465</v>
      </c>
      <c r="H4268" t="s">
        <v>13</v>
      </c>
      <c r="I4268" t="s">
        <v>14</v>
      </c>
    </row>
    <row r="4269" spans="1:14" hidden="1" x14ac:dyDescent="0.25">
      <c r="A4269" s="18">
        <v>4267</v>
      </c>
      <c r="B4269" t="s">
        <v>416</v>
      </c>
      <c r="C4269" t="s">
        <v>26</v>
      </c>
      <c r="D4269" t="s">
        <v>6681</v>
      </c>
      <c r="E4269" t="s">
        <v>11</v>
      </c>
      <c r="G4269" t="s">
        <v>418</v>
      </c>
      <c r="H4269" t="s">
        <v>13</v>
      </c>
      <c r="I4269" t="s">
        <v>14</v>
      </c>
    </row>
    <row r="4270" spans="1:14" hidden="1" x14ac:dyDescent="0.25">
      <c r="A4270" s="18">
        <v>4268</v>
      </c>
      <c r="B4270" t="s">
        <v>1086</v>
      </c>
      <c r="C4270" t="s">
        <v>9</v>
      </c>
      <c r="D4270" t="s">
        <v>6682</v>
      </c>
      <c r="E4270" t="s">
        <v>11</v>
      </c>
      <c r="G4270" t="s">
        <v>1088</v>
      </c>
      <c r="H4270" t="s">
        <v>13</v>
      </c>
      <c r="I4270" t="s">
        <v>14</v>
      </c>
    </row>
    <row r="4271" spans="1:14" hidden="1" x14ac:dyDescent="0.25">
      <c r="A4271" s="18">
        <v>4269</v>
      </c>
      <c r="D4271" t="s">
        <v>6683</v>
      </c>
      <c r="E4271" t="s">
        <v>11</v>
      </c>
      <c r="F4271" t="s">
        <v>696</v>
      </c>
      <c r="G4271" t="s">
        <v>6684</v>
      </c>
      <c r="H4271" t="s">
        <v>698</v>
      </c>
      <c r="I4271" t="s">
        <v>14</v>
      </c>
    </row>
    <row r="4272" spans="1:14" hidden="1" x14ac:dyDescent="0.25">
      <c r="A4272" s="18">
        <v>4270</v>
      </c>
      <c r="B4272" t="s">
        <v>302</v>
      </c>
      <c r="C4272" t="s">
        <v>26</v>
      </c>
      <c r="D4272" t="s">
        <v>6685</v>
      </c>
      <c r="E4272" t="s">
        <v>11</v>
      </c>
      <c r="G4272" t="s">
        <v>304</v>
      </c>
      <c r="H4272" t="s">
        <v>13</v>
      </c>
      <c r="I4272" t="s">
        <v>14</v>
      </c>
    </row>
    <row r="4273" spans="1:14" hidden="1" x14ac:dyDescent="0.25">
      <c r="A4273" s="18">
        <v>4271</v>
      </c>
      <c r="B4273" t="s">
        <v>163</v>
      </c>
      <c r="C4273" t="s">
        <v>99</v>
      </c>
      <c r="D4273" t="s">
        <v>6686</v>
      </c>
      <c r="E4273" t="s">
        <v>11</v>
      </c>
      <c r="G4273" t="s">
        <v>165</v>
      </c>
      <c r="H4273" t="s">
        <v>13</v>
      </c>
      <c r="I4273" t="s">
        <v>14</v>
      </c>
    </row>
    <row r="4274" spans="1:14" hidden="1" x14ac:dyDescent="0.25">
      <c r="A4274" s="18">
        <v>4272</v>
      </c>
      <c r="B4274" t="s">
        <v>1165</v>
      </c>
      <c r="C4274" t="s">
        <v>9</v>
      </c>
      <c r="D4274" t="s">
        <v>6687</v>
      </c>
      <c r="E4274" t="s">
        <v>11</v>
      </c>
      <c r="G4274" t="s">
        <v>1167</v>
      </c>
      <c r="H4274" t="s">
        <v>13</v>
      </c>
      <c r="I4274" t="s">
        <v>14</v>
      </c>
    </row>
    <row r="4275" spans="1:14" hidden="1" x14ac:dyDescent="0.25">
      <c r="A4275" s="18">
        <v>4273</v>
      </c>
      <c r="B4275" t="s">
        <v>6688</v>
      </c>
      <c r="C4275" t="s">
        <v>16</v>
      </c>
      <c r="D4275" t="s">
        <v>6689</v>
      </c>
      <c r="E4275" t="s">
        <v>11</v>
      </c>
      <c r="G4275" t="s">
        <v>6690</v>
      </c>
      <c r="H4275" t="s">
        <v>13</v>
      </c>
      <c r="I4275" t="s">
        <v>14</v>
      </c>
    </row>
    <row r="4276" spans="1:14" hidden="1" x14ac:dyDescent="0.25">
      <c r="A4276" s="18">
        <v>4274</v>
      </c>
      <c r="B4276" t="s">
        <v>163</v>
      </c>
      <c r="C4276" t="s">
        <v>47</v>
      </c>
      <c r="D4276" t="s">
        <v>6691</v>
      </c>
      <c r="E4276" t="s">
        <v>11</v>
      </c>
      <c r="G4276" t="s">
        <v>165</v>
      </c>
      <c r="H4276" t="s">
        <v>13</v>
      </c>
      <c r="I4276" t="s">
        <v>14</v>
      </c>
    </row>
    <row r="4277" spans="1:14" hidden="1" x14ac:dyDescent="0.25">
      <c r="A4277" s="18">
        <v>1026</v>
      </c>
      <c r="B4277" t="s">
        <v>877</v>
      </c>
      <c r="C4277" t="s">
        <v>59</v>
      </c>
      <c r="D4277" t="s">
        <v>6692</v>
      </c>
      <c r="E4277" t="s">
        <v>11</v>
      </c>
      <c r="G4277" t="s">
        <v>6693</v>
      </c>
      <c r="H4277" t="s">
        <v>37</v>
      </c>
      <c r="I4277" t="s">
        <v>14</v>
      </c>
      <c r="J4277">
        <v>0</v>
      </c>
      <c r="K4277" s="53" t="s">
        <v>7897</v>
      </c>
      <c r="L4277">
        <v>33.997999999999998</v>
      </c>
      <c r="M4277">
        <v>0</v>
      </c>
      <c r="N4277" s="48" t="s">
        <v>4703</v>
      </c>
    </row>
    <row r="4278" spans="1:14" hidden="1" x14ac:dyDescent="0.25">
      <c r="A4278" s="18">
        <v>4276</v>
      </c>
      <c r="B4278" t="s">
        <v>1434</v>
      </c>
      <c r="C4278" t="s">
        <v>99</v>
      </c>
      <c r="D4278" t="s">
        <v>6694</v>
      </c>
      <c r="E4278" t="s">
        <v>11</v>
      </c>
      <c r="G4278" t="s">
        <v>1436</v>
      </c>
      <c r="H4278" t="s">
        <v>13</v>
      </c>
      <c r="I4278" t="s">
        <v>14</v>
      </c>
    </row>
    <row r="4279" spans="1:14" hidden="1" x14ac:dyDescent="0.25">
      <c r="A4279" s="18">
        <v>4277</v>
      </c>
      <c r="B4279" t="s">
        <v>1413</v>
      </c>
      <c r="C4279" t="s">
        <v>189</v>
      </c>
      <c r="D4279" t="s">
        <v>6695</v>
      </c>
      <c r="E4279" t="s">
        <v>11</v>
      </c>
      <c r="G4279" t="s">
        <v>1415</v>
      </c>
      <c r="H4279" t="s">
        <v>13</v>
      </c>
      <c r="I4279" t="s">
        <v>33</v>
      </c>
    </row>
    <row r="4280" spans="1:14" hidden="1" x14ac:dyDescent="0.25">
      <c r="A4280" s="18">
        <v>4278</v>
      </c>
      <c r="B4280" t="s">
        <v>2584</v>
      </c>
      <c r="C4280" t="s">
        <v>30</v>
      </c>
      <c r="D4280" t="s">
        <v>6696</v>
      </c>
      <c r="E4280" t="s">
        <v>11</v>
      </c>
      <c r="G4280" t="s">
        <v>2586</v>
      </c>
      <c r="H4280" t="s">
        <v>13</v>
      </c>
      <c r="I4280" t="s">
        <v>14</v>
      </c>
    </row>
    <row r="4281" spans="1:14" hidden="1" x14ac:dyDescent="0.25">
      <c r="A4281" s="18">
        <v>4279</v>
      </c>
      <c r="B4281" t="s">
        <v>3140</v>
      </c>
      <c r="C4281" t="s">
        <v>70</v>
      </c>
      <c r="D4281" t="s">
        <v>6697</v>
      </c>
      <c r="E4281" t="s">
        <v>11</v>
      </c>
      <c r="G4281" t="s">
        <v>3142</v>
      </c>
      <c r="H4281" t="s">
        <v>13</v>
      </c>
      <c r="I4281" t="s">
        <v>14</v>
      </c>
    </row>
    <row r="4282" spans="1:14" hidden="1" x14ac:dyDescent="0.25">
      <c r="A4282" s="18">
        <v>4280</v>
      </c>
      <c r="B4282" t="s">
        <v>3299</v>
      </c>
      <c r="C4282" t="s">
        <v>47</v>
      </c>
      <c r="D4282" t="s">
        <v>6698</v>
      </c>
      <c r="E4282" t="s">
        <v>11</v>
      </c>
      <c r="G4282" t="s">
        <v>3301</v>
      </c>
      <c r="H4282" t="s">
        <v>13</v>
      </c>
      <c r="I4282" t="s">
        <v>14</v>
      </c>
    </row>
    <row r="4283" spans="1:14" hidden="1" x14ac:dyDescent="0.25">
      <c r="A4283" s="18">
        <v>4281</v>
      </c>
      <c r="C4283" t="s">
        <v>26</v>
      </c>
      <c r="D4283" t="s">
        <v>6699</v>
      </c>
      <c r="E4283" t="s">
        <v>11</v>
      </c>
      <c r="G4283" t="s">
        <v>1551</v>
      </c>
      <c r="H4283" t="s">
        <v>13</v>
      </c>
      <c r="I4283" t="s">
        <v>33</v>
      </c>
    </row>
    <row r="4284" spans="1:14" hidden="1" x14ac:dyDescent="0.25">
      <c r="A4284" s="18">
        <v>4282</v>
      </c>
      <c r="B4284" t="s">
        <v>732</v>
      </c>
      <c r="C4284" t="s">
        <v>189</v>
      </c>
      <c r="D4284" t="s">
        <v>6700</v>
      </c>
      <c r="E4284" t="s">
        <v>11</v>
      </c>
      <c r="G4284" t="s">
        <v>734</v>
      </c>
      <c r="H4284" t="s">
        <v>13</v>
      </c>
      <c r="I4284" t="s">
        <v>14</v>
      </c>
    </row>
    <row r="4285" spans="1:14" hidden="1" x14ac:dyDescent="0.25">
      <c r="A4285" s="18">
        <v>4283</v>
      </c>
      <c r="B4285" t="s">
        <v>836</v>
      </c>
      <c r="C4285" t="s">
        <v>70</v>
      </c>
      <c r="D4285" t="s">
        <v>6701</v>
      </c>
      <c r="E4285" t="s">
        <v>11</v>
      </c>
      <c r="G4285" t="s">
        <v>838</v>
      </c>
      <c r="H4285" t="s">
        <v>13</v>
      </c>
      <c r="I4285" t="s">
        <v>14</v>
      </c>
    </row>
    <row r="4286" spans="1:14" hidden="1" x14ac:dyDescent="0.25">
      <c r="A4286" s="18">
        <v>4284</v>
      </c>
      <c r="B4286" t="s">
        <v>79</v>
      </c>
      <c r="C4286" t="s">
        <v>26</v>
      </c>
      <c r="D4286" t="s">
        <v>6702</v>
      </c>
      <c r="E4286" t="s">
        <v>11</v>
      </c>
      <c r="G4286" t="s">
        <v>81</v>
      </c>
      <c r="H4286" t="s">
        <v>13</v>
      </c>
      <c r="I4286" t="s">
        <v>14</v>
      </c>
    </row>
    <row r="4287" spans="1:14" hidden="1" x14ac:dyDescent="0.25">
      <c r="A4287" s="18">
        <v>4285</v>
      </c>
      <c r="B4287" t="s">
        <v>613</v>
      </c>
      <c r="C4287" t="s">
        <v>43</v>
      </c>
      <c r="D4287" t="s">
        <v>6703</v>
      </c>
      <c r="E4287" t="s">
        <v>11</v>
      </c>
      <c r="G4287" t="s">
        <v>615</v>
      </c>
      <c r="H4287" t="s">
        <v>13</v>
      </c>
      <c r="I4287" t="s">
        <v>14</v>
      </c>
    </row>
    <row r="4288" spans="1:14" hidden="1" x14ac:dyDescent="0.25">
      <c r="A4288" s="18">
        <v>739</v>
      </c>
      <c r="B4288" t="s">
        <v>6704</v>
      </c>
      <c r="C4288" t="s">
        <v>59</v>
      </c>
      <c r="D4288" t="s">
        <v>6705</v>
      </c>
      <c r="E4288" t="s">
        <v>11</v>
      </c>
      <c r="G4288" t="s">
        <v>6706</v>
      </c>
      <c r="H4288" t="s">
        <v>37</v>
      </c>
      <c r="I4288" t="s">
        <v>14</v>
      </c>
      <c r="J4288">
        <v>0</v>
      </c>
      <c r="K4288" s="53" t="s">
        <v>7897</v>
      </c>
      <c r="L4288">
        <v>33.997999999999998</v>
      </c>
      <c r="M4288">
        <v>0</v>
      </c>
      <c r="N4288" s="48" t="s">
        <v>4703</v>
      </c>
    </row>
    <row r="4289" spans="1:14" hidden="1" x14ac:dyDescent="0.25">
      <c r="A4289" s="18">
        <v>4287</v>
      </c>
      <c r="B4289" t="s">
        <v>6707</v>
      </c>
      <c r="C4289" t="s">
        <v>16</v>
      </c>
      <c r="D4289" t="s">
        <v>6708</v>
      </c>
      <c r="E4289" t="s">
        <v>11</v>
      </c>
      <c r="G4289" t="s">
        <v>6709</v>
      </c>
      <c r="H4289" t="s">
        <v>13</v>
      </c>
      <c r="I4289" t="s">
        <v>14</v>
      </c>
    </row>
    <row r="4290" spans="1:14" hidden="1" x14ac:dyDescent="0.25">
      <c r="A4290" s="18">
        <v>4288</v>
      </c>
      <c r="B4290" t="s">
        <v>1001</v>
      </c>
      <c r="C4290" t="s">
        <v>9</v>
      </c>
      <c r="D4290" t="s">
        <v>6710</v>
      </c>
      <c r="E4290" t="s">
        <v>11</v>
      </c>
      <c r="G4290" t="s">
        <v>952</v>
      </c>
      <c r="H4290" t="s">
        <v>13</v>
      </c>
      <c r="I4290" t="s">
        <v>33</v>
      </c>
    </row>
    <row r="4291" spans="1:14" hidden="1" x14ac:dyDescent="0.25">
      <c r="A4291" s="18">
        <v>4289</v>
      </c>
      <c r="B4291" t="s">
        <v>6711</v>
      </c>
      <c r="C4291" t="s">
        <v>16</v>
      </c>
      <c r="D4291" t="s">
        <v>6712</v>
      </c>
      <c r="E4291" t="s">
        <v>11</v>
      </c>
      <c r="G4291" t="s">
        <v>2409</v>
      </c>
      <c r="H4291" t="s">
        <v>13</v>
      </c>
      <c r="I4291" t="s">
        <v>14</v>
      </c>
    </row>
    <row r="4292" spans="1:14" hidden="1" x14ac:dyDescent="0.25">
      <c r="A4292" s="18">
        <v>4290</v>
      </c>
      <c r="C4292" t="s">
        <v>9</v>
      </c>
      <c r="D4292" t="s">
        <v>6713</v>
      </c>
      <c r="E4292" t="s">
        <v>11</v>
      </c>
      <c r="G4292" t="s">
        <v>955</v>
      </c>
      <c r="H4292" t="s">
        <v>13</v>
      </c>
      <c r="I4292" t="s">
        <v>14</v>
      </c>
    </row>
    <row r="4293" spans="1:14" hidden="1" x14ac:dyDescent="0.25">
      <c r="A4293" s="18">
        <v>4291</v>
      </c>
      <c r="B4293" t="s">
        <v>3459</v>
      </c>
      <c r="C4293" t="s">
        <v>30</v>
      </c>
      <c r="D4293" t="s">
        <v>6714</v>
      </c>
      <c r="E4293" t="s">
        <v>11</v>
      </c>
      <c r="G4293" t="s">
        <v>3461</v>
      </c>
      <c r="H4293" t="s">
        <v>13</v>
      </c>
      <c r="I4293" t="s">
        <v>14</v>
      </c>
    </row>
    <row r="4294" spans="1:14" hidden="1" x14ac:dyDescent="0.25">
      <c r="A4294" s="18">
        <v>4292</v>
      </c>
      <c r="B4294" t="s">
        <v>538</v>
      </c>
      <c r="C4294" t="s">
        <v>30</v>
      </c>
      <c r="D4294" t="s">
        <v>6715</v>
      </c>
      <c r="E4294" t="s">
        <v>11</v>
      </c>
      <c r="G4294" t="s">
        <v>540</v>
      </c>
      <c r="H4294" t="s">
        <v>13</v>
      </c>
      <c r="I4294" t="s">
        <v>14</v>
      </c>
    </row>
    <row r="4295" spans="1:14" hidden="1" x14ac:dyDescent="0.25">
      <c r="A4295" s="18">
        <v>4293</v>
      </c>
      <c r="B4295" t="s">
        <v>1497</v>
      </c>
      <c r="C4295" t="s">
        <v>70</v>
      </c>
      <c r="D4295" t="s">
        <v>6716</v>
      </c>
      <c r="E4295" t="s">
        <v>11</v>
      </c>
      <c r="G4295" t="s">
        <v>1499</v>
      </c>
      <c r="H4295" t="s">
        <v>13</v>
      </c>
      <c r="I4295" t="s">
        <v>14</v>
      </c>
    </row>
    <row r="4296" spans="1:14" hidden="1" x14ac:dyDescent="0.25">
      <c r="A4296" s="18">
        <v>4294</v>
      </c>
      <c r="B4296" t="s">
        <v>1501</v>
      </c>
      <c r="C4296" t="s">
        <v>90</v>
      </c>
      <c r="D4296" t="s">
        <v>6717</v>
      </c>
      <c r="E4296" t="s">
        <v>11</v>
      </c>
      <c r="G4296" t="s">
        <v>1503</v>
      </c>
      <c r="H4296" t="s">
        <v>13</v>
      </c>
      <c r="I4296" t="s">
        <v>14</v>
      </c>
    </row>
    <row r="4297" spans="1:14" hidden="1" x14ac:dyDescent="0.25">
      <c r="A4297" s="18">
        <v>3381</v>
      </c>
      <c r="B4297" s="53" t="s">
        <v>7860</v>
      </c>
      <c r="C4297" t="s">
        <v>59</v>
      </c>
      <c r="D4297" t="s">
        <v>6718</v>
      </c>
      <c r="E4297" t="s">
        <v>11</v>
      </c>
      <c r="G4297" t="s">
        <v>6719</v>
      </c>
      <c r="H4297" t="s">
        <v>37</v>
      </c>
      <c r="I4297" t="s">
        <v>14</v>
      </c>
      <c r="J4297">
        <v>0</v>
      </c>
      <c r="K4297" s="53" t="s">
        <v>7861</v>
      </c>
      <c r="L4297">
        <v>28.085000000000001</v>
      </c>
      <c r="M4297">
        <v>0</v>
      </c>
      <c r="N4297" s="48" t="s">
        <v>4703</v>
      </c>
    </row>
    <row r="4298" spans="1:14" hidden="1" x14ac:dyDescent="0.25">
      <c r="A4298" s="18">
        <v>4296</v>
      </c>
      <c r="B4298" t="s">
        <v>188</v>
      </c>
      <c r="C4298" t="s">
        <v>47</v>
      </c>
      <c r="D4298" t="s">
        <v>6720</v>
      </c>
      <c r="E4298" t="s">
        <v>11</v>
      </c>
      <c r="G4298" t="s">
        <v>191</v>
      </c>
      <c r="H4298" t="s">
        <v>13</v>
      </c>
      <c r="I4298" t="s">
        <v>33</v>
      </c>
    </row>
    <row r="4299" spans="1:14" hidden="1" x14ac:dyDescent="0.25">
      <c r="A4299" s="18">
        <v>4297</v>
      </c>
      <c r="B4299" t="s">
        <v>2893</v>
      </c>
      <c r="C4299" t="s">
        <v>189</v>
      </c>
      <c r="D4299" t="s">
        <v>6721</v>
      </c>
      <c r="E4299" t="s">
        <v>11</v>
      </c>
      <c r="G4299" t="s">
        <v>495</v>
      </c>
      <c r="H4299" t="s">
        <v>13</v>
      </c>
      <c r="I4299" t="s">
        <v>33</v>
      </c>
    </row>
    <row r="4300" spans="1:14" hidden="1" x14ac:dyDescent="0.25">
      <c r="A4300" s="18">
        <v>4298</v>
      </c>
      <c r="B4300" t="s">
        <v>288</v>
      </c>
      <c r="C4300" t="s">
        <v>47</v>
      </c>
      <c r="D4300" t="s">
        <v>6722</v>
      </c>
      <c r="E4300" t="s">
        <v>11</v>
      </c>
      <c r="G4300" t="s">
        <v>290</v>
      </c>
      <c r="H4300" t="s">
        <v>13</v>
      </c>
      <c r="I4300" t="s">
        <v>14</v>
      </c>
    </row>
    <row r="4301" spans="1:14" hidden="1" x14ac:dyDescent="0.25">
      <c r="A4301" s="18">
        <v>4299</v>
      </c>
      <c r="B4301" t="s">
        <v>6224</v>
      </c>
      <c r="C4301" t="s">
        <v>23</v>
      </c>
      <c r="D4301" t="s">
        <v>6723</v>
      </c>
      <c r="E4301" t="s">
        <v>11</v>
      </c>
      <c r="G4301" t="s">
        <v>4991</v>
      </c>
      <c r="H4301" t="s">
        <v>13</v>
      </c>
      <c r="I4301" t="s">
        <v>33</v>
      </c>
    </row>
    <row r="4302" spans="1:14" hidden="1" x14ac:dyDescent="0.25">
      <c r="A4302" s="18">
        <v>4300</v>
      </c>
      <c r="C4302" t="s">
        <v>70</v>
      </c>
      <c r="D4302" t="s">
        <v>6724</v>
      </c>
      <c r="E4302" t="s">
        <v>11</v>
      </c>
      <c r="G4302" t="s">
        <v>4718</v>
      </c>
      <c r="H4302" t="s">
        <v>13</v>
      </c>
      <c r="I4302" t="s">
        <v>33</v>
      </c>
    </row>
    <row r="4303" spans="1:14" hidden="1" x14ac:dyDescent="0.25">
      <c r="A4303" s="18">
        <v>4301</v>
      </c>
      <c r="B4303" t="s">
        <v>118</v>
      </c>
      <c r="C4303" t="s">
        <v>47</v>
      </c>
      <c r="D4303" t="s">
        <v>6725</v>
      </c>
      <c r="E4303" t="s">
        <v>11</v>
      </c>
      <c r="G4303" t="s">
        <v>120</v>
      </c>
      <c r="H4303" t="s">
        <v>13</v>
      </c>
      <c r="I4303" t="s">
        <v>14</v>
      </c>
    </row>
    <row r="4304" spans="1:14" hidden="1" x14ac:dyDescent="0.25">
      <c r="A4304" s="18">
        <v>4302</v>
      </c>
      <c r="B4304" t="s">
        <v>130</v>
      </c>
      <c r="C4304" t="s">
        <v>189</v>
      </c>
      <c r="D4304" t="s">
        <v>6726</v>
      </c>
      <c r="E4304" t="s">
        <v>11</v>
      </c>
      <c r="G4304" t="s">
        <v>132</v>
      </c>
      <c r="H4304" t="s">
        <v>13</v>
      </c>
      <c r="I4304" t="s">
        <v>33</v>
      </c>
    </row>
    <row r="4305" spans="1:14" hidden="1" x14ac:dyDescent="0.25">
      <c r="A4305" s="18">
        <v>2033</v>
      </c>
      <c r="B4305" s="53" t="s">
        <v>7862</v>
      </c>
      <c r="C4305" t="s">
        <v>59</v>
      </c>
      <c r="D4305" t="s">
        <v>6727</v>
      </c>
      <c r="E4305" t="s">
        <v>11</v>
      </c>
      <c r="G4305" t="s">
        <v>6728</v>
      </c>
      <c r="H4305" t="s">
        <v>37</v>
      </c>
      <c r="I4305" t="s">
        <v>14</v>
      </c>
      <c r="J4305">
        <v>0</v>
      </c>
      <c r="K4305" s="53" t="s">
        <v>7863</v>
      </c>
      <c r="L4305">
        <v>32.06</v>
      </c>
      <c r="M4305">
        <v>0</v>
      </c>
      <c r="N4305" s="48" t="s">
        <v>4703</v>
      </c>
    </row>
    <row r="4306" spans="1:14" hidden="1" x14ac:dyDescent="0.25">
      <c r="A4306" s="18">
        <v>4304</v>
      </c>
      <c r="B4306" t="s">
        <v>246</v>
      </c>
      <c r="C4306" t="s">
        <v>90</v>
      </c>
      <c r="D4306" t="s">
        <v>6729</v>
      </c>
      <c r="E4306" t="s">
        <v>11</v>
      </c>
      <c r="G4306" t="s">
        <v>248</v>
      </c>
      <c r="H4306" t="s">
        <v>13</v>
      </c>
      <c r="I4306" t="s">
        <v>14</v>
      </c>
    </row>
    <row r="4307" spans="1:14" hidden="1" x14ac:dyDescent="0.25">
      <c r="A4307" s="18">
        <v>4305</v>
      </c>
      <c r="C4307" t="s">
        <v>43</v>
      </c>
      <c r="D4307" t="s">
        <v>6730</v>
      </c>
      <c r="E4307" t="s">
        <v>11</v>
      </c>
      <c r="G4307" t="s">
        <v>1846</v>
      </c>
      <c r="H4307" t="s">
        <v>13</v>
      </c>
      <c r="I4307" t="s">
        <v>33</v>
      </c>
    </row>
    <row r="4308" spans="1:14" hidden="1" x14ac:dyDescent="0.25">
      <c r="A4308" s="18">
        <v>4306</v>
      </c>
      <c r="B4308" t="s">
        <v>6731</v>
      </c>
      <c r="C4308" t="s">
        <v>16</v>
      </c>
      <c r="D4308" t="s">
        <v>6732</v>
      </c>
      <c r="E4308" t="s">
        <v>11</v>
      </c>
      <c r="G4308" t="s">
        <v>6733</v>
      </c>
      <c r="H4308" t="s">
        <v>13</v>
      </c>
      <c r="I4308" t="s">
        <v>14</v>
      </c>
    </row>
    <row r="4309" spans="1:14" hidden="1" x14ac:dyDescent="0.25">
      <c r="A4309" s="18">
        <v>4307</v>
      </c>
      <c r="B4309" t="s">
        <v>158</v>
      </c>
      <c r="C4309" t="s">
        <v>30</v>
      </c>
      <c r="D4309" t="s">
        <v>6734</v>
      </c>
      <c r="E4309" t="s">
        <v>11</v>
      </c>
      <c r="G4309" t="s">
        <v>160</v>
      </c>
      <c r="H4309" t="s">
        <v>13</v>
      </c>
      <c r="I4309" t="s">
        <v>33</v>
      </c>
    </row>
    <row r="4310" spans="1:14" hidden="1" x14ac:dyDescent="0.25">
      <c r="A4310" s="18">
        <v>4308</v>
      </c>
      <c r="B4310" t="s">
        <v>1573</v>
      </c>
      <c r="C4310" t="s">
        <v>90</v>
      </c>
      <c r="D4310" t="s">
        <v>6735</v>
      </c>
      <c r="E4310" t="s">
        <v>11</v>
      </c>
      <c r="G4310" t="s">
        <v>2430</v>
      </c>
      <c r="H4310" t="s">
        <v>13</v>
      </c>
      <c r="I4310" t="s">
        <v>14</v>
      </c>
    </row>
    <row r="4311" spans="1:14" hidden="1" x14ac:dyDescent="0.25">
      <c r="A4311" s="18">
        <v>4309</v>
      </c>
      <c r="C4311" t="s">
        <v>26</v>
      </c>
      <c r="D4311" t="s">
        <v>6736</v>
      </c>
      <c r="E4311" t="s">
        <v>11</v>
      </c>
      <c r="G4311" t="s">
        <v>5981</v>
      </c>
      <c r="H4311" t="s">
        <v>13</v>
      </c>
      <c r="I4311" t="s">
        <v>14</v>
      </c>
    </row>
    <row r="4312" spans="1:14" hidden="1" x14ac:dyDescent="0.25">
      <c r="A4312" s="18">
        <v>4310</v>
      </c>
      <c r="C4312" t="s">
        <v>90</v>
      </c>
      <c r="D4312" t="s">
        <v>6737</v>
      </c>
      <c r="E4312" t="s">
        <v>11</v>
      </c>
      <c r="G4312" t="s">
        <v>2888</v>
      </c>
      <c r="H4312" t="s">
        <v>13</v>
      </c>
      <c r="I4312" t="s">
        <v>33</v>
      </c>
    </row>
    <row r="4313" spans="1:14" hidden="1" x14ac:dyDescent="0.25">
      <c r="A4313" s="18">
        <v>4311</v>
      </c>
      <c r="B4313" t="s">
        <v>3199</v>
      </c>
      <c r="C4313" t="s">
        <v>43</v>
      </c>
      <c r="D4313" t="s">
        <v>6738</v>
      </c>
      <c r="E4313" t="s">
        <v>11</v>
      </c>
      <c r="G4313" t="s">
        <v>3201</v>
      </c>
      <c r="H4313" t="s">
        <v>13</v>
      </c>
      <c r="I4313" t="s">
        <v>14</v>
      </c>
    </row>
    <row r="4314" spans="1:14" hidden="1" x14ac:dyDescent="0.25">
      <c r="A4314" s="18">
        <v>4312</v>
      </c>
      <c r="B4314" t="s">
        <v>2562</v>
      </c>
      <c r="C4314" t="s">
        <v>189</v>
      </c>
      <c r="D4314" t="s">
        <v>6739</v>
      </c>
      <c r="E4314" t="s">
        <v>11</v>
      </c>
      <c r="G4314" t="s">
        <v>2564</v>
      </c>
      <c r="H4314" t="s">
        <v>13</v>
      </c>
      <c r="I4314" t="s">
        <v>14</v>
      </c>
    </row>
    <row r="4315" spans="1:14" hidden="1" x14ac:dyDescent="0.25">
      <c r="A4315" s="18">
        <v>4313</v>
      </c>
      <c r="C4315" t="s">
        <v>43</v>
      </c>
      <c r="D4315" t="s">
        <v>6740</v>
      </c>
      <c r="E4315" t="s">
        <v>11</v>
      </c>
      <c r="G4315" t="s">
        <v>1902</v>
      </c>
      <c r="H4315" t="s">
        <v>13</v>
      </c>
      <c r="I4315" t="s">
        <v>33</v>
      </c>
    </row>
    <row r="4316" spans="1:14" hidden="1" x14ac:dyDescent="0.25">
      <c r="A4316" s="18">
        <v>4314</v>
      </c>
      <c r="C4316" t="s">
        <v>26</v>
      </c>
      <c r="D4316" t="s">
        <v>6741</v>
      </c>
      <c r="E4316" t="s">
        <v>11</v>
      </c>
      <c r="G4316" t="s">
        <v>1036</v>
      </c>
      <c r="H4316" t="s">
        <v>13</v>
      </c>
      <c r="I4316" t="s">
        <v>33</v>
      </c>
    </row>
    <row r="4317" spans="1:14" hidden="1" x14ac:dyDescent="0.25">
      <c r="A4317" s="18">
        <v>4315</v>
      </c>
      <c r="B4317" t="s">
        <v>1715</v>
      </c>
      <c r="C4317" t="s">
        <v>23</v>
      </c>
      <c r="D4317" t="s">
        <v>6742</v>
      </c>
      <c r="E4317" t="s">
        <v>11</v>
      </c>
      <c r="G4317" t="s">
        <v>1489</v>
      </c>
      <c r="H4317" t="s">
        <v>13</v>
      </c>
      <c r="I4317" t="s">
        <v>33</v>
      </c>
    </row>
    <row r="4318" spans="1:14" hidden="1" x14ac:dyDescent="0.25">
      <c r="A4318" s="18">
        <v>4316</v>
      </c>
      <c r="B4318" t="s">
        <v>2869</v>
      </c>
      <c r="C4318" t="s">
        <v>9</v>
      </c>
      <c r="D4318" t="s">
        <v>6743</v>
      </c>
      <c r="E4318" t="s">
        <v>11</v>
      </c>
      <c r="G4318" t="s">
        <v>2871</v>
      </c>
      <c r="H4318" t="s">
        <v>13</v>
      </c>
      <c r="I4318" t="s">
        <v>33</v>
      </c>
    </row>
    <row r="4319" spans="1:14" hidden="1" x14ac:dyDescent="0.25">
      <c r="A4319" s="18">
        <v>4317</v>
      </c>
      <c r="B4319" t="s">
        <v>203</v>
      </c>
      <c r="C4319" t="s">
        <v>99</v>
      </c>
      <c r="D4319" t="s">
        <v>6744</v>
      </c>
      <c r="E4319" t="s">
        <v>11</v>
      </c>
      <c r="G4319" t="s">
        <v>205</v>
      </c>
      <c r="H4319" t="s">
        <v>13</v>
      </c>
      <c r="I4319" t="s">
        <v>14</v>
      </c>
    </row>
    <row r="4320" spans="1:14" hidden="1" x14ac:dyDescent="0.25">
      <c r="A4320" s="18">
        <v>4318</v>
      </c>
      <c r="B4320" t="s">
        <v>419</v>
      </c>
      <c r="C4320" t="s">
        <v>16</v>
      </c>
      <c r="D4320" t="s">
        <v>6745</v>
      </c>
      <c r="E4320" t="s">
        <v>11</v>
      </c>
      <c r="G4320" t="s">
        <v>421</v>
      </c>
      <c r="H4320" t="s">
        <v>13</v>
      </c>
      <c r="I4320" t="s">
        <v>14</v>
      </c>
    </row>
    <row r="4321" spans="1:14" hidden="1" x14ac:dyDescent="0.25">
      <c r="A4321" s="18">
        <v>4319</v>
      </c>
      <c r="B4321" t="s">
        <v>4719</v>
      </c>
      <c r="C4321" t="s">
        <v>30</v>
      </c>
      <c r="D4321" t="s">
        <v>6746</v>
      </c>
      <c r="E4321" t="s">
        <v>11</v>
      </c>
      <c r="G4321" t="s">
        <v>173</v>
      </c>
      <c r="H4321" t="s">
        <v>13</v>
      </c>
      <c r="I4321" t="s">
        <v>33</v>
      </c>
    </row>
    <row r="4322" spans="1:14" hidden="1" x14ac:dyDescent="0.25">
      <c r="A4322" s="18">
        <v>4320</v>
      </c>
      <c r="B4322" t="s">
        <v>6747</v>
      </c>
      <c r="C4322" t="s">
        <v>16</v>
      </c>
      <c r="D4322" t="s">
        <v>6748</v>
      </c>
      <c r="E4322" t="s">
        <v>11</v>
      </c>
      <c r="G4322" t="s">
        <v>6749</v>
      </c>
      <c r="H4322" t="s">
        <v>13</v>
      </c>
      <c r="I4322" t="s">
        <v>14</v>
      </c>
    </row>
    <row r="4323" spans="1:14" hidden="1" x14ac:dyDescent="0.25">
      <c r="A4323" s="18">
        <v>776</v>
      </c>
      <c r="B4323" s="53" t="s">
        <v>7858</v>
      </c>
      <c r="C4323" t="s">
        <v>1292</v>
      </c>
      <c r="D4323" t="s">
        <v>6750</v>
      </c>
      <c r="E4323" t="s">
        <v>11</v>
      </c>
      <c r="G4323" t="s">
        <v>6751</v>
      </c>
      <c r="H4323" t="s">
        <v>37</v>
      </c>
      <c r="I4323" t="s">
        <v>14</v>
      </c>
      <c r="J4323">
        <v>0</v>
      </c>
      <c r="K4323" t="s">
        <v>7281</v>
      </c>
      <c r="L4323">
        <v>253.809</v>
      </c>
      <c r="M4323">
        <v>0</v>
      </c>
      <c r="N4323" s="52" t="s">
        <v>6752</v>
      </c>
    </row>
    <row r="4324" spans="1:14" hidden="1" x14ac:dyDescent="0.25">
      <c r="A4324" s="18">
        <v>4322</v>
      </c>
      <c r="B4324" t="s">
        <v>2512</v>
      </c>
      <c r="C4324" t="s">
        <v>189</v>
      </c>
      <c r="D4324" t="s">
        <v>6753</v>
      </c>
      <c r="E4324" t="s">
        <v>11</v>
      </c>
      <c r="G4324" t="s">
        <v>2514</v>
      </c>
      <c r="H4324" t="s">
        <v>13</v>
      </c>
      <c r="I4324" t="s">
        <v>33</v>
      </c>
    </row>
    <row r="4325" spans="1:14" hidden="1" x14ac:dyDescent="0.25">
      <c r="A4325" s="18">
        <v>4323</v>
      </c>
      <c r="C4325" t="s">
        <v>43</v>
      </c>
      <c r="D4325" t="s">
        <v>6754</v>
      </c>
      <c r="E4325" t="s">
        <v>11</v>
      </c>
      <c r="G4325" t="s">
        <v>891</v>
      </c>
      <c r="H4325" t="s">
        <v>13</v>
      </c>
      <c r="I4325" t="s">
        <v>33</v>
      </c>
    </row>
    <row r="4326" spans="1:14" hidden="1" x14ac:dyDescent="0.25">
      <c r="A4326" s="18">
        <v>3068</v>
      </c>
      <c r="C4326" t="s">
        <v>51</v>
      </c>
      <c r="D4326" t="s">
        <v>6755</v>
      </c>
      <c r="E4326" t="s">
        <v>11</v>
      </c>
      <c r="G4326" s="53" t="s">
        <v>7865</v>
      </c>
      <c r="H4326" t="s">
        <v>37</v>
      </c>
      <c r="I4326" t="s">
        <v>14</v>
      </c>
      <c r="J4326">
        <v>0</v>
      </c>
      <c r="K4326" s="53" t="s">
        <v>7864</v>
      </c>
      <c r="L4326">
        <v>31.998999999999999</v>
      </c>
      <c r="M4326">
        <v>0</v>
      </c>
      <c r="N4326" s="43" t="s">
        <v>6756</v>
      </c>
    </row>
    <row r="4327" spans="1:14" hidden="1" x14ac:dyDescent="0.25">
      <c r="A4327" s="18">
        <v>4325</v>
      </c>
      <c r="B4327" t="s">
        <v>803</v>
      </c>
      <c r="C4327" t="s">
        <v>99</v>
      </c>
      <c r="D4327" t="s">
        <v>6757</v>
      </c>
      <c r="E4327" t="s">
        <v>11</v>
      </c>
      <c r="G4327" t="s">
        <v>805</v>
      </c>
      <c r="H4327" t="s">
        <v>13</v>
      </c>
      <c r="I4327" t="s">
        <v>14</v>
      </c>
    </row>
    <row r="4328" spans="1:14" hidden="1" x14ac:dyDescent="0.25">
      <c r="A4328" s="18">
        <v>4326</v>
      </c>
      <c r="B4328" t="s">
        <v>1778</v>
      </c>
      <c r="C4328" t="s">
        <v>9</v>
      </c>
      <c r="D4328" t="s">
        <v>6758</v>
      </c>
      <c r="E4328" t="s">
        <v>11</v>
      </c>
      <c r="G4328" t="s">
        <v>1694</v>
      </c>
      <c r="H4328" t="s">
        <v>13</v>
      </c>
      <c r="I4328" t="s">
        <v>33</v>
      </c>
    </row>
    <row r="4329" spans="1:14" hidden="1" x14ac:dyDescent="0.25">
      <c r="A4329" s="18">
        <v>4327</v>
      </c>
      <c r="B4329" t="s">
        <v>294</v>
      </c>
      <c r="C4329" t="s">
        <v>99</v>
      </c>
      <c r="D4329" t="s">
        <v>6759</v>
      </c>
      <c r="E4329" t="s">
        <v>11</v>
      </c>
      <c r="G4329" t="s">
        <v>296</v>
      </c>
      <c r="H4329" t="s">
        <v>13</v>
      </c>
      <c r="I4329" t="s">
        <v>14</v>
      </c>
    </row>
    <row r="4330" spans="1:14" hidden="1" x14ac:dyDescent="0.25">
      <c r="A4330" s="18">
        <v>4328</v>
      </c>
      <c r="C4330" t="s">
        <v>90</v>
      </c>
      <c r="D4330" t="s">
        <v>6760</v>
      </c>
      <c r="E4330" t="s">
        <v>11</v>
      </c>
      <c r="G4330" t="s">
        <v>225</v>
      </c>
      <c r="H4330" t="s">
        <v>13</v>
      </c>
      <c r="I4330" t="s">
        <v>14</v>
      </c>
    </row>
    <row r="4331" spans="1:14" hidden="1" x14ac:dyDescent="0.25">
      <c r="A4331" s="18">
        <v>4329</v>
      </c>
      <c r="D4331" t="s">
        <v>6761</v>
      </c>
      <c r="E4331" t="s">
        <v>11</v>
      </c>
      <c r="F4331" t="s">
        <v>696</v>
      </c>
      <c r="G4331" t="s">
        <v>6762</v>
      </c>
      <c r="H4331" t="s">
        <v>698</v>
      </c>
      <c r="I4331" t="s">
        <v>14</v>
      </c>
    </row>
    <row r="4332" spans="1:14" hidden="1" x14ac:dyDescent="0.25">
      <c r="A4332" s="18">
        <v>4330</v>
      </c>
      <c r="B4332" t="s">
        <v>763</v>
      </c>
      <c r="C4332" t="s">
        <v>90</v>
      </c>
      <c r="D4332" t="s">
        <v>6763</v>
      </c>
      <c r="E4332" t="s">
        <v>11</v>
      </c>
      <c r="G4332" t="s">
        <v>765</v>
      </c>
      <c r="H4332" t="s">
        <v>13</v>
      </c>
      <c r="I4332" t="s">
        <v>14</v>
      </c>
    </row>
    <row r="4333" spans="1:14" hidden="1" x14ac:dyDescent="0.25">
      <c r="A4333" s="18">
        <v>4331</v>
      </c>
      <c r="B4333" t="s">
        <v>1253</v>
      </c>
      <c r="C4333" t="s">
        <v>30</v>
      </c>
      <c r="D4333" t="s">
        <v>6764</v>
      </c>
      <c r="E4333" t="s">
        <v>11</v>
      </c>
      <c r="G4333" t="s">
        <v>891</v>
      </c>
      <c r="H4333" t="s">
        <v>13</v>
      </c>
      <c r="I4333" t="s">
        <v>33</v>
      </c>
    </row>
    <row r="4334" spans="1:14" hidden="1" x14ac:dyDescent="0.25">
      <c r="A4334" s="18">
        <v>4332</v>
      </c>
      <c r="B4334" t="s">
        <v>3170</v>
      </c>
      <c r="C4334" t="s">
        <v>142</v>
      </c>
      <c r="D4334" t="s">
        <v>6765</v>
      </c>
      <c r="E4334" t="s">
        <v>11</v>
      </c>
      <c r="G4334" t="s">
        <v>3172</v>
      </c>
      <c r="H4334" t="s">
        <v>13</v>
      </c>
      <c r="I4334" t="s">
        <v>14</v>
      </c>
    </row>
    <row r="4335" spans="1:14" hidden="1" x14ac:dyDescent="0.25">
      <c r="A4335" s="18">
        <v>4333</v>
      </c>
      <c r="B4335" t="s">
        <v>118</v>
      </c>
      <c r="C4335" t="s">
        <v>23</v>
      </c>
      <c r="D4335" t="s">
        <v>6766</v>
      </c>
      <c r="E4335" t="s">
        <v>11</v>
      </c>
      <c r="G4335" t="s">
        <v>120</v>
      </c>
      <c r="H4335" t="s">
        <v>13</v>
      </c>
      <c r="I4335" t="s">
        <v>14</v>
      </c>
    </row>
    <row r="4336" spans="1:14" hidden="1" x14ac:dyDescent="0.25">
      <c r="A4336" s="18">
        <v>4334</v>
      </c>
      <c r="B4336" t="s">
        <v>1434</v>
      </c>
      <c r="C4336" t="s">
        <v>189</v>
      </c>
      <c r="D4336" t="s">
        <v>6767</v>
      </c>
      <c r="E4336" t="s">
        <v>11</v>
      </c>
      <c r="G4336" t="s">
        <v>1436</v>
      </c>
      <c r="H4336" t="s">
        <v>13</v>
      </c>
      <c r="I4336" t="s">
        <v>14</v>
      </c>
    </row>
    <row r="4337" spans="1:14" hidden="1" x14ac:dyDescent="0.25">
      <c r="A4337" s="18">
        <v>4335</v>
      </c>
      <c r="B4337" t="s">
        <v>2603</v>
      </c>
      <c r="C4337" t="s">
        <v>189</v>
      </c>
      <c r="D4337" t="s">
        <v>6768</v>
      </c>
      <c r="E4337" t="s">
        <v>11</v>
      </c>
      <c r="G4337" t="s">
        <v>2605</v>
      </c>
      <c r="H4337" t="s">
        <v>13</v>
      </c>
      <c r="I4337" t="s">
        <v>14</v>
      </c>
    </row>
    <row r="4338" spans="1:14" hidden="1" x14ac:dyDescent="0.25">
      <c r="A4338" s="18">
        <v>4336</v>
      </c>
      <c r="B4338" t="s">
        <v>1070</v>
      </c>
      <c r="C4338" t="s">
        <v>23</v>
      </c>
      <c r="D4338" t="s">
        <v>6769</v>
      </c>
      <c r="E4338" t="s">
        <v>11</v>
      </c>
      <c r="G4338" t="s">
        <v>1072</v>
      </c>
      <c r="H4338" t="s">
        <v>13</v>
      </c>
      <c r="I4338" t="s">
        <v>14</v>
      </c>
    </row>
    <row r="4339" spans="1:14" hidden="1" x14ac:dyDescent="0.25">
      <c r="A4339" s="18">
        <v>4337</v>
      </c>
      <c r="B4339" t="s">
        <v>2769</v>
      </c>
      <c r="C4339" t="s">
        <v>90</v>
      </c>
      <c r="D4339" t="s">
        <v>6770</v>
      </c>
      <c r="E4339" t="s">
        <v>11</v>
      </c>
      <c r="G4339" t="s">
        <v>2771</v>
      </c>
      <c r="H4339" t="s">
        <v>13</v>
      </c>
      <c r="I4339" t="s">
        <v>14</v>
      </c>
    </row>
    <row r="4340" spans="1:14" hidden="1" x14ac:dyDescent="0.25">
      <c r="A4340" s="18">
        <v>4338</v>
      </c>
      <c r="B4340" t="s">
        <v>864</v>
      </c>
      <c r="C4340" t="s">
        <v>23</v>
      </c>
      <c r="D4340" t="s">
        <v>6771</v>
      </c>
      <c r="E4340" t="s">
        <v>11</v>
      </c>
      <c r="G4340" t="s">
        <v>1735</v>
      </c>
      <c r="H4340" t="s">
        <v>13</v>
      </c>
      <c r="I4340" t="s">
        <v>33</v>
      </c>
    </row>
    <row r="4341" spans="1:14" hidden="1" x14ac:dyDescent="0.25">
      <c r="A4341" s="18">
        <v>4339</v>
      </c>
      <c r="B4341" t="s">
        <v>858</v>
      </c>
      <c r="C4341" t="s">
        <v>9</v>
      </c>
      <c r="D4341" t="s">
        <v>6772</v>
      </c>
      <c r="E4341" t="s">
        <v>11</v>
      </c>
      <c r="G4341" t="s">
        <v>860</v>
      </c>
      <c r="H4341" t="s">
        <v>13</v>
      </c>
      <c r="I4341" t="s">
        <v>768</v>
      </c>
    </row>
    <row r="4342" spans="1:14" hidden="1" x14ac:dyDescent="0.25">
      <c r="A4342" s="18">
        <v>4340</v>
      </c>
      <c r="B4342" t="s">
        <v>716</v>
      </c>
      <c r="C4342" t="s">
        <v>26</v>
      </c>
      <c r="D4342" t="s">
        <v>6773</v>
      </c>
      <c r="E4342" t="s">
        <v>11</v>
      </c>
      <c r="G4342" t="s">
        <v>718</v>
      </c>
      <c r="H4342" t="s">
        <v>13</v>
      </c>
      <c r="I4342" t="s">
        <v>14</v>
      </c>
    </row>
    <row r="4343" spans="1:14" hidden="1" x14ac:dyDescent="0.25">
      <c r="A4343" s="18">
        <v>4341</v>
      </c>
      <c r="B4343" t="s">
        <v>2769</v>
      </c>
      <c r="C4343" t="s">
        <v>9</v>
      </c>
      <c r="D4343" t="s">
        <v>6774</v>
      </c>
      <c r="E4343" t="s">
        <v>11</v>
      </c>
      <c r="G4343" t="s">
        <v>2771</v>
      </c>
      <c r="H4343" t="s">
        <v>13</v>
      </c>
      <c r="I4343" t="s">
        <v>14</v>
      </c>
    </row>
    <row r="4344" spans="1:14" hidden="1" x14ac:dyDescent="0.25">
      <c r="A4344" s="18">
        <v>4342</v>
      </c>
      <c r="B4344" t="s">
        <v>6775</v>
      </c>
      <c r="C4344" t="s">
        <v>16</v>
      </c>
      <c r="D4344" t="s">
        <v>6776</v>
      </c>
      <c r="E4344" t="s">
        <v>11</v>
      </c>
      <c r="G4344" t="s">
        <v>6777</v>
      </c>
      <c r="H4344" t="s">
        <v>13</v>
      </c>
      <c r="I4344" t="s">
        <v>14</v>
      </c>
    </row>
    <row r="4345" spans="1:14" hidden="1" x14ac:dyDescent="0.25">
      <c r="A4345" s="18">
        <v>4343</v>
      </c>
      <c r="B4345" t="s">
        <v>2191</v>
      </c>
      <c r="C4345" t="s">
        <v>47</v>
      </c>
      <c r="D4345" t="s">
        <v>6778</v>
      </c>
      <c r="E4345" t="s">
        <v>11</v>
      </c>
      <c r="G4345" t="s">
        <v>2193</v>
      </c>
      <c r="H4345" t="s">
        <v>13</v>
      </c>
      <c r="I4345" t="s">
        <v>14</v>
      </c>
    </row>
    <row r="4346" spans="1:14" hidden="1" x14ac:dyDescent="0.25">
      <c r="A4346" s="18">
        <v>4344</v>
      </c>
      <c r="C4346" t="s">
        <v>43</v>
      </c>
      <c r="D4346" t="s">
        <v>6779</v>
      </c>
      <c r="E4346" t="s">
        <v>11</v>
      </c>
      <c r="G4346" t="s">
        <v>132</v>
      </c>
      <c r="H4346" t="s">
        <v>13</v>
      </c>
      <c r="I4346" t="s">
        <v>33</v>
      </c>
    </row>
    <row r="4347" spans="1:14" hidden="1" x14ac:dyDescent="0.25">
      <c r="A4347" s="18">
        <v>4345</v>
      </c>
      <c r="B4347" t="s">
        <v>2121</v>
      </c>
      <c r="C4347" t="s">
        <v>30</v>
      </c>
      <c r="D4347" t="s">
        <v>6780</v>
      </c>
      <c r="E4347" t="s">
        <v>11</v>
      </c>
      <c r="G4347" t="s">
        <v>2123</v>
      </c>
      <c r="H4347" t="s">
        <v>13</v>
      </c>
      <c r="I4347" t="s">
        <v>33</v>
      </c>
    </row>
    <row r="4348" spans="1:14" hidden="1" x14ac:dyDescent="0.25">
      <c r="A4348" s="78"/>
      <c r="B4348" t="s">
        <v>50</v>
      </c>
      <c r="C4348" t="s">
        <v>51</v>
      </c>
      <c r="D4348" t="s">
        <v>8072</v>
      </c>
      <c r="E4348" t="s">
        <v>11</v>
      </c>
      <c r="G4348" s="42" t="s">
        <v>8048</v>
      </c>
      <c r="H4348" t="s">
        <v>37</v>
      </c>
      <c r="I4348" t="s">
        <v>14</v>
      </c>
      <c r="J4348">
        <v>0</v>
      </c>
      <c r="K4348" s="20" t="s">
        <v>8049</v>
      </c>
      <c r="L4348">
        <v>44.01</v>
      </c>
      <c r="M4348">
        <v>0</v>
      </c>
      <c r="N4348" s="43" t="s">
        <v>54</v>
      </c>
    </row>
  </sheetData>
  <autoFilter ref="A1:N4348" xr:uid="{00000000-0009-0000-0000-000000000000}">
    <filterColumn colId="7">
      <filters>
        <filter val="natural resource"/>
      </filters>
    </filterColumn>
    <filterColumn colId="13">
      <filters>
        <filter val="biomass on ground 地表生物质资源"/>
        <filter val="element aggregate in ground  地源聚合物"/>
        <filter val="fish resources, ocean, demersal"/>
        <filter val="fish resources, ocean, pelagic"/>
        <filter val="fossil fuels in ground  地源化石资源"/>
        <filter val="water from lake"/>
        <filter val="water from river"/>
        <filter val="water from sea"/>
        <filter val="water from well"/>
        <filter val="water in air"/>
        <filter val="water resource unspecified"/>
      </filters>
    </filterColumn>
    <sortState xmlns:xlrd2="http://schemas.microsoft.com/office/spreadsheetml/2017/richdata2" ref="A4116:N4212">
      <sortCondition ref="G1:G4348"/>
    </sortState>
  </autoFilter>
  <phoneticPr fontId="17"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1F146F-BCF6-4DA4-9EF4-2B8DB4A2B62E}">
  <dimension ref="A1:M452"/>
  <sheetViews>
    <sheetView topLeftCell="I1" zoomScale="110" workbookViewId="0">
      <selection activeCell="C315" sqref="C315"/>
    </sheetView>
  </sheetViews>
  <sheetFormatPr defaultRowHeight="14" x14ac:dyDescent="0.25"/>
  <cols>
    <col min="1" max="1" width="8.7265625" style="79"/>
    <col min="2" max="2" width="16.90625" style="79" bestFit="1" customWidth="1"/>
    <col min="3" max="3" width="55.54296875" style="79" customWidth="1"/>
    <col min="4" max="4" width="15.6328125" style="79" customWidth="1"/>
    <col min="5" max="5" width="12.90625" style="79" customWidth="1"/>
    <col min="6" max="6" width="28.7265625" style="79" customWidth="1"/>
    <col min="7" max="8" width="8.7265625" style="79"/>
    <col min="9" max="9" width="54.54296875" style="79" bestFit="1" customWidth="1"/>
    <col min="10" max="10" width="45.36328125" style="79" customWidth="1"/>
    <col min="11" max="11" width="12.81640625" style="79" customWidth="1"/>
    <col min="12" max="12" width="12.453125" style="79" customWidth="1"/>
    <col min="13" max="13" width="12.1796875" style="79" customWidth="1"/>
    <col min="14" max="16384" width="8.7265625" style="79"/>
  </cols>
  <sheetData>
    <row r="1" spans="1:13" x14ac:dyDescent="0.25">
      <c r="B1" s="80" t="s">
        <v>0</v>
      </c>
      <c r="C1" s="80" t="s">
        <v>1</v>
      </c>
      <c r="D1" s="80" t="s">
        <v>2</v>
      </c>
      <c r="E1" s="80" t="s">
        <v>3</v>
      </c>
      <c r="F1" s="80" t="s">
        <v>5</v>
      </c>
      <c r="G1" s="80" t="s">
        <v>6</v>
      </c>
      <c r="H1" s="80" t="s">
        <v>7</v>
      </c>
      <c r="I1" s="81" t="s">
        <v>8063</v>
      </c>
      <c r="J1" s="82" t="s">
        <v>8064</v>
      </c>
      <c r="K1" s="79" t="s">
        <v>8065</v>
      </c>
      <c r="L1" s="79" t="s">
        <v>8066</v>
      </c>
      <c r="M1" s="79" t="s">
        <v>8067</v>
      </c>
    </row>
    <row r="2" spans="1:13" x14ac:dyDescent="0.25">
      <c r="A2" s="80">
        <v>2393</v>
      </c>
      <c r="B2" s="79" t="s">
        <v>1465</v>
      </c>
      <c r="C2" s="79" t="s">
        <v>59</v>
      </c>
      <c r="D2" s="79" t="s">
        <v>1466</v>
      </c>
      <c r="E2" s="79" t="s">
        <v>8068</v>
      </c>
      <c r="F2" s="79" t="s">
        <v>1467</v>
      </c>
      <c r="G2" s="79" t="s">
        <v>37</v>
      </c>
      <c r="H2" s="79" t="s">
        <v>14</v>
      </c>
      <c r="I2" s="79" t="str">
        <f t="shared" ref="I2:I65" si="0">_xlfn.CONCAT(K2,E2,L2,D2,L2,M2)</f>
        <v>('biosphere3','7781bd84-0ca4-5bf1-8fc5-15cdc1fb0796')</v>
      </c>
      <c r="J2" s="79" t="str">
        <f t="shared" ref="J2:J65" si="1">_xlfn.CONCAT(F2,C2)</f>
        <v>Actinium, in ground('natural resource', 'in ground')</v>
      </c>
      <c r="K2" s="79" t="s">
        <v>8069</v>
      </c>
      <c r="L2" s="79" t="s">
        <v>8070</v>
      </c>
      <c r="M2" s="79" t="s">
        <v>8071</v>
      </c>
    </row>
    <row r="3" spans="1:13" x14ac:dyDescent="0.25">
      <c r="A3" s="80">
        <v>1388</v>
      </c>
      <c r="B3" s="79" t="s">
        <v>1469</v>
      </c>
      <c r="C3" s="79" t="s">
        <v>59</v>
      </c>
      <c r="D3" s="79" t="s">
        <v>1470</v>
      </c>
      <c r="E3" s="79" t="s">
        <v>8068</v>
      </c>
      <c r="F3" s="79" t="s">
        <v>1471</v>
      </c>
      <c r="G3" s="79" t="s">
        <v>37</v>
      </c>
      <c r="H3" s="79" t="s">
        <v>14</v>
      </c>
      <c r="I3" s="79" t="str">
        <f t="shared" si="0"/>
        <v>('biosphere3','8bc65fca-548d-4831-b102-391bbdd6bc8c')</v>
      </c>
      <c r="J3" s="79" t="str">
        <f t="shared" si="1"/>
        <v>Aluminium, 24% in bauxite, 11% in crude ore, in ground('natural resource', 'in ground')</v>
      </c>
      <c r="K3" s="79" t="s">
        <v>8069</v>
      </c>
      <c r="L3" s="79" t="s">
        <v>8070</v>
      </c>
      <c r="M3" s="79" t="s">
        <v>8071</v>
      </c>
    </row>
    <row r="4" spans="1:13" x14ac:dyDescent="0.25">
      <c r="A4" s="80">
        <v>467</v>
      </c>
      <c r="B4" s="79" t="s">
        <v>209</v>
      </c>
      <c r="C4" s="79" t="s">
        <v>59</v>
      </c>
      <c r="D4" s="79" t="s">
        <v>1479</v>
      </c>
      <c r="E4" s="79" t="s">
        <v>8068</v>
      </c>
      <c r="F4" s="79" t="s">
        <v>1480</v>
      </c>
      <c r="G4" s="79" t="s">
        <v>37</v>
      </c>
      <c r="H4" s="79" t="s">
        <v>14</v>
      </c>
      <c r="I4" s="79" t="str">
        <f t="shared" si="0"/>
        <v>('biosphere3','a45cd247-3532-4e27-bddc-b519fdb5e08f')</v>
      </c>
      <c r="J4" s="79" t="str">
        <f t="shared" si="1"/>
        <v>Aluminium, in ground('natural resource', 'in ground')</v>
      </c>
      <c r="K4" s="79" t="s">
        <v>8069</v>
      </c>
      <c r="L4" s="79" t="s">
        <v>8070</v>
      </c>
      <c r="M4" s="79" t="s">
        <v>8071</v>
      </c>
    </row>
    <row r="5" spans="1:13" x14ac:dyDescent="0.25">
      <c r="A5" s="80">
        <v>2090</v>
      </c>
      <c r="B5" s="79" t="s">
        <v>58</v>
      </c>
      <c r="C5" s="79" t="s">
        <v>59</v>
      </c>
      <c r="D5" s="79" t="s">
        <v>60</v>
      </c>
      <c r="E5" s="79" t="s">
        <v>8068</v>
      </c>
      <c r="F5" s="79" t="s">
        <v>61</v>
      </c>
      <c r="G5" s="79" t="s">
        <v>37</v>
      </c>
      <c r="H5" s="79" t="s">
        <v>14</v>
      </c>
      <c r="I5" s="79" t="str">
        <f t="shared" si="0"/>
        <v>('biosphere3','6df9ea09-115a-4678-9f30-d92c877a46ec')</v>
      </c>
      <c r="J5" s="79" t="str">
        <f t="shared" si="1"/>
        <v>Anhydrite, in ground('natural resource', 'in ground')</v>
      </c>
      <c r="K5" s="79" t="s">
        <v>8069</v>
      </c>
      <c r="L5" s="79" t="s">
        <v>8070</v>
      </c>
      <c r="M5" s="79" t="s">
        <v>8071</v>
      </c>
    </row>
    <row r="6" spans="1:13" x14ac:dyDescent="0.25">
      <c r="A6" s="80">
        <v>3564</v>
      </c>
      <c r="B6" s="79" t="s">
        <v>229</v>
      </c>
      <c r="C6" s="79" t="s">
        <v>59</v>
      </c>
      <c r="D6" s="79" t="s">
        <v>1490</v>
      </c>
      <c r="E6" s="79" t="s">
        <v>8068</v>
      </c>
      <c r="F6" s="79" t="s">
        <v>1491</v>
      </c>
      <c r="G6" s="79" t="s">
        <v>37</v>
      </c>
      <c r="H6" s="79" t="s">
        <v>14</v>
      </c>
      <c r="I6" s="79" t="str">
        <f t="shared" si="0"/>
        <v>('biosphere3','47262180-8308-5d4c-9332-c77617e032ef')</v>
      </c>
      <c r="J6" s="79" t="str">
        <f t="shared" si="1"/>
        <v>Antimony, in ground('natural resource', 'in ground')</v>
      </c>
      <c r="K6" s="79" t="s">
        <v>8069</v>
      </c>
      <c r="L6" s="79" t="s">
        <v>8070</v>
      </c>
      <c r="M6" s="79" t="s">
        <v>8071</v>
      </c>
    </row>
    <row r="7" spans="1:13" x14ac:dyDescent="0.25">
      <c r="A7" s="80">
        <v>2066</v>
      </c>
      <c r="B7" s="79" t="s">
        <v>6871</v>
      </c>
      <c r="C7" s="79" t="s">
        <v>51</v>
      </c>
      <c r="D7" s="79" t="s">
        <v>4609</v>
      </c>
      <c r="E7" s="79" t="s">
        <v>8068</v>
      </c>
      <c r="F7" s="79" t="s">
        <v>3747</v>
      </c>
      <c r="G7" s="79" t="s">
        <v>37</v>
      </c>
      <c r="H7" s="79" t="s">
        <v>14</v>
      </c>
      <c r="I7" s="79" t="str">
        <f t="shared" si="0"/>
        <v>('biosphere3','8b46f615-69c9-4ca3-815e-a7bde116d202')</v>
      </c>
      <c r="J7" s="79" t="str">
        <f t="shared" si="1"/>
        <v>Argon-40('natural resource', 'in air')</v>
      </c>
      <c r="K7" s="79" t="s">
        <v>8069</v>
      </c>
      <c r="L7" s="79" t="s">
        <v>8070</v>
      </c>
      <c r="M7" s="79" t="s">
        <v>8071</v>
      </c>
    </row>
    <row r="8" spans="1:13" x14ac:dyDescent="0.25">
      <c r="A8" s="80">
        <v>454</v>
      </c>
      <c r="B8" s="79" t="s">
        <v>1507</v>
      </c>
      <c r="C8" s="79" t="s">
        <v>59</v>
      </c>
      <c r="D8" s="79" t="s">
        <v>1508</v>
      </c>
      <c r="E8" s="79" t="s">
        <v>8068</v>
      </c>
      <c r="F8" s="79" t="s">
        <v>1509</v>
      </c>
      <c r="G8" s="79" t="s">
        <v>37</v>
      </c>
      <c r="H8" s="79" t="s">
        <v>14</v>
      </c>
      <c r="I8" s="79" t="str">
        <f t="shared" si="0"/>
        <v>('biosphere3','e16fd15c-0ebc-55ba-8d3b-9704f13663cb')</v>
      </c>
      <c r="J8" s="79" t="str">
        <f t="shared" si="1"/>
        <v>Arsenic, in ground('natural resource', 'in ground')</v>
      </c>
      <c r="K8" s="79" t="s">
        <v>8069</v>
      </c>
      <c r="L8" s="79" t="s">
        <v>8070</v>
      </c>
      <c r="M8" s="79" t="s">
        <v>8071</v>
      </c>
    </row>
    <row r="9" spans="1:13" x14ac:dyDescent="0.25">
      <c r="A9" s="80">
        <v>697</v>
      </c>
      <c r="B9" s="79" t="s">
        <v>1514</v>
      </c>
      <c r="C9" s="79" t="s">
        <v>59</v>
      </c>
      <c r="D9" s="79" t="s">
        <v>1515</v>
      </c>
      <c r="E9" s="79" t="s">
        <v>8068</v>
      </c>
      <c r="F9" s="79" t="s">
        <v>1516</v>
      </c>
      <c r="G9" s="79" t="s">
        <v>37</v>
      </c>
      <c r="H9" s="79" t="s">
        <v>14</v>
      </c>
      <c r="I9" s="79" t="str">
        <f t="shared" si="0"/>
        <v>('biosphere3','e58cbe2f-15da-5fbe-8899-d632e3cbdfe9')</v>
      </c>
      <c r="J9" s="79" t="str">
        <f t="shared" si="1"/>
        <v>Astatine, in ground('natural resource', 'in ground')</v>
      </c>
      <c r="K9" s="79" t="s">
        <v>8069</v>
      </c>
      <c r="L9" s="79" t="s">
        <v>8070</v>
      </c>
      <c r="M9" s="79" t="s">
        <v>8071</v>
      </c>
    </row>
    <row r="10" spans="1:13" x14ac:dyDescent="0.25">
      <c r="A10" s="80">
        <v>1200</v>
      </c>
      <c r="B10" s="79" t="s">
        <v>82</v>
      </c>
      <c r="C10" s="79" t="s">
        <v>59</v>
      </c>
      <c r="D10" s="79" t="s">
        <v>83</v>
      </c>
      <c r="E10" s="79" t="s">
        <v>8068</v>
      </c>
      <c r="F10" s="79" t="s">
        <v>84</v>
      </c>
      <c r="G10" s="79" t="s">
        <v>37</v>
      </c>
      <c r="H10" s="79" t="s">
        <v>14</v>
      </c>
      <c r="I10" s="79" t="str">
        <f t="shared" si="0"/>
        <v>('biosphere3','c13beafb-2aed-4a52-b09a-78d28913b6ce')</v>
      </c>
      <c r="J10" s="79" t="str">
        <f t="shared" si="1"/>
        <v>Barite, 15% in crude ore, in ground('natural resource', 'in ground')</v>
      </c>
      <c r="K10" s="79" t="s">
        <v>8069</v>
      </c>
      <c r="L10" s="79" t="s">
        <v>8070</v>
      </c>
      <c r="M10" s="79" t="s">
        <v>8071</v>
      </c>
    </row>
    <row r="11" spans="1:13" x14ac:dyDescent="0.25">
      <c r="A11" s="80">
        <v>2599</v>
      </c>
      <c r="B11" s="79" t="s">
        <v>1521</v>
      </c>
      <c r="C11" s="79" t="s">
        <v>59</v>
      </c>
      <c r="D11" s="79" t="s">
        <v>1522</v>
      </c>
      <c r="E11" s="79" t="s">
        <v>8068</v>
      </c>
      <c r="F11" s="79" t="s">
        <v>1523</v>
      </c>
      <c r="G11" s="79" t="s">
        <v>37</v>
      </c>
      <c r="H11" s="79" t="s">
        <v>14</v>
      </c>
      <c r="I11" s="79" t="str">
        <f t="shared" si="0"/>
        <v>('biosphere3','240177d8-6f3b-43f5-8d1e-0c18114dfa02')</v>
      </c>
      <c r="J11" s="79" t="str">
        <f t="shared" si="1"/>
        <v>Barium, in ground('natural resource', 'in ground')</v>
      </c>
      <c r="K11" s="79" t="s">
        <v>8069</v>
      </c>
      <c r="L11" s="79" t="s">
        <v>8070</v>
      </c>
      <c r="M11" s="79" t="s">
        <v>8071</v>
      </c>
    </row>
    <row r="12" spans="1:13" x14ac:dyDescent="0.25">
      <c r="A12" s="80">
        <v>2222</v>
      </c>
      <c r="B12" s="79" t="s">
        <v>7549</v>
      </c>
      <c r="C12" s="79" t="s">
        <v>59</v>
      </c>
      <c r="D12" s="79" t="s">
        <v>96</v>
      </c>
      <c r="E12" s="79" t="s">
        <v>8068</v>
      </c>
      <c r="F12" s="79" t="s">
        <v>97</v>
      </c>
      <c r="G12" s="79" t="s">
        <v>37</v>
      </c>
      <c r="H12" s="79" t="s">
        <v>14</v>
      </c>
      <c r="I12" s="79" t="str">
        <f t="shared" si="0"/>
        <v>('biosphere3','ac3a8914-35f0-4c34-a956-f26b3a053e4a')</v>
      </c>
      <c r="J12" s="79" t="str">
        <f t="shared" si="1"/>
        <v>Basalt, in ground('natural resource', 'in ground')</v>
      </c>
      <c r="K12" s="79" t="s">
        <v>8069</v>
      </c>
      <c r="L12" s="79" t="s">
        <v>8070</v>
      </c>
      <c r="M12" s="79" t="s">
        <v>8071</v>
      </c>
    </row>
    <row r="13" spans="1:13" x14ac:dyDescent="0.25">
      <c r="A13" s="80">
        <v>3997</v>
      </c>
      <c r="B13" s="79" t="s">
        <v>391</v>
      </c>
      <c r="C13" s="79" t="s">
        <v>59</v>
      </c>
      <c r="D13" s="79" t="s">
        <v>1525</v>
      </c>
      <c r="E13" s="79" t="s">
        <v>8068</v>
      </c>
      <c r="F13" s="79" t="s">
        <v>1526</v>
      </c>
      <c r="G13" s="79" t="s">
        <v>37</v>
      </c>
      <c r="H13" s="79" t="s">
        <v>14</v>
      </c>
      <c r="I13" s="79" t="str">
        <f t="shared" si="0"/>
        <v>('biosphere3','68f7bc03-0665-55a1-bd99-96530eab30e2')</v>
      </c>
      <c r="J13" s="79" t="str">
        <f t="shared" si="1"/>
        <v>Beryllium, in ground('natural resource', 'in ground')</v>
      </c>
      <c r="K13" s="79" t="s">
        <v>8069</v>
      </c>
      <c r="L13" s="79" t="s">
        <v>8070</v>
      </c>
      <c r="M13" s="79" t="s">
        <v>8071</v>
      </c>
    </row>
    <row r="14" spans="1:13" x14ac:dyDescent="0.25">
      <c r="A14" s="80">
        <v>1743</v>
      </c>
      <c r="B14" s="79" t="s">
        <v>1561</v>
      </c>
      <c r="C14" s="79" t="s">
        <v>59</v>
      </c>
      <c r="D14" s="79" t="s">
        <v>1562</v>
      </c>
      <c r="E14" s="79" t="s">
        <v>8068</v>
      </c>
      <c r="F14" s="79" t="s">
        <v>1563</v>
      </c>
      <c r="G14" s="79" t="s">
        <v>37</v>
      </c>
      <c r="H14" s="79" t="s">
        <v>14</v>
      </c>
      <c r="I14" s="79" t="str">
        <f t="shared" si="0"/>
        <v>('biosphere3','0124b342-4bdd-5cbf-ba2a-dce8a259755c')</v>
      </c>
      <c r="J14" s="79" t="str">
        <f t="shared" si="1"/>
        <v>Bismuth, in ground('natural resource', 'in ground')</v>
      </c>
      <c r="K14" s="79" t="s">
        <v>8069</v>
      </c>
      <c r="L14" s="79" t="s">
        <v>8070</v>
      </c>
      <c r="M14" s="79" t="s">
        <v>8071</v>
      </c>
    </row>
    <row r="15" spans="1:13" x14ac:dyDescent="0.25">
      <c r="A15" s="80">
        <v>1685</v>
      </c>
      <c r="B15" s="79" t="s">
        <v>7261</v>
      </c>
      <c r="C15" s="79" t="s">
        <v>59</v>
      </c>
      <c r="D15" s="79" t="s">
        <v>102</v>
      </c>
      <c r="E15" s="79" t="s">
        <v>8068</v>
      </c>
      <c r="F15" s="79" t="s">
        <v>103</v>
      </c>
      <c r="G15" s="79" t="s">
        <v>37</v>
      </c>
      <c r="H15" s="79" t="s">
        <v>14</v>
      </c>
      <c r="I15" s="79" t="str">
        <f t="shared" si="0"/>
        <v>('biosphere3','eead2933-c2be-4a53-a0bd-bd33b67e4145')</v>
      </c>
      <c r="J15" s="79" t="str">
        <f t="shared" si="1"/>
        <v>Borax, in ground('natural resource', 'in ground')</v>
      </c>
      <c r="K15" s="79" t="s">
        <v>8069</v>
      </c>
      <c r="L15" s="79" t="s">
        <v>8070</v>
      </c>
      <c r="M15" s="79" t="s">
        <v>8071</v>
      </c>
    </row>
    <row r="16" spans="1:13" x14ac:dyDescent="0.25">
      <c r="A16" s="80">
        <v>3163</v>
      </c>
      <c r="B16" s="79" t="s">
        <v>419</v>
      </c>
      <c r="C16" s="79" t="s">
        <v>59</v>
      </c>
      <c r="D16" s="79" t="s">
        <v>4701</v>
      </c>
      <c r="E16" s="79" t="s">
        <v>8068</v>
      </c>
      <c r="F16" s="79" t="s">
        <v>4702</v>
      </c>
      <c r="G16" s="79" t="s">
        <v>37</v>
      </c>
      <c r="H16" s="79" t="s">
        <v>14</v>
      </c>
      <c r="I16" s="79" t="str">
        <f t="shared" si="0"/>
        <v>('biosphere3','b053aa52-bfac-5435-a0b1-4ca374b0e991')</v>
      </c>
      <c r="J16" s="79" t="str">
        <f t="shared" si="1"/>
        <v>Boron, in ground('natural resource', 'in ground')</v>
      </c>
      <c r="K16" s="79" t="s">
        <v>8069</v>
      </c>
      <c r="L16" s="79" t="s">
        <v>8070</v>
      </c>
      <c r="M16" s="79" t="s">
        <v>8071</v>
      </c>
    </row>
    <row r="17" spans="1:13" x14ac:dyDescent="0.25">
      <c r="A17" s="80">
        <v>4287</v>
      </c>
      <c r="B17" s="79" t="s">
        <v>716</v>
      </c>
      <c r="C17" s="79" t="s">
        <v>1292</v>
      </c>
      <c r="D17" s="79" t="s">
        <v>4705</v>
      </c>
      <c r="E17" s="79" t="s">
        <v>8068</v>
      </c>
      <c r="F17" s="79" t="s">
        <v>4706</v>
      </c>
      <c r="G17" s="79" t="s">
        <v>37</v>
      </c>
      <c r="H17" s="79" t="s">
        <v>14</v>
      </c>
      <c r="I17" s="79" t="str">
        <f t="shared" si="0"/>
        <v>('biosphere3','61341186-aac8-4088-a2b7-ba50093bab6c')</v>
      </c>
      <c r="J17" s="79" t="str">
        <f t="shared" si="1"/>
        <v>Bromine, 0.23% in water('natural resource', 'in water')</v>
      </c>
      <c r="K17" s="79" t="s">
        <v>8069</v>
      </c>
      <c r="L17" s="79" t="s">
        <v>8070</v>
      </c>
      <c r="M17" s="79" t="s">
        <v>8071</v>
      </c>
    </row>
    <row r="18" spans="1:13" x14ac:dyDescent="0.25">
      <c r="A18" s="80">
        <v>3700</v>
      </c>
      <c r="B18" s="79" t="s">
        <v>716</v>
      </c>
      <c r="C18" s="79" t="s">
        <v>1292</v>
      </c>
      <c r="D18" s="79" t="s">
        <v>6380</v>
      </c>
      <c r="E18" s="79" t="s">
        <v>8068</v>
      </c>
      <c r="F18" s="79" t="s">
        <v>6381</v>
      </c>
      <c r="G18" s="79" t="s">
        <v>37</v>
      </c>
      <c r="H18" s="79" t="s">
        <v>14</v>
      </c>
      <c r="I18" s="79" t="str">
        <f t="shared" si="0"/>
        <v>('biosphere3','45d6f26b-596b-5182-8c08-d6d975ff4efe')</v>
      </c>
      <c r="J18" s="79" t="str">
        <f t="shared" si="1"/>
        <v>Bromine, in water('natural resource', 'in water')</v>
      </c>
      <c r="K18" s="79" t="s">
        <v>8069</v>
      </c>
      <c r="L18" s="79" t="s">
        <v>8070</v>
      </c>
      <c r="M18" s="79" t="s">
        <v>8071</v>
      </c>
    </row>
    <row r="19" spans="1:13" x14ac:dyDescent="0.25">
      <c r="A19" s="80">
        <v>4047</v>
      </c>
      <c r="B19" s="79" t="s">
        <v>422</v>
      </c>
      <c r="C19" s="79" t="s">
        <v>59</v>
      </c>
      <c r="D19" s="79" t="s">
        <v>1565</v>
      </c>
      <c r="E19" s="79" t="s">
        <v>8068</v>
      </c>
      <c r="F19" s="79" t="s">
        <v>1566</v>
      </c>
      <c r="G19" s="79" t="s">
        <v>37</v>
      </c>
      <c r="H19" s="79" t="s">
        <v>14</v>
      </c>
      <c r="I19" s="79" t="str">
        <f t="shared" si="0"/>
        <v>('biosphere3','621b1cf1-9b47-4c44-b71e-ebeb9afd9bbc')</v>
      </c>
      <c r="J19" s="79" t="str">
        <f t="shared" si="1"/>
        <v>Cadmium, 0.30% in sulfide, Cd 0.18%, Pb, Zn, Ag, In, in ground('natural resource', 'in ground')</v>
      </c>
      <c r="K19" s="79" t="s">
        <v>8069</v>
      </c>
      <c r="L19" s="79" t="s">
        <v>8070</v>
      </c>
      <c r="M19" s="79" t="s">
        <v>8071</v>
      </c>
    </row>
    <row r="20" spans="1:13" x14ac:dyDescent="0.25">
      <c r="A20" s="80">
        <v>2179</v>
      </c>
      <c r="B20" s="79" t="s">
        <v>1568</v>
      </c>
      <c r="C20" s="79" t="s">
        <v>59</v>
      </c>
      <c r="D20" s="79" t="s">
        <v>1569</v>
      </c>
      <c r="E20" s="79" t="s">
        <v>8068</v>
      </c>
      <c r="F20" s="79" t="s">
        <v>1570</v>
      </c>
      <c r="G20" s="79" t="s">
        <v>37</v>
      </c>
      <c r="H20" s="79" t="s">
        <v>14</v>
      </c>
      <c r="I20" s="79" t="str">
        <f t="shared" si="0"/>
        <v>('biosphere3','bf377e4f-3a95-4ce2-a9ba-66ee31f00f60')</v>
      </c>
      <c r="J20" s="79" t="str">
        <f t="shared" si="1"/>
        <v>Cadmium, in ground('natural resource', 'in ground')</v>
      </c>
      <c r="K20" s="79" t="s">
        <v>8069</v>
      </c>
      <c r="L20" s="79" t="s">
        <v>8070</v>
      </c>
      <c r="M20" s="79" t="s">
        <v>8071</v>
      </c>
    </row>
    <row r="21" spans="1:13" x14ac:dyDescent="0.25">
      <c r="A21" s="80">
        <v>300</v>
      </c>
      <c r="B21" s="79" t="s">
        <v>1573</v>
      </c>
      <c r="C21" s="79" t="s">
        <v>59</v>
      </c>
      <c r="D21" s="79" t="s">
        <v>1574</v>
      </c>
      <c r="E21" s="79" t="s">
        <v>8068</v>
      </c>
      <c r="F21" s="79" t="s">
        <v>1575</v>
      </c>
      <c r="G21" s="79" t="s">
        <v>37</v>
      </c>
      <c r="H21" s="79" t="s">
        <v>14</v>
      </c>
      <c r="I21" s="79" t="str">
        <f t="shared" si="0"/>
        <v>('biosphere3','0e2f5e72-a754-5a14-bce5-6f8d66276d82')</v>
      </c>
      <c r="J21" s="79" t="str">
        <f t="shared" si="1"/>
        <v>Caesium, in ground('natural resource', 'in ground')</v>
      </c>
      <c r="K21" s="79" t="s">
        <v>8069</v>
      </c>
      <c r="L21" s="79" t="s">
        <v>8070</v>
      </c>
      <c r="M21" s="79" t="s">
        <v>8071</v>
      </c>
    </row>
    <row r="22" spans="1:13" x14ac:dyDescent="0.25">
      <c r="A22" s="80">
        <v>4157</v>
      </c>
      <c r="B22" s="79" t="s">
        <v>109</v>
      </c>
      <c r="C22" s="79" t="s">
        <v>59</v>
      </c>
      <c r="D22" s="79" t="s">
        <v>110</v>
      </c>
      <c r="E22" s="79" t="s">
        <v>8068</v>
      </c>
      <c r="F22" s="79" t="s">
        <v>111</v>
      </c>
      <c r="G22" s="79" t="s">
        <v>37</v>
      </c>
      <c r="H22" s="79" t="s">
        <v>14</v>
      </c>
      <c r="I22" s="79" t="str">
        <f t="shared" si="0"/>
        <v>('biosphere3','99ee393d-4bd1-4cc8-b0a0-d956865fb7bf')</v>
      </c>
      <c r="J22" s="79" t="str">
        <f t="shared" si="1"/>
        <v>Calcite, in ground('natural resource', 'in ground')</v>
      </c>
      <c r="K22" s="79" t="s">
        <v>8069</v>
      </c>
      <c r="L22" s="79" t="s">
        <v>8070</v>
      </c>
      <c r="M22" s="79" t="s">
        <v>8071</v>
      </c>
    </row>
    <row r="23" spans="1:13" x14ac:dyDescent="0.25">
      <c r="A23" s="80">
        <v>759</v>
      </c>
      <c r="B23" s="79" t="s">
        <v>6389</v>
      </c>
      <c r="C23" s="79" t="s">
        <v>59</v>
      </c>
      <c r="D23" s="79" t="s">
        <v>6390</v>
      </c>
      <c r="E23" s="79" t="s">
        <v>8068</v>
      </c>
      <c r="F23" s="79" t="s">
        <v>6391</v>
      </c>
      <c r="G23" s="79" t="s">
        <v>37</v>
      </c>
      <c r="H23" s="79" t="s">
        <v>14</v>
      </c>
      <c r="I23" s="79" t="str">
        <f t="shared" si="0"/>
        <v>('biosphere3','c8fc4197-7410-42f2-aeb4-c08c6a693992')</v>
      </c>
      <c r="J23" s="79" t="str">
        <f t="shared" si="1"/>
        <v>Calcium, in ground('natural resource', 'in ground')</v>
      </c>
      <c r="K23" s="79" t="s">
        <v>8069</v>
      </c>
      <c r="L23" s="79" t="s">
        <v>8070</v>
      </c>
      <c r="M23" s="79" t="s">
        <v>8071</v>
      </c>
    </row>
    <row r="24" spans="1:13" x14ac:dyDescent="0.25">
      <c r="A24" s="80">
        <v>1203</v>
      </c>
      <c r="B24" s="79" t="s">
        <v>50</v>
      </c>
      <c r="C24" s="79" t="s">
        <v>51</v>
      </c>
      <c r="D24" s="79" t="s">
        <v>52</v>
      </c>
      <c r="E24" s="79" t="s">
        <v>8068</v>
      </c>
      <c r="F24" s="79" t="s">
        <v>53</v>
      </c>
      <c r="G24" s="79" t="s">
        <v>37</v>
      </c>
      <c r="H24" s="79" t="s">
        <v>14</v>
      </c>
      <c r="I24" s="79" t="str">
        <f t="shared" si="0"/>
        <v>('biosphere3','cc6a1abb-b123-4ca6-8f16-38209df609be')</v>
      </c>
      <c r="J24" s="79" t="str">
        <f t="shared" si="1"/>
        <v>Carbon dioxide, in air('natural resource', 'in air')</v>
      </c>
      <c r="K24" s="79" t="s">
        <v>8069</v>
      </c>
      <c r="L24" s="79" t="s">
        <v>8070</v>
      </c>
      <c r="M24" s="79" t="s">
        <v>8071</v>
      </c>
    </row>
    <row r="25" spans="1:13" x14ac:dyDescent="0.25">
      <c r="A25" s="80">
        <v>1295</v>
      </c>
      <c r="B25" s="79" t="s">
        <v>50</v>
      </c>
      <c r="C25" s="79" t="s">
        <v>51</v>
      </c>
      <c r="D25" s="79" t="s">
        <v>8524</v>
      </c>
      <c r="E25" s="79" t="s">
        <v>8068</v>
      </c>
      <c r="F25" s="79" t="s">
        <v>7583</v>
      </c>
      <c r="G25" s="79" t="s">
        <v>37</v>
      </c>
      <c r="H25" s="79" t="s">
        <v>14</v>
      </c>
      <c r="I25" s="79" t="str">
        <f t="shared" si="0"/>
        <v>('biosphere3','419de9f0-ee00-4e95-9556-c8f06b17beec')</v>
      </c>
      <c r="J25" s="79" t="str">
        <f t="shared" si="1"/>
        <v>Carbon dioxide, non-fossil, resource correction('natural resource', 'in air')</v>
      </c>
      <c r="K25" s="79" t="s">
        <v>8069</v>
      </c>
      <c r="L25" s="79" t="s">
        <v>8070</v>
      </c>
      <c r="M25" s="79" t="s">
        <v>8071</v>
      </c>
    </row>
    <row r="26" spans="1:13" x14ac:dyDescent="0.25">
      <c r="A26" s="80">
        <v>186</v>
      </c>
      <c r="B26" s="79" t="s">
        <v>206</v>
      </c>
      <c r="C26" s="79" t="s">
        <v>59</v>
      </c>
      <c r="D26" s="79" t="s">
        <v>6417</v>
      </c>
      <c r="E26" s="79" t="s">
        <v>8068</v>
      </c>
      <c r="F26" s="79" t="s">
        <v>6418</v>
      </c>
      <c r="G26" s="79" t="s">
        <v>37</v>
      </c>
      <c r="H26" s="79" t="s">
        <v>14</v>
      </c>
      <c r="I26" s="79" t="str">
        <f t="shared" si="0"/>
        <v>('biosphere3','8c2fe757-6866-4ed2-9f89-81012ad774a0')</v>
      </c>
      <c r="J26" s="79" t="str">
        <f t="shared" si="1"/>
        <v>Carbon, organic, in soil or biomass stock('natural resource', 'in ground')</v>
      </c>
      <c r="K26" s="79" t="s">
        <v>8069</v>
      </c>
      <c r="L26" s="79" t="s">
        <v>8070</v>
      </c>
      <c r="M26" s="79" t="s">
        <v>8071</v>
      </c>
    </row>
    <row r="27" spans="1:13" x14ac:dyDescent="0.25">
      <c r="A27" s="80">
        <v>3444</v>
      </c>
      <c r="B27" s="79" t="s">
        <v>6953</v>
      </c>
      <c r="C27" s="79" t="s">
        <v>1292</v>
      </c>
      <c r="D27" s="79" t="s">
        <v>6424</v>
      </c>
      <c r="E27" s="79" t="s">
        <v>8068</v>
      </c>
      <c r="F27" s="79" t="s">
        <v>6425</v>
      </c>
      <c r="G27" s="79" t="s">
        <v>37</v>
      </c>
      <c r="H27" s="79" t="s">
        <v>14</v>
      </c>
      <c r="I27" s="79" t="str">
        <f t="shared" si="0"/>
        <v>('biosphere3','d16c8806-7701-4fbb-b68d-9b2d5d083d7a')</v>
      </c>
      <c r="J27" s="79" t="str">
        <f t="shared" si="1"/>
        <v>Carnallite('natural resource', 'in water')</v>
      </c>
      <c r="K27" s="79" t="s">
        <v>8069</v>
      </c>
      <c r="L27" s="79" t="s">
        <v>8070</v>
      </c>
      <c r="M27" s="79" t="s">
        <v>8071</v>
      </c>
    </row>
    <row r="28" spans="1:13" x14ac:dyDescent="0.25">
      <c r="A28" s="80">
        <v>2247</v>
      </c>
      <c r="B28" s="79" t="s">
        <v>1590</v>
      </c>
      <c r="C28" s="79" t="s">
        <v>59</v>
      </c>
      <c r="D28" s="79" t="s">
        <v>1591</v>
      </c>
      <c r="E28" s="79" t="s">
        <v>8068</v>
      </c>
      <c r="F28" s="79" t="s">
        <v>1592</v>
      </c>
      <c r="G28" s="79" t="s">
        <v>37</v>
      </c>
      <c r="H28" s="79" t="s">
        <v>14</v>
      </c>
      <c r="I28" s="79" t="str">
        <f t="shared" si="0"/>
        <v>('biosphere3','7a636bea-94c0-4774-a791-2512b7fbda94')</v>
      </c>
      <c r="J28" s="79" t="str">
        <f t="shared" si="1"/>
        <v>Cerium, 24% in bastnasite, 2.4% in crude ore, in ground('natural resource', 'in ground')</v>
      </c>
      <c r="K28" s="79" t="s">
        <v>8069</v>
      </c>
      <c r="L28" s="79" t="s">
        <v>8070</v>
      </c>
      <c r="M28" s="79" t="s">
        <v>8071</v>
      </c>
    </row>
    <row r="29" spans="1:13" x14ac:dyDescent="0.25">
      <c r="A29" s="80">
        <v>3443</v>
      </c>
      <c r="B29" s="79" t="s">
        <v>1590</v>
      </c>
      <c r="C29" s="79" t="s">
        <v>59</v>
      </c>
      <c r="D29" s="79" t="s">
        <v>1593</v>
      </c>
      <c r="E29" s="79" t="s">
        <v>8068</v>
      </c>
      <c r="F29" s="79" t="s">
        <v>1594</v>
      </c>
      <c r="G29" s="79" t="s">
        <v>37</v>
      </c>
      <c r="H29" s="79" t="s">
        <v>14</v>
      </c>
      <c r="I29" s="79" t="str">
        <f t="shared" si="0"/>
        <v>('biosphere3','4057f8b4-f20a-59c9-9bb7-fdeaf5ad106d')</v>
      </c>
      <c r="J29" s="79" t="str">
        <f t="shared" si="1"/>
        <v>Cerium, in ground('natural resource', 'in ground')</v>
      </c>
      <c r="K29" s="79" t="s">
        <v>8069</v>
      </c>
      <c r="L29" s="79" t="s">
        <v>8070</v>
      </c>
      <c r="M29" s="79" t="s">
        <v>8071</v>
      </c>
    </row>
    <row r="30" spans="1:13" x14ac:dyDescent="0.25">
      <c r="A30" s="80">
        <v>1438</v>
      </c>
      <c r="B30" s="79" t="s">
        <v>596</v>
      </c>
      <c r="C30" s="79" t="s">
        <v>59</v>
      </c>
      <c r="D30" s="79" t="s">
        <v>1615</v>
      </c>
      <c r="E30" s="79" t="s">
        <v>8068</v>
      </c>
      <c r="F30" s="79" t="s">
        <v>1616</v>
      </c>
      <c r="G30" s="79" t="s">
        <v>37</v>
      </c>
      <c r="H30" s="79" t="s">
        <v>14</v>
      </c>
      <c r="I30" s="79" t="str">
        <f t="shared" si="0"/>
        <v>('biosphere3','ef6dd09f-bddc-49b4-a207-dbaec2f07bb5')</v>
      </c>
      <c r="J30" s="79" t="str">
        <f t="shared" si="1"/>
        <v>Chromium, 25.5% in chromite, 11.6% in crude ore, in ground('natural resource', 'in ground')</v>
      </c>
      <c r="K30" s="79" t="s">
        <v>8069</v>
      </c>
      <c r="L30" s="79" t="s">
        <v>8070</v>
      </c>
      <c r="M30" s="79" t="s">
        <v>8071</v>
      </c>
    </row>
    <row r="31" spans="1:13" x14ac:dyDescent="0.25">
      <c r="A31" s="80">
        <v>1297</v>
      </c>
      <c r="B31" s="79" t="s">
        <v>596</v>
      </c>
      <c r="C31" s="79" t="s">
        <v>59</v>
      </c>
      <c r="D31" s="79" t="s">
        <v>1633</v>
      </c>
      <c r="E31" s="79" t="s">
        <v>8068</v>
      </c>
      <c r="F31" s="79" t="s">
        <v>1634</v>
      </c>
      <c r="G31" s="79" t="s">
        <v>37</v>
      </c>
      <c r="H31" s="79" t="s">
        <v>14</v>
      </c>
      <c r="I31" s="79" t="str">
        <f t="shared" si="0"/>
        <v>('biosphere3','e189e2d4-3d3f-4ada-b302-91611784311f')</v>
      </c>
      <c r="J31" s="79" t="str">
        <f t="shared" si="1"/>
        <v>Chromium, in ground('natural resource', 'in ground')</v>
      </c>
      <c r="K31" s="79" t="s">
        <v>8069</v>
      </c>
      <c r="L31" s="79" t="s">
        <v>8070</v>
      </c>
      <c r="M31" s="79" t="s">
        <v>8071</v>
      </c>
    </row>
    <row r="32" spans="1:13" x14ac:dyDescent="0.25">
      <c r="A32" s="80">
        <v>182</v>
      </c>
      <c r="C32" s="79" t="s">
        <v>59</v>
      </c>
      <c r="D32" s="79" t="s">
        <v>128</v>
      </c>
      <c r="E32" s="79" t="s">
        <v>8068</v>
      </c>
      <c r="F32" s="79" t="s">
        <v>129</v>
      </c>
      <c r="G32" s="79" t="s">
        <v>37</v>
      </c>
      <c r="H32" s="79" t="s">
        <v>14</v>
      </c>
      <c r="I32" s="79" t="str">
        <f t="shared" si="0"/>
        <v>('biosphere3','c5f5aeb8-7558-4a0c-9594-27621b9cfbc5')</v>
      </c>
      <c r="J32" s="79" t="str">
        <f t="shared" si="1"/>
        <v>Chrysotile, in ground('natural resource', 'in ground')</v>
      </c>
      <c r="K32" s="79" t="s">
        <v>8069</v>
      </c>
      <c r="L32" s="79" t="s">
        <v>8070</v>
      </c>
      <c r="M32" s="79" t="s">
        <v>8071</v>
      </c>
    </row>
    <row r="33" spans="1:13" x14ac:dyDescent="0.25">
      <c r="A33" s="80">
        <v>2684</v>
      </c>
      <c r="B33" s="79" t="s">
        <v>7581</v>
      </c>
      <c r="C33" s="79" t="s">
        <v>59</v>
      </c>
      <c r="D33" s="79" t="s">
        <v>255</v>
      </c>
      <c r="E33" s="79" t="s">
        <v>8068</v>
      </c>
      <c r="F33" s="79" t="s">
        <v>256</v>
      </c>
      <c r="G33" s="79" t="s">
        <v>37</v>
      </c>
      <c r="H33" s="79" t="s">
        <v>14</v>
      </c>
      <c r="I33" s="79" t="str">
        <f t="shared" si="0"/>
        <v>('biosphere3','15545dca-018d-4f7f-aa1f-796b707180af')</v>
      </c>
      <c r="J33" s="79" t="str">
        <f t="shared" si="1"/>
        <v>Cinnabar, in ground('natural resource', 'in ground')</v>
      </c>
      <c r="K33" s="79" t="s">
        <v>8069</v>
      </c>
      <c r="L33" s="79" t="s">
        <v>8070</v>
      </c>
      <c r="M33" s="79" t="s">
        <v>8071</v>
      </c>
    </row>
    <row r="34" spans="1:13" x14ac:dyDescent="0.25">
      <c r="A34" s="80">
        <v>3572</v>
      </c>
      <c r="B34" s="79" t="s">
        <v>257</v>
      </c>
      <c r="C34" s="79" t="s">
        <v>59</v>
      </c>
      <c r="D34" s="79" t="s">
        <v>258</v>
      </c>
      <c r="E34" s="79" t="s">
        <v>8068</v>
      </c>
      <c r="F34" s="79" t="s">
        <v>259</v>
      </c>
      <c r="G34" s="79" t="s">
        <v>37</v>
      </c>
      <c r="H34" s="79" t="s">
        <v>14</v>
      </c>
      <c r="I34" s="79" t="str">
        <f t="shared" si="0"/>
        <v>('biosphere3','93806a54-46f5-409c-99c5-4144a1e73b5d')</v>
      </c>
      <c r="J34" s="79" t="str">
        <f t="shared" si="1"/>
        <v>Clay, bentonite, in ground('natural resource', 'in ground')</v>
      </c>
      <c r="K34" s="79" t="s">
        <v>8069</v>
      </c>
      <c r="L34" s="79" t="s">
        <v>8070</v>
      </c>
      <c r="M34" s="79" t="s">
        <v>8071</v>
      </c>
    </row>
    <row r="35" spans="1:13" x14ac:dyDescent="0.25">
      <c r="A35" s="80">
        <v>3497</v>
      </c>
      <c r="C35" s="79" t="s">
        <v>59</v>
      </c>
      <c r="D35" s="79" t="s">
        <v>277</v>
      </c>
      <c r="E35" s="79" t="s">
        <v>8068</v>
      </c>
      <c r="F35" s="79" t="s">
        <v>278</v>
      </c>
      <c r="G35" s="79" t="s">
        <v>37</v>
      </c>
      <c r="H35" s="79" t="s">
        <v>14</v>
      </c>
      <c r="I35" s="79" t="str">
        <f t="shared" si="0"/>
        <v>('biosphere3','f7519ca9-5ffc-41c3-a33e-806da82cfc0e')</v>
      </c>
      <c r="J35" s="79" t="str">
        <f t="shared" si="1"/>
        <v>Clay, unspecified, in ground('natural resource', 'in ground')</v>
      </c>
      <c r="K35" s="79" t="s">
        <v>8069</v>
      </c>
      <c r="L35" s="79" t="s">
        <v>8070</v>
      </c>
      <c r="M35" s="79" t="s">
        <v>8071</v>
      </c>
    </row>
    <row r="36" spans="1:13" x14ac:dyDescent="0.25">
      <c r="A36" s="80">
        <v>2798</v>
      </c>
      <c r="C36" s="79" t="s">
        <v>59</v>
      </c>
      <c r="D36" s="79" t="s">
        <v>1315</v>
      </c>
      <c r="E36" s="79" t="s">
        <v>8068</v>
      </c>
      <c r="F36" s="79" t="s">
        <v>1316</v>
      </c>
      <c r="G36" s="79" t="s">
        <v>37</v>
      </c>
      <c r="H36" s="79" t="s">
        <v>14</v>
      </c>
      <c r="I36" s="79" t="str">
        <f t="shared" si="0"/>
        <v>('biosphere3','024c9722-1e88-412b-8c4b-10c532be8dca')</v>
      </c>
      <c r="J36" s="79" t="str">
        <f t="shared" si="1"/>
        <v>Coal, brown, in ground('natural resource', 'in ground')</v>
      </c>
      <c r="K36" s="79" t="s">
        <v>8069</v>
      </c>
      <c r="L36" s="79" t="s">
        <v>8070</v>
      </c>
      <c r="M36" s="79" t="s">
        <v>8071</v>
      </c>
    </row>
    <row r="37" spans="1:13" x14ac:dyDescent="0.25">
      <c r="A37" s="80">
        <v>3684</v>
      </c>
      <c r="C37" s="79" t="s">
        <v>59</v>
      </c>
      <c r="D37" s="79" t="s">
        <v>1336</v>
      </c>
      <c r="E37" s="79" t="s">
        <v>8068</v>
      </c>
      <c r="F37" s="79" t="s">
        <v>1337</v>
      </c>
      <c r="G37" s="79" t="s">
        <v>37</v>
      </c>
      <c r="H37" s="79" t="s">
        <v>14</v>
      </c>
      <c r="I37" s="79" t="str">
        <f t="shared" si="0"/>
        <v>('biosphere3','b6d0042d-0ef8-49ed-9162-a07ff1ccf750')</v>
      </c>
      <c r="J37" s="79" t="str">
        <f t="shared" si="1"/>
        <v>Coal, hard, unspecified, in ground('natural resource', 'in ground')</v>
      </c>
      <c r="K37" s="79" t="s">
        <v>8069</v>
      </c>
      <c r="L37" s="79" t="s">
        <v>8070</v>
      </c>
      <c r="M37" s="79" t="s">
        <v>8071</v>
      </c>
    </row>
    <row r="38" spans="1:13" x14ac:dyDescent="0.25">
      <c r="A38" s="80">
        <v>1219</v>
      </c>
      <c r="B38" s="79" t="s">
        <v>550</v>
      </c>
      <c r="C38" s="79" t="s">
        <v>59</v>
      </c>
      <c r="D38" s="79" t="s">
        <v>1669</v>
      </c>
      <c r="E38" s="79" t="s">
        <v>8068</v>
      </c>
      <c r="F38" s="79" t="s">
        <v>1670</v>
      </c>
      <c r="G38" s="79" t="s">
        <v>37</v>
      </c>
      <c r="H38" s="79" t="s">
        <v>14</v>
      </c>
      <c r="I38" s="79" t="str">
        <f t="shared" si="0"/>
        <v>('biosphere3','02e8658e-3c88-404c-865d-4d4934661ea6')</v>
      </c>
      <c r="J38" s="79" t="str">
        <f t="shared" si="1"/>
        <v>Cobalt, Co 5.0E-2%, in mixed ore, in ground('natural resource', 'in ground')</v>
      </c>
      <c r="K38" s="79" t="s">
        <v>8069</v>
      </c>
      <c r="L38" s="79" t="s">
        <v>8070</v>
      </c>
      <c r="M38" s="79" t="s">
        <v>8071</v>
      </c>
    </row>
    <row r="39" spans="1:13" x14ac:dyDescent="0.25">
      <c r="A39" s="80">
        <v>4239</v>
      </c>
      <c r="B39" s="79" t="s">
        <v>550</v>
      </c>
      <c r="C39" s="79" t="s">
        <v>59</v>
      </c>
      <c r="D39" s="79" t="s">
        <v>1671</v>
      </c>
      <c r="E39" s="79" t="s">
        <v>8068</v>
      </c>
      <c r="F39" s="79" t="s">
        <v>1672</v>
      </c>
      <c r="G39" s="79" t="s">
        <v>37</v>
      </c>
      <c r="H39" s="79" t="s">
        <v>14</v>
      </c>
      <c r="I39" s="79" t="str">
        <f t="shared" si="0"/>
        <v>('biosphere3','d0779a5e-6969-4144-954e-ceb81fb83f15')</v>
      </c>
      <c r="J39" s="79" t="str">
        <f t="shared" si="1"/>
        <v>Cobalt, in ground('natural resource', 'in ground')</v>
      </c>
      <c r="K39" s="79" t="s">
        <v>8069</v>
      </c>
      <c r="L39" s="79" t="s">
        <v>8070</v>
      </c>
      <c r="M39" s="79" t="s">
        <v>8071</v>
      </c>
    </row>
    <row r="40" spans="1:13" x14ac:dyDescent="0.25">
      <c r="A40" s="80">
        <v>3190</v>
      </c>
      <c r="B40" s="79" t="s">
        <v>7027</v>
      </c>
      <c r="C40" s="79" t="s">
        <v>59</v>
      </c>
      <c r="D40" s="79" t="s">
        <v>308</v>
      </c>
      <c r="E40" s="79" t="s">
        <v>8068</v>
      </c>
      <c r="F40" s="79" t="s">
        <v>309</v>
      </c>
      <c r="G40" s="79" t="s">
        <v>37</v>
      </c>
      <c r="H40" s="79" t="s">
        <v>14</v>
      </c>
      <c r="I40" s="79" t="str">
        <f t="shared" si="0"/>
        <v>('biosphere3','ec72c523-9e1a-466a-98c3-e4098e90fd27')</v>
      </c>
      <c r="J40" s="79" t="str">
        <f t="shared" si="1"/>
        <v>Colemanite, in ground('natural resource', 'in ground')</v>
      </c>
      <c r="K40" s="79" t="s">
        <v>8069</v>
      </c>
      <c r="L40" s="79" t="s">
        <v>8070</v>
      </c>
      <c r="M40" s="79" t="s">
        <v>8071</v>
      </c>
    </row>
    <row r="41" spans="1:13" x14ac:dyDescent="0.25">
      <c r="A41" s="80">
        <v>2515</v>
      </c>
      <c r="B41" s="79" t="s">
        <v>1281</v>
      </c>
      <c r="C41" s="79" t="s">
        <v>59</v>
      </c>
      <c r="D41" s="79" t="s">
        <v>1696</v>
      </c>
      <c r="E41" s="79" t="s">
        <v>8068</v>
      </c>
      <c r="F41" s="79" t="s">
        <v>1697</v>
      </c>
      <c r="G41" s="79" t="s">
        <v>37</v>
      </c>
      <c r="H41" s="79" t="s">
        <v>14</v>
      </c>
      <c r="I41" s="79" t="str">
        <f t="shared" si="0"/>
        <v>('biosphere3','1aee4aa7-32e0-48e7-a6b5-73d8acf672d3')</v>
      </c>
      <c r="J41" s="79" t="str">
        <f t="shared" si="1"/>
        <v>Copper, 0.52% in sulfide, Cu 0.27% and Mo 8.2E-3% in crude ore, in ground('natural resource', 'in ground')</v>
      </c>
      <c r="K41" s="79" t="s">
        <v>8069</v>
      </c>
      <c r="L41" s="79" t="s">
        <v>8070</v>
      </c>
      <c r="M41" s="79" t="s">
        <v>8071</v>
      </c>
    </row>
    <row r="42" spans="1:13" x14ac:dyDescent="0.25">
      <c r="A42" s="80">
        <v>1716</v>
      </c>
      <c r="B42" s="79" t="s">
        <v>1281</v>
      </c>
      <c r="C42" s="79" t="s">
        <v>59</v>
      </c>
      <c r="D42" s="79" t="s">
        <v>1727</v>
      </c>
      <c r="E42" s="79" t="s">
        <v>8068</v>
      </c>
      <c r="F42" s="79" t="s">
        <v>1728</v>
      </c>
      <c r="G42" s="79" t="s">
        <v>37</v>
      </c>
      <c r="H42" s="79" t="s">
        <v>14</v>
      </c>
      <c r="I42" s="79" t="str">
        <f t="shared" si="0"/>
        <v>('biosphere3','1b35070a-eb57-4f0f-a27f-5ba181ff0d4d')</v>
      </c>
      <c r="J42" s="79" t="str">
        <f t="shared" si="1"/>
        <v>Copper, 0.59% in sulfide, Cu 0.22% and Mo 8.2E-3% in crude ore, in ground('natural resource', 'in ground')</v>
      </c>
      <c r="K42" s="79" t="s">
        <v>8069</v>
      </c>
      <c r="L42" s="79" t="s">
        <v>8070</v>
      </c>
      <c r="M42" s="79" t="s">
        <v>8071</v>
      </c>
    </row>
    <row r="43" spans="1:13" x14ac:dyDescent="0.25">
      <c r="A43" s="80">
        <v>1062</v>
      </c>
      <c r="B43" s="79" t="s">
        <v>1281</v>
      </c>
      <c r="C43" s="79" t="s">
        <v>59</v>
      </c>
      <c r="D43" s="79" t="s">
        <v>1744</v>
      </c>
      <c r="E43" s="79" t="s">
        <v>8068</v>
      </c>
      <c r="F43" s="79" t="s">
        <v>1745</v>
      </c>
      <c r="G43" s="79" t="s">
        <v>37</v>
      </c>
      <c r="H43" s="79" t="s">
        <v>14</v>
      </c>
      <c r="I43" s="79" t="str">
        <f t="shared" si="0"/>
        <v>('biosphere3','19988f5b-a9a6-48f3-9e8e-150b66a1bf12')</v>
      </c>
      <c r="J43" s="79" t="str">
        <f t="shared" si="1"/>
        <v>Copper, 0.97% in sulfide, Cu 0.36% and Mo 4.1E-2% in crude ore, in ground('natural resource', 'in ground')</v>
      </c>
      <c r="K43" s="79" t="s">
        <v>8069</v>
      </c>
      <c r="L43" s="79" t="s">
        <v>8070</v>
      </c>
      <c r="M43" s="79" t="s">
        <v>8071</v>
      </c>
    </row>
    <row r="44" spans="1:13" x14ac:dyDescent="0.25">
      <c r="A44" s="80">
        <v>588</v>
      </c>
      <c r="B44" s="79" t="s">
        <v>1281</v>
      </c>
      <c r="C44" s="79" t="s">
        <v>59</v>
      </c>
      <c r="D44" s="79" t="s">
        <v>1763</v>
      </c>
      <c r="E44" s="79" t="s">
        <v>8068</v>
      </c>
      <c r="F44" s="79" t="s">
        <v>1764</v>
      </c>
      <c r="G44" s="79" t="s">
        <v>37</v>
      </c>
      <c r="H44" s="79" t="s">
        <v>14</v>
      </c>
      <c r="I44" s="79" t="str">
        <f t="shared" si="0"/>
        <v>('biosphere3','79df5650-160a-4ab7-a14f-cc8162877f4a')</v>
      </c>
      <c r="J44" s="79" t="str">
        <f t="shared" si="1"/>
        <v>Copper, 0.99% in sulfide, Cu 0.36% and Mo 8.2E-3% in crude ore, in ground('natural resource', 'in ground')</v>
      </c>
      <c r="K44" s="79" t="s">
        <v>8069</v>
      </c>
      <c r="L44" s="79" t="s">
        <v>8070</v>
      </c>
      <c r="M44" s="79" t="s">
        <v>8071</v>
      </c>
    </row>
    <row r="45" spans="1:13" x14ac:dyDescent="0.25">
      <c r="A45" s="80">
        <v>2954</v>
      </c>
      <c r="B45" s="79" t="s">
        <v>1281</v>
      </c>
      <c r="C45" s="79" t="s">
        <v>59</v>
      </c>
      <c r="D45" s="79" t="s">
        <v>1798</v>
      </c>
      <c r="E45" s="79" t="s">
        <v>8068</v>
      </c>
      <c r="F45" s="79" t="s">
        <v>1799</v>
      </c>
      <c r="G45" s="79" t="s">
        <v>37</v>
      </c>
      <c r="H45" s="79" t="s">
        <v>14</v>
      </c>
      <c r="I45" s="79" t="str">
        <f t="shared" si="0"/>
        <v>('biosphere3','ed5ace5c-a203-4816-b33b-9fe0c5f0f519')</v>
      </c>
      <c r="J45" s="79" t="str">
        <f t="shared" si="1"/>
        <v>Copper, 1.13% in sulfide, Cu 0.76% and Ni 0.76% in crude ore, in ground('natural resource', 'in ground')</v>
      </c>
      <c r="K45" s="79" t="s">
        <v>8069</v>
      </c>
      <c r="L45" s="79" t="s">
        <v>8070</v>
      </c>
      <c r="M45" s="79" t="s">
        <v>8071</v>
      </c>
    </row>
    <row r="46" spans="1:13" x14ac:dyDescent="0.25">
      <c r="A46" s="80">
        <v>3574</v>
      </c>
      <c r="B46" s="79" t="s">
        <v>1281</v>
      </c>
      <c r="C46" s="79" t="s">
        <v>59</v>
      </c>
      <c r="D46" s="79" t="s">
        <v>1803</v>
      </c>
      <c r="E46" s="79" t="s">
        <v>8068</v>
      </c>
      <c r="F46" s="79" t="s">
        <v>1804</v>
      </c>
      <c r="G46" s="79" t="s">
        <v>37</v>
      </c>
      <c r="H46" s="79" t="s">
        <v>14</v>
      </c>
      <c r="I46" s="79" t="str">
        <f t="shared" si="0"/>
        <v>('biosphere3','31998285-fb5c-411d-b853-ce78be2a0b49')</v>
      </c>
      <c r="J46" s="79" t="str">
        <f t="shared" si="1"/>
        <v>Copper, 1.18% in sulfide, Cu 0.39% and Mo 8.2E-3% in crude ore, in ground('natural resource', 'in ground')</v>
      </c>
      <c r="K46" s="79" t="s">
        <v>8069</v>
      </c>
      <c r="L46" s="79" t="s">
        <v>8070</v>
      </c>
      <c r="M46" s="79" t="s">
        <v>8071</v>
      </c>
    </row>
    <row r="47" spans="1:13" x14ac:dyDescent="0.25">
      <c r="A47" s="80">
        <v>3820</v>
      </c>
      <c r="B47" s="79" t="s">
        <v>1281</v>
      </c>
      <c r="C47" s="79" t="s">
        <v>59</v>
      </c>
      <c r="D47" s="79" t="s">
        <v>1806</v>
      </c>
      <c r="E47" s="79" t="s">
        <v>8068</v>
      </c>
      <c r="F47" s="79" t="s">
        <v>1807</v>
      </c>
      <c r="G47" s="79" t="s">
        <v>37</v>
      </c>
      <c r="H47" s="79" t="s">
        <v>14</v>
      </c>
      <c r="I47" s="79" t="str">
        <f t="shared" si="0"/>
        <v>('biosphere3','01b9f1e8-4423-5393-ba63-2067935bdb13')</v>
      </c>
      <c r="J47" s="79" t="str">
        <f t="shared" si="1"/>
        <v>Copper, 1.25% in sulfide, Cu 0.24% and Zn 0,1% in crude ore, in ground('natural resource', 'in ground')</v>
      </c>
      <c r="K47" s="79" t="s">
        <v>8069</v>
      </c>
      <c r="L47" s="79" t="s">
        <v>8070</v>
      </c>
      <c r="M47" s="79" t="s">
        <v>8071</v>
      </c>
    </row>
    <row r="48" spans="1:13" x14ac:dyDescent="0.25">
      <c r="A48" s="80">
        <v>2245</v>
      </c>
      <c r="B48" s="79" t="s">
        <v>1281</v>
      </c>
      <c r="C48" s="79" t="s">
        <v>59</v>
      </c>
      <c r="D48" s="79" t="s">
        <v>1811</v>
      </c>
      <c r="E48" s="79" t="s">
        <v>8068</v>
      </c>
      <c r="F48" s="79" t="s">
        <v>1812</v>
      </c>
      <c r="G48" s="79" t="s">
        <v>37</v>
      </c>
      <c r="H48" s="79" t="s">
        <v>14</v>
      </c>
      <c r="I48" s="79" t="str">
        <f t="shared" si="0"/>
        <v>('biosphere3','c8f18160-6937-4bb9-ad0c-dffa942ca41e')</v>
      </c>
      <c r="J48" s="79" t="str">
        <f t="shared" si="1"/>
        <v>Copper, 1.42% in sulfide, Cu 0.81% and Mo 8.2E-3% in crude ore, in ground('natural resource', 'in ground')</v>
      </c>
      <c r="K48" s="79" t="s">
        <v>8069</v>
      </c>
      <c r="L48" s="79" t="s">
        <v>8070</v>
      </c>
      <c r="M48" s="79" t="s">
        <v>8071</v>
      </c>
    </row>
    <row r="49" spans="1:13" x14ac:dyDescent="0.25">
      <c r="A49" s="80">
        <v>3597</v>
      </c>
      <c r="B49" s="79" t="s">
        <v>1281</v>
      </c>
      <c r="C49" s="79" t="s">
        <v>59</v>
      </c>
      <c r="D49" s="79" t="s">
        <v>1816</v>
      </c>
      <c r="E49" s="79" t="s">
        <v>8068</v>
      </c>
      <c r="F49" s="79" t="s">
        <v>1817</v>
      </c>
      <c r="G49" s="79" t="s">
        <v>37</v>
      </c>
      <c r="H49" s="79" t="s">
        <v>14</v>
      </c>
      <c r="I49" s="79" t="str">
        <f t="shared" si="0"/>
        <v>('biosphere3','b569dc97-52fe-4e39-9627-183b1002c287')</v>
      </c>
      <c r="J49" s="79" t="str">
        <f t="shared" si="1"/>
        <v>Copper, 2.19% in sulfide, Cu 1.83% and Mo 8.2E-3% in crude ore, in ground('natural resource', 'in ground')</v>
      </c>
      <c r="K49" s="79" t="s">
        <v>8069</v>
      </c>
      <c r="L49" s="79" t="s">
        <v>8070</v>
      </c>
      <c r="M49" s="79" t="s">
        <v>8071</v>
      </c>
    </row>
    <row r="50" spans="1:13" x14ac:dyDescent="0.25">
      <c r="A50" s="80">
        <v>4098</v>
      </c>
      <c r="B50" s="79" t="s">
        <v>1281</v>
      </c>
      <c r="C50" s="79" t="s">
        <v>59</v>
      </c>
      <c r="D50" s="79" t="s">
        <v>1834</v>
      </c>
      <c r="E50" s="79" t="s">
        <v>8068</v>
      </c>
      <c r="F50" s="79" t="s">
        <v>1835</v>
      </c>
      <c r="G50" s="79" t="s">
        <v>37</v>
      </c>
      <c r="H50" s="79" t="s">
        <v>14</v>
      </c>
      <c r="I50" s="79" t="str">
        <f t="shared" si="0"/>
        <v>('biosphere3','704399e3-cf6b-483d-84f5-466e91a9d17c')</v>
      </c>
      <c r="J50" s="79" t="str">
        <f t="shared" si="1"/>
        <v>Copper, Cu 0.2%, in mixed ore, in ground('natural resource', 'in ground')</v>
      </c>
      <c r="K50" s="79" t="s">
        <v>8069</v>
      </c>
      <c r="L50" s="79" t="s">
        <v>8070</v>
      </c>
      <c r="M50" s="79" t="s">
        <v>8071</v>
      </c>
    </row>
    <row r="51" spans="1:13" x14ac:dyDescent="0.25">
      <c r="A51" s="80">
        <v>3805</v>
      </c>
      <c r="B51" s="79" t="s">
        <v>1281</v>
      </c>
      <c r="C51" s="79" t="s">
        <v>59</v>
      </c>
      <c r="D51" s="79" t="s">
        <v>1851</v>
      </c>
      <c r="E51" s="79" t="s">
        <v>8068</v>
      </c>
      <c r="F51" s="79" t="s">
        <v>1852</v>
      </c>
      <c r="G51" s="79" t="s">
        <v>37</v>
      </c>
      <c r="H51" s="79" t="s">
        <v>14</v>
      </c>
      <c r="I51" s="79" t="str">
        <f t="shared" si="0"/>
        <v>('biosphere3','5afa470c-ab8c-4ec3-8a18-5c0bed973571')</v>
      </c>
      <c r="J51" s="79" t="str">
        <f t="shared" si="1"/>
        <v>Copper, Cu 0.38%, in mixed ore, in ground('natural resource', 'in ground')</v>
      </c>
      <c r="K51" s="79" t="s">
        <v>8069</v>
      </c>
      <c r="L51" s="79" t="s">
        <v>8070</v>
      </c>
      <c r="M51" s="79" t="s">
        <v>8071</v>
      </c>
    </row>
    <row r="52" spans="1:13" x14ac:dyDescent="0.25">
      <c r="A52" s="80">
        <v>963</v>
      </c>
      <c r="B52" s="79" t="s">
        <v>1281</v>
      </c>
      <c r="C52" s="79" t="s">
        <v>59</v>
      </c>
      <c r="D52" s="79" t="s">
        <v>1859</v>
      </c>
      <c r="E52" s="79" t="s">
        <v>8068</v>
      </c>
      <c r="F52" s="79" t="s">
        <v>1860</v>
      </c>
      <c r="G52" s="79" t="s">
        <v>37</v>
      </c>
      <c r="H52" s="79" t="s">
        <v>14</v>
      </c>
      <c r="I52" s="79" t="str">
        <f t="shared" si="0"/>
        <v>('biosphere3','4f684798-3870-45a1-b5f2-aa3444c0b8d6')</v>
      </c>
      <c r="J52" s="79" t="str">
        <f t="shared" si="1"/>
        <v>Copper, Cu 6.8E-1%, in mixed ore, in ground('natural resource', 'in ground')</v>
      </c>
      <c r="K52" s="79" t="s">
        <v>8069</v>
      </c>
      <c r="L52" s="79" t="s">
        <v>8070</v>
      </c>
      <c r="M52" s="79" t="s">
        <v>8071</v>
      </c>
    </row>
    <row r="53" spans="1:13" x14ac:dyDescent="0.25">
      <c r="A53" s="80">
        <v>2487</v>
      </c>
      <c r="B53" s="79" t="s">
        <v>1281</v>
      </c>
      <c r="C53" s="79" t="s">
        <v>59</v>
      </c>
      <c r="D53" s="79" t="s">
        <v>1919</v>
      </c>
      <c r="E53" s="79" t="s">
        <v>8068</v>
      </c>
      <c r="F53" s="79" t="s">
        <v>1920</v>
      </c>
      <c r="G53" s="79" t="s">
        <v>37</v>
      </c>
      <c r="H53" s="79" t="s">
        <v>14</v>
      </c>
      <c r="I53" s="79" t="str">
        <f t="shared" si="0"/>
        <v>('biosphere3','a9ac40a0-9bea-4c48-afa7-66aa6eb90624')</v>
      </c>
      <c r="J53" s="79" t="str">
        <f t="shared" si="1"/>
        <v>Copper, in ground('natural resource', 'in ground')</v>
      </c>
      <c r="K53" s="79" t="s">
        <v>8069</v>
      </c>
      <c r="L53" s="79" t="s">
        <v>8070</v>
      </c>
      <c r="M53" s="79" t="s">
        <v>8071</v>
      </c>
    </row>
    <row r="54" spans="1:13" x14ac:dyDescent="0.25">
      <c r="A54" s="80">
        <v>2396</v>
      </c>
      <c r="B54" s="79" t="s">
        <v>1281</v>
      </c>
      <c r="C54" s="79" t="s">
        <v>59</v>
      </c>
      <c r="D54" s="79" t="s">
        <v>1923</v>
      </c>
      <c r="E54" s="79" t="s">
        <v>8068</v>
      </c>
      <c r="F54" s="79" t="s">
        <v>1924</v>
      </c>
      <c r="G54" s="79" t="s">
        <v>37</v>
      </c>
      <c r="H54" s="79" t="s">
        <v>14</v>
      </c>
      <c r="I54" s="79" t="str">
        <f t="shared" si="0"/>
        <v>('biosphere3','73b7f080-b7ae-417c-b740-b4c9eabfb35a')</v>
      </c>
      <c r="J54" s="79" t="str">
        <f t="shared" si="1"/>
        <v>Cu, Cu 3.2E+0%, Pt 2.5E-4%, Pd 7.3E-4%, Rh 2.0E-5%, Ni 2.3E+0% in ore, in ground('natural resource', 'in ground')</v>
      </c>
      <c r="K54" s="79" t="s">
        <v>8069</v>
      </c>
      <c r="L54" s="79" t="s">
        <v>8070</v>
      </c>
      <c r="M54" s="79" t="s">
        <v>8071</v>
      </c>
    </row>
    <row r="55" spans="1:13" x14ac:dyDescent="0.25">
      <c r="A55" s="80">
        <v>1527</v>
      </c>
      <c r="B55" s="79" t="s">
        <v>1281</v>
      </c>
      <c r="C55" s="79" t="s">
        <v>59</v>
      </c>
      <c r="D55" s="79" t="s">
        <v>1934</v>
      </c>
      <c r="E55" s="79" t="s">
        <v>8068</v>
      </c>
      <c r="F55" s="79" t="s">
        <v>1935</v>
      </c>
      <c r="G55" s="79" t="s">
        <v>37</v>
      </c>
      <c r="H55" s="79" t="s">
        <v>14</v>
      </c>
      <c r="I55" s="79" t="str">
        <f t="shared" si="0"/>
        <v>('biosphere3','8508a83c-6a37-4159-93cc-21a2645390ab')</v>
      </c>
      <c r="J55" s="79" t="str">
        <f t="shared" si="1"/>
        <v>Cu, Cu 5.2E-2%, Pt 4.8E-4%, Pd 2.0E-4%, Rh 2.4E-5%, Ni 3.7E-2% in ore, in ground('natural resource', 'in ground')</v>
      </c>
      <c r="K55" s="79" t="s">
        <v>8069</v>
      </c>
      <c r="L55" s="79" t="s">
        <v>8070</v>
      </c>
      <c r="M55" s="79" t="s">
        <v>8071</v>
      </c>
    </row>
    <row r="56" spans="1:13" x14ac:dyDescent="0.25">
      <c r="A56" s="80">
        <v>2313</v>
      </c>
      <c r="B56" s="79" t="s">
        <v>7557</v>
      </c>
      <c r="C56" s="79" t="s">
        <v>59</v>
      </c>
      <c r="D56" s="79" t="s">
        <v>310</v>
      </c>
      <c r="E56" s="79" t="s">
        <v>8068</v>
      </c>
      <c r="F56" s="79" t="s">
        <v>311</v>
      </c>
      <c r="G56" s="79" t="s">
        <v>37</v>
      </c>
      <c r="H56" s="79" t="s">
        <v>14</v>
      </c>
      <c r="I56" s="79" t="str">
        <f t="shared" si="0"/>
        <v>('biosphere3','9877ce00-65f8-4c0c-9fcf-92aa53a2c9c0')</v>
      </c>
      <c r="J56" s="79" t="str">
        <f t="shared" si="1"/>
        <v>Diatomite, in ground('natural resource', 'in ground')</v>
      </c>
      <c r="K56" s="79" t="s">
        <v>8069</v>
      </c>
      <c r="L56" s="79" t="s">
        <v>8070</v>
      </c>
      <c r="M56" s="79" t="s">
        <v>8071</v>
      </c>
    </row>
    <row r="57" spans="1:13" x14ac:dyDescent="0.25">
      <c r="A57" s="80">
        <v>812</v>
      </c>
      <c r="B57" s="79" t="s">
        <v>328</v>
      </c>
      <c r="C57" s="79" t="s">
        <v>59</v>
      </c>
      <c r="D57" s="79" t="s">
        <v>329</v>
      </c>
      <c r="E57" s="79" t="s">
        <v>8068</v>
      </c>
      <c r="F57" s="79" t="s">
        <v>330</v>
      </c>
      <c r="G57" s="79" t="s">
        <v>37</v>
      </c>
      <c r="H57" s="79" t="s">
        <v>14</v>
      </c>
      <c r="I57" s="79" t="str">
        <f t="shared" si="0"/>
        <v>('biosphere3','c7aee986-b7d8-4ad9-ad45-1ac0d68e6b78')</v>
      </c>
      <c r="J57" s="79" t="str">
        <f t="shared" si="1"/>
        <v>Dolomite, in ground('natural resource', 'in ground')</v>
      </c>
      <c r="K57" s="79" t="s">
        <v>8069</v>
      </c>
      <c r="L57" s="79" t="s">
        <v>8070</v>
      </c>
      <c r="M57" s="79" t="s">
        <v>8071</v>
      </c>
    </row>
    <row r="58" spans="1:13" x14ac:dyDescent="0.25">
      <c r="A58" s="80">
        <v>493</v>
      </c>
      <c r="B58" s="79" t="s">
        <v>1949</v>
      </c>
      <c r="C58" s="79" t="s">
        <v>59</v>
      </c>
      <c r="D58" s="79" t="s">
        <v>1950</v>
      </c>
      <c r="E58" s="79" t="s">
        <v>8068</v>
      </c>
      <c r="F58" s="79" t="s">
        <v>1951</v>
      </c>
      <c r="G58" s="79" t="s">
        <v>37</v>
      </c>
      <c r="H58" s="79" t="s">
        <v>14</v>
      </c>
      <c r="I58" s="79" t="str">
        <f t="shared" si="0"/>
        <v>('biosphere3','9e28eac3-49f9-5a0d-a8d0-dc4e071ad9e6')</v>
      </c>
      <c r="J58" s="79" t="str">
        <f t="shared" si="1"/>
        <v>Dysprosium, in ground('natural resource', 'in ground')</v>
      </c>
      <c r="K58" s="79" t="s">
        <v>8069</v>
      </c>
      <c r="L58" s="79" t="s">
        <v>8070</v>
      </c>
      <c r="M58" s="79" t="s">
        <v>8071</v>
      </c>
    </row>
    <row r="59" spans="1:13" x14ac:dyDescent="0.25">
      <c r="A59" s="80">
        <v>2146</v>
      </c>
      <c r="C59" s="79" t="s">
        <v>59</v>
      </c>
      <c r="D59" s="79" t="s">
        <v>1344</v>
      </c>
      <c r="E59" s="79" t="s">
        <v>8068</v>
      </c>
      <c r="F59" s="79" t="s">
        <v>1345</v>
      </c>
      <c r="G59" s="79" t="s">
        <v>37</v>
      </c>
      <c r="H59" s="79" t="s">
        <v>774</v>
      </c>
      <c r="I59" s="79" t="str">
        <f t="shared" si="0"/>
        <v>('biosphere3','8bc09c04-2190-4ee2-9ee2-ae988ccd4e0c')</v>
      </c>
      <c r="J59" s="79" t="str">
        <f t="shared" si="1"/>
        <v>Energy, geothermal, converted('natural resource', 'in ground')</v>
      </c>
      <c r="K59" s="79" t="s">
        <v>8069</v>
      </c>
      <c r="L59" s="79" t="s">
        <v>8070</v>
      </c>
      <c r="M59" s="79" t="s">
        <v>8071</v>
      </c>
    </row>
    <row r="60" spans="1:13" x14ac:dyDescent="0.25">
      <c r="A60" s="80">
        <v>262</v>
      </c>
      <c r="C60" s="79" t="s">
        <v>34</v>
      </c>
      <c r="D60" s="79" t="s">
        <v>1367</v>
      </c>
      <c r="E60" s="79" t="s">
        <v>8068</v>
      </c>
      <c r="F60" s="79" t="s">
        <v>1368</v>
      </c>
      <c r="G60" s="79" t="s">
        <v>37</v>
      </c>
      <c r="H60" s="79" t="s">
        <v>774</v>
      </c>
      <c r="I60" s="79" t="str">
        <f t="shared" si="0"/>
        <v>('biosphere3','01c12fca-ad8b-4902-8b48-2d5afe3d3a0f')</v>
      </c>
      <c r="J60" s="79" t="str">
        <f t="shared" si="1"/>
        <v>Energy, gross calorific value, in biomass('natural resource', 'biotic')</v>
      </c>
      <c r="K60" s="79" t="s">
        <v>8069</v>
      </c>
      <c r="L60" s="79" t="s">
        <v>8070</v>
      </c>
      <c r="M60" s="79" t="s">
        <v>8071</v>
      </c>
    </row>
    <row r="61" spans="1:13" x14ac:dyDescent="0.25">
      <c r="A61" s="80">
        <v>2228</v>
      </c>
      <c r="C61" s="79" t="s">
        <v>34</v>
      </c>
      <c r="D61" s="79" t="s">
        <v>1390</v>
      </c>
      <c r="E61" s="79" t="s">
        <v>8068</v>
      </c>
      <c r="F61" s="79" t="s">
        <v>1391</v>
      </c>
      <c r="G61" s="79" t="s">
        <v>37</v>
      </c>
      <c r="H61" s="79" t="s">
        <v>774</v>
      </c>
      <c r="I61" s="79" t="str">
        <f t="shared" si="0"/>
        <v>('biosphere3','8842042d-7f07-45f8-bf43-fa83833d75de')</v>
      </c>
      <c r="J61" s="79" t="str">
        <f t="shared" si="1"/>
        <v>Energy, gross calorific value, in biomass, primary forest('natural resource', 'biotic')</v>
      </c>
      <c r="K61" s="79" t="s">
        <v>8069</v>
      </c>
      <c r="L61" s="79" t="s">
        <v>8070</v>
      </c>
      <c r="M61" s="79" t="s">
        <v>8071</v>
      </c>
    </row>
    <row r="62" spans="1:13" x14ac:dyDescent="0.25">
      <c r="A62" s="80">
        <v>3740</v>
      </c>
      <c r="C62" s="79" t="s">
        <v>51</v>
      </c>
      <c r="D62" s="79" t="s">
        <v>1408</v>
      </c>
      <c r="E62" s="79" t="s">
        <v>8068</v>
      </c>
      <c r="F62" s="79" t="s">
        <v>1409</v>
      </c>
      <c r="G62" s="79" t="s">
        <v>37</v>
      </c>
      <c r="H62" s="79" t="s">
        <v>774</v>
      </c>
      <c r="I62" s="79" t="str">
        <f t="shared" si="0"/>
        <v>('biosphere3','57c71b25-4663-4fad-9167-7ce5be3e8268')</v>
      </c>
      <c r="J62" s="79" t="str">
        <f t="shared" si="1"/>
        <v>Energy, kinetic (in wind), converted('natural resource', 'in air')</v>
      </c>
      <c r="K62" s="79" t="s">
        <v>8069</v>
      </c>
      <c r="L62" s="79" t="s">
        <v>8070</v>
      </c>
      <c r="M62" s="79" t="s">
        <v>8071</v>
      </c>
    </row>
    <row r="63" spans="1:13" x14ac:dyDescent="0.25">
      <c r="A63" s="80">
        <v>4150</v>
      </c>
      <c r="C63" s="79" t="s">
        <v>1292</v>
      </c>
      <c r="D63" s="79" t="s">
        <v>1442</v>
      </c>
      <c r="E63" s="79" t="s">
        <v>8068</v>
      </c>
      <c r="F63" s="79" t="s">
        <v>1443</v>
      </c>
      <c r="G63" s="79" t="s">
        <v>37</v>
      </c>
      <c r="H63" s="79" t="s">
        <v>774</v>
      </c>
      <c r="I63" s="79" t="str">
        <f t="shared" si="0"/>
        <v>('biosphere3','c0dd7ccd-9e7a-42b3-b899-dfd18c2150ca')</v>
      </c>
      <c r="J63" s="79" t="str">
        <f t="shared" si="1"/>
        <v>Energy, potential (in hydropower reservoir), converted('natural resource', 'in water')</v>
      </c>
      <c r="K63" s="79" t="s">
        <v>8069</v>
      </c>
      <c r="L63" s="79" t="s">
        <v>8070</v>
      </c>
      <c r="M63" s="79" t="s">
        <v>8071</v>
      </c>
    </row>
    <row r="64" spans="1:13" x14ac:dyDescent="0.25">
      <c r="A64" s="80">
        <v>38</v>
      </c>
      <c r="C64" s="79" t="s">
        <v>51</v>
      </c>
      <c r="D64" s="79" t="s">
        <v>1448</v>
      </c>
      <c r="E64" s="79" t="s">
        <v>8068</v>
      </c>
      <c r="F64" s="79" t="s">
        <v>1449</v>
      </c>
      <c r="G64" s="79" t="s">
        <v>37</v>
      </c>
      <c r="H64" s="79" t="s">
        <v>774</v>
      </c>
      <c r="I64" s="79" t="str">
        <f t="shared" si="0"/>
        <v>('biosphere3','a7ff17d4-d3fe-4a70-9f2e-392b34630772')</v>
      </c>
      <c r="J64" s="79" t="str">
        <f t="shared" si="1"/>
        <v>Energy, solar, converted('natural resource', 'in air')</v>
      </c>
      <c r="K64" s="79" t="s">
        <v>8069</v>
      </c>
      <c r="L64" s="79" t="s">
        <v>8070</v>
      </c>
      <c r="M64" s="79" t="s">
        <v>8071</v>
      </c>
    </row>
    <row r="65" spans="1:13" x14ac:dyDescent="0.25">
      <c r="A65" s="80">
        <v>3185</v>
      </c>
      <c r="B65" s="79" t="s">
        <v>1969</v>
      </c>
      <c r="C65" s="79" t="s">
        <v>59</v>
      </c>
      <c r="D65" s="79" t="s">
        <v>1970</v>
      </c>
      <c r="E65" s="79" t="s">
        <v>8068</v>
      </c>
      <c r="F65" s="79" t="s">
        <v>1971</v>
      </c>
      <c r="G65" s="79" t="s">
        <v>37</v>
      </c>
      <c r="H65" s="79" t="s">
        <v>14</v>
      </c>
      <c r="I65" s="79" t="str">
        <f t="shared" si="0"/>
        <v>('biosphere3','110a04f0-af53-5499-b22e-79b1b91e5a66')</v>
      </c>
      <c r="J65" s="79" t="str">
        <f t="shared" si="1"/>
        <v>Erbium, in ground('natural resource', 'in ground')</v>
      </c>
      <c r="K65" s="79" t="s">
        <v>8069</v>
      </c>
      <c r="L65" s="79" t="s">
        <v>8070</v>
      </c>
      <c r="M65" s="79" t="s">
        <v>8071</v>
      </c>
    </row>
    <row r="66" spans="1:13" x14ac:dyDescent="0.25">
      <c r="A66" s="80">
        <v>3322</v>
      </c>
      <c r="B66" s="79" t="s">
        <v>1977</v>
      </c>
      <c r="C66" s="79" t="s">
        <v>59</v>
      </c>
      <c r="D66" s="79" t="s">
        <v>1978</v>
      </c>
      <c r="E66" s="79" t="s">
        <v>8068</v>
      </c>
      <c r="F66" s="79" t="s">
        <v>1979</v>
      </c>
      <c r="G66" s="79" t="s">
        <v>37</v>
      </c>
      <c r="H66" s="79" t="s">
        <v>14</v>
      </c>
      <c r="I66" s="79" t="str">
        <f t="shared" ref="I66:I129" si="2">_xlfn.CONCAT(K66,E66,L66,D66,L66,M66)</f>
        <v>('biosphere3','7c954971-4bce-41db-9e8b-2b2f049539d7')</v>
      </c>
      <c r="J66" s="79" t="str">
        <f t="shared" ref="J66:J129" si="3">_xlfn.CONCAT(F66,C66)</f>
        <v>Europium, 0.06% in bastnasite, 0.006% in crude ore, in ground('natural resource', 'in ground')</v>
      </c>
      <c r="K66" s="79" t="s">
        <v>8069</v>
      </c>
      <c r="L66" s="79" t="s">
        <v>8070</v>
      </c>
      <c r="M66" s="79" t="s">
        <v>8071</v>
      </c>
    </row>
    <row r="67" spans="1:13" x14ac:dyDescent="0.25">
      <c r="A67" s="80">
        <v>756</v>
      </c>
      <c r="B67" s="79" t="s">
        <v>1977</v>
      </c>
      <c r="C67" s="79" t="s">
        <v>59</v>
      </c>
      <c r="D67" s="79" t="s">
        <v>1994</v>
      </c>
      <c r="E67" s="79" t="s">
        <v>8068</v>
      </c>
      <c r="F67" s="79" t="s">
        <v>1995</v>
      </c>
      <c r="G67" s="79" t="s">
        <v>37</v>
      </c>
      <c r="H67" s="79" t="s">
        <v>14</v>
      </c>
      <c r="I67" s="79" t="str">
        <f t="shared" si="2"/>
        <v>('biosphere3','3d73ec21-de4d-5b68-b504-4ef59e15bd0e')</v>
      </c>
      <c r="J67" s="79" t="str">
        <f t="shared" si="3"/>
        <v>Europium, in ground('natural resource', 'in ground')</v>
      </c>
      <c r="K67" s="79" t="s">
        <v>8069</v>
      </c>
      <c r="L67" s="79" t="s">
        <v>8070</v>
      </c>
      <c r="M67" s="79" t="s">
        <v>8071</v>
      </c>
    </row>
    <row r="68" spans="1:13" x14ac:dyDescent="0.25">
      <c r="A68" s="80">
        <v>763</v>
      </c>
      <c r="B68" s="79" t="s">
        <v>384</v>
      </c>
      <c r="C68" s="79" t="s">
        <v>59</v>
      </c>
      <c r="D68" s="79" t="s">
        <v>385</v>
      </c>
      <c r="E68" s="79" t="s">
        <v>8068</v>
      </c>
      <c r="F68" s="79" t="s">
        <v>386</v>
      </c>
      <c r="G68" s="79" t="s">
        <v>37</v>
      </c>
      <c r="H68" s="79" t="s">
        <v>14</v>
      </c>
      <c r="I68" s="79" t="str">
        <f t="shared" si="2"/>
        <v>('biosphere3','26296ec9-ff93-41e6-bbbf-6175af04284d')</v>
      </c>
      <c r="J68" s="79" t="str">
        <f t="shared" si="3"/>
        <v>Feldspar, in ground('natural resource', 'in ground')</v>
      </c>
      <c r="K68" s="79" t="s">
        <v>8069</v>
      </c>
      <c r="L68" s="79" t="s">
        <v>8070</v>
      </c>
      <c r="M68" s="79" t="s">
        <v>8071</v>
      </c>
    </row>
    <row r="69" spans="1:13" x14ac:dyDescent="0.25">
      <c r="A69" s="80">
        <v>2093</v>
      </c>
      <c r="C69" s="79" t="s">
        <v>34</v>
      </c>
      <c r="D69" s="79" t="s">
        <v>1293</v>
      </c>
      <c r="E69" s="79" t="s">
        <v>8068</v>
      </c>
      <c r="F69" s="79" t="s">
        <v>1294</v>
      </c>
      <c r="G69" s="79" t="s">
        <v>37</v>
      </c>
      <c r="H69" s="79" t="s">
        <v>14</v>
      </c>
      <c r="I69" s="79" t="str">
        <f t="shared" si="2"/>
        <v>('biosphere3','55219a64-a6ed-4675-9210-7ed14c82a05f')</v>
      </c>
      <c r="J69" s="79" t="str">
        <f t="shared" si="3"/>
        <v>Fish, demersal, in ocean('natural resource', 'biotic')</v>
      </c>
      <c r="K69" s="79" t="s">
        <v>8069</v>
      </c>
      <c r="L69" s="79" t="s">
        <v>8070</v>
      </c>
      <c r="M69" s="79" t="s">
        <v>8071</v>
      </c>
    </row>
    <row r="70" spans="1:13" x14ac:dyDescent="0.25">
      <c r="A70" s="80">
        <v>3089</v>
      </c>
      <c r="C70" s="79" t="s">
        <v>34</v>
      </c>
      <c r="D70" s="79" t="s">
        <v>1311</v>
      </c>
      <c r="E70" s="79" t="s">
        <v>8068</v>
      </c>
      <c r="F70" s="79" t="s">
        <v>1312</v>
      </c>
      <c r="G70" s="79" t="s">
        <v>37</v>
      </c>
      <c r="H70" s="79" t="s">
        <v>14</v>
      </c>
      <c r="I70" s="79" t="str">
        <f t="shared" si="2"/>
        <v>('biosphere3','d22719d0-8afd-45d3-b9eb-222112f84cc7')</v>
      </c>
      <c r="J70" s="79" t="str">
        <f t="shared" si="3"/>
        <v>Fish, pelagic, in ocean('natural resource', 'biotic')</v>
      </c>
      <c r="K70" s="79" t="s">
        <v>8069</v>
      </c>
      <c r="L70" s="79" t="s">
        <v>8070</v>
      </c>
      <c r="M70" s="79" t="s">
        <v>8071</v>
      </c>
    </row>
    <row r="71" spans="1:13" x14ac:dyDescent="0.25">
      <c r="A71" s="80">
        <v>1932</v>
      </c>
      <c r="B71" s="79" t="s">
        <v>2584</v>
      </c>
      <c r="C71" s="79" t="s">
        <v>59</v>
      </c>
      <c r="D71" s="79" t="s">
        <v>6429</v>
      </c>
      <c r="E71" s="79" t="s">
        <v>8068</v>
      </c>
      <c r="F71" s="79" t="s">
        <v>6430</v>
      </c>
      <c r="G71" s="79" t="s">
        <v>37</v>
      </c>
      <c r="H71" s="79" t="s">
        <v>14</v>
      </c>
      <c r="I71" s="79" t="str">
        <f t="shared" si="2"/>
        <v>('biosphere3','e5fadc0b-1d79-4604-ac32-fd3321f27933')</v>
      </c>
      <c r="J71" s="79" t="str">
        <f t="shared" si="3"/>
        <v>Fluorine, 4.5% in apatite, 1% in crude ore, in ground('natural resource', 'in ground')</v>
      </c>
      <c r="K71" s="79" t="s">
        <v>8069</v>
      </c>
      <c r="L71" s="79" t="s">
        <v>8070</v>
      </c>
      <c r="M71" s="79" t="s">
        <v>8071</v>
      </c>
    </row>
    <row r="72" spans="1:13" x14ac:dyDescent="0.25">
      <c r="A72" s="80">
        <v>3896</v>
      </c>
      <c r="B72" s="79" t="s">
        <v>2584</v>
      </c>
      <c r="C72" s="79" t="s">
        <v>59</v>
      </c>
      <c r="D72" s="79" t="s">
        <v>6638</v>
      </c>
      <c r="E72" s="79" t="s">
        <v>8068</v>
      </c>
      <c r="F72" s="79" t="s">
        <v>6639</v>
      </c>
      <c r="G72" s="79" t="s">
        <v>37</v>
      </c>
      <c r="H72" s="79" t="s">
        <v>14</v>
      </c>
      <c r="I72" s="79" t="str">
        <f t="shared" si="2"/>
        <v>('biosphere3','355785ee-56e0-455b-aaa6-bee43c82b49c')</v>
      </c>
      <c r="J72" s="79" t="str">
        <f t="shared" si="3"/>
        <v>Fluorine, 4.5% in apatite, 3% in crude ore, in ground('natural resource', 'in ground')</v>
      </c>
      <c r="K72" s="79" t="s">
        <v>8069</v>
      </c>
      <c r="L72" s="79" t="s">
        <v>8070</v>
      </c>
      <c r="M72" s="79" t="s">
        <v>8071</v>
      </c>
    </row>
    <row r="73" spans="1:13" x14ac:dyDescent="0.25">
      <c r="A73" s="80">
        <v>241</v>
      </c>
      <c r="B73" s="79" t="s">
        <v>2584</v>
      </c>
      <c r="C73" s="79" t="s">
        <v>59</v>
      </c>
      <c r="D73" s="79" t="s">
        <v>6642</v>
      </c>
      <c r="E73" s="79" t="s">
        <v>8068</v>
      </c>
      <c r="F73" s="79" t="s">
        <v>6643</v>
      </c>
      <c r="G73" s="79" t="s">
        <v>37</v>
      </c>
      <c r="H73" s="79" t="s">
        <v>14</v>
      </c>
      <c r="I73" s="79" t="str">
        <f t="shared" si="2"/>
        <v>('biosphere3','3048af84-1d72-5e3f-a739-b2d7fa7d4773')</v>
      </c>
      <c r="J73" s="79" t="str">
        <f t="shared" si="3"/>
        <v>Fluorine, in ground('natural resource', 'in ground')</v>
      </c>
      <c r="K73" s="79" t="s">
        <v>8069</v>
      </c>
      <c r="L73" s="79" t="s">
        <v>8070</v>
      </c>
      <c r="M73" s="79" t="s">
        <v>8071</v>
      </c>
    </row>
    <row r="74" spans="1:13" x14ac:dyDescent="0.25">
      <c r="A74" s="80">
        <v>2037</v>
      </c>
      <c r="B74" s="79" t="s">
        <v>413</v>
      </c>
      <c r="C74" s="79" t="s">
        <v>59</v>
      </c>
      <c r="D74" s="79" t="s">
        <v>414</v>
      </c>
      <c r="E74" s="79" t="s">
        <v>8068</v>
      </c>
      <c r="F74" s="79" t="s">
        <v>415</v>
      </c>
      <c r="G74" s="79" t="s">
        <v>37</v>
      </c>
      <c r="H74" s="79" t="s">
        <v>14</v>
      </c>
      <c r="I74" s="79" t="str">
        <f t="shared" si="2"/>
        <v>('biosphere3','de2d220b-9fe8-4c39-bef7-a76c00d6ff33')</v>
      </c>
      <c r="J74" s="79" t="str">
        <f t="shared" si="3"/>
        <v>Fluorspar, 92%, in ground('natural resource', 'in ground')</v>
      </c>
      <c r="K74" s="79" t="s">
        <v>8069</v>
      </c>
      <c r="L74" s="79" t="s">
        <v>8070</v>
      </c>
      <c r="M74" s="79" t="s">
        <v>8071</v>
      </c>
    </row>
    <row r="75" spans="1:13" x14ac:dyDescent="0.25">
      <c r="A75" s="80">
        <v>1904</v>
      </c>
      <c r="B75" s="79" t="s">
        <v>464</v>
      </c>
      <c r="C75" s="79" t="s">
        <v>59</v>
      </c>
      <c r="D75" s="79" t="s">
        <v>465</v>
      </c>
      <c r="E75" s="79" t="s">
        <v>8068</v>
      </c>
      <c r="F75" s="79" t="s">
        <v>466</v>
      </c>
      <c r="G75" s="79" t="s">
        <v>37</v>
      </c>
      <c r="H75" s="79" t="s">
        <v>14</v>
      </c>
      <c r="I75" s="79" t="str">
        <f t="shared" si="2"/>
        <v>('biosphere3','0fa4f51e-b0dc-5d11-84d3-b32f0f3c88d5')</v>
      </c>
      <c r="J75" s="79" t="str">
        <f t="shared" si="3"/>
        <v>Fluorspar, in ground('natural resource', 'in ground')</v>
      </c>
      <c r="K75" s="79" t="s">
        <v>8069</v>
      </c>
      <c r="L75" s="79" t="s">
        <v>8070</v>
      </c>
      <c r="M75" s="79" t="s">
        <v>8071</v>
      </c>
    </row>
    <row r="76" spans="1:13" x14ac:dyDescent="0.25">
      <c r="A76" s="80">
        <v>1878</v>
      </c>
      <c r="B76" s="79" t="s">
        <v>2009</v>
      </c>
      <c r="C76" s="79" t="s">
        <v>59</v>
      </c>
      <c r="D76" s="79" t="s">
        <v>2010</v>
      </c>
      <c r="E76" s="79" t="s">
        <v>8068</v>
      </c>
      <c r="F76" s="79" t="s">
        <v>2011</v>
      </c>
      <c r="G76" s="79" t="s">
        <v>37</v>
      </c>
      <c r="H76" s="79" t="s">
        <v>14</v>
      </c>
      <c r="I76" s="79" t="str">
        <f t="shared" si="2"/>
        <v>('biosphere3','b878ca93-d699-421e-a4b6-f694dc627062')</v>
      </c>
      <c r="J76" s="79" t="str">
        <f t="shared" si="3"/>
        <v>Gadolinium, 0.15% in bastnasite, 0.015% in crude ore, in ground('natural resource', 'in ground')</v>
      </c>
      <c r="K76" s="79" t="s">
        <v>8069</v>
      </c>
      <c r="L76" s="79" t="s">
        <v>8070</v>
      </c>
      <c r="M76" s="79" t="s">
        <v>8071</v>
      </c>
    </row>
    <row r="77" spans="1:13" x14ac:dyDescent="0.25">
      <c r="A77" s="80">
        <v>1157</v>
      </c>
      <c r="B77" s="79" t="s">
        <v>2009</v>
      </c>
      <c r="C77" s="79" t="s">
        <v>59</v>
      </c>
      <c r="D77" s="79" t="s">
        <v>2018</v>
      </c>
      <c r="E77" s="79" t="s">
        <v>8068</v>
      </c>
      <c r="F77" s="79" t="s">
        <v>2019</v>
      </c>
      <c r="G77" s="79" t="s">
        <v>37</v>
      </c>
      <c r="H77" s="79" t="s">
        <v>14</v>
      </c>
      <c r="I77" s="79" t="str">
        <f t="shared" si="2"/>
        <v>('biosphere3','f55e2203-ef91-50bf-8f5a-119bb210522c')</v>
      </c>
      <c r="J77" s="79" t="str">
        <f t="shared" si="3"/>
        <v>Gadolinium, in ground('natural resource', 'in ground')</v>
      </c>
      <c r="K77" s="79" t="s">
        <v>8069</v>
      </c>
      <c r="L77" s="79" t="s">
        <v>8070</v>
      </c>
      <c r="M77" s="79" t="s">
        <v>8071</v>
      </c>
    </row>
    <row r="78" spans="1:13" x14ac:dyDescent="0.25">
      <c r="A78" s="80">
        <v>2993</v>
      </c>
      <c r="B78" s="79" t="s">
        <v>2020</v>
      </c>
      <c r="C78" s="79" t="s">
        <v>59</v>
      </c>
      <c r="D78" s="79" t="s">
        <v>2021</v>
      </c>
      <c r="E78" s="79" t="s">
        <v>8068</v>
      </c>
      <c r="F78" s="79" t="s">
        <v>2022</v>
      </c>
      <c r="G78" s="79" t="s">
        <v>37</v>
      </c>
      <c r="H78" s="79" t="s">
        <v>14</v>
      </c>
      <c r="I78" s="79" t="str">
        <f t="shared" si="2"/>
        <v>('biosphere3','e2c5109f-9a68-4828-b824-eb2193864803')</v>
      </c>
      <c r="J78" s="79" t="str">
        <f t="shared" si="3"/>
        <v>Gallium, 0.014% in bauxite, in ground('natural resource', 'in ground')</v>
      </c>
      <c r="K78" s="79" t="s">
        <v>8069</v>
      </c>
      <c r="L78" s="79" t="s">
        <v>8070</v>
      </c>
      <c r="M78" s="79" t="s">
        <v>8071</v>
      </c>
    </row>
    <row r="79" spans="1:13" x14ac:dyDescent="0.25">
      <c r="A79" s="80">
        <v>4104</v>
      </c>
      <c r="B79" s="79" t="s">
        <v>2020</v>
      </c>
      <c r="C79" s="79" t="s">
        <v>59</v>
      </c>
      <c r="D79" s="79" t="s">
        <v>2028</v>
      </c>
      <c r="E79" s="79" t="s">
        <v>8068</v>
      </c>
      <c r="F79" s="79" t="s">
        <v>2029</v>
      </c>
      <c r="G79" s="79" t="s">
        <v>37</v>
      </c>
      <c r="H79" s="79" t="s">
        <v>14</v>
      </c>
      <c r="I79" s="79" t="str">
        <f t="shared" si="2"/>
        <v>('biosphere3','0878c1c6-4c1d-4f90-a2de-a9383855d5c6')</v>
      </c>
      <c r="J79" s="79" t="str">
        <f t="shared" si="3"/>
        <v>Gallium, in ground('natural resource', 'in ground')</v>
      </c>
      <c r="K79" s="79" t="s">
        <v>8069</v>
      </c>
      <c r="L79" s="79" t="s">
        <v>8070</v>
      </c>
      <c r="M79" s="79" t="s">
        <v>8071</v>
      </c>
    </row>
    <row r="80" spans="1:13" x14ac:dyDescent="0.25">
      <c r="A80" s="80">
        <v>1133</v>
      </c>
      <c r="C80" s="79" t="s">
        <v>59</v>
      </c>
      <c r="D80" s="79" t="s">
        <v>477</v>
      </c>
      <c r="E80" s="79" t="s">
        <v>8068</v>
      </c>
      <c r="F80" s="79" t="s">
        <v>478</v>
      </c>
      <c r="G80" s="79" t="s">
        <v>37</v>
      </c>
      <c r="H80" s="79" t="s">
        <v>14</v>
      </c>
      <c r="I80" s="79" t="str">
        <f t="shared" si="2"/>
        <v>('biosphere3','43b2649e-26f8-400d-bc0a-a0667e850915')</v>
      </c>
      <c r="J80" s="79" t="str">
        <f t="shared" si="3"/>
        <v>Gangue, bauxite, in ground('natural resource', 'in ground')</v>
      </c>
      <c r="K80" s="79" t="s">
        <v>8069</v>
      </c>
      <c r="L80" s="79" t="s">
        <v>8070</v>
      </c>
      <c r="M80" s="79" t="s">
        <v>8071</v>
      </c>
    </row>
    <row r="81" spans="1:13" x14ac:dyDescent="0.25">
      <c r="A81" s="80">
        <v>3773</v>
      </c>
      <c r="C81" s="79" t="s">
        <v>59</v>
      </c>
      <c r="D81" s="79" t="s">
        <v>504</v>
      </c>
      <c r="E81" s="79" t="s">
        <v>8068</v>
      </c>
      <c r="F81" s="79" t="s">
        <v>505</v>
      </c>
      <c r="G81" s="79" t="s">
        <v>37</v>
      </c>
      <c r="H81" s="79" t="s">
        <v>14</v>
      </c>
      <c r="I81" s="79" t="str">
        <f t="shared" si="2"/>
        <v>('biosphere3','0d218f74-181d-49b6-978c-8af836611102')</v>
      </c>
      <c r="J81" s="79" t="str">
        <f t="shared" si="3"/>
        <v>Gangue, in ground('natural resource', 'in ground')</v>
      </c>
      <c r="K81" s="79" t="s">
        <v>8069</v>
      </c>
      <c r="L81" s="79" t="s">
        <v>8070</v>
      </c>
      <c r="M81" s="79" t="s">
        <v>8071</v>
      </c>
    </row>
    <row r="82" spans="1:13" x14ac:dyDescent="0.25">
      <c r="A82" s="80">
        <v>2651</v>
      </c>
      <c r="B82" s="79" t="s">
        <v>1656</v>
      </c>
      <c r="C82" s="79" t="s">
        <v>59</v>
      </c>
      <c r="D82" s="79" t="s">
        <v>1657</v>
      </c>
      <c r="E82" s="79" t="s">
        <v>8068</v>
      </c>
      <c r="F82" s="79" t="s">
        <v>1658</v>
      </c>
      <c r="G82" s="79" t="s">
        <v>37</v>
      </c>
      <c r="H82" s="79" t="s">
        <v>768</v>
      </c>
      <c r="I82" s="79" t="str">
        <f t="shared" si="2"/>
        <v>('biosphere3','3ed5f377-344f-423a-b5ec-9a9a1162b944')</v>
      </c>
      <c r="J82" s="79" t="str">
        <f t="shared" si="3"/>
        <v>Gas, mine, off-gas, process, coal mining('natural resource', 'in ground')</v>
      </c>
      <c r="K82" s="79" t="s">
        <v>8069</v>
      </c>
      <c r="L82" s="79" t="s">
        <v>8070</v>
      </c>
      <c r="M82" s="79" t="s">
        <v>8071</v>
      </c>
    </row>
    <row r="83" spans="1:13" x14ac:dyDescent="0.25">
      <c r="A83" s="80">
        <v>421</v>
      </c>
      <c r="B83" s="79" t="s">
        <v>1656</v>
      </c>
      <c r="C83" s="79" t="s">
        <v>59</v>
      </c>
      <c r="D83" s="79" t="s">
        <v>1666</v>
      </c>
      <c r="E83" s="79" t="s">
        <v>8068</v>
      </c>
      <c r="F83" s="79" t="s">
        <v>1667</v>
      </c>
      <c r="G83" s="79" t="s">
        <v>37</v>
      </c>
      <c r="H83" s="79" t="s">
        <v>768</v>
      </c>
      <c r="I83" s="79" t="str">
        <f t="shared" si="2"/>
        <v>('biosphere3','7c337428-fb1b-45c7-bbb2-2ee4d29e17ba')</v>
      </c>
      <c r="J83" s="79" t="str">
        <f t="shared" si="3"/>
        <v>Gas, natural, in ground('natural resource', 'in ground')</v>
      </c>
      <c r="K83" s="79" t="s">
        <v>8069</v>
      </c>
      <c r="L83" s="79" t="s">
        <v>8070</v>
      </c>
      <c r="M83" s="79" t="s">
        <v>8071</v>
      </c>
    </row>
    <row r="84" spans="1:13" x14ac:dyDescent="0.25">
      <c r="A84" s="80">
        <v>2079</v>
      </c>
      <c r="B84" s="79" t="s">
        <v>2030</v>
      </c>
      <c r="C84" s="79" t="s">
        <v>59</v>
      </c>
      <c r="D84" s="79" t="s">
        <v>2031</v>
      </c>
      <c r="E84" s="79" t="s">
        <v>8068</v>
      </c>
      <c r="F84" s="79" t="s">
        <v>2032</v>
      </c>
      <c r="G84" s="79" t="s">
        <v>37</v>
      </c>
      <c r="H84" s="79" t="s">
        <v>14</v>
      </c>
      <c r="I84" s="79" t="str">
        <f t="shared" si="2"/>
        <v>('biosphere3','d3e547dc-1a29-5ece-8dbb-bd9c0ad3cc46')</v>
      </c>
      <c r="J84" s="79" t="str">
        <f t="shared" si="3"/>
        <v>Germanium, in ground('natural resource', 'in ground')</v>
      </c>
      <c r="K84" s="79" t="s">
        <v>8069</v>
      </c>
      <c r="L84" s="79" t="s">
        <v>8070</v>
      </c>
      <c r="M84" s="79" t="s">
        <v>8071</v>
      </c>
    </row>
    <row r="85" spans="1:13" x14ac:dyDescent="0.25">
      <c r="A85" s="80">
        <v>2272</v>
      </c>
      <c r="B85" s="79" t="s">
        <v>467</v>
      </c>
      <c r="C85" s="79" t="s">
        <v>59</v>
      </c>
      <c r="D85" s="79" t="s">
        <v>2053</v>
      </c>
      <c r="E85" s="79" t="s">
        <v>8068</v>
      </c>
      <c r="F85" s="79" t="s">
        <v>2054</v>
      </c>
      <c r="G85" s="79" t="s">
        <v>37</v>
      </c>
      <c r="H85" s="79" t="s">
        <v>14</v>
      </c>
      <c r="I85" s="79" t="str">
        <f t="shared" si="2"/>
        <v>('biosphere3','60b67dea-a332-4d8d-968b-df8f3df6088a')</v>
      </c>
      <c r="J85" s="79" t="str">
        <f t="shared" si="3"/>
        <v>Gold, Au 1.0E-7%, in mixed ore, in ground('natural resource', 'in ground')</v>
      </c>
      <c r="K85" s="79" t="s">
        <v>8069</v>
      </c>
      <c r="L85" s="79" t="s">
        <v>8070</v>
      </c>
      <c r="M85" s="79" t="s">
        <v>8071</v>
      </c>
    </row>
    <row r="86" spans="1:13" x14ac:dyDescent="0.25">
      <c r="A86" s="80">
        <v>2225</v>
      </c>
      <c r="B86" s="79" t="s">
        <v>467</v>
      </c>
      <c r="C86" s="79" t="s">
        <v>59</v>
      </c>
      <c r="D86" s="79" t="s">
        <v>2056</v>
      </c>
      <c r="E86" s="79" t="s">
        <v>8068</v>
      </c>
      <c r="F86" s="79" t="s">
        <v>2057</v>
      </c>
      <c r="G86" s="79" t="s">
        <v>37</v>
      </c>
      <c r="H86" s="79" t="s">
        <v>14</v>
      </c>
      <c r="I86" s="79" t="str">
        <f t="shared" si="2"/>
        <v>('biosphere3','ff741136-d6ee-444a-a15b-3b308e376db8')</v>
      </c>
      <c r="J86" s="79" t="str">
        <f t="shared" si="3"/>
        <v>Gold, Au 1.1E-4%, Ag 4.2E-3%, in ore, in ground('natural resource', 'in ground')</v>
      </c>
      <c r="K86" s="79" t="s">
        <v>8069</v>
      </c>
      <c r="L86" s="79" t="s">
        <v>8070</v>
      </c>
      <c r="M86" s="79" t="s">
        <v>8071</v>
      </c>
    </row>
    <row r="87" spans="1:13" x14ac:dyDescent="0.25">
      <c r="A87" s="80">
        <v>737</v>
      </c>
      <c r="B87" s="79" t="s">
        <v>467</v>
      </c>
      <c r="C87" s="79" t="s">
        <v>59</v>
      </c>
      <c r="D87" s="79" t="s">
        <v>2069</v>
      </c>
      <c r="E87" s="79" t="s">
        <v>8068</v>
      </c>
      <c r="F87" s="79" t="s">
        <v>2070</v>
      </c>
      <c r="G87" s="79" t="s">
        <v>37</v>
      </c>
      <c r="H87" s="79" t="s">
        <v>14</v>
      </c>
      <c r="I87" s="79" t="str">
        <f t="shared" si="2"/>
        <v>('biosphere3','7cd1d217-70a7-4452-abc4-3b1100763d6d')</v>
      </c>
      <c r="J87" s="79" t="str">
        <f t="shared" si="3"/>
        <v>Gold, Au 1.3E-4%, Ag 4.6E-5%, in ore, in ground('natural resource', 'in ground')</v>
      </c>
      <c r="K87" s="79" t="s">
        <v>8069</v>
      </c>
      <c r="L87" s="79" t="s">
        <v>8070</v>
      </c>
      <c r="M87" s="79" t="s">
        <v>8071</v>
      </c>
    </row>
    <row r="88" spans="1:13" x14ac:dyDescent="0.25">
      <c r="A88" s="80">
        <v>724</v>
      </c>
      <c r="B88" s="79" t="s">
        <v>467</v>
      </c>
      <c r="C88" s="79" t="s">
        <v>59</v>
      </c>
      <c r="D88" s="79" t="s">
        <v>2075</v>
      </c>
      <c r="E88" s="79" t="s">
        <v>8068</v>
      </c>
      <c r="F88" s="79" t="s">
        <v>2076</v>
      </c>
      <c r="G88" s="79" t="s">
        <v>37</v>
      </c>
      <c r="H88" s="79" t="s">
        <v>14</v>
      </c>
      <c r="I88" s="79" t="str">
        <f t="shared" si="2"/>
        <v>('biosphere3','a8896ed6-4c9d-4b06-a356-49d8cdd9e9d7')</v>
      </c>
      <c r="J88" s="79" t="str">
        <f t="shared" si="3"/>
        <v>Gold, Au 1.4E-4%, in ore, in ground('natural resource', 'in ground')</v>
      </c>
      <c r="K88" s="79" t="s">
        <v>8069</v>
      </c>
      <c r="L88" s="79" t="s">
        <v>8070</v>
      </c>
      <c r="M88" s="79" t="s">
        <v>8071</v>
      </c>
    </row>
    <row r="89" spans="1:13" x14ac:dyDescent="0.25">
      <c r="A89" s="80">
        <v>3496</v>
      </c>
      <c r="B89" s="79" t="s">
        <v>467</v>
      </c>
      <c r="C89" s="79" t="s">
        <v>59</v>
      </c>
      <c r="D89" s="79" t="s">
        <v>2086</v>
      </c>
      <c r="E89" s="79" t="s">
        <v>8068</v>
      </c>
      <c r="F89" s="79" t="s">
        <v>2087</v>
      </c>
      <c r="G89" s="79" t="s">
        <v>37</v>
      </c>
      <c r="H89" s="79" t="s">
        <v>14</v>
      </c>
      <c r="I89" s="79" t="str">
        <f t="shared" si="2"/>
        <v>('biosphere3','16ddda12-daf4-460c-83fb-c361bdbbc9e9')</v>
      </c>
      <c r="J89" s="79" t="str">
        <f t="shared" si="3"/>
        <v>Gold, Au 1.8E-4%, in mixed ore, in ground('natural resource', 'in ground')</v>
      </c>
      <c r="K89" s="79" t="s">
        <v>8069</v>
      </c>
      <c r="L89" s="79" t="s">
        <v>8070</v>
      </c>
      <c r="M89" s="79" t="s">
        <v>8071</v>
      </c>
    </row>
    <row r="90" spans="1:13" x14ac:dyDescent="0.25">
      <c r="A90" s="80">
        <v>3169</v>
      </c>
      <c r="B90" s="79" t="s">
        <v>467</v>
      </c>
      <c r="C90" s="79" t="s">
        <v>59</v>
      </c>
      <c r="D90" s="79" t="s">
        <v>2088</v>
      </c>
      <c r="E90" s="79" t="s">
        <v>8068</v>
      </c>
      <c r="F90" s="79" t="s">
        <v>2089</v>
      </c>
      <c r="G90" s="79" t="s">
        <v>37</v>
      </c>
      <c r="H90" s="79" t="s">
        <v>14</v>
      </c>
      <c r="I90" s="79" t="str">
        <f t="shared" si="2"/>
        <v>('biosphere3','2d65a3f7-2a10-4a10-ac9e-a0cc7cd57979')</v>
      </c>
      <c r="J90" s="79" t="str">
        <f t="shared" si="3"/>
        <v>Gold, Au 2.1E-4%, Ag 2.1E-4%, in ore, in ground('natural resource', 'in ground')</v>
      </c>
      <c r="K90" s="79" t="s">
        <v>8069</v>
      </c>
      <c r="L90" s="79" t="s">
        <v>8070</v>
      </c>
      <c r="M90" s="79" t="s">
        <v>8071</v>
      </c>
    </row>
    <row r="91" spans="1:13" x14ac:dyDescent="0.25">
      <c r="A91" s="80">
        <v>2889</v>
      </c>
      <c r="B91" s="79" t="s">
        <v>467</v>
      </c>
      <c r="C91" s="79" t="s">
        <v>59</v>
      </c>
      <c r="D91" s="79" t="s">
        <v>2091</v>
      </c>
      <c r="E91" s="79" t="s">
        <v>8068</v>
      </c>
      <c r="F91" s="79" t="s">
        <v>2092</v>
      </c>
      <c r="G91" s="79" t="s">
        <v>37</v>
      </c>
      <c r="H91" s="79" t="s">
        <v>14</v>
      </c>
      <c r="I91" s="79" t="str">
        <f t="shared" si="2"/>
        <v>('biosphere3','95268685-7bea-4883-a412-119d7e88372c')</v>
      </c>
      <c r="J91" s="79" t="str">
        <f t="shared" si="3"/>
        <v>Gold, Au 4.3E-4%, in ore, in ground('natural resource', 'in ground')</v>
      </c>
      <c r="K91" s="79" t="s">
        <v>8069</v>
      </c>
      <c r="L91" s="79" t="s">
        <v>8070</v>
      </c>
      <c r="M91" s="79" t="s">
        <v>8071</v>
      </c>
    </row>
    <row r="92" spans="1:13" x14ac:dyDescent="0.25">
      <c r="A92" s="80">
        <v>3915</v>
      </c>
      <c r="B92" s="79" t="s">
        <v>467</v>
      </c>
      <c r="C92" s="79" t="s">
        <v>59</v>
      </c>
      <c r="D92" s="79" t="s">
        <v>2102</v>
      </c>
      <c r="E92" s="79" t="s">
        <v>8068</v>
      </c>
      <c r="F92" s="79" t="s">
        <v>2103</v>
      </c>
      <c r="G92" s="79" t="s">
        <v>37</v>
      </c>
      <c r="H92" s="79" t="s">
        <v>14</v>
      </c>
      <c r="I92" s="79" t="str">
        <f t="shared" si="2"/>
        <v>('biosphere3','8c888d2b-d608-4dac-bad5-1c2a17050838')</v>
      </c>
      <c r="J92" s="79" t="str">
        <f t="shared" si="3"/>
        <v>Gold, Au 4.9E-5%, in ore, in ground('natural resource', 'in ground')</v>
      </c>
      <c r="K92" s="79" t="s">
        <v>8069</v>
      </c>
      <c r="L92" s="79" t="s">
        <v>8070</v>
      </c>
      <c r="M92" s="79" t="s">
        <v>8071</v>
      </c>
    </row>
    <row r="93" spans="1:13" x14ac:dyDescent="0.25">
      <c r="A93" s="80">
        <v>4293</v>
      </c>
      <c r="B93" s="79" t="s">
        <v>467</v>
      </c>
      <c r="C93" s="79" t="s">
        <v>59</v>
      </c>
      <c r="D93" s="79" t="s">
        <v>2119</v>
      </c>
      <c r="E93" s="79" t="s">
        <v>8068</v>
      </c>
      <c r="F93" s="79" t="s">
        <v>2120</v>
      </c>
      <c r="G93" s="79" t="s">
        <v>37</v>
      </c>
      <c r="H93" s="79" t="s">
        <v>14</v>
      </c>
      <c r="I93" s="79" t="str">
        <f t="shared" si="2"/>
        <v>('biosphere3','d6c7644f-0d7c-4bb3-b8bb-686ebede951e')</v>
      </c>
      <c r="J93" s="79" t="str">
        <f t="shared" si="3"/>
        <v>Gold, Au 5.4E-4%, Ag 1.5E-5%, in ore, in ground('natural resource', 'in ground')</v>
      </c>
      <c r="K93" s="79" t="s">
        <v>8069</v>
      </c>
      <c r="L93" s="79" t="s">
        <v>8070</v>
      </c>
      <c r="M93" s="79" t="s">
        <v>8071</v>
      </c>
    </row>
    <row r="94" spans="1:13" x14ac:dyDescent="0.25">
      <c r="A94" s="80">
        <v>4201</v>
      </c>
      <c r="B94" s="79" t="s">
        <v>467</v>
      </c>
      <c r="C94" s="79" t="s">
        <v>59</v>
      </c>
      <c r="D94" s="79" t="s">
        <v>2140</v>
      </c>
      <c r="E94" s="79" t="s">
        <v>8068</v>
      </c>
      <c r="F94" s="79" t="s">
        <v>2141</v>
      </c>
      <c r="G94" s="79" t="s">
        <v>37</v>
      </c>
      <c r="H94" s="79" t="s">
        <v>14</v>
      </c>
      <c r="I94" s="79" t="str">
        <f t="shared" si="2"/>
        <v>('biosphere3','3eece329-cf79-4167-93c2-b8d7d7eb5058')</v>
      </c>
      <c r="J94" s="79" t="str">
        <f t="shared" si="3"/>
        <v>Gold, Au 6.7E-4%, in ore, in ground('natural resource', 'in ground')</v>
      </c>
      <c r="K94" s="79" t="s">
        <v>8069</v>
      </c>
      <c r="L94" s="79" t="s">
        <v>8070</v>
      </c>
      <c r="M94" s="79" t="s">
        <v>8071</v>
      </c>
    </row>
    <row r="95" spans="1:13" x14ac:dyDescent="0.25">
      <c r="A95" s="80">
        <v>2025</v>
      </c>
      <c r="B95" s="79" t="s">
        <v>467</v>
      </c>
      <c r="C95" s="79" t="s">
        <v>59</v>
      </c>
      <c r="D95" s="79" t="s">
        <v>2155</v>
      </c>
      <c r="E95" s="79" t="s">
        <v>8068</v>
      </c>
      <c r="F95" s="79" t="s">
        <v>2156</v>
      </c>
      <c r="G95" s="79" t="s">
        <v>37</v>
      </c>
      <c r="H95" s="79" t="s">
        <v>14</v>
      </c>
      <c r="I95" s="79" t="str">
        <f t="shared" si="2"/>
        <v>('biosphere3','4f5aad55-54d2-4628-a509-b28ef1929bb4')</v>
      </c>
      <c r="J95" s="79" t="str">
        <f t="shared" si="3"/>
        <v>Gold, Au 6.8E-4%, Ag 1.5E-4%, in ore, in ground('natural resource', 'in ground')</v>
      </c>
      <c r="K95" s="79" t="s">
        <v>8069</v>
      </c>
      <c r="L95" s="79" t="s">
        <v>8070</v>
      </c>
      <c r="M95" s="79" t="s">
        <v>8071</v>
      </c>
    </row>
    <row r="96" spans="1:13" x14ac:dyDescent="0.25">
      <c r="A96" s="80">
        <v>25</v>
      </c>
      <c r="B96" s="79" t="s">
        <v>467</v>
      </c>
      <c r="C96" s="79" t="s">
        <v>59</v>
      </c>
      <c r="D96" s="79" t="s">
        <v>2177</v>
      </c>
      <c r="E96" s="79" t="s">
        <v>8068</v>
      </c>
      <c r="F96" s="79" t="s">
        <v>2178</v>
      </c>
      <c r="G96" s="79" t="s">
        <v>37</v>
      </c>
      <c r="H96" s="79" t="s">
        <v>14</v>
      </c>
      <c r="I96" s="79" t="str">
        <f t="shared" si="2"/>
        <v>('biosphere3','d28f9d42-5df5-41c3-be59-fdfa7ff57112')</v>
      </c>
      <c r="J96" s="79" t="str">
        <f t="shared" si="3"/>
        <v>Gold, Au 7.1E-4%, in ore, in ground('natural resource', 'in ground')</v>
      </c>
      <c r="K96" s="79" t="s">
        <v>8069</v>
      </c>
      <c r="L96" s="79" t="s">
        <v>8070</v>
      </c>
      <c r="M96" s="79" t="s">
        <v>8071</v>
      </c>
    </row>
    <row r="97" spans="1:13" x14ac:dyDescent="0.25">
      <c r="A97" s="80">
        <v>1473</v>
      </c>
      <c r="B97" s="79" t="s">
        <v>467</v>
      </c>
      <c r="C97" s="79" t="s">
        <v>59</v>
      </c>
      <c r="D97" s="79" t="s">
        <v>2230</v>
      </c>
      <c r="E97" s="79" t="s">
        <v>8068</v>
      </c>
      <c r="F97" s="79" t="s">
        <v>2231</v>
      </c>
      <c r="G97" s="79" t="s">
        <v>37</v>
      </c>
      <c r="H97" s="79" t="s">
        <v>14</v>
      </c>
      <c r="I97" s="79" t="str">
        <f t="shared" si="2"/>
        <v>('biosphere3','cf3d3dbc-0e4b-402d-92a1-8ea6b4869ed5')</v>
      </c>
      <c r="J97" s="79" t="str">
        <f t="shared" si="3"/>
        <v>Gold, Au 9.7E-4%, in mixed ore, in ground('natural resource', 'in ground')</v>
      </c>
      <c r="K97" s="79" t="s">
        <v>8069</v>
      </c>
      <c r="L97" s="79" t="s">
        <v>8070</v>
      </c>
      <c r="M97" s="79" t="s">
        <v>8071</v>
      </c>
    </row>
    <row r="98" spans="1:13" x14ac:dyDescent="0.25">
      <c r="A98" s="80">
        <v>4273</v>
      </c>
      <c r="B98" s="79" t="s">
        <v>467</v>
      </c>
      <c r="C98" s="79" t="s">
        <v>59</v>
      </c>
      <c r="D98" s="79" t="s">
        <v>2237</v>
      </c>
      <c r="E98" s="79" t="s">
        <v>8068</v>
      </c>
      <c r="F98" s="79" t="s">
        <v>2238</v>
      </c>
      <c r="G98" s="79" t="s">
        <v>37</v>
      </c>
      <c r="H98" s="79" t="s">
        <v>14</v>
      </c>
      <c r="I98" s="79" t="str">
        <f t="shared" si="2"/>
        <v>('biosphere3','c7d38707-3b22-4fb1-b001-0c8cad496a60')</v>
      </c>
      <c r="J98" s="79" t="str">
        <f t="shared" si="3"/>
        <v>Gold, Au 9.7E-5%, Ag 7.6E-5%, in ore, in ground('natural resource', 'in ground')</v>
      </c>
      <c r="K98" s="79" t="s">
        <v>8069</v>
      </c>
      <c r="L98" s="79" t="s">
        <v>8070</v>
      </c>
      <c r="M98" s="79" t="s">
        <v>8071</v>
      </c>
    </row>
    <row r="99" spans="1:13" x14ac:dyDescent="0.25">
      <c r="A99" s="80">
        <v>3777</v>
      </c>
      <c r="B99" s="79" t="s">
        <v>467</v>
      </c>
      <c r="C99" s="79" t="s">
        <v>59</v>
      </c>
      <c r="D99" s="79" t="s">
        <v>2239</v>
      </c>
      <c r="E99" s="79" t="s">
        <v>8068</v>
      </c>
      <c r="F99" s="79" t="s">
        <v>2240</v>
      </c>
      <c r="G99" s="79" t="s">
        <v>37</v>
      </c>
      <c r="H99" s="79" t="s">
        <v>14</v>
      </c>
      <c r="I99" s="79" t="str">
        <f t="shared" si="2"/>
        <v>('biosphere3','d080e6a4-42c6-484e-b5d7-d74693aec7d9')</v>
      </c>
      <c r="J99" s="79" t="str">
        <f t="shared" si="3"/>
        <v>Gold, in ground('natural resource', 'in ground')</v>
      </c>
      <c r="K99" s="79" t="s">
        <v>8069</v>
      </c>
      <c r="L99" s="79" t="s">
        <v>8070</v>
      </c>
      <c r="M99" s="79" t="s">
        <v>8071</v>
      </c>
    </row>
    <row r="100" spans="1:13" x14ac:dyDescent="0.25">
      <c r="A100" s="80">
        <v>4242</v>
      </c>
      <c r="B100" s="79" t="s">
        <v>7688</v>
      </c>
      <c r="C100" s="79" t="s">
        <v>59</v>
      </c>
      <c r="D100" s="79" t="s">
        <v>508</v>
      </c>
      <c r="E100" s="79" t="s">
        <v>8068</v>
      </c>
      <c r="F100" s="79" t="s">
        <v>509</v>
      </c>
      <c r="G100" s="79" t="s">
        <v>37</v>
      </c>
      <c r="H100" s="79" t="s">
        <v>14</v>
      </c>
      <c r="I100" s="79" t="str">
        <f t="shared" si="2"/>
        <v>('biosphere3','a4375a18-172c-4f82-90b7-bca972f75548')</v>
      </c>
      <c r="J100" s="79" t="str">
        <f t="shared" si="3"/>
        <v>Granite, in ground('natural resource', 'in ground')</v>
      </c>
      <c r="K100" s="79" t="s">
        <v>8069</v>
      </c>
      <c r="L100" s="79" t="s">
        <v>8070</v>
      </c>
      <c r="M100" s="79" t="s">
        <v>8071</v>
      </c>
    </row>
    <row r="101" spans="1:13" x14ac:dyDescent="0.25">
      <c r="A101" s="80">
        <v>927</v>
      </c>
      <c r="C101" s="79" t="s">
        <v>59</v>
      </c>
      <c r="D101" s="79" t="s">
        <v>510</v>
      </c>
      <c r="E101" s="79" t="s">
        <v>8068</v>
      </c>
      <c r="F101" s="79" t="s">
        <v>511</v>
      </c>
      <c r="G101" s="79" t="s">
        <v>37</v>
      </c>
      <c r="H101" s="79" t="s">
        <v>14</v>
      </c>
      <c r="I101" s="79" t="str">
        <f t="shared" si="2"/>
        <v>('biosphere3','238f8ea9-98df-41dc-ab93-ea5b549a0b96')</v>
      </c>
      <c r="J101" s="79" t="str">
        <f t="shared" si="3"/>
        <v>Gravel, in ground('natural resource', 'in ground')</v>
      </c>
      <c r="K101" s="79" t="s">
        <v>8069</v>
      </c>
      <c r="L101" s="79" t="s">
        <v>8070</v>
      </c>
      <c r="M101" s="79" t="s">
        <v>8071</v>
      </c>
    </row>
    <row r="102" spans="1:13" x14ac:dyDescent="0.25">
      <c r="A102" s="80">
        <v>213</v>
      </c>
      <c r="B102" s="79" t="s">
        <v>557</v>
      </c>
      <c r="C102" s="79" t="s">
        <v>59</v>
      </c>
      <c r="D102" s="79" t="s">
        <v>558</v>
      </c>
      <c r="E102" s="79" t="s">
        <v>8068</v>
      </c>
      <c r="F102" s="79" t="s">
        <v>559</v>
      </c>
      <c r="G102" s="79" t="s">
        <v>37</v>
      </c>
      <c r="H102" s="79" t="s">
        <v>14</v>
      </c>
      <c r="I102" s="79" t="str">
        <f t="shared" si="2"/>
        <v>('biosphere3','11a2a7b1-ab2f-47b8-9e29-6f33d5207fa6')</v>
      </c>
      <c r="J102" s="79" t="str">
        <f t="shared" si="3"/>
        <v>Gypsum, in ground('natural resource', 'in ground')</v>
      </c>
      <c r="K102" s="79" t="s">
        <v>8069</v>
      </c>
      <c r="L102" s="79" t="s">
        <v>8070</v>
      </c>
      <c r="M102" s="79" t="s">
        <v>8071</v>
      </c>
    </row>
    <row r="103" spans="1:13" x14ac:dyDescent="0.25">
      <c r="A103" s="80">
        <v>67</v>
      </c>
      <c r="B103" s="79" t="s">
        <v>2247</v>
      </c>
      <c r="C103" s="79" t="s">
        <v>59</v>
      </c>
      <c r="D103" s="79" t="s">
        <v>2248</v>
      </c>
      <c r="E103" s="79" t="s">
        <v>8068</v>
      </c>
      <c r="F103" s="79" t="s">
        <v>2249</v>
      </c>
      <c r="G103" s="79" t="s">
        <v>37</v>
      </c>
      <c r="H103" s="79" t="s">
        <v>14</v>
      </c>
      <c r="I103" s="79" t="str">
        <f t="shared" si="2"/>
        <v>('biosphere3','1836d8db-abda-5275-8445-4904f7a8f91d')</v>
      </c>
      <c r="J103" s="79" t="str">
        <f t="shared" si="3"/>
        <v>Hafnium, in ground('natural resource', 'in ground')</v>
      </c>
      <c r="K103" s="79" t="s">
        <v>8069</v>
      </c>
      <c r="L103" s="79" t="s">
        <v>8070</v>
      </c>
      <c r="M103" s="79" t="s">
        <v>8071</v>
      </c>
    </row>
    <row r="104" spans="1:13" x14ac:dyDescent="0.25">
      <c r="A104" s="80">
        <v>968</v>
      </c>
      <c r="B104" s="79" t="s">
        <v>1579</v>
      </c>
      <c r="C104" s="79" t="s">
        <v>59</v>
      </c>
      <c r="D104" s="79" t="s">
        <v>4683</v>
      </c>
      <c r="E104" s="79" t="s">
        <v>8068</v>
      </c>
      <c r="F104" s="79" t="s">
        <v>4684</v>
      </c>
      <c r="G104" s="79" t="s">
        <v>37</v>
      </c>
      <c r="H104" s="79" t="s">
        <v>14</v>
      </c>
      <c r="I104" s="79" t="str">
        <f t="shared" si="2"/>
        <v>('biosphere3','4c276350-de3d-4bba-90a9-0d0a9ad097c0')</v>
      </c>
      <c r="J104" s="79" t="str">
        <f t="shared" si="3"/>
        <v>Helium, 0.08% in natural gas, in ground('natural resource', 'in ground')</v>
      </c>
      <c r="K104" s="79" t="s">
        <v>8069</v>
      </c>
      <c r="L104" s="79" t="s">
        <v>8070</v>
      </c>
      <c r="M104" s="79" t="s">
        <v>8071</v>
      </c>
    </row>
    <row r="105" spans="1:13" x14ac:dyDescent="0.25">
      <c r="A105" s="80">
        <v>452</v>
      </c>
      <c r="B105" s="79" t="s">
        <v>1579</v>
      </c>
      <c r="C105" s="79" t="s">
        <v>59</v>
      </c>
      <c r="D105" s="79" t="s">
        <v>4694</v>
      </c>
      <c r="E105" s="79" t="s">
        <v>8068</v>
      </c>
      <c r="F105" s="79" t="s">
        <v>4695</v>
      </c>
      <c r="G105" s="79" t="s">
        <v>37</v>
      </c>
      <c r="H105" s="79" t="s">
        <v>14</v>
      </c>
      <c r="I105" s="79" t="str">
        <f t="shared" si="2"/>
        <v>('biosphere3','b6381644-4633-5bc6-9e90-c5d0514f9363')</v>
      </c>
      <c r="J105" s="79" t="str">
        <f t="shared" si="3"/>
        <v>Helium, in natural gas, in ground('natural resource', 'in ground')</v>
      </c>
      <c r="K105" s="79" t="s">
        <v>8069</v>
      </c>
      <c r="L105" s="79" t="s">
        <v>8070</v>
      </c>
      <c r="M105" s="79" t="s">
        <v>8071</v>
      </c>
    </row>
    <row r="106" spans="1:13" x14ac:dyDescent="0.25">
      <c r="A106" s="80">
        <v>2380</v>
      </c>
      <c r="B106" s="79" t="s">
        <v>2274</v>
      </c>
      <c r="C106" s="79" t="s">
        <v>59</v>
      </c>
      <c r="D106" s="79" t="s">
        <v>2275</v>
      </c>
      <c r="E106" s="79" t="s">
        <v>8068</v>
      </c>
      <c r="F106" s="79" t="s">
        <v>2276</v>
      </c>
      <c r="G106" s="79" t="s">
        <v>37</v>
      </c>
      <c r="H106" s="79" t="s">
        <v>14</v>
      </c>
      <c r="I106" s="79" t="str">
        <f t="shared" si="2"/>
        <v>('biosphere3','f2f53dc8-8e09-511f-8dd2-4bae3625ba27')</v>
      </c>
      <c r="J106" s="79" t="str">
        <f t="shared" si="3"/>
        <v>Holmium, in ground('natural resource', 'in ground')</v>
      </c>
      <c r="K106" s="79" t="s">
        <v>8069</v>
      </c>
      <c r="L106" s="79" t="s">
        <v>8070</v>
      </c>
      <c r="M106" s="79" t="s">
        <v>8071</v>
      </c>
    </row>
    <row r="107" spans="1:13" x14ac:dyDescent="0.25">
      <c r="A107" s="80">
        <v>2990</v>
      </c>
      <c r="B107" s="79" t="s">
        <v>2277</v>
      </c>
      <c r="C107" s="79" t="s">
        <v>59</v>
      </c>
      <c r="D107" s="79" t="s">
        <v>2278</v>
      </c>
      <c r="E107" s="79" t="s">
        <v>8068</v>
      </c>
      <c r="F107" s="79" t="s">
        <v>2279</v>
      </c>
      <c r="G107" s="79" t="s">
        <v>37</v>
      </c>
      <c r="H107" s="79" t="s">
        <v>14</v>
      </c>
      <c r="I107" s="79" t="str">
        <f t="shared" si="2"/>
        <v>('biosphere3','e5cbe371-d33e-46ef-a832-a176f5e28520')</v>
      </c>
      <c r="J107" s="79" t="str">
        <f t="shared" si="3"/>
        <v>Indium, 0.005% in sulfide, In 0.003%, Pb, Zn, Ag, Cd, in ground('natural resource', 'in ground')</v>
      </c>
      <c r="K107" s="79" t="s">
        <v>8069</v>
      </c>
      <c r="L107" s="79" t="s">
        <v>8070</v>
      </c>
      <c r="M107" s="79" t="s">
        <v>8071</v>
      </c>
    </row>
    <row r="108" spans="1:13" x14ac:dyDescent="0.25">
      <c r="A108" s="80">
        <v>2278</v>
      </c>
      <c r="B108" s="79" t="s">
        <v>2277</v>
      </c>
      <c r="C108" s="79" t="s">
        <v>59</v>
      </c>
      <c r="D108" s="79" t="s">
        <v>2352</v>
      </c>
      <c r="E108" s="79" t="s">
        <v>8068</v>
      </c>
      <c r="F108" s="79" t="s">
        <v>2353</v>
      </c>
      <c r="G108" s="79" t="s">
        <v>37</v>
      </c>
      <c r="H108" s="79" t="s">
        <v>14</v>
      </c>
      <c r="I108" s="79" t="str">
        <f t="shared" si="2"/>
        <v>('biosphere3','7aaf1a4e-f72f-5dc6-b999-de4e99948eb8')</v>
      </c>
      <c r="J108" s="79" t="str">
        <f t="shared" si="3"/>
        <v>Indium, in ground('natural resource', 'in ground')</v>
      </c>
      <c r="K108" s="79" t="s">
        <v>8069</v>
      </c>
      <c r="L108" s="79" t="s">
        <v>8070</v>
      </c>
      <c r="M108" s="79" t="s">
        <v>8071</v>
      </c>
    </row>
    <row r="109" spans="1:13" x14ac:dyDescent="0.25">
      <c r="A109" s="80">
        <v>2108</v>
      </c>
      <c r="B109" s="79" t="s">
        <v>79</v>
      </c>
      <c r="C109" s="79" t="s">
        <v>1292</v>
      </c>
      <c r="D109" s="79" t="s">
        <v>6673</v>
      </c>
      <c r="E109" s="79" t="s">
        <v>8068</v>
      </c>
      <c r="F109" s="79" t="s">
        <v>6674</v>
      </c>
      <c r="G109" s="79" t="s">
        <v>37</v>
      </c>
      <c r="H109" s="79" t="s">
        <v>14</v>
      </c>
      <c r="I109" s="79" t="str">
        <f t="shared" si="2"/>
        <v>('biosphere3','7de77239-7074-4443-9dc9-4492c5e2ef35')</v>
      </c>
      <c r="J109" s="79" t="str">
        <f t="shared" si="3"/>
        <v>Iodine, 0.03% in water('natural resource', 'in water')</v>
      </c>
      <c r="K109" s="79" t="s">
        <v>8069</v>
      </c>
      <c r="L109" s="79" t="s">
        <v>8070</v>
      </c>
      <c r="M109" s="79" t="s">
        <v>8071</v>
      </c>
    </row>
    <row r="110" spans="1:13" x14ac:dyDescent="0.25">
      <c r="A110" s="80">
        <v>297</v>
      </c>
      <c r="B110" s="79" t="s">
        <v>79</v>
      </c>
      <c r="C110" s="79" t="s">
        <v>1292</v>
      </c>
      <c r="D110" s="79" t="s">
        <v>6750</v>
      </c>
      <c r="E110" s="79" t="s">
        <v>8068</v>
      </c>
      <c r="F110" s="79" t="s">
        <v>6751</v>
      </c>
      <c r="G110" s="79" t="s">
        <v>37</v>
      </c>
      <c r="H110" s="79" t="s">
        <v>14</v>
      </c>
      <c r="I110" s="79" t="str">
        <f t="shared" si="2"/>
        <v>('biosphere3','36a3d172-7373-507f-85bd-12b8ba31a6d4')</v>
      </c>
      <c r="J110" s="79" t="str">
        <f t="shared" si="3"/>
        <v>Iodine, in water('natural resource', 'in water')</v>
      </c>
      <c r="K110" s="79" t="s">
        <v>8069</v>
      </c>
      <c r="L110" s="79" t="s">
        <v>8070</v>
      </c>
      <c r="M110" s="79" t="s">
        <v>8071</v>
      </c>
    </row>
    <row r="111" spans="1:13" x14ac:dyDescent="0.25">
      <c r="A111" s="80">
        <v>3509</v>
      </c>
      <c r="B111" s="79" t="s">
        <v>2369</v>
      </c>
      <c r="C111" s="79" t="s">
        <v>59</v>
      </c>
      <c r="D111" s="79" t="s">
        <v>2370</v>
      </c>
      <c r="E111" s="79" t="s">
        <v>8068</v>
      </c>
      <c r="F111" s="79" t="s">
        <v>2371</v>
      </c>
      <c r="G111" s="79" t="s">
        <v>37</v>
      </c>
      <c r="H111" s="79" t="s">
        <v>14</v>
      </c>
      <c r="I111" s="79" t="str">
        <f t="shared" si="2"/>
        <v>('biosphere3','cdf6212a-1fed-5c8f-b204-04b6ae233893')</v>
      </c>
      <c r="J111" s="79" t="str">
        <f t="shared" si="3"/>
        <v>Iridium, in ground('natural resource', 'in ground')</v>
      </c>
      <c r="K111" s="79" t="s">
        <v>8069</v>
      </c>
      <c r="L111" s="79" t="s">
        <v>8070</v>
      </c>
      <c r="M111" s="79" t="s">
        <v>8071</v>
      </c>
    </row>
    <row r="112" spans="1:13" x14ac:dyDescent="0.25">
      <c r="A112" s="80">
        <v>1232</v>
      </c>
      <c r="B112" s="79" t="s">
        <v>19</v>
      </c>
      <c r="C112" s="79" t="s">
        <v>59</v>
      </c>
      <c r="D112" s="79" t="s">
        <v>2404</v>
      </c>
      <c r="E112" s="79" t="s">
        <v>8068</v>
      </c>
      <c r="F112" s="79" t="s">
        <v>2405</v>
      </c>
      <c r="G112" s="79" t="s">
        <v>37</v>
      </c>
      <c r="H112" s="79" t="s">
        <v>14</v>
      </c>
      <c r="I112" s="79" t="str">
        <f t="shared" si="2"/>
        <v>('biosphere3','f77aacc3-2c22-4bda-99ab-fe1110a1b891')</v>
      </c>
      <c r="J112" s="79" t="str">
        <f t="shared" si="3"/>
        <v>Iron, 46% in ore, 25% in crude ore, in ground('natural resource', 'in ground')</v>
      </c>
      <c r="K112" s="79" t="s">
        <v>8069</v>
      </c>
      <c r="L112" s="79" t="s">
        <v>8070</v>
      </c>
      <c r="M112" s="79" t="s">
        <v>8071</v>
      </c>
    </row>
    <row r="113" spans="1:13" x14ac:dyDescent="0.25">
      <c r="A113" s="80">
        <v>3091</v>
      </c>
      <c r="B113" s="79" t="s">
        <v>19</v>
      </c>
      <c r="C113" s="79" t="s">
        <v>59</v>
      </c>
      <c r="D113" s="79" t="s">
        <v>2414</v>
      </c>
      <c r="E113" s="79" t="s">
        <v>8068</v>
      </c>
      <c r="F113" s="79" t="s">
        <v>2415</v>
      </c>
      <c r="G113" s="79" t="s">
        <v>37</v>
      </c>
      <c r="H113" s="79" t="s">
        <v>14</v>
      </c>
      <c r="I113" s="79" t="str">
        <f t="shared" si="2"/>
        <v>('biosphere3','99c56f25-9ebb-4e6a-a3e2-e4dc61e9d697')</v>
      </c>
      <c r="J113" s="79" t="str">
        <f t="shared" si="3"/>
        <v>Iron, 72% in magnetite, 14% in crude ore, in ground('natural resource', 'in ground')</v>
      </c>
      <c r="K113" s="79" t="s">
        <v>8069</v>
      </c>
      <c r="L113" s="79" t="s">
        <v>8070</v>
      </c>
      <c r="M113" s="79" t="s">
        <v>8071</v>
      </c>
    </row>
    <row r="114" spans="1:13" x14ac:dyDescent="0.25">
      <c r="A114" s="80">
        <v>2404</v>
      </c>
      <c r="B114" s="79" t="s">
        <v>19</v>
      </c>
      <c r="C114" s="79" t="s">
        <v>59</v>
      </c>
      <c r="D114" s="79" t="s">
        <v>2427</v>
      </c>
      <c r="E114" s="79" t="s">
        <v>8068</v>
      </c>
      <c r="F114" s="79" t="s">
        <v>2428</v>
      </c>
      <c r="G114" s="79" t="s">
        <v>37</v>
      </c>
      <c r="H114" s="79" t="s">
        <v>14</v>
      </c>
      <c r="I114" s="79" t="str">
        <f t="shared" si="2"/>
        <v>('biosphere3','8ce3ff02-7a1e-48e3-881e-3248b944f28a')</v>
      </c>
      <c r="J114" s="79" t="str">
        <f t="shared" si="3"/>
        <v>Iron, in ground('natural resource', 'in ground')</v>
      </c>
      <c r="K114" s="79" t="s">
        <v>8069</v>
      </c>
      <c r="L114" s="79" t="s">
        <v>8070</v>
      </c>
      <c r="M114" s="79" t="s">
        <v>8071</v>
      </c>
    </row>
    <row r="115" spans="1:13" x14ac:dyDescent="0.25">
      <c r="A115" s="80">
        <v>1169</v>
      </c>
      <c r="B115" s="79" t="s">
        <v>666</v>
      </c>
      <c r="C115" s="79" t="s">
        <v>59</v>
      </c>
      <c r="D115" s="79" t="s">
        <v>565</v>
      </c>
      <c r="E115" s="79" t="s">
        <v>8068</v>
      </c>
      <c r="F115" s="79" t="s">
        <v>566</v>
      </c>
      <c r="G115" s="79" t="s">
        <v>37</v>
      </c>
      <c r="H115" s="79" t="s">
        <v>14</v>
      </c>
      <c r="I115" s="79" t="str">
        <f t="shared" si="2"/>
        <v>('biosphere3','ee540366-b970-46af-94d8-4c253ded5577')</v>
      </c>
      <c r="J115" s="79" t="str">
        <f t="shared" si="3"/>
        <v>Kaolinite, 24% in crude ore, in ground('natural resource', 'in ground')</v>
      </c>
      <c r="K115" s="79" t="s">
        <v>8069</v>
      </c>
      <c r="L115" s="79" t="s">
        <v>8070</v>
      </c>
      <c r="M115" s="79" t="s">
        <v>8071</v>
      </c>
    </row>
    <row r="116" spans="1:13" x14ac:dyDescent="0.25">
      <c r="A116" s="80">
        <v>4182</v>
      </c>
      <c r="B116" s="79" t="s">
        <v>666</v>
      </c>
      <c r="C116" s="79" t="s">
        <v>59</v>
      </c>
      <c r="D116" s="79" t="s">
        <v>667</v>
      </c>
      <c r="E116" s="79" t="s">
        <v>8068</v>
      </c>
      <c r="F116" s="79" t="s">
        <v>668</v>
      </c>
      <c r="G116" s="79" t="s">
        <v>37</v>
      </c>
      <c r="H116" s="79" t="s">
        <v>14</v>
      </c>
      <c r="I116" s="79" t="str">
        <f t="shared" si="2"/>
        <v>('biosphere3','81ff5c0b-c44f-534e-a55e-8fc017e33dd2')</v>
      </c>
      <c r="J116" s="79" t="str">
        <f t="shared" si="3"/>
        <v>Kaolinite, in ground('natural resource', 'in ground')</v>
      </c>
      <c r="K116" s="79" t="s">
        <v>8069</v>
      </c>
      <c r="L116" s="79" t="s">
        <v>8070</v>
      </c>
      <c r="M116" s="79" t="s">
        <v>8071</v>
      </c>
    </row>
    <row r="117" spans="1:13" x14ac:dyDescent="0.25">
      <c r="A117" s="80">
        <v>3875</v>
      </c>
      <c r="B117" s="79" t="s">
        <v>700</v>
      </c>
      <c r="C117" s="79" t="s">
        <v>59</v>
      </c>
      <c r="D117" s="79" t="s">
        <v>701</v>
      </c>
      <c r="E117" s="79" t="s">
        <v>8068</v>
      </c>
      <c r="F117" s="79" t="s">
        <v>702</v>
      </c>
      <c r="G117" s="79" t="s">
        <v>37</v>
      </c>
      <c r="H117" s="79" t="s">
        <v>14</v>
      </c>
      <c r="I117" s="79" t="str">
        <f t="shared" si="2"/>
        <v>('biosphere3','38eff837-5465-47a9-a1c9-e1edd70922ef')</v>
      </c>
      <c r="J117" s="79" t="str">
        <f t="shared" si="3"/>
        <v>Kieserite, 25% in crude ore, in ground('natural resource', 'in ground')</v>
      </c>
      <c r="K117" s="79" t="s">
        <v>8069</v>
      </c>
      <c r="L117" s="79" t="s">
        <v>8070</v>
      </c>
      <c r="M117" s="79" t="s">
        <v>8071</v>
      </c>
    </row>
    <row r="118" spans="1:13" x14ac:dyDescent="0.25">
      <c r="A118" s="80">
        <v>1052</v>
      </c>
      <c r="B118" s="79" t="s">
        <v>700</v>
      </c>
      <c r="C118" s="79" t="s">
        <v>59</v>
      </c>
      <c r="D118" s="79" t="s">
        <v>726</v>
      </c>
      <c r="E118" s="79" t="s">
        <v>8068</v>
      </c>
      <c r="F118" s="79" t="s">
        <v>727</v>
      </c>
      <c r="G118" s="79" t="s">
        <v>37</v>
      </c>
      <c r="H118" s="79" t="s">
        <v>14</v>
      </c>
      <c r="I118" s="79" t="str">
        <f t="shared" si="2"/>
        <v>('biosphere3','f3380341-7f76-5423-9704-c25ccf777a39')</v>
      </c>
      <c r="J118" s="79" t="str">
        <f t="shared" si="3"/>
        <v>Kieserite, in ground('natural resource', 'in ground')</v>
      </c>
      <c r="K118" s="79" t="s">
        <v>8069</v>
      </c>
      <c r="L118" s="79" t="s">
        <v>8070</v>
      </c>
      <c r="M118" s="79" t="s">
        <v>8071</v>
      </c>
    </row>
    <row r="119" spans="1:13" x14ac:dyDescent="0.25">
      <c r="A119" s="80">
        <v>864</v>
      </c>
      <c r="B119" s="79" t="s">
        <v>4636</v>
      </c>
      <c r="C119" s="79" t="s">
        <v>51</v>
      </c>
      <c r="D119" s="79" t="s">
        <v>4637</v>
      </c>
      <c r="E119" s="79" t="s">
        <v>8068</v>
      </c>
      <c r="F119" s="79" t="s">
        <v>4638</v>
      </c>
      <c r="G119" s="79" t="s">
        <v>37</v>
      </c>
      <c r="H119" s="79" t="s">
        <v>14</v>
      </c>
      <c r="I119" s="79" t="str">
        <f t="shared" si="2"/>
        <v>('biosphere3','4602b501-1c9b-4af7-bb1c-864c70c3e855')</v>
      </c>
      <c r="J119" s="79" t="str">
        <f t="shared" si="3"/>
        <v>Krypton, in air('natural resource', 'in air')</v>
      </c>
      <c r="K119" s="79" t="s">
        <v>8069</v>
      </c>
      <c r="L119" s="79" t="s">
        <v>8070</v>
      </c>
      <c r="M119" s="79" t="s">
        <v>8071</v>
      </c>
    </row>
    <row r="120" spans="1:13" x14ac:dyDescent="0.25">
      <c r="A120" s="80">
        <v>2240</v>
      </c>
      <c r="B120" s="79" t="s">
        <v>617</v>
      </c>
      <c r="C120" s="79" t="s">
        <v>59</v>
      </c>
      <c r="D120" s="79" t="s">
        <v>2453</v>
      </c>
      <c r="E120" s="79" t="s">
        <v>8068</v>
      </c>
      <c r="F120" s="79" t="s">
        <v>2454</v>
      </c>
      <c r="G120" s="79" t="s">
        <v>37</v>
      </c>
      <c r="H120" s="79" t="s">
        <v>14</v>
      </c>
      <c r="I120" s="79" t="str">
        <f t="shared" si="2"/>
        <v>('biosphere3','d61418f3-c1a4-4b95-807c-06b7e1fa2915')</v>
      </c>
      <c r="J120" s="79" t="str">
        <f t="shared" si="3"/>
        <v>Lanthanum, 7.2% in bastnasite, 0.72% in crude ore, in ground('natural resource', 'in ground')</v>
      </c>
      <c r="K120" s="79" t="s">
        <v>8069</v>
      </c>
      <c r="L120" s="79" t="s">
        <v>8070</v>
      </c>
      <c r="M120" s="79" t="s">
        <v>8071</v>
      </c>
    </row>
    <row r="121" spans="1:13" x14ac:dyDescent="0.25">
      <c r="A121" s="80">
        <v>268</v>
      </c>
      <c r="B121" s="79" t="s">
        <v>617</v>
      </c>
      <c r="C121" s="79" t="s">
        <v>59</v>
      </c>
      <c r="D121" s="79" t="s">
        <v>2473</v>
      </c>
      <c r="E121" s="79" t="s">
        <v>8068</v>
      </c>
      <c r="F121" s="79" t="s">
        <v>2474</v>
      </c>
      <c r="G121" s="79" t="s">
        <v>37</v>
      </c>
      <c r="H121" s="79" t="s">
        <v>14</v>
      </c>
      <c r="I121" s="79" t="str">
        <f t="shared" si="2"/>
        <v>('biosphere3','176598c1-699c-5dd8-8c33-d269ff7f5edd')</v>
      </c>
      <c r="J121" s="79" t="str">
        <f t="shared" si="3"/>
        <v>Lanthanum, in ground('natural resource', 'in ground')</v>
      </c>
      <c r="K121" s="79" t="s">
        <v>8069</v>
      </c>
      <c r="L121" s="79" t="s">
        <v>8070</v>
      </c>
      <c r="M121" s="79" t="s">
        <v>8071</v>
      </c>
    </row>
    <row r="122" spans="1:13" x14ac:dyDescent="0.25">
      <c r="A122" s="80">
        <v>1793</v>
      </c>
      <c r="C122" s="79" t="s">
        <v>59</v>
      </c>
      <c r="D122" s="79" t="s">
        <v>769</v>
      </c>
      <c r="E122" s="79" t="s">
        <v>8068</v>
      </c>
      <c r="F122" s="79" t="s">
        <v>770</v>
      </c>
      <c r="G122" s="79" t="s">
        <v>37</v>
      </c>
      <c r="H122" s="79" t="s">
        <v>14</v>
      </c>
      <c r="I122" s="79" t="str">
        <f t="shared" si="2"/>
        <v>('biosphere3','86fb18d4-a425-407a-94bc-194254e4d7d7')</v>
      </c>
      <c r="J122" s="79" t="str">
        <f t="shared" si="3"/>
        <v>Laterite, in ground('natural resource', 'in ground')</v>
      </c>
      <c r="K122" s="79" t="s">
        <v>8069</v>
      </c>
      <c r="L122" s="79" t="s">
        <v>8070</v>
      </c>
      <c r="M122" s="79" t="s">
        <v>8071</v>
      </c>
    </row>
    <row r="123" spans="1:13" x14ac:dyDescent="0.25">
      <c r="A123" s="80">
        <v>3042</v>
      </c>
      <c r="B123" s="79" t="s">
        <v>458</v>
      </c>
      <c r="C123" s="79" t="s">
        <v>59</v>
      </c>
      <c r="D123" s="79" t="s">
        <v>2490</v>
      </c>
      <c r="E123" s="79" t="s">
        <v>8068</v>
      </c>
      <c r="F123" s="79" t="s">
        <v>2491</v>
      </c>
      <c r="G123" s="79" t="s">
        <v>37</v>
      </c>
      <c r="H123" s="79" t="s">
        <v>14</v>
      </c>
      <c r="I123" s="79" t="str">
        <f t="shared" si="2"/>
        <v>('biosphere3','4f701354-38fd-40b0-8c90-4c1df36ec45a')</v>
      </c>
      <c r="J123" s="79" t="str">
        <f t="shared" si="3"/>
        <v>Lead, 5.0% in sulfide, Pb 3.0%, Zn, Ag, Cd, In, in ground('natural resource', 'in ground')</v>
      </c>
      <c r="K123" s="79" t="s">
        <v>8069</v>
      </c>
      <c r="L123" s="79" t="s">
        <v>8070</v>
      </c>
      <c r="M123" s="79" t="s">
        <v>8071</v>
      </c>
    </row>
    <row r="124" spans="1:13" x14ac:dyDescent="0.25">
      <c r="A124" s="80">
        <v>2897</v>
      </c>
      <c r="B124" s="79" t="s">
        <v>2502</v>
      </c>
      <c r="C124" s="79" t="s">
        <v>59</v>
      </c>
      <c r="D124" s="79" t="s">
        <v>2503</v>
      </c>
      <c r="E124" s="79" t="s">
        <v>8068</v>
      </c>
      <c r="F124" s="79" t="s">
        <v>2504</v>
      </c>
      <c r="G124" s="79" t="s">
        <v>37</v>
      </c>
      <c r="H124" s="79" t="s">
        <v>14</v>
      </c>
      <c r="I124" s="79" t="str">
        <f t="shared" si="2"/>
        <v>('biosphere3','fbcb9c7a-eea7-4694-ba6c-568e01d28883')</v>
      </c>
      <c r="J124" s="79" t="str">
        <f t="shared" si="3"/>
        <v>Lead, in ground('natural resource', 'in ground')</v>
      </c>
      <c r="K124" s="79" t="s">
        <v>8069</v>
      </c>
      <c r="L124" s="79" t="s">
        <v>8070</v>
      </c>
      <c r="M124" s="79" t="s">
        <v>8071</v>
      </c>
    </row>
    <row r="125" spans="1:13" x14ac:dyDescent="0.25">
      <c r="A125" s="80">
        <v>2502</v>
      </c>
      <c r="B125" s="79" t="s">
        <v>458</v>
      </c>
      <c r="C125" s="79" t="s">
        <v>59</v>
      </c>
      <c r="D125" s="79" t="s">
        <v>2519</v>
      </c>
      <c r="E125" s="79" t="s">
        <v>8068</v>
      </c>
      <c r="F125" s="79" t="s">
        <v>2520</v>
      </c>
      <c r="G125" s="79" t="s">
        <v>37</v>
      </c>
      <c r="H125" s="79" t="s">
        <v>14</v>
      </c>
      <c r="I125" s="79" t="str">
        <f t="shared" si="2"/>
        <v>('biosphere3','2d9f9c6b-8dca-4641-8ff9-53cb8beabd13')</v>
      </c>
      <c r="J125" s="79" t="str">
        <f t="shared" si="3"/>
        <v>Lead, Pb 0.014%, in mixed ore, in ground('natural resource', 'in ground')</v>
      </c>
      <c r="K125" s="79" t="s">
        <v>8069</v>
      </c>
      <c r="L125" s="79" t="s">
        <v>8070</v>
      </c>
      <c r="M125" s="79" t="s">
        <v>8071</v>
      </c>
    </row>
    <row r="126" spans="1:13" x14ac:dyDescent="0.25">
      <c r="A126" s="80">
        <v>1570</v>
      </c>
      <c r="B126" s="79" t="s">
        <v>458</v>
      </c>
      <c r="C126" s="79" t="s">
        <v>59</v>
      </c>
      <c r="D126" s="79" t="s">
        <v>2522</v>
      </c>
      <c r="E126" s="79" t="s">
        <v>8068</v>
      </c>
      <c r="F126" s="79" t="s">
        <v>2523</v>
      </c>
      <c r="G126" s="79" t="s">
        <v>37</v>
      </c>
      <c r="H126" s="79" t="s">
        <v>14</v>
      </c>
      <c r="I126" s="79" t="str">
        <f t="shared" si="2"/>
        <v>('biosphere3','4df0eac4-44bb-46b6-b588-e3513a1ead2f')</v>
      </c>
      <c r="J126" s="79" t="str">
        <f t="shared" si="3"/>
        <v>Lead, Pb 3.6E-1%, in mixed ore, in ground('natural resource', 'in ground')</v>
      </c>
      <c r="K126" s="79" t="s">
        <v>8069</v>
      </c>
      <c r="L126" s="79" t="s">
        <v>8070</v>
      </c>
      <c r="M126" s="79" t="s">
        <v>8071</v>
      </c>
    </row>
    <row r="127" spans="1:13" x14ac:dyDescent="0.25">
      <c r="A127" s="80">
        <v>2518</v>
      </c>
      <c r="B127" s="79" t="s">
        <v>2524</v>
      </c>
      <c r="C127" s="79" t="s">
        <v>59</v>
      </c>
      <c r="D127" s="79" t="s">
        <v>2525</v>
      </c>
      <c r="E127" s="79" t="s">
        <v>8068</v>
      </c>
      <c r="F127" s="79" t="s">
        <v>2526</v>
      </c>
      <c r="G127" s="79" t="s">
        <v>37</v>
      </c>
      <c r="H127" s="79" t="s">
        <v>14</v>
      </c>
      <c r="I127" s="79" t="str">
        <f t="shared" si="2"/>
        <v>('biosphere3','a9ad523f-b721-4f07-ad9f-584053f3454d')</v>
      </c>
      <c r="J127" s="79" t="str">
        <f t="shared" si="3"/>
        <v>Lithium, 0.15% in brine, in ground('natural resource', 'in ground')</v>
      </c>
      <c r="K127" s="79" t="s">
        <v>8069</v>
      </c>
      <c r="L127" s="79" t="s">
        <v>8070</v>
      </c>
      <c r="M127" s="79" t="s">
        <v>8071</v>
      </c>
    </row>
    <row r="128" spans="1:13" x14ac:dyDescent="0.25">
      <c r="A128" s="80">
        <v>235</v>
      </c>
      <c r="B128" s="79" t="s">
        <v>2524</v>
      </c>
      <c r="C128" s="79" t="s">
        <v>59</v>
      </c>
      <c r="D128" s="79" t="s">
        <v>2547</v>
      </c>
      <c r="E128" s="79" t="s">
        <v>8068</v>
      </c>
      <c r="F128" s="79" t="s">
        <v>2548</v>
      </c>
      <c r="G128" s="79" t="s">
        <v>37</v>
      </c>
      <c r="H128" s="79" t="s">
        <v>14</v>
      </c>
      <c r="I128" s="79" t="str">
        <f t="shared" si="2"/>
        <v>('biosphere3','7d2c1cdd-a64a-5936-a577-5b82db0c0d1b')</v>
      </c>
      <c r="J128" s="79" t="str">
        <f t="shared" si="3"/>
        <v>Lithium, in ground('natural resource', 'in ground')</v>
      </c>
      <c r="K128" s="79" t="s">
        <v>8069</v>
      </c>
      <c r="L128" s="79" t="s">
        <v>8070</v>
      </c>
      <c r="M128" s="79" t="s">
        <v>8071</v>
      </c>
    </row>
    <row r="129" spans="1:13" x14ac:dyDescent="0.25">
      <c r="A129" s="80">
        <v>147</v>
      </c>
      <c r="B129" s="79" t="s">
        <v>2569</v>
      </c>
      <c r="C129" s="79" t="s">
        <v>59</v>
      </c>
      <c r="D129" s="79" t="s">
        <v>2570</v>
      </c>
      <c r="E129" s="79" t="s">
        <v>8068</v>
      </c>
      <c r="F129" s="79" t="s">
        <v>2571</v>
      </c>
      <c r="G129" s="79" t="s">
        <v>37</v>
      </c>
      <c r="H129" s="79" t="s">
        <v>14</v>
      </c>
      <c r="I129" s="79" t="str">
        <f t="shared" si="2"/>
        <v>('biosphere3','d9a2f8e5-f04a-5ffa-8c75-8133ac7f525c')</v>
      </c>
      <c r="J129" s="79" t="str">
        <f t="shared" si="3"/>
        <v>Lutetium, in ground('natural resource', 'in ground')</v>
      </c>
      <c r="K129" s="79" t="s">
        <v>8069</v>
      </c>
      <c r="L129" s="79" t="s">
        <v>8070</v>
      </c>
      <c r="M129" s="79" t="s">
        <v>8071</v>
      </c>
    </row>
    <row r="130" spans="1:13" x14ac:dyDescent="0.25">
      <c r="A130" s="80">
        <v>4071</v>
      </c>
      <c r="B130" s="79" t="s">
        <v>812</v>
      </c>
      <c r="C130" s="79" t="s">
        <v>59</v>
      </c>
      <c r="D130" s="79" t="s">
        <v>813</v>
      </c>
      <c r="E130" s="79" t="s">
        <v>8068</v>
      </c>
      <c r="F130" s="79" t="s">
        <v>814</v>
      </c>
      <c r="G130" s="79" t="s">
        <v>37</v>
      </c>
      <c r="H130" s="79" t="s">
        <v>14</v>
      </c>
      <c r="I130" s="79" t="str">
        <f t="shared" ref="I130:I193" si="4">_xlfn.CONCAT(K130,E130,L130,D130,L130,M130)</f>
        <v>('biosphere3','d2bf022d-9cbf-4f19-a8ec-7f507746942b')</v>
      </c>
      <c r="J130" s="79" t="str">
        <f t="shared" ref="J130:J193" si="5">_xlfn.CONCAT(F130,C130)</f>
        <v>Magnesite, 60% in crude ore, in ground('natural resource', 'in ground')</v>
      </c>
      <c r="K130" s="79" t="s">
        <v>8069</v>
      </c>
      <c r="L130" s="79" t="s">
        <v>8070</v>
      </c>
      <c r="M130" s="79" t="s">
        <v>8071</v>
      </c>
    </row>
    <row r="131" spans="1:13" x14ac:dyDescent="0.25">
      <c r="A131" s="80">
        <v>1145</v>
      </c>
      <c r="B131" s="79" t="s">
        <v>812</v>
      </c>
      <c r="C131" s="79" t="s">
        <v>59</v>
      </c>
      <c r="D131" s="79" t="s">
        <v>816</v>
      </c>
      <c r="E131" s="79" t="s">
        <v>8068</v>
      </c>
      <c r="F131" s="79" t="s">
        <v>817</v>
      </c>
      <c r="G131" s="79" t="s">
        <v>37</v>
      </c>
      <c r="H131" s="79" t="s">
        <v>14</v>
      </c>
      <c r="I131" s="79" t="str">
        <f t="shared" si="4"/>
        <v>('biosphere3','a4bab069-74a9-5b4c-8d6e-5ca984cd9ecd')</v>
      </c>
      <c r="J131" s="79" t="str">
        <f t="shared" si="5"/>
        <v>Magnesite, in ground('natural resource', 'in ground')</v>
      </c>
      <c r="K131" s="79" t="s">
        <v>8069</v>
      </c>
      <c r="L131" s="79" t="s">
        <v>8070</v>
      </c>
      <c r="M131" s="79" t="s">
        <v>8071</v>
      </c>
    </row>
    <row r="132" spans="1:13" x14ac:dyDescent="0.25">
      <c r="A132" s="80">
        <v>1477</v>
      </c>
      <c r="B132" s="79" t="s">
        <v>357</v>
      </c>
      <c r="C132" s="79" t="s">
        <v>1292</v>
      </c>
      <c r="D132" s="79" t="s">
        <v>2572</v>
      </c>
      <c r="E132" s="79" t="s">
        <v>8068</v>
      </c>
      <c r="F132" s="79" t="s">
        <v>2573</v>
      </c>
      <c r="G132" s="79" t="s">
        <v>37</v>
      </c>
      <c r="H132" s="79" t="s">
        <v>14</v>
      </c>
      <c r="I132" s="79" t="str">
        <f t="shared" si="4"/>
        <v>('biosphere3','752d138f-3723-42c1-bf5c-ca5316809c4c')</v>
      </c>
      <c r="J132" s="79" t="str">
        <f t="shared" si="5"/>
        <v>Magnesium, 0.13% in water('natural resource', 'in water')</v>
      </c>
      <c r="K132" s="79" t="s">
        <v>8069</v>
      </c>
      <c r="L132" s="79" t="s">
        <v>8070</v>
      </c>
      <c r="M132" s="79" t="s">
        <v>8071</v>
      </c>
    </row>
    <row r="133" spans="1:13" x14ac:dyDescent="0.25">
      <c r="A133" s="80">
        <v>2774</v>
      </c>
      <c r="B133" s="79" t="s">
        <v>357</v>
      </c>
      <c r="C133" s="79" t="s">
        <v>59</v>
      </c>
      <c r="D133" s="79" t="s">
        <v>2597</v>
      </c>
      <c r="E133" s="79" t="s">
        <v>8068</v>
      </c>
      <c r="F133" s="79" t="s">
        <v>2598</v>
      </c>
      <c r="G133" s="79" t="s">
        <v>37</v>
      </c>
      <c r="H133" s="79" t="s">
        <v>14</v>
      </c>
      <c r="I133" s="79" t="str">
        <f t="shared" si="4"/>
        <v>('biosphere3','9e5823ad-9d9b-4b98-b627-e39611b6a8bd')</v>
      </c>
      <c r="J133" s="79" t="str">
        <f t="shared" si="5"/>
        <v>Magnesium, in ground('natural resource', 'in ground')</v>
      </c>
      <c r="K133" s="79" t="s">
        <v>8069</v>
      </c>
      <c r="L133" s="79" t="s">
        <v>8070</v>
      </c>
      <c r="M133" s="79" t="s">
        <v>8071</v>
      </c>
    </row>
    <row r="134" spans="1:13" x14ac:dyDescent="0.25">
      <c r="A134" s="80">
        <v>3103</v>
      </c>
      <c r="B134" s="79" t="s">
        <v>357</v>
      </c>
      <c r="C134" s="79" t="s">
        <v>1292</v>
      </c>
      <c r="D134" s="79" t="s">
        <v>2625</v>
      </c>
      <c r="E134" s="79" t="s">
        <v>8068</v>
      </c>
      <c r="F134" s="79" t="s">
        <v>2626</v>
      </c>
      <c r="G134" s="79" t="s">
        <v>37</v>
      </c>
      <c r="H134" s="79" t="s">
        <v>14</v>
      </c>
      <c r="I134" s="79" t="str">
        <f t="shared" si="4"/>
        <v>('biosphere3','247f3d96-7da2-5adf-a399-65745bc042fb')</v>
      </c>
      <c r="J134" s="79" t="str">
        <f t="shared" si="5"/>
        <v>Magnesium, in water('natural resource', 'in water')</v>
      </c>
      <c r="K134" s="79" t="s">
        <v>8069</v>
      </c>
      <c r="L134" s="79" t="s">
        <v>8070</v>
      </c>
      <c r="M134" s="79" t="s">
        <v>8071</v>
      </c>
    </row>
    <row r="135" spans="1:13" x14ac:dyDescent="0.25">
      <c r="A135" s="80">
        <v>2544</v>
      </c>
      <c r="B135" s="79" t="s">
        <v>1074</v>
      </c>
      <c r="C135" s="79" t="s">
        <v>59</v>
      </c>
      <c r="D135" s="79" t="s">
        <v>2659</v>
      </c>
      <c r="E135" s="79" t="s">
        <v>8068</v>
      </c>
      <c r="F135" s="79" t="s">
        <v>2660</v>
      </c>
      <c r="G135" s="79" t="s">
        <v>37</v>
      </c>
      <c r="H135" s="79" t="s">
        <v>14</v>
      </c>
      <c r="I135" s="79" t="str">
        <f t="shared" si="4"/>
        <v>('biosphere3','9f9f1f14-6eee-4067-b4a5-80e75fc7b295')</v>
      </c>
      <c r="J135" s="79" t="str">
        <f t="shared" si="5"/>
        <v>Manganese, 35.7% in sedimentary deposit, 14.2% in crude ore, in ground('natural resource', 'in ground')</v>
      </c>
      <c r="K135" s="79" t="s">
        <v>8069</v>
      </c>
      <c r="L135" s="79" t="s">
        <v>8070</v>
      </c>
      <c r="M135" s="79" t="s">
        <v>8071</v>
      </c>
    </row>
    <row r="136" spans="1:13" x14ac:dyDescent="0.25">
      <c r="A136" s="80">
        <v>3633</v>
      </c>
      <c r="B136" s="79" t="s">
        <v>2665</v>
      </c>
      <c r="C136" s="79" t="s">
        <v>59</v>
      </c>
      <c r="D136" s="79" t="s">
        <v>2666</v>
      </c>
      <c r="E136" s="79" t="s">
        <v>8068</v>
      </c>
      <c r="F136" s="79" t="s">
        <v>2667</v>
      </c>
      <c r="G136" s="79" t="s">
        <v>37</v>
      </c>
      <c r="H136" s="79" t="s">
        <v>14</v>
      </c>
      <c r="I136" s="79" t="str">
        <f t="shared" si="4"/>
        <v>('biosphere3','c2586875-bb56-4b1e-84c5-5ff255a1108b')</v>
      </c>
      <c r="J136" s="79" t="str">
        <f t="shared" si="5"/>
        <v>Manganese, in ground('natural resource', 'in ground')</v>
      </c>
      <c r="K136" s="79" t="s">
        <v>8069</v>
      </c>
      <c r="L136" s="79" t="s">
        <v>8070</v>
      </c>
      <c r="M136" s="79" t="s">
        <v>8071</v>
      </c>
    </row>
    <row r="137" spans="1:13" x14ac:dyDescent="0.25">
      <c r="A137" s="80">
        <v>3092</v>
      </c>
      <c r="B137" s="79" t="s">
        <v>2715</v>
      </c>
      <c r="C137" s="79" t="s">
        <v>59</v>
      </c>
      <c r="D137" s="79" t="s">
        <v>2716</v>
      </c>
      <c r="E137" s="79" t="s">
        <v>8068</v>
      </c>
      <c r="F137" s="79" t="s">
        <v>2717</v>
      </c>
      <c r="G137" s="79" t="s">
        <v>37</v>
      </c>
      <c r="H137" s="79" t="s">
        <v>14</v>
      </c>
      <c r="I137" s="79" t="str">
        <f t="shared" si="4"/>
        <v>('biosphere3','54b9cbd0-65df-4fd3-8a19-dd3b8eccc619')</v>
      </c>
      <c r="J137" s="79" t="str">
        <f t="shared" si="5"/>
        <v>Mercury, in ground('natural resource', 'in ground')</v>
      </c>
      <c r="K137" s="79" t="s">
        <v>8069</v>
      </c>
      <c r="L137" s="79" t="s">
        <v>8070</v>
      </c>
      <c r="M137" s="79" t="s">
        <v>8071</v>
      </c>
    </row>
    <row r="138" spans="1:13" x14ac:dyDescent="0.25">
      <c r="A138" s="80">
        <v>730</v>
      </c>
      <c r="C138" s="79" t="s">
        <v>59</v>
      </c>
      <c r="D138" s="79" t="s">
        <v>821</v>
      </c>
      <c r="E138" s="79" t="s">
        <v>8068</v>
      </c>
      <c r="F138" s="79" t="s">
        <v>822</v>
      </c>
      <c r="G138" s="79" t="s">
        <v>37</v>
      </c>
      <c r="H138" s="79" t="s">
        <v>14</v>
      </c>
      <c r="I138" s="79" t="str">
        <f t="shared" si="4"/>
        <v>('biosphere3','5666353e-2db2-41d3-8414-404709151422')</v>
      </c>
      <c r="J138" s="79" t="str">
        <f t="shared" si="5"/>
        <v>Metamorphous rock, graphite containing, in ground('natural resource', 'in ground')</v>
      </c>
      <c r="K138" s="79" t="s">
        <v>8069</v>
      </c>
      <c r="L138" s="79" t="s">
        <v>8070</v>
      </c>
      <c r="M138" s="79" t="s">
        <v>8071</v>
      </c>
    </row>
    <row r="139" spans="1:13" x14ac:dyDescent="0.25">
      <c r="A139" s="80">
        <v>4215</v>
      </c>
      <c r="B139" s="79" t="s">
        <v>602</v>
      </c>
      <c r="C139" s="79" t="s">
        <v>59</v>
      </c>
      <c r="D139" s="79" t="s">
        <v>2730</v>
      </c>
      <c r="E139" s="79" t="s">
        <v>8068</v>
      </c>
      <c r="F139" s="79" t="s">
        <v>2731</v>
      </c>
      <c r="G139" s="79" t="s">
        <v>37</v>
      </c>
      <c r="H139" s="79" t="s">
        <v>14</v>
      </c>
      <c r="I139" s="79" t="str">
        <f t="shared" si="4"/>
        <v>('biosphere3','06874cbb-2daf-4981-a55e-2c38be5b7277')</v>
      </c>
      <c r="J139" s="79" t="str">
        <f t="shared" si="5"/>
        <v>Molybdenum, 0.010% in sulfide, Mo 8.2E-3% and Cu 1.83% in crude ore, in ground('natural resource', 'in ground')</v>
      </c>
      <c r="K139" s="79" t="s">
        <v>8069</v>
      </c>
      <c r="L139" s="79" t="s">
        <v>8070</v>
      </c>
      <c r="M139" s="79" t="s">
        <v>8071</v>
      </c>
    </row>
    <row r="140" spans="1:13" x14ac:dyDescent="0.25">
      <c r="A140" s="80">
        <v>1321</v>
      </c>
      <c r="B140" s="79" t="s">
        <v>602</v>
      </c>
      <c r="C140" s="79" t="s">
        <v>59</v>
      </c>
      <c r="D140" s="79" t="s">
        <v>2741</v>
      </c>
      <c r="E140" s="79" t="s">
        <v>8068</v>
      </c>
      <c r="F140" s="79" t="s">
        <v>2742</v>
      </c>
      <c r="G140" s="79" t="s">
        <v>37</v>
      </c>
      <c r="H140" s="79" t="s">
        <v>14</v>
      </c>
      <c r="I140" s="79" t="str">
        <f t="shared" si="4"/>
        <v>('biosphere3','5514ccd2-469f-4074-9905-529154e7f742')</v>
      </c>
      <c r="J140" s="79" t="str">
        <f t="shared" si="5"/>
        <v>Molybdenum, 0.014% in sulfide, Mo 8.2E-3% and Cu 0.81% in crude ore, in ground('natural resource', 'in ground')</v>
      </c>
      <c r="K140" s="79" t="s">
        <v>8069</v>
      </c>
      <c r="L140" s="79" t="s">
        <v>8070</v>
      </c>
      <c r="M140" s="79" t="s">
        <v>8071</v>
      </c>
    </row>
    <row r="141" spans="1:13" x14ac:dyDescent="0.25">
      <c r="A141" s="80">
        <v>2183</v>
      </c>
      <c r="B141" s="79" t="s">
        <v>602</v>
      </c>
      <c r="C141" s="79" t="s">
        <v>59</v>
      </c>
      <c r="D141" s="79" t="s">
        <v>2750</v>
      </c>
      <c r="E141" s="79" t="s">
        <v>8068</v>
      </c>
      <c r="F141" s="79" t="s">
        <v>2751</v>
      </c>
      <c r="G141" s="79" t="s">
        <v>37</v>
      </c>
      <c r="H141" s="79" t="s">
        <v>14</v>
      </c>
      <c r="I141" s="79" t="str">
        <f t="shared" si="4"/>
        <v>('biosphere3','ac8571b8-b00b-479d-93cf-b9374feaee05')</v>
      </c>
      <c r="J141" s="79" t="str">
        <f t="shared" si="5"/>
        <v>Molybdenum, 0.016% in sulfide, Mo 8.2E-3% and Cu 0.27% in crude ore, in ground('natural resource', 'in ground')</v>
      </c>
      <c r="K141" s="79" t="s">
        <v>8069</v>
      </c>
      <c r="L141" s="79" t="s">
        <v>8070</v>
      </c>
      <c r="M141" s="79" t="s">
        <v>8071</v>
      </c>
    </row>
    <row r="142" spans="1:13" x14ac:dyDescent="0.25">
      <c r="A142" s="80">
        <v>745</v>
      </c>
      <c r="B142" s="79" t="s">
        <v>602</v>
      </c>
      <c r="C142" s="79" t="s">
        <v>59</v>
      </c>
      <c r="D142" s="79" t="s">
        <v>2785</v>
      </c>
      <c r="E142" s="79" t="s">
        <v>8068</v>
      </c>
      <c r="F142" s="79" t="s">
        <v>2786</v>
      </c>
      <c r="G142" s="79" t="s">
        <v>37</v>
      </c>
      <c r="H142" s="79" t="s">
        <v>14</v>
      </c>
      <c r="I142" s="79" t="str">
        <f t="shared" si="4"/>
        <v>('biosphere3','a76cf135-2be1-4e53-9423-9211acd100f1')</v>
      </c>
      <c r="J142" s="79" t="str">
        <f t="shared" si="5"/>
        <v>Molybdenum, 0.022% in sulfide, Mo 8.2E-3% and Cu 0.22% in crude ore, in ground('natural resource', 'in ground')</v>
      </c>
      <c r="K142" s="79" t="s">
        <v>8069</v>
      </c>
      <c r="L142" s="79" t="s">
        <v>8070</v>
      </c>
      <c r="M142" s="79" t="s">
        <v>8071</v>
      </c>
    </row>
    <row r="143" spans="1:13" x14ac:dyDescent="0.25">
      <c r="A143" s="80">
        <v>1494</v>
      </c>
      <c r="B143" s="79" t="s">
        <v>602</v>
      </c>
      <c r="C143" s="79" t="s">
        <v>59</v>
      </c>
      <c r="D143" s="79" t="s">
        <v>2787</v>
      </c>
      <c r="E143" s="79" t="s">
        <v>8068</v>
      </c>
      <c r="F143" s="79" t="s">
        <v>2788</v>
      </c>
      <c r="G143" s="79" t="s">
        <v>37</v>
      </c>
      <c r="H143" s="79" t="s">
        <v>14</v>
      </c>
      <c r="I143" s="79" t="str">
        <f t="shared" si="4"/>
        <v>('biosphere3','30fed59d-d722-482f-be4f-f3d93bdd2527')</v>
      </c>
      <c r="J143" s="79" t="str">
        <f t="shared" si="5"/>
        <v>Molybdenum, 0.022% in sulfide, Mo 8.2E-3% and Cu 0.36% in crude ore, in ground('natural resource', 'in ground')</v>
      </c>
      <c r="K143" s="79" t="s">
        <v>8069</v>
      </c>
      <c r="L143" s="79" t="s">
        <v>8070</v>
      </c>
      <c r="M143" s="79" t="s">
        <v>8071</v>
      </c>
    </row>
    <row r="144" spans="1:13" x14ac:dyDescent="0.25">
      <c r="A144" s="80">
        <v>2855</v>
      </c>
      <c r="B144" s="79" t="s">
        <v>602</v>
      </c>
      <c r="C144" s="79" t="s">
        <v>59</v>
      </c>
      <c r="D144" s="79" t="s">
        <v>2798</v>
      </c>
      <c r="E144" s="79" t="s">
        <v>8068</v>
      </c>
      <c r="F144" s="79" t="s">
        <v>2799</v>
      </c>
      <c r="G144" s="79" t="s">
        <v>37</v>
      </c>
      <c r="H144" s="79" t="s">
        <v>14</v>
      </c>
      <c r="I144" s="79" t="str">
        <f t="shared" si="4"/>
        <v>('biosphere3','719def62-0941-4264-bc54-97093d847d7a')</v>
      </c>
      <c r="J144" s="79" t="str">
        <f t="shared" si="5"/>
        <v>Molybdenum, 0.025% in sulfide, Mo 8.2E-3% and Cu 0.39% in crude ore, in ground('natural resource', 'in ground')</v>
      </c>
      <c r="K144" s="79" t="s">
        <v>8069</v>
      </c>
      <c r="L144" s="79" t="s">
        <v>8070</v>
      </c>
      <c r="M144" s="79" t="s">
        <v>8071</v>
      </c>
    </row>
    <row r="145" spans="1:13" x14ac:dyDescent="0.25">
      <c r="A145" s="80">
        <v>555</v>
      </c>
      <c r="B145" s="79" t="s">
        <v>602</v>
      </c>
      <c r="C145" s="79" t="s">
        <v>59</v>
      </c>
      <c r="D145" s="79" t="s">
        <v>2806</v>
      </c>
      <c r="E145" s="79" t="s">
        <v>8068</v>
      </c>
      <c r="F145" s="79" t="s">
        <v>2807</v>
      </c>
      <c r="G145" s="79" t="s">
        <v>37</v>
      </c>
      <c r="H145" s="79" t="s">
        <v>14</v>
      </c>
      <c r="I145" s="79" t="str">
        <f t="shared" si="4"/>
        <v>('biosphere3','eda28c96-8899-4d84-bf18-35c3f1de518e')</v>
      </c>
      <c r="J145" s="79" t="str">
        <f t="shared" si="5"/>
        <v>Molybdenum, 0.11% in sulfide, Mo 4.1E-2% and Cu 0.36% in crude ore, in ground('natural resource', 'in ground')</v>
      </c>
      <c r="K145" s="79" t="s">
        <v>8069</v>
      </c>
      <c r="L145" s="79" t="s">
        <v>8070</v>
      </c>
      <c r="M145" s="79" t="s">
        <v>8071</v>
      </c>
    </row>
    <row r="146" spans="1:13" x14ac:dyDescent="0.25">
      <c r="A146" s="80">
        <v>1919</v>
      </c>
      <c r="B146" s="79" t="s">
        <v>602</v>
      </c>
      <c r="C146" s="79" t="s">
        <v>59</v>
      </c>
      <c r="D146" s="79" t="s">
        <v>2811</v>
      </c>
      <c r="E146" s="79" t="s">
        <v>8068</v>
      </c>
      <c r="F146" s="79" t="s">
        <v>2812</v>
      </c>
      <c r="G146" s="79" t="s">
        <v>37</v>
      </c>
      <c r="H146" s="79" t="s">
        <v>14</v>
      </c>
      <c r="I146" s="79" t="str">
        <f t="shared" si="4"/>
        <v>('biosphere3','e5a3dff5-72dc-5287-893c-597dd4a19566')</v>
      </c>
      <c r="J146" s="79" t="str">
        <f t="shared" si="5"/>
        <v>Molybdenum, in ground('natural resource', 'in ground')</v>
      </c>
      <c r="K146" s="79" t="s">
        <v>8069</v>
      </c>
      <c r="L146" s="79" t="s">
        <v>8070</v>
      </c>
      <c r="M146" s="79" t="s">
        <v>8071</v>
      </c>
    </row>
    <row r="147" spans="1:13" x14ac:dyDescent="0.25">
      <c r="A147" s="80">
        <v>901</v>
      </c>
      <c r="B147" s="79" t="s">
        <v>2814</v>
      </c>
      <c r="C147" s="79" t="s">
        <v>59</v>
      </c>
      <c r="D147" s="79" t="s">
        <v>2815</v>
      </c>
      <c r="E147" s="79" t="s">
        <v>8068</v>
      </c>
      <c r="F147" s="79" t="s">
        <v>2816</v>
      </c>
      <c r="G147" s="79" t="s">
        <v>37</v>
      </c>
      <c r="H147" s="79" t="s">
        <v>14</v>
      </c>
      <c r="I147" s="79" t="str">
        <f t="shared" si="4"/>
        <v>('biosphere3','c970e81e-1c4e-4f21-814c-0c25444f41d2')</v>
      </c>
      <c r="J147" s="79" t="str">
        <f t="shared" si="5"/>
        <v>Neodymium, 4% in bastnasite, 0.4% in crude ore, in ground('natural resource', 'in ground')</v>
      </c>
      <c r="K147" s="79" t="s">
        <v>8069</v>
      </c>
      <c r="L147" s="79" t="s">
        <v>8070</v>
      </c>
      <c r="M147" s="79" t="s">
        <v>8071</v>
      </c>
    </row>
    <row r="148" spans="1:13" x14ac:dyDescent="0.25">
      <c r="A148" s="80">
        <v>1550</v>
      </c>
      <c r="B148" s="79" t="s">
        <v>2814</v>
      </c>
      <c r="C148" s="79" t="s">
        <v>59</v>
      </c>
      <c r="D148" s="79" t="s">
        <v>3715</v>
      </c>
      <c r="E148" s="79" t="s">
        <v>8068</v>
      </c>
      <c r="F148" s="79" t="s">
        <v>3716</v>
      </c>
      <c r="G148" s="79" t="s">
        <v>37</v>
      </c>
      <c r="H148" s="79" t="s">
        <v>14</v>
      </c>
      <c r="I148" s="79" t="str">
        <f t="shared" si="4"/>
        <v>('biosphere3','db0c855c-e9ef-58d9-97cc-960e646fc882')</v>
      </c>
      <c r="J148" s="79" t="str">
        <f t="shared" si="5"/>
        <v>Neodymium, in ground('natural resource', 'in ground')</v>
      </c>
      <c r="K148" s="79" t="s">
        <v>8069</v>
      </c>
      <c r="L148" s="79" t="s">
        <v>8070</v>
      </c>
      <c r="M148" s="79" t="s">
        <v>8071</v>
      </c>
    </row>
    <row r="149" spans="1:13" x14ac:dyDescent="0.25">
      <c r="A149" s="80">
        <v>4119</v>
      </c>
      <c r="B149" s="79" t="s">
        <v>387</v>
      </c>
      <c r="C149" s="79" t="s">
        <v>59</v>
      </c>
      <c r="D149" s="79" t="s">
        <v>3724</v>
      </c>
      <c r="E149" s="79" t="s">
        <v>8068</v>
      </c>
      <c r="F149" s="79" t="s">
        <v>3725</v>
      </c>
      <c r="G149" s="79" t="s">
        <v>37</v>
      </c>
      <c r="H149" s="79" t="s">
        <v>14</v>
      </c>
      <c r="I149" s="79" t="str">
        <f t="shared" si="4"/>
        <v>('biosphere3','0d7f8b87-12f4-4e83-a5a2-854e2f2b47de')</v>
      </c>
      <c r="J149" s="79" t="str">
        <f t="shared" si="5"/>
        <v>Ni, Ni 2.3E+0%, Pt 2.5E-4%, Pd 7.3E-4%, Rh 2.0E-5%, Cu 3.2E+0% in ore, in ground('natural resource', 'in ground')</v>
      </c>
      <c r="K149" s="79" t="s">
        <v>8069</v>
      </c>
      <c r="L149" s="79" t="s">
        <v>8070</v>
      </c>
      <c r="M149" s="79" t="s">
        <v>8071</v>
      </c>
    </row>
    <row r="150" spans="1:13" x14ac:dyDescent="0.25">
      <c r="A150" s="80">
        <v>3318</v>
      </c>
      <c r="B150" s="79" t="s">
        <v>387</v>
      </c>
      <c r="C150" s="79" t="s">
        <v>59</v>
      </c>
      <c r="D150" s="79" t="s">
        <v>3734</v>
      </c>
      <c r="E150" s="79" t="s">
        <v>8068</v>
      </c>
      <c r="F150" s="79" t="s">
        <v>3735</v>
      </c>
      <c r="G150" s="79" t="s">
        <v>37</v>
      </c>
      <c r="H150" s="79" t="s">
        <v>14</v>
      </c>
      <c r="I150" s="79" t="str">
        <f t="shared" si="4"/>
        <v>('biosphere3','febbfa6e-44d4-42a0-abcd-aec8a428f75e')</v>
      </c>
      <c r="J150" s="79" t="str">
        <f t="shared" si="5"/>
        <v>Ni, Ni 3.7E-2%, Pt 4.8E-4%, Pd 2.0E-4%, Rh 2.4E-5%, Cu 5.2E-2% in ore, in ground('natural resource', 'in ground')</v>
      </c>
      <c r="K150" s="79" t="s">
        <v>8069</v>
      </c>
      <c r="L150" s="79" t="s">
        <v>8070</v>
      </c>
      <c r="M150" s="79" t="s">
        <v>8071</v>
      </c>
    </row>
    <row r="151" spans="1:13" x14ac:dyDescent="0.25">
      <c r="A151" s="80">
        <v>3663</v>
      </c>
      <c r="B151" s="79" t="s">
        <v>387</v>
      </c>
      <c r="C151" s="79" t="s">
        <v>59</v>
      </c>
      <c r="D151" s="79" t="s">
        <v>3753</v>
      </c>
      <c r="E151" s="79" t="s">
        <v>8068</v>
      </c>
      <c r="F151" s="79" t="s">
        <v>3754</v>
      </c>
      <c r="G151" s="79" t="s">
        <v>37</v>
      </c>
      <c r="H151" s="79" t="s">
        <v>14</v>
      </c>
      <c r="I151" s="79" t="str">
        <f t="shared" si="4"/>
        <v>('biosphere3','86c6e6cd-c2f5-4977-bad6-ce9cd48cf721')</v>
      </c>
      <c r="J151" s="79" t="str">
        <f t="shared" si="5"/>
        <v>Nickel, 1.13% in sulfide, Ni 0.76% and Cu 0.76% in crude ore, in ground('natural resource', 'in ground')</v>
      </c>
      <c r="K151" s="79" t="s">
        <v>8069</v>
      </c>
      <c r="L151" s="79" t="s">
        <v>8070</v>
      </c>
      <c r="M151" s="79" t="s">
        <v>8071</v>
      </c>
    </row>
    <row r="152" spans="1:13" x14ac:dyDescent="0.25">
      <c r="A152" s="80">
        <v>65</v>
      </c>
      <c r="B152" s="79" t="s">
        <v>387</v>
      </c>
      <c r="C152" s="79" t="s">
        <v>59</v>
      </c>
      <c r="D152" s="79" t="s">
        <v>3755</v>
      </c>
      <c r="E152" s="79" t="s">
        <v>8068</v>
      </c>
      <c r="F152" s="79" t="s">
        <v>3756</v>
      </c>
      <c r="G152" s="79" t="s">
        <v>37</v>
      </c>
      <c r="H152" s="79" t="s">
        <v>14</v>
      </c>
      <c r="I152" s="79" t="str">
        <f t="shared" si="4"/>
        <v>('biosphere3','e47e4e5f-6528-413d-a8fb-1cd1875fbd73')</v>
      </c>
      <c r="J152" s="79" t="str">
        <f t="shared" si="5"/>
        <v>Nickel, 1.98% in silicates, 1.04% in crude ore, in ground('natural resource', 'in ground')</v>
      </c>
      <c r="K152" s="79" t="s">
        <v>8069</v>
      </c>
      <c r="L152" s="79" t="s">
        <v>8070</v>
      </c>
      <c r="M152" s="79" t="s">
        <v>8071</v>
      </c>
    </row>
    <row r="153" spans="1:13" x14ac:dyDescent="0.25">
      <c r="A153" s="80">
        <v>1744</v>
      </c>
      <c r="B153" s="79" t="s">
        <v>387</v>
      </c>
      <c r="C153" s="79" t="s">
        <v>59</v>
      </c>
      <c r="D153" s="79" t="s">
        <v>3768</v>
      </c>
      <c r="E153" s="79" t="s">
        <v>8068</v>
      </c>
      <c r="F153" s="79" t="s">
        <v>3769</v>
      </c>
      <c r="G153" s="79" t="s">
        <v>37</v>
      </c>
      <c r="H153" s="79" t="s">
        <v>14</v>
      </c>
      <c r="I153" s="79" t="str">
        <f t="shared" si="4"/>
        <v>('biosphere3','974213ef-1ba0-40e5-bc7b-52ef099e9e09')</v>
      </c>
      <c r="J153" s="79" t="str">
        <f t="shared" si="5"/>
        <v>Nickel, in ground('natural resource', 'in ground')</v>
      </c>
      <c r="K153" s="79" t="s">
        <v>8069</v>
      </c>
      <c r="L153" s="79" t="s">
        <v>8070</v>
      </c>
      <c r="M153" s="79" t="s">
        <v>8071</v>
      </c>
    </row>
    <row r="154" spans="1:13" x14ac:dyDescent="0.25">
      <c r="A154" s="80">
        <v>3140</v>
      </c>
      <c r="B154" s="79" t="s">
        <v>387</v>
      </c>
      <c r="C154" s="79" t="s">
        <v>59</v>
      </c>
      <c r="D154" s="79" t="s">
        <v>3772</v>
      </c>
      <c r="E154" s="79" t="s">
        <v>8068</v>
      </c>
      <c r="F154" s="79" t="s">
        <v>3773</v>
      </c>
      <c r="G154" s="79" t="s">
        <v>37</v>
      </c>
      <c r="H154" s="79" t="s">
        <v>14</v>
      </c>
      <c r="I154" s="79" t="str">
        <f t="shared" si="4"/>
        <v>('biosphere3','f09c3144-a268-4bed-8ca2-63005b6ef75f')</v>
      </c>
      <c r="J154" s="79" t="str">
        <f t="shared" si="5"/>
        <v>Nickel, Ni 2.5E+0%, in mixed ore, in ground('natural resource', 'in ground')</v>
      </c>
      <c r="K154" s="79" t="s">
        <v>8069</v>
      </c>
      <c r="L154" s="79" t="s">
        <v>8070</v>
      </c>
      <c r="M154" s="79" t="s">
        <v>8071</v>
      </c>
    </row>
    <row r="155" spans="1:13" x14ac:dyDescent="0.25">
      <c r="A155" s="80">
        <v>398</v>
      </c>
      <c r="B155" s="79" t="s">
        <v>3788</v>
      </c>
      <c r="C155" s="79" t="s">
        <v>59</v>
      </c>
      <c r="D155" s="79" t="s">
        <v>3789</v>
      </c>
      <c r="E155" s="79" t="s">
        <v>8068</v>
      </c>
      <c r="F155" s="79" t="s">
        <v>3790</v>
      </c>
      <c r="G155" s="79" t="s">
        <v>37</v>
      </c>
      <c r="H155" s="79" t="s">
        <v>14</v>
      </c>
      <c r="I155" s="79" t="str">
        <f t="shared" si="4"/>
        <v>('biosphere3','8de8befc-efa2-5d07-a58b-b29ea97a3f41')</v>
      </c>
      <c r="J155" s="79" t="str">
        <f t="shared" si="5"/>
        <v>Niobium, in ground('natural resource', 'in ground')</v>
      </c>
      <c r="K155" s="79" t="s">
        <v>8069</v>
      </c>
      <c r="L155" s="79" t="s">
        <v>8070</v>
      </c>
      <c r="M155" s="79" t="s">
        <v>8071</v>
      </c>
    </row>
    <row r="156" spans="1:13" x14ac:dyDescent="0.25">
      <c r="A156" s="80">
        <v>3425</v>
      </c>
      <c r="B156" s="79" t="s">
        <v>896</v>
      </c>
      <c r="C156" s="79" t="s">
        <v>51</v>
      </c>
      <c r="D156" s="79" t="s">
        <v>4564</v>
      </c>
      <c r="E156" s="79" t="s">
        <v>8068</v>
      </c>
      <c r="F156" s="79" t="s">
        <v>898</v>
      </c>
      <c r="G156" s="79" t="s">
        <v>37</v>
      </c>
      <c r="H156" s="79" t="s">
        <v>14</v>
      </c>
      <c r="I156" s="79" t="str">
        <f t="shared" si="4"/>
        <v>('biosphere3','e3f5fd63-7dcb-41f1-9b8a-a48a8d68bc65')</v>
      </c>
      <c r="J156" s="79" t="str">
        <f t="shared" si="5"/>
        <v>Nitrogen('natural resource', 'in air')</v>
      </c>
      <c r="K156" s="79" t="s">
        <v>8069</v>
      </c>
      <c r="L156" s="79" t="s">
        <v>8070</v>
      </c>
      <c r="M156" s="79" t="s">
        <v>8071</v>
      </c>
    </row>
    <row r="157" spans="1:13" x14ac:dyDescent="0.25">
      <c r="A157" s="80">
        <v>3695</v>
      </c>
      <c r="C157" s="79" t="s">
        <v>2818</v>
      </c>
      <c r="D157" s="79" t="s">
        <v>2819</v>
      </c>
      <c r="E157" s="79" t="s">
        <v>8068</v>
      </c>
      <c r="F157" s="79" t="s">
        <v>2820</v>
      </c>
      <c r="G157" s="79" t="s">
        <v>37</v>
      </c>
      <c r="H157" s="79" t="s">
        <v>2821</v>
      </c>
      <c r="I157" s="79" t="str">
        <f t="shared" si="4"/>
        <v>('biosphere3','c5aafa60-495c-461c-a1d4-b262a34c45b9')</v>
      </c>
      <c r="J157" s="79" t="str">
        <f t="shared" si="5"/>
        <v>Occupation, annual crop('natural resource', 'land')</v>
      </c>
      <c r="K157" s="79" t="s">
        <v>8069</v>
      </c>
      <c r="L157" s="79" t="s">
        <v>8070</v>
      </c>
      <c r="M157" s="79" t="s">
        <v>8071</v>
      </c>
    </row>
    <row r="158" spans="1:13" x14ac:dyDescent="0.25">
      <c r="A158" s="80">
        <v>4298</v>
      </c>
      <c r="C158" s="79" t="s">
        <v>2818</v>
      </c>
      <c r="D158" s="79" t="s">
        <v>2825</v>
      </c>
      <c r="E158" s="79" t="s">
        <v>8068</v>
      </c>
      <c r="F158" s="79" t="s">
        <v>2826</v>
      </c>
      <c r="G158" s="79" t="s">
        <v>37</v>
      </c>
      <c r="H158" s="79" t="s">
        <v>2821</v>
      </c>
      <c r="I158" s="79" t="str">
        <f t="shared" si="4"/>
        <v>('biosphere3','7956039f-1181-42ab-b03b-ba9992733394')</v>
      </c>
      <c r="J158" s="79" t="str">
        <f t="shared" si="5"/>
        <v>Occupation, annual crop, flooded crop('natural resource', 'land')</v>
      </c>
      <c r="K158" s="79" t="s">
        <v>8069</v>
      </c>
      <c r="L158" s="79" t="s">
        <v>8070</v>
      </c>
      <c r="M158" s="79" t="s">
        <v>8071</v>
      </c>
    </row>
    <row r="159" spans="1:13" x14ac:dyDescent="0.25">
      <c r="A159" s="80">
        <v>1584</v>
      </c>
      <c r="C159" s="79" t="s">
        <v>2818</v>
      </c>
      <c r="D159" s="79" t="s">
        <v>3585</v>
      </c>
      <c r="E159" s="79" t="s">
        <v>8068</v>
      </c>
      <c r="F159" s="79" t="s">
        <v>3586</v>
      </c>
      <c r="G159" s="79" t="s">
        <v>37</v>
      </c>
      <c r="H159" s="79" t="s">
        <v>2821</v>
      </c>
      <c r="I159" s="79" t="str">
        <f t="shared" si="4"/>
        <v>('biosphere3','9e80f7cd-47fa-4c7f-8f2c-bdb9731b3196')</v>
      </c>
      <c r="J159" s="79" t="str">
        <f t="shared" si="5"/>
        <v>Occupation, annual crop, greenhouse('natural resource', 'land')</v>
      </c>
      <c r="K159" s="79" t="s">
        <v>8069</v>
      </c>
      <c r="L159" s="79" t="s">
        <v>8070</v>
      </c>
      <c r="M159" s="79" t="s">
        <v>8071</v>
      </c>
    </row>
    <row r="160" spans="1:13" x14ac:dyDescent="0.25">
      <c r="A160" s="80">
        <v>1089</v>
      </c>
      <c r="C160" s="79" t="s">
        <v>2818</v>
      </c>
      <c r="D160" s="79" t="s">
        <v>2837</v>
      </c>
      <c r="E160" s="79" t="s">
        <v>8068</v>
      </c>
      <c r="F160" s="79" t="s">
        <v>2838</v>
      </c>
      <c r="G160" s="79" t="s">
        <v>37</v>
      </c>
      <c r="H160" s="79" t="s">
        <v>2821</v>
      </c>
      <c r="I160" s="79" t="str">
        <f t="shared" si="4"/>
        <v>('biosphere3','c4a82f46-381f-474c-a362-3363064b9c33')</v>
      </c>
      <c r="J160" s="79" t="str">
        <f t="shared" si="5"/>
        <v>Occupation, annual crop, irrigated('natural resource', 'land')</v>
      </c>
      <c r="K160" s="79" t="s">
        <v>8069</v>
      </c>
      <c r="L160" s="79" t="s">
        <v>8070</v>
      </c>
      <c r="M160" s="79" t="s">
        <v>8071</v>
      </c>
    </row>
    <row r="161" spans="1:13" x14ac:dyDescent="0.25">
      <c r="A161" s="80">
        <v>1391</v>
      </c>
      <c r="C161" s="79" t="s">
        <v>2818</v>
      </c>
      <c r="D161" s="79" t="s">
        <v>2857</v>
      </c>
      <c r="E161" s="79" t="s">
        <v>8068</v>
      </c>
      <c r="F161" s="79" t="s">
        <v>2858</v>
      </c>
      <c r="G161" s="79" t="s">
        <v>37</v>
      </c>
      <c r="H161" s="79" t="s">
        <v>2821</v>
      </c>
      <c r="I161" s="79" t="str">
        <f t="shared" si="4"/>
        <v>('biosphere3','12c7671c-e4aa-46c6-93c5-b6f9ac1c453b')</v>
      </c>
      <c r="J161" s="79" t="str">
        <f t="shared" si="5"/>
        <v>Occupation, annual crop, irrigated, extensive('natural resource', 'land')</v>
      </c>
      <c r="K161" s="79" t="s">
        <v>8069</v>
      </c>
      <c r="L161" s="79" t="s">
        <v>8070</v>
      </c>
      <c r="M161" s="79" t="s">
        <v>8071</v>
      </c>
    </row>
    <row r="162" spans="1:13" x14ac:dyDescent="0.25">
      <c r="A162" s="80">
        <v>1804</v>
      </c>
      <c r="C162" s="79" t="s">
        <v>2818</v>
      </c>
      <c r="D162" s="79" t="s">
        <v>2862</v>
      </c>
      <c r="E162" s="79" t="s">
        <v>8068</v>
      </c>
      <c r="F162" s="79" t="s">
        <v>2863</v>
      </c>
      <c r="G162" s="79" t="s">
        <v>37</v>
      </c>
      <c r="H162" s="79" t="s">
        <v>2821</v>
      </c>
      <c r="I162" s="79" t="str">
        <f t="shared" si="4"/>
        <v>('biosphere3','9fd128fe-d8c5-476f-af42-2795d5f5d227')</v>
      </c>
      <c r="J162" s="79" t="str">
        <f t="shared" si="5"/>
        <v>Occupation, annual crop, irrigated, intensive('natural resource', 'land')</v>
      </c>
      <c r="K162" s="79" t="s">
        <v>8069</v>
      </c>
      <c r="L162" s="79" t="s">
        <v>8070</v>
      </c>
      <c r="M162" s="79" t="s">
        <v>8071</v>
      </c>
    </row>
    <row r="163" spans="1:13" x14ac:dyDescent="0.25">
      <c r="A163" s="80">
        <v>1601</v>
      </c>
      <c r="C163" s="79" t="s">
        <v>2818</v>
      </c>
      <c r="D163" s="79" t="s">
        <v>3592</v>
      </c>
      <c r="E163" s="79" t="s">
        <v>8068</v>
      </c>
      <c r="F163" s="79" t="s">
        <v>3593</v>
      </c>
      <c r="G163" s="79" t="s">
        <v>37</v>
      </c>
      <c r="H163" s="79" t="s">
        <v>2821</v>
      </c>
      <c r="I163" s="79" t="str">
        <f t="shared" si="4"/>
        <v>('biosphere3','a6889a22-e99e-42ea-85cd-4a68d7975dcd')</v>
      </c>
      <c r="J163" s="79" t="str">
        <f t="shared" si="5"/>
        <v>Occupation, annual crop, non-irrigated('natural resource', 'land')</v>
      </c>
      <c r="K163" s="79" t="s">
        <v>8069</v>
      </c>
      <c r="L163" s="79" t="s">
        <v>8070</v>
      </c>
      <c r="M163" s="79" t="s">
        <v>8071</v>
      </c>
    </row>
    <row r="164" spans="1:13" x14ac:dyDescent="0.25">
      <c r="A164" s="80">
        <v>1246</v>
      </c>
      <c r="C164" s="79" t="s">
        <v>2818</v>
      </c>
      <c r="D164" s="79" t="s">
        <v>2874</v>
      </c>
      <c r="E164" s="79" t="s">
        <v>8068</v>
      </c>
      <c r="F164" s="79" t="s">
        <v>2875</v>
      </c>
      <c r="G164" s="79" t="s">
        <v>37</v>
      </c>
      <c r="H164" s="79" t="s">
        <v>2821</v>
      </c>
      <c r="I164" s="79" t="str">
        <f t="shared" si="4"/>
        <v>('biosphere3','1b0a8570-eab4-46c2-9b67-c9b918e75676')</v>
      </c>
      <c r="J164" s="79" t="str">
        <f t="shared" si="5"/>
        <v>Occupation, annual crop, non-irrigated, extensive('natural resource', 'land')</v>
      </c>
      <c r="K164" s="79" t="s">
        <v>8069</v>
      </c>
      <c r="L164" s="79" t="s">
        <v>8070</v>
      </c>
      <c r="M164" s="79" t="s">
        <v>8071</v>
      </c>
    </row>
    <row r="165" spans="1:13" x14ac:dyDescent="0.25">
      <c r="A165" s="80">
        <v>1004</v>
      </c>
      <c r="C165" s="79" t="s">
        <v>2818</v>
      </c>
      <c r="D165" s="79" t="s">
        <v>2890</v>
      </c>
      <c r="E165" s="79" t="s">
        <v>8068</v>
      </c>
      <c r="F165" s="79" t="s">
        <v>2891</v>
      </c>
      <c r="G165" s="79" t="s">
        <v>37</v>
      </c>
      <c r="H165" s="79" t="s">
        <v>2821</v>
      </c>
      <c r="I165" s="79" t="str">
        <f t="shared" si="4"/>
        <v>('biosphere3','e063ee9c-9850-42b5-b01e-4cc9b5ad7152')</v>
      </c>
      <c r="J165" s="79" t="str">
        <f t="shared" si="5"/>
        <v>Occupation, annual crop, non-irrigated, intensive('natural resource', 'land')</v>
      </c>
      <c r="K165" s="79" t="s">
        <v>8069</v>
      </c>
      <c r="L165" s="79" t="s">
        <v>8070</v>
      </c>
      <c r="M165" s="79" t="s">
        <v>8071</v>
      </c>
    </row>
    <row r="166" spans="1:13" x14ac:dyDescent="0.25">
      <c r="A166" s="80">
        <v>883</v>
      </c>
      <c r="C166" s="79" t="s">
        <v>2818</v>
      </c>
      <c r="D166" s="79" t="s">
        <v>2908</v>
      </c>
      <c r="E166" s="79" t="s">
        <v>8068</v>
      </c>
      <c r="F166" s="79" t="s">
        <v>2909</v>
      </c>
      <c r="G166" s="79" t="s">
        <v>37</v>
      </c>
      <c r="H166" s="79" t="s">
        <v>2821</v>
      </c>
      <c r="I166" s="79" t="str">
        <f t="shared" si="4"/>
        <v>('biosphere3','8c173ca1-5f74-4a6e-89e5-dd18e0f18d1a')</v>
      </c>
      <c r="J166" s="79" t="str">
        <f t="shared" si="5"/>
        <v>Occupation, arable land, unspecified use('natural resource', 'land')</v>
      </c>
      <c r="K166" s="79" t="s">
        <v>8069</v>
      </c>
      <c r="L166" s="79" t="s">
        <v>8070</v>
      </c>
      <c r="M166" s="79" t="s">
        <v>8071</v>
      </c>
    </row>
    <row r="167" spans="1:13" x14ac:dyDescent="0.25">
      <c r="A167" s="80">
        <v>1589</v>
      </c>
      <c r="C167" s="79" t="s">
        <v>2818</v>
      </c>
      <c r="D167" s="79" t="s">
        <v>2911</v>
      </c>
      <c r="E167" s="79" t="s">
        <v>8068</v>
      </c>
      <c r="F167" s="79" t="s">
        <v>2912</v>
      </c>
      <c r="G167" s="79" t="s">
        <v>37</v>
      </c>
      <c r="H167" s="79" t="s">
        <v>2913</v>
      </c>
      <c r="I167" s="79" t="str">
        <f t="shared" si="4"/>
        <v>('biosphere3','fdb1b2d0-f537-401e-b845-1d93da512174')</v>
      </c>
      <c r="J167" s="79" t="str">
        <f t="shared" si="5"/>
        <v>Occupation, arable, conservation tillage (obsolete)('natural resource', 'land')</v>
      </c>
      <c r="K167" s="79" t="s">
        <v>8069</v>
      </c>
      <c r="L167" s="79" t="s">
        <v>8070</v>
      </c>
      <c r="M167" s="79" t="s">
        <v>8071</v>
      </c>
    </row>
    <row r="168" spans="1:13" x14ac:dyDescent="0.25">
      <c r="A168" s="80">
        <v>174</v>
      </c>
      <c r="C168" s="79" t="s">
        <v>2818</v>
      </c>
      <c r="D168" s="79" t="s">
        <v>2946</v>
      </c>
      <c r="E168" s="79" t="s">
        <v>8068</v>
      </c>
      <c r="F168" s="79" t="s">
        <v>2947</v>
      </c>
      <c r="G168" s="79" t="s">
        <v>37</v>
      </c>
      <c r="H168" s="79" t="s">
        <v>2913</v>
      </c>
      <c r="I168" s="79" t="str">
        <f t="shared" si="4"/>
        <v>('biosphere3','e489cce4-a80f-417d-9ae6-9fc14cc7dd49')</v>
      </c>
      <c r="J168" s="79" t="str">
        <f t="shared" si="5"/>
        <v>Occupation, arable, conventional tillage (obsolete)('natural resource', 'land')</v>
      </c>
      <c r="K168" s="79" t="s">
        <v>8069</v>
      </c>
      <c r="L168" s="79" t="s">
        <v>8070</v>
      </c>
      <c r="M168" s="79" t="s">
        <v>8071</v>
      </c>
    </row>
    <row r="169" spans="1:13" x14ac:dyDescent="0.25">
      <c r="A169" s="80">
        <v>1383</v>
      </c>
      <c r="C169" s="79" t="s">
        <v>2818</v>
      </c>
      <c r="D169" s="79" t="s">
        <v>2965</v>
      </c>
      <c r="E169" s="79" t="s">
        <v>8068</v>
      </c>
      <c r="F169" s="79" t="s">
        <v>2966</v>
      </c>
      <c r="G169" s="79" t="s">
        <v>37</v>
      </c>
      <c r="H169" s="79" t="s">
        <v>2913</v>
      </c>
      <c r="I169" s="79" t="str">
        <f t="shared" si="4"/>
        <v>('biosphere3','81e07a67-28e0-4392-a553-d86e54a9b8a9')</v>
      </c>
      <c r="J169" s="79" t="str">
        <f t="shared" si="5"/>
        <v>Occupation, arable, reduced tillage (obsolete)('natural resource', 'land')</v>
      </c>
      <c r="K169" s="79" t="s">
        <v>8069</v>
      </c>
      <c r="L169" s="79" t="s">
        <v>8070</v>
      </c>
      <c r="M169" s="79" t="s">
        <v>8071</v>
      </c>
    </row>
    <row r="170" spans="1:13" x14ac:dyDescent="0.25">
      <c r="A170" s="80">
        <v>3107</v>
      </c>
      <c r="C170" s="79" t="s">
        <v>2818</v>
      </c>
      <c r="D170" s="79" t="s">
        <v>2975</v>
      </c>
      <c r="E170" s="79" t="s">
        <v>8068</v>
      </c>
      <c r="F170" s="79" t="s">
        <v>2976</v>
      </c>
      <c r="G170" s="79" t="s">
        <v>37</v>
      </c>
      <c r="H170" s="79" t="s">
        <v>2821</v>
      </c>
      <c r="I170" s="79" t="str">
        <f t="shared" si="4"/>
        <v>('biosphere3','c991a302-884f-4882-a094-e1b8f1d4c6b0')</v>
      </c>
      <c r="J170" s="79" t="str">
        <f t="shared" si="5"/>
        <v>Occupation, bare area (non-use)('natural resource', 'land')</v>
      </c>
      <c r="K170" s="79" t="s">
        <v>8069</v>
      </c>
      <c r="L170" s="79" t="s">
        <v>8070</v>
      </c>
      <c r="M170" s="79" t="s">
        <v>8071</v>
      </c>
    </row>
    <row r="171" spans="1:13" x14ac:dyDescent="0.25">
      <c r="A171" s="80">
        <v>1887</v>
      </c>
      <c r="C171" s="79" t="s">
        <v>2818</v>
      </c>
      <c r="D171" s="79" t="s">
        <v>3008</v>
      </c>
      <c r="E171" s="79" t="s">
        <v>8068</v>
      </c>
      <c r="F171" s="79" t="s">
        <v>3009</v>
      </c>
      <c r="G171" s="79" t="s">
        <v>37</v>
      </c>
      <c r="H171" s="79" t="s">
        <v>2821</v>
      </c>
      <c r="I171" s="79" t="str">
        <f t="shared" si="4"/>
        <v>('biosphere3','4b6b9b76-3199-4bd0-b11d-f8f2efbeac4e')</v>
      </c>
      <c r="J171" s="79" t="str">
        <f t="shared" si="5"/>
        <v>Occupation, construction site('natural resource', 'land')</v>
      </c>
      <c r="K171" s="79" t="s">
        <v>8069</v>
      </c>
      <c r="L171" s="79" t="s">
        <v>8070</v>
      </c>
      <c r="M171" s="79" t="s">
        <v>8071</v>
      </c>
    </row>
    <row r="172" spans="1:13" x14ac:dyDescent="0.25">
      <c r="A172" s="80">
        <v>175</v>
      </c>
      <c r="C172" s="79" t="s">
        <v>2818</v>
      </c>
      <c r="D172" s="79" t="s">
        <v>3032</v>
      </c>
      <c r="E172" s="79" t="s">
        <v>8068</v>
      </c>
      <c r="F172" s="79" t="s">
        <v>3033</v>
      </c>
      <c r="G172" s="79" t="s">
        <v>37</v>
      </c>
      <c r="H172" s="79" t="s">
        <v>2821</v>
      </c>
      <c r="I172" s="79" t="str">
        <f t="shared" si="4"/>
        <v>('biosphere3','5d615a38-6d0a-4f3a-8973-69b333b6e814')</v>
      </c>
      <c r="J172" s="79" t="str">
        <f t="shared" si="5"/>
        <v>Occupation, cropland fallow (non-use)('natural resource', 'land')</v>
      </c>
      <c r="K172" s="79" t="s">
        <v>8069</v>
      </c>
      <c r="L172" s="79" t="s">
        <v>8070</v>
      </c>
      <c r="M172" s="79" t="s">
        <v>8071</v>
      </c>
    </row>
    <row r="173" spans="1:13" x14ac:dyDescent="0.25">
      <c r="A173" s="80">
        <v>2630</v>
      </c>
      <c r="C173" s="79" t="s">
        <v>2818</v>
      </c>
      <c r="D173" s="79" t="s">
        <v>3046</v>
      </c>
      <c r="E173" s="79" t="s">
        <v>8068</v>
      </c>
      <c r="F173" s="79" t="s">
        <v>3047</v>
      </c>
      <c r="G173" s="79" t="s">
        <v>37</v>
      </c>
      <c r="H173" s="79" t="s">
        <v>2821</v>
      </c>
      <c r="I173" s="79" t="str">
        <f t="shared" si="4"/>
        <v>('biosphere3','1eaa9ea4-40b8-414a-b198-5626400372e1')</v>
      </c>
      <c r="J173" s="79" t="str">
        <f t="shared" si="5"/>
        <v>Occupation, dump site('natural resource', 'land')</v>
      </c>
      <c r="K173" s="79" t="s">
        <v>8069</v>
      </c>
      <c r="L173" s="79" t="s">
        <v>8070</v>
      </c>
      <c r="M173" s="79" t="s">
        <v>8071</v>
      </c>
    </row>
    <row r="174" spans="1:13" x14ac:dyDescent="0.25">
      <c r="A174" s="80">
        <v>2290</v>
      </c>
      <c r="C174" s="79" t="s">
        <v>2818</v>
      </c>
      <c r="D174" s="79" t="s">
        <v>3058</v>
      </c>
      <c r="E174" s="79" t="s">
        <v>8068</v>
      </c>
      <c r="F174" s="79" t="s">
        <v>3059</v>
      </c>
      <c r="G174" s="79" t="s">
        <v>37</v>
      </c>
      <c r="H174" s="79" t="s">
        <v>2821</v>
      </c>
      <c r="I174" s="79" t="str">
        <f t="shared" si="4"/>
        <v>('biosphere3','8222627a-0ca1-4632-894c-94d0e21064a1')</v>
      </c>
      <c r="J174" s="79" t="str">
        <f t="shared" si="5"/>
        <v>Occupation, field margin/hedgerow('natural resource', 'land')</v>
      </c>
      <c r="K174" s="79" t="s">
        <v>8069</v>
      </c>
      <c r="L174" s="79" t="s">
        <v>8070</v>
      </c>
      <c r="M174" s="79" t="s">
        <v>8071</v>
      </c>
    </row>
    <row r="175" spans="1:13" x14ac:dyDescent="0.25">
      <c r="A175" s="80">
        <v>338</v>
      </c>
      <c r="C175" s="79" t="s">
        <v>2818</v>
      </c>
      <c r="D175" s="79" t="s">
        <v>3599</v>
      </c>
      <c r="E175" s="79" t="s">
        <v>8068</v>
      </c>
      <c r="F175" s="79" t="s">
        <v>3600</v>
      </c>
      <c r="G175" s="79" t="s">
        <v>37</v>
      </c>
      <c r="H175" s="79" t="s">
        <v>2821</v>
      </c>
      <c r="I175" s="79" t="str">
        <f t="shared" si="4"/>
        <v>('biosphere3','2925111b-3464-4e34-9d02-b73c1c033e91')</v>
      </c>
      <c r="J175" s="79" t="str">
        <f t="shared" si="5"/>
        <v>Occupation, forest, extensive('natural resource', 'land')</v>
      </c>
      <c r="K175" s="79" t="s">
        <v>8069</v>
      </c>
      <c r="L175" s="79" t="s">
        <v>8070</v>
      </c>
      <c r="M175" s="79" t="s">
        <v>8071</v>
      </c>
    </row>
    <row r="176" spans="1:13" x14ac:dyDescent="0.25">
      <c r="A176" s="80">
        <v>2662</v>
      </c>
      <c r="C176" s="79" t="s">
        <v>2818</v>
      </c>
      <c r="D176" s="79" t="s">
        <v>3072</v>
      </c>
      <c r="E176" s="79" t="s">
        <v>8068</v>
      </c>
      <c r="F176" s="79" t="s">
        <v>3073</v>
      </c>
      <c r="G176" s="79" t="s">
        <v>37</v>
      </c>
      <c r="H176" s="79" t="s">
        <v>2821</v>
      </c>
      <c r="I176" s="79" t="str">
        <f t="shared" si="4"/>
        <v>('biosphere3','aca1714f-0040-4a65-a73a-0e38aa9f50f4')</v>
      </c>
      <c r="J176" s="79" t="str">
        <f t="shared" si="5"/>
        <v>Occupation, forest, intensive('natural resource', 'land')</v>
      </c>
      <c r="K176" s="79" t="s">
        <v>8069</v>
      </c>
      <c r="L176" s="79" t="s">
        <v>8070</v>
      </c>
      <c r="M176" s="79" t="s">
        <v>8071</v>
      </c>
    </row>
    <row r="177" spans="1:13" x14ac:dyDescent="0.25">
      <c r="A177" s="80">
        <v>2452</v>
      </c>
      <c r="C177" s="79" t="s">
        <v>2818</v>
      </c>
      <c r="D177" s="79" t="s">
        <v>3639</v>
      </c>
      <c r="E177" s="79" t="s">
        <v>8068</v>
      </c>
      <c r="F177" s="79" t="s">
        <v>3640</v>
      </c>
      <c r="G177" s="79" t="s">
        <v>37</v>
      </c>
      <c r="H177" s="79" t="s">
        <v>2821</v>
      </c>
      <c r="I177" s="79" t="str">
        <f t="shared" si="4"/>
        <v>('biosphere3','0f923637-e322-44d8-9ff2-9c765d75e253')</v>
      </c>
      <c r="J177" s="79" t="str">
        <f t="shared" si="5"/>
        <v>Occupation, forest, primary (non-use)('natural resource', 'land')</v>
      </c>
      <c r="K177" s="79" t="s">
        <v>8069</v>
      </c>
      <c r="L177" s="79" t="s">
        <v>8070</v>
      </c>
      <c r="M177" s="79" t="s">
        <v>8071</v>
      </c>
    </row>
    <row r="178" spans="1:13" x14ac:dyDescent="0.25">
      <c r="A178" s="80">
        <v>2049</v>
      </c>
      <c r="C178" s="79" t="s">
        <v>2818</v>
      </c>
      <c r="D178" s="79" t="s">
        <v>3081</v>
      </c>
      <c r="E178" s="79" t="s">
        <v>8068</v>
      </c>
      <c r="F178" s="79" t="s">
        <v>3082</v>
      </c>
      <c r="G178" s="79" t="s">
        <v>37</v>
      </c>
      <c r="H178" s="79" t="s">
        <v>2821</v>
      </c>
      <c r="I178" s="79" t="str">
        <f t="shared" si="4"/>
        <v>('biosphere3','84b11d12-a078-44e7-9d6e-7675a0e23c4d')</v>
      </c>
      <c r="J178" s="79" t="str">
        <f t="shared" si="5"/>
        <v>Occupation, forest, secondary (non-use)('natural resource', 'land')</v>
      </c>
      <c r="K178" s="79" t="s">
        <v>8069</v>
      </c>
      <c r="L178" s="79" t="s">
        <v>8070</v>
      </c>
      <c r="M178" s="79" t="s">
        <v>8071</v>
      </c>
    </row>
    <row r="179" spans="1:13" x14ac:dyDescent="0.25">
      <c r="A179" s="80">
        <v>2140</v>
      </c>
      <c r="C179" s="79" t="s">
        <v>2818</v>
      </c>
      <c r="D179" s="79" t="s">
        <v>3086</v>
      </c>
      <c r="E179" s="79" t="s">
        <v>8068</v>
      </c>
      <c r="F179" s="79" t="s">
        <v>3087</v>
      </c>
      <c r="G179" s="79" t="s">
        <v>37</v>
      </c>
      <c r="H179" s="79" t="s">
        <v>2821</v>
      </c>
      <c r="I179" s="79" t="str">
        <f t="shared" si="4"/>
        <v>('biosphere3','b91d0527-9a01-4a86-b420-c62b70629ba4')</v>
      </c>
      <c r="J179" s="79" t="str">
        <f t="shared" si="5"/>
        <v>Occupation, forest, unspecified('natural resource', 'land')</v>
      </c>
      <c r="K179" s="79" t="s">
        <v>8069</v>
      </c>
      <c r="L179" s="79" t="s">
        <v>8070</v>
      </c>
      <c r="M179" s="79" t="s">
        <v>8071</v>
      </c>
    </row>
    <row r="180" spans="1:13" x14ac:dyDescent="0.25">
      <c r="A180" s="80">
        <v>1353</v>
      </c>
      <c r="C180" s="79" t="s">
        <v>2818</v>
      </c>
      <c r="D180" s="79" t="s">
        <v>3088</v>
      </c>
      <c r="E180" s="79" t="s">
        <v>8068</v>
      </c>
      <c r="F180" s="79" t="s">
        <v>3089</v>
      </c>
      <c r="G180" s="79" t="s">
        <v>37</v>
      </c>
      <c r="H180" s="79" t="s">
        <v>2821</v>
      </c>
      <c r="I180" s="79" t="str">
        <f t="shared" si="4"/>
        <v>('biosphere3','2b8a0f87-bd2a-4b10-8dd9-714487f59fc9')</v>
      </c>
      <c r="J180" s="79" t="str">
        <f t="shared" si="5"/>
        <v>Occupation, grassland, natural (non-use)('natural resource', 'land')</v>
      </c>
      <c r="K180" s="79" t="s">
        <v>8069</v>
      </c>
      <c r="L180" s="79" t="s">
        <v>8070</v>
      </c>
      <c r="M180" s="79" t="s">
        <v>8071</v>
      </c>
    </row>
    <row r="181" spans="1:13" x14ac:dyDescent="0.25">
      <c r="A181" s="80">
        <v>797</v>
      </c>
      <c r="C181" s="79" t="s">
        <v>2818</v>
      </c>
      <c r="D181" s="79" t="s">
        <v>3098</v>
      </c>
      <c r="E181" s="79" t="s">
        <v>8068</v>
      </c>
      <c r="F181" s="79" t="s">
        <v>3099</v>
      </c>
      <c r="G181" s="79" t="s">
        <v>37</v>
      </c>
      <c r="H181" s="79" t="s">
        <v>2821</v>
      </c>
      <c r="I181" s="79" t="str">
        <f t="shared" si="4"/>
        <v>('biosphere3','e780232c-898f-4606-8d21-f8589801ebe6')</v>
      </c>
      <c r="J181" s="79" t="str">
        <f t="shared" si="5"/>
        <v>Occupation, grassland, natural, for livestock grazing('natural resource', 'land')</v>
      </c>
      <c r="K181" s="79" t="s">
        <v>8069</v>
      </c>
      <c r="L181" s="79" t="s">
        <v>8070</v>
      </c>
      <c r="M181" s="79" t="s">
        <v>8071</v>
      </c>
    </row>
    <row r="182" spans="1:13" x14ac:dyDescent="0.25">
      <c r="A182" s="80">
        <v>121</v>
      </c>
      <c r="C182" s="79" t="s">
        <v>2818</v>
      </c>
      <c r="D182" s="79" t="s">
        <v>3119</v>
      </c>
      <c r="E182" s="79" t="s">
        <v>8068</v>
      </c>
      <c r="F182" s="79" t="s">
        <v>3120</v>
      </c>
      <c r="G182" s="79" t="s">
        <v>37</v>
      </c>
      <c r="H182" s="79" t="s">
        <v>2821</v>
      </c>
      <c r="I182" s="79" t="str">
        <f t="shared" si="4"/>
        <v>('biosphere3','69c7d771-04fc-499e-84f8-6c7b923b8ced')</v>
      </c>
      <c r="J182" s="79" t="str">
        <f t="shared" si="5"/>
        <v>Occupation, heterogeneous, agricultural('natural resource', 'land')</v>
      </c>
      <c r="K182" s="79" t="s">
        <v>8069</v>
      </c>
      <c r="L182" s="79" t="s">
        <v>8070</v>
      </c>
      <c r="M182" s="79" t="s">
        <v>8071</v>
      </c>
    </row>
    <row r="183" spans="1:13" x14ac:dyDescent="0.25">
      <c r="A183" s="80">
        <v>374</v>
      </c>
      <c r="C183" s="79" t="s">
        <v>2818</v>
      </c>
      <c r="D183" s="79" t="s">
        <v>3162</v>
      </c>
      <c r="E183" s="79" t="s">
        <v>8068</v>
      </c>
      <c r="F183" s="79" t="s">
        <v>3163</v>
      </c>
      <c r="G183" s="79" t="s">
        <v>37</v>
      </c>
      <c r="H183" s="79" t="s">
        <v>2821</v>
      </c>
      <c r="I183" s="79" t="str">
        <f t="shared" si="4"/>
        <v>('biosphere3','fe9c3a98-a6d2-452d-a9a4-a13e64f1b95b')</v>
      </c>
      <c r="J183" s="79" t="str">
        <f t="shared" si="5"/>
        <v>Occupation, industrial area('natural resource', 'land')</v>
      </c>
      <c r="K183" s="79" t="s">
        <v>8069</v>
      </c>
      <c r="L183" s="79" t="s">
        <v>8070</v>
      </c>
      <c r="M183" s="79" t="s">
        <v>8071</v>
      </c>
    </row>
    <row r="184" spans="1:13" x14ac:dyDescent="0.25">
      <c r="A184" s="80">
        <v>1845</v>
      </c>
      <c r="C184" s="79" t="s">
        <v>2818</v>
      </c>
      <c r="D184" s="79" t="s">
        <v>3190</v>
      </c>
      <c r="E184" s="79" t="s">
        <v>8068</v>
      </c>
      <c r="F184" s="79" t="s">
        <v>3191</v>
      </c>
      <c r="G184" s="79" t="s">
        <v>37</v>
      </c>
      <c r="H184" s="79" t="s">
        <v>2821</v>
      </c>
      <c r="I184" s="79" t="str">
        <f t="shared" si="4"/>
        <v>('biosphere3','e5824519-f945-4b2c-a81b-677290021b8a')</v>
      </c>
      <c r="J184" s="79" t="str">
        <f t="shared" si="5"/>
        <v>Occupation, inland waterbody, unspecified('natural resource', 'land')</v>
      </c>
      <c r="K184" s="79" t="s">
        <v>8069</v>
      </c>
      <c r="L184" s="79" t="s">
        <v>8070</v>
      </c>
      <c r="M184" s="79" t="s">
        <v>8071</v>
      </c>
    </row>
    <row r="185" spans="1:13" x14ac:dyDescent="0.25">
      <c r="A185" s="80">
        <v>2210</v>
      </c>
      <c r="C185" s="79" t="s">
        <v>2818</v>
      </c>
      <c r="D185" s="79" t="s">
        <v>3208</v>
      </c>
      <c r="E185" s="79" t="s">
        <v>8068</v>
      </c>
      <c r="F185" s="79" t="s">
        <v>3209</v>
      </c>
      <c r="G185" s="79" t="s">
        <v>37</v>
      </c>
      <c r="H185" s="79" t="s">
        <v>2821</v>
      </c>
      <c r="I185" s="79" t="str">
        <f t="shared" si="4"/>
        <v>('biosphere3','69dfa439-8e4e-4cae-bb0c-85a8aa8b9a73')</v>
      </c>
      <c r="J185" s="79" t="str">
        <f t="shared" si="5"/>
        <v>Occupation, lake, artificial('natural resource', 'land')</v>
      </c>
      <c r="K185" s="79" t="s">
        <v>8069</v>
      </c>
      <c r="L185" s="79" t="s">
        <v>8070</v>
      </c>
      <c r="M185" s="79" t="s">
        <v>8071</v>
      </c>
    </row>
    <row r="186" spans="1:13" x14ac:dyDescent="0.25">
      <c r="A186" s="80">
        <v>816</v>
      </c>
      <c r="C186" s="79" t="s">
        <v>2818</v>
      </c>
      <c r="D186" s="79" t="s">
        <v>3224</v>
      </c>
      <c r="E186" s="79" t="s">
        <v>8068</v>
      </c>
      <c r="F186" s="79" t="s">
        <v>3225</v>
      </c>
      <c r="G186" s="79" t="s">
        <v>37</v>
      </c>
      <c r="H186" s="79" t="s">
        <v>2821</v>
      </c>
      <c r="I186" s="79" t="str">
        <f t="shared" si="4"/>
        <v>('biosphere3','f8ba8266-7f00-47b8-9ef0-bc81a8728d09')</v>
      </c>
      <c r="J186" s="79" t="str">
        <f t="shared" si="5"/>
        <v>Occupation, lake, natural (non-use)('natural resource', 'land')</v>
      </c>
      <c r="K186" s="79" t="s">
        <v>8069</v>
      </c>
      <c r="L186" s="79" t="s">
        <v>8070</v>
      </c>
      <c r="M186" s="79" t="s">
        <v>8071</v>
      </c>
    </row>
    <row r="187" spans="1:13" x14ac:dyDescent="0.25">
      <c r="A187" s="80">
        <v>2344</v>
      </c>
      <c r="C187" s="79" t="s">
        <v>2818</v>
      </c>
      <c r="D187" s="79" t="s">
        <v>3234</v>
      </c>
      <c r="E187" s="79" t="s">
        <v>8068</v>
      </c>
      <c r="F187" s="79" t="s">
        <v>3235</v>
      </c>
      <c r="G187" s="79" t="s">
        <v>37</v>
      </c>
      <c r="H187" s="79" t="s">
        <v>2821</v>
      </c>
      <c r="I187" s="79" t="str">
        <f t="shared" si="4"/>
        <v>('biosphere3','379ba5c9-5c3a-43d0-8e2d-605ad9c39e46')</v>
      </c>
      <c r="J187" s="79" t="str">
        <f t="shared" si="5"/>
        <v>Occupation, mineral extraction site('natural resource', 'land')</v>
      </c>
      <c r="K187" s="79" t="s">
        <v>8069</v>
      </c>
      <c r="L187" s="79" t="s">
        <v>8070</v>
      </c>
      <c r="M187" s="79" t="s">
        <v>8071</v>
      </c>
    </row>
    <row r="188" spans="1:13" x14ac:dyDescent="0.25">
      <c r="A188" s="80">
        <v>1783</v>
      </c>
      <c r="C188" s="79" t="s">
        <v>2818</v>
      </c>
      <c r="D188" s="79" t="s">
        <v>3646</v>
      </c>
      <c r="E188" s="79" t="s">
        <v>8068</v>
      </c>
      <c r="F188" s="79" t="s">
        <v>3647</v>
      </c>
      <c r="G188" s="79" t="s">
        <v>37</v>
      </c>
      <c r="H188" s="79" t="s">
        <v>2821</v>
      </c>
      <c r="I188" s="79" t="str">
        <f t="shared" si="4"/>
        <v>('biosphere3','59ded913-17fe-4b3e-80cb-79b97cdbef9a')</v>
      </c>
      <c r="J188" s="79" t="str">
        <f t="shared" si="5"/>
        <v>Occupation, pasture, man made('natural resource', 'land')</v>
      </c>
      <c r="K188" s="79" t="s">
        <v>8069</v>
      </c>
      <c r="L188" s="79" t="s">
        <v>8070</v>
      </c>
      <c r="M188" s="79" t="s">
        <v>8071</v>
      </c>
    </row>
    <row r="189" spans="1:13" x14ac:dyDescent="0.25">
      <c r="A189" s="80">
        <v>3320</v>
      </c>
      <c r="C189" s="79" t="s">
        <v>2818</v>
      </c>
      <c r="D189" s="79" t="s">
        <v>3247</v>
      </c>
      <c r="E189" s="79" t="s">
        <v>8068</v>
      </c>
      <c r="F189" s="79" t="s">
        <v>3248</v>
      </c>
      <c r="G189" s="79" t="s">
        <v>37</v>
      </c>
      <c r="H189" s="79" t="s">
        <v>2821</v>
      </c>
      <c r="I189" s="79" t="str">
        <f t="shared" si="4"/>
        <v>('biosphere3','19f84b2e-e6ff-4351-ba3a-8b650fc20d14')</v>
      </c>
      <c r="J189" s="79" t="str">
        <f t="shared" si="5"/>
        <v>Occupation, pasture, man made, extensive('natural resource', 'land')</v>
      </c>
      <c r="K189" s="79" t="s">
        <v>8069</v>
      </c>
      <c r="L189" s="79" t="s">
        <v>8070</v>
      </c>
      <c r="M189" s="79" t="s">
        <v>8071</v>
      </c>
    </row>
    <row r="190" spans="1:13" x14ac:dyDescent="0.25">
      <c r="A190" s="80">
        <v>3197</v>
      </c>
      <c r="C190" s="79" t="s">
        <v>2818</v>
      </c>
      <c r="D190" s="79" t="s">
        <v>3660</v>
      </c>
      <c r="E190" s="79" t="s">
        <v>8068</v>
      </c>
      <c r="F190" s="79" t="s">
        <v>3661</v>
      </c>
      <c r="G190" s="79" t="s">
        <v>37</v>
      </c>
      <c r="H190" s="79" t="s">
        <v>2821</v>
      </c>
      <c r="I190" s="79" t="str">
        <f t="shared" si="4"/>
        <v>('biosphere3','98b723d4-3362-4b38-8b1e-1bedacfd5e27')</v>
      </c>
      <c r="J190" s="79" t="str">
        <f t="shared" si="5"/>
        <v>Occupation, pasture, man made, intensive('natural resource', 'land')</v>
      </c>
      <c r="K190" s="79" t="s">
        <v>8069</v>
      </c>
      <c r="L190" s="79" t="s">
        <v>8070</v>
      </c>
      <c r="M190" s="79" t="s">
        <v>8071</v>
      </c>
    </row>
    <row r="191" spans="1:13" x14ac:dyDescent="0.25">
      <c r="A191" s="80">
        <v>3395</v>
      </c>
      <c r="C191" s="79" t="s">
        <v>2818</v>
      </c>
      <c r="D191" s="79" t="s">
        <v>3263</v>
      </c>
      <c r="E191" s="79" t="s">
        <v>8068</v>
      </c>
      <c r="F191" s="79" t="s">
        <v>3264</v>
      </c>
      <c r="G191" s="79" t="s">
        <v>37</v>
      </c>
      <c r="H191" s="79" t="s">
        <v>2821</v>
      </c>
      <c r="I191" s="79" t="str">
        <f t="shared" si="4"/>
        <v>('biosphere3','e9007a6f-7244-44d4-a561-91ae1b6c6cfc')</v>
      </c>
      <c r="J191" s="79" t="str">
        <f t="shared" si="5"/>
        <v>Occupation, permanent crop('natural resource', 'land')</v>
      </c>
      <c r="K191" s="79" t="s">
        <v>8069</v>
      </c>
      <c r="L191" s="79" t="s">
        <v>8070</v>
      </c>
      <c r="M191" s="79" t="s">
        <v>8071</v>
      </c>
    </row>
    <row r="192" spans="1:13" x14ac:dyDescent="0.25">
      <c r="A192" s="80">
        <v>2196</v>
      </c>
      <c r="C192" s="79" t="s">
        <v>2818</v>
      </c>
      <c r="D192" s="79" t="s">
        <v>3683</v>
      </c>
      <c r="E192" s="79" t="s">
        <v>8068</v>
      </c>
      <c r="F192" s="79" t="s">
        <v>3684</v>
      </c>
      <c r="G192" s="79" t="s">
        <v>37</v>
      </c>
      <c r="H192" s="79" t="s">
        <v>2821</v>
      </c>
      <c r="I192" s="79" t="str">
        <f t="shared" si="4"/>
        <v>('biosphere3','1896b498-8d13-4f58-8c17-21fe57740158')</v>
      </c>
      <c r="J192" s="79" t="str">
        <f t="shared" si="5"/>
        <v>Occupation, permanent crop, irrigated('natural resource', 'land')</v>
      </c>
      <c r="K192" s="79" t="s">
        <v>8069</v>
      </c>
      <c r="L192" s="79" t="s">
        <v>8070</v>
      </c>
      <c r="M192" s="79" t="s">
        <v>8071</v>
      </c>
    </row>
    <row r="193" spans="1:13" x14ac:dyDescent="0.25">
      <c r="A193" s="80">
        <v>951</v>
      </c>
      <c r="C193" s="79" t="s">
        <v>2818</v>
      </c>
      <c r="D193" s="79" t="s">
        <v>3291</v>
      </c>
      <c r="E193" s="79" t="s">
        <v>8068</v>
      </c>
      <c r="F193" s="79" t="s">
        <v>3292</v>
      </c>
      <c r="G193" s="79" t="s">
        <v>37</v>
      </c>
      <c r="H193" s="79" t="s">
        <v>2821</v>
      </c>
      <c r="I193" s="79" t="str">
        <f t="shared" si="4"/>
        <v>('biosphere3','7e7d6ebb-8c9c-4ecb-b64b-23a8c2c908c4')</v>
      </c>
      <c r="J193" s="79" t="str">
        <f t="shared" si="5"/>
        <v>Occupation, permanent crop, irrigated, extensive('natural resource', 'land')</v>
      </c>
      <c r="K193" s="79" t="s">
        <v>8069</v>
      </c>
      <c r="L193" s="79" t="s">
        <v>8070</v>
      </c>
      <c r="M193" s="79" t="s">
        <v>8071</v>
      </c>
    </row>
    <row r="194" spans="1:13" x14ac:dyDescent="0.25">
      <c r="A194" s="80">
        <v>823</v>
      </c>
      <c r="C194" s="79" t="s">
        <v>2818</v>
      </c>
      <c r="D194" s="79" t="s">
        <v>3294</v>
      </c>
      <c r="E194" s="79" t="s">
        <v>8068</v>
      </c>
      <c r="F194" s="79" t="s">
        <v>3295</v>
      </c>
      <c r="G194" s="79" t="s">
        <v>37</v>
      </c>
      <c r="H194" s="79" t="s">
        <v>2821</v>
      </c>
      <c r="I194" s="79" t="str">
        <f t="shared" ref="I194:I257" si="6">_xlfn.CONCAT(K194,E194,L194,D194,L194,M194)</f>
        <v>('biosphere3','3afbc2d8-1b51-4d43-87a7-e68291c1e999')</v>
      </c>
      <c r="J194" s="79" t="str">
        <f t="shared" ref="J194:J257" si="7">_xlfn.CONCAT(F194,C194)</f>
        <v>Occupation, permanent crop, irrigated, intensive('natural resource', 'land')</v>
      </c>
      <c r="K194" s="79" t="s">
        <v>8069</v>
      </c>
      <c r="L194" s="79" t="s">
        <v>8070</v>
      </c>
      <c r="M194" s="79" t="s">
        <v>8071</v>
      </c>
    </row>
    <row r="195" spans="1:13" x14ac:dyDescent="0.25">
      <c r="A195" s="80">
        <v>1045</v>
      </c>
      <c r="C195" s="79" t="s">
        <v>2818</v>
      </c>
      <c r="D195" s="79" t="s">
        <v>3327</v>
      </c>
      <c r="E195" s="79" t="s">
        <v>8068</v>
      </c>
      <c r="F195" s="79" t="s">
        <v>3328</v>
      </c>
      <c r="G195" s="79" t="s">
        <v>37</v>
      </c>
      <c r="H195" s="79" t="s">
        <v>2821</v>
      </c>
      <c r="I195" s="79" t="str">
        <f t="shared" si="6"/>
        <v>('biosphere3','18636f13-f552-4136-a353-3b5a8e5f87d1')</v>
      </c>
      <c r="J195" s="79" t="str">
        <f t="shared" si="7"/>
        <v>Occupation, permanent crop, non-irrigated('natural resource', 'land')</v>
      </c>
      <c r="K195" s="79" t="s">
        <v>8069</v>
      </c>
      <c r="L195" s="79" t="s">
        <v>8070</v>
      </c>
      <c r="M195" s="79" t="s">
        <v>8071</v>
      </c>
    </row>
    <row r="196" spans="1:13" x14ac:dyDescent="0.25">
      <c r="A196" s="80">
        <v>965</v>
      </c>
      <c r="C196" s="79" t="s">
        <v>2818</v>
      </c>
      <c r="D196" s="79" t="s">
        <v>3330</v>
      </c>
      <c r="E196" s="79" t="s">
        <v>8068</v>
      </c>
      <c r="F196" s="79" t="s">
        <v>3331</v>
      </c>
      <c r="G196" s="79" t="s">
        <v>37</v>
      </c>
      <c r="H196" s="79" t="s">
        <v>2821</v>
      </c>
      <c r="I196" s="79" t="str">
        <f t="shared" si="6"/>
        <v>('biosphere3','f318deb8-ac36-47c0-bb00-e3022b583c7e')</v>
      </c>
      <c r="J196" s="79" t="str">
        <f t="shared" si="7"/>
        <v>Occupation, permanent crop, non-irrigated, extensive('natural resource', 'land')</v>
      </c>
      <c r="K196" s="79" t="s">
        <v>8069</v>
      </c>
      <c r="L196" s="79" t="s">
        <v>8070</v>
      </c>
      <c r="M196" s="79" t="s">
        <v>8071</v>
      </c>
    </row>
    <row r="197" spans="1:13" x14ac:dyDescent="0.25">
      <c r="A197" s="80">
        <v>1162</v>
      </c>
      <c r="C197" s="79" t="s">
        <v>2818</v>
      </c>
      <c r="D197" s="79" t="s">
        <v>3341</v>
      </c>
      <c r="E197" s="79" t="s">
        <v>8068</v>
      </c>
      <c r="F197" s="79" t="s">
        <v>3342</v>
      </c>
      <c r="G197" s="79" t="s">
        <v>37</v>
      </c>
      <c r="H197" s="79" t="s">
        <v>2821</v>
      </c>
      <c r="I197" s="79" t="str">
        <f t="shared" si="6"/>
        <v>('biosphere3','c9461a73-d00a-4fc7-a890-a9eda6af3185')</v>
      </c>
      <c r="J197" s="79" t="str">
        <f t="shared" si="7"/>
        <v>Occupation, permanent crop, non-irrigated, intensive('natural resource', 'land')</v>
      </c>
      <c r="K197" s="79" t="s">
        <v>8069</v>
      </c>
      <c r="L197" s="79" t="s">
        <v>8070</v>
      </c>
      <c r="M197" s="79" t="s">
        <v>8071</v>
      </c>
    </row>
    <row r="198" spans="1:13" x14ac:dyDescent="0.25">
      <c r="A198" s="80">
        <v>2483</v>
      </c>
      <c r="C198" s="79" t="s">
        <v>2818</v>
      </c>
      <c r="D198" s="79" t="s">
        <v>3344</v>
      </c>
      <c r="E198" s="79" t="s">
        <v>8068</v>
      </c>
      <c r="F198" s="79" t="s">
        <v>3345</v>
      </c>
      <c r="G198" s="79" t="s">
        <v>37</v>
      </c>
      <c r="H198" s="79" t="s">
        <v>2821</v>
      </c>
      <c r="I198" s="79" t="str">
        <f t="shared" si="6"/>
        <v>('biosphere3','c14ea750-4a9f-41fa-bcc1-4a1d84466f43')</v>
      </c>
      <c r="J198" s="79" t="str">
        <f t="shared" si="7"/>
        <v>Occupation, river, artificial('natural resource', 'land')</v>
      </c>
      <c r="K198" s="79" t="s">
        <v>8069</v>
      </c>
      <c r="L198" s="79" t="s">
        <v>8070</v>
      </c>
      <c r="M198" s="79" t="s">
        <v>8071</v>
      </c>
    </row>
    <row r="199" spans="1:13" x14ac:dyDescent="0.25">
      <c r="A199" s="80">
        <v>3907</v>
      </c>
      <c r="C199" s="79" t="s">
        <v>2818</v>
      </c>
      <c r="D199" s="79" t="s">
        <v>3347</v>
      </c>
      <c r="E199" s="79" t="s">
        <v>8068</v>
      </c>
      <c r="F199" s="79" t="s">
        <v>3348</v>
      </c>
      <c r="G199" s="79" t="s">
        <v>37</v>
      </c>
      <c r="H199" s="79" t="s">
        <v>2821</v>
      </c>
      <c r="I199" s="79" t="str">
        <f t="shared" si="6"/>
        <v>('biosphere3','d54bb4f8-e6d9-46dc-a8ae-e70d5d8562c2')</v>
      </c>
      <c r="J199" s="79" t="str">
        <f t="shared" si="7"/>
        <v>Occupation, river, natural (non-use)('natural resource', 'land')</v>
      </c>
      <c r="K199" s="79" t="s">
        <v>8069</v>
      </c>
      <c r="L199" s="79" t="s">
        <v>8070</v>
      </c>
      <c r="M199" s="79" t="s">
        <v>8071</v>
      </c>
    </row>
    <row r="200" spans="1:13" x14ac:dyDescent="0.25">
      <c r="A200" s="80">
        <v>1066</v>
      </c>
      <c r="C200" s="79" t="s">
        <v>2818</v>
      </c>
      <c r="D200" s="79" t="s">
        <v>3361</v>
      </c>
      <c r="E200" s="79" t="s">
        <v>8068</v>
      </c>
      <c r="F200" s="79" t="s">
        <v>3362</v>
      </c>
      <c r="G200" s="79" t="s">
        <v>37</v>
      </c>
      <c r="H200" s="79" t="s">
        <v>2821</v>
      </c>
      <c r="I200" s="79" t="str">
        <f t="shared" si="6"/>
        <v>('biosphere3','70c4c6d8-ed81-4763-ae6d-39e54ef0b1fa')</v>
      </c>
      <c r="J200" s="79" t="str">
        <f t="shared" si="7"/>
        <v>Occupation, seabed, drilling and mining('natural resource', 'land')</v>
      </c>
      <c r="K200" s="79" t="s">
        <v>8069</v>
      </c>
      <c r="L200" s="79" t="s">
        <v>8070</v>
      </c>
      <c r="M200" s="79" t="s">
        <v>8071</v>
      </c>
    </row>
    <row r="201" spans="1:13" x14ac:dyDescent="0.25">
      <c r="A201" s="80">
        <v>3476</v>
      </c>
      <c r="C201" s="79" t="s">
        <v>2818</v>
      </c>
      <c r="D201" s="79" t="s">
        <v>3395</v>
      </c>
      <c r="E201" s="79" t="s">
        <v>8068</v>
      </c>
      <c r="F201" s="79" t="s">
        <v>3396</v>
      </c>
      <c r="G201" s="79" t="s">
        <v>37</v>
      </c>
      <c r="H201" s="79" t="s">
        <v>2821</v>
      </c>
      <c r="I201" s="79" t="str">
        <f t="shared" si="6"/>
        <v>('biosphere3','9db06277-b6d9-4c48-8cfb-de342e928a50')</v>
      </c>
      <c r="J201" s="79" t="str">
        <f t="shared" si="7"/>
        <v>Occupation, seabed, infrastructure('natural resource', 'land')</v>
      </c>
      <c r="K201" s="79" t="s">
        <v>8069</v>
      </c>
      <c r="L201" s="79" t="s">
        <v>8070</v>
      </c>
      <c r="M201" s="79" t="s">
        <v>8071</v>
      </c>
    </row>
    <row r="202" spans="1:13" x14ac:dyDescent="0.25">
      <c r="A202" s="80">
        <v>2356</v>
      </c>
      <c r="C202" s="79" t="s">
        <v>2818</v>
      </c>
      <c r="D202" s="79" t="s">
        <v>3415</v>
      </c>
      <c r="E202" s="79" t="s">
        <v>8068</v>
      </c>
      <c r="F202" s="79" t="s">
        <v>3416</v>
      </c>
      <c r="G202" s="79" t="s">
        <v>37</v>
      </c>
      <c r="H202" s="79" t="s">
        <v>2821</v>
      </c>
      <c r="I202" s="79" t="str">
        <f t="shared" si="6"/>
        <v>('biosphere3','76e1a3ec-8bf5-4eae-92f0-1020ccd46e61')</v>
      </c>
      <c r="J202" s="79" t="str">
        <f t="shared" si="7"/>
        <v>Occupation, seabed, natural (non-use)('natural resource', 'land')</v>
      </c>
      <c r="K202" s="79" t="s">
        <v>8069</v>
      </c>
      <c r="L202" s="79" t="s">
        <v>8070</v>
      </c>
      <c r="M202" s="79" t="s">
        <v>8071</v>
      </c>
    </row>
    <row r="203" spans="1:13" x14ac:dyDescent="0.25">
      <c r="A203" s="80">
        <v>2316</v>
      </c>
      <c r="C203" s="79" t="s">
        <v>2818</v>
      </c>
      <c r="D203" s="79" t="s">
        <v>3468</v>
      </c>
      <c r="E203" s="79" t="s">
        <v>8068</v>
      </c>
      <c r="F203" s="79" t="s">
        <v>3469</v>
      </c>
      <c r="G203" s="79" t="s">
        <v>37</v>
      </c>
      <c r="H203" s="79" t="s">
        <v>2821</v>
      </c>
      <c r="I203" s="79" t="str">
        <f t="shared" si="6"/>
        <v>('biosphere3','7af0b1a6-2e8f-407a-8ac7-b02a2023155b')</v>
      </c>
      <c r="J203" s="79" t="str">
        <f t="shared" si="7"/>
        <v>Occupation, seabed, unspecified('natural resource', 'land')</v>
      </c>
      <c r="K203" s="79" t="s">
        <v>8069</v>
      </c>
      <c r="L203" s="79" t="s">
        <v>8070</v>
      </c>
      <c r="M203" s="79" t="s">
        <v>8071</v>
      </c>
    </row>
    <row r="204" spans="1:13" x14ac:dyDescent="0.25">
      <c r="A204" s="80">
        <v>3749</v>
      </c>
      <c r="C204" s="79" t="s">
        <v>2818</v>
      </c>
      <c r="D204" s="79" t="s">
        <v>3701</v>
      </c>
      <c r="E204" s="79" t="s">
        <v>8068</v>
      </c>
      <c r="F204" s="79" t="s">
        <v>3702</v>
      </c>
      <c r="G204" s="79" t="s">
        <v>37</v>
      </c>
      <c r="H204" s="79" t="s">
        <v>2821</v>
      </c>
      <c r="I204" s="79" t="str">
        <f t="shared" si="6"/>
        <v>('biosphere3','c199261c-8234-43c5-b906-5b67707e4395')</v>
      </c>
      <c r="J204" s="79" t="str">
        <f t="shared" si="7"/>
        <v>Occupation, shrub land, sclerophyllous('natural resource', 'land')</v>
      </c>
      <c r="K204" s="79" t="s">
        <v>8069</v>
      </c>
      <c r="L204" s="79" t="s">
        <v>8070</v>
      </c>
      <c r="M204" s="79" t="s">
        <v>8071</v>
      </c>
    </row>
    <row r="205" spans="1:13" x14ac:dyDescent="0.25">
      <c r="A205" s="80">
        <v>486</v>
      </c>
      <c r="C205" s="79" t="s">
        <v>2818</v>
      </c>
      <c r="D205" s="79" t="s">
        <v>3710</v>
      </c>
      <c r="E205" s="79" t="s">
        <v>8068</v>
      </c>
      <c r="F205" s="79" t="s">
        <v>3711</v>
      </c>
      <c r="G205" s="79" t="s">
        <v>37</v>
      </c>
      <c r="H205" s="79" t="s">
        <v>2821</v>
      </c>
      <c r="I205" s="79" t="str">
        <f t="shared" si="6"/>
        <v>('biosphere3','817ebb8a-027d-4e4f-89c1-fe5548abcd0b')</v>
      </c>
      <c r="J205" s="79" t="str">
        <f t="shared" si="7"/>
        <v>Occupation, snow and ice (non-use)('natural resource', 'land')</v>
      </c>
      <c r="K205" s="79" t="s">
        <v>8069</v>
      </c>
      <c r="L205" s="79" t="s">
        <v>8070</v>
      </c>
      <c r="M205" s="79" t="s">
        <v>8071</v>
      </c>
    </row>
    <row r="206" spans="1:13" x14ac:dyDescent="0.25">
      <c r="A206" s="80">
        <v>2182</v>
      </c>
      <c r="C206" s="79" t="s">
        <v>2818</v>
      </c>
      <c r="D206" s="79" t="s">
        <v>3475</v>
      </c>
      <c r="E206" s="79" t="s">
        <v>8068</v>
      </c>
      <c r="F206" s="79" t="s">
        <v>3476</v>
      </c>
      <c r="G206" s="79" t="s">
        <v>37</v>
      </c>
      <c r="H206" s="79" t="s">
        <v>2821</v>
      </c>
      <c r="I206" s="79" t="str">
        <f t="shared" si="6"/>
        <v>('biosphere3','062a6faf-b1a5-4a6a-aa02-47ae3ec566a8')</v>
      </c>
      <c r="J206" s="79" t="str">
        <f t="shared" si="7"/>
        <v>Occupation, traffic area, rail network('natural resource', 'land')</v>
      </c>
      <c r="K206" s="79" t="s">
        <v>8069</v>
      </c>
      <c r="L206" s="79" t="s">
        <v>8070</v>
      </c>
      <c r="M206" s="79" t="s">
        <v>8071</v>
      </c>
    </row>
    <row r="207" spans="1:13" x14ac:dyDescent="0.25">
      <c r="A207" s="80">
        <v>4366</v>
      </c>
      <c r="C207" s="79" t="s">
        <v>2818</v>
      </c>
      <c r="D207" s="79" t="s">
        <v>3477</v>
      </c>
      <c r="E207" s="79" t="s">
        <v>8068</v>
      </c>
      <c r="F207" s="79" t="s">
        <v>3478</v>
      </c>
      <c r="G207" s="79" t="s">
        <v>37</v>
      </c>
      <c r="H207" s="79" t="s">
        <v>2821</v>
      </c>
      <c r="I207" s="79" t="str">
        <f t="shared" si="6"/>
        <v>('biosphere3','956c5f83-65c8-4607-9749-147cfb9c8f70')</v>
      </c>
      <c r="J207" s="79" t="str">
        <f t="shared" si="7"/>
        <v>Occupation, traffic area, rail/road embankment('natural resource', 'land')</v>
      </c>
      <c r="K207" s="79" t="s">
        <v>8069</v>
      </c>
      <c r="L207" s="79" t="s">
        <v>8070</v>
      </c>
      <c r="M207" s="79" t="s">
        <v>8071</v>
      </c>
    </row>
    <row r="208" spans="1:13" x14ac:dyDescent="0.25">
      <c r="A208" s="80">
        <v>3181</v>
      </c>
      <c r="C208" s="79" t="s">
        <v>2818</v>
      </c>
      <c r="D208" s="79" t="s">
        <v>3493</v>
      </c>
      <c r="E208" s="79" t="s">
        <v>8068</v>
      </c>
      <c r="F208" s="79" t="s">
        <v>3494</v>
      </c>
      <c r="G208" s="79" t="s">
        <v>37</v>
      </c>
      <c r="H208" s="79" t="s">
        <v>2821</v>
      </c>
      <c r="I208" s="79" t="str">
        <f t="shared" si="6"/>
        <v>('biosphere3','26efe47c-92a5-4dea-b4d0-eac13e418a58')</v>
      </c>
      <c r="J208" s="79" t="str">
        <f t="shared" si="7"/>
        <v>Occupation, traffic area, road network('natural resource', 'land')</v>
      </c>
      <c r="K208" s="79" t="s">
        <v>8069</v>
      </c>
      <c r="L208" s="79" t="s">
        <v>8070</v>
      </c>
      <c r="M208" s="79" t="s">
        <v>8071</v>
      </c>
    </row>
    <row r="209" spans="1:13" x14ac:dyDescent="0.25">
      <c r="A209" s="80">
        <v>3531</v>
      </c>
      <c r="C209" s="79" t="s">
        <v>2818</v>
      </c>
      <c r="D209" s="79" t="s">
        <v>3522</v>
      </c>
      <c r="E209" s="79" t="s">
        <v>8068</v>
      </c>
      <c r="F209" s="79" t="s">
        <v>3523</v>
      </c>
      <c r="G209" s="79" t="s">
        <v>37</v>
      </c>
      <c r="H209" s="79" t="s">
        <v>2821</v>
      </c>
      <c r="I209" s="79" t="str">
        <f t="shared" si="6"/>
        <v>('biosphere3','c7cb5880-4219-4051-9357-10fdd08c6f2b')</v>
      </c>
      <c r="J209" s="79" t="str">
        <f t="shared" si="7"/>
        <v>Occupation, unspecified('natural resource', 'land')</v>
      </c>
      <c r="K209" s="79" t="s">
        <v>8069</v>
      </c>
      <c r="L209" s="79" t="s">
        <v>8070</v>
      </c>
      <c r="M209" s="79" t="s">
        <v>8071</v>
      </c>
    </row>
    <row r="210" spans="1:13" x14ac:dyDescent="0.25">
      <c r="A210" s="80">
        <v>4112</v>
      </c>
      <c r="C210" s="79" t="s">
        <v>2818</v>
      </c>
      <c r="D210" s="79" t="s">
        <v>3713</v>
      </c>
      <c r="E210" s="79" t="s">
        <v>8068</v>
      </c>
      <c r="F210" s="79" t="s">
        <v>3714</v>
      </c>
      <c r="G210" s="79" t="s">
        <v>37</v>
      </c>
      <c r="H210" s="79" t="s">
        <v>2821</v>
      </c>
      <c r="I210" s="79" t="str">
        <f t="shared" si="6"/>
        <v>('biosphere3','061259d7-7bcc-4298-af3a-63d084191988')</v>
      </c>
      <c r="J210" s="79" t="str">
        <f t="shared" si="7"/>
        <v>Occupation, unspecified, natural (non-use)('natural resource', 'land')</v>
      </c>
      <c r="K210" s="79" t="s">
        <v>8069</v>
      </c>
      <c r="L210" s="79" t="s">
        <v>8070</v>
      </c>
      <c r="M210" s="79" t="s">
        <v>8071</v>
      </c>
    </row>
    <row r="211" spans="1:13" x14ac:dyDescent="0.25">
      <c r="A211" s="80">
        <v>1266</v>
      </c>
      <c r="C211" s="79" t="s">
        <v>2818</v>
      </c>
      <c r="D211" s="79" t="s">
        <v>3548</v>
      </c>
      <c r="E211" s="79" t="s">
        <v>8068</v>
      </c>
      <c r="F211" s="79" t="s">
        <v>3549</v>
      </c>
      <c r="G211" s="79" t="s">
        <v>37</v>
      </c>
      <c r="H211" s="79" t="s">
        <v>2821</v>
      </c>
      <c r="I211" s="79" t="str">
        <f t="shared" si="6"/>
        <v>('biosphere3','3b4db191-9634-4a01-a873-f3cb234785e4')</v>
      </c>
      <c r="J211" s="79" t="str">
        <f t="shared" si="7"/>
        <v>Occupation, urban, continuously built('natural resource', 'land')</v>
      </c>
      <c r="K211" s="79" t="s">
        <v>8069</v>
      </c>
      <c r="L211" s="79" t="s">
        <v>8070</v>
      </c>
      <c r="M211" s="79" t="s">
        <v>8071</v>
      </c>
    </row>
    <row r="212" spans="1:13" x14ac:dyDescent="0.25">
      <c r="A212" s="80">
        <v>1038</v>
      </c>
      <c r="C212" s="79" t="s">
        <v>2818</v>
      </c>
      <c r="D212" s="79" t="s">
        <v>3566</v>
      </c>
      <c r="E212" s="79" t="s">
        <v>8068</v>
      </c>
      <c r="F212" s="79" t="s">
        <v>3567</v>
      </c>
      <c r="G212" s="79" t="s">
        <v>37</v>
      </c>
      <c r="H212" s="79" t="s">
        <v>2821</v>
      </c>
      <c r="I212" s="79" t="str">
        <f t="shared" si="6"/>
        <v>('biosphere3','56ec994a-eb96-42e8-93eb-4970e30e6362')</v>
      </c>
      <c r="J212" s="79" t="str">
        <f t="shared" si="7"/>
        <v>Occupation, urban, discontinuously built('natural resource', 'land')</v>
      </c>
      <c r="K212" s="79" t="s">
        <v>8069</v>
      </c>
      <c r="L212" s="79" t="s">
        <v>8070</v>
      </c>
      <c r="M212" s="79" t="s">
        <v>8071</v>
      </c>
    </row>
    <row r="213" spans="1:13" x14ac:dyDescent="0.25">
      <c r="A213" s="80">
        <v>1081</v>
      </c>
      <c r="C213" s="79" t="s">
        <v>2818</v>
      </c>
      <c r="D213" s="79" t="s">
        <v>3568</v>
      </c>
      <c r="E213" s="79" t="s">
        <v>8068</v>
      </c>
      <c r="F213" s="79" t="s">
        <v>3569</v>
      </c>
      <c r="G213" s="79" t="s">
        <v>37</v>
      </c>
      <c r="H213" s="79" t="s">
        <v>2821</v>
      </c>
      <c r="I213" s="79" t="str">
        <f t="shared" si="6"/>
        <v>('biosphere3','190d9910-5d04-4c97-abea-3b39682b7ed6')</v>
      </c>
      <c r="J213" s="79" t="str">
        <f t="shared" si="7"/>
        <v>Occupation, urban, green area('natural resource', 'land')</v>
      </c>
      <c r="K213" s="79" t="s">
        <v>8069</v>
      </c>
      <c r="L213" s="79" t="s">
        <v>8070</v>
      </c>
      <c r="M213" s="79" t="s">
        <v>8071</v>
      </c>
    </row>
    <row r="214" spans="1:13" x14ac:dyDescent="0.25">
      <c r="A214" s="80">
        <v>463</v>
      </c>
      <c r="C214" s="79" t="s">
        <v>2818</v>
      </c>
      <c r="D214" s="79" t="s">
        <v>3570</v>
      </c>
      <c r="E214" s="79" t="s">
        <v>8068</v>
      </c>
      <c r="F214" s="79" t="s">
        <v>3571</v>
      </c>
      <c r="G214" s="79" t="s">
        <v>37</v>
      </c>
      <c r="H214" s="79" t="s">
        <v>2821</v>
      </c>
      <c r="I214" s="79" t="str">
        <f t="shared" si="6"/>
        <v>('biosphere3','70aa745b-8bc5-4433-b2f5-d1da652ba166')</v>
      </c>
      <c r="J214" s="79" t="str">
        <f t="shared" si="7"/>
        <v>Occupation, urban/industrial fallow (non-use)('natural resource', 'land')</v>
      </c>
      <c r="K214" s="79" t="s">
        <v>8069</v>
      </c>
      <c r="L214" s="79" t="s">
        <v>8070</v>
      </c>
      <c r="M214" s="79" t="s">
        <v>8071</v>
      </c>
    </row>
    <row r="215" spans="1:13" x14ac:dyDescent="0.25">
      <c r="A215" s="80">
        <v>200</v>
      </c>
      <c r="C215" s="79" t="s">
        <v>2818</v>
      </c>
      <c r="D215" s="79" t="s">
        <v>3575</v>
      </c>
      <c r="E215" s="79" t="s">
        <v>8068</v>
      </c>
      <c r="F215" s="79" t="s">
        <v>3576</v>
      </c>
      <c r="G215" s="79" t="s">
        <v>37</v>
      </c>
      <c r="H215" s="79" t="s">
        <v>2821</v>
      </c>
      <c r="I215" s="79" t="str">
        <f t="shared" si="6"/>
        <v>('biosphere3','54dfbd2f-8218-4f2f-87f8-d928d8056e8e')</v>
      </c>
      <c r="J215" s="79" t="str">
        <f t="shared" si="7"/>
        <v>Occupation, wetland, coastal (non-use)('natural resource', 'land')</v>
      </c>
      <c r="K215" s="79" t="s">
        <v>8069</v>
      </c>
      <c r="L215" s="79" t="s">
        <v>8070</v>
      </c>
      <c r="M215" s="79" t="s">
        <v>8071</v>
      </c>
    </row>
    <row r="216" spans="1:13" x14ac:dyDescent="0.25">
      <c r="A216" s="80">
        <v>3221</v>
      </c>
      <c r="C216" s="79" t="s">
        <v>2818</v>
      </c>
      <c r="D216" s="79" t="s">
        <v>3579</v>
      </c>
      <c r="E216" s="79" t="s">
        <v>8068</v>
      </c>
      <c r="F216" s="79" t="s">
        <v>3580</v>
      </c>
      <c r="G216" s="79" t="s">
        <v>37</v>
      </c>
      <c r="H216" s="79" t="s">
        <v>2821</v>
      </c>
      <c r="I216" s="79" t="str">
        <f t="shared" si="6"/>
        <v>('biosphere3','db1e4137-27a3-4b89-99af-42a18271c144')</v>
      </c>
      <c r="J216" s="79" t="str">
        <f t="shared" si="7"/>
        <v>Occupation, wetland, inland (non-use)('natural resource', 'land')</v>
      </c>
      <c r="K216" s="79" t="s">
        <v>8069</v>
      </c>
      <c r="L216" s="79" t="s">
        <v>8070</v>
      </c>
      <c r="M216" s="79" t="s">
        <v>8071</v>
      </c>
    </row>
    <row r="217" spans="1:13" x14ac:dyDescent="0.25">
      <c r="A217" s="80">
        <v>1645</v>
      </c>
      <c r="C217" s="79" t="s">
        <v>59</v>
      </c>
      <c r="D217" s="79" t="s">
        <v>1453</v>
      </c>
      <c r="E217" s="79" t="s">
        <v>8068</v>
      </c>
      <c r="F217" s="79" t="s">
        <v>1454</v>
      </c>
      <c r="G217" s="79" t="s">
        <v>37</v>
      </c>
      <c r="H217" s="79" t="s">
        <v>14</v>
      </c>
      <c r="I217" s="79" t="str">
        <f t="shared" si="6"/>
        <v>('biosphere3','88d06db9-59a1-4719-9174-afeb1fa4026a')</v>
      </c>
      <c r="J217" s="79" t="str">
        <f t="shared" si="7"/>
        <v>Oil, crude, in ground('natural resource', 'in ground')</v>
      </c>
      <c r="K217" s="79" t="s">
        <v>8069</v>
      </c>
      <c r="L217" s="79" t="s">
        <v>8070</v>
      </c>
      <c r="M217" s="79" t="s">
        <v>8071</v>
      </c>
    </row>
    <row r="218" spans="1:13" x14ac:dyDescent="0.25">
      <c r="A218" s="80">
        <v>359</v>
      </c>
      <c r="C218" s="79" t="s">
        <v>59</v>
      </c>
      <c r="D218" s="79" t="s">
        <v>834</v>
      </c>
      <c r="E218" s="79" t="s">
        <v>8068</v>
      </c>
      <c r="F218" s="79" t="s">
        <v>835</v>
      </c>
      <c r="G218" s="79" t="s">
        <v>37</v>
      </c>
      <c r="H218" s="79" t="s">
        <v>14</v>
      </c>
      <c r="I218" s="79" t="str">
        <f t="shared" si="6"/>
        <v>('biosphere3','d7cadc9a-f42c-4711-a8e2-0b626c0a4c7a')</v>
      </c>
      <c r="J218" s="79" t="str">
        <f t="shared" si="7"/>
        <v>Olivine, in ground('natural resource', 'in ground')</v>
      </c>
      <c r="K218" s="79" t="s">
        <v>8069</v>
      </c>
      <c r="L218" s="79" t="s">
        <v>8070</v>
      </c>
      <c r="M218" s="79" t="s">
        <v>8071</v>
      </c>
    </row>
    <row r="219" spans="1:13" x14ac:dyDescent="0.25">
      <c r="A219" s="80">
        <v>846</v>
      </c>
      <c r="B219" s="79" t="s">
        <v>3800</v>
      </c>
      <c r="C219" s="79" t="s">
        <v>59</v>
      </c>
      <c r="D219" s="79" t="s">
        <v>3801</v>
      </c>
      <c r="E219" s="79" t="s">
        <v>8068</v>
      </c>
      <c r="F219" s="79" t="s">
        <v>3802</v>
      </c>
      <c r="G219" s="79" t="s">
        <v>37</v>
      </c>
      <c r="H219" s="79" t="s">
        <v>14</v>
      </c>
      <c r="I219" s="79" t="str">
        <f t="shared" si="6"/>
        <v>('biosphere3','221d3aa1-6443-5d83-aad7-72929641bd0f')</v>
      </c>
      <c r="J219" s="79" t="str">
        <f t="shared" si="7"/>
        <v>Osmium, in ground('natural resource', 'in ground')</v>
      </c>
      <c r="K219" s="79" t="s">
        <v>8069</v>
      </c>
      <c r="L219" s="79" t="s">
        <v>8070</v>
      </c>
      <c r="M219" s="79" t="s">
        <v>8071</v>
      </c>
    </row>
    <row r="220" spans="1:13" x14ac:dyDescent="0.25">
      <c r="A220" s="80">
        <v>675</v>
      </c>
      <c r="B220" s="79" t="s">
        <v>4572</v>
      </c>
      <c r="C220" s="79" t="s">
        <v>51</v>
      </c>
      <c r="D220" s="79" t="s">
        <v>6755</v>
      </c>
      <c r="E220" s="79" t="s">
        <v>8068</v>
      </c>
      <c r="F220" s="79" t="s">
        <v>4574</v>
      </c>
      <c r="G220" s="79" t="s">
        <v>37</v>
      </c>
      <c r="H220" s="79" t="s">
        <v>14</v>
      </c>
      <c r="I220" s="79" t="str">
        <f t="shared" si="6"/>
        <v>('biosphere3','af01e564-f816-4906-bd4f-b7c932f926b9')</v>
      </c>
      <c r="J220" s="79" t="str">
        <f t="shared" si="7"/>
        <v>Oxygen('natural resource', 'in air')</v>
      </c>
      <c r="K220" s="79" t="s">
        <v>8069</v>
      </c>
      <c r="L220" s="79" t="s">
        <v>8070</v>
      </c>
      <c r="M220" s="79" t="s">
        <v>8071</v>
      </c>
    </row>
    <row r="221" spans="1:13" x14ac:dyDescent="0.25">
      <c r="A221" s="80">
        <v>3678</v>
      </c>
      <c r="B221" s="79" t="s">
        <v>1323</v>
      </c>
      <c r="C221" s="79" t="s">
        <v>59</v>
      </c>
      <c r="D221" s="79" t="s">
        <v>3823</v>
      </c>
      <c r="E221" s="79" t="s">
        <v>8068</v>
      </c>
      <c r="F221" s="79" t="s">
        <v>3824</v>
      </c>
      <c r="G221" s="79" t="s">
        <v>37</v>
      </c>
      <c r="H221" s="79" t="s">
        <v>14</v>
      </c>
      <c r="I221" s="79" t="str">
        <f t="shared" si="6"/>
        <v>('biosphere3','edc69c63-a776-4dbf-acbf-e0368914980a')</v>
      </c>
      <c r="J221" s="79" t="str">
        <f t="shared" si="7"/>
        <v>Palladium, in ground('natural resource', 'in ground')</v>
      </c>
      <c r="K221" s="79" t="s">
        <v>8069</v>
      </c>
      <c r="L221" s="79" t="s">
        <v>8070</v>
      </c>
      <c r="M221" s="79" t="s">
        <v>8071</v>
      </c>
    </row>
    <row r="222" spans="1:13" x14ac:dyDescent="0.25">
      <c r="A222" s="80">
        <v>3711</v>
      </c>
      <c r="B222" s="79" t="s">
        <v>1323</v>
      </c>
      <c r="C222" s="79" t="s">
        <v>59</v>
      </c>
      <c r="D222" s="79" t="s">
        <v>3839</v>
      </c>
      <c r="E222" s="79" t="s">
        <v>8068</v>
      </c>
      <c r="F222" s="79" t="s">
        <v>3840</v>
      </c>
      <c r="G222" s="79" t="s">
        <v>37</v>
      </c>
      <c r="H222" s="79" t="s">
        <v>14</v>
      </c>
      <c r="I222" s="79" t="str">
        <f t="shared" si="6"/>
        <v>('biosphere3','669ab0eb-c020-4b98-bfe4-e0989013121a')</v>
      </c>
      <c r="J222" s="79" t="str">
        <f t="shared" si="7"/>
        <v>Palladium, Pd 1.6E-6%, in mixed ore, in ground('natural resource', 'in ground')</v>
      </c>
      <c r="K222" s="79" t="s">
        <v>8069</v>
      </c>
      <c r="L222" s="79" t="s">
        <v>8070</v>
      </c>
      <c r="M222" s="79" t="s">
        <v>8071</v>
      </c>
    </row>
    <row r="223" spans="1:13" x14ac:dyDescent="0.25">
      <c r="A223" s="80">
        <v>2419</v>
      </c>
      <c r="B223" s="79" t="s">
        <v>1323</v>
      </c>
      <c r="C223" s="79" t="s">
        <v>59</v>
      </c>
      <c r="D223" s="79" t="s">
        <v>3843</v>
      </c>
      <c r="E223" s="79" t="s">
        <v>8068</v>
      </c>
      <c r="F223" s="79" t="s">
        <v>3844</v>
      </c>
      <c r="G223" s="79" t="s">
        <v>37</v>
      </c>
      <c r="H223" s="79" t="s">
        <v>14</v>
      </c>
      <c r="I223" s="79" t="str">
        <f t="shared" si="6"/>
        <v>('biosphere3','4b8ac2cb-3fa6-4047-a9ab-183d9e63ccac')</v>
      </c>
      <c r="J223" s="79" t="str">
        <f t="shared" si="7"/>
        <v>Pd, Pd 2.0E-4%, Pt 4.8E-4%, Rh 2.4E-5%, Ni 3.7E-2%, Cu 5.2E-2% in ore, in ground('natural resource', 'in ground')</v>
      </c>
      <c r="K223" s="79" t="s">
        <v>8069</v>
      </c>
      <c r="L223" s="79" t="s">
        <v>8070</v>
      </c>
      <c r="M223" s="79" t="s">
        <v>8071</v>
      </c>
    </row>
    <row r="224" spans="1:13" x14ac:dyDescent="0.25">
      <c r="A224" s="80">
        <v>1147</v>
      </c>
      <c r="B224" s="79" t="s">
        <v>1323</v>
      </c>
      <c r="C224" s="79" t="s">
        <v>59</v>
      </c>
      <c r="D224" s="79" t="s">
        <v>3850</v>
      </c>
      <c r="E224" s="79" t="s">
        <v>8068</v>
      </c>
      <c r="F224" s="79" t="s">
        <v>3851</v>
      </c>
      <c r="G224" s="79" t="s">
        <v>37</v>
      </c>
      <c r="H224" s="79" t="s">
        <v>14</v>
      </c>
      <c r="I224" s="79" t="str">
        <f t="shared" si="6"/>
        <v>('biosphere3','535bbc83-033b-42fe-9a68-8dc9eb420385')</v>
      </c>
      <c r="J224" s="79" t="str">
        <f t="shared" si="7"/>
        <v>Pd, Pd 7.3E-4%, Pt 2.5E-4%, Rh 2.0E-5%, Ni 2.3E+0%, Cu 3.2E+0% in ore, in ground('natural resource', 'in ground')</v>
      </c>
      <c r="K224" s="79" t="s">
        <v>8069</v>
      </c>
      <c r="L224" s="79" t="s">
        <v>8070</v>
      </c>
      <c r="M224" s="79" t="s">
        <v>8071</v>
      </c>
    </row>
    <row r="225" spans="1:13" x14ac:dyDescent="0.25">
      <c r="A225" s="80">
        <v>4209</v>
      </c>
      <c r="C225" s="79" t="s">
        <v>34</v>
      </c>
      <c r="D225" s="79" t="s">
        <v>35</v>
      </c>
      <c r="E225" s="79" t="s">
        <v>8068</v>
      </c>
      <c r="F225" s="79" t="s">
        <v>36</v>
      </c>
      <c r="G225" s="79" t="s">
        <v>37</v>
      </c>
      <c r="H225" s="79" t="s">
        <v>14</v>
      </c>
      <c r="I225" s="79" t="str">
        <f t="shared" si="6"/>
        <v>('biosphere3','c5035ce2-5ee5-431f-a287-4b25da42be74')</v>
      </c>
      <c r="J225" s="79" t="str">
        <f t="shared" si="7"/>
        <v>Peat, in ground('natural resource', 'biotic')</v>
      </c>
      <c r="K225" s="79" t="s">
        <v>8069</v>
      </c>
      <c r="L225" s="79" t="s">
        <v>8070</v>
      </c>
      <c r="M225" s="79" t="s">
        <v>8071</v>
      </c>
    </row>
    <row r="226" spans="1:13" x14ac:dyDescent="0.25">
      <c r="A226" s="80">
        <v>427</v>
      </c>
      <c r="B226" s="79" t="s">
        <v>7260</v>
      </c>
      <c r="C226" s="79" t="s">
        <v>59</v>
      </c>
      <c r="D226" s="79" t="s">
        <v>846</v>
      </c>
      <c r="E226" s="79" t="s">
        <v>8068</v>
      </c>
      <c r="F226" s="79" t="s">
        <v>847</v>
      </c>
      <c r="G226" s="79" t="s">
        <v>37</v>
      </c>
      <c r="H226" s="79" t="s">
        <v>14</v>
      </c>
      <c r="I226" s="79" t="str">
        <f t="shared" si="6"/>
        <v>('biosphere3','09a68c14-01f6-4dee-ba29-8b7f400b72b5')</v>
      </c>
      <c r="J226" s="79" t="str">
        <f t="shared" si="7"/>
        <v>Perlite, in ground('natural resource', 'in ground')</v>
      </c>
      <c r="K226" s="79" t="s">
        <v>8069</v>
      </c>
      <c r="L226" s="79" t="s">
        <v>8070</v>
      </c>
      <c r="M226" s="79" t="s">
        <v>8071</v>
      </c>
    </row>
    <row r="227" spans="1:13" x14ac:dyDescent="0.25">
      <c r="A227" s="80">
        <v>1996</v>
      </c>
      <c r="B227" s="79" t="s">
        <v>877</v>
      </c>
      <c r="C227" s="79" t="s">
        <v>59</v>
      </c>
      <c r="D227" s="79" t="s">
        <v>6675</v>
      </c>
      <c r="E227" s="79" t="s">
        <v>8068</v>
      </c>
      <c r="F227" s="79" t="s">
        <v>6676</v>
      </c>
      <c r="G227" s="79" t="s">
        <v>37</v>
      </c>
      <c r="H227" s="79" t="s">
        <v>14</v>
      </c>
      <c r="I227" s="79" t="str">
        <f t="shared" si="6"/>
        <v>('biosphere3','a64e65fe-3c33-44f1-bd2d-ab7fac07653f')</v>
      </c>
      <c r="J227" s="79" t="str">
        <f t="shared" si="7"/>
        <v>Phosphorus, 18% in apatite, 12% in crude ore, in ground('natural resource', 'in ground')</v>
      </c>
      <c r="K227" s="79" t="s">
        <v>8069</v>
      </c>
      <c r="L227" s="79" t="s">
        <v>8070</v>
      </c>
      <c r="M227" s="79" t="s">
        <v>8071</v>
      </c>
    </row>
    <row r="228" spans="1:13" x14ac:dyDescent="0.25">
      <c r="A228" s="80">
        <v>259</v>
      </c>
      <c r="B228" s="79" t="s">
        <v>877</v>
      </c>
      <c r="C228" s="79" t="s">
        <v>59</v>
      </c>
      <c r="D228" s="79" t="s">
        <v>6692</v>
      </c>
      <c r="E228" s="79" t="s">
        <v>8068</v>
      </c>
      <c r="F228" s="79" t="s">
        <v>6693</v>
      </c>
      <c r="G228" s="79" t="s">
        <v>37</v>
      </c>
      <c r="H228" s="79" t="s">
        <v>14</v>
      </c>
      <c r="I228" s="79" t="str">
        <f t="shared" si="6"/>
        <v>('biosphere3','9a7380d1-6e23-48ad-b35a-14bd1ecb3133')</v>
      </c>
      <c r="J228" s="79" t="str">
        <f t="shared" si="7"/>
        <v>Phosphorus, 18% in apatite, 4% in crude ore, in ground('natural resource', 'in ground')</v>
      </c>
      <c r="K228" s="79" t="s">
        <v>8069</v>
      </c>
      <c r="L228" s="79" t="s">
        <v>8070</v>
      </c>
      <c r="M228" s="79" t="s">
        <v>8071</v>
      </c>
    </row>
    <row r="229" spans="1:13" x14ac:dyDescent="0.25">
      <c r="A229" s="80">
        <v>60</v>
      </c>
      <c r="B229" s="79" t="s">
        <v>6704</v>
      </c>
      <c r="C229" s="79" t="s">
        <v>59</v>
      </c>
      <c r="D229" s="79" t="s">
        <v>6705</v>
      </c>
      <c r="E229" s="79" t="s">
        <v>8068</v>
      </c>
      <c r="F229" s="79" t="s">
        <v>6706</v>
      </c>
      <c r="G229" s="79" t="s">
        <v>37</v>
      </c>
      <c r="H229" s="79" t="s">
        <v>14</v>
      </c>
      <c r="I229" s="79" t="str">
        <f t="shared" si="6"/>
        <v>('biosphere3','483ae3c5-4eb0-46e4-b811-a72ad391716b')</v>
      </c>
      <c r="J229" s="79" t="str">
        <f t="shared" si="7"/>
        <v>Phosphorus, in ground('natural resource', 'in ground')</v>
      </c>
      <c r="K229" s="79" t="s">
        <v>8069</v>
      </c>
      <c r="L229" s="79" t="s">
        <v>8070</v>
      </c>
      <c r="M229" s="79" t="s">
        <v>8071</v>
      </c>
    </row>
    <row r="230" spans="1:13" x14ac:dyDescent="0.25">
      <c r="A230" s="80">
        <v>319</v>
      </c>
      <c r="B230" s="79" t="s">
        <v>1353</v>
      </c>
      <c r="C230" s="79" t="s">
        <v>59</v>
      </c>
      <c r="D230" s="79" t="s">
        <v>3852</v>
      </c>
      <c r="E230" s="79" t="s">
        <v>8068</v>
      </c>
      <c r="F230" s="79" t="s">
        <v>3853</v>
      </c>
      <c r="G230" s="79" t="s">
        <v>37</v>
      </c>
      <c r="H230" s="79" t="s">
        <v>14</v>
      </c>
      <c r="I230" s="79" t="str">
        <f t="shared" si="6"/>
        <v>('biosphere3','d13b2665-505d-49e2-8edd-dc966b0342af')</v>
      </c>
      <c r="J230" s="79" t="str">
        <f t="shared" si="7"/>
        <v>Platinum, in ground('natural resource', 'in ground')</v>
      </c>
      <c r="K230" s="79" t="s">
        <v>8069</v>
      </c>
      <c r="L230" s="79" t="s">
        <v>8070</v>
      </c>
      <c r="M230" s="79" t="s">
        <v>8071</v>
      </c>
    </row>
    <row r="231" spans="1:13" x14ac:dyDescent="0.25">
      <c r="A231" s="80">
        <v>117</v>
      </c>
      <c r="B231" s="79" t="s">
        <v>1353</v>
      </c>
      <c r="C231" s="79" t="s">
        <v>59</v>
      </c>
      <c r="D231" s="79" t="s">
        <v>3881</v>
      </c>
      <c r="E231" s="79" t="s">
        <v>8068</v>
      </c>
      <c r="F231" s="79" t="s">
        <v>3882</v>
      </c>
      <c r="G231" s="79" t="s">
        <v>37</v>
      </c>
      <c r="H231" s="79" t="s">
        <v>14</v>
      </c>
      <c r="I231" s="79" t="str">
        <f t="shared" si="6"/>
        <v>('biosphere3','68be4a67-89e0-4cfe-a089-fa8706de230e')</v>
      </c>
      <c r="J231" s="79" t="str">
        <f t="shared" si="7"/>
        <v>Platinum, Pt 4.7E-7%, in mixed ore, in ground('natural resource', 'in ground')</v>
      </c>
      <c r="K231" s="79" t="s">
        <v>8069</v>
      </c>
      <c r="L231" s="79" t="s">
        <v>8070</v>
      </c>
      <c r="M231" s="79" t="s">
        <v>8071</v>
      </c>
    </row>
    <row r="232" spans="1:13" x14ac:dyDescent="0.25">
      <c r="A232" s="80">
        <v>2239</v>
      </c>
      <c r="B232" s="79" t="s">
        <v>3890</v>
      </c>
      <c r="C232" s="79" t="s">
        <v>59</v>
      </c>
      <c r="D232" s="79" t="s">
        <v>3891</v>
      </c>
      <c r="E232" s="79" t="s">
        <v>8068</v>
      </c>
      <c r="F232" s="79" t="s">
        <v>3892</v>
      </c>
      <c r="G232" s="79" t="s">
        <v>37</v>
      </c>
      <c r="H232" s="79" t="s">
        <v>14</v>
      </c>
      <c r="I232" s="79" t="str">
        <f t="shared" si="6"/>
        <v>('biosphere3','0407ec6b-8635-57d0-b250-b06e53b28d32')</v>
      </c>
      <c r="J232" s="79" t="str">
        <f t="shared" si="7"/>
        <v>Polonium, in ground('natural resource', 'in ground')</v>
      </c>
      <c r="K232" s="79" t="s">
        <v>8069</v>
      </c>
      <c r="L232" s="79" t="s">
        <v>8070</v>
      </c>
      <c r="M232" s="79" t="s">
        <v>8071</v>
      </c>
    </row>
    <row r="233" spans="1:13" x14ac:dyDescent="0.25">
      <c r="A233" s="80">
        <v>3012</v>
      </c>
      <c r="B233" s="79" t="s">
        <v>3897</v>
      </c>
      <c r="C233" s="79" t="s">
        <v>59</v>
      </c>
      <c r="D233" s="79" t="s">
        <v>3898</v>
      </c>
      <c r="E233" s="79" t="s">
        <v>8068</v>
      </c>
      <c r="F233" s="79" t="s">
        <v>3899</v>
      </c>
      <c r="G233" s="79" t="s">
        <v>37</v>
      </c>
      <c r="H233" s="79" t="s">
        <v>14</v>
      </c>
      <c r="I233" s="79" t="str">
        <f t="shared" si="6"/>
        <v>('biosphere3','e373f7b4-42e9-4cc7-a73c-f87bec88008b')</v>
      </c>
      <c r="J233" s="79" t="str">
        <f t="shared" si="7"/>
        <v>Potassium, in ground('natural resource', 'in ground')</v>
      </c>
      <c r="K233" s="79" t="s">
        <v>8069</v>
      </c>
      <c r="L233" s="79" t="s">
        <v>8070</v>
      </c>
      <c r="M233" s="79" t="s">
        <v>8071</v>
      </c>
    </row>
    <row r="234" spans="1:13" x14ac:dyDescent="0.25">
      <c r="A234" s="80">
        <v>2073</v>
      </c>
      <c r="B234" s="79" t="s">
        <v>3903</v>
      </c>
      <c r="C234" s="79" t="s">
        <v>59</v>
      </c>
      <c r="D234" s="79" t="s">
        <v>3904</v>
      </c>
      <c r="E234" s="79" t="s">
        <v>8068</v>
      </c>
      <c r="F234" s="79" t="s">
        <v>3905</v>
      </c>
      <c r="G234" s="79" t="s">
        <v>37</v>
      </c>
      <c r="H234" s="79" t="s">
        <v>14</v>
      </c>
      <c r="I234" s="79" t="str">
        <f t="shared" si="6"/>
        <v>('biosphere3','909bc093-18b2-4a7e-8131-16f68eebc193')</v>
      </c>
      <c r="J234" s="79" t="str">
        <f t="shared" si="7"/>
        <v>Praseodymium, 0.42% in bastnasite, 0.042% in crude ore, in ground('natural resource', 'in ground')</v>
      </c>
      <c r="K234" s="79" t="s">
        <v>8069</v>
      </c>
      <c r="L234" s="79" t="s">
        <v>8070</v>
      </c>
      <c r="M234" s="79" t="s">
        <v>8071</v>
      </c>
    </row>
    <row r="235" spans="1:13" x14ac:dyDescent="0.25">
      <c r="A235" s="80">
        <v>1455</v>
      </c>
      <c r="B235" s="79" t="s">
        <v>3903</v>
      </c>
      <c r="C235" s="79" t="s">
        <v>59</v>
      </c>
      <c r="D235" s="79" t="s">
        <v>3919</v>
      </c>
      <c r="E235" s="79" t="s">
        <v>8068</v>
      </c>
      <c r="F235" s="79" t="s">
        <v>3920</v>
      </c>
      <c r="G235" s="79" t="s">
        <v>37</v>
      </c>
      <c r="H235" s="79" t="s">
        <v>14</v>
      </c>
      <c r="I235" s="79" t="str">
        <f t="shared" si="6"/>
        <v>('biosphere3','35da65ff-7287-571d-b859-13d398ac5182')</v>
      </c>
      <c r="J235" s="79" t="str">
        <f t="shared" si="7"/>
        <v>Praseodymium, in ground('natural resource', 'in ground')</v>
      </c>
      <c r="K235" s="79" t="s">
        <v>8069</v>
      </c>
      <c r="L235" s="79" t="s">
        <v>8070</v>
      </c>
      <c r="M235" s="79" t="s">
        <v>8071</v>
      </c>
    </row>
    <row r="236" spans="1:13" x14ac:dyDescent="0.25">
      <c r="A236" s="80">
        <v>2581</v>
      </c>
      <c r="B236" s="79" t="s">
        <v>3922</v>
      </c>
      <c r="C236" s="79" t="s">
        <v>59</v>
      </c>
      <c r="D236" s="79" t="s">
        <v>3923</v>
      </c>
      <c r="E236" s="79" t="s">
        <v>8068</v>
      </c>
      <c r="F236" s="79" t="s">
        <v>3924</v>
      </c>
      <c r="G236" s="79" t="s">
        <v>37</v>
      </c>
      <c r="H236" s="79" t="s">
        <v>14</v>
      </c>
      <c r="I236" s="79" t="str">
        <f t="shared" si="6"/>
        <v>('biosphere3','a99250bc-bf0c-5d06-8fe3-ec126461c616')</v>
      </c>
      <c r="J236" s="79" t="str">
        <f t="shared" si="7"/>
        <v>Protactinium, in ground('natural resource', 'in ground')</v>
      </c>
      <c r="K236" s="79" t="s">
        <v>8069</v>
      </c>
      <c r="L236" s="79" t="s">
        <v>8070</v>
      </c>
      <c r="M236" s="79" t="s">
        <v>8071</v>
      </c>
    </row>
    <row r="237" spans="1:13" x14ac:dyDescent="0.25">
      <c r="A237" s="80">
        <v>882</v>
      </c>
      <c r="B237" s="79" t="s">
        <v>1353</v>
      </c>
      <c r="C237" s="79" t="s">
        <v>59</v>
      </c>
      <c r="D237" s="79" t="s">
        <v>3925</v>
      </c>
      <c r="E237" s="79" t="s">
        <v>8068</v>
      </c>
      <c r="F237" s="79" t="s">
        <v>3926</v>
      </c>
      <c r="G237" s="79" t="s">
        <v>37</v>
      </c>
      <c r="H237" s="79" t="s">
        <v>14</v>
      </c>
      <c r="I237" s="79" t="str">
        <f t="shared" si="6"/>
        <v>('biosphere3','3250f566-58bc-46d3-ab88-1d2e23ca3e1b')</v>
      </c>
      <c r="J237" s="79" t="str">
        <f t="shared" si="7"/>
        <v>Pt, Pt 2.5E-4%, Pd 7.3E-4%, Rh 2.0E-5%, Ni 2.3E+0%, Cu 3.2E+0% in ore, in ground('natural resource', 'in ground')</v>
      </c>
      <c r="K237" s="79" t="s">
        <v>8069</v>
      </c>
      <c r="L237" s="79" t="s">
        <v>8070</v>
      </c>
      <c r="M237" s="79" t="s">
        <v>8071</v>
      </c>
    </row>
    <row r="238" spans="1:13" x14ac:dyDescent="0.25">
      <c r="A238" s="80">
        <v>3198</v>
      </c>
      <c r="B238" s="79" t="s">
        <v>1353</v>
      </c>
      <c r="C238" s="79" t="s">
        <v>59</v>
      </c>
      <c r="D238" s="79" t="s">
        <v>3938</v>
      </c>
      <c r="E238" s="79" t="s">
        <v>8068</v>
      </c>
      <c r="F238" s="79" t="s">
        <v>3939</v>
      </c>
      <c r="G238" s="79" t="s">
        <v>37</v>
      </c>
      <c r="H238" s="79" t="s">
        <v>14</v>
      </c>
      <c r="I238" s="79" t="str">
        <f t="shared" si="6"/>
        <v>('biosphere3','636a8446-9899-43a6-b4bf-213f25d69c88')</v>
      </c>
      <c r="J238" s="79" t="str">
        <f t="shared" si="7"/>
        <v>Pt, Pt 4.8E-4%, Pd 2.0E-4%, Rh 2.4E-5%, Ni 3.7E-2%, Cu 5.2E-2% in ore, in ground('natural resource', 'in ground')</v>
      </c>
      <c r="K238" s="79" t="s">
        <v>8069</v>
      </c>
      <c r="L238" s="79" t="s">
        <v>8070</v>
      </c>
      <c r="M238" s="79" t="s">
        <v>8071</v>
      </c>
    </row>
    <row r="239" spans="1:13" x14ac:dyDescent="0.25">
      <c r="A239" s="80">
        <v>659</v>
      </c>
      <c r="C239" s="79" t="s">
        <v>59</v>
      </c>
      <c r="D239" s="79" t="s">
        <v>852</v>
      </c>
      <c r="E239" s="79" t="s">
        <v>8068</v>
      </c>
      <c r="F239" s="79" t="s">
        <v>853</v>
      </c>
      <c r="G239" s="79" t="s">
        <v>37</v>
      </c>
      <c r="H239" s="79" t="s">
        <v>14</v>
      </c>
      <c r="I239" s="79" t="str">
        <f t="shared" si="6"/>
        <v>('biosphere3','4402f445-984c-4728-be22-6f9aea1146b9')</v>
      </c>
      <c r="J239" s="79" t="str">
        <f t="shared" si="7"/>
        <v>Pumice, in ground('natural resource', 'in ground')</v>
      </c>
      <c r="K239" s="79" t="s">
        <v>8069</v>
      </c>
      <c r="L239" s="79" t="s">
        <v>8070</v>
      </c>
      <c r="M239" s="79" t="s">
        <v>8071</v>
      </c>
    </row>
    <row r="240" spans="1:13" x14ac:dyDescent="0.25">
      <c r="A240" s="80">
        <v>3822</v>
      </c>
      <c r="B240" s="79" t="s">
        <v>899</v>
      </c>
      <c r="C240" s="79" t="s">
        <v>59</v>
      </c>
      <c r="D240" s="79" t="s">
        <v>900</v>
      </c>
      <c r="E240" s="79" t="s">
        <v>8068</v>
      </c>
      <c r="F240" s="79" t="s">
        <v>901</v>
      </c>
      <c r="G240" s="79" t="s">
        <v>37</v>
      </c>
      <c r="H240" s="79" t="s">
        <v>14</v>
      </c>
      <c r="I240" s="79" t="str">
        <f t="shared" si="6"/>
        <v>('biosphere3','c73e75dc-c02d-4192-ab43-faf29c119fae')</v>
      </c>
      <c r="J240" s="79" t="str">
        <f t="shared" si="7"/>
        <v>Pyrite, in ground('natural resource', 'in ground')</v>
      </c>
      <c r="K240" s="79" t="s">
        <v>8069</v>
      </c>
      <c r="L240" s="79" t="s">
        <v>8070</v>
      </c>
      <c r="M240" s="79" t="s">
        <v>8071</v>
      </c>
    </row>
    <row r="241" spans="1:13" x14ac:dyDescent="0.25">
      <c r="A241" s="80">
        <v>2643</v>
      </c>
      <c r="B241" s="79" t="s">
        <v>903</v>
      </c>
      <c r="C241" s="79" t="s">
        <v>59</v>
      </c>
      <c r="D241" s="79" t="s">
        <v>904</v>
      </c>
      <c r="E241" s="79" t="s">
        <v>8068</v>
      </c>
      <c r="F241" s="79" t="s">
        <v>905</v>
      </c>
      <c r="G241" s="79" t="s">
        <v>37</v>
      </c>
      <c r="H241" s="79" t="s">
        <v>14</v>
      </c>
      <c r="I241" s="79" t="str">
        <f t="shared" si="6"/>
        <v>('biosphere3','aaceb467-2e6a-464e-9a0f-2545e31850ba')</v>
      </c>
      <c r="J241" s="79" t="str">
        <f t="shared" si="7"/>
        <v>Pyrolusite, in ground('natural resource', 'in ground')</v>
      </c>
      <c r="K241" s="79" t="s">
        <v>8069</v>
      </c>
      <c r="L241" s="79" t="s">
        <v>8070</v>
      </c>
      <c r="M241" s="79" t="s">
        <v>8071</v>
      </c>
    </row>
    <row r="242" spans="1:13" x14ac:dyDescent="0.25">
      <c r="A242" s="80">
        <v>802</v>
      </c>
      <c r="B242" s="79" t="s">
        <v>3956</v>
      </c>
      <c r="C242" s="79" t="s">
        <v>59</v>
      </c>
      <c r="D242" s="79" t="s">
        <v>3957</v>
      </c>
      <c r="E242" s="79" t="s">
        <v>8068</v>
      </c>
      <c r="F242" s="79" t="s">
        <v>3958</v>
      </c>
      <c r="G242" s="79" t="s">
        <v>37</v>
      </c>
      <c r="H242" s="79" t="s">
        <v>14</v>
      </c>
      <c r="I242" s="79" t="str">
        <f t="shared" si="6"/>
        <v>('biosphere3','6cc66c8e-d3e5-5be8-aa77-d98156305121')</v>
      </c>
      <c r="J242" s="79" t="str">
        <f t="shared" si="7"/>
        <v>Radium, in ground('natural resource', 'in ground')</v>
      </c>
      <c r="K242" s="79" t="s">
        <v>8069</v>
      </c>
      <c r="L242" s="79" t="s">
        <v>8070</v>
      </c>
      <c r="M242" s="79" t="s">
        <v>8071</v>
      </c>
    </row>
    <row r="243" spans="1:13" x14ac:dyDescent="0.25">
      <c r="A243" s="80">
        <v>2501</v>
      </c>
      <c r="B243" s="79" t="s">
        <v>650</v>
      </c>
      <c r="C243" s="79" t="s">
        <v>59</v>
      </c>
      <c r="D243" s="79" t="s">
        <v>3961</v>
      </c>
      <c r="E243" s="79" t="s">
        <v>8068</v>
      </c>
      <c r="F243" s="79" t="s">
        <v>3962</v>
      </c>
      <c r="G243" s="79" t="s">
        <v>37</v>
      </c>
      <c r="H243" s="79" t="s">
        <v>14</v>
      </c>
      <c r="I243" s="79" t="str">
        <f t="shared" si="6"/>
        <v>('biosphere3','7005a356-23d8-4d38-9dbc-fa75401b400e')</v>
      </c>
      <c r="J243" s="79" t="str">
        <f t="shared" si="7"/>
        <v>Rh, Rh 2.0E-5%, Pt 2.5E-4%, Pd 7.3E-4%, Ni 2.3E+0%, Cu 3.2E+0% in ore, in ground('natural resource', 'in ground')</v>
      </c>
      <c r="K243" s="79" t="s">
        <v>8069</v>
      </c>
      <c r="L243" s="79" t="s">
        <v>8070</v>
      </c>
      <c r="M243" s="79" t="s">
        <v>8071</v>
      </c>
    </row>
    <row r="244" spans="1:13" x14ac:dyDescent="0.25">
      <c r="A244" s="80">
        <v>4395</v>
      </c>
      <c r="B244" s="79" t="s">
        <v>650</v>
      </c>
      <c r="C244" s="79" t="s">
        <v>59</v>
      </c>
      <c r="D244" s="79" t="s">
        <v>4015</v>
      </c>
      <c r="E244" s="79" t="s">
        <v>8068</v>
      </c>
      <c r="F244" s="79" t="s">
        <v>4016</v>
      </c>
      <c r="G244" s="79" t="s">
        <v>37</v>
      </c>
      <c r="H244" s="79" t="s">
        <v>14</v>
      </c>
      <c r="I244" s="79" t="str">
        <f t="shared" si="6"/>
        <v>('biosphere3','f7360584-688a-4b6f-bc4a-db00a1e7b022')</v>
      </c>
      <c r="J244" s="79" t="str">
        <f t="shared" si="7"/>
        <v>Rh, Rh 2.4E-5%, Pt 4.8E-4%, Pd 2.0E-4%, Ni 3.7E-2%, Cu 5.2E-2% in ore, in ground('natural resource', 'in ground')</v>
      </c>
      <c r="K244" s="79" t="s">
        <v>8069</v>
      </c>
      <c r="L244" s="79" t="s">
        <v>8070</v>
      </c>
      <c r="M244" s="79" t="s">
        <v>8071</v>
      </c>
    </row>
    <row r="245" spans="1:13" x14ac:dyDescent="0.25">
      <c r="A245" s="80">
        <v>1101</v>
      </c>
      <c r="B245" s="79" t="s">
        <v>4017</v>
      </c>
      <c r="C245" s="79" t="s">
        <v>59</v>
      </c>
      <c r="D245" s="79" t="s">
        <v>4018</v>
      </c>
      <c r="E245" s="79" t="s">
        <v>8068</v>
      </c>
      <c r="F245" s="79" t="s">
        <v>4019</v>
      </c>
      <c r="G245" s="79" t="s">
        <v>37</v>
      </c>
      <c r="H245" s="79" t="s">
        <v>14</v>
      </c>
      <c r="I245" s="79" t="str">
        <f t="shared" si="6"/>
        <v>('biosphere3','a3930b4d-74da-4489-9a50-d175c25d4fe8')</v>
      </c>
      <c r="J245" s="79" t="str">
        <f t="shared" si="7"/>
        <v>Rhenium, in crude ore, in ground('natural resource', 'in ground')</v>
      </c>
      <c r="K245" s="79" t="s">
        <v>8069</v>
      </c>
      <c r="L245" s="79" t="s">
        <v>8070</v>
      </c>
      <c r="M245" s="79" t="s">
        <v>8071</v>
      </c>
    </row>
    <row r="246" spans="1:13" x14ac:dyDescent="0.25">
      <c r="A246" s="80">
        <v>3007</v>
      </c>
      <c r="B246" s="79" t="s">
        <v>4017</v>
      </c>
      <c r="C246" s="79" t="s">
        <v>59</v>
      </c>
      <c r="D246" s="79" t="s">
        <v>4020</v>
      </c>
      <c r="E246" s="79" t="s">
        <v>8068</v>
      </c>
      <c r="F246" s="79" t="s">
        <v>4021</v>
      </c>
      <c r="G246" s="79" t="s">
        <v>37</v>
      </c>
      <c r="H246" s="79" t="s">
        <v>14</v>
      </c>
      <c r="I246" s="79" t="str">
        <f t="shared" si="6"/>
        <v>('biosphere3','a2e6fb74-b047-5697-b5dd-e28cc68f29e6')</v>
      </c>
      <c r="J246" s="79" t="str">
        <f t="shared" si="7"/>
        <v>Rhenium, in ground('natural resource', 'in ground')</v>
      </c>
      <c r="K246" s="79" t="s">
        <v>8069</v>
      </c>
      <c r="L246" s="79" t="s">
        <v>8070</v>
      </c>
      <c r="M246" s="79" t="s">
        <v>8071</v>
      </c>
    </row>
    <row r="247" spans="1:13" x14ac:dyDescent="0.25">
      <c r="A247" s="80">
        <v>1328</v>
      </c>
      <c r="B247" s="79" t="s">
        <v>650</v>
      </c>
      <c r="C247" s="79" t="s">
        <v>59</v>
      </c>
      <c r="D247" s="79" t="s">
        <v>4025</v>
      </c>
      <c r="E247" s="79" t="s">
        <v>8068</v>
      </c>
      <c r="F247" s="79" t="s">
        <v>4026</v>
      </c>
      <c r="G247" s="79" t="s">
        <v>37</v>
      </c>
      <c r="H247" s="79" t="s">
        <v>14</v>
      </c>
      <c r="I247" s="79" t="str">
        <f t="shared" si="6"/>
        <v>('biosphere3','4803f22f-6950-489b-914d-fa953a8081f6')</v>
      </c>
      <c r="J247" s="79" t="str">
        <f t="shared" si="7"/>
        <v>Rhodium, in ground('natural resource', 'in ground')</v>
      </c>
      <c r="K247" s="79" t="s">
        <v>8069</v>
      </c>
      <c r="L247" s="79" t="s">
        <v>8070</v>
      </c>
      <c r="M247" s="79" t="s">
        <v>8071</v>
      </c>
    </row>
    <row r="248" spans="1:13" x14ac:dyDescent="0.25">
      <c r="A248" s="80">
        <v>2661</v>
      </c>
      <c r="B248" s="79" t="s">
        <v>650</v>
      </c>
      <c r="C248" s="79" t="s">
        <v>59</v>
      </c>
      <c r="D248" s="79" t="s">
        <v>4032</v>
      </c>
      <c r="E248" s="79" t="s">
        <v>8068</v>
      </c>
      <c r="F248" s="79" t="s">
        <v>4033</v>
      </c>
      <c r="G248" s="79" t="s">
        <v>37</v>
      </c>
      <c r="H248" s="79" t="s">
        <v>14</v>
      </c>
      <c r="I248" s="79" t="str">
        <f t="shared" si="6"/>
        <v>('biosphere3','ba2da2fe-3420-45d1-9d1b-58b9e99714eb')</v>
      </c>
      <c r="J248" s="79" t="str">
        <f t="shared" si="7"/>
        <v>Rhodium, Rh 1.6E-7%, in mixed ore, in ground('natural resource', 'in ground')</v>
      </c>
      <c r="K248" s="79" t="s">
        <v>8069</v>
      </c>
      <c r="L248" s="79" t="s">
        <v>8070</v>
      </c>
      <c r="M248" s="79" t="s">
        <v>8071</v>
      </c>
    </row>
    <row r="249" spans="1:13" x14ac:dyDescent="0.25">
      <c r="A249" s="80">
        <v>1658</v>
      </c>
      <c r="B249" s="79" t="s">
        <v>964</v>
      </c>
      <c r="C249" s="79" t="s">
        <v>59</v>
      </c>
      <c r="D249" s="79" t="s">
        <v>4061</v>
      </c>
      <c r="E249" s="79" t="s">
        <v>8068</v>
      </c>
      <c r="F249" s="79" t="s">
        <v>4062</v>
      </c>
      <c r="G249" s="79" t="s">
        <v>37</v>
      </c>
      <c r="H249" s="79" t="s">
        <v>14</v>
      </c>
      <c r="I249" s="79" t="str">
        <f t="shared" si="6"/>
        <v>('biosphere3','df8d7d19-797a-5677-8136-88d31d9d0305')</v>
      </c>
      <c r="J249" s="79" t="str">
        <f t="shared" si="7"/>
        <v>Rubidium, in ground('natural resource', 'in ground')</v>
      </c>
      <c r="K249" s="79" t="s">
        <v>8069</v>
      </c>
      <c r="L249" s="79" t="s">
        <v>8070</v>
      </c>
      <c r="M249" s="79" t="s">
        <v>8071</v>
      </c>
    </row>
    <row r="250" spans="1:13" x14ac:dyDescent="0.25">
      <c r="A250" s="80">
        <v>3060</v>
      </c>
      <c r="B250" s="79" t="s">
        <v>7308</v>
      </c>
      <c r="C250" s="79" t="s">
        <v>59</v>
      </c>
      <c r="D250" s="79" t="s">
        <v>4084</v>
      </c>
      <c r="E250" s="79" t="s">
        <v>8068</v>
      </c>
      <c r="F250" s="79" t="s">
        <v>4085</v>
      </c>
      <c r="G250" s="79" t="s">
        <v>37</v>
      </c>
      <c r="H250" s="79" t="s">
        <v>14</v>
      </c>
      <c r="I250" s="79" t="str">
        <f t="shared" si="6"/>
        <v>('biosphere3','c7ef04b7-15e1-5cb9-a2c8-93d15d4e36a4')</v>
      </c>
      <c r="J250" s="79" t="str">
        <f t="shared" si="7"/>
        <v>Ruthenium, in ground('natural resource', 'in ground')</v>
      </c>
      <c r="K250" s="79" t="s">
        <v>8069</v>
      </c>
      <c r="L250" s="79" t="s">
        <v>8070</v>
      </c>
      <c r="M250" s="79" t="s">
        <v>8071</v>
      </c>
    </row>
    <row r="251" spans="1:13" x14ac:dyDescent="0.25">
      <c r="A251" s="80">
        <v>3047</v>
      </c>
      <c r="B251" s="79" t="s">
        <v>4090</v>
      </c>
      <c r="C251" s="79" t="s">
        <v>59</v>
      </c>
      <c r="D251" s="79" t="s">
        <v>4091</v>
      </c>
      <c r="E251" s="79" t="s">
        <v>8068</v>
      </c>
      <c r="F251" s="79" t="s">
        <v>4092</v>
      </c>
      <c r="G251" s="79" t="s">
        <v>37</v>
      </c>
      <c r="H251" s="79" t="s">
        <v>14</v>
      </c>
      <c r="I251" s="79" t="str">
        <f t="shared" si="6"/>
        <v>('biosphere3','f46130cc-dbd4-4a3b-a537-5efbcd89063f')</v>
      </c>
      <c r="J251" s="79" t="str">
        <f t="shared" si="7"/>
        <v>Samarium, 0.3% in bastnasite, 0.03% in crude ore, in ground('natural resource', 'in ground')</v>
      </c>
      <c r="K251" s="79" t="s">
        <v>8069</v>
      </c>
      <c r="L251" s="79" t="s">
        <v>8070</v>
      </c>
      <c r="M251" s="79" t="s">
        <v>8071</v>
      </c>
    </row>
    <row r="252" spans="1:13" x14ac:dyDescent="0.25">
      <c r="A252" s="80">
        <v>4198</v>
      </c>
      <c r="B252" s="79" t="s">
        <v>4090</v>
      </c>
      <c r="C252" s="79" t="s">
        <v>59</v>
      </c>
      <c r="D252" s="79" t="s">
        <v>4104</v>
      </c>
      <c r="E252" s="79" t="s">
        <v>8068</v>
      </c>
      <c r="F252" s="79" t="s">
        <v>4105</v>
      </c>
      <c r="G252" s="79" t="s">
        <v>37</v>
      </c>
      <c r="H252" s="79" t="s">
        <v>14</v>
      </c>
      <c r="I252" s="79" t="str">
        <f t="shared" si="6"/>
        <v>('biosphere3','cf791833-26bc-5207-a9bd-6ddcd8ac7625')</v>
      </c>
      <c r="J252" s="79" t="str">
        <f t="shared" si="7"/>
        <v>Samarium, in ground('natural resource', 'in ground')</v>
      </c>
      <c r="K252" s="79" t="s">
        <v>8069</v>
      </c>
      <c r="L252" s="79" t="s">
        <v>8070</v>
      </c>
      <c r="M252" s="79" t="s">
        <v>8071</v>
      </c>
    </row>
    <row r="253" spans="1:13" x14ac:dyDescent="0.25">
      <c r="A253" s="80">
        <v>2942</v>
      </c>
      <c r="C253" s="79" t="s">
        <v>59</v>
      </c>
      <c r="D253" s="79" t="s">
        <v>909</v>
      </c>
      <c r="E253" s="79" t="s">
        <v>8068</v>
      </c>
      <c r="F253" s="79" t="s">
        <v>910</v>
      </c>
      <c r="G253" s="79" t="s">
        <v>37</v>
      </c>
      <c r="H253" s="79" t="s">
        <v>14</v>
      </c>
      <c r="I253" s="79" t="str">
        <f t="shared" si="6"/>
        <v>('biosphere3','423ef039-6057-4f63-94bd-e9410d024bd0')</v>
      </c>
      <c r="J253" s="79" t="str">
        <f t="shared" si="7"/>
        <v>Sand, unspecified, in ground('natural resource', 'in ground')</v>
      </c>
      <c r="K253" s="79" t="s">
        <v>8069</v>
      </c>
      <c r="L253" s="79" t="s">
        <v>8070</v>
      </c>
      <c r="M253" s="79" t="s">
        <v>8071</v>
      </c>
    </row>
    <row r="254" spans="1:13" x14ac:dyDescent="0.25">
      <c r="A254" s="80">
        <v>2784</v>
      </c>
      <c r="B254" s="79" t="s">
        <v>2125</v>
      </c>
      <c r="C254" s="79" t="s">
        <v>59</v>
      </c>
      <c r="D254" s="79" t="s">
        <v>4109</v>
      </c>
      <c r="E254" s="79" t="s">
        <v>8068</v>
      </c>
      <c r="F254" s="79" t="s">
        <v>4110</v>
      </c>
      <c r="G254" s="79" t="s">
        <v>37</v>
      </c>
      <c r="H254" s="79" t="s">
        <v>14</v>
      </c>
      <c r="I254" s="79" t="str">
        <f t="shared" si="6"/>
        <v>('biosphere3','7f9f9b59-35a0-584d-ad5e-07da01dde768')</v>
      </c>
      <c r="J254" s="79" t="str">
        <f t="shared" si="7"/>
        <v>Scandium, in ground('natural resource', 'in ground')</v>
      </c>
      <c r="K254" s="79" t="s">
        <v>8069</v>
      </c>
      <c r="L254" s="79" t="s">
        <v>8070</v>
      </c>
      <c r="M254" s="79" t="s">
        <v>8071</v>
      </c>
    </row>
    <row r="255" spans="1:13" x14ac:dyDescent="0.25">
      <c r="A255" s="80">
        <v>1977</v>
      </c>
      <c r="B255" s="79" t="s">
        <v>198</v>
      </c>
      <c r="C255" s="79" t="s">
        <v>59</v>
      </c>
      <c r="D255" s="79" t="s">
        <v>4139</v>
      </c>
      <c r="E255" s="79" t="s">
        <v>8068</v>
      </c>
      <c r="F255" s="79" t="s">
        <v>4140</v>
      </c>
      <c r="G255" s="79" t="s">
        <v>37</v>
      </c>
      <c r="H255" s="79" t="s">
        <v>14</v>
      </c>
      <c r="I255" s="79" t="str">
        <f t="shared" si="6"/>
        <v>('biosphere3','5f47f918-1c32-5870-b992-db91f843ff34')</v>
      </c>
      <c r="J255" s="79" t="str">
        <f t="shared" si="7"/>
        <v>Selenium, in ground('natural resource', 'in ground')</v>
      </c>
      <c r="K255" s="79" t="s">
        <v>8069</v>
      </c>
      <c r="L255" s="79" t="s">
        <v>8070</v>
      </c>
      <c r="M255" s="79" t="s">
        <v>8071</v>
      </c>
    </row>
    <row r="256" spans="1:13" x14ac:dyDescent="0.25">
      <c r="A256" s="80">
        <v>2680</v>
      </c>
      <c r="C256" s="79" t="s">
        <v>59</v>
      </c>
      <c r="D256" s="79" t="s">
        <v>942</v>
      </c>
      <c r="E256" s="79" t="s">
        <v>8068</v>
      </c>
      <c r="F256" s="79" t="s">
        <v>943</v>
      </c>
      <c r="G256" s="79" t="s">
        <v>37</v>
      </c>
      <c r="H256" s="79" t="s">
        <v>14</v>
      </c>
      <c r="I256" s="79" t="str">
        <f t="shared" si="6"/>
        <v>('biosphere3','9e9b6792-40e6-4d62-a3e0-ebebc0c65166')</v>
      </c>
      <c r="J256" s="79" t="str">
        <f t="shared" si="7"/>
        <v>Shale, in ground('natural resource', 'in ground')</v>
      </c>
      <c r="K256" s="79" t="s">
        <v>8069</v>
      </c>
      <c r="L256" s="79" t="s">
        <v>8070</v>
      </c>
      <c r="M256" s="79" t="s">
        <v>8071</v>
      </c>
    </row>
    <row r="257" spans="1:13" x14ac:dyDescent="0.25">
      <c r="A257" s="80">
        <v>274</v>
      </c>
      <c r="B257" s="79" t="s">
        <v>1926</v>
      </c>
      <c r="C257" s="79" t="s">
        <v>59</v>
      </c>
      <c r="D257" s="79" t="s">
        <v>6718</v>
      </c>
      <c r="E257" s="79" t="s">
        <v>8068</v>
      </c>
      <c r="F257" s="79" t="s">
        <v>6719</v>
      </c>
      <c r="G257" s="79" t="s">
        <v>37</v>
      </c>
      <c r="H257" s="79" t="s">
        <v>14</v>
      </c>
      <c r="I257" s="79" t="str">
        <f t="shared" si="6"/>
        <v>('biosphere3','00143719-33a7-5738-aa1b-131f97b4fef3')</v>
      </c>
      <c r="J257" s="79" t="str">
        <f t="shared" si="7"/>
        <v>Silicon, in ground('natural resource', 'in ground')</v>
      </c>
      <c r="K257" s="79" t="s">
        <v>8069</v>
      </c>
      <c r="L257" s="79" t="s">
        <v>8070</v>
      </c>
      <c r="M257" s="79" t="s">
        <v>8071</v>
      </c>
    </row>
    <row r="258" spans="1:13" x14ac:dyDescent="0.25">
      <c r="A258" s="80">
        <v>3036</v>
      </c>
      <c r="B258" s="79" t="s">
        <v>154</v>
      </c>
      <c r="C258" s="79" t="s">
        <v>59</v>
      </c>
      <c r="D258" s="79" t="s">
        <v>4147</v>
      </c>
      <c r="E258" s="79" t="s">
        <v>8068</v>
      </c>
      <c r="F258" s="79" t="s">
        <v>4148</v>
      </c>
      <c r="G258" s="79" t="s">
        <v>37</v>
      </c>
      <c r="H258" s="79" t="s">
        <v>14</v>
      </c>
      <c r="I258" s="79" t="str">
        <f t="shared" ref="I258:I321" si="8">_xlfn.CONCAT(K258,E258,L258,D258,L258,M258)</f>
        <v>('biosphere3','c15f6c4d-bf7a-4a7c-91c6-53aad6a630a8')</v>
      </c>
      <c r="J258" s="79" t="str">
        <f t="shared" ref="J258:J321" si="9">_xlfn.CONCAT(F258,C258)</f>
        <v>Silver, 0.007% in sulfide, Ag 0.004%, Pb, Zn, Cd, In, in ground('natural resource', 'in ground')</v>
      </c>
      <c r="K258" s="79" t="s">
        <v>8069</v>
      </c>
      <c r="L258" s="79" t="s">
        <v>8070</v>
      </c>
      <c r="M258" s="79" t="s">
        <v>8071</v>
      </c>
    </row>
    <row r="259" spans="1:13" x14ac:dyDescent="0.25">
      <c r="A259" s="80">
        <v>1829</v>
      </c>
      <c r="B259" s="79" t="s">
        <v>154</v>
      </c>
      <c r="C259" s="79" t="s">
        <v>59</v>
      </c>
      <c r="D259" s="79" t="s">
        <v>4149</v>
      </c>
      <c r="E259" s="79" t="s">
        <v>8068</v>
      </c>
      <c r="F259" s="79" t="s">
        <v>4150</v>
      </c>
      <c r="G259" s="79" t="s">
        <v>37</v>
      </c>
      <c r="H259" s="79" t="s">
        <v>14</v>
      </c>
      <c r="I259" s="79" t="str">
        <f t="shared" si="8"/>
        <v>('biosphere3','bc153c00-6c93-412f-aadc-750f2fc6f9c7')</v>
      </c>
      <c r="J259" s="79" t="str">
        <f t="shared" si="9"/>
        <v>Silver, 0.01% in crude ore, in ground('natural resource', 'in ground')</v>
      </c>
      <c r="K259" s="79" t="s">
        <v>8069</v>
      </c>
      <c r="L259" s="79" t="s">
        <v>8070</v>
      </c>
      <c r="M259" s="79" t="s">
        <v>8071</v>
      </c>
    </row>
    <row r="260" spans="1:13" x14ac:dyDescent="0.25">
      <c r="A260" s="80">
        <v>980</v>
      </c>
      <c r="B260" s="79" t="s">
        <v>154</v>
      </c>
      <c r="C260" s="79" t="s">
        <v>59</v>
      </c>
      <c r="D260" s="79" t="s">
        <v>4156</v>
      </c>
      <c r="E260" s="79" t="s">
        <v>8068</v>
      </c>
      <c r="F260" s="79" t="s">
        <v>4157</v>
      </c>
      <c r="G260" s="79" t="s">
        <v>37</v>
      </c>
      <c r="H260" s="79" t="s">
        <v>14</v>
      </c>
      <c r="I260" s="79" t="str">
        <f t="shared" si="8"/>
        <v>('biosphere3','14946240-b1ee-412c-b900-ed5728a4e684')</v>
      </c>
      <c r="J260" s="79" t="str">
        <f t="shared" si="9"/>
        <v>Silver, 3.2ppm in sulfide, Ag 1.2ppm, Cu and Te, in crude ore, in ground('natural resource', 'in ground')</v>
      </c>
      <c r="K260" s="79" t="s">
        <v>8069</v>
      </c>
      <c r="L260" s="79" t="s">
        <v>8070</v>
      </c>
      <c r="M260" s="79" t="s">
        <v>8071</v>
      </c>
    </row>
    <row r="261" spans="1:13" x14ac:dyDescent="0.25">
      <c r="A261" s="80">
        <v>109</v>
      </c>
      <c r="B261" s="79" t="s">
        <v>154</v>
      </c>
      <c r="C261" s="79" t="s">
        <v>59</v>
      </c>
      <c r="D261" s="79" t="s">
        <v>4158</v>
      </c>
      <c r="E261" s="79" t="s">
        <v>8068</v>
      </c>
      <c r="F261" s="79" t="s">
        <v>4159</v>
      </c>
      <c r="G261" s="79" t="s">
        <v>37</v>
      </c>
      <c r="H261" s="79" t="s">
        <v>14</v>
      </c>
      <c r="I261" s="79" t="str">
        <f t="shared" si="8"/>
        <v>('biosphere3','ed8c57b5-6012-4f21-8b70-92a85923786a')</v>
      </c>
      <c r="J261" s="79" t="str">
        <f t="shared" si="9"/>
        <v>Silver, Ag 1.5E-4%, Au 6.8E-4%, in ore, in ground('natural resource', 'in ground')</v>
      </c>
      <c r="K261" s="79" t="s">
        <v>8069</v>
      </c>
      <c r="L261" s="79" t="s">
        <v>8070</v>
      </c>
      <c r="M261" s="79" t="s">
        <v>8071</v>
      </c>
    </row>
    <row r="262" spans="1:13" x14ac:dyDescent="0.25">
      <c r="A262" s="80">
        <v>1401</v>
      </c>
      <c r="B262" s="79" t="s">
        <v>154</v>
      </c>
      <c r="C262" s="79" t="s">
        <v>59</v>
      </c>
      <c r="D262" s="79" t="s">
        <v>4164</v>
      </c>
      <c r="E262" s="79" t="s">
        <v>8068</v>
      </c>
      <c r="F262" s="79" t="s">
        <v>4165</v>
      </c>
      <c r="G262" s="79" t="s">
        <v>37</v>
      </c>
      <c r="H262" s="79" t="s">
        <v>14</v>
      </c>
      <c r="I262" s="79" t="str">
        <f t="shared" si="8"/>
        <v>('biosphere3','adfff256-b19a-4083-9783-ffbc7a7cb437')</v>
      </c>
      <c r="J262" s="79" t="str">
        <f t="shared" si="9"/>
        <v>Silver, Ag 1.5E-5%, Au 5.4E-4%, in ore, in ground('natural resource', 'in ground')</v>
      </c>
      <c r="K262" s="79" t="s">
        <v>8069</v>
      </c>
      <c r="L262" s="79" t="s">
        <v>8070</v>
      </c>
      <c r="M262" s="79" t="s">
        <v>8071</v>
      </c>
    </row>
    <row r="263" spans="1:13" x14ac:dyDescent="0.25">
      <c r="A263" s="80">
        <v>3129</v>
      </c>
      <c r="B263" s="79" t="s">
        <v>154</v>
      </c>
      <c r="C263" s="79" t="s">
        <v>59</v>
      </c>
      <c r="D263" s="79" t="s">
        <v>4169</v>
      </c>
      <c r="E263" s="79" t="s">
        <v>8068</v>
      </c>
      <c r="F263" s="79" t="s">
        <v>4170</v>
      </c>
      <c r="G263" s="79" t="s">
        <v>37</v>
      </c>
      <c r="H263" s="79" t="s">
        <v>14</v>
      </c>
      <c r="I263" s="79" t="str">
        <f t="shared" si="8"/>
        <v>('biosphere3','45ed0c16-0e34-45f1-8bf9-3b1ce8489e73')</v>
      </c>
      <c r="J263" s="79" t="str">
        <f t="shared" si="9"/>
        <v>Silver, Ag 1.8E-6%, in mixed ore, in ground('natural resource', 'in ground')</v>
      </c>
      <c r="K263" s="79" t="s">
        <v>8069</v>
      </c>
      <c r="L263" s="79" t="s">
        <v>8070</v>
      </c>
      <c r="M263" s="79" t="s">
        <v>8071</v>
      </c>
    </row>
    <row r="264" spans="1:13" x14ac:dyDescent="0.25">
      <c r="A264" s="80">
        <v>3307</v>
      </c>
      <c r="B264" s="79" t="s">
        <v>154</v>
      </c>
      <c r="C264" s="79" t="s">
        <v>59</v>
      </c>
      <c r="D264" s="79" t="s">
        <v>4192</v>
      </c>
      <c r="E264" s="79" t="s">
        <v>8068</v>
      </c>
      <c r="F264" s="79" t="s">
        <v>4193</v>
      </c>
      <c r="G264" s="79" t="s">
        <v>37</v>
      </c>
      <c r="H264" s="79" t="s">
        <v>14</v>
      </c>
      <c r="I264" s="79" t="str">
        <f t="shared" si="8"/>
        <v>('biosphere3','d02343bd-b00d-4fb3-9bda-2e8183f3b012')</v>
      </c>
      <c r="J264" s="79" t="str">
        <f t="shared" si="9"/>
        <v>Silver, Ag 2.1E-4%, Au 2.1E-4%, in ore, in ground('natural resource', 'in ground')</v>
      </c>
      <c r="K264" s="79" t="s">
        <v>8069</v>
      </c>
      <c r="L264" s="79" t="s">
        <v>8070</v>
      </c>
      <c r="M264" s="79" t="s">
        <v>8071</v>
      </c>
    </row>
    <row r="265" spans="1:13" x14ac:dyDescent="0.25">
      <c r="A265" s="80">
        <v>1646</v>
      </c>
      <c r="B265" s="79" t="s">
        <v>154</v>
      </c>
      <c r="C265" s="79" t="s">
        <v>59</v>
      </c>
      <c r="D265" s="79" t="s">
        <v>4208</v>
      </c>
      <c r="E265" s="79" t="s">
        <v>8068</v>
      </c>
      <c r="F265" s="79" t="s">
        <v>4209</v>
      </c>
      <c r="G265" s="79" t="s">
        <v>37</v>
      </c>
      <c r="H265" s="79" t="s">
        <v>14</v>
      </c>
      <c r="I265" s="79" t="str">
        <f t="shared" si="8"/>
        <v>('biosphere3','d76320f7-6761-4864-92a6-660fa3453ffa')</v>
      </c>
      <c r="J265" s="79" t="str">
        <f t="shared" si="9"/>
        <v>Silver, Ag 4.2E-3%, Au 1.1E-4%, in ore, in ground('natural resource', 'in ground')</v>
      </c>
      <c r="K265" s="79" t="s">
        <v>8069</v>
      </c>
      <c r="L265" s="79" t="s">
        <v>8070</v>
      </c>
      <c r="M265" s="79" t="s">
        <v>8071</v>
      </c>
    </row>
    <row r="266" spans="1:13" x14ac:dyDescent="0.25">
      <c r="A266" s="80">
        <v>1222</v>
      </c>
      <c r="B266" s="79" t="s">
        <v>154</v>
      </c>
      <c r="C266" s="79" t="s">
        <v>59</v>
      </c>
      <c r="D266" s="79" t="s">
        <v>4219</v>
      </c>
      <c r="E266" s="79" t="s">
        <v>8068</v>
      </c>
      <c r="F266" s="79" t="s">
        <v>4220</v>
      </c>
      <c r="G266" s="79" t="s">
        <v>37</v>
      </c>
      <c r="H266" s="79" t="s">
        <v>14</v>
      </c>
      <c r="I266" s="79" t="str">
        <f t="shared" si="8"/>
        <v>('biosphere3','6f70e7c7-ef61-4489-b4f3-157e7e8541ef')</v>
      </c>
      <c r="J266" s="79" t="str">
        <f t="shared" si="9"/>
        <v>Silver, Ag 4.6E-5%, Au 1.3E-4%, in ore, in ground('natural resource', 'in ground')</v>
      </c>
      <c r="K266" s="79" t="s">
        <v>8069</v>
      </c>
      <c r="L266" s="79" t="s">
        <v>8070</v>
      </c>
      <c r="M266" s="79" t="s">
        <v>8071</v>
      </c>
    </row>
    <row r="267" spans="1:13" x14ac:dyDescent="0.25">
      <c r="A267" s="80">
        <v>4184</v>
      </c>
      <c r="B267" s="79" t="s">
        <v>154</v>
      </c>
      <c r="C267" s="79" t="s">
        <v>59</v>
      </c>
      <c r="D267" s="79" t="s">
        <v>4237</v>
      </c>
      <c r="E267" s="79" t="s">
        <v>8068</v>
      </c>
      <c r="F267" s="79" t="s">
        <v>4238</v>
      </c>
      <c r="G267" s="79" t="s">
        <v>37</v>
      </c>
      <c r="H267" s="79" t="s">
        <v>14</v>
      </c>
      <c r="I267" s="79" t="str">
        <f t="shared" si="8"/>
        <v>('biosphere3','eaa3e9d4-68d6-4267-a7a5-48b141c3861e')</v>
      </c>
      <c r="J267" s="79" t="str">
        <f t="shared" si="9"/>
        <v>Silver, Ag 5.4E-3%, in mixed ore, in ground('natural resource', 'in ground')</v>
      </c>
      <c r="K267" s="79" t="s">
        <v>8069</v>
      </c>
      <c r="L267" s="79" t="s">
        <v>8070</v>
      </c>
      <c r="M267" s="79" t="s">
        <v>8071</v>
      </c>
    </row>
    <row r="268" spans="1:13" x14ac:dyDescent="0.25">
      <c r="A268" s="80">
        <v>3687</v>
      </c>
      <c r="B268" s="79" t="s">
        <v>154</v>
      </c>
      <c r="C268" s="79" t="s">
        <v>59</v>
      </c>
      <c r="D268" s="79" t="s">
        <v>4240</v>
      </c>
      <c r="E268" s="79" t="s">
        <v>8068</v>
      </c>
      <c r="F268" s="79" t="s">
        <v>4241</v>
      </c>
      <c r="G268" s="79" t="s">
        <v>37</v>
      </c>
      <c r="H268" s="79" t="s">
        <v>14</v>
      </c>
      <c r="I268" s="79" t="str">
        <f t="shared" si="8"/>
        <v>('biosphere3','781dda0c-ffeb-4664-9667-7506ce6269b9')</v>
      </c>
      <c r="J268" s="79" t="str">
        <f t="shared" si="9"/>
        <v>Silver, Ag 7.6E-5%, Au 9.7E-5%, in ore, in ground('natural resource', 'in ground')</v>
      </c>
      <c r="K268" s="79" t="s">
        <v>8069</v>
      </c>
      <c r="L268" s="79" t="s">
        <v>8070</v>
      </c>
      <c r="M268" s="79" t="s">
        <v>8071</v>
      </c>
    </row>
    <row r="269" spans="1:13" x14ac:dyDescent="0.25">
      <c r="A269" s="80">
        <v>3337</v>
      </c>
      <c r="B269" s="79" t="s">
        <v>154</v>
      </c>
      <c r="C269" s="79" t="s">
        <v>59</v>
      </c>
      <c r="D269" s="79" t="s">
        <v>4247</v>
      </c>
      <c r="E269" s="79" t="s">
        <v>8068</v>
      </c>
      <c r="F269" s="79" t="s">
        <v>4248</v>
      </c>
      <c r="G269" s="79" t="s">
        <v>37</v>
      </c>
      <c r="H269" s="79" t="s">
        <v>14</v>
      </c>
      <c r="I269" s="79" t="str">
        <f t="shared" si="8"/>
        <v>('biosphere3','cfaa80f4-8e19-4fd6-942a-eaea14812896')</v>
      </c>
      <c r="J269" s="79" t="str">
        <f t="shared" si="9"/>
        <v>Silver, Ag 9.7E-4%, in mixed ore, in ground('natural resource', 'in ground')</v>
      </c>
      <c r="K269" s="79" t="s">
        <v>8069</v>
      </c>
      <c r="L269" s="79" t="s">
        <v>8070</v>
      </c>
      <c r="M269" s="79" t="s">
        <v>8071</v>
      </c>
    </row>
    <row r="270" spans="1:13" x14ac:dyDescent="0.25">
      <c r="A270" s="80">
        <v>1730</v>
      </c>
      <c r="B270" s="79" t="s">
        <v>4256</v>
      </c>
      <c r="C270" s="79" t="s">
        <v>59</v>
      </c>
      <c r="D270" s="79" t="s">
        <v>4257</v>
      </c>
      <c r="E270" s="79" t="s">
        <v>8068</v>
      </c>
      <c r="F270" s="79" t="s">
        <v>4258</v>
      </c>
      <c r="G270" s="79" t="s">
        <v>37</v>
      </c>
      <c r="H270" s="79" t="s">
        <v>14</v>
      </c>
      <c r="I270" s="79" t="str">
        <f t="shared" si="8"/>
        <v>('biosphere3','361a64cb-ab76-4a72-9ea1-c07d6a20c124')</v>
      </c>
      <c r="J270" s="79" t="str">
        <f t="shared" si="9"/>
        <v>Silver, in ground('natural resource', 'in ground')</v>
      </c>
      <c r="K270" s="79" t="s">
        <v>8069</v>
      </c>
      <c r="L270" s="79" t="s">
        <v>8070</v>
      </c>
      <c r="M270" s="79" t="s">
        <v>8071</v>
      </c>
    </row>
    <row r="271" spans="1:13" x14ac:dyDescent="0.25">
      <c r="A271" s="80">
        <v>3290</v>
      </c>
      <c r="B271" s="79" t="s">
        <v>1028</v>
      </c>
      <c r="C271" s="79" t="s">
        <v>59</v>
      </c>
      <c r="D271" s="79" t="s">
        <v>1029</v>
      </c>
      <c r="E271" s="79" t="s">
        <v>8068</v>
      </c>
      <c r="F271" s="79" t="s">
        <v>1030</v>
      </c>
      <c r="G271" s="79" t="s">
        <v>37</v>
      </c>
      <c r="H271" s="79" t="s">
        <v>14</v>
      </c>
      <c r="I271" s="79" t="str">
        <f t="shared" si="8"/>
        <v>('biosphere3','0b9159dd-305d-4add-802f-f7b780ed0289')</v>
      </c>
      <c r="J271" s="79" t="str">
        <f t="shared" si="9"/>
        <v>Sodium chloride, in ground('natural resource', 'in ground')</v>
      </c>
      <c r="K271" s="79" t="s">
        <v>8069</v>
      </c>
      <c r="L271" s="79" t="s">
        <v>8070</v>
      </c>
      <c r="M271" s="79" t="s">
        <v>8071</v>
      </c>
    </row>
    <row r="272" spans="1:13" x14ac:dyDescent="0.25">
      <c r="A272" s="80">
        <v>3193</v>
      </c>
      <c r="B272" s="79" t="s">
        <v>1055</v>
      </c>
      <c r="C272" s="79" t="s">
        <v>59</v>
      </c>
      <c r="D272" s="79" t="s">
        <v>1056</v>
      </c>
      <c r="E272" s="79" t="s">
        <v>8068</v>
      </c>
      <c r="F272" s="79" t="s">
        <v>1057</v>
      </c>
      <c r="G272" s="79" t="s">
        <v>37</v>
      </c>
      <c r="H272" s="79" t="s">
        <v>14</v>
      </c>
      <c r="I272" s="79" t="str">
        <f t="shared" si="8"/>
        <v>('biosphere3','a2a4f255-ad47-4cf8-b6a9-e10885d61407')</v>
      </c>
      <c r="J272" s="79" t="str">
        <f t="shared" si="9"/>
        <v>Sodium nitrate, in ground('natural resource', 'in ground')</v>
      </c>
      <c r="K272" s="79" t="s">
        <v>8069</v>
      </c>
      <c r="L272" s="79" t="s">
        <v>8070</v>
      </c>
      <c r="M272" s="79" t="s">
        <v>8071</v>
      </c>
    </row>
    <row r="273" spans="1:13" x14ac:dyDescent="0.25">
      <c r="A273" s="80">
        <v>570</v>
      </c>
      <c r="B273" s="79" t="s">
        <v>7634</v>
      </c>
      <c r="C273" s="79" t="s">
        <v>59</v>
      </c>
      <c r="D273" s="79" t="s">
        <v>1058</v>
      </c>
      <c r="E273" s="79" t="s">
        <v>8068</v>
      </c>
      <c r="F273" s="79" t="s">
        <v>1059</v>
      </c>
      <c r="G273" s="79" t="s">
        <v>37</v>
      </c>
      <c r="H273" s="79" t="s">
        <v>14</v>
      </c>
      <c r="I273" s="79" t="str">
        <f t="shared" si="8"/>
        <v>('biosphere3','5bbcdc6d-b1a7-4b63-b625-76060c767de7')</v>
      </c>
      <c r="J273" s="79" t="str">
        <f t="shared" si="9"/>
        <v>Sodium sulphate, various forms, in ground('natural resource', 'in ground')</v>
      </c>
      <c r="K273" s="79" t="s">
        <v>8069</v>
      </c>
      <c r="L273" s="79" t="s">
        <v>8070</v>
      </c>
      <c r="M273" s="79" t="s">
        <v>8071</v>
      </c>
    </row>
    <row r="274" spans="1:13" x14ac:dyDescent="0.25">
      <c r="A274" s="80">
        <v>3518</v>
      </c>
      <c r="B274" s="79" t="s">
        <v>4261</v>
      </c>
      <c r="C274" s="79" t="s">
        <v>59</v>
      </c>
      <c r="D274" s="79" t="s">
        <v>4262</v>
      </c>
      <c r="E274" s="79" t="s">
        <v>8068</v>
      </c>
      <c r="F274" s="79" t="s">
        <v>4263</v>
      </c>
      <c r="G274" s="79" t="s">
        <v>37</v>
      </c>
      <c r="H274" s="79" t="s">
        <v>14</v>
      </c>
      <c r="I274" s="79" t="str">
        <f t="shared" si="8"/>
        <v>('biosphere3','fab932d4-0a58-491c-9d7f-294d07a7953d')</v>
      </c>
      <c r="J274" s="79" t="str">
        <f t="shared" si="9"/>
        <v>Sodium, in ground('natural resource', 'in ground')</v>
      </c>
      <c r="K274" s="79" t="s">
        <v>8069</v>
      </c>
      <c r="L274" s="79" t="s">
        <v>8070</v>
      </c>
      <c r="M274" s="79" t="s">
        <v>8071</v>
      </c>
    </row>
    <row r="275" spans="1:13" x14ac:dyDescent="0.25">
      <c r="A275" s="80">
        <v>856</v>
      </c>
      <c r="B275" s="79" t="s">
        <v>7280</v>
      </c>
      <c r="C275" s="79" t="s">
        <v>59</v>
      </c>
      <c r="D275" s="79" t="s">
        <v>1077</v>
      </c>
      <c r="E275" s="79" t="s">
        <v>8068</v>
      </c>
      <c r="F275" s="79" t="s">
        <v>1078</v>
      </c>
      <c r="G275" s="79" t="s">
        <v>37</v>
      </c>
      <c r="H275" s="79" t="s">
        <v>14</v>
      </c>
      <c r="I275" s="79" t="str">
        <f t="shared" si="8"/>
        <v>('biosphere3','5324b57a-96f1-4dc3-9dc5-544881960f4f')</v>
      </c>
      <c r="J275" s="79" t="str">
        <f t="shared" si="9"/>
        <v>Spodumene, in ground('natural resource', 'in ground')</v>
      </c>
      <c r="K275" s="79" t="s">
        <v>8069</v>
      </c>
      <c r="L275" s="79" t="s">
        <v>8070</v>
      </c>
      <c r="M275" s="79" t="s">
        <v>8071</v>
      </c>
    </row>
    <row r="276" spans="1:13" x14ac:dyDescent="0.25">
      <c r="A276" s="80">
        <v>2318</v>
      </c>
      <c r="B276" s="79" t="s">
        <v>1089</v>
      </c>
      <c r="C276" s="79" t="s">
        <v>59</v>
      </c>
      <c r="D276" s="79" t="s">
        <v>1090</v>
      </c>
      <c r="E276" s="79" t="s">
        <v>8068</v>
      </c>
      <c r="F276" s="79" t="s">
        <v>1091</v>
      </c>
      <c r="G276" s="79" t="s">
        <v>37</v>
      </c>
      <c r="H276" s="79" t="s">
        <v>14</v>
      </c>
      <c r="I276" s="79" t="str">
        <f t="shared" si="8"/>
        <v>('biosphere3','d5b20a8b-48ac-4dcf-9f6e-dd5da5248c05')</v>
      </c>
      <c r="J276" s="79" t="str">
        <f t="shared" si="9"/>
        <v>Steatite, in ground('natural resource', 'in ground')</v>
      </c>
      <c r="K276" s="79" t="s">
        <v>8069</v>
      </c>
      <c r="L276" s="79" t="s">
        <v>8070</v>
      </c>
      <c r="M276" s="79" t="s">
        <v>8071</v>
      </c>
    </row>
    <row r="277" spans="1:13" x14ac:dyDescent="0.25">
      <c r="A277" s="80">
        <v>3520</v>
      </c>
      <c r="B277" s="79" t="s">
        <v>7094</v>
      </c>
      <c r="C277" s="79" t="s">
        <v>59</v>
      </c>
      <c r="D277" s="79" t="s">
        <v>1108</v>
      </c>
      <c r="E277" s="79" t="s">
        <v>8068</v>
      </c>
      <c r="F277" s="79" t="s">
        <v>1109</v>
      </c>
      <c r="G277" s="79" t="s">
        <v>37</v>
      </c>
      <c r="H277" s="79" t="s">
        <v>14</v>
      </c>
      <c r="I277" s="79" t="str">
        <f t="shared" si="8"/>
        <v>('biosphere3','3e0034cd-21d6-4582-9fbf-09c26edd05df')</v>
      </c>
      <c r="J277" s="79" t="str">
        <f t="shared" si="9"/>
        <v>Stibnite, in ground('natural resource', 'in ground')</v>
      </c>
      <c r="K277" s="79" t="s">
        <v>8069</v>
      </c>
      <c r="L277" s="79" t="s">
        <v>8070</v>
      </c>
      <c r="M277" s="79" t="s">
        <v>8071</v>
      </c>
    </row>
    <row r="278" spans="1:13" x14ac:dyDescent="0.25">
      <c r="A278" s="80">
        <v>4174</v>
      </c>
      <c r="B278" s="79" t="s">
        <v>4272</v>
      </c>
      <c r="C278" s="79" t="s">
        <v>59</v>
      </c>
      <c r="D278" s="79" t="s">
        <v>4273</v>
      </c>
      <c r="E278" s="79" t="s">
        <v>8068</v>
      </c>
      <c r="F278" s="79" t="s">
        <v>4274</v>
      </c>
      <c r="G278" s="79" t="s">
        <v>37</v>
      </c>
      <c r="H278" s="79" t="s">
        <v>14</v>
      </c>
      <c r="I278" s="79" t="str">
        <f t="shared" si="8"/>
        <v>('biosphere3','0f1b21d0-2780-4742-87f2-28fb21a44db5')</v>
      </c>
      <c r="J278" s="79" t="str">
        <f t="shared" si="9"/>
        <v>Strontium, in ground('natural resource', 'in ground')</v>
      </c>
      <c r="K278" s="79" t="s">
        <v>8069</v>
      </c>
      <c r="L278" s="79" t="s">
        <v>8070</v>
      </c>
      <c r="M278" s="79" t="s">
        <v>8071</v>
      </c>
    </row>
    <row r="279" spans="1:13" x14ac:dyDescent="0.25">
      <c r="A279" s="80">
        <v>1619</v>
      </c>
      <c r="B279" s="79" t="s">
        <v>141</v>
      </c>
      <c r="C279" s="79" t="s">
        <v>59</v>
      </c>
      <c r="D279" s="79" t="s">
        <v>6727</v>
      </c>
      <c r="E279" s="79" t="s">
        <v>8068</v>
      </c>
      <c r="F279" s="79" t="s">
        <v>6728</v>
      </c>
      <c r="G279" s="79" t="s">
        <v>37</v>
      </c>
      <c r="H279" s="79" t="s">
        <v>14</v>
      </c>
      <c r="I279" s="79" t="str">
        <f t="shared" si="8"/>
        <v>('biosphere3','852281f6-db73-4250-84d3-86b569fce0c1')</v>
      </c>
      <c r="J279" s="79" t="str">
        <f t="shared" si="9"/>
        <v>Sulfur, in ground('natural resource', 'in ground')</v>
      </c>
      <c r="K279" s="79" t="s">
        <v>8069</v>
      </c>
      <c r="L279" s="79" t="s">
        <v>8070</v>
      </c>
      <c r="M279" s="79" t="s">
        <v>8071</v>
      </c>
    </row>
    <row r="280" spans="1:13" x14ac:dyDescent="0.25">
      <c r="A280" s="80">
        <v>3702</v>
      </c>
      <c r="B280" s="79" t="s">
        <v>1011</v>
      </c>
      <c r="C280" s="79" t="s">
        <v>59</v>
      </c>
      <c r="D280" s="79" t="s">
        <v>1132</v>
      </c>
      <c r="E280" s="79" t="s">
        <v>8068</v>
      </c>
      <c r="F280" s="79" t="s">
        <v>1133</v>
      </c>
      <c r="G280" s="79" t="s">
        <v>37</v>
      </c>
      <c r="H280" s="79" t="s">
        <v>14</v>
      </c>
      <c r="I280" s="79" t="str">
        <f t="shared" si="8"/>
        <v>('biosphere3','d80610f2-df83-4e2a-9dc3-f74fced6577f')</v>
      </c>
      <c r="J280" s="79" t="str">
        <f t="shared" si="9"/>
        <v>Sylvite, 25 % in sylvinite, in ground('natural resource', 'in ground')</v>
      </c>
      <c r="K280" s="79" t="s">
        <v>8069</v>
      </c>
      <c r="L280" s="79" t="s">
        <v>8070</v>
      </c>
      <c r="M280" s="79" t="s">
        <v>8071</v>
      </c>
    </row>
    <row r="281" spans="1:13" x14ac:dyDescent="0.25">
      <c r="A281" s="80">
        <v>1</v>
      </c>
      <c r="B281" s="79" t="s">
        <v>1011</v>
      </c>
      <c r="C281" s="79" t="s">
        <v>59</v>
      </c>
      <c r="D281" s="79" t="s">
        <v>1134</v>
      </c>
      <c r="E281" s="79" t="s">
        <v>8068</v>
      </c>
      <c r="F281" s="79" t="s">
        <v>1135</v>
      </c>
      <c r="G281" s="79" t="s">
        <v>37</v>
      </c>
      <c r="H281" s="79" t="s">
        <v>14</v>
      </c>
      <c r="I281" s="79" t="str">
        <f t="shared" si="8"/>
        <v>('biosphere3','b1e13de6-e0a4-56b6-b096-7ab1171d60e3')</v>
      </c>
      <c r="J281" s="79" t="str">
        <f t="shared" si="9"/>
        <v>Sylvite, in ground('natural resource', 'in ground')</v>
      </c>
      <c r="K281" s="79" t="s">
        <v>8069</v>
      </c>
      <c r="L281" s="79" t="s">
        <v>8070</v>
      </c>
      <c r="M281" s="79" t="s">
        <v>8071</v>
      </c>
    </row>
    <row r="282" spans="1:13" x14ac:dyDescent="0.25">
      <c r="A282" s="80">
        <v>4368</v>
      </c>
      <c r="B282" s="79" t="s">
        <v>1159</v>
      </c>
      <c r="C282" s="79" t="s">
        <v>59</v>
      </c>
      <c r="D282" s="79" t="s">
        <v>1160</v>
      </c>
      <c r="E282" s="79" t="s">
        <v>8068</v>
      </c>
      <c r="F282" s="79" t="s">
        <v>1161</v>
      </c>
      <c r="G282" s="79" t="s">
        <v>37</v>
      </c>
      <c r="H282" s="79" t="s">
        <v>14</v>
      </c>
      <c r="I282" s="79" t="str">
        <f t="shared" si="8"/>
        <v>('biosphere3','bc97531c-12d8-4113-bcb2-663a47d12d0f')</v>
      </c>
      <c r="J282" s="79" t="str">
        <f t="shared" si="9"/>
        <v>Talc, in ground('natural resource', 'in ground')</v>
      </c>
      <c r="K282" s="79" t="s">
        <v>8069</v>
      </c>
      <c r="L282" s="79" t="s">
        <v>8070</v>
      </c>
      <c r="M282" s="79" t="s">
        <v>8071</v>
      </c>
    </row>
    <row r="283" spans="1:13" x14ac:dyDescent="0.25">
      <c r="A283" s="80">
        <v>4408</v>
      </c>
      <c r="B283" s="79" t="s">
        <v>4309</v>
      </c>
      <c r="C283" s="79" t="s">
        <v>59</v>
      </c>
      <c r="D283" s="79" t="s">
        <v>4310</v>
      </c>
      <c r="E283" s="79" t="s">
        <v>8068</v>
      </c>
      <c r="F283" s="79" t="s">
        <v>4311</v>
      </c>
      <c r="G283" s="79" t="s">
        <v>37</v>
      </c>
      <c r="H283" s="79" t="s">
        <v>14</v>
      </c>
      <c r="I283" s="79" t="str">
        <f t="shared" si="8"/>
        <v>('biosphere3','5f1d740e-804d-4080-8ef9-aeaa0d8e1115')</v>
      </c>
      <c r="J283" s="79" t="str">
        <f t="shared" si="9"/>
        <v>Tantalum, 81.9% in tantalite, 1.6E-4% in crude ore, in ground('natural resource', 'in ground')</v>
      </c>
      <c r="K283" s="79" t="s">
        <v>8069</v>
      </c>
      <c r="L283" s="79" t="s">
        <v>8070</v>
      </c>
      <c r="M283" s="79" t="s">
        <v>8071</v>
      </c>
    </row>
    <row r="284" spans="1:13" x14ac:dyDescent="0.25">
      <c r="A284" s="80">
        <v>2627</v>
      </c>
      <c r="B284" s="79" t="s">
        <v>4309</v>
      </c>
      <c r="C284" s="79" t="s">
        <v>59</v>
      </c>
      <c r="D284" s="79" t="s">
        <v>4319</v>
      </c>
      <c r="E284" s="79" t="s">
        <v>8068</v>
      </c>
      <c r="F284" s="79" t="s">
        <v>4320</v>
      </c>
      <c r="G284" s="79" t="s">
        <v>37</v>
      </c>
      <c r="H284" s="79" t="s">
        <v>14</v>
      </c>
      <c r="I284" s="79" t="str">
        <f t="shared" si="8"/>
        <v>('biosphere3','775fdf03-b0bb-5c25-b14d-107231d5b2f0')</v>
      </c>
      <c r="J284" s="79" t="str">
        <f t="shared" si="9"/>
        <v>Tantalum, in ground('natural resource', 'in ground')</v>
      </c>
      <c r="K284" s="79" t="s">
        <v>8069</v>
      </c>
      <c r="L284" s="79" t="s">
        <v>8070</v>
      </c>
      <c r="M284" s="79" t="s">
        <v>8071</v>
      </c>
    </row>
    <row r="285" spans="1:13" x14ac:dyDescent="0.25">
      <c r="A285" s="80">
        <v>276</v>
      </c>
      <c r="B285" s="79" t="s">
        <v>3688</v>
      </c>
      <c r="C285" s="79" t="s">
        <v>59</v>
      </c>
      <c r="D285" s="79" t="s">
        <v>4341</v>
      </c>
      <c r="E285" s="79" t="s">
        <v>8068</v>
      </c>
      <c r="F285" s="79" t="s">
        <v>4342</v>
      </c>
      <c r="G285" s="79" t="s">
        <v>37</v>
      </c>
      <c r="H285" s="79" t="s">
        <v>14</v>
      </c>
      <c r="I285" s="79" t="str">
        <f t="shared" si="8"/>
        <v>('biosphere3','7a81cd45-7f4c-40b3-989c-6a65f42df999')</v>
      </c>
      <c r="J285" s="79" t="str">
        <f t="shared" si="9"/>
        <v>Tellurium, 0.5ppm in sulfide, Te 0.2ppm, Cu and Ag, in crude ore, in ground('natural resource', 'in ground')</v>
      </c>
      <c r="K285" s="79" t="s">
        <v>8069</v>
      </c>
      <c r="L285" s="79" t="s">
        <v>8070</v>
      </c>
      <c r="M285" s="79" t="s">
        <v>8071</v>
      </c>
    </row>
    <row r="286" spans="1:13" x14ac:dyDescent="0.25">
      <c r="A286" s="80">
        <v>2540</v>
      </c>
      <c r="B286" s="79" t="s">
        <v>3688</v>
      </c>
      <c r="C286" s="79" t="s">
        <v>59</v>
      </c>
      <c r="D286" s="79" t="s">
        <v>4348</v>
      </c>
      <c r="E286" s="79" t="s">
        <v>8068</v>
      </c>
      <c r="F286" s="79" t="s">
        <v>4349</v>
      </c>
      <c r="G286" s="79" t="s">
        <v>37</v>
      </c>
      <c r="H286" s="79" t="s">
        <v>14</v>
      </c>
      <c r="I286" s="79" t="str">
        <f t="shared" si="8"/>
        <v>('biosphere3','7b6da1f2-e191-5a77-ae06-af96201f5803')</v>
      </c>
      <c r="J286" s="79" t="str">
        <f t="shared" si="9"/>
        <v>Tellurium, in ground('natural resource', 'in ground')</v>
      </c>
      <c r="K286" s="79" t="s">
        <v>8069</v>
      </c>
      <c r="L286" s="79" t="s">
        <v>8070</v>
      </c>
      <c r="M286" s="79" t="s">
        <v>8071</v>
      </c>
    </row>
    <row r="287" spans="1:13" x14ac:dyDescent="0.25">
      <c r="A287" s="80">
        <v>302</v>
      </c>
      <c r="B287" s="79" t="s">
        <v>4370</v>
      </c>
      <c r="C287" s="79" t="s">
        <v>59</v>
      </c>
      <c r="D287" s="79" t="s">
        <v>4371</v>
      </c>
      <c r="E287" s="79" t="s">
        <v>8068</v>
      </c>
      <c r="F287" s="79" t="s">
        <v>4372</v>
      </c>
      <c r="G287" s="79" t="s">
        <v>37</v>
      </c>
      <c r="H287" s="79" t="s">
        <v>14</v>
      </c>
      <c r="I287" s="79" t="str">
        <f t="shared" si="8"/>
        <v>('biosphere3','6ec6a8a8-4c94-5bc5-93c5-62928fcf3935')</v>
      </c>
      <c r="J287" s="79" t="str">
        <f t="shared" si="9"/>
        <v>Terbium, in ground('natural resource', 'in ground')</v>
      </c>
      <c r="K287" s="79" t="s">
        <v>8069</v>
      </c>
      <c r="L287" s="79" t="s">
        <v>8070</v>
      </c>
      <c r="M287" s="79" t="s">
        <v>8071</v>
      </c>
    </row>
    <row r="288" spans="1:13" x14ac:dyDescent="0.25">
      <c r="A288" s="80">
        <v>1289</v>
      </c>
      <c r="B288" s="79" t="s">
        <v>622</v>
      </c>
      <c r="C288" s="79" t="s">
        <v>59</v>
      </c>
      <c r="D288" s="79" t="s">
        <v>4388</v>
      </c>
      <c r="E288" s="79" t="s">
        <v>8068</v>
      </c>
      <c r="F288" s="79" t="s">
        <v>4389</v>
      </c>
      <c r="G288" s="79" t="s">
        <v>37</v>
      </c>
      <c r="H288" s="79" t="s">
        <v>14</v>
      </c>
      <c r="I288" s="79" t="str">
        <f t="shared" si="8"/>
        <v>('biosphere3','f0e37b5f-3f67-516a-afd5-442c83e094bc')</v>
      </c>
      <c r="J288" s="79" t="str">
        <f t="shared" si="9"/>
        <v>Thallium, in ground('natural resource', 'in ground')</v>
      </c>
      <c r="K288" s="79" t="s">
        <v>8069</v>
      </c>
      <c r="L288" s="79" t="s">
        <v>8070</v>
      </c>
      <c r="M288" s="79" t="s">
        <v>8071</v>
      </c>
    </row>
    <row r="289" spans="1:13" x14ac:dyDescent="0.25">
      <c r="A289" s="80">
        <v>750</v>
      </c>
      <c r="B289" s="79" t="s">
        <v>864</v>
      </c>
      <c r="C289" s="79" t="s">
        <v>59</v>
      </c>
      <c r="D289" s="79" t="s">
        <v>4403</v>
      </c>
      <c r="E289" s="79" t="s">
        <v>8068</v>
      </c>
      <c r="F289" s="79" t="s">
        <v>4404</v>
      </c>
      <c r="G289" s="79" t="s">
        <v>37</v>
      </c>
      <c r="H289" s="79" t="s">
        <v>14</v>
      </c>
      <c r="I289" s="79" t="str">
        <f t="shared" si="8"/>
        <v>('biosphere3','e6f4c904-1cb6-5c9c-a098-6505e98391ce')</v>
      </c>
      <c r="J289" s="79" t="str">
        <f t="shared" si="9"/>
        <v>Thorium, in ground('natural resource', 'in ground')</v>
      </c>
      <c r="K289" s="79" t="s">
        <v>8069</v>
      </c>
      <c r="L289" s="79" t="s">
        <v>8070</v>
      </c>
      <c r="M289" s="79" t="s">
        <v>8071</v>
      </c>
    </row>
    <row r="290" spans="1:13" x14ac:dyDescent="0.25">
      <c r="A290" s="80">
        <v>3729</v>
      </c>
      <c r="B290" s="79" t="s">
        <v>4443</v>
      </c>
      <c r="C290" s="79" t="s">
        <v>59</v>
      </c>
      <c r="D290" s="79" t="s">
        <v>4444</v>
      </c>
      <c r="E290" s="79" t="s">
        <v>8068</v>
      </c>
      <c r="F290" s="79" t="s">
        <v>4445</v>
      </c>
      <c r="G290" s="79" t="s">
        <v>37</v>
      </c>
      <c r="H290" s="79" t="s">
        <v>14</v>
      </c>
      <c r="I290" s="79" t="str">
        <f t="shared" si="8"/>
        <v>('biosphere3','a34e010c-6f68-5c79-8b45-2955b91f7dc2')</v>
      </c>
      <c r="J290" s="79" t="str">
        <f t="shared" si="9"/>
        <v>Thulium, in ground('natural resource', 'in ground')</v>
      </c>
      <c r="K290" s="79" t="s">
        <v>8069</v>
      </c>
      <c r="L290" s="79" t="s">
        <v>8070</v>
      </c>
      <c r="M290" s="79" t="s">
        <v>8071</v>
      </c>
    </row>
    <row r="291" spans="1:13" x14ac:dyDescent="0.25">
      <c r="A291" s="80">
        <v>3866</v>
      </c>
      <c r="B291" s="79" t="s">
        <v>1326</v>
      </c>
      <c r="C291" s="79" t="s">
        <v>59</v>
      </c>
      <c r="D291" s="79" t="s">
        <v>4453</v>
      </c>
      <c r="E291" s="79" t="s">
        <v>8068</v>
      </c>
      <c r="F291" s="79" t="s">
        <v>4454</v>
      </c>
      <c r="G291" s="79" t="s">
        <v>37</v>
      </c>
      <c r="H291" s="79" t="s">
        <v>14</v>
      </c>
      <c r="I291" s="79" t="str">
        <f t="shared" si="8"/>
        <v>('biosphere3','31b4eea9-640e-4056-ac2f-0555627af18a')</v>
      </c>
      <c r="J291" s="79" t="str">
        <f t="shared" si="9"/>
        <v>Tin, 79% in cassiterite, 0.1% in crude ore, in ground('natural resource', 'in ground')</v>
      </c>
      <c r="K291" s="79" t="s">
        <v>8069</v>
      </c>
      <c r="L291" s="79" t="s">
        <v>8070</v>
      </c>
      <c r="M291" s="79" t="s">
        <v>8071</v>
      </c>
    </row>
    <row r="292" spans="1:13" x14ac:dyDescent="0.25">
      <c r="A292" s="80">
        <v>3838</v>
      </c>
      <c r="B292" s="79" t="s">
        <v>1326</v>
      </c>
      <c r="C292" s="79" t="s">
        <v>59</v>
      </c>
      <c r="D292" s="79" t="s">
        <v>4473</v>
      </c>
      <c r="E292" s="79" t="s">
        <v>8068</v>
      </c>
      <c r="F292" s="79" t="s">
        <v>4474</v>
      </c>
      <c r="G292" s="79" t="s">
        <v>37</v>
      </c>
      <c r="H292" s="79" t="s">
        <v>14</v>
      </c>
      <c r="I292" s="79" t="str">
        <f t="shared" si="8"/>
        <v>('biosphere3','53d5ef26-66d8-4536-afa2-2f6b114189ba')</v>
      </c>
      <c r="J292" s="79" t="str">
        <f t="shared" si="9"/>
        <v>Tin, in ground('natural resource', 'in ground')</v>
      </c>
      <c r="K292" s="79" t="s">
        <v>8069</v>
      </c>
      <c r="L292" s="79" t="s">
        <v>8070</v>
      </c>
      <c r="M292" s="79" t="s">
        <v>8071</v>
      </c>
    </row>
    <row r="293" spans="1:13" x14ac:dyDescent="0.25">
      <c r="A293" s="80">
        <v>269</v>
      </c>
      <c r="B293" s="79" t="s">
        <v>1202</v>
      </c>
      <c r="C293" s="79" t="s">
        <v>59</v>
      </c>
      <c r="D293" s="79" t="s">
        <v>1181</v>
      </c>
      <c r="E293" s="79" t="s">
        <v>8068</v>
      </c>
      <c r="F293" s="79" t="s">
        <v>1182</v>
      </c>
      <c r="G293" s="79" t="s">
        <v>37</v>
      </c>
      <c r="H293" s="79" t="s">
        <v>14</v>
      </c>
      <c r="I293" s="79" t="str">
        <f t="shared" si="8"/>
        <v>('biosphere3','90a94ea5-bca4-483d-a591-2e886c0ff47f')</v>
      </c>
      <c r="J293" s="79" t="str">
        <f t="shared" si="9"/>
        <v>TiO2, 54% in ilmenite, 18% in crude ore, in ground('natural resource', 'in ground')</v>
      </c>
      <c r="K293" s="79" t="s">
        <v>8069</v>
      </c>
      <c r="L293" s="79" t="s">
        <v>8070</v>
      </c>
      <c r="M293" s="79" t="s">
        <v>8071</v>
      </c>
    </row>
    <row r="294" spans="1:13" x14ac:dyDescent="0.25">
      <c r="A294" s="80">
        <v>3978</v>
      </c>
      <c r="B294" s="79" t="s">
        <v>1202</v>
      </c>
      <c r="C294" s="79" t="s">
        <v>59</v>
      </c>
      <c r="D294" s="79" t="s">
        <v>1203</v>
      </c>
      <c r="E294" s="79" t="s">
        <v>8068</v>
      </c>
      <c r="F294" s="79" t="s">
        <v>1204</v>
      </c>
      <c r="G294" s="79" t="s">
        <v>37</v>
      </c>
      <c r="H294" s="79" t="s">
        <v>14</v>
      </c>
      <c r="I294" s="79" t="str">
        <f t="shared" si="8"/>
        <v>('biosphere3','78cd4852-e7b9-4301-adf7-51e730b0356a')</v>
      </c>
      <c r="J294" s="79" t="str">
        <f t="shared" si="9"/>
        <v>TiO2, 54% in ilmenite, 2.6% in crude ore, in ground('natural resource', 'in ground')</v>
      </c>
      <c r="K294" s="79" t="s">
        <v>8069</v>
      </c>
      <c r="L294" s="79" t="s">
        <v>8070</v>
      </c>
      <c r="M294" s="79" t="s">
        <v>8071</v>
      </c>
    </row>
    <row r="295" spans="1:13" x14ac:dyDescent="0.25">
      <c r="A295" s="80">
        <v>451</v>
      </c>
      <c r="B295" s="79" t="s">
        <v>1229</v>
      </c>
      <c r="C295" s="79" t="s">
        <v>59</v>
      </c>
      <c r="D295" s="79" t="s">
        <v>1230</v>
      </c>
      <c r="E295" s="79" t="s">
        <v>8068</v>
      </c>
      <c r="F295" s="79" t="s">
        <v>1231</v>
      </c>
      <c r="G295" s="79" t="s">
        <v>37</v>
      </c>
      <c r="H295" s="79" t="s">
        <v>14</v>
      </c>
      <c r="I295" s="79" t="str">
        <f t="shared" si="8"/>
        <v>('biosphere3','ec0fa5ce-51b4-4792-a8e8-c4ee668eddc3')</v>
      </c>
      <c r="J295" s="79" t="str">
        <f t="shared" si="9"/>
        <v>TiO2, 95% in rutile, 0.40% in crude ore, in ground('natural resource', 'in ground')</v>
      </c>
      <c r="K295" s="79" t="s">
        <v>8069</v>
      </c>
      <c r="L295" s="79" t="s">
        <v>8070</v>
      </c>
      <c r="M295" s="79" t="s">
        <v>8071</v>
      </c>
    </row>
    <row r="296" spans="1:13" x14ac:dyDescent="0.25">
      <c r="A296" s="80">
        <v>410</v>
      </c>
      <c r="B296" s="79" t="s">
        <v>73</v>
      </c>
      <c r="C296" s="79" t="s">
        <v>59</v>
      </c>
      <c r="D296" s="79" t="s">
        <v>4479</v>
      </c>
      <c r="E296" s="79" t="s">
        <v>8068</v>
      </c>
      <c r="F296" s="79" t="s">
        <v>4480</v>
      </c>
      <c r="G296" s="79" t="s">
        <v>37</v>
      </c>
      <c r="H296" s="79" t="s">
        <v>14</v>
      </c>
      <c r="I296" s="79" t="str">
        <f t="shared" si="8"/>
        <v>('biosphere3','2f033407-6060-4e1e-868c-9f362d10fdb2')</v>
      </c>
      <c r="J296" s="79" t="str">
        <f t="shared" si="9"/>
        <v>Titanium, in ground('natural resource', 'in ground')</v>
      </c>
      <c r="K296" s="79" t="s">
        <v>8069</v>
      </c>
      <c r="L296" s="79" t="s">
        <v>8070</v>
      </c>
      <c r="M296" s="79" t="s">
        <v>8071</v>
      </c>
    </row>
    <row r="297" spans="1:13" x14ac:dyDescent="0.25">
      <c r="A297" s="80">
        <v>3682</v>
      </c>
      <c r="C297" s="79" t="s">
        <v>2818</v>
      </c>
      <c r="D297" s="79" t="s">
        <v>4726</v>
      </c>
      <c r="E297" s="79" t="s">
        <v>8068</v>
      </c>
      <c r="F297" s="79" t="s">
        <v>4727</v>
      </c>
      <c r="G297" s="79" t="s">
        <v>37</v>
      </c>
      <c r="H297" s="79" t="s">
        <v>2913</v>
      </c>
      <c r="I297" s="79" t="str">
        <f t="shared" si="8"/>
        <v>('biosphere3','f05cca02-ec18-4acc-9939-59658ff9a554')</v>
      </c>
      <c r="J297" s="79" t="str">
        <f t="shared" si="9"/>
        <v>Transformation, from annual crop('natural resource', 'land')</v>
      </c>
      <c r="K297" s="79" t="s">
        <v>8069</v>
      </c>
      <c r="L297" s="79" t="s">
        <v>8070</v>
      </c>
      <c r="M297" s="79" t="s">
        <v>8071</v>
      </c>
    </row>
    <row r="298" spans="1:13" x14ac:dyDescent="0.25">
      <c r="A298" s="80">
        <v>1759</v>
      </c>
      <c r="C298" s="79" t="s">
        <v>2818</v>
      </c>
      <c r="D298" s="79" t="s">
        <v>4796</v>
      </c>
      <c r="E298" s="79" t="s">
        <v>8068</v>
      </c>
      <c r="F298" s="79" t="s">
        <v>4797</v>
      </c>
      <c r="G298" s="79" t="s">
        <v>37</v>
      </c>
      <c r="H298" s="79" t="s">
        <v>2913</v>
      </c>
      <c r="I298" s="79" t="str">
        <f t="shared" si="8"/>
        <v>('biosphere3','398ed67b-081c-49c4-8b43-b666bdfd739f')</v>
      </c>
      <c r="J298" s="79" t="str">
        <f t="shared" si="9"/>
        <v>Transformation, from annual crop, flooded crop('natural resource', 'land')</v>
      </c>
      <c r="K298" s="79" t="s">
        <v>8069</v>
      </c>
      <c r="L298" s="79" t="s">
        <v>8070</v>
      </c>
      <c r="M298" s="79" t="s">
        <v>8071</v>
      </c>
    </row>
    <row r="299" spans="1:13" x14ac:dyDescent="0.25">
      <c r="A299" s="80">
        <v>393</v>
      </c>
      <c r="C299" s="79" t="s">
        <v>2818</v>
      </c>
      <c r="D299" s="79" t="s">
        <v>4799</v>
      </c>
      <c r="E299" s="79" t="s">
        <v>8068</v>
      </c>
      <c r="F299" s="79" t="s">
        <v>4800</v>
      </c>
      <c r="G299" s="79" t="s">
        <v>37</v>
      </c>
      <c r="H299" s="79" t="s">
        <v>2913</v>
      </c>
      <c r="I299" s="79" t="str">
        <f t="shared" si="8"/>
        <v>('biosphere3','101f15ac-0698-49dd-b177-471a813ef78e')</v>
      </c>
      <c r="J299" s="79" t="str">
        <f t="shared" si="9"/>
        <v>Transformation, from annual crop, greenhouse('natural resource', 'land')</v>
      </c>
      <c r="K299" s="79" t="s">
        <v>8069</v>
      </c>
      <c r="L299" s="79" t="s">
        <v>8070</v>
      </c>
      <c r="M299" s="79" t="s">
        <v>8071</v>
      </c>
    </row>
    <row r="300" spans="1:13" x14ac:dyDescent="0.25">
      <c r="A300" s="80">
        <v>1235</v>
      </c>
      <c r="C300" s="79" t="s">
        <v>2818</v>
      </c>
      <c r="D300" s="79" t="s">
        <v>4813</v>
      </c>
      <c r="E300" s="79" t="s">
        <v>8068</v>
      </c>
      <c r="F300" s="79" t="s">
        <v>4814</v>
      </c>
      <c r="G300" s="79" t="s">
        <v>37</v>
      </c>
      <c r="H300" s="79" t="s">
        <v>2913</v>
      </c>
      <c r="I300" s="79" t="str">
        <f t="shared" si="8"/>
        <v>('biosphere3','a70beb60-354d-4dcd-b6fd-8c251357fb2a')</v>
      </c>
      <c r="J300" s="79" t="str">
        <f t="shared" si="9"/>
        <v>Transformation, from annual crop, irrigated('natural resource', 'land')</v>
      </c>
      <c r="K300" s="79" t="s">
        <v>8069</v>
      </c>
      <c r="L300" s="79" t="s">
        <v>8070</v>
      </c>
      <c r="M300" s="79" t="s">
        <v>8071</v>
      </c>
    </row>
    <row r="301" spans="1:13" x14ac:dyDescent="0.25">
      <c r="A301" s="80">
        <v>1198</v>
      </c>
      <c r="C301" s="79" t="s">
        <v>2818</v>
      </c>
      <c r="D301" s="79" t="s">
        <v>4815</v>
      </c>
      <c r="E301" s="79" t="s">
        <v>8068</v>
      </c>
      <c r="F301" s="79" t="s">
        <v>4816</v>
      </c>
      <c r="G301" s="79" t="s">
        <v>37</v>
      </c>
      <c r="H301" s="79" t="s">
        <v>2913</v>
      </c>
      <c r="I301" s="79" t="str">
        <f t="shared" si="8"/>
        <v>('biosphere3','fabbb533-f106-4786-aefc-f5ecaed20262')</v>
      </c>
      <c r="J301" s="79" t="str">
        <f t="shared" si="9"/>
        <v>Transformation, from annual crop, irrigated, extensive('natural resource', 'land')</v>
      </c>
      <c r="K301" s="79" t="s">
        <v>8069</v>
      </c>
      <c r="L301" s="79" t="s">
        <v>8070</v>
      </c>
      <c r="M301" s="79" t="s">
        <v>8071</v>
      </c>
    </row>
    <row r="302" spans="1:13" x14ac:dyDescent="0.25">
      <c r="A302" s="80">
        <v>2916</v>
      </c>
      <c r="C302" s="79" t="s">
        <v>2818</v>
      </c>
      <c r="D302" s="79" t="s">
        <v>4860</v>
      </c>
      <c r="E302" s="79" t="s">
        <v>8068</v>
      </c>
      <c r="F302" s="79" t="s">
        <v>4861</v>
      </c>
      <c r="G302" s="79" t="s">
        <v>37</v>
      </c>
      <c r="H302" s="79" t="s">
        <v>2913</v>
      </c>
      <c r="I302" s="79" t="str">
        <f t="shared" si="8"/>
        <v>('biosphere3','10ebc72c-2c4b-45ea-abd8-cb7fe0805883')</v>
      </c>
      <c r="J302" s="79" t="str">
        <f t="shared" si="9"/>
        <v>Transformation, from annual crop, irrigated, intensive('natural resource', 'land')</v>
      </c>
      <c r="K302" s="79" t="s">
        <v>8069</v>
      </c>
      <c r="L302" s="79" t="s">
        <v>8070</v>
      </c>
      <c r="M302" s="79" t="s">
        <v>8071</v>
      </c>
    </row>
    <row r="303" spans="1:13" x14ac:dyDescent="0.25">
      <c r="A303" s="80">
        <v>456</v>
      </c>
      <c r="C303" s="79" t="s">
        <v>2818</v>
      </c>
      <c r="D303" s="79" t="s">
        <v>4867</v>
      </c>
      <c r="E303" s="79" t="s">
        <v>8068</v>
      </c>
      <c r="F303" s="79" t="s">
        <v>4868</v>
      </c>
      <c r="G303" s="79" t="s">
        <v>37</v>
      </c>
      <c r="H303" s="79" t="s">
        <v>2913</v>
      </c>
      <c r="I303" s="79" t="str">
        <f t="shared" si="8"/>
        <v>('biosphere3','4b420f19-0421-461e-a0b6-7efbf580089b')</v>
      </c>
      <c r="J303" s="79" t="str">
        <f t="shared" si="9"/>
        <v>Transformation, from annual crop, non-irrigated('natural resource', 'land')</v>
      </c>
      <c r="K303" s="79" t="s">
        <v>8069</v>
      </c>
      <c r="L303" s="79" t="s">
        <v>8070</v>
      </c>
      <c r="M303" s="79" t="s">
        <v>8071</v>
      </c>
    </row>
    <row r="304" spans="1:13" x14ac:dyDescent="0.25">
      <c r="A304" s="80">
        <v>2558</v>
      </c>
      <c r="C304" s="79" t="s">
        <v>2818</v>
      </c>
      <c r="D304" s="79" t="s">
        <v>4889</v>
      </c>
      <c r="E304" s="79" t="s">
        <v>8068</v>
      </c>
      <c r="F304" s="79" t="s">
        <v>4890</v>
      </c>
      <c r="G304" s="79" t="s">
        <v>37</v>
      </c>
      <c r="H304" s="79" t="s">
        <v>2913</v>
      </c>
      <c r="I304" s="79" t="str">
        <f t="shared" si="8"/>
        <v>('biosphere3','c7869c43-266c-429d-bfd5-6b578ed32ce8')</v>
      </c>
      <c r="J304" s="79" t="str">
        <f t="shared" si="9"/>
        <v>Transformation, from annual crop, non-irrigated, extensive('natural resource', 'land')</v>
      </c>
      <c r="K304" s="79" t="s">
        <v>8069</v>
      </c>
      <c r="L304" s="79" t="s">
        <v>8070</v>
      </c>
      <c r="M304" s="79" t="s">
        <v>8071</v>
      </c>
    </row>
    <row r="305" spans="1:13" x14ac:dyDescent="0.25">
      <c r="A305" s="80">
        <v>1514</v>
      </c>
      <c r="C305" s="79" t="s">
        <v>2818</v>
      </c>
      <c r="D305" s="79" t="s">
        <v>4893</v>
      </c>
      <c r="E305" s="79" t="s">
        <v>8068</v>
      </c>
      <c r="F305" s="79" t="s">
        <v>4894</v>
      </c>
      <c r="G305" s="79" t="s">
        <v>37</v>
      </c>
      <c r="H305" s="79" t="s">
        <v>2913</v>
      </c>
      <c r="I305" s="79" t="str">
        <f t="shared" si="8"/>
        <v>('biosphere3','ab3e851e-21c9-47cf-8e7d-5f96dfae3ba5')</v>
      </c>
      <c r="J305" s="79" t="str">
        <f t="shared" si="9"/>
        <v>Transformation, from annual crop, non-irrigated, intensive('natural resource', 'land')</v>
      </c>
      <c r="K305" s="79" t="s">
        <v>8069</v>
      </c>
      <c r="L305" s="79" t="s">
        <v>8070</v>
      </c>
      <c r="M305" s="79" t="s">
        <v>8071</v>
      </c>
    </row>
    <row r="306" spans="1:13" x14ac:dyDescent="0.25">
      <c r="A306" s="80">
        <v>573</v>
      </c>
      <c r="C306" s="79" t="s">
        <v>2818</v>
      </c>
      <c r="D306" s="79" t="s">
        <v>4908</v>
      </c>
      <c r="E306" s="79" t="s">
        <v>8068</v>
      </c>
      <c r="F306" s="79" t="s">
        <v>4909</v>
      </c>
      <c r="G306" s="79" t="s">
        <v>37</v>
      </c>
      <c r="H306" s="79" t="s">
        <v>2913</v>
      </c>
      <c r="I306" s="79" t="str">
        <f t="shared" si="8"/>
        <v>('biosphere3','4d166779-88fd-441b-9537-f3b974e3bff7')</v>
      </c>
      <c r="J306" s="79" t="str">
        <f t="shared" si="9"/>
        <v>Transformation, from arable land, unspecified use('natural resource', 'land')</v>
      </c>
      <c r="K306" s="79" t="s">
        <v>8069</v>
      </c>
      <c r="L306" s="79" t="s">
        <v>8070</v>
      </c>
      <c r="M306" s="79" t="s">
        <v>8071</v>
      </c>
    </row>
    <row r="307" spans="1:13" x14ac:dyDescent="0.25">
      <c r="A307" s="80">
        <v>1553</v>
      </c>
      <c r="C307" s="79" t="s">
        <v>2818</v>
      </c>
      <c r="D307" s="79" t="s">
        <v>4927</v>
      </c>
      <c r="E307" s="79" t="s">
        <v>8068</v>
      </c>
      <c r="F307" s="79" t="s">
        <v>4928</v>
      </c>
      <c r="G307" s="79" t="s">
        <v>37</v>
      </c>
      <c r="H307" s="79" t="s">
        <v>2913</v>
      </c>
      <c r="I307" s="79" t="str">
        <f t="shared" si="8"/>
        <v>('biosphere3','93b6b5d5-69e7-483f-ab1d-877205900970')</v>
      </c>
      <c r="J307" s="79" t="str">
        <f t="shared" si="9"/>
        <v>Transformation, from bare area (non-use)('natural resource', 'land')</v>
      </c>
      <c r="K307" s="79" t="s">
        <v>8069</v>
      </c>
      <c r="L307" s="79" t="s">
        <v>8070</v>
      </c>
      <c r="M307" s="79" t="s">
        <v>8071</v>
      </c>
    </row>
    <row r="308" spans="1:13" x14ac:dyDescent="0.25">
      <c r="A308" s="80">
        <v>4057</v>
      </c>
      <c r="C308" s="79" t="s">
        <v>2818</v>
      </c>
      <c r="D308" s="79" t="s">
        <v>4993</v>
      </c>
      <c r="E308" s="79" t="s">
        <v>8068</v>
      </c>
      <c r="F308" s="79" t="s">
        <v>4994</v>
      </c>
      <c r="G308" s="79" t="s">
        <v>37</v>
      </c>
      <c r="H308" s="79" t="s">
        <v>2913</v>
      </c>
      <c r="I308" s="79" t="str">
        <f t="shared" si="8"/>
        <v>('biosphere3','4da2ea28-8273-4901-9931-264169ec7731')</v>
      </c>
      <c r="J308" s="79" t="str">
        <f t="shared" si="9"/>
        <v>Transformation, from cropland fallow (non-use)('natural resource', 'land')</v>
      </c>
      <c r="K308" s="79" t="s">
        <v>8069</v>
      </c>
      <c r="L308" s="79" t="s">
        <v>8070</v>
      </c>
      <c r="M308" s="79" t="s">
        <v>8071</v>
      </c>
    </row>
    <row r="309" spans="1:13" x14ac:dyDescent="0.25">
      <c r="A309" s="80">
        <v>4277</v>
      </c>
      <c r="C309" s="79" t="s">
        <v>2818</v>
      </c>
      <c r="D309" s="79" t="s">
        <v>5012</v>
      </c>
      <c r="E309" s="79" t="s">
        <v>8068</v>
      </c>
      <c r="F309" s="79" t="s">
        <v>5013</v>
      </c>
      <c r="G309" s="79" t="s">
        <v>37</v>
      </c>
      <c r="H309" s="79" t="s">
        <v>2913</v>
      </c>
      <c r="I309" s="79" t="str">
        <f t="shared" si="8"/>
        <v>('biosphere3','5eb25424-acb6-4ffa-a96a-5fdef05f6515')</v>
      </c>
      <c r="J309" s="79" t="str">
        <f t="shared" si="9"/>
        <v>Transformation, from dump site('natural resource', 'land')</v>
      </c>
      <c r="K309" s="79" t="s">
        <v>8069</v>
      </c>
      <c r="L309" s="79" t="s">
        <v>8070</v>
      </c>
      <c r="M309" s="79" t="s">
        <v>8071</v>
      </c>
    </row>
    <row r="310" spans="1:13" x14ac:dyDescent="0.25">
      <c r="A310" s="80">
        <v>2545</v>
      </c>
      <c r="C310" s="79" t="s">
        <v>2818</v>
      </c>
      <c r="D310" s="79" t="s">
        <v>5021</v>
      </c>
      <c r="E310" s="79" t="s">
        <v>8068</v>
      </c>
      <c r="F310" s="79" t="s">
        <v>5022</v>
      </c>
      <c r="G310" s="79" t="s">
        <v>37</v>
      </c>
      <c r="H310" s="79" t="s">
        <v>2913</v>
      </c>
      <c r="I310" s="79" t="str">
        <f t="shared" si="8"/>
        <v>('biosphere3','c1513682-45ad-444e-afb5-27c660714e88')</v>
      </c>
      <c r="J310" s="79" t="str">
        <f t="shared" si="9"/>
        <v>Transformation, from dump site, inert material landfill('natural resource', 'land')</v>
      </c>
      <c r="K310" s="79" t="s">
        <v>8069</v>
      </c>
      <c r="L310" s="79" t="s">
        <v>8070</v>
      </c>
      <c r="M310" s="79" t="s">
        <v>8071</v>
      </c>
    </row>
    <row r="311" spans="1:13" x14ac:dyDescent="0.25">
      <c r="A311" s="80">
        <v>98</v>
      </c>
      <c r="C311" s="79" t="s">
        <v>2818</v>
      </c>
      <c r="D311" s="79" t="s">
        <v>5029</v>
      </c>
      <c r="E311" s="79" t="s">
        <v>8068</v>
      </c>
      <c r="F311" s="79" t="s">
        <v>5030</v>
      </c>
      <c r="G311" s="79" t="s">
        <v>37</v>
      </c>
      <c r="H311" s="79" t="s">
        <v>2913</v>
      </c>
      <c r="I311" s="79" t="str">
        <f t="shared" si="8"/>
        <v>('biosphere3','7fdc928c-f347-45e7-82d7-046acdf878ae')</v>
      </c>
      <c r="J311" s="79" t="str">
        <f t="shared" si="9"/>
        <v>Transformation, from dump site, residual material landfill('natural resource', 'land')</v>
      </c>
      <c r="K311" s="79" t="s">
        <v>8069</v>
      </c>
      <c r="L311" s="79" t="s">
        <v>8070</v>
      </c>
      <c r="M311" s="79" t="s">
        <v>8071</v>
      </c>
    </row>
    <row r="312" spans="1:13" x14ac:dyDescent="0.25">
      <c r="A312" s="80">
        <v>4364</v>
      </c>
      <c r="C312" s="79" t="s">
        <v>2818</v>
      </c>
      <c r="D312" s="79" t="s">
        <v>5031</v>
      </c>
      <c r="E312" s="79" t="s">
        <v>8068</v>
      </c>
      <c r="F312" s="79" t="s">
        <v>5032</v>
      </c>
      <c r="G312" s="79" t="s">
        <v>37</v>
      </c>
      <c r="H312" s="79" t="s">
        <v>2913</v>
      </c>
      <c r="I312" s="79" t="str">
        <f t="shared" si="8"/>
        <v>('biosphere3','b79e26a0-88db-441f-b79b-508506e81b93')</v>
      </c>
      <c r="J312" s="79" t="str">
        <f t="shared" si="9"/>
        <v>Transformation, from dump site, sanitary landfill('natural resource', 'land')</v>
      </c>
      <c r="K312" s="79" t="s">
        <v>8069</v>
      </c>
      <c r="L312" s="79" t="s">
        <v>8070</v>
      </c>
      <c r="M312" s="79" t="s">
        <v>8071</v>
      </c>
    </row>
    <row r="313" spans="1:13" x14ac:dyDescent="0.25">
      <c r="A313" s="80">
        <v>1988</v>
      </c>
      <c r="C313" s="79" t="s">
        <v>2818</v>
      </c>
      <c r="D313" s="79" t="s">
        <v>5055</v>
      </c>
      <c r="E313" s="79" t="s">
        <v>8068</v>
      </c>
      <c r="F313" s="79" t="s">
        <v>5056</v>
      </c>
      <c r="G313" s="79" t="s">
        <v>37</v>
      </c>
      <c r="H313" s="79" t="s">
        <v>2913</v>
      </c>
      <c r="I313" s="79" t="str">
        <f t="shared" si="8"/>
        <v>('biosphere3','7d5b5802-3698-4be8-98f8-ab7c1a2e9328')</v>
      </c>
      <c r="J313" s="79" t="str">
        <f t="shared" si="9"/>
        <v>Transformation, from dump site, slag compartment('natural resource', 'land')</v>
      </c>
      <c r="K313" s="79" t="s">
        <v>8069</v>
      </c>
      <c r="L313" s="79" t="s">
        <v>8070</v>
      </c>
      <c r="M313" s="79" t="s">
        <v>8071</v>
      </c>
    </row>
    <row r="314" spans="1:13" x14ac:dyDescent="0.25">
      <c r="A314" s="80">
        <v>3586</v>
      </c>
      <c r="C314" s="79" t="s">
        <v>2818</v>
      </c>
      <c r="D314" s="79" t="s">
        <v>5057</v>
      </c>
      <c r="E314" s="79" t="s">
        <v>8068</v>
      </c>
      <c r="F314" s="79" t="s">
        <v>5058</v>
      </c>
      <c r="G314" s="79" t="s">
        <v>37</v>
      </c>
      <c r="H314" s="79" t="s">
        <v>2913</v>
      </c>
      <c r="I314" s="79" t="str">
        <f t="shared" si="8"/>
        <v>('biosphere3','24edeb85-2af8-4477-b064-1cdcf1510449')</v>
      </c>
      <c r="J314" s="79" t="str">
        <f t="shared" si="9"/>
        <v>Transformation, from field margin/hedgerow('natural resource', 'land')</v>
      </c>
      <c r="K314" s="79" t="s">
        <v>8069</v>
      </c>
      <c r="L314" s="79" t="s">
        <v>8070</v>
      </c>
      <c r="M314" s="79" t="s">
        <v>8071</v>
      </c>
    </row>
    <row r="315" spans="1:13" x14ac:dyDescent="0.25">
      <c r="A315" s="80">
        <v>934</v>
      </c>
      <c r="C315" s="79" t="s">
        <v>2818</v>
      </c>
      <c r="D315" s="79" t="s">
        <v>5060</v>
      </c>
      <c r="E315" s="79" t="s">
        <v>8068</v>
      </c>
      <c r="F315" s="79" t="s">
        <v>5061</v>
      </c>
      <c r="G315" s="79" t="s">
        <v>37</v>
      </c>
      <c r="H315" s="79" t="s">
        <v>2913</v>
      </c>
      <c r="I315" s="79" t="str">
        <f t="shared" si="8"/>
        <v>('biosphere3','e71f95a5-fd82-4128-9fd1-be3f0e85d0fc')</v>
      </c>
      <c r="J315" s="79" t="str">
        <f t="shared" si="9"/>
        <v>Transformation, from forest, extensive('natural resource', 'land')</v>
      </c>
      <c r="K315" s="79" t="s">
        <v>8069</v>
      </c>
      <c r="L315" s="79" t="s">
        <v>8070</v>
      </c>
      <c r="M315" s="79" t="s">
        <v>8071</v>
      </c>
    </row>
    <row r="316" spans="1:13" x14ac:dyDescent="0.25">
      <c r="A316" s="80">
        <v>4033</v>
      </c>
      <c r="C316" s="79" t="s">
        <v>2818</v>
      </c>
      <c r="D316" s="79" t="s">
        <v>5069</v>
      </c>
      <c r="E316" s="79" t="s">
        <v>8068</v>
      </c>
      <c r="F316" s="79" t="s">
        <v>5070</v>
      </c>
      <c r="G316" s="79" t="s">
        <v>37</v>
      </c>
      <c r="H316" s="79" t="s">
        <v>2913</v>
      </c>
      <c r="I316" s="79" t="str">
        <f t="shared" si="8"/>
        <v>('biosphere3','e717f3cc-ac70-4c9b-be56-1614239b917e')</v>
      </c>
      <c r="J316" s="79" t="str">
        <f t="shared" si="9"/>
        <v>Transformation, from forest, intensive('natural resource', 'land')</v>
      </c>
      <c r="K316" s="79" t="s">
        <v>8069</v>
      </c>
      <c r="L316" s="79" t="s">
        <v>8070</v>
      </c>
      <c r="M316" s="79" t="s">
        <v>8071</v>
      </c>
    </row>
    <row r="317" spans="1:13" x14ac:dyDescent="0.25">
      <c r="A317" s="80">
        <v>388</v>
      </c>
      <c r="C317" s="79" t="s">
        <v>2818</v>
      </c>
      <c r="D317" s="79" t="s">
        <v>5071</v>
      </c>
      <c r="E317" s="79" t="s">
        <v>8068</v>
      </c>
      <c r="F317" s="79" t="s">
        <v>5072</v>
      </c>
      <c r="G317" s="79" t="s">
        <v>37</v>
      </c>
      <c r="H317" s="79" t="s">
        <v>2913</v>
      </c>
      <c r="I317" s="79" t="str">
        <f t="shared" si="8"/>
        <v>('biosphere3','9d136389-8670-45ae-ad1d-a06848a1fd1d')</v>
      </c>
      <c r="J317" s="79" t="str">
        <f t="shared" si="9"/>
        <v>Transformation, from forest, primary (non-use)('natural resource', 'land')</v>
      </c>
      <c r="K317" s="79" t="s">
        <v>8069</v>
      </c>
      <c r="L317" s="79" t="s">
        <v>8070</v>
      </c>
      <c r="M317" s="79" t="s">
        <v>8071</v>
      </c>
    </row>
    <row r="318" spans="1:13" x14ac:dyDescent="0.25">
      <c r="A318" s="80">
        <v>1605</v>
      </c>
      <c r="C318" s="79" t="s">
        <v>2818</v>
      </c>
      <c r="D318" s="79" t="s">
        <v>5081</v>
      </c>
      <c r="E318" s="79" t="s">
        <v>8068</v>
      </c>
      <c r="F318" s="79" t="s">
        <v>5082</v>
      </c>
      <c r="G318" s="79" t="s">
        <v>37</v>
      </c>
      <c r="H318" s="79" t="s">
        <v>2913</v>
      </c>
      <c r="I318" s="79" t="str">
        <f t="shared" si="8"/>
        <v>('biosphere3','9cc80820-fcf9-4ea9-8e67-0aa423eba6a4')</v>
      </c>
      <c r="J318" s="79" t="str">
        <f t="shared" si="9"/>
        <v>Transformation, from forest, secondary (non-use)('natural resource', 'land')</v>
      </c>
      <c r="K318" s="79" t="s">
        <v>8069</v>
      </c>
      <c r="L318" s="79" t="s">
        <v>8070</v>
      </c>
      <c r="M318" s="79" t="s">
        <v>8071</v>
      </c>
    </row>
    <row r="319" spans="1:13" x14ac:dyDescent="0.25">
      <c r="A319" s="80">
        <v>2136</v>
      </c>
      <c r="C319" s="79" t="s">
        <v>2818</v>
      </c>
      <c r="D319" s="79" t="s">
        <v>5104</v>
      </c>
      <c r="E319" s="79" t="s">
        <v>8068</v>
      </c>
      <c r="F319" s="79" t="s">
        <v>5105</v>
      </c>
      <c r="G319" s="79" t="s">
        <v>37</v>
      </c>
      <c r="H319" s="79" t="s">
        <v>2913</v>
      </c>
      <c r="I319" s="79" t="str">
        <f t="shared" si="8"/>
        <v>('biosphere3','0930b6b8-d9c6-4462-966f-ac7495b63bed')</v>
      </c>
      <c r="J319" s="79" t="str">
        <f t="shared" si="9"/>
        <v>Transformation, from forest, unspecified('natural resource', 'land')</v>
      </c>
      <c r="K319" s="79" t="s">
        <v>8069</v>
      </c>
      <c r="L319" s="79" t="s">
        <v>8070</v>
      </c>
      <c r="M319" s="79" t="s">
        <v>8071</v>
      </c>
    </row>
    <row r="320" spans="1:13" x14ac:dyDescent="0.25">
      <c r="A320" s="80">
        <v>2633</v>
      </c>
      <c r="C320" s="79" t="s">
        <v>2818</v>
      </c>
      <c r="D320" s="79" t="s">
        <v>5107</v>
      </c>
      <c r="E320" s="79" t="s">
        <v>8068</v>
      </c>
      <c r="F320" s="79" t="s">
        <v>5108</v>
      </c>
      <c r="G320" s="79" t="s">
        <v>37</v>
      </c>
      <c r="H320" s="79" t="s">
        <v>2913</v>
      </c>
      <c r="I320" s="79" t="str">
        <f t="shared" si="8"/>
        <v>('biosphere3','b905c2e0-a0db-4e66-80d2-8bdfc93c6218')</v>
      </c>
      <c r="J320" s="79" t="str">
        <f t="shared" si="9"/>
        <v>Transformation, from grassland, natural (non-use)('natural resource', 'land')</v>
      </c>
      <c r="K320" s="79" t="s">
        <v>8069</v>
      </c>
      <c r="L320" s="79" t="s">
        <v>8070</v>
      </c>
      <c r="M320" s="79" t="s">
        <v>8071</v>
      </c>
    </row>
    <row r="321" spans="1:13" x14ac:dyDescent="0.25">
      <c r="A321" s="80">
        <v>1930</v>
      </c>
      <c r="C321" s="79" t="s">
        <v>2818</v>
      </c>
      <c r="D321" s="79" t="s">
        <v>5153</v>
      </c>
      <c r="E321" s="79" t="s">
        <v>8068</v>
      </c>
      <c r="F321" s="79" t="s">
        <v>5154</v>
      </c>
      <c r="G321" s="79" t="s">
        <v>37</v>
      </c>
      <c r="H321" s="79" t="s">
        <v>2913</v>
      </c>
      <c r="I321" s="79" t="str">
        <f t="shared" si="8"/>
        <v>('biosphere3','c12ed8b5-8452-43ca-9986-a814e908e792')</v>
      </c>
      <c r="J321" s="79" t="str">
        <f t="shared" si="9"/>
        <v>Transformation, from grassland, natural, for livestock grazing('natural resource', 'land')</v>
      </c>
      <c r="K321" s="79" t="s">
        <v>8069</v>
      </c>
      <c r="L321" s="79" t="s">
        <v>8070</v>
      </c>
      <c r="M321" s="79" t="s">
        <v>8071</v>
      </c>
    </row>
    <row r="322" spans="1:13" x14ac:dyDescent="0.25">
      <c r="A322" s="80">
        <v>556</v>
      </c>
      <c r="C322" s="79" t="s">
        <v>2818</v>
      </c>
      <c r="D322" s="79" t="s">
        <v>5181</v>
      </c>
      <c r="E322" s="79" t="s">
        <v>8068</v>
      </c>
      <c r="F322" s="79" t="s">
        <v>5182</v>
      </c>
      <c r="G322" s="79" t="s">
        <v>37</v>
      </c>
      <c r="H322" s="79" t="s">
        <v>2913</v>
      </c>
      <c r="I322" s="79" t="str">
        <f t="shared" ref="I322:I385" si="10">_xlfn.CONCAT(K322,E322,L322,D322,L322,M322)</f>
        <v>('biosphere3','2e002771-9f22-43e3-9990-f06f8235700b')</v>
      </c>
      <c r="J322" s="79" t="str">
        <f t="shared" ref="J322:J385" si="11">_xlfn.CONCAT(F322,C322)</f>
        <v>Transformation, from heterogeneous, agricultural('natural resource', 'land')</v>
      </c>
      <c r="K322" s="79" t="s">
        <v>8069</v>
      </c>
      <c r="L322" s="79" t="s">
        <v>8070</v>
      </c>
      <c r="M322" s="79" t="s">
        <v>8071</v>
      </c>
    </row>
    <row r="323" spans="1:13" x14ac:dyDescent="0.25">
      <c r="A323" s="80">
        <v>1431</v>
      </c>
      <c r="C323" s="79" t="s">
        <v>2818</v>
      </c>
      <c r="D323" s="79" t="s">
        <v>5218</v>
      </c>
      <c r="E323" s="79" t="s">
        <v>8068</v>
      </c>
      <c r="F323" s="79" t="s">
        <v>5219</v>
      </c>
      <c r="G323" s="79" t="s">
        <v>37</v>
      </c>
      <c r="H323" s="79" t="s">
        <v>2913</v>
      </c>
      <c r="I323" s="79" t="str">
        <f t="shared" si="10"/>
        <v>('biosphere3','b6dcefd8-3848-4338-9c3e-fe6e91f20937')</v>
      </c>
      <c r="J323" s="79" t="str">
        <f t="shared" si="11"/>
        <v>Transformation, from industrial area('natural resource', 'land')</v>
      </c>
      <c r="K323" s="79" t="s">
        <v>8069</v>
      </c>
      <c r="L323" s="79" t="s">
        <v>8070</v>
      </c>
      <c r="M323" s="79" t="s">
        <v>8071</v>
      </c>
    </row>
    <row r="324" spans="1:13" x14ac:dyDescent="0.25">
      <c r="A324" s="80">
        <v>2053</v>
      </c>
      <c r="C324" s="79" t="s">
        <v>2818</v>
      </c>
      <c r="D324" s="79" t="s">
        <v>5262</v>
      </c>
      <c r="E324" s="79" t="s">
        <v>8068</v>
      </c>
      <c r="F324" s="79" t="s">
        <v>5263</v>
      </c>
      <c r="G324" s="79" t="s">
        <v>37</v>
      </c>
      <c r="H324" s="79" t="s">
        <v>2913</v>
      </c>
      <c r="I324" s="79" t="str">
        <f t="shared" si="10"/>
        <v>('biosphere3','b9bc9427-5808-4e9e-8c78-e7098563afb4')</v>
      </c>
      <c r="J324" s="79" t="str">
        <f t="shared" si="11"/>
        <v>Transformation, from inland waterbody, unspecified('natural resource', 'land')</v>
      </c>
      <c r="K324" s="79" t="s">
        <v>8069</v>
      </c>
      <c r="L324" s="79" t="s">
        <v>8070</v>
      </c>
      <c r="M324" s="79" t="s">
        <v>8071</v>
      </c>
    </row>
    <row r="325" spans="1:13" x14ac:dyDescent="0.25">
      <c r="A325" s="80">
        <v>202</v>
      </c>
      <c r="C325" s="79" t="s">
        <v>2818</v>
      </c>
      <c r="D325" s="79" t="s">
        <v>5277</v>
      </c>
      <c r="E325" s="79" t="s">
        <v>8068</v>
      </c>
      <c r="F325" s="79" t="s">
        <v>5278</v>
      </c>
      <c r="G325" s="79" t="s">
        <v>37</v>
      </c>
      <c r="H325" s="79" t="s">
        <v>2913</v>
      </c>
      <c r="I325" s="79" t="str">
        <f t="shared" si="10"/>
        <v>('biosphere3','9c08496f-7895-44f9-8686-fe3154392da4')</v>
      </c>
      <c r="J325" s="79" t="str">
        <f t="shared" si="11"/>
        <v>Transformation, from lake, artificial('natural resource', 'land')</v>
      </c>
      <c r="K325" s="79" t="s">
        <v>8069</v>
      </c>
      <c r="L325" s="79" t="s">
        <v>8070</v>
      </c>
      <c r="M325" s="79" t="s">
        <v>8071</v>
      </c>
    </row>
    <row r="326" spans="1:13" x14ac:dyDescent="0.25">
      <c r="A326" s="80">
        <v>125</v>
      </c>
      <c r="C326" s="79" t="s">
        <v>2818</v>
      </c>
      <c r="D326" s="79" t="s">
        <v>5280</v>
      </c>
      <c r="E326" s="79" t="s">
        <v>8068</v>
      </c>
      <c r="F326" s="79" t="s">
        <v>5281</v>
      </c>
      <c r="G326" s="79" t="s">
        <v>37</v>
      </c>
      <c r="H326" s="79" t="s">
        <v>2913</v>
      </c>
      <c r="I326" s="79" t="str">
        <f t="shared" si="10"/>
        <v>('biosphere3','e3502f7b-0690-4b1e-8e1c-22f6886c26a1')</v>
      </c>
      <c r="J326" s="79" t="str">
        <f t="shared" si="11"/>
        <v>Transformation, from lake, natural (non-use)('natural resource', 'land')</v>
      </c>
      <c r="K326" s="79" t="s">
        <v>8069</v>
      </c>
      <c r="L326" s="79" t="s">
        <v>8070</v>
      </c>
      <c r="M326" s="79" t="s">
        <v>8071</v>
      </c>
    </row>
    <row r="327" spans="1:13" x14ac:dyDescent="0.25">
      <c r="A327" s="80">
        <v>3512</v>
      </c>
      <c r="C327" s="79" t="s">
        <v>2818</v>
      </c>
      <c r="D327" s="79" t="s">
        <v>5284</v>
      </c>
      <c r="E327" s="79" t="s">
        <v>8068</v>
      </c>
      <c r="F327" s="79" t="s">
        <v>5285</v>
      </c>
      <c r="G327" s="79" t="s">
        <v>37</v>
      </c>
      <c r="H327" s="79" t="s">
        <v>2913</v>
      </c>
      <c r="I327" s="79" t="str">
        <f t="shared" si="10"/>
        <v>('biosphere3','64d99cb5-3b4f-4195-b86f-c5f45b4dcd19')</v>
      </c>
      <c r="J327" s="79" t="str">
        <f t="shared" si="11"/>
        <v>Transformation, from mineral extraction site('natural resource', 'land')</v>
      </c>
      <c r="K327" s="79" t="s">
        <v>8069</v>
      </c>
      <c r="L327" s="79" t="s">
        <v>8070</v>
      </c>
      <c r="M327" s="79" t="s">
        <v>8071</v>
      </c>
    </row>
    <row r="328" spans="1:13" x14ac:dyDescent="0.25">
      <c r="A328" s="80">
        <v>4396</v>
      </c>
      <c r="C328" s="79" t="s">
        <v>2818</v>
      </c>
      <c r="D328" s="79" t="s">
        <v>5323</v>
      </c>
      <c r="E328" s="79" t="s">
        <v>8068</v>
      </c>
      <c r="F328" s="79" t="s">
        <v>5324</v>
      </c>
      <c r="G328" s="79" t="s">
        <v>37</v>
      </c>
      <c r="H328" s="79" t="s">
        <v>2913</v>
      </c>
      <c r="I328" s="79" t="str">
        <f t="shared" si="10"/>
        <v>('biosphere3','2c126bcc-bb63-4d63-bd72-f02a1e616809')</v>
      </c>
      <c r="J328" s="79" t="str">
        <f t="shared" si="11"/>
        <v>Transformation, from pasture, man made('natural resource', 'land')</v>
      </c>
      <c r="K328" s="79" t="s">
        <v>8069</v>
      </c>
      <c r="L328" s="79" t="s">
        <v>8070</v>
      </c>
      <c r="M328" s="79" t="s">
        <v>8071</v>
      </c>
    </row>
    <row r="329" spans="1:13" x14ac:dyDescent="0.25">
      <c r="A329" s="80">
        <v>2543</v>
      </c>
      <c r="C329" s="79" t="s">
        <v>2818</v>
      </c>
      <c r="D329" s="79" t="s">
        <v>5343</v>
      </c>
      <c r="E329" s="79" t="s">
        <v>8068</v>
      </c>
      <c r="F329" s="79" t="s">
        <v>5344</v>
      </c>
      <c r="G329" s="79" t="s">
        <v>37</v>
      </c>
      <c r="H329" s="79" t="s">
        <v>2913</v>
      </c>
      <c r="I329" s="79" t="str">
        <f t="shared" si="10"/>
        <v>('biosphere3','82f2476e-988b-4d7a-bde6-5da9337d1f65')</v>
      </c>
      <c r="J329" s="79" t="str">
        <f t="shared" si="11"/>
        <v>Transformation, from pasture, man made, extensive('natural resource', 'land')</v>
      </c>
      <c r="K329" s="79" t="s">
        <v>8069</v>
      </c>
      <c r="L329" s="79" t="s">
        <v>8070</v>
      </c>
      <c r="M329" s="79" t="s">
        <v>8071</v>
      </c>
    </row>
    <row r="330" spans="1:13" x14ac:dyDescent="0.25">
      <c r="A330" s="80">
        <v>2040</v>
      </c>
      <c r="C330" s="79" t="s">
        <v>2818</v>
      </c>
      <c r="D330" s="79" t="s">
        <v>5345</v>
      </c>
      <c r="E330" s="79" t="s">
        <v>8068</v>
      </c>
      <c r="F330" s="79" t="s">
        <v>5346</v>
      </c>
      <c r="G330" s="79" t="s">
        <v>37</v>
      </c>
      <c r="H330" s="79" t="s">
        <v>2913</v>
      </c>
      <c r="I330" s="79" t="str">
        <f t="shared" si="10"/>
        <v>('biosphere3','592bf69f-8551-4611-8942-4620be0adabe')</v>
      </c>
      <c r="J330" s="79" t="str">
        <f t="shared" si="11"/>
        <v>Transformation, from pasture, man made, intensive('natural resource', 'land')</v>
      </c>
      <c r="K330" s="79" t="s">
        <v>8069</v>
      </c>
      <c r="L330" s="79" t="s">
        <v>8070</v>
      </c>
      <c r="M330" s="79" t="s">
        <v>8071</v>
      </c>
    </row>
    <row r="331" spans="1:13" x14ac:dyDescent="0.25">
      <c r="A331" s="80">
        <v>2827</v>
      </c>
      <c r="C331" s="79" t="s">
        <v>2818</v>
      </c>
      <c r="D331" s="79" t="s">
        <v>5353</v>
      </c>
      <c r="E331" s="79" t="s">
        <v>8068</v>
      </c>
      <c r="F331" s="79" t="s">
        <v>5354</v>
      </c>
      <c r="G331" s="79" t="s">
        <v>37</v>
      </c>
      <c r="H331" s="79" t="s">
        <v>2913</v>
      </c>
      <c r="I331" s="79" t="str">
        <f t="shared" si="10"/>
        <v>('biosphere3','fcb77a5a-6882-4aeb-82a9-ba57688d2224')</v>
      </c>
      <c r="J331" s="79" t="str">
        <f t="shared" si="11"/>
        <v>Transformation, from permanent crop('natural resource', 'land')</v>
      </c>
      <c r="K331" s="79" t="s">
        <v>8069</v>
      </c>
      <c r="L331" s="79" t="s">
        <v>8070</v>
      </c>
      <c r="M331" s="79" t="s">
        <v>8071</v>
      </c>
    </row>
    <row r="332" spans="1:13" x14ac:dyDescent="0.25">
      <c r="A332" s="80">
        <v>2067</v>
      </c>
      <c r="C332" s="79" t="s">
        <v>2818</v>
      </c>
      <c r="D332" s="79" t="s">
        <v>5357</v>
      </c>
      <c r="E332" s="79" t="s">
        <v>8068</v>
      </c>
      <c r="F332" s="79" t="s">
        <v>5358</v>
      </c>
      <c r="G332" s="79" t="s">
        <v>37</v>
      </c>
      <c r="H332" s="79" t="s">
        <v>2913</v>
      </c>
      <c r="I332" s="79" t="str">
        <f t="shared" si="10"/>
        <v>('biosphere3','73cba245-5969-4076-8490-75a236073196')</v>
      </c>
      <c r="J332" s="79" t="str">
        <f t="shared" si="11"/>
        <v>Transformation, from permanent crop, irrigated('natural resource', 'land')</v>
      </c>
      <c r="K332" s="79" t="s">
        <v>8069</v>
      </c>
      <c r="L332" s="79" t="s">
        <v>8070</v>
      </c>
      <c r="M332" s="79" t="s">
        <v>8071</v>
      </c>
    </row>
    <row r="333" spans="1:13" x14ac:dyDescent="0.25">
      <c r="A333" s="80">
        <v>1338</v>
      </c>
      <c r="C333" s="79" t="s">
        <v>2818</v>
      </c>
      <c r="D333" s="79" t="s">
        <v>5364</v>
      </c>
      <c r="E333" s="79" t="s">
        <v>8068</v>
      </c>
      <c r="F333" s="79" t="s">
        <v>5365</v>
      </c>
      <c r="G333" s="79" t="s">
        <v>37</v>
      </c>
      <c r="H333" s="79" t="s">
        <v>2913</v>
      </c>
      <c r="I333" s="79" t="str">
        <f t="shared" si="10"/>
        <v>('biosphere3','d0394db1-a1cd-4026-bf50-dd5e47331572')</v>
      </c>
      <c r="J333" s="79" t="str">
        <f t="shared" si="11"/>
        <v>Transformation, from permanent crop, irrigated, extensive('natural resource', 'land')</v>
      </c>
      <c r="K333" s="79" t="s">
        <v>8069</v>
      </c>
      <c r="L333" s="79" t="s">
        <v>8070</v>
      </c>
      <c r="M333" s="79" t="s">
        <v>8071</v>
      </c>
    </row>
    <row r="334" spans="1:13" x14ac:dyDescent="0.25">
      <c r="A334" s="80">
        <v>4094</v>
      </c>
      <c r="C334" s="79" t="s">
        <v>2818</v>
      </c>
      <c r="D334" s="79" t="s">
        <v>5389</v>
      </c>
      <c r="E334" s="79" t="s">
        <v>8068</v>
      </c>
      <c r="F334" s="79" t="s">
        <v>5390</v>
      </c>
      <c r="G334" s="79" t="s">
        <v>37</v>
      </c>
      <c r="H334" s="79" t="s">
        <v>2913</v>
      </c>
      <c r="I334" s="79" t="str">
        <f t="shared" si="10"/>
        <v>('biosphere3','d585d599-05f1-47ff-8c41-790f51830b9b')</v>
      </c>
      <c r="J334" s="79" t="str">
        <f t="shared" si="11"/>
        <v>Transformation, from permanent crop, irrigated, intensive('natural resource', 'land')</v>
      </c>
      <c r="K334" s="79" t="s">
        <v>8069</v>
      </c>
      <c r="L334" s="79" t="s">
        <v>8070</v>
      </c>
      <c r="M334" s="79" t="s">
        <v>8071</v>
      </c>
    </row>
    <row r="335" spans="1:13" x14ac:dyDescent="0.25">
      <c r="A335" s="80">
        <v>1274</v>
      </c>
      <c r="C335" s="79" t="s">
        <v>2818</v>
      </c>
      <c r="D335" s="79" t="s">
        <v>5403</v>
      </c>
      <c r="E335" s="79" t="s">
        <v>8068</v>
      </c>
      <c r="F335" s="79" t="s">
        <v>5404</v>
      </c>
      <c r="G335" s="79" t="s">
        <v>37</v>
      </c>
      <c r="H335" s="79" t="s">
        <v>2913</v>
      </c>
      <c r="I335" s="79" t="str">
        <f t="shared" si="10"/>
        <v>('biosphere3','31e4e26b-a997-4969-963d-243699aca3a8')</v>
      </c>
      <c r="J335" s="79" t="str">
        <f t="shared" si="11"/>
        <v>Transformation, from permanent crop, non-irrigated('natural resource', 'land')</v>
      </c>
      <c r="K335" s="79" t="s">
        <v>8069</v>
      </c>
      <c r="L335" s="79" t="s">
        <v>8070</v>
      </c>
      <c r="M335" s="79" t="s">
        <v>8071</v>
      </c>
    </row>
    <row r="336" spans="1:13" x14ac:dyDescent="0.25">
      <c r="A336" s="80">
        <v>2307</v>
      </c>
      <c r="C336" s="79" t="s">
        <v>2818</v>
      </c>
      <c r="D336" s="79" t="s">
        <v>5408</v>
      </c>
      <c r="E336" s="79" t="s">
        <v>8068</v>
      </c>
      <c r="F336" s="79" t="s">
        <v>5409</v>
      </c>
      <c r="G336" s="79" t="s">
        <v>37</v>
      </c>
      <c r="H336" s="79" t="s">
        <v>2913</v>
      </c>
      <c r="I336" s="79" t="str">
        <f t="shared" si="10"/>
        <v>('biosphere3','af41f691-3a3e-47a3-9e45-3b4d78469ae0')</v>
      </c>
      <c r="J336" s="79" t="str">
        <f t="shared" si="11"/>
        <v>Transformation, from permanent crop, non-irrigated, extensive('natural resource', 'land')</v>
      </c>
      <c r="K336" s="79" t="s">
        <v>8069</v>
      </c>
      <c r="L336" s="79" t="s">
        <v>8070</v>
      </c>
      <c r="M336" s="79" t="s">
        <v>8071</v>
      </c>
    </row>
    <row r="337" spans="1:13" x14ac:dyDescent="0.25">
      <c r="A337" s="80">
        <v>1206</v>
      </c>
      <c r="C337" s="79" t="s">
        <v>2818</v>
      </c>
      <c r="D337" s="79" t="s">
        <v>5423</v>
      </c>
      <c r="E337" s="79" t="s">
        <v>8068</v>
      </c>
      <c r="F337" s="79" t="s">
        <v>5424</v>
      </c>
      <c r="G337" s="79" t="s">
        <v>37</v>
      </c>
      <c r="H337" s="79" t="s">
        <v>2913</v>
      </c>
      <c r="I337" s="79" t="str">
        <f t="shared" si="10"/>
        <v>('biosphere3','fa288b80-6ef1-4e80-b534-5c2e5c492fd8')</v>
      </c>
      <c r="J337" s="79" t="str">
        <f t="shared" si="11"/>
        <v>Transformation, from permanent crop, non-irrigated, intensive('natural resource', 'land')</v>
      </c>
      <c r="K337" s="79" t="s">
        <v>8069</v>
      </c>
      <c r="L337" s="79" t="s">
        <v>8070</v>
      </c>
      <c r="M337" s="79" t="s">
        <v>8071</v>
      </c>
    </row>
    <row r="338" spans="1:13" x14ac:dyDescent="0.25">
      <c r="A338" s="80">
        <v>1663</v>
      </c>
      <c r="C338" s="79" t="s">
        <v>2818</v>
      </c>
      <c r="D338" s="79" t="s">
        <v>5442</v>
      </c>
      <c r="E338" s="79" t="s">
        <v>8068</v>
      </c>
      <c r="F338" s="79" t="s">
        <v>5443</v>
      </c>
      <c r="G338" s="79" t="s">
        <v>37</v>
      </c>
      <c r="H338" s="79" t="s">
        <v>2913</v>
      </c>
      <c r="I338" s="79" t="str">
        <f t="shared" si="10"/>
        <v>('biosphere3','631d9552-1190-4edf-abc9-319139c90bd4')</v>
      </c>
      <c r="J338" s="79" t="str">
        <f t="shared" si="11"/>
        <v>Transformation, from river, artificial('natural resource', 'land')</v>
      </c>
      <c r="K338" s="79" t="s">
        <v>8069</v>
      </c>
      <c r="L338" s="79" t="s">
        <v>8070</v>
      </c>
      <c r="M338" s="79" t="s">
        <v>8071</v>
      </c>
    </row>
    <row r="339" spans="1:13" x14ac:dyDescent="0.25">
      <c r="A339" s="80">
        <v>3450</v>
      </c>
      <c r="C339" s="79" t="s">
        <v>2818</v>
      </c>
      <c r="D339" s="79" t="s">
        <v>5460</v>
      </c>
      <c r="E339" s="79" t="s">
        <v>8068</v>
      </c>
      <c r="F339" s="79" t="s">
        <v>5461</v>
      </c>
      <c r="G339" s="79" t="s">
        <v>37</v>
      </c>
      <c r="H339" s="79" t="s">
        <v>2913</v>
      </c>
      <c r="I339" s="79" t="str">
        <f t="shared" si="10"/>
        <v>('biosphere3','b06ca23e-c6c0-478b-a65c-50e5e5dd8440')</v>
      </c>
      <c r="J339" s="79" t="str">
        <f t="shared" si="11"/>
        <v>Transformation, from river, natural (non-use)('natural resource', 'land')</v>
      </c>
      <c r="K339" s="79" t="s">
        <v>8069</v>
      </c>
      <c r="L339" s="79" t="s">
        <v>8070</v>
      </c>
      <c r="M339" s="79" t="s">
        <v>8071</v>
      </c>
    </row>
    <row r="340" spans="1:13" x14ac:dyDescent="0.25">
      <c r="A340" s="80">
        <v>2826</v>
      </c>
      <c r="C340" s="79" t="s">
        <v>2818</v>
      </c>
      <c r="D340" s="79" t="s">
        <v>5462</v>
      </c>
      <c r="E340" s="79" t="s">
        <v>8068</v>
      </c>
      <c r="F340" s="79" t="s">
        <v>5463</v>
      </c>
      <c r="G340" s="79" t="s">
        <v>37</v>
      </c>
      <c r="H340" s="79" t="s">
        <v>2913</v>
      </c>
      <c r="I340" s="79" t="str">
        <f t="shared" si="10"/>
        <v>('biosphere3','902b828c-5b1f-4a1b-ad0f-d795eaaf067c')</v>
      </c>
      <c r="J340" s="79" t="str">
        <f t="shared" si="11"/>
        <v>Transformation, from seabed, drilling and mining('natural resource', 'land')</v>
      </c>
      <c r="K340" s="79" t="s">
        <v>8069</v>
      </c>
      <c r="L340" s="79" t="s">
        <v>8070</v>
      </c>
      <c r="M340" s="79" t="s">
        <v>8071</v>
      </c>
    </row>
    <row r="341" spans="1:13" x14ac:dyDescent="0.25">
      <c r="A341" s="80">
        <v>605</v>
      </c>
      <c r="C341" s="79" t="s">
        <v>2818</v>
      </c>
      <c r="D341" s="79" t="s">
        <v>5475</v>
      </c>
      <c r="E341" s="79" t="s">
        <v>8068</v>
      </c>
      <c r="F341" s="79" t="s">
        <v>5476</v>
      </c>
      <c r="G341" s="79" t="s">
        <v>37</v>
      </c>
      <c r="H341" s="79" t="s">
        <v>2913</v>
      </c>
      <c r="I341" s="79" t="str">
        <f t="shared" si="10"/>
        <v>('biosphere3','bbcdd18c-4d16-4c28-b031-d988884030a7')</v>
      </c>
      <c r="J341" s="79" t="str">
        <f t="shared" si="11"/>
        <v>Transformation, from seabed, infrastructure('natural resource', 'land')</v>
      </c>
      <c r="K341" s="79" t="s">
        <v>8069</v>
      </c>
      <c r="L341" s="79" t="s">
        <v>8070</v>
      </c>
      <c r="M341" s="79" t="s">
        <v>8071</v>
      </c>
    </row>
    <row r="342" spans="1:13" x14ac:dyDescent="0.25">
      <c r="A342" s="80">
        <v>2032</v>
      </c>
      <c r="C342" s="79" t="s">
        <v>2818</v>
      </c>
      <c r="D342" s="79" t="s">
        <v>5492</v>
      </c>
      <c r="E342" s="79" t="s">
        <v>8068</v>
      </c>
      <c r="F342" s="79" t="s">
        <v>5493</v>
      </c>
      <c r="G342" s="79" t="s">
        <v>37</v>
      </c>
      <c r="H342" s="79" t="s">
        <v>2913</v>
      </c>
      <c r="I342" s="79" t="str">
        <f t="shared" si="10"/>
        <v>('biosphere3','da92cf98-87cb-437e-ab2c-205ba0639006')</v>
      </c>
      <c r="J342" s="79" t="str">
        <f t="shared" si="11"/>
        <v>Transformation, from seabed, natural (non-use)('natural resource', 'land')</v>
      </c>
      <c r="K342" s="79" t="s">
        <v>8069</v>
      </c>
      <c r="L342" s="79" t="s">
        <v>8070</v>
      </c>
      <c r="M342" s="79" t="s">
        <v>8071</v>
      </c>
    </row>
    <row r="343" spans="1:13" x14ac:dyDescent="0.25">
      <c r="A343" s="80">
        <v>482</v>
      </c>
      <c r="C343" s="79" t="s">
        <v>2818</v>
      </c>
      <c r="D343" s="79" t="s">
        <v>5516</v>
      </c>
      <c r="E343" s="79" t="s">
        <v>8068</v>
      </c>
      <c r="F343" s="79" t="s">
        <v>5517</v>
      </c>
      <c r="G343" s="79" t="s">
        <v>37</v>
      </c>
      <c r="H343" s="79" t="s">
        <v>2913</v>
      </c>
      <c r="I343" s="79" t="str">
        <f t="shared" si="10"/>
        <v>('biosphere3','928ba839-d6e5-4d1e-b5fd-122998a9bbe2')</v>
      </c>
      <c r="J343" s="79" t="str">
        <f t="shared" si="11"/>
        <v>Transformation, from seabed, unspecified('natural resource', 'land')</v>
      </c>
      <c r="K343" s="79" t="s">
        <v>8069</v>
      </c>
      <c r="L343" s="79" t="s">
        <v>8070</v>
      </c>
      <c r="M343" s="79" t="s">
        <v>8071</v>
      </c>
    </row>
    <row r="344" spans="1:13" x14ac:dyDescent="0.25">
      <c r="A344" s="80">
        <v>1415</v>
      </c>
      <c r="C344" s="79" t="s">
        <v>2818</v>
      </c>
      <c r="D344" s="79" t="s">
        <v>5521</v>
      </c>
      <c r="E344" s="79" t="s">
        <v>8068</v>
      </c>
      <c r="F344" s="79" t="s">
        <v>5522</v>
      </c>
      <c r="G344" s="79" t="s">
        <v>37</v>
      </c>
      <c r="H344" s="79" t="s">
        <v>2913</v>
      </c>
      <c r="I344" s="79" t="str">
        <f t="shared" si="10"/>
        <v>('biosphere3','17a5a406-333f-4b9e-8852-c2de50bc9585')</v>
      </c>
      <c r="J344" s="79" t="str">
        <f t="shared" si="11"/>
        <v>Transformation, from shrub land, sclerophyllous('natural resource', 'land')</v>
      </c>
      <c r="K344" s="79" t="s">
        <v>8069</v>
      </c>
      <c r="L344" s="79" t="s">
        <v>8070</v>
      </c>
      <c r="M344" s="79" t="s">
        <v>8071</v>
      </c>
    </row>
    <row r="345" spans="1:13" x14ac:dyDescent="0.25">
      <c r="A345" s="80">
        <v>1631</v>
      </c>
      <c r="C345" s="79" t="s">
        <v>2818</v>
      </c>
      <c r="D345" s="79" t="s">
        <v>5523</v>
      </c>
      <c r="E345" s="79" t="s">
        <v>8068</v>
      </c>
      <c r="F345" s="79" t="s">
        <v>5524</v>
      </c>
      <c r="G345" s="79" t="s">
        <v>37</v>
      </c>
      <c r="H345" s="79" t="s">
        <v>2913</v>
      </c>
      <c r="I345" s="79" t="str">
        <f t="shared" si="10"/>
        <v>('biosphere3','dcd996a7-1c08-4b63-87d6-04bcbbe87792')</v>
      </c>
      <c r="J345" s="79" t="str">
        <f t="shared" si="11"/>
        <v>Transformation, from snow and ice (non-use)('natural resource', 'land')</v>
      </c>
      <c r="K345" s="79" t="s">
        <v>8069</v>
      </c>
      <c r="L345" s="79" t="s">
        <v>8070</v>
      </c>
      <c r="M345" s="79" t="s">
        <v>8071</v>
      </c>
    </row>
    <row r="346" spans="1:13" x14ac:dyDescent="0.25">
      <c r="A346" s="80">
        <v>2161</v>
      </c>
      <c r="C346" s="79" t="s">
        <v>2818</v>
      </c>
      <c r="D346" s="79" t="s">
        <v>5525</v>
      </c>
      <c r="E346" s="79" t="s">
        <v>8068</v>
      </c>
      <c r="F346" s="79" t="s">
        <v>5526</v>
      </c>
      <c r="G346" s="79" t="s">
        <v>37</v>
      </c>
      <c r="H346" s="79" t="s">
        <v>2913</v>
      </c>
      <c r="I346" s="79" t="str">
        <f t="shared" si="10"/>
        <v>('biosphere3','a99a8eaf-2f2c-42c6-b6ce-d5686a9ca249')</v>
      </c>
      <c r="J346" s="79" t="str">
        <f t="shared" si="11"/>
        <v>Transformation, from traffic area, rail network('natural resource', 'land')</v>
      </c>
      <c r="K346" s="79" t="s">
        <v>8069</v>
      </c>
      <c r="L346" s="79" t="s">
        <v>8070</v>
      </c>
      <c r="M346" s="79" t="s">
        <v>8071</v>
      </c>
    </row>
    <row r="347" spans="1:13" x14ac:dyDescent="0.25">
      <c r="A347" s="80">
        <v>171</v>
      </c>
      <c r="C347" s="79" t="s">
        <v>2818</v>
      </c>
      <c r="D347" s="79" t="s">
        <v>5527</v>
      </c>
      <c r="E347" s="79" t="s">
        <v>8068</v>
      </c>
      <c r="F347" s="79" t="s">
        <v>5528</v>
      </c>
      <c r="G347" s="79" t="s">
        <v>37</v>
      </c>
      <c r="H347" s="79" t="s">
        <v>2913</v>
      </c>
      <c r="I347" s="79" t="str">
        <f t="shared" si="10"/>
        <v>('biosphere3','46b8b2fd-eb2a-413d-bc39-e7dc18a420ef')</v>
      </c>
      <c r="J347" s="79" t="str">
        <f t="shared" si="11"/>
        <v>Transformation, from traffic area, rail/road embankment('natural resource', 'land')</v>
      </c>
      <c r="K347" s="79" t="s">
        <v>8069</v>
      </c>
      <c r="L347" s="79" t="s">
        <v>8070</v>
      </c>
      <c r="M347" s="79" t="s">
        <v>8071</v>
      </c>
    </row>
    <row r="348" spans="1:13" x14ac:dyDescent="0.25">
      <c r="A348" s="80">
        <v>1798</v>
      </c>
      <c r="C348" s="79" t="s">
        <v>2818</v>
      </c>
      <c r="D348" s="79" t="s">
        <v>5536</v>
      </c>
      <c r="E348" s="79" t="s">
        <v>8068</v>
      </c>
      <c r="F348" s="79" t="s">
        <v>5537</v>
      </c>
      <c r="G348" s="79" t="s">
        <v>37</v>
      </c>
      <c r="H348" s="79" t="s">
        <v>2913</v>
      </c>
      <c r="I348" s="79" t="str">
        <f t="shared" si="10"/>
        <v>('biosphere3','00907a61-b501-4f47-b688-1dc2b51d48c1')</v>
      </c>
      <c r="J348" s="79" t="str">
        <f t="shared" si="11"/>
        <v>Transformation, from traffic area, road network('natural resource', 'land')</v>
      </c>
      <c r="K348" s="79" t="s">
        <v>8069</v>
      </c>
      <c r="L348" s="79" t="s">
        <v>8070</v>
      </c>
      <c r="M348" s="79" t="s">
        <v>8071</v>
      </c>
    </row>
    <row r="349" spans="1:13" x14ac:dyDescent="0.25">
      <c r="A349" s="80">
        <v>3435</v>
      </c>
      <c r="C349" s="79" t="s">
        <v>2818</v>
      </c>
      <c r="D349" s="79" t="s">
        <v>5562</v>
      </c>
      <c r="E349" s="79" t="s">
        <v>8068</v>
      </c>
      <c r="F349" s="79" t="s">
        <v>5563</v>
      </c>
      <c r="G349" s="79" t="s">
        <v>37</v>
      </c>
      <c r="H349" s="79" t="s">
        <v>2913</v>
      </c>
      <c r="I349" s="79" t="str">
        <f t="shared" si="10"/>
        <v>('biosphere3','12264257-7f8b-4afe-b3cb-3ac28ca1661a')</v>
      </c>
      <c r="J349" s="79" t="str">
        <f t="shared" si="11"/>
        <v>Transformation, from unknown('natural resource', 'land')</v>
      </c>
      <c r="K349" s="79" t="s">
        <v>8069</v>
      </c>
      <c r="L349" s="79" t="s">
        <v>8070</v>
      </c>
      <c r="M349" s="79" t="s">
        <v>8071</v>
      </c>
    </row>
    <row r="350" spans="1:13" x14ac:dyDescent="0.25">
      <c r="A350" s="80">
        <v>4271</v>
      </c>
      <c r="C350" s="79" t="s">
        <v>2818</v>
      </c>
      <c r="D350" s="79" t="s">
        <v>5568</v>
      </c>
      <c r="E350" s="79" t="s">
        <v>8068</v>
      </c>
      <c r="F350" s="79" t="s">
        <v>5569</v>
      </c>
      <c r="G350" s="79" t="s">
        <v>37</v>
      </c>
      <c r="H350" s="79" t="s">
        <v>2913</v>
      </c>
      <c r="I350" s="79" t="str">
        <f t="shared" si="10"/>
        <v>('biosphere3','29630a65-f38c-48a5-9744-c0121f586640')</v>
      </c>
      <c r="J350" s="79" t="str">
        <f t="shared" si="11"/>
        <v>Transformation, from unspecified('natural resource', 'land')</v>
      </c>
      <c r="K350" s="79" t="s">
        <v>8069</v>
      </c>
      <c r="L350" s="79" t="s">
        <v>8070</v>
      </c>
      <c r="M350" s="79" t="s">
        <v>8071</v>
      </c>
    </row>
    <row r="351" spans="1:13" x14ac:dyDescent="0.25">
      <c r="A351" s="80">
        <v>1656</v>
      </c>
      <c r="C351" s="79" t="s">
        <v>2818</v>
      </c>
      <c r="D351" s="79" t="s">
        <v>5570</v>
      </c>
      <c r="E351" s="79" t="s">
        <v>8068</v>
      </c>
      <c r="F351" s="79" t="s">
        <v>5571</v>
      </c>
      <c r="G351" s="79" t="s">
        <v>37</v>
      </c>
      <c r="H351" s="79" t="s">
        <v>2913</v>
      </c>
      <c r="I351" s="79" t="str">
        <f t="shared" si="10"/>
        <v>('biosphere3','1a1d0d4b-6b95-4815-ad06-2ec5fe333c43')</v>
      </c>
      <c r="J351" s="79" t="str">
        <f t="shared" si="11"/>
        <v>Transformation, from unspecified, natural (non-use)('natural resource', 'land')</v>
      </c>
      <c r="K351" s="79" t="s">
        <v>8069</v>
      </c>
      <c r="L351" s="79" t="s">
        <v>8070</v>
      </c>
      <c r="M351" s="79" t="s">
        <v>8071</v>
      </c>
    </row>
    <row r="352" spans="1:13" x14ac:dyDescent="0.25">
      <c r="A352" s="80">
        <v>3050</v>
      </c>
      <c r="C352" s="79" t="s">
        <v>2818</v>
      </c>
      <c r="D352" s="79" t="s">
        <v>5589</v>
      </c>
      <c r="E352" s="79" t="s">
        <v>8068</v>
      </c>
      <c r="F352" s="79" t="s">
        <v>5590</v>
      </c>
      <c r="G352" s="79" t="s">
        <v>37</v>
      </c>
      <c r="H352" s="79" t="s">
        <v>2913</v>
      </c>
      <c r="I352" s="79" t="str">
        <f t="shared" si="10"/>
        <v>('biosphere3','a8e39acd-6e7f-4d43-973b-37e6b7c00037')</v>
      </c>
      <c r="J352" s="79" t="str">
        <f t="shared" si="11"/>
        <v>Transformation, from urban, continuously built('natural resource', 'land')</v>
      </c>
      <c r="K352" s="79" t="s">
        <v>8069</v>
      </c>
      <c r="L352" s="79" t="s">
        <v>8070</v>
      </c>
      <c r="M352" s="79" t="s">
        <v>8071</v>
      </c>
    </row>
    <row r="353" spans="1:13" x14ac:dyDescent="0.25">
      <c r="A353" s="80">
        <v>2714</v>
      </c>
      <c r="C353" s="79" t="s">
        <v>2818</v>
      </c>
      <c r="D353" s="79" t="s">
        <v>5603</v>
      </c>
      <c r="E353" s="79" t="s">
        <v>8068</v>
      </c>
      <c r="F353" s="79" t="s">
        <v>5604</v>
      </c>
      <c r="G353" s="79" t="s">
        <v>37</v>
      </c>
      <c r="H353" s="79" t="s">
        <v>2913</v>
      </c>
      <c r="I353" s="79" t="str">
        <f t="shared" si="10"/>
        <v>('biosphere3','ba94eeb5-4b68-4848-a86e-71a9f3b70a4c')</v>
      </c>
      <c r="J353" s="79" t="str">
        <f t="shared" si="11"/>
        <v>Transformation, from urban, discontinuously built('natural resource', 'land')</v>
      </c>
      <c r="K353" s="79" t="s">
        <v>8069</v>
      </c>
      <c r="L353" s="79" t="s">
        <v>8070</v>
      </c>
      <c r="M353" s="79" t="s">
        <v>8071</v>
      </c>
    </row>
    <row r="354" spans="1:13" x14ac:dyDescent="0.25">
      <c r="A354" s="80">
        <v>2820</v>
      </c>
      <c r="C354" s="79" t="s">
        <v>2818</v>
      </c>
      <c r="D354" s="79" t="s">
        <v>5607</v>
      </c>
      <c r="E354" s="79" t="s">
        <v>8068</v>
      </c>
      <c r="F354" s="79" t="s">
        <v>5608</v>
      </c>
      <c r="G354" s="79" t="s">
        <v>37</v>
      </c>
      <c r="H354" s="79" t="s">
        <v>2913</v>
      </c>
      <c r="I354" s="79" t="str">
        <f t="shared" si="10"/>
        <v>('biosphere3','83a691df-1e4a-4cee-bcdb-17b7bd0c8c35')</v>
      </c>
      <c r="J354" s="79" t="str">
        <f t="shared" si="11"/>
        <v>Transformation, from urban, green area('natural resource', 'land')</v>
      </c>
      <c r="K354" s="79" t="s">
        <v>8069</v>
      </c>
      <c r="L354" s="79" t="s">
        <v>8070</v>
      </c>
      <c r="M354" s="79" t="s">
        <v>8071</v>
      </c>
    </row>
    <row r="355" spans="1:13" x14ac:dyDescent="0.25">
      <c r="A355" s="80">
        <v>966</v>
      </c>
      <c r="C355" s="79" t="s">
        <v>2818</v>
      </c>
      <c r="D355" s="79" t="s">
        <v>5609</v>
      </c>
      <c r="E355" s="79" t="s">
        <v>8068</v>
      </c>
      <c r="F355" s="79" t="s">
        <v>5610</v>
      </c>
      <c r="G355" s="79" t="s">
        <v>37</v>
      </c>
      <c r="H355" s="79" t="s">
        <v>2913</v>
      </c>
      <c r="I355" s="79" t="str">
        <f t="shared" si="10"/>
        <v>('biosphere3','211de86f-2e82-4a7a-acdb-0b72232f1fa3')</v>
      </c>
      <c r="J355" s="79" t="str">
        <f t="shared" si="11"/>
        <v>Transformation, from urban/industrial fallow (non-use)('natural resource', 'land')</v>
      </c>
      <c r="K355" s="79" t="s">
        <v>8069</v>
      </c>
      <c r="L355" s="79" t="s">
        <v>8070</v>
      </c>
      <c r="M355" s="79" t="s">
        <v>8071</v>
      </c>
    </row>
    <row r="356" spans="1:13" x14ac:dyDescent="0.25">
      <c r="A356" s="80">
        <v>1168</v>
      </c>
      <c r="C356" s="79" t="s">
        <v>2818</v>
      </c>
      <c r="D356" s="79" t="s">
        <v>5629</v>
      </c>
      <c r="E356" s="79" t="s">
        <v>8068</v>
      </c>
      <c r="F356" s="79" t="s">
        <v>5630</v>
      </c>
      <c r="G356" s="79" t="s">
        <v>37</v>
      </c>
      <c r="H356" s="79" t="s">
        <v>2913</v>
      </c>
      <c r="I356" s="79" t="str">
        <f t="shared" si="10"/>
        <v>('biosphere3','1ef118e8-af9a-46d5-b04d-3ca10a69c51d')</v>
      </c>
      <c r="J356" s="79" t="str">
        <f t="shared" si="11"/>
        <v>Transformation, from wetland, coastal (non-use)('natural resource', 'land')</v>
      </c>
      <c r="K356" s="79" t="s">
        <v>8069</v>
      </c>
      <c r="L356" s="79" t="s">
        <v>8070</v>
      </c>
      <c r="M356" s="79" t="s">
        <v>8071</v>
      </c>
    </row>
    <row r="357" spans="1:13" x14ac:dyDescent="0.25">
      <c r="A357" s="80">
        <v>527</v>
      </c>
      <c r="C357" s="79" t="s">
        <v>2818</v>
      </c>
      <c r="D357" s="79" t="s">
        <v>5634</v>
      </c>
      <c r="E357" s="79" t="s">
        <v>8068</v>
      </c>
      <c r="F357" s="79" t="s">
        <v>5635</v>
      </c>
      <c r="G357" s="79" t="s">
        <v>37</v>
      </c>
      <c r="H357" s="79" t="s">
        <v>2913</v>
      </c>
      <c r="I357" s="79" t="str">
        <f t="shared" si="10"/>
        <v>('biosphere3','0782d8ff-80e5-47a7-a2ba-3ba40ab60b60')</v>
      </c>
      <c r="J357" s="79" t="str">
        <f t="shared" si="11"/>
        <v>Transformation, from wetland, inland (non-use)('natural resource', 'land')</v>
      </c>
      <c r="K357" s="79" t="s">
        <v>8069</v>
      </c>
      <c r="L357" s="79" t="s">
        <v>8070</v>
      </c>
      <c r="M357" s="79" t="s">
        <v>8071</v>
      </c>
    </row>
    <row r="358" spans="1:13" x14ac:dyDescent="0.25">
      <c r="A358" s="80">
        <v>2819</v>
      </c>
      <c r="C358" s="79" t="s">
        <v>2818</v>
      </c>
      <c r="D358" s="79" t="s">
        <v>5645</v>
      </c>
      <c r="E358" s="79" t="s">
        <v>8068</v>
      </c>
      <c r="F358" s="79" t="s">
        <v>5646</v>
      </c>
      <c r="G358" s="79" t="s">
        <v>37</v>
      </c>
      <c r="H358" s="79" t="s">
        <v>2913</v>
      </c>
      <c r="I358" s="79" t="str">
        <f t="shared" si="10"/>
        <v>('biosphere3','c3f83a91-4888-41a4-add9-fd01678a1e5f')</v>
      </c>
      <c r="J358" s="79" t="str">
        <f t="shared" si="11"/>
        <v>Transformation, to annual crop('natural resource', 'land')</v>
      </c>
      <c r="K358" s="79" t="s">
        <v>8069</v>
      </c>
      <c r="L358" s="79" t="s">
        <v>8070</v>
      </c>
      <c r="M358" s="79" t="s">
        <v>8071</v>
      </c>
    </row>
    <row r="359" spans="1:13" x14ac:dyDescent="0.25">
      <c r="A359" s="80">
        <v>4407</v>
      </c>
      <c r="C359" s="79" t="s">
        <v>2818</v>
      </c>
      <c r="D359" s="79" t="s">
        <v>5653</v>
      </c>
      <c r="E359" s="79" t="s">
        <v>8068</v>
      </c>
      <c r="F359" s="79" t="s">
        <v>5654</v>
      </c>
      <c r="G359" s="79" t="s">
        <v>37</v>
      </c>
      <c r="H359" s="79" t="s">
        <v>2913</v>
      </c>
      <c r="I359" s="79" t="str">
        <f t="shared" si="10"/>
        <v>('biosphere3','69ec5008-2c7e-408f-ac10-a31e07ded999')</v>
      </c>
      <c r="J359" s="79" t="str">
        <f t="shared" si="11"/>
        <v>Transformation, to annual crop, flooded crop('natural resource', 'land')</v>
      </c>
      <c r="K359" s="79" t="s">
        <v>8069</v>
      </c>
      <c r="L359" s="79" t="s">
        <v>8070</v>
      </c>
      <c r="M359" s="79" t="s">
        <v>8071</v>
      </c>
    </row>
    <row r="360" spans="1:13" x14ac:dyDescent="0.25">
      <c r="A360" s="80">
        <v>2893</v>
      </c>
      <c r="C360" s="79" t="s">
        <v>2818</v>
      </c>
      <c r="D360" s="79" t="s">
        <v>5660</v>
      </c>
      <c r="E360" s="79" t="s">
        <v>8068</v>
      </c>
      <c r="F360" s="79" t="s">
        <v>5661</v>
      </c>
      <c r="G360" s="79" t="s">
        <v>37</v>
      </c>
      <c r="H360" s="79" t="s">
        <v>2913</v>
      </c>
      <c r="I360" s="79" t="str">
        <f t="shared" si="10"/>
        <v>('biosphere3','49c23685-ef19-495b-9a6b-4a91a7ceb710')</v>
      </c>
      <c r="J360" s="79" t="str">
        <f t="shared" si="11"/>
        <v>Transformation, to annual crop, greenhouse('natural resource', 'land')</v>
      </c>
      <c r="K360" s="79" t="s">
        <v>8069</v>
      </c>
      <c r="L360" s="79" t="s">
        <v>8070</v>
      </c>
      <c r="M360" s="79" t="s">
        <v>8071</v>
      </c>
    </row>
    <row r="361" spans="1:13" x14ac:dyDescent="0.25">
      <c r="A361" s="80">
        <v>3079</v>
      </c>
      <c r="C361" s="79" t="s">
        <v>2818</v>
      </c>
      <c r="D361" s="79" t="s">
        <v>5663</v>
      </c>
      <c r="E361" s="79" t="s">
        <v>8068</v>
      </c>
      <c r="F361" s="79" t="s">
        <v>5664</v>
      </c>
      <c r="G361" s="79" t="s">
        <v>37</v>
      </c>
      <c r="H361" s="79" t="s">
        <v>2913</v>
      </c>
      <c r="I361" s="79" t="str">
        <f t="shared" si="10"/>
        <v>('biosphere3','247ddc2a-c861-43be-97f0-0183e3d12f99')</v>
      </c>
      <c r="J361" s="79" t="str">
        <f t="shared" si="11"/>
        <v>Transformation, to annual crop, irrigated('natural resource', 'land')</v>
      </c>
      <c r="K361" s="79" t="s">
        <v>8069</v>
      </c>
      <c r="L361" s="79" t="s">
        <v>8070</v>
      </c>
      <c r="M361" s="79" t="s">
        <v>8071</v>
      </c>
    </row>
    <row r="362" spans="1:13" x14ac:dyDescent="0.25">
      <c r="A362" s="80">
        <v>2730</v>
      </c>
      <c r="C362" s="79" t="s">
        <v>2818</v>
      </c>
      <c r="D362" s="79" t="s">
        <v>5666</v>
      </c>
      <c r="E362" s="79" t="s">
        <v>8068</v>
      </c>
      <c r="F362" s="79" t="s">
        <v>5667</v>
      </c>
      <c r="G362" s="79" t="s">
        <v>37</v>
      </c>
      <c r="H362" s="79" t="s">
        <v>2913</v>
      </c>
      <c r="I362" s="79" t="str">
        <f t="shared" si="10"/>
        <v>('biosphere3','a70f8014-0de5-477f-9f10-712b5c280b8e')</v>
      </c>
      <c r="J362" s="79" t="str">
        <f t="shared" si="11"/>
        <v>Transformation, to annual crop, irrigated, extensive('natural resource', 'land')</v>
      </c>
      <c r="K362" s="79" t="s">
        <v>8069</v>
      </c>
      <c r="L362" s="79" t="s">
        <v>8070</v>
      </c>
      <c r="M362" s="79" t="s">
        <v>8071</v>
      </c>
    </row>
    <row r="363" spans="1:13" x14ac:dyDescent="0.25">
      <c r="A363" s="80">
        <v>2060</v>
      </c>
      <c r="C363" s="79" t="s">
        <v>2818</v>
      </c>
      <c r="D363" s="79" t="s">
        <v>5675</v>
      </c>
      <c r="E363" s="79" t="s">
        <v>8068</v>
      </c>
      <c r="F363" s="79" t="s">
        <v>5676</v>
      </c>
      <c r="G363" s="79" t="s">
        <v>37</v>
      </c>
      <c r="H363" s="79" t="s">
        <v>2913</v>
      </c>
      <c r="I363" s="79" t="str">
        <f t="shared" si="10"/>
        <v>('biosphere3','c3c3d385-57fa-4d47-a2c5-d838006e7985')</v>
      </c>
      <c r="J363" s="79" t="str">
        <f t="shared" si="11"/>
        <v>Transformation, to annual crop, irrigated, intensive('natural resource', 'land')</v>
      </c>
      <c r="K363" s="79" t="s">
        <v>8069</v>
      </c>
      <c r="L363" s="79" t="s">
        <v>8070</v>
      </c>
      <c r="M363" s="79" t="s">
        <v>8071</v>
      </c>
    </row>
    <row r="364" spans="1:13" x14ac:dyDescent="0.25">
      <c r="A364" s="80">
        <v>1273</v>
      </c>
      <c r="C364" s="79" t="s">
        <v>2818</v>
      </c>
      <c r="D364" s="79" t="s">
        <v>5689</v>
      </c>
      <c r="E364" s="79" t="s">
        <v>8068</v>
      </c>
      <c r="F364" s="79" t="s">
        <v>5690</v>
      </c>
      <c r="G364" s="79" t="s">
        <v>37</v>
      </c>
      <c r="H364" s="79" t="s">
        <v>2913</v>
      </c>
      <c r="I364" s="79" t="str">
        <f t="shared" si="10"/>
        <v>('biosphere3','e97b784a-ec09-4b1b-9f14-cc0ce9799c9e')</v>
      </c>
      <c r="J364" s="79" t="str">
        <f t="shared" si="11"/>
        <v>Transformation, to annual crop, non-irrigated('natural resource', 'land')</v>
      </c>
      <c r="K364" s="79" t="s">
        <v>8069</v>
      </c>
      <c r="L364" s="79" t="s">
        <v>8070</v>
      </c>
      <c r="M364" s="79" t="s">
        <v>8071</v>
      </c>
    </row>
    <row r="365" spans="1:13" x14ac:dyDescent="0.25">
      <c r="A365" s="80">
        <v>969</v>
      </c>
      <c r="C365" s="79" t="s">
        <v>2818</v>
      </c>
      <c r="D365" s="79" t="s">
        <v>5709</v>
      </c>
      <c r="E365" s="79" t="s">
        <v>8068</v>
      </c>
      <c r="F365" s="79" t="s">
        <v>5710</v>
      </c>
      <c r="G365" s="79" t="s">
        <v>37</v>
      </c>
      <c r="H365" s="79" t="s">
        <v>2913</v>
      </c>
      <c r="I365" s="79" t="str">
        <f t="shared" si="10"/>
        <v>('biosphere3','91a067cc-543a-4d73-a0c0-feb1f8935756')</v>
      </c>
      <c r="J365" s="79" t="str">
        <f t="shared" si="11"/>
        <v>Transformation, to annual crop, non-irrigated, extensive('natural resource', 'land')</v>
      </c>
      <c r="K365" s="79" t="s">
        <v>8069</v>
      </c>
      <c r="L365" s="79" t="s">
        <v>8070</v>
      </c>
      <c r="M365" s="79" t="s">
        <v>8071</v>
      </c>
    </row>
    <row r="366" spans="1:13" x14ac:dyDescent="0.25">
      <c r="A366" s="80">
        <v>3913</v>
      </c>
      <c r="C366" s="79" t="s">
        <v>2818</v>
      </c>
      <c r="D366" s="79" t="s">
        <v>5726</v>
      </c>
      <c r="E366" s="79" t="s">
        <v>8068</v>
      </c>
      <c r="F366" s="79" t="s">
        <v>5727</v>
      </c>
      <c r="G366" s="79" t="s">
        <v>37</v>
      </c>
      <c r="H366" s="79" t="s">
        <v>2913</v>
      </c>
      <c r="I366" s="79" t="str">
        <f t="shared" si="10"/>
        <v>('biosphere3','2e52cbfa-94d7-432b-892f-431daa71a6ef')</v>
      </c>
      <c r="J366" s="79" t="str">
        <f t="shared" si="11"/>
        <v>Transformation, to annual crop, non-irrigated, intensive('natural resource', 'land')</v>
      </c>
      <c r="K366" s="79" t="s">
        <v>8069</v>
      </c>
      <c r="L366" s="79" t="s">
        <v>8070</v>
      </c>
      <c r="M366" s="79" t="s">
        <v>8071</v>
      </c>
    </row>
    <row r="367" spans="1:13" x14ac:dyDescent="0.25">
      <c r="A367" s="80">
        <v>1143</v>
      </c>
      <c r="C367" s="79" t="s">
        <v>2818</v>
      </c>
      <c r="D367" s="79" t="s">
        <v>5731</v>
      </c>
      <c r="E367" s="79" t="s">
        <v>8068</v>
      </c>
      <c r="F367" s="79" t="s">
        <v>5732</v>
      </c>
      <c r="G367" s="79" t="s">
        <v>37</v>
      </c>
      <c r="H367" s="79" t="s">
        <v>2913</v>
      </c>
      <c r="I367" s="79" t="str">
        <f t="shared" si="10"/>
        <v>('biosphere3','2f1e926a-ec96-432b-b2a6-bd5e3de2ff87')</v>
      </c>
      <c r="J367" s="79" t="str">
        <f t="shared" si="11"/>
        <v>Transformation, to arable land, unspecified use('natural resource', 'land')</v>
      </c>
      <c r="K367" s="79" t="s">
        <v>8069</v>
      </c>
      <c r="L367" s="79" t="s">
        <v>8070</v>
      </c>
      <c r="M367" s="79" t="s">
        <v>8071</v>
      </c>
    </row>
    <row r="368" spans="1:13" x14ac:dyDescent="0.25">
      <c r="A368" s="80">
        <v>2777</v>
      </c>
      <c r="C368" s="79" t="s">
        <v>2818</v>
      </c>
      <c r="D368" s="79" t="s">
        <v>5757</v>
      </c>
      <c r="E368" s="79" t="s">
        <v>8068</v>
      </c>
      <c r="F368" s="79" t="s">
        <v>5758</v>
      </c>
      <c r="G368" s="79" t="s">
        <v>37</v>
      </c>
      <c r="H368" s="79" t="s">
        <v>2913</v>
      </c>
      <c r="I368" s="79" t="str">
        <f t="shared" si="10"/>
        <v>('biosphere3','ac2c63cf-c657-4d33-bbc0-a5a9a1e29cf5')</v>
      </c>
      <c r="J368" s="79" t="str">
        <f t="shared" si="11"/>
        <v>Transformation, to bare area (non-use)('natural resource', 'land')</v>
      </c>
      <c r="K368" s="79" t="s">
        <v>8069</v>
      </c>
      <c r="L368" s="79" t="s">
        <v>8070</v>
      </c>
      <c r="M368" s="79" t="s">
        <v>8071</v>
      </c>
    </row>
    <row r="369" spans="1:13" x14ac:dyDescent="0.25">
      <c r="A369" s="80">
        <v>3628</v>
      </c>
      <c r="C369" s="79" t="s">
        <v>2818</v>
      </c>
      <c r="D369" s="79" t="s">
        <v>5761</v>
      </c>
      <c r="E369" s="79" t="s">
        <v>8068</v>
      </c>
      <c r="F369" s="79" t="s">
        <v>5762</v>
      </c>
      <c r="G369" s="79" t="s">
        <v>37</v>
      </c>
      <c r="H369" s="79" t="s">
        <v>2913</v>
      </c>
      <c r="I369" s="79" t="str">
        <f t="shared" si="10"/>
        <v>('biosphere3','54b82481-32a3-4e82-bac7-1df475dbc80c')</v>
      </c>
      <c r="J369" s="79" t="str">
        <f t="shared" si="11"/>
        <v>Transformation, to cropland fallow (non-use)('natural resource', 'land')</v>
      </c>
      <c r="K369" s="79" t="s">
        <v>8069</v>
      </c>
      <c r="L369" s="79" t="s">
        <v>8070</v>
      </c>
      <c r="M369" s="79" t="s">
        <v>8071</v>
      </c>
    </row>
    <row r="370" spans="1:13" x14ac:dyDescent="0.25">
      <c r="A370" s="80">
        <v>905</v>
      </c>
      <c r="C370" s="79" t="s">
        <v>2818</v>
      </c>
      <c r="D370" s="79" t="s">
        <v>5776</v>
      </c>
      <c r="E370" s="79" t="s">
        <v>8068</v>
      </c>
      <c r="F370" s="79" t="s">
        <v>5777</v>
      </c>
      <c r="G370" s="79" t="s">
        <v>37</v>
      </c>
      <c r="H370" s="79" t="s">
        <v>2913</v>
      </c>
      <c r="I370" s="79" t="str">
        <f t="shared" si="10"/>
        <v>('biosphere3','90a5a447-af6f-421a-8201-011f07ad1150')</v>
      </c>
      <c r="J370" s="79" t="str">
        <f t="shared" si="11"/>
        <v>Transformation, to dump site('natural resource', 'land')</v>
      </c>
      <c r="K370" s="79" t="s">
        <v>8069</v>
      </c>
      <c r="L370" s="79" t="s">
        <v>8070</v>
      </c>
      <c r="M370" s="79" t="s">
        <v>8071</v>
      </c>
    </row>
    <row r="371" spans="1:13" x14ac:dyDescent="0.25">
      <c r="A371" s="80">
        <v>947</v>
      </c>
      <c r="C371" s="79" t="s">
        <v>2818</v>
      </c>
      <c r="D371" s="79" t="s">
        <v>5785</v>
      </c>
      <c r="E371" s="79" t="s">
        <v>8068</v>
      </c>
      <c r="F371" s="79" t="s">
        <v>5786</v>
      </c>
      <c r="G371" s="79" t="s">
        <v>37</v>
      </c>
      <c r="H371" s="79" t="s">
        <v>2913</v>
      </c>
      <c r="I371" s="79" t="str">
        <f t="shared" si="10"/>
        <v>('biosphere3','d10b390c-9d0c-4f59-b31d-3d0d70e77a35')</v>
      </c>
      <c r="J371" s="79" t="str">
        <f t="shared" si="11"/>
        <v>Transformation, to dump site, inert material landfill('natural resource', 'land')</v>
      </c>
      <c r="K371" s="79" t="s">
        <v>8069</v>
      </c>
      <c r="L371" s="79" t="s">
        <v>8070</v>
      </c>
      <c r="M371" s="79" t="s">
        <v>8071</v>
      </c>
    </row>
    <row r="372" spans="1:13" x14ac:dyDescent="0.25">
      <c r="A372" s="80">
        <v>2491</v>
      </c>
      <c r="C372" s="79" t="s">
        <v>2818</v>
      </c>
      <c r="D372" s="79" t="s">
        <v>5804</v>
      </c>
      <c r="E372" s="79" t="s">
        <v>8068</v>
      </c>
      <c r="F372" s="79" t="s">
        <v>5805</v>
      </c>
      <c r="G372" s="79" t="s">
        <v>37</v>
      </c>
      <c r="H372" s="79" t="s">
        <v>2913</v>
      </c>
      <c r="I372" s="79" t="str">
        <f t="shared" si="10"/>
        <v>('biosphere3','8f5c8cb3-dccd-45da-9f1f-d1c61cd789c3')</v>
      </c>
      <c r="J372" s="79" t="str">
        <f t="shared" si="11"/>
        <v>Transformation, to dump site, residual material landfill('natural resource', 'land')</v>
      </c>
      <c r="K372" s="79" t="s">
        <v>8069</v>
      </c>
      <c r="L372" s="79" t="s">
        <v>8070</v>
      </c>
      <c r="M372" s="79" t="s">
        <v>8071</v>
      </c>
    </row>
    <row r="373" spans="1:13" x14ac:dyDescent="0.25">
      <c r="A373" s="80">
        <v>3022</v>
      </c>
      <c r="C373" s="79" t="s">
        <v>2818</v>
      </c>
      <c r="D373" s="79" t="s">
        <v>5816</v>
      </c>
      <c r="E373" s="79" t="s">
        <v>8068</v>
      </c>
      <c r="F373" s="79" t="s">
        <v>5817</v>
      </c>
      <c r="G373" s="79" t="s">
        <v>37</v>
      </c>
      <c r="H373" s="79" t="s">
        <v>2913</v>
      </c>
      <c r="I373" s="79" t="str">
        <f t="shared" si="10"/>
        <v>('biosphere3','1a568858-efa8-4c2a-b46e-82b6e66b6072')</v>
      </c>
      <c r="J373" s="79" t="str">
        <f t="shared" si="11"/>
        <v>Transformation, to dump site, sanitary landfill('natural resource', 'land')</v>
      </c>
      <c r="K373" s="79" t="s">
        <v>8069</v>
      </c>
      <c r="L373" s="79" t="s">
        <v>8070</v>
      </c>
      <c r="M373" s="79" t="s">
        <v>8071</v>
      </c>
    </row>
    <row r="374" spans="1:13" x14ac:dyDescent="0.25">
      <c r="A374" s="80">
        <v>1170</v>
      </c>
      <c r="C374" s="79" t="s">
        <v>2818</v>
      </c>
      <c r="D374" s="79" t="s">
        <v>5831</v>
      </c>
      <c r="E374" s="79" t="s">
        <v>8068</v>
      </c>
      <c r="F374" s="79" t="s">
        <v>5832</v>
      </c>
      <c r="G374" s="79" t="s">
        <v>37</v>
      </c>
      <c r="H374" s="79" t="s">
        <v>2913</v>
      </c>
      <c r="I374" s="79" t="str">
        <f t="shared" si="10"/>
        <v>('biosphere3','d73b27a2-81bd-4264-baa5-ce4aca3545be')</v>
      </c>
      <c r="J374" s="79" t="str">
        <f t="shared" si="11"/>
        <v>Transformation, to dump site, slag compartment('natural resource', 'land')</v>
      </c>
      <c r="K374" s="79" t="s">
        <v>8069</v>
      </c>
      <c r="L374" s="79" t="s">
        <v>8070</v>
      </c>
      <c r="M374" s="79" t="s">
        <v>8071</v>
      </c>
    </row>
    <row r="375" spans="1:13" x14ac:dyDescent="0.25">
      <c r="A375" s="80">
        <v>3368</v>
      </c>
      <c r="C375" s="79" t="s">
        <v>2818</v>
      </c>
      <c r="D375" s="79" t="s">
        <v>5841</v>
      </c>
      <c r="E375" s="79" t="s">
        <v>8068</v>
      </c>
      <c r="F375" s="79" t="s">
        <v>5842</v>
      </c>
      <c r="G375" s="79" t="s">
        <v>37</v>
      </c>
      <c r="H375" s="79" t="s">
        <v>2913</v>
      </c>
      <c r="I375" s="79" t="str">
        <f t="shared" si="10"/>
        <v>('biosphere3','c8a0392e-5ef6-4988-adf6-0adf88129aa1')</v>
      </c>
      <c r="J375" s="79" t="str">
        <f t="shared" si="11"/>
        <v>Transformation, to field margin/hedgerow('natural resource', 'land')</v>
      </c>
      <c r="K375" s="79" t="s">
        <v>8069</v>
      </c>
      <c r="L375" s="79" t="s">
        <v>8070</v>
      </c>
      <c r="M375" s="79" t="s">
        <v>8071</v>
      </c>
    </row>
    <row r="376" spans="1:13" x14ac:dyDescent="0.25">
      <c r="A376" s="80">
        <v>2235</v>
      </c>
      <c r="C376" s="79" t="s">
        <v>2818</v>
      </c>
      <c r="D376" s="79" t="s">
        <v>5845</v>
      </c>
      <c r="E376" s="79" t="s">
        <v>8068</v>
      </c>
      <c r="F376" s="79" t="s">
        <v>5846</v>
      </c>
      <c r="G376" s="79" t="s">
        <v>37</v>
      </c>
      <c r="H376" s="79" t="s">
        <v>2913</v>
      </c>
      <c r="I376" s="79" t="str">
        <f t="shared" si="10"/>
        <v>('biosphere3','88e8456c-dc23-4bb4-aed5-a4186a2fbf77')</v>
      </c>
      <c r="J376" s="79" t="str">
        <f t="shared" si="11"/>
        <v>Transformation, to forest, extensive('natural resource', 'land')</v>
      </c>
      <c r="K376" s="79" t="s">
        <v>8069</v>
      </c>
      <c r="L376" s="79" t="s">
        <v>8070</v>
      </c>
      <c r="M376" s="79" t="s">
        <v>8071</v>
      </c>
    </row>
    <row r="377" spans="1:13" x14ac:dyDescent="0.25">
      <c r="A377" s="80">
        <v>4362</v>
      </c>
      <c r="C377" s="79" t="s">
        <v>2818</v>
      </c>
      <c r="D377" s="79" t="s">
        <v>5851</v>
      </c>
      <c r="E377" s="79" t="s">
        <v>8068</v>
      </c>
      <c r="F377" s="79" t="s">
        <v>5852</v>
      </c>
      <c r="G377" s="79" t="s">
        <v>37</v>
      </c>
      <c r="H377" s="79" t="s">
        <v>2913</v>
      </c>
      <c r="I377" s="79" t="str">
        <f t="shared" si="10"/>
        <v>('biosphere3','994d61de-fbb0-4187-a4d4-b11c3c2b9102')</v>
      </c>
      <c r="J377" s="79" t="str">
        <f t="shared" si="11"/>
        <v>Transformation, to forest, intensive('natural resource', 'land')</v>
      </c>
      <c r="K377" s="79" t="s">
        <v>8069</v>
      </c>
      <c r="L377" s="79" t="s">
        <v>8070</v>
      </c>
      <c r="M377" s="79" t="s">
        <v>8071</v>
      </c>
    </row>
    <row r="378" spans="1:13" x14ac:dyDescent="0.25">
      <c r="A378" s="80">
        <v>1462</v>
      </c>
      <c r="C378" s="79" t="s">
        <v>2818</v>
      </c>
      <c r="D378" s="79" t="s">
        <v>5853</v>
      </c>
      <c r="E378" s="79" t="s">
        <v>8068</v>
      </c>
      <c r="F378" s="79" t="s">
        <v>5854</v>
      </c>
      <c r="G378" s="79" t="s">
        <v>37</v>
      </c>
      <c r="H378" s="79" t="s">
        <v>2913</v>
      </c>
      <c r="I378" s="79" t="str">
        <f t="shared" si="10"/>
        <v>('biosphere3','ede9fa50-8d76-4f6d-961f-36f701fbae4e')</v>
      </c>
      <c r="J378" s="79" t="str">
        <f t="shared" si="11"/>
        <v>Transformation, to forest, primary (non-use)('natural resource', 'land')</v>
      </c>
      <c r="K378" s="79" t="s">
        <v>8069</v>
      </c>
      <c r="L378" s="79" t="s">
        <v>8070</v>
      </c>
      <c r="M378" s="79" t="s">
        <v>8071</v>
      </c>
    </row>
    <row r="379" spans="1:13" x14ac:dyDescent="0.25">
      <c r="A379" s="80">
        <v>919</v>
      </c>
      <c r="C379" s="79" t="s">
        <v>2818</v>
      </c>
      <c r="D379" s="79" t="s">
        <v>5863</v>
      </c>
      <c r="E379" s="79" t="s">
        <v>8068</v>
      </c>
      <c r="F379" s="79" t="s">
        <v>5864</v>
      </c>
      <c r="G379" s="79" t="s">
        <v>37</v>
      </c>
      <c r="H379" s="79" t="s">
        <v>2913</v>
      </c>
      <c r="I379" s="79" t="str">
        <f t="shared" si="10"/>
        <v>('biosphere3','ff6dccc1-5ebd-42c3-9fd9-3d73db7a3dd2')</v>
      </c>
      <c r="J379" s="79" t="str">
        <f t="shared" si="11"/>
        <v>Transformation, to forest, secondary (non-use)('natural resource', 'land')</v>
      </c>
      <c r="K379" s="79" t="s">
        <v>8069</v>
      </c>
      <c r="L379" s="79" t="s">
        <v>8070</v>
      </c>
      <c r="M379" s="79" t="s">
        <v>8071</v>
      </c>
    </row>
    <row r="380" spans="1:13" x14ac:dyDescent="0.25">
      <c r="A380" s="80">
        <v>1746</v>
      </c>
      <c r="C380" s="79" t="s">
        <v>2818</v>
      </c>
      <c r="D380" s="79" t="s">
        <v>5878</v>
      </c>
      <c r="E380" s="79" t="s">
        <v>8068</v>
      </c>
      <c r="F380" s="79" t="s">
        <v>5879</v>
      </c>
      <c r="G380" s="79" t="s">
        <v>37</v>
      </c>
      <c r="H380" s="79" t="s">
        <v>2913</v>
      </c>
      <c r="I380" s="79" t="str">
        <f t="shared" si="10"/>
        <v>('biosphere3','bba9f623-5919-4ef3-b98d-c94af1553179')</v>
      </c>
      <c r="J380" s="79" t="str">
        <f t="shared" si="11"/>
        <v>Transformation, to forest, unspecified('natural resource', 'land')</v>
      </c>
      <c r="K380" s="79" t="s">
        <v>8069</v>
      </c>
      <c r="L380" s="79" t="s">
        <v>8070</v>
      </c>
      <c r="M380" s="79" t="s">
        <v>8071</v>
      </c>
    </row>
    <row r="381" spans="1:13" x14ac:dyDescent="0.25">
      <c r="A381" s="80">
        <v>4203</v>
      </c>
      <c r="C381" s="79" t="s">
        <v>2818</v>
      </c>
      <c r="D381" s="79" t="s">
        <v>5883</v>
      </c>
      <c r="E381" s="79" t="s">
        <v>8068</v>
      </c>
      <c r="F381" s="79" t="s">
        <v>5884</v>
      </c>
      <c r="G381" s="79" t="s">
        <v>37</v>
      </c>
      <c r="H381" s="79" t="s">
        <v>2913</v>
      </c>
      <c r="I381" s="79" t="str">
        <f t="shared" si="10"/>
        <v>('biosphere3','fe17e7c1-9574-4880-b7e6-ec09c2e3ae5d')</v>
      </c>
      <c r="J381" s="79" t="str">
        <f t="shared" si="11"/>
        <v>Transformation, to grassland, natural (non-use)('natural resource', 'land')</v>
      </c>
      <c r="K381" s="79" t="s">
        <v>8069</v>
      </c>
      <c r="L381" s="79" t="s">
        <v>8070</v>
      </c>
      <c r="M381" s="79" t="s">
        <v>8071</v>
      </c>
    </row>
    <row r="382" spans="1:13" x14ac:dyDescent="0.25">
      <c r="A382" s="80">
        <v>4222</v>
      </c>
      <c r="C382" s="79" t="s">
        <v>2818</v>
      </c>
      <c r="D382" s="79" t="s">
        <v>5885</v>
      </c>
      <c r="E382" s="79" t="s">
        <v>8068</v>
      </c>
      <c r="F382" s="79" t="s">
        <v>5886</v>
      </c>
      <c r="G382" s="79" t="s">
        <v>37</v>
      </c>
      <c r="H382" s="79" t="s">
        <v>2913</v>
      </c>
      <c r="I382" s="79" t="str">
        <f t="shared" si="10"/>
        <v>('biosphere3','ce132b7d-ab1c-4df3-9656-8fe37ede77b1')</v>
      </c>
      <c r="J382" s="79" t="str">
        <f t="shared" si="11"/>
        <v>Transformation, to grassland, natural, for livestock grazing('natural resource', 'land')</v>
      </c>
      <c r="K382" s="79" t="s">
        <v>8069</v>
      </c>
      <c r="L382" s="79" t="s">
        <v>8070</v>
      </c>
      <c r="M382" s="79" t="s">
        <v>8071</v>
      </c>
    </row>
    <row r="383" spans="1:13" x14ac:dyDescent="0.25">
      <c r="A383" s="80">
        <v>91</v>
      </c>
      <c r="C383" s="79" t="s">
        <v>2818</v>
      </c>
      <c r="D383" s="79" t="s">
        <v>5897</v>
      </c>
      <c r="E383" s="79" t="s">
        <v>8068</v>
      </c>
      <c r="F383" s="79" t="s">
        <v>5898</v>
      </c>
      <c r="G383" s="79" t="s">
        <v>37</v>
      </c>
      <c r="H383" s="79" t="s">
        <v>2913</v>
      </c>
      <c r="I383" s="79" t="str">
        <f t="shared" si="10"/>
        <v>('biosphere3','fdda4f8e-b620-4df6-92a9-101a251d2f42')</v>
      </c>
      <c r="J383" s="79" t="str">
        <f t="shared" si="11"/>
        <v>Transformation, to heterogeneous, agricultural('natural resource', 'land')</v>
      </c>
      <c r="K383" s="79" t="s">
        <v>8069</v>
      </c>
      <c r="L383" s="79" t="s">
        <v>8070</v>
      </c>
      <c r="M383" s="79" t="s">
        <v>8071</v>
      </c>
    </row>
    <row r="384" spans="1:13" x14ac:dyDescent="0.25">
      <c r="A384" s="80">
        <v>2644</v>
      </c>
      <c r="C384" s="79" t="s">
        <v>2818</v>
      </c>
      <c r="D384" s="79" t="s">
        <v>5921</v>
      </c>
      <c r="E384" s="79" t="s">
        <v>8068</v>
      </c>
      <c r="F384" s="79" t="s">
        <v>5922</v>
      </c>
      <c r="G384" s="79" t="s">
        <v>37</v>
      </c>
      <c r="H384" s="79" t="s">
        <v>2913</v>
      </c>
      <c r="I384" s="79" t="str">
        <f t="shared" si="10"/>
        <v>('biosphere3','4624deff-2016-41d4-b2bf-3db8dab88779')</v>
      </c>
      <c r="J384" s="79" t="str">
        <f t="shared" si="11"/>
        <v>Transformation, to industrial area('natural resource', 'land')</v>
      </c>
      <c r="K384" s="79" t="s">
        <v>8069</v>
      </c>
      <c r="L384" s="79" t="s">
        <v>8070</v>
      </c>
      <c r="M384" s="79" t="s">
        <v>8071</v>
      </c>
    </row>
    <row r="385" spans="1:13" x14ac:dyDescent="0.25">
      <c r="A385" s="80">
        <v>2888</v>
      </c>
      <c r="C385" s="79" t="s">
        <v>2818</v>
      </c>
      <c r="D385" s="79" t="s">
        <v>5932</v>
      </c>
      <c r="E385" s="79" t="s">
        <v>8068</v>
      </c>
      <c r="F385" s="79" t="s">
        <v>5933</v>
      </c>
      <c r="G385" s="79" t="s">
        <v>37</v>
      </c>
      <c r="H385" s="79" t="s">
        <v>2913</v>
      </c>
      <c r="I385" s="79" t="str">
        <f t="shared" si="10"/>
        <v>('biosphere3','14de323f-9e2d-4beb-b28e-6b93bae98da8')</v>
      </c>
      <c r="J385" s="79" t="str">
        <f t="shared" si="11"/>
        <v>Transformation, to inland waterbody, unspecified('natural resource', 'land')</v>
      </c>
      <c r="K385" s="79" t="s">
        <v>8069</v>
      </c>
      <c r="L385" s="79" t="s">
        <v>8070</v>
      </c>
      <c r="M385" s="79" t="s">
        <v>8071</v>
      </c>
    </row>
    <row r="386" spans="1:13" x14ac:dyDescent="0.25">
      <c r="A386" s="80">
        <v>3314</v>
      </c>
      <c r="C386" s="79" t="s">
        <v>2818</v>
      </c>
      <c r="D386" s="79" t="s">
        <v>5954</v>
      </c>
      <c r="E386" s="79" t="s">
        <v>8068</v>
      </c>
      <c r="F386" s="79" t="s">
        <v>5955</v>
      </c>
      <c r="G386" s="79" t="s">
        <v>37</v>
      </c>
      <c r="H386" s="79" t="s">
        <v>2913</v>
      </c>
      <c r="I386" s="79" t="str">
        <f t="shared" ref="I386:I452" si="12">_xlfn.CONCAT(K386,E386,L386,D386,L386,M386)</f>
        <v>('biosphere3','84b65d8f-2edd-4ddd-8f68-ca28d1c681b0')</v>
      </c>
      <c r="J386" s="79" t="str">
        <f t="shared" ref="J386:J452" si="13">_xlfn.CONCAT(F386,C386)</f>
        <v>Transformation, to lake, artificial('natural resource', 'land')</v>
      </c>
      <c r="K386" s="79" t="s">
        <v>8069</v>
      </c>
      <c r="L386" s="79" t="s">
        <v>8070</v>
      </c>
      <c r="M386" s="79" t="s">
        <v>8071</v>
      </c>
    </row>
    <row r="387" spans="1:13" x14ac:dyDescent="0.25">
      <c r="A387" s="80">
        <v>3881</v>
      </c>
      <c r="C387" s="79" t="s">
        <v>2818</v>
      </c>
      <c r="D387" s="79" t="s">
        <v>5959</v>
      </c>
      <c r="E387" s="79" t="s">
        <v>8068</v>
      </c>
      <c r="F387" s="79" t="s">
        <v>5960</v>
      </c>
      <c r="G387" s="79" t="s">
        <v>37</v>
      </c>
      <c r="H387" s="79" t="s">
        <v>2913</v>
      </c>
      <c r="I387" s="79" t="str">
        <f t="shared" si="12"/>
        <v>('biosphere3','1e725387-0874-4acb-b026-11b30d76af56')</v>
      </c>
      <c r="J387" s="79" t="str">
        <f t="shared" si="13"/>
        <v>Transformation, to lake, natural (non-use)('natural resource', 'land')</v>
      </c>
      <c r="K387" s="79" t="s">
        <v>8069</v>
      </c>
      <c r="L387" s="79" t="s">
        <v>8070</v>
      </c>
      <c r="M387" s="79" t="s">
        <v>8071</v>
      </c>
    </row>
    <row r="388" spans="1:13" x14ac:dyDescent="0.25">
      <c r="A388" s="80">
        <v>1042</v>
      </c>
      <c r="C388" s="79" t="s">
        <v>2818</v>
      </c>
      <c r="D388" s="79" t="s">
        <v>5962</v>
      </c>
      <c r="E388" s="79" t="s">
        <v>8068</v>
      </c>
      <c r="F388" s="79" t="s">
        <v>5963</v>
      </c>
      <c r="G388" s="79" t="s">
        <v>37</v>
      </c>
      <c r="H388" s="79" t="s">
        <v>2913</v>
      </c>
      <c r="I388" s="79" t="str">
        <f t="shared" si="12"/>
        <v>('biosphere3','626915e9-2424-4059-8b6a-fae47161acdf')</v>
      </c>
      <c r="J388" s="79" t="str">
        <f t="shared" si="13"/>
        <v>Transformation, to mineral extraction site('natural resource', 'land')</v>
      </c>
      <c r="K388" s="79" t="s">
        <v>8069</v>
      </c>
      <c r="L388" s="79" t="s">
        <v>8070</v>
      </c>
      <c r="M388" s="79" t="s">
        <v>8071</v>
      </c>
    </row>
    <row r="389" spans="1:13" x14ac:dyDescent="0.25">
      <c r="A389" s="80">
        <v>292</v>
      </c>
      <c r="C389" s="79" t="s">
        <v>2818</v>
      </c>
      <c r="D389" s="79" t="s">
        <v>5966</v>
      </c>
      <c r="E389" s="79" t="s">
        <v>8068</v>
      </c>
      <c r="F389" s="79" t="s">
        <v>5967</v>
      </c>
      <c r="G389" s="79" t="s">
        <v>37</v>
      </c>
      <c r="H389" s="79" t="s">
        <v>2913</v>
      </c>
      <c r="I389" s="79" t="str">
        <f t="shared" si="12"/>
        <v>('biosphere3','7a16b680-6d9a-4db3-a23e-0ec64aca5995')</v>
      </c>
      <c r="J389" s="79" t="str">
        <f t="shared" si="13"/>
        <v>Transformation, to pasture, man made('natural resource', 'land')</v>
      </c>
      <c r="K389" s="79" t="s">
        <v>8069</v>
      </c>
      <c r="L389" s="79" t="s">
        <v>8070</v>
      </c>
      <c r="M389" s="79" t="s">
        <v>8071</v>
      </c>
    </row>
    <row r="390" spans="1:13" x14ac:dyDescent="0.25">
      <c r="A390" s="80">
        <v>3391</v>
      </c>
      <c r="C390" s="79" t="s">
        <v>2818</v>
      </c>
      <c r="D390" s="79" t="s">
        <v>5985</v>
      </c>
      <c r="E390" s="79" t="s">
        <v>8068</v>
      </c>
      <c r="F390" s="79" t="s">
        <v>5986</v>
      </c>
      <c r="G390" s="79" t="s">
        <v>37</v>
      </c>
      <c r="H390" s="79" t="s">
        <v>2913</v>
      </c>
      <c r="I390" s="79" t="str">
        <f t="shared" si="12"/>
        <v>('biosphere3','7464da86-f239-4bef-a778-04d5818bb956')</v>
      </c>
      <c r="J390" s="79" t="str">
        <f t="shared" si="13"/>
        <v>Transformation, to pasture, man made, extensive('natural resource', 'land')</v>
      </c>
      <c r="K390" s="79" t="s">
        <v>8069</v>
      </c>
      <c r="L390" s="79" t="s">
        <v>8070</v>
      </c>
      <c r="M390" s="79" t="s">
        <v>8071</v>
      </c>
    </row>
    <row r="391" spans="1:13" x14ac:dyDescent="0.25">
      <c r="A391" s="80">
        <v>620</v>
      </c>
      <c r="C391" s="79" t="s">
        <v>2818</v>
      </c>
      <c r="D391" s="79" t="s">
        <v>5995</v>
      </c>
      <c r="E391" s="79" t="s">
        <v>8068</v>
      </c>
      <c r="F391" s="79" t="s">
        <v>5996</v>
      </c>
      <c r="G391" s="79" t="s">
        <v>37</v>
      </c>
      <c r="H391" s="79" t="s">
        <v>2913</v>
      </c>
      <c r="I391" s="79" t="str">
        <f t="shared" si="12"/>
        <v>('biosphere3','ec242c43-095c-4b42-8907-e0f13573f0a4')</v>
      </c>
      <c r="J391" s="79" t="str">
        <f t="shared" si="13"/>
        <v>Transformation, to pasture, man made, intensive('natural resource', 'land')</v>
      </c>
      <c r="K391" s="79" t="s">
        <v>8069</v>
      </c>
      <c r="L391" s="79" t="s">
        <v>8070</v>
      </c>
      <c r="M391" s="79" t="s">
        <v>8071</v>
      </c>
    </row>
    <row r="392" spans="1:13" x14ac:dyDescent="0.25">
      <c r="A392" s="80">
        <v>3020</v>
      </c>
      <c r="C392" s="79" t="s">
        <v>2818</v>
      </c>
      <c r="D392" s="79" t="s">
        <v>6014</v>
      </c>
      <c r="E392" s="79" t="s">
        <v>8068</v>
      </c>
      <c r="F392" s="79" t="s">
        <v>6015</v>
      </c>
      <c r="G392" s="79" t="s">
        <v>37</v>
      </c>
      <c r="H392" s="79" t="s">
        <v>2913</v>
      </c>
      <c r="I392" s="79" t="str">
        <f t="shared" si="12"/>
        <v>('biosphere3','6e02ccfc-9eb5-4a51-be9a-870c1087c833')</v>
      </c>
      <c r="J392" s="79" t="str">
        <f t="shared" si="13"/>
        <v>Transformation, to permanent crop('natural resource', 'land')</v>
      </c>
      <c r="K392" s="79" t="s">
        <v>8069</v>
      </c>
      <c r="L392" s="79" t="s">
        <v>8070</v>
      </c>
      <c r="M392" s="79" t="s">
        <v>8071</v>
      </c>
    </row>
    <row r="393" spans="1:13" x14ac:dyDescent="0.25">
      <c r="A393" s="80">
        <v>794</v>
      </c>
      <c r="C393" s="79" t="s">
        <v>2818</v>
      </c>
      <c r="D393" s="79" t="s">
        <v>6019</v>
      </c>
      <c r="E393" s="79" t="s">
        <v>8068</v>
      </c>
      <c r="F393" s="79" t="s">
        <v>6020</v>
      </c>
      <c r="G393" s="79" t="s">
        <v>37</v>
      </c>
      <c r="H393" s="79" t="s">
        <v>2913</v>
      </c>
      <c r="I393" s="79" t="str">
        <f t="shared" si="12"/>
        <v>('biosphere3','a487b7db-318a-46ff-8e52-2837fab777ad')</v>
      </c>
      <c r="J393" s="79" t="str">
        <f t="shared" si="13"/>
        <v>Transformation, to permanent crop, irrigated('natural resource', 'land')</v>
      </c>
      <c r="K393" s="79" t="s">
        <v>8069</v>
      </c>
      <c r="L393" s="79" t="s">
        <v>8070</v>
      </c>
      <c r="M393" s="79" t="s">
        <v>8071</v>
      </c>
    </row>
    <row r="394" spans="1:13" x14ac:dyDescent="0.25">
      <c r="A394" s="80">
        <v>4350</v>
      </c>
      <c r="C394" s="79" t="s">
        <v>2818</v>
      </c>
      <c r="D394" s="79" t="s">
        <v>6043</v>
      </c>
      <c r="E394" s="79" t="s">
        <v>8068</v>
      </c>
      <c r="F394" s="79" t="s">
        <v>6044</v>
      </c>
      <c r="G394" s="79" t="s">
        <v>37</v>
      </c>
      <c r="H394" s="79" t="s">
        <v>2913</v>
      </c>
      <c r="I394" s="79" t="str">
        <f t="shared" si="12"/>
        <v>('biosphere3','59df4945-6ee2-4ea6-9ef7-36c4f4b478f6')</v>
      </c>
      <c r="J394" s="79" t="str">
        <f t="shared" si="13"/>
        <v>Transformation, to permanent crop, irrigated, extensive('natural resource', 'land')</v>
      </c>
      <c r="K394" s="79" t="s">
        <v>8069</v>
      </c>
      <c r="L394" s="79" t="s">
        <v>8070</v>
      </c>
      <c r="M394" s="79" t="s">
        <v>8071</v>
      </c>
    </row>
    <row r="395" spans="1:13" x14ac:dyDescent="0.25">
      <c r="A395" s="80">
        <v>3821</v>
      </c>
      <c r="C395" s="79" t="s">
        <v>2818</v>
      </c>
      <c r="D395" s="79" t="s">
        <v>6045</v>
      </c>
      <c r="E395" s="79" t="s">
        <v>8068</v>
      </c>
      <c r="F395" s="79" t="s">
        <v>6046</v>
      </c>
      <c r="G395" s="79" t="s">
        <v>37</v>
      </c>
      <c r="H395" s="79" t="s">
        <v>2913</v>
      </c>
      <c r="I395" s="79" t="str">
        <f t="shared" si="12"/>
        <v>('biosphere3','93ac2969-a4e9-49b5-8b97-5cbc6b9b2601')</v>
      </c>
      <c r="J395" s="79" t="str">
        <f t="shared" si="13"/>
        <v>Transformation, to permanent crop, irrigated, intensive('natural resource', 'land')</v>
      </c>
      <c r="K395" s="79" t="s">
        <v>8069</v>
      </c>
      <c r="L395" s="79" t="s">
        <v>8070</v>
      </c>
      <c r="M395" s="79" t="s">
        <v>8071</v>
      </c>
    </row>
    <row r="396" spans="1:13" x14ac:dyDescent="0.25">
      <c r="A396" s="80">
        <v>2514</v>
      </c>
      <c r="C396" s="79" t="s">
        <v>2818</v>
      </c>
      <c r="D396" s="79" t="s">
        <v>6048</v>
      </c>
      <c r="E396" s="79" t="s">
        <v>8068</v>
      </c>
      <c r="F396" s="79" t="s">
        <v>6049</v>
      </c>
      <c r="G396" s="79" t="s">
        <v>37</v>
      </c>
      <c r="H396" s="79" t="s">
        <v>2913</v>
      </c>
      <c r="I396" s="79" t="str">
        <f t="shared" si="12"/>
        <v>('biosphere3','3f8e24d7-3d44-4a47-870f-9e3e74decca4')</v>
      </c>
      <c r="J396" s="79" t="str">
        <f t="shared" si="13"/>
        <v>Transformation, to permanent crop, non-irrigated('natural resource', 'land')</v>
      </c>
      <c r="K396" s="79" t="s">
        <v>8069</v>
      </c>
      <c r="L396" s="79" t="s">
        <v>8070</v>
      </c>
      <c r="M396" s="79" t="s">
        <v>8071</v>
      </c>
    </row>
    <row r="397" spans="1:13" x14ac:dyDescent="0.25">
      <c r="A397" s="80">
        <v>1271</v>
      </c>
      <c r="C397" s="79" t="s">
        <v>2818</v>
      </c>
      <c r="D397" s="79" t="s">
        <v>6054</v>
      </c>
      <c r="E397" s="79" t="s">
        <v>8068</v>
      </c>
      <c r="F397" s="79" t="s">
        <v>6055</v>
      </c>
      <c r="G397" s="79" t="s">
        <v>37</v>
      </c>
      <c r="H397" s="79" t="s">
        <v>2913</v>
      </c>
      <c r="I397" s="79" t="str">
        <f t="shared" si="12"/>
        <v>('biosphere3','2cb441cd-8d2e-4e5c-a208-48c4fa005c41')</v>
      </c>
      <c r="J397" s="79" t="str">
        <f t="shared" si="13"/>
        <v>Transformation, to permanent crop, non-irrigated, extensive('natural resource', 'land')</v>
      </c>
      <c r="K397" s="79" t="s">
        <v>8069</v>
      </c>
      <c r="L397" s="79" t="s">
        <v>8070</v>
      </c>
      <c r="M397" s="79" t="s">
        <v>8071</v>
      </c>
    </row>
    <row r="398" spans="1:13" x14ac:dyDescent="0.25">
      <c r="A398" s="80">
        <v>911</v>
      </c>
      <c r="C398" s="79" t="s">
        <v>2818</v>
      </c>
      <c r="D398" s="79" t="s">
        <v>6057</v>
      </c>
      <c r="E398" s="79" t="s">
        <v>8068</v>
      </c>
      <c r="F398" s="79" t="s">
        <v>6058</v>
      </c>
      <c r="G398" s="79" t="s">
        <v>37</v>
      </c>
      <c r="H398" s="79" t="s">
        <v>2913</v>
      </c>
      <c r="I398" s="79" t="str">
        <f t="shared" si="12"/>
        <v>('biosphere3','aa784c1b-0d0b-4c69-b631-b045d6ee61af')</v>
      </c>
      <c r="J398" s="79" t="str">
        <f t="shared" si="13"/>
        <v>Transformation, to permanent crop, non-irrigated, intensive('natural resource', 'land')</v>
      </c>
      <c r="K398" s="79" t="s">
        <v>8069</v>
      </c>
      <c r="L398" s="79" t="s">
        <v>8070</v>
      </c>
      <c r="M398" s="79" t="s">
        <v>8071</v>
      </c>
    </row>
    <row r="399" spans="1:13" x14ac:dyDescent="0.25">
      <c r="A399" s="80">
        <v>251</v>
      </c>
      <c r="C399" s="79" t="s">
        <v>2818</v>
      </c>
      <c r="D399" s="79" t="s">
        <v>6071</v>
      </c>
      <c r="E399" s="79" t="s">
        <v>8068</v>
      </c>
      <c r="F399" s="79" t="s">
        <v>6072</v>
      </c>
      <c r="G399" s="79" t="s">
        <v>37</v>
      </c>
      <c r="H399" s="79" t="s">
        <v>2913</v>
      </c>
      <c r="I399" s="79" t="str">
        <f t="shared" si="12"/>
        <v>('biosphere3','090e9aa9-a9a9-4878-9634-3ad0ba7fbc91')</v>
      </c>
      <c r="J399" s="79" t="str">
        <f t="shared" si="13"/>
        <v>Transformation, to river, artificial('natural resource', 'land')</v>
      </c>
      <c r="K399" s="79" t="s">
        <v>8069</v>
      </c>
      <c r="L399" s="79" t="s">
        <v>8070</v>
      </c>
      <c r="M399" s="79" t="s">
        <v>8071</v>
      </c>
    </row>
    <row r="400" spans="1:13" x14ac:dyDescent="0.25">
      <c r="A400" s="80">
        <v>3023</v>
      </c>
      <c r="C400" s="79" t="s">
        <v>2818</v>
      </c>
      <c r="D400" s="79" t="s">
        <v>6086</v>
      </c>
      <c r="E400" s="79" t="s">
        <v>8068</v>
      </c>
      <c r="F400" s="79" t="s">
        <v>6087</v>
      </c>
      <c r="G400" s="79" t="s">
        <v>37</v>
      </c>
      <c r="H400" s="79" t="s">
        <v>2913</v>
      </c>
      <c r="I400" s="79" t="str">
        <f t="shared" si="12"/>
        <v>('biosphere3','9a6a4617-dd80-4fe6-84a9-e6c5644bdf59')</v>
      </c>
      <c r="J400" s="79" t="str">
        <f t="shared" si="13"/>
        <v>Transformation, to river, natural (non-use)('natural resource', 'land')</v>
      </c>
      <c r="K400" s="79" t="s">
        <v>8069</v>
      </c>
      <c r="L400" s="79" t="s">
        <v>8070</v>
      </c>
      <c r="M400" s="79" t="s">
        <v>8071</v>
      </c>
    </row>
    <row r="401" spans="1:13" x14ac:dyDescent="0.25">
      <c r="A401" s="80">
        <v>2055</v>
      </c>
      <c r="C401" s="79" t="s">
        <v>2818</v>
      </c>
      <c r="D401" s="79" t="s">
        <v>6099</v>
      </c>
      <c r="E401" s="79" t="s">
        <v>8068</v>
      </c>
      <c r="F401" s="79" t="s">
        <v>6100</v>
      </c>
      <c r="G401" s="79" t="s">
        <v>37</v>
      </c>
      <c r="H401" s="79" t="s">
        <v>2913</v>
      </c>
      <c r="I401" s="79" t="str">
        <f t="shared" si="12"/>
        <v>('biosphere3','9b5b8c40-38fe-42fb-8130-56c15e485fd0')</v>
      </c>
      <c r="J401" s="79" t="str">
        <f t="shared" si="13"/>
        <v>Transformation, to seabed, drilling and mining('natural resource', 'land')</v>
      </c>
      <c r="K401" s="79" t="s">
        <v>8069</v>
      </c>
      <c r="L401" s="79" t="s">
        <v>8070</v>
      </c>
      <c r="M401" s="79" t="s">
        <v>8071</v>
      </c>
    </row>
    <row r="402" spans="1:13" x14ac:dyDescent="0.25">
      <c r="A402" s="80">
        <v>1346</v>
      </c>
      <c r="C402" s="79" t="s">
        <v>2818</v>
      </c>
      <c r="D402" s="79" t="s">
        <v>6119</v>
      </c>
      <c r="E402" s="79" t="s">
        <v>8068</v>
      </c>
      <c r="F402" s="79" t="s">
        <v>6120</v>
      </c>
      <c r="G402" s="79" t="s">
        <v>37</v>
      </c>
      <c r="H402" s="79" t="s">
        <v>2913</v>
      </c>
      <c r="I402" s="79" t="str">
        <f t="shared" si="12"/>
        <v>('biosphere3','c7d2cf2d-0d21-45f7-9769-b07f3e53b76a')</v>
      </c>
      <c r="J402" s="79" t="str">
        <f t="shared" si="13"/>
        <v>Transformation, to seabed, infrastructure('natural resource', 'land')</v>
      </c>
      <c r="K402" s="79" t="s">
        <v>8069</v>
      </c>
      <c r="L402" s="79" t="s">
        <v>8070</v>
      </c>
      <c r="M402" s="79" t="s">
        <v>8071</v>
      </c>
    </row>
    <row r="403" spans="1:13" x14ac:dyDescent="0.25">
      <c r="A403" s="80">
        <v>989</v>
      </c>
      <c r="C403" s="79" t="s">
        <v>2818</v>
      </c>
      <c r="D403" s="79" t="s">
        <v>6129</v>
      </c>
      <c r="E403" s="79" t="s">
        <v>8068</v>
      </c>
      <c r="F403" s="79" t="s">
        <v>6130</v>
      </c>
      <c r="G403" s="79" t="s">
        <v>37</v>
      </c>
      <c r="H403" s="79" t="s">
        <v>2913</v>
      </c>
      <c r="I403" s="79" t="str">
        <f t="shared" si="12"/>
        <v>('biosphere3','9197fa8a-1f9a-427b-91d3-113260ae6eb1')</v>
      </c>
      <c r="J403" s="79" t="str">
        <f t="shared" si="13"/>
        <v>Transformation, to seabed, natural (non-use)('natural resource', 'land')</v>
      </c>
      <c r="K403" s="79" t="s">
        <v>8069</v>
      </c>
      <c r="L403" s="79" t="s">
        <v>8070</v>
      </c>
      <c r="M403" s="79" t="s">
        <v>8071</v>
      </c>
    </row>
    <row r="404" spans="1:13" x14ac:dyDescent="0.25">
      <c r="A404" s="80">
        <v>112</v>
      </c>
      <c r="C404" s="79" t="s">
        <v>2818</v>
      </c>
      <c r="D404" s="79" t="s">
        <v>6139</v>
      </c>
      <c r="E404" s="79" t="s">
        <v>8068</v>
      </c>
      <c r="F404" s="79" t="s">
        <v>6140</v>
      </c>
      <c r="G404" s="79" t="s">
        <v>37</v>
      </c>
      <c r="H404" s="79" t="s">
        <v>2913</v>
      </c>
      <c r="I404" s="79" t="str">
        <f t="shared" si="12"/>
        <v>('biosphere3','ebb16be1-8db3-42a2-8123-418787422cfe')</v>
      </c>
      <c r="J404" s="79" t="str">
        <f t="shared" si="13"/>
        <v>Transformation, to seabed, unspecified('natural resource', 'land')</v>
      </c>
      <c r="K404" s="79" t="s">
        <v>8069</v>
      </c>
      <c r="L404" s="79" t="s">
        <v>8070</v>
      </c>
      <c r="M404" s="79" t="s">
        <v>8071</v>
      </c>
    </row>
    <row r="405" spans="1:13" x14ac:dyDescent="0.25">
      <c r="A405" s="80">
        <v>3563</v>
      </c>
      <c r="C405" s="79" t="s">
        <v>2818</v>
      </c>
      <c r="D405" s="79" t="s">
        <v>6149</v>
      </c>
      <c r="E405" s="79" t="s">
        <v>8068</v>
      </c>
      <c r="F405" s="79" t="s">
        <v>6150</v>
      </c>
      <c r="G405" s="79" t="s">
        <v>37</v>
      </c>
      <c r="H405" s="79" t="s">
        <v>2913</v>
      </c>
      <c r="I405" s="79" t="str">
        <f t="shared" si="12"/>
        <v>('biosphere3','9089d7ad-09b1-4174-a188-8844ebde2d5d')</v>
      </c>
      <c r="J405" s="79" t="str">
        <f t="shared" si="13"/>
        <v>Transformation, to shrub land, sclerophyllous('natural resource', 'land')</v>
      </c>
      <c r="K405" s="79" t="s">
        <v>8069</v>
      </c>
      <c r="L405" s="79" t="s">
        <v>8070</v>
      </c>
      <c r="M405" s="79" t="s">
        <v>8071</v>
      </c>
    </row>
    <row r="406" spans="1:13" x14ac:dyDescent="0.25">
      <c r="A406" s="80">
        <v>995</v>
      </c>
      <c r="C406" s="79" t="s">
        <v>2818</v>
      </c>
      <c r="D406" s="79" t="s">
        <v>6151</v>
      </c>
      <c r="E406" s="79" t="s">
        <v>8068</v>
      </c>
      <c r="F406" s="79" t="s">
        <v>6152</v>
      </c>
      <c r="G406" s="79" t="s">
        <v>37</v>
      </c>
      <c r="H406" s="79" t="s">
        <v>2913</v>
      </c>
      <c r="I406" s="79" t="str">
        <f t="shared" si="12"/>
        <v>('biosphere3','4e1b1828-1085-46ad-a083-1868b5146537')</v>
      </c>
      <c r="J406" s="79" t="str">
        <f t="shared" si="13"/>
        <v>Transformation, to snow and ice (non-use)('natural resource', 'land')</v>
      </c>
      <c r="K406" s="79" t="s">
        <v>8069</v>
      </c>
      <c r="L406" s="79" t="s">
        <v>8070</v>
      </c>
      <c r="M406" s="79" t="s">
        <v>8071</v>
      </c>
    </row>
    <row r="407" spans="1:13" x14ac:dyDescent="0.25">
      <c r="A407" s="80">
        <v>2616</v>
      </c>
      <c r="C407" s="79" t="s">
        <v>2818</v>
      </c>
      <c r="D407" s="79" t="s">
        <v>6169</v>
      </c>
      <c r="E407" s="79" t="s">
        <v>8068</v>
      </c>
      <c r="F407" s="79" t="s">
        <v>6170</v>
      </c>
      <c r="G407" s="79" t="s">
        <v>37</v>
      </c>
      <c r="H407" s="79" t="s">
        <v>2913</v>
      </c>
      <c r="I407" s="79" t="str">
        <f t="shared" si="12"/>
        <v>('biosphere3','0abf9db7-b5a2-4c18-8ec6-aca3a7fb5579')</v>
      </c>
      <c r="J407" s="79" t="str">
        <f t="shared" si="13"/>
        <v>Transformation, to traffic area, rail network('natural resource', 'land')</v>
      </c>
      <c r="K407" s="79" t="s">
        <v>8069</v>
      </c>
      <c r="L407" s="79" t="s">
        <v>8070</v>
      </c>
      <c r="M407" s="79" t="s">
        <v>8071</v>
      </c>
    </row>
    <row r="408" spans="1:13" x14ac:dyDescent="0.25">
      <c r="A408" s="80">
        <v>575</v>
      </c>
      <c r="C408" s="79" t="s">
        <v>2818</v>
      </c>
      <c r="D408" s="79" t="s">
        <v>6174</v>
      </c>
      <c r="E408" s="79" t="s">
        <v>8068</v>
      </c>
      <c r="F408" s="79" t="s">
        <v>6175</v>
      </c>
      <c r="G408" s="79" t="s">
        <v>37</v>
      </c>
      <c r="H408" s="79" t="s">
        <v>2913</v>
      </c>
      <c r="I408" s="79" t="str">
        <f t="shared" si="12"/>
        <v>('biosphere3','04eb0695-e67b-46e5-9516-da6bde119822')</v>
      </c>
      <c r="J408" s="79" t="str">
        <f t="shared" si="13"/>
        <v>Transformation, to traffic area, rail/road embankment('natural resource', 'land')</v>
      </c>
      <c r="K408" s="79" t="s">
        <v>8069</v>
      </c>
      <c r="L408" s="79" t="s">
        <v>8070</v>
      </c>
      <c r="M408" s="79" t="s">
        <v>8071</v>
      </c>
    </row>
    <row r="409" spans="1:13" x14ac:dyDescent="0.25">
      <c r="A409" s="80">
        <v>2095</v>
      </c>
      <c r="C409" s="79" t="s">
        <v>2818</v>
      </c>
      <c r="D409" s="79" t="s">
        <v>6187</v>
      </c>
      <c r="E409" s="79" t="s">
        <v>8068</v>
      </c>
      <c r="F409" s="79" t="s">
        <v>6188</v>
      </c>
      <c r="G409" s="79" t="s">
        <v>37</v>
      </c>
      <c r="H409" s="79" t="s">
        <v>2913</v>
      </c>
      <c r="I409" s="79" t="str">
        <f t="shared" si="12"/>
        <v>('biosphere3','a42347d2-09f1-405e-95dd-bf6ac03765d8')</v>
      </c>
      <c r="J409" s="79" t="str">
        <f t="shared" si="13"/>
        <v>Transformation, to traffic area, road network('natural resource', 'land')</v>
      </c>
      <c r="K409" s="79" t="s">
        <v>8069</v>
      </c>
      <c r="L409" s="79" t="s">
        <v>8070</v>
      </c>
      <c r="M409" s="79" t="s">
        <v>8071</v>
      </c>
    </row>
    <row r="410" spans="1:13" x14ac:dyDescent="0.25">
      <c r="A410" s="80">
        <v>372</v>
      </c>
      <c r="C410" s="79" t="s">
        <v>2818</v>
      </c>
      <c r="D410" s="79" t="s">
        <v>6217</v>
      </c>
      <c r="E410" s="79" t="s">
        <v>8068</v>
      </c>
      <c r="F410" s="79" t="s">
        <v>6218</v>
      </c>
      <c r="G410" s="79" t="s">
        <v>37</v>
      </c>
      <c r="H410" s="79" t="s">
        <v>2913</v>
      </c>
      <c r="I410" s="79" t="str">
        <f t="shared" si="12"/>
        <v>('biosphere3','36965153-1daf-452a-8089-f4b5222c46ae')</v>
      </c>
      <c r="J410" s="79" t="str">
        <f t="shared" si="13"/>
        <v>Transformation, to unknown('natural resource', 'land')</v>
      </c>
      <c r="K410" s="79" t="s">
        <v>8069</v>
      </c>
      <c r="L410" s="79" t="s">
        <v>8070</v>
      </c>
      <c r="M410" s="79" t="s">
        <v>8071</v>
      </c>
    </row>
    <row r="411" spans="1:13" x14ac:dyDescent="0.25">
      <c r="A411" s="80">
        <v>889</v>
      </c>
      <c r="C411" s="79" t="s">
        <v>2818</v>
      </c>
      <c r="D411" s="79" t="s">
        <v>6239</v>
      </c>
      <c r="E411" s="79" t="s">
        <v>8068</v>
      </c>
      <c r="F411" s="79" t="s">
        <v>6240</v>
      </c>
      <c r="G411" s="79" t="s">
        <v>37</v>
      </c>
      <c r="H411" s="79" t="s">
        <v>2913</v>
      </c>
      <c r="I411" s="79" t="str">
        <f t="shared" si="12"/>
        <v>('biosphere3','512a5356-8059-4772-a43f-42e3c4f3d299')</v>
      </c>
      <c r="J411" s="79" t="str">
        <f t="shared" si="13"/>
        <v>Transformation, to unspecified('natural resource', 'land')</v>
      </c>
      <c r="K411" s="79" t="s">
        <v>8069</v>
      </c>
      <c r="L411" s="79" t="s">
        <v>8070</v>
      </c>
      <c r="M411" s="79" t="s">
        <v>8071</v>
      </c>
    </row>
    <row r="412" spans="1:13" x14ac:dyDescent="0.25">
      <c r="A412" s="80">
        <v>1634</v>
      </c>
      <c r="C412" s="79" t="s">
        <v>2818</v>
      </c>
      <c r="D412" s="79" t="s">
        <v>6290</v>
      </c>
      <c r="E412" s="79" t="s">
        <v>8068</v>
      </c>
      <c r="F412" s="79" t="s">
        <v>6291</v>
      </c>
      <c r="G412" s="79" t="s">
        <v>37</v>
      </c>
      <c r="H412" s="79" t="s">
        <v>2913</v>
      </c>
      <c r="I412" s="79" t="str">
        <f t="shared" si="12"/>
        <v>('biosphere3','46cfaeaf-f124-409f-998d-47b159051cec')</v>
      </c>
      <c r="J412" s="79" t="str">
        <f t="shared" si="13"/>
        <v>Transformation, to unspecified, natural (non-use)('natural resource', 'land')</v>
      </c>
      <c r="K412" s="79" t="s">
        <v>8069</v>
      </c>
      <c r="L412" s="79" t="s">
        <v>8070</v>
      </c>
      <c r="M412" s="79" t="s">
        <v>8071</v>
      </c>
    </row>
    <row r="413" spans="1:13" x14ac:dyDescent="0.25">
      <c r="A413" s="80">
        <v>3260</v>
      </c>
      <c r="C413" s="79" t="s">
        <v>2818</v>
      </c>
      <c r="D413" s="79" t="s">
        <v>6305</v>
      </c>
      <c r="E413" s="79" t="s">
        <v>8068</v>
      </c>
      <c r="F413" s="79" t="s">
        <v>6306</v>
      </c>
      <c r="G413" s="79" t="s">
        <v>37</v>
      </c>
      <c r="H413" s="79" t="s">
        <v>2913</v>
      </c>
      <c r="I413" s="79" t="str">
        <f t="shared" si="12"/>
        <v>('biosphere3','66f25f1d-1898-4827-bcbb-ca82f15c4d02')</v>
      </c>
      <c r="J413" s="79" t="str">
        <f t="shared" si="13"/>
        <v>Transformation, to urban, continuously built('natural resource', 'land')</v>
      </c>
      <c r="K413" s="79" t="s">
        <v>8069</v>
      </c>
      <c r="L413" s="79" t="s">
        <v>8070</v>
      </c>
      <c r="M413" s="79" t="s">
        <v>8071</v>
      </c>
    </row>
    <row r="414" spans="1:13" x14ac:dyDescent="0.25">
      <c r="A414" s="80">
        <v>4295</v>
      </c>
      <c r="C414" s="79" t="s">
        <v>2818</v>
      </c>
      <c r="D414" s="79" t="s">
        <v>6314</v>
      </c>
      <c r="E414" s="79" t="s">
        <v>8068</v>
      </c>
      <c r="F414" s="79" t="s">
        <v>6315</v>
      </c>
      <c r="G414" s="79" t="s">
        <v>37</v>
      </c>
      <c r="H414" s="79" t="s">
        <v>2913</v>
      </c>
      <c r="I414" s="79" t="str">
        <f t="shared" si="12"/>
        <v>('biosphere3','55beee8d-d04e-4307-bb0e-4e113dc07ee7')</v>
      </c>
      <c r="J414" s="79" t="str">
        <f t="shared" si="13"/>
        <v>Transformation, to urban, discontinuously built('natural resource', 'land')</v>
      </c>
      <c r="K414" s="79" t="s">
        <v>8069</v>
      </c>
      <c r="L414" s="79" t="s">
        <v>8070</v>
      </c>
      <c r="M414" s="79" t="s">
        <v>8071</v>
      </c>
    </row>
    <row r="415" spans="1:13" x14ac:dyDescent="0.25">
      <c r="A415" s="80">
        <v>975</v>
      </c>
      <c r="C415" s="79" t="s">
        <v>2818</v>
      </c>
      <c r="D415" s="79" t="s">
        <v>6329</v>
      </c>
      <c r="E415" s="79" t="s">
        <v>8068</v>
      </c>
      <c r="F415" s="79" t="s">
        <v>6330</v>
      </c>
      <c r="G415" s="79" t="s">
        <v>37</v>
      </c>
      <c r="H415" s="79" t="s">
        <v>2913</v>
      </c>
      <c r="I415" s="79" t="str">
        <f t="shared" si="12"/>
        <v>('biosphere3','f669a957-5574-4932-98cb-2851a12b3137')</v>
      </c>
      <c r="J415" s="79" t="str">
        <f t="shared" si="13"/>
        <v>Transformation, to urban, green area('natural resource', 'land')</v>
      </c>
      <c r="K415" s="79" t="s">
        <v>8069</v>
      </c>
      <c r="L415" s="79" t="s">
        <v>8070</v>
      </c>
      <c r="M415" s="79" t="s">
        <v>8071</v>
      </c>
    </row>
    <row r="416" spans="1:13" x14ac:dyDescent="0.25">
      <c r="A416" s="80">
        <v>2373</v>
      </c>
      <c r="C416" s="79" t="s">
        <v>2818</v>
      </c>
      <c r="D416" s="79" t="s">
        <v>6345</v>
      </c>
      <c r="E416" s="79" t="s">
        <v>8068</v>
      </c>
      <c r="F416" s="79" t="s">
        <v>6346</v>
      </c>
      <c r="G416" s="79" t="s">
        <v>37</v>
      </c>
      <c r="H416" s="79" t="s">
        <v>2913</v>
      </c>
      <c r="I416" s="79" t="str">
        <f t="shared" si="12"/>
        <v>('biosphere3','f157b88d-f288-473c-8b03-0f97b58235ff')</v>
      </c>
      <c r="J416" s="79" t="str">
        <f t="shared" si="13"/>
        <v>Transformation, to urban/industrial fallow (non-use)('natural resource', 'land')</v>
      </c>
      <c r="K416" s="79" t="s">
        <v>8069</v>
      </c>
      <c r="L416" s="79" t="s">
        <v>8070</v>
      </c>
      <c r="M416" s="79" t="s">
        <v>8071</v>
      </c>
    </row>
    <row r="417" spans="1:13" x14ac:dyDescent="0.25">
      <c r="A417" s="80">
        <v>821</v>
      </c>
      <c r="C417" s="79" t="s">
        <v>2818</v>
      </c>
      <c r="D417" s="79" t="s">
        <v>6369</v>
      </c>
      <c r="E417" s="79" t="s">
        <v>8068</v>
      </c>
      <c r="F417" s="79" t="s">
        <v>6370</v>
      </c>
      <c r="G417" s="79" t="s">
        <v>37</v>
      </c>
      <c r="H417" s="79" t="s">
        <v>2913</v>
      </c>
      <c r="I417" s="79" t="str">
        <f t="shared" si="12"/>
        <v>('biosphere3','f86f2893-58e9-4cb2-b4f2-ab1d80765c2f')</v>
      </c>
      <c r="J417" s="79" t="str">
        <f t="shared" si="13"/>
        <v>Transformation, to wetland, coastal (non-use)('natural resource', 'land')</v>
      </c>
      <c r="K417" s="79" t="s">
        <v>8069</v>
      </c>
      <c r="L417" s="79" t="s">
        <v>8070</v>
      </c>
      <c r="M417" s="79" t="s">
        <v>8071</v>
      </c>
    </row>
    <row r="418" spans="1:13" x14ac:dyDescent="0.25">
      <c r="A418" s="80">
        <v>922</v>
      </c>
      <c r="C418" s="79" t="s">
        <v>2818</v>
      </c>
      <c r="D418" s="79" t="s">
        <v>6377</v>
      </c>
      <c r="E418" s="79" t="s">
        <v>8068</v>
      </c>
      <c r="F418" s="79" t="s">
        <v>6378</v>
      </c>
      <c r="G418" s="79" t="s">
        <v>37</v>
      </c>
      <c r="H418" s="79" t="s">
        <v>2913</v>
      </c>
      <c r="I418" s="79" t="str">
        <f t="shared" si="12"/>
        <v>('biosphere3','d36dd104-5214-4ca2-b1ab-c878987a42fe')</v>
      </c>
      <c r="J418" s="79" t="str">
        <f t="shared" si="13"/>
        <v>Transformation, to wetland, inland (non-use)('natural resource', 'land')</v>
      </c>
      <c r="K418" s="79" t="s">
        <v>8069</v>
      </c>
      <c r="L418" s="79" t="s">
        <v>8070</v>
      </c>
      <c r="M418" s="79" t="s">
        <v>8071</v>
      </c>
    </row>
    <row r="419" spans="1:13" x14ac:dyDescent="0.25">
      <c r="A419" s="80">
        <v>3224</v>
      </c>
      <c r="B419" s="79" t="s">
        <v>148</v>
      </c>
      <c r="C419" s="79" t="s">
        <v>59</v>
      </c>
      <c r="D419" s="79" t="s">
        <v>4487</v>
      </c>
      <c r="E419" s="79" t="s">
        <v>8068</v>
      </c>
      <c r="F419" s="79" t="s">
        <v>4488</v>
      </c>
      <c r="G419" s="79" t="s">
        <v>37</v>
      </c>
      <c r="H419" s="79" t="s">
        <v>14</v>
      </c>
      <c r="I419" s="79" t="str">
        <f t="shared" si="12"/>
        <v>('biosphere3','ebcc1f0c-6b19-501d-86a4-629df2a457b5')</v>
      </c>
      <c r="J419" s="79" t="str">
        <f t="shared" si="13"/>
        <v>Tungsten, in ground('natural resource', 'in ground')</v>
      </c>
      <c r="K419" s="79" t="s">
        <v>8069</v>
      </c>
      <c r="L419" s="79" t="s">
        <v>8070</v>
      </c>
      <c r="M419" s="79" t="s">
        <v>8071</v>
      </c>
    </row>
    <row r="420" spans="1:13" x14ac:dyDescent="0.25">
      <c r="A420" s="80">
        <v>3355</v>
      </c>
      <c r="B420" s="79" t="s">
        <v>7585</v>
      </c>
      <c r="C420" s="79" t="s">
        <v>59</v>
      </c>
      <c r="D420" s="79" t="s">
        <v>1237</v>
      </c>
      <c r="E420" s="79" t="s">
        <v>8068</v>
      </c>
      <c r="F420" s="79" t="s">
        <v>1238</v>
      </c>
      <c r="G420" s="79" t="s">
        <v>37</v>
      </c>
      <c r="H420" s="79" t="s">
        <v>14</v>
      </c>
      <c r="I420" s="79" t="str">
        <f t="shared" si="12"/>
        <v>('biosphere3','d0696f95-6cb3-453b-b849-c99ba9c90c28')</v>
      </c>
      <c r="J420" s="79" t="str">
        <f t="shared" si="13"/>
        <v>Ulexite, in ground('natural resource', 'in ground')</v>
      </c>
      <c r="K420" s="79" t="s">
        <v>8069</v>
      </c>
      <c r="L420" s="79" t="s">
        <v>8070</v>
      </c>
      <c r="M420" s="79" t="s">
        <v>8071</v>
      </c>
    </row>
    <row r="421" spans="1:13" x14ac:dyDescent="0.25">
      <c r="A421" s="80">
        <v>1752</v>
      </c>
      <c r="B421" s="79" t="s">
        <v>130</v>
      </c>
      <c r="C421" s="79" t="s">
        <v>59</v>
      </c>
      <c r="D421" s="79" t="s">
        <v>4500</v>
      </c>
      <c r="E421" s="79" t="s">
        <v>8068</v>
      </c>
      <c r="F421" s="79" t="s">
        <v>4501</v>
      </c>
      <c r="G421" s="79" t="s">
        <v>37</v>
      </c>
      <c r="H421" s="79" t="s">
        <v>14</v>
      </c>
      <c r="I421" s="79" t="str">
        <f t="shared" si="12"/>
        <v>('biosphere3','2ba5e39b-adb6-4767-a51d-90c1cf32fe98')</v>
      </c>
      <c r="J421" s="79" t="str">
        <f t="shared" si="13"/>
        <v>Uranium, in ground('natural resource', 'in ground')</v>
      </c>
      <c r="K421" s="79" t="s">
        <v>8069</v>
      </c>
      <c r="L421" s="79" t="s">
        <v>8070</v>
      </c>
      <c r="M421" s="79" t="s">
        <v>8071</v>
      </c>
    </row>
    <row r="422" spans="1:13" x14ac:dyDescent="0.25">
      <c r="A422" s="80">
        <v>1123</v>
      </c>
      <c r="B422" s="79" t="s">
        <v>4503</v>
      </c>
      <c r="C422" s="79" t="s">
        <v>59</v>
      </c>
      <c r="D422" s="79" t="s">
        <v>4504</v>
      </c>
      <c r="E422" s="79" t="s">
        <v>8068</v>
      </c>
      <c r="F422" s="79" t="s">
        <v>4505</v>
      </c>
      <c r="G422" s="79" t="s">
        <v>37</v>
      </c>
      <c r="H422" s="79" t="s">
        <v>14</v>
      </c>
      <c r="I422" s="79" t="str">
        <f t="shared" si="12"/>
        <v>('biosphere3','c9c4b80a-73dd-415a-92fb-f877595651c1')</v>
      </c>
      <c r="J422" s="79" t="str">
        <f t="shared" si="13"/>
        <v>Vanadium, in ground('natural resource', 'in ground')</v>
      </c>
      <c r="K422" s="79" t="s">
        <v>8069</v>
      </c>
      <c r="L422" s="79" t="s">
        <v>8070</v>
      </c>
      <c r="M422" s="79" t="s">
        <v>8071</v>
      </c>
    </row>
    <row r="423" spans="1:13" x14ac:dyDescent="0.25">
      <c r="A423" s="80">
        <v>3970</v>
      </c>
      <c r="C423" s="79" t="s">
        <v>59</v>
      </c>
      <c r="D423" s="79" t="s">
        <v>1243</v>
      </c>
      <c r="E423" s="79" t="s">
        <v>8068</v>
      </c>
      <c r="F423" s="79" t="s">
        <v>1244</v>
      </c>
      <c r="G423" s="79" t="s">
        <v>37</v>
      </c>
      <c r="H423" s="79" t="s">
        <v>14</v>
      </c>
      <c r="I423" s="79" t="str">
        <f t="shared" si="12"/>
        <v>('biosphere3','bea19217-6a28-4711-8142-2e71090c0b46')</v>
      </c>
      <c r="J423" s="79" t="str">
        <f t="shared" si="13"/>
        <v>Vermiculite, in ground('natural resource', 'in ground')</v>
      </c>
      <c r="K423" s="79" t="s">
        <v>8069</v>
      </c>
      <c r="L423" s="79" t="s">
        <v>8070</v>
      </c>
      <c r="M423" s="79" t="s">
        <v>8071</v>
      </c>
    </row>
    <row r="424" spans="1:13" x14ac:dyDescent="0.25">
      <c r="A424" s="80">
        <v>3891</v>
      </c>
      <c r="C424" s="79" t="s">
        <v>59</v>
      </c>
      <c r="D424" s="79" t="s">
        <v>6434</v>
      </c>
      <c r="E424" s="79" t="s">
        <v>8068</v>
      </c>
      <c r="F424" s="79" t="s">
        <v>6435</v>
      </c>
      <c r="G424" s="79" t="s">
        <v>37</v>
      </c>
      <c r="H424" s="79" t="s">
        <v>768</v>
      </c>
      <c r="I424" s="79" t="str">
        <f t="shared" si="12"/>
        <v>('biosphere3','f6df5030-8e06-4276-bfeb-219db8dab104')</v>
      </c>
      <c r="J424" s="79" t="str">
        <f t="shared" si="13"/>
        <v>Volume occupied, final repository for low-active radioactive waste('natural resource', 'in ground')</v>
      </c>
      <c r="K424" s="79" t="s">
        <v>8069</v>
      </c>
      <c r="L424" s="79" t="s">
        <v>8070</v>
      </c>
      <c r="M424" s="79" t="s">
        <v>8071</v>
      </c>
    </row>
    <row r="425" spans="1:13" x14ac:dyDescent="0.25">
      <c r="A425" s="80">
        <v>3757</v>
      </c>
      <c r="C425" s="79" t="s">
        <v>59</v>
      </c>
      <c r="D425" s="79" t="s">
        <v>6439</v>
      </c>
      <c r="E425" s="79" t="s">
        <v>8068</v>
      </c>
      <c r="F425" s="79" t="s">
        <v>6440</v>
      </c>
      <c r="G425" s="79" t="s">
        <v>37</v>
      </c>
      <c r="H425" s="79" t="s">
        <v>768</v>
      </c>
      <c r="I425" s="79" t="str">
        <f t="shared" si="12"/>
        <v>('biosphere3','adb4b590-7fb2-47b6-84e7-d4746a94c7b5')</v>
      </c>
      <c r="J425" s="79" t="str">
        <f t="shared" si="13"/>
        <v>Volume occupied, final repository for radioactive waste('natural resource', 'in ground')</v>
      </c>
      <c r="K425" s="79" t="s">
        <v>8069</v>
      </c>
      <c r="L425" s="79" t="s">
        <v>8070</v>
      </c>
      <c r="M425" s="79" t="s">
        <v>8071</v>
      </c>
    </row>
    <row r="426" spans="1:13" x14ac:dyDescent="0.25">
      <c r="A426" s="80">
        <v>3829</v>
      </c>
      <c r="C426" s="79" t="s">
        <v>1292</v>
      </c>
      <c r="D426" s="79" t="s">
        <v>6449</v>
      </c>
      <c r="E426" s="79" t="s">
        <v>8068</v>
      </c>
      <c r="F426" s="79" t="s">
        <v>6450</v>
      </c>
      <c r="G426" s="79" t="s">
        <v>37</v>
      </c>
      <c r="H426" s="79" t="s">
        <v>6451</v>
      </c>
      <c r="I426" s="79" t="str">
        <f t="shared" si="12"/>
        <v>('biosphere3','9a9d71c7-79f7-42d0-af47-282d22a7cf07')</v>
      </c>
      <c r="J426" s="79" t="str">
        <f t="shared" si="13"/>
        <v>Volume occupied, reservoir('natural resource', 'in water')</v>
      </c>
      <c r="K426" s="79" t="s">
        <v>8069</v>
      </c>
      <c r="L426" s="79" t="s">
        <v>8070</v>
      </c>
      <c r="M426" s="79" t="s">
        <v>8071</v>
      </c>
    </row>
    <row r="427" spans="1:13" x14ac:dyDescent="0.25">
      <c r="A427" s="80">
        <v>961</v>
      </c>
      <c r="C427" s="79" t="s">
        <v>59</v>
      </c>
      <c r="D427" s="79" t="s">
        <v>6457</v>
      </c>
      <c r="E427" s="79" t="s">
        <v>8068</v>
      </c>
      <c r="F427" s="79" t="s">
        <v>6458</v>
      </c>
      <c r="G427" s="79" t="s">
        <v>37</v>
      </c>
      <c r="H427" s="79" t="s">
        <v>768</v>
      </c>
      <c r="I427" s="79" t="str">
        <f t="shared" si="12"/>
        <v>('biosphere3','8bd1295e-4af1-4177-88a2-6f56ac8e4546')</v>
      </c>
      <c r="J427" s="79" t="str">
        <f t="shared" si="13"/>
        <v>Volume occupied, underground deposit('natural resource', 'in ground')</v>
      </c>
      <c r="K427" s="79" t="s">
        <v>8069</v>
      </c>
      <c r="L427" s="79" t="s">
        <v>8070</v>
      </c>
      <c r="M427" s="79" t="s">
        <v>8071</v>
      </c>
    </row>
    <row r="428" spans="1:13" x14ac:dyDescent="0.25">
      <c r="A428" s="80">
        <v>1019</v>
      </c>
      <c r="B428" s="79" t="s">
        <v>858</v>
      </c>
      <c r="C428" s="79" t="s">
        <v>1292</v>
      </c>
      <c r="D428" s="79" t="s">
        <v>6466</v>
      </c>
      <c r="E428" s="79" t="s">
        <v>8068</v>
      </c>
      <c r="F428" s="79" t="s">
        <v>6467</v>
      </c>
      <c r="G428" s="79" t="s">
        <v>37</v>
      </c>
      <c r="H428" s="79" t="s">
        <v>768</v>
      </c>
      <c r="I428" s="79" t="str">
        <f t="shared" si="12"/>
        <v>('biosphere3','fc1c42ce-a759-49fa-b987-f1ec5e503db1')</v>
      </c>
      <c r="J428" s="79" t="str">
        <f t="shared" si="13"/>
        <v>Water, cooling, unspecified natural origin('natural resource', 'in water')</v>
      </c>
      <c r="K428" s="79" t="s">
        <v>8069</v>
      </c>
      <c r="L428" s="79" t="s">
        <v>8070</v>
      </c>
      <c r="M428" s="79" t="s">
        <v>8071</v>
      </c>
    </row>
    <row r="429" spans="1:13" x14ac:dyDescent="0.25">
      <c r="A429" s="80">
        <v>809</v>
      </c>
      <c r="B429" s="79" t="s">
        <v>858</v>
      </c>
      <c r="C429" s="79" t="s">
        <v>51</v>
      </c>
      <c r="D429" s="79" t="s">
        <v>6565</v>
      </c>
      <c r="E429" s="79" t="s">
        <v>8068</v>
      </c>
      <c r="F429" s="79" t="s">
        <v>6566</v>
      </c>
      <c r="G429" s="79" t="s">
        <v>37</v>
      </c>
      <c r="H429" s="79" t="s">
        <v>768</v>
      </c>
      <c r="I429" s="79" t="str">
        <f t="shared" si="12"/>
        <v>('biosphere3','31417daa-cd7a-4920-9c73-708b68d494ad')</v>
      </c>
      <c r="J429" s="79" t="str">
        <f t="shared" si="13"/>
        <v>Water, in air('natural resource', 'in air')</v>
      </c>
      <c r="K429" s="79" t="s">
        <v>8069</v>
      </c>
      <c r="L429" s="79" t="s">
        <v>8070</v>
      </c>
      <c r="M429" s="79" t="s">
        <v>8071</v>
      </c>
    </row>
    <row r="430" spans="1:13" x14ac:dyDescent="0.25">
      <c r="A430" s="80">
        <v>824</v>
      </c>
      <c r="B430" s="79" t="s">
        <v>858</v>
      </c>
      <c r="C430" s="79" t="s">
        <v>1292</v>
      </c>
      <c r="D430" s="79" t="s">
        <v>6593</v>
      </c>
      <c r="E430" s="79" t="s">
        <v>8068</v>
      </c>
      <c r="F430" s="79" t="s">
        <v>6594</v>
      </c>
      <c r="G430" s="79" t="s">
        <v>37</v>
      </c>
      <c r="H430" s="79" t="s">
        <v>768</v>
      </c>
      <c r="I430" s="79" t="str">
        <f t="shared" si="12"/>
        <v>('biosphere3','1acb026e-9de6-48fe-9e0d-be4d24125bbc')</v>
      </c>
      <c r="J430" s="79" t="str">
        <f t="shared" si="13"/>
        <v>Water, lake('natural resource', 'in water')</v>
      </c>
      <c r="K430" s="79" t="s">
        <v>8069</v>
      </c>
      <c r="L430" s="79" t="s">
        <v>8070</v>
      </c>
      <c r="M430" s="79" t="s">
        <v>8071</v>
      </c>
    </row>
    <row r="431" spans="1:13" x14ac:dyDescent="0.25">
      <c r="A431" s="80">
        <v>3925</v>
      </c>
      <c r="B431" s="79" t="s">
        <v>858</v>
      </c>
      <c r="C431" s="79" t="s">
        <v>1292</v>
      </c>
      <c r="D431" s="79" t="s">
        <v>6579</v>
      </c>
      <c r="E431" s="79" t="s">
        <v>8068</v>
      </c>
      <c r="F431" s="79" t="s">
        <v>6580</v>
      </c>
      <c r="G431" s="79" t="s">
        <v>37</v>
      </c>
      <c r="H431" s="79" t="s">
        <v>768</v>
      </c>
      <c r="I431" s="79" t="str">
        <f t="shared" si="12"/>
        <v>('biosphere3','8c75e7ab-8ab8-41e4-b394-c166ff5b050d')</v>
      </c>
      <c r="J431" s="79" t="str">
        <f t="shared" si="13"/>
        <v>Water, river('natural resource', 'in water')</v>
      </c>
      <c r="K431" s="79" t="s">
        <v>8069</v>
      </c>
      <c r="L431" s="79" t="s">
        <v>8070</v>
      </c>
      <c r="M431" s="79" t="s">
        <v>8071</v>
      </c>
    </row>
    <row r="432" spans="1:13" x14ac:dyDescent="0.25">
      <c r="A432" s="80">
        <v>4041</v>
      </c>
      <c r="B432" s="79" t="s">
        <v>858</v>
      </c>
      <c r="C432" s="79" t="s">
        <v>1292</v>
      </c>
      <c r="D432" s="79" t="s">
        <v>6573</v>
      </c>
      <c r="E432" s="79" t="s">
        <v>8068</v>
      </c>
      <c r="F432" s="79" t="s">
        <v>6574</v>
      </c>
      <c r="G432" s="79" t="s">
        <v>37</v>
      </c>
      <c r="H432" s="79" t="s">
        <v>768</v>
      </c>
      <c r="I432" s="79" t="str">
        <f t="shared" si="12"/>
        <v>('biosphere3','629ffbca-ca71-4e4b-a006-ca9bdd9cd1df')</v>
      </c>
      <c r="J432" s="79" t="str">
        <f t="shared" si="13"/>
        <v>Water, salt, ocean('natural resource', 'in water')</v>
      </c>
      <c r="K432" s="79" t="s">
        <v>8069</v>
      </c>
      <c r="L432" s="79" t="s">
        <v>8070</v>
      </c>
      <c r="M432" s="79" t="s">
        <v>8071</v>
      </c>
    </row>
    <row r="433" spans="1:13" x14ac:dyDescent="0.25">
      <c r="A433" s="80">
        <v>2498</v>
      </c>
      <c r="B433" s="79" t="s">
        <v>858</v>
      </c>
      <c r="C433" s="79" t="s">
        <v>1292</v>
      </c>
      <c r="D433" s="79" t="s">
        <v>6478</v>
      </c>
      <c r="E433" s="79" t="s">
        <v>8068</v>
      </c>
      <c r="F433" s="79" t="s">
        <v>6479</v>
      </c>
      <c r="G433" s="79" t="s">
        <v>37</v>
      </c>
      <c r="H433" s="79" t="s">
        <v>768</v>
      </c>
      <c r="I433" s="79" t="str">
        <f t="shared" si="12"/>
        <v>('biosphere3','79238018-8ec1-4615-9469-2b0df95a43c3')</v>
      </c>
      <c r="J433" s="79" t="str">
        <f t="shared" si="13"/>
        <v>Water, salt, sole('natural resource', 'in water')</v>
      </c>
      <c r="K433" s="79" t="s">
        <v>8069</v>
      </c>
      <c r="L433" s="79" t="s">
        <v>8070</v>
      </c>
      <c r="M433" s="79" t="s">
        <v>8071</v>
      </c>
    </row>
    <row r="434" spans="1:13" x14ac:dyDescent="0.25">
      <c r="A434" s="80">
        <v>2074</v>
      </c>
      <c r="B434" s="79" t="s">
        <v>858</v>
      </c>
      <c r="C434" s="79" t="s">
        <v>1292</v>
      </c>
      <c r="D434" s="79" t="s">
        <v>6486</v>
      </c>
      <c r="E434" s="79" t="s">
        <v>8068</v>
      </c>
      <c r="F434" s="79" t="s">
        <v>6487</v>
      </c>
      <c r="G434" s="79" t="s">
        <v>37</v>
      </c>
      <c r="H434" s="79" t="s">
        <v>768</v>
      </c>
      <c r="I434" s="79" t="str">
        <f t="shared" si="12"/>
        <v>('biosphere3','8c1494a5-4987-4715-aa2d-1908c495f4eb')</v>
      </c>
      <c r="J434" s="79" t="str">
        <f t="shared" si="13"/>
        <v>Water, turbine use, unspecified natural origin('natural resource', 'in water')</v>
      </c>
      <c r="K434" s="79" t="s">
        <v>8069</v>
      </c>
      <c r="L434" s="79" t="s">
        <v>8070</v>
      </c>
      <c r="M434" s="79" t="s">
        <v>8071</v>
      </c>
    </row>
    <row r="435" spans="1:13" x14ac:dyDescent="0.25">
      <c r="A435" s="80">
        <v>368</v>
      </c>
      <c r="B435" s="79" t="s">
        <v>858</v>
      </c>
      <c r="C435" s="79" t="s">
        <v>6543</v>
      </c>
      <c r="D435" s="79" t="s">
        <v>6544</v>
      </c>
      <c r="E435" s="79" t="s">
        <v>8068</v>
      </c>
      <c r="F435" s="79" t="s">
        <v>6494</v>
      </c>
      <c r="G435" s="79" t="s">
        <v>37</v>
      </c>
      <c r="H435" s="79" t="s">
        <v>768</v>
      </c>
      <c r="I435" s="79" t="str">
        <f t="shared" si="12"/>
        <v>('biosphere3','2caa889e-8187-459d-963a-fa47a79c5378')</v>
      </c>
      <c r="J435" s="79" t="str">
        <f t="shared" si="13"/>
        <v>Water, unspecified natural origin('natural resource', 'fossil well')</v>
      </c>
      <c r="K435" s="79" t="s">
        <v>8069</v>
      </c>
      <c r="L435" s="79" t="s">
        <v>8070</v>
      </c>
      <c r="M435" s="79" t="s">
        <v>8071</v>
      </c>
    </row>
    <row r="436" spans="1:13" x14ac:dyDescent="0.25">
      <c r="A436" s="80">
        <v>3226</v>
      </c>
      <c r="B436" s="79" t="s">
        <v>858</v>
      </c>
      <c r="C436" s="79" t="s">
        <v>59</v>
      </c>
      <c r="D436" s="79" t="s">
        <v>6493</v>
      </c>
      <c r="E436" s="79" t="s">
        <v>8068</v>
      </c>
      <c r="F436" s="79" t="s">
        <v>6494</v>
      </c>
      <c r="G436" s="79" t="s">
        <v>37</v>
      </c>
      <c r="H436" s="79" t="s">
        <v>768</v>
      </c>
      <c r="I436" s="79" t="str">
        <f t="shared" si="12"/>
        <v>('biosphere3','478e8437-1c21-4032-8438-872a6b5ddcdf')</v>
      </c>
      <c r="J436" s="79" t="str">
        <f t="shared" si="13"/>
        <v>Water, unspecified natural origin('natural resource', 'in ground')</v>
      </c>
      <c r="K436" s="79" t="s">
        <v>8069</v>
      </c>
      <c r="L436" s="79" t="s">
        <v>8070</v>
      </c>
      <c r="M436" s="79" t="s">
        <v>8071</v>
      </c>
    </row>
    <row r="437" spans="1:13" x14ac:dyDescent="0.25">
      <c r="A437" s="80">
        <v>1018</v>
      </c>
      <c r="B437" s="79" t="s">
        <v>858</v>
      </c>
      <c r="C437" s="79" t="s">
        <v>1292</v>
      </c>
      <c r="D437" s="79" t="s">
        <v>6496</v>
      </c>
      <c r="E437" s="79" t="s">
        <v>8068</v>
      </c>
      <c r="F437" s="79" t="s">
        <v>6494</v>
      </c>
      <c r="G437" s="79" t="s">
        <v>37</v>
      </c>
      <c r="H437" s="79" t="s">
        <v>768</v>
      </c>
      <c r="I437" s="79" t="str">
        <f t="shared" si="12"/>
        <v>('biosphere3','831f249e-53f2-49cf-a93c-7cee105f048e')</v>
      </c>
      <c r="J437" s="79" t="str">
        <f t="shared" si="13"/>
        <v>Water, unspecified natural origin('natural resource', 'in water')</v>
      </c>
      <c r="K437" s="79" t="s">
        <v>8069</v>
      </c>
      <c r="L437" s="79" t="s">
        <v>8070</v>
      </c>
      <c r="M437" s="79" t="s">
        <v>8071</v>
      </c>
    </row>
    <row r="438" spans="1:13" x14ac:dyDescent="0.25">
      <c r="A438" s="80">
        <v>873</v>
      </c>
      <c r="B438" s="79" t="s">
        <v>858</v>
      </c>
      <c r="C438" s="79" t="s">
        <v>1292</v>
      </c>
      <c r="D438" s="79" t="s">
        <v>6570</v>
      </c>
      <c r="E438" s="79" t="s">
        <v>8068</v>
      </c>
      <c r="F438" s="79" t="s">
        <v>6571</v>
      </c>
      <c r="G438" s="79" t="s">
        <v>37</v>
      </c>
      <c r="H438" s="79" t="s">
        <v>768</v>
      </c>
      <c r="I438" s="79" t="str">
        <f t="shared" si="12"/>
        <v>('biosphere3','67c40aae-d403-464d-9649-c12695e43ad8')</v>
      </c>
      <c r="J438" s="79" t="str">
        <f t="shared" si="13"/>
        <v>Water, well, in ground('natural resource', 'in water')</v>
      </c>
      <c r="K438" s="79" t="s">
        <v>8069</v>
      </c>
      <c r="L438" s="79" t="s">
        <v>8070</v>
      </c>
      <c r="M438" s="79" t="s">
        <v>8071</v>
      </c>
    </row>
    <row r="439" spans="1:13" x14ac:dyDescent="0.25">
      <c r="A439" s="80">
        <v>1754</v>
      </c>
      <c r="C439" s="79" t="s">
        <v>34</v>
      </c>
      <c r="D439" s="79" t="s">
        <v>6599</v>
      </c>
      <c r="E439" s="79" t="s">
        <v>8068</v>
      </c>
      <c r="F439" s="79" t="s">
        <v>6600</v>
      </c>
      <c r="G439" s="79" t="s">
        <v>37</v>
      </c>
      <c r="H439" s="79" t="s">
        <v>768</v>
      </c>
      <c r="I439" s="79" t="str">
        <f t="shared" si="12"/>
        <v>('biosphere3','bac875f4-75fb-4dde-841a-b07d3a41bcd1')</v>
      </c>
      <c r="J439" s="79" t="str">
        <f t="shared" si="13"/>
        <v>Wood, hard, standing('natural resource', 'biotic')</v>
      </c>
      <c r="K439" s="79" t="s">
        <v>8069</v>
      </c>
      <c r="L439" s="79" t="s">
        <v>8070</v>
      </c>
      <c r="M439" s="79" t="s">
        <v>8071</v>
      </c>
    </row>
    <row r="440" spans="1:13" x14ac:dyDescent="0.25">
      <c r="A440" s="80">
        <v>1838</v>
      </c>
      <c r="C440" s="79" t="s">
        <v>34</v>
      </c>
      <c r="D440" s="79" t="s">
        <v>6601</v>
      </c>
      <c r="E440" s="79" t="s">
        <v>8068</v>
      </c>
      <c r="F440" s="79" t="s">
        <v>6602</v>
      </c>
      <c r="G440" s="79" t="s">
        <v>37</v>
      </c>
      <c r="H440" s="79" t="s">
        <v>768</v>
      </c>
      <c r="I440" s="79" t="str">
        <f t="shared" si="12"/>
        <v>('biosphere3','28528881-7154-48d5-9cc3-5c13ddcdc47a')</v>
      </c>
      <c r="J440" s="79" t="str">
        <f t="shared" si="13"/>
        <v>Wood, primary forest, standing('natural resource', 'biotic')</v>
      </c>
      <c r="K440" s="79" t="s">
        <v>8069</v>
      </c>
      <c r="L440" s="79" t="s">
        <v>8070</v>
      </c>
      <c r="M440" s="79" t="s">
        <v>8071</v>
      </c>
    </row>
    <row r="441" spans="1:13" x14ac:dyDescent="0.25">
      <c r="A441" s="80">
        <v>380</v>
      </c>
      <c r="C441" s="79" t="s">
        <v>34</v>
      </c>
      <c r="D441" s="79" t="s">
        <v>6607</v>
      </c>
      <c r="E441" s="79" t="s">
        <v>8068</v>
      </c>
      <c r="F441" s="79" t="s">
        <v>6608</v>
      </c>
      <c r="G441" s="79" t="s">
        <v>37</v>
      </c>
      <c r="H441" s="79" t="s">
        <v>768</v>
      </c>
      <c r="I441" s="79" t="str">
        <f t="shared" si="12"/>
        <v>('biosphere3','b073ec00-a5bf-4b64-bda0-ef366a3ac9bb')</v>
      </c>
      <c r="J441" s="79" t="str">
        <f t="shared" si="13"/>
        <v>Wood, soft, standing('natural resource', 'biotic')</v>
      </c>
      <c r="K441" s="79" t="s">
        <v>8069</v>
      </c>
      <c r="L441" s="79" t="s">
        <v>8070</v>
      </c>
      <c r="M441" s="79" t="s">
        <v>8071</v>
      </c>
    </row>
    <row r="442" spans="1:13" x14ac:dyDescent="0.25">
      <c r="A442" s="80">
        <v>1597</v>
      </c>
      <c r="C442" s="79" t="s">
        <v>34</v>
      </c>
      <c r="D442" s="79" t="s">
        <v>6615</v>
      </c>
      <c r="E442" s="79" t="s">
        <v>8068</v>
      </c>
      <c r="F442" s="79" t="s">
        <v>6616</v>
      </c>
      <c r="G442" s="79" t="s">
        <v>37</v>
      </c>
      <c r="H442" s="79" t="s">
        <v>768</v>
      </c>
      <c r="I442" s="79" t="str">
        <f t="shared" si="12"/>
        <v>('biosphere3','23e83c1f-07c9-4b5f-a898-0f4f09a6691f')</v>
      </c>
      <c r="J442" s="79" t="str">
        <f t="shared" si="13"/>
        <v>Wood, unspecified, standing('natural resource', 'biotic')</v>
      </c>
      <c r="K442" s="79" t="s">
        <v>8069</v>
      </c>
      <c r="L442" s="79" t="s">
        <v>8070</v>
      </c>
      <c r="M442" s="79" t="s">
        <v>8071</v>
      </c>
    </row>
    <row r="443" spans="1:13" x14ac:dyDescent="0.25">
      <c r="A443" s="80">
        <v>1579</v>
      </c>
      <c r="B443" s="79" t="s">
        <v>4639</v>
      </c>
      <c r="C443" s="79" t="s">
        <v>51</v>
      </c>
      <c r="D443" s="79" t="s">
        <v>4640</v>
      </c>
      <c r="E443" s="79" t="s">
        <v>8068</v>
      </c>
      <c r="F443" s="79" t="s">
        <v>4641</v>
      </c>
      <c r="G443" s="79" t="s">
        <v>37</v>
      </c>
      <c r="H443" s="79" t="s">
        <v>14</v>
      </c>
      <c r="I443" s="79" t="str">
        <f t="shared" si="12"/>
        <v>('biosphere3','c52e8414-f232-4c6a-bff2-5726189789ee')</v>
      </c>
      <c r="J443" s="79" t="str">
        <f t="shared" si="13"/>
        <v>Xenon, in air('natural resource', 'in air')</v>
      </c>
      <c r="K443" s="79" t="s">
        <v>8069</v>
      </c>
      <c r="L443" s="79" t="s">
        <v>8070</v>
      </c>
      <c r="M443" s="79" t="s">
        <v>8071</v>
      </c>
    </row>
    <row r="444" spans="1:13" x14ac:dyDescent="0.25">
      <c r="A444" s="80">
        <v>1352</v>
      </c>
      <c r="B444" s="79" t="s">
        <v>4510</v>
      </c>
      <c r="C444" s="79" t="s">
        <v>59</v>
      </c>
      <c r="D444" s="79" t="s">
        <v>4511</v>
      </c>
      <c r="E444" s="79" t="s">
        <v>8068</v>
      </c>
      <c r="F444" s="79" t="s">
        <v>4512</v>
      </c>
      <c r="G444" s="79" t="s">
        <v>37</v>
      </c>
      <c r="H444" s="79" t="s">
        <v>14</v>
      </c>
      <c r="I444" s="79" t="str">
        <f t="shared" si="12"/>
        <v>('biosphere3','ea659cca-fe3d-5b03-90d2-60719a862874')</v>
      </c>
      <c r="J444" s="79" t="str">
        <f t="shared" si="13"/>
        <v>Ytterbium, in ground('natural resource', 'in ground')</v>
      </c>
      <c r="K444" s="79" t="s">
        <v>8069</v>
      </c>
      <c r="L444" s="79" t="s">
        <v>8070</v>
      </c>
      <c r="M444" s="79" t="s">
        <v>8071</v>
      </c>
    </row>
    <row r="445" spans="1:13" x14ac:dyDescent="0.25">
      <c r="A445" s="80">
        <v>204</v>
      </c>
      <c r="B445" s="79" t="s">
        <v>4515</v>
      </c>
      <c r="C445" s="79" t="s">
        <v>59</v>
      </c>
      <c r="D445" s="79" t="s">
        <v>4516</v>
      </c>
      <c r="E445" s="79" t="s">
        <v>8068</v>
      </c>
      <c r="F445" s="79" t="s">
        <v>4517</v>
      </c>
      <c r="G445" s="79" t="s">
        <v>37</v>
      </c>
      <c r="H445" s="79" t="s">
        <v>14</v>
      </c>
      <c r="I445" s="79" t="str">
        <f t="shared" si="12"/>
        <v>('biosphere3','89b567f2-2cab-503e-b796-42cba72fce16')</v>
      </c>
      <c r="J445" s="79" t="str">
        <f t="shared" si="13"/>
        <v>Yttrium, in ground('natural resource', 'in ground')</v>
      </c>
      <c r="K445" s="79" t="s">
        <v>8069</v>
      </c>
      <c r="L445" s="79" t="s">
        <v>8070</v>
      </c>
      <c r="M445" s="79" t="s">
        <v>8071</v>
      </c>
    </row>
    <row r="446" spans="1:13" x14ac:dyDescent="0.25">
      <c r="A446" s="80">
        <v>3233</v>
      </c>
      <c r="B446" s="79" t="s">
        <v>22</v>
      </c>
      <c r="C446" s="79" t="s">
        <v>59</v>
      </c>
      <c r="D446" s="79" t="s">
        <v>4524</v>
      </c>
      <c r="E446" s="79" t="s">
        <v>8068</v>
      </c>
      <c r="F446" s="79" t="s">
        <v>4525</v>
      </c>
      <c r="G446" s="79" t="s">
        <v>37</v>
      </c>
      <c r="H446" s="79" t="s">
        <v>14</v>
      </c>
      <c r="I446" s="79" t="str">
        <f t="shared" si="12"/>
        <v>('biosphere3','3faef344-9e52-47a3-a317-e17b824cc540')</v>
      </c>
      <c r="J446" s="79" t="str">
        <f t="shared" si="13"/>
        <v>Zinc, 9.0% in sulfide, Zn 5.3%, Pb, Ag, Cd, In, in ground('natural resource', 'in ground')</v>
      </c>
      <c r="K446" s="79" t="s">
        <v>8069</v>
      </c>
      <c r="L446" s="79" t="s">
        <v>8070</v>
      </c>
      <c r="M446" s="79" t="s">
        <v>8071</v>
      </c>
    </row>
    <row r="447" spans="1:13" x14ac:dyDescent="0.25">
      <c r="A447" s="80">
        <v>1528</v>
      </c>
      <c r="B447" s="79" t="s">
        <v>4527</v>
      </c>
      <c r="C447" s="79" t="s">
        <v>59</v>
      </c>
      <c r="D447" s="79" t="s">
        <v>4528</v>
      </c>
      <c r="E447" s="79" t="s">
        <v>8068</v>
      </c>
      <c r="F447" s="79" t="s">
        <v>4529</v>
      </c>
      <c r="G447" s="79" t="s">
        <v>37</v>
      </c>
      <c r="H447" s="79" t="s">
        <v>14</v>
      </c>
      <c r="I447" s="79" t="str">
        <f t="shared" si="12"/>
        <v>('biosphere3','be73218b-18af-492e-96e6-addd309d1e32')</v>
      </c>
      <c r="J447" s="79" t="str">
        <f t="shared" si="13"/>
        <v>Zinc, in ground('natural resource', 'in ground')</v>
      </c>
      <c r="K447" s="79" t="s">
        <v>8069</v>
      </c>
      <c r="L447" s="79" t="s">
        <v>8070</v>
      </c>
      <c r="M447" s="79" t="s">
        <v>8071</v>
      </c>
    </row>
    <row r="448" spans="1:13" x14ac:dyDescent="0.25">
      <c r="A448" s="80">
        <v>3433</v>
      </c>
      <c r="B448" s="79" t="s">
        <v>22</v>
      </c>
      <c r="C448" s="79" t="s">
        <v>59</v>
      </c>
      <c r="D448" s="79" t="s">
        <v>4532</v>
      </c>
      <c r="E448" s="79" t="s">
        <v>8068</v>
      </c>
      <c r="F448" s="79" t="s">
        <v>4533</v>
      </c>
      <c r="G448" s="79" t="s">
        <v>37</v>
      </c>
      <c r="H448" s="79" t="s">
        <v>14</v>
      </c>
      <c r="I448" s="79" t="str">
        <f t="shared" si="12"/>
        <v>('biosphere3','f8f1ba14-9934-4678-8a78-e2cf1fce7775')</v>
      </c>
      <c r="J448" s="79" t="str">
        <f t="shared" si="13"/>
        <v>Zinc, Zn 0.63%, in mixed ore, in ground('natural resource', 'in ground')</v>
      </c>
      <c r="K448" s="79" t="s">
        <v>8069</v>
      </c>
      <c r="L448" s="79" t="s">
        <v>8070</v>
      </c>
      <c r="M448" s="79" t="s">
        <v>8071</v>
      </c>
    </row>
    <row r="449" spans="1:13" x14ac:dyDescent="0.25">
      <c r="A449" s="80">
        <v>1075</v>
      </c>
      <c r="B449" s="79" t="s">
        <v>22</v>
      </c>
      <c r="C449" s="79" t="s">
        <v>59</v>
      </c>
      <c r="D449" s="79" t="s">
        <v>4536</v>
      </c>
      <c r="E449" s="79" t="s">
        <v>8068</v>
      </c>
      <c r="F449" s="79" t="s">
        <v>4537</v>
      </c>
      <c r="G449" s="79" t="s">
        <v>37</v>
      </c>
      <c r="H449" s="79" t="s">
        <v>14</v>
      </c>
      <c r="I449" s="79" t="str">
        <f t="shared" si="12"/>
        <v>('biosphere3','c3b2ba62-b158-47b1-8e1e-e76156e5292a')</v>
      </c>
      <c r="J449" s="79" t="str">
        <f t="shared" si="13"/>
        <v>Zinc, Zn 3.1%, in mixed ore, in ground('natural resource', 'in ground')</v>
      </c>
      <c r="K449" s="79" t="s">
        <v>8069</v>
      </c>
      <c r="L449" s="79" t="s">
        <v>8070</v>
      </c>
      <c r="M449" s="79" t="s">
        <v>8071</v>
      </c>
    </row>
    <row r="450" spans="1:13" x14ac:dyDescent="0.25">
      <c r="A450" s="80">
        <v>3995</v>
      </c>
      <c r="B450" s="79" t="s">
        <v>1258</v>
      </c>
      <c r="C450" s="79" t="s">
        <v>59</v>
      </c>
      <c r="D450" s="79" t="s">
        <v>1259</v>
      </c>
      <c r="E450" s="79" t="s">
        <v>8068</v>
      </c>
      <c r="F450" s="79" t="s">
        <v>1260</v>
      </c>
      <c r="G450" s="79" t="s">
        <v>37</v>
      </c>
      <c r="H450" s="79" t="s">
        <v>14</v>
      </c>
      <c r="I450" s="79" t="str">
        <f t="shared" si="12"/>
        <v>('biosphere3','e07b4402-abe3-4346-8c42-051c5983bd1e')</v>
      </c>
      <c r="J450" s="79" t="str">
        <f t="shared" si="13"/>
        <v>Zirconia, as baddeleyite, in ground('natural resource', 'in ground')</v>
      </c>
      <c r="K450" s="79" t="s">
        <v>8069</v>
      </c>
      <c r="L450" s="79" t="s">
        <v>8070</v>
      </c>
      <c r="M450" s="79" t="s">
        <v>8071</v>
      </c>
    </row>
    <row r="451" spans="1:13" x14ac:dyDescent="0.25">
      <c r="A451" s="80">
        <v>1698</v>
      </c>
      <c r="B451" s="79" t="s">
        <v>2003</v>
      </c>
      <c r="C451" s="79" t="s">
        <v>59</v>
      </c>
      <c r="D451" s="79" t="s">
        <v>4553</v>
      </c>
      <c r="E451" s="79" t="s">
        <v>8068</v>
      </c>
      <c r="F451" s="79" t="s">
        <v>4554</v>
      </c>
      <c r="G451" s="79" t="s">
        <v>37</v>
      </c>
      <c r="H451" s="79" t="s">
        <v>14</v>
      </c>
      <c r="I451" s="79" t="str">
        <f t="shared" si="12"/>
        <v>('biosphere3','fcee6eab-e906-4ddf-bc14-2b131b937893')</v>
      </c>
      <c r="J451" s="79" t="str">
        <f t="shared" si="13"/>
        <v>Zirconium, 50% in zircon, 0.39% in crude ore, in ground('natural resource', 'in ground')</v>
      </c>
      <c r="K451" s="79" t="s">
        <v>8069</v>
      </c>
      <c r="L451" s="79" t="s">
        <v>8070</v>
      </c>
      <c r="M451" s="79" t="s">
        <v>8071</v>
      </c>
    </row>
    <row r="452" spans="1:13" x14ac:dyDescent="0.25">
      <c r="A452" s="80">
        <v>1275</v>
      </c>
      <c r="B452" s="79" t="s">
        <v>2003</v>
      </c>
      <c r="C452" s="79" t="s">
        <v>59</v>
      </c>
      <c r="D452" s="79" t="s">
        <v>4555</v>
      </c>
      <c r="E452" s="79" t="s">
        <v>8068</v>
      </c>
      <c r="F452" s="79" t="s">
        <v>4556</v>
      </c>
      <c r="G452" s="79" t="s">
        <v>37</v>
      </c>
      <c r="H452" s="79" t="s">
        <v>14</v>
      </c>
      <c r="I452" s="79" t="str">
        <f t="shared" si="12"/>
        <v>('biosphere3','cd2932c5-a486-4bf1-99b8-815d8a7ce11a')</v>
      </c>
      <c r="J452" s="79" t="str">
        <f t="shared" si="13"/>
        <v>Zirconium, in ground('natural resource', 'in ground')</v>
      </c>
      <c r="K452" s="79" t="s">
        <v>8069</v>
      </c>
      <c r="L452" s="79" t="s">
        <v>8070</v>
      </c>
      <c r="M452" s="79" t="s">
        <v>8071</v>
      </c>
    </row>
  </sheetData>
  <autoFilter ref="A1:M452" xr:uid="{C9B2A1AF-D3C2-4ED4-B452-CD6214C2D452}">
    <sortState xmlns:xlrd2="http://schemas.microsoft.com/office/spreadsheetml/2017/richdata2" ref="A2:M452">
      <sortCondition ref="J1:J452"/>
    </sortState>
  </autoFilter>
  <phoneticPr fontId="17"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R4442"/>
  <sheetViews>
    <sheetView workbookViewId="0">
      <pane ySplit="1" topLeftCell="A3497" activePane="bottomLeft" state="frozen"/>
      <selection pane="bottomLeft" activeCell="H3593" sqref="H3593"/>
    </sheetView>
  </sheetViews>
  <sheetFormatPr defaultColWidth="9" defaultRowHeight="14" x14ac:dyDescent="0.25"/>
  <cols>
    <col min="2" max="2" width="15.54296875" customWidth="1"/>
    <col min="3" max="3" width="40.26953125" customWidth="1"/>
    <col min="4" max="4" width="20.08984375" hidden="1" customWidth="1"/>
    <col min="5" max="5" width="28" customWidth="1"/>
    <col min="6" max="6" width="12.7265625" customWidth="1"/>
    <col min="7" max="7" width="14.90625" customWidth="1"/>
    <col min="8" max="8" width="14.453125" customWidth="1"/>
    <col min="9" max="9" width="8.453125" hidden="1" customWidth="1"/>
    <col min="10" max="10" width="10.36328125" hidden="1" customWidth="1"/>
    <col min="11" max="11" width="29.36328125" hidden="1" customWidth="1"/>
    <col min="12" max="12" width="16" customWidth="1"/>
    <col min="17" max="18" width="0" hidden="1" customWidth="1"/>
    <col min="21" max="21" width="10.453125" customWidth="1"/>
    <col min="24" max="24" width="10.453125" customWidth="1"/>
  </cols>
  <sheetData>
    <row r="1" spans="1:18" x14ac:dyDescent="0.25">
      <c r="B1" s="18" t="s">
        <v>0</v>
      </c>
      <c r="C1" s="18" t="s">
        <v>1</v>
      </c>
      <c r="D1" s="18" t="s">
        <v>3</v>
      </c>
      <c r="E1" s="18" t="s">
        <v>5</v>
      </c>
      <c r="F1" s="18" t="s">
        <v>6</v>
      </c>
      <c r="G1" s="18" t="s">
        <v>7</v>
      </c>
      <c r="H1" s="19" t="s">
        <v>6781</v>
      </c>
      <c r="I1" s="19" t="s">
        <v>8</v>
      </c>
      <c r="J1" s="21" t="s">
        <v>6782</v>
      </c>
      <c r="K1" s="21" t="s">
        <v>6783</v>
      </c>
      <c r="L1" s="19" t="s">
        <v>6784</v>
      </c>
      <c r="M1" s="19" t="s">
        <v>6785</v>
      </c>
      <c r="N1" s="21" t="s">
        <v>6786</v>
      </c>
      <c r="P1" s="62" t="s">
        <v>7739</v>
      </c>
      <c r="Q1" s="62" t="s">
        <v>7740</v>
      </c>
      <c r="R1" s="62" t="s">
        <v>7741</v>
      </c>
    </row>
    <row r="2" spans="1:18" hidden="1" x14ac:dyDescent="0.25">
      <c r="A2" s="18">
        <v>258</v>
      </c>
      <c r="C2" t="s">
        <v>2432</v>
      </c>
      <c r="D2" t="s">
        <v>11</v>
      </c>
      <c r="E2" t="s">
        <v>3150</v>
      </c>
      <c r="F2" t="s">
        <v>2435</v>
      </c>
      <c r="G2" t="s">
        <v>2436</v>
      </c>
      <c r="H2">
        <v>0</v>
      </c>
      <c r="L2" s="53" t="s">
        <v>7717</v>
      </c>
      <c r="M2" s="53" t="s">
        <v>7717</v>
      </c>
      <c r="N2" s="53" t="s">
        <v>7717</v>
      </c>
      <c r="P2" t="b">
        <f>EXACT(H2,bioshpere3_soil!H2)</f>
        <v>0</v>
      </c>
    </row>
    <row r="3" spans="1:18" hidden="1" x14ac:dyDescent="0.25">
      <c r="A3" s="18">
        <v>711</v>
      </c>
      <c r="C3" t="s">
        <v>2432</v>
      </c>
      <c r="D3" t="s">
        <v>11</v>
      </c>
      <c r="E3" t="s">
        <v>5703</v>
      </c>
      <c r="F3" t="s">
        <v>2435</v>
      </c>
      <c r="G3" t="s">
        <v>2436</v>
      </c>
      <c r="H3">
        <v>0</v>
      </c>
      <c r="L3" s="53" t="s">
        <v>7717</v>
      </c>
      <c r="M3" s="53" t="s">
        <v>7717</v>
      </c>
      <c r="N3" s="53" t="s">
        <v>7717</v>
      </c>
      <c r="P3" t="b">
        <f>EXACT(H3,bioshpere3_soil!H3)</f>
        <v>0</v>
      </c>
    </row>
    <row r="4" spans="1:18" hidden="1" x14ac:dyDescent="0.25">
      <c r="A4" s="18">
        <v>1216</v>
      </c>
      <c r="C4" t="s">
        <v>2432</v>
      </c>
      <c r="D4" t="s">
        <v>11</v>
      </c>
      <c r="E4" t="s">
        <v>3902</v>
      </c>
      <c r="F4" t="s">
        <v>2435</v>
      </c>
      <c r="G4" t="s">
        <v>2436</v>
      </c>
      <c r="H4">
        <v>0</v>
      </c>
      <c r="L4" s="53" t="s">
        <v>7717</v>
      </c>
      <c r="M4" s="53" t="s">
        <v>7717</v>
      </c>
      <c r="N4" s="53" t="s">
        <v>7717</v>
      </c>
      <c r="P4" t="b">
        <f>EXACT(H4,bioshpere3_soil!H4)</f>
        <v>0</v>
      </c>
    </row>
    <row r="5" spans="1:18" hidden="1" x14ac:dyDescent="0.25">
      <c r="A5" s="18">
        <v>1714</v>
      </c>
      <c r="C5" t="s">
        <v>2432</v>
      </c>
      <c r="D5" t="s">
        <v>11</v>
      </c>
      <c r="E5" t="s">
        <v>5915</v>
      </c>
      <c r="F5" t="s">
        <v>2435</v>
      </c>
      <c r="G5" t="s">
        <v>2436</v>
      </c>
      <c r="H5">
        <v>0</v>
      </c>
      <c r="L5" s="53" t="s">
        <v>7717</v>
      </c>
      <c r="M5" s="53" t="s">
        <v>7717</v>
      </c>
      <c r="N5" s="53" t="s">
        <v>7717</v>
      </c>
    </row>
    <row r="6" spans="1:18" hidden="1" x14ac:dyDescent="0.25">
      <c r="A6" s="18">
        <v>1899</v>
      </c>
      <c r="C6" t="s">
        <v>2432</v>
      </c>
      <c r="D6" t="s">
        <v>11</v>
      </c>
      <c r="E6" t="s">
        <v>2434</v>
      </c>
      <c r="F6" t="s">
        <v>2435</v>
      </c>
      <c r="G6" t="s">
        <v>2436</v>
      </c>
      <c r="H6">
        <v>0</v>
      </c>
      <c r="L6" s="53" t="s">
        <v>7717</v>
      </c>
      <c r="M6" s="53" t="s">
        <v>7717</v>
      </c>
      <c r="N6" s="53" t="s">
        <v>7717</v>
      </c>
    </row>
    <row r="7" spans="1:18" x14ac:dyDescent="0.25">
      <c r="A7" s="18">
        <v>3244</v>
      </c>
      <c r="B7" t="s">
        <v>584</v>
      </c>
      <c r="C7" t="s">
        <v>16</v>
      </c>
      <c r="D7" t="s">
        <v>11</v>
      </c>
      <c r="E7" t="s">
        <v>6787</v>
      </c>
      <c r="F7" t="s">
        <v>13</v>
      </c>
      <c r="G7" t="s">
        <v>14</v>
      </c>
      <c r="H7">
        <f t="shared" ref="H7:H70" si="0">14.0067*N7/M7</f>
        <v>0</v>
      </c>
      <c r="L7" t="s">
        <v>6788</v>
      </c>
      <c r="M7">
        <v>412.19099999999997</v>
      </c>
      <c r="N7">
        <v>0</v>
      </c>
    </row>
    <row r="8" spans="1:18" x14ac:dyDescent="0.25">
      <c r="A8" s="18">
        <v>4129</v>
      </c>
      <c r="B8" t="s">
        <v>2226</v>
      </c>
      <c r="C8" t="s">
        <v>16</v>
      </c>
      <c r="D8" t="s">
        <v>11</v>
      </c>
      <c r="E8" t="s">
        <v>6789</v>
      </c>
      <c r="F8" t="s">
        <v>13</v>
      </c>
      <c r="G8" t="s">
        <v>14</v>
      </c>
      <c r="H8">
        <f t="shared" si="0"/>
        <v>0</v>
      </c>
      <c r="L8" t="s">
        <v>6790</v>
      </c>
      <c r="M8">
        <v>312.11500000000001</v>
      </c>
      <c r="N8">
        <v>0</v>
      </c>
    </row>
    <row r="9" spans="1:18" x14ac:dyDescent="0.25">
      <c r="A9" s="18">
        <v>4322</v>
      </c>
      <c r="B9" t="s">
        <v>2736</v>
      </c>
      <c r="C9" t="s">
        <v>16</v>
      </c>
      <c r="D9" t="s">
        <v>11</v>
      </c>
      <c r="E9" t="s">
        <v>6791</v>
      </c>
      <c r="F9" t="s">
        <v>13</v>
      </c>
      <c r="G9" t="s">
        <v>14</v>
      </c>
      <c r="H9">
        <f t="shared" si="0"/>
        <v>0</v>
      </c>
      <c r="L9" t="s">
        <v>6792</v>
      </c>
      <c r="M9">
        <v>304.66399999999999</v>
      </c>
      <c r="N9">
        <v>0</v>
      </c>
    </row>
    <row r="10" spans="1:18" x14ac:dyDescent="0.25">
      <c r="A10" s="18">
        <v>3772</v>
      </c>
      <c r="B10" t="s">
        <v>2442</v>
      </c>
      <c r="C10" t="s">
        <v>47</v>
      </c>
      <c r="D10" t="s">
        <v>11</v>
      </c>
      <c r="E10" t="s">
        <v>2444</v>
      </c>
      <c r="F10" t="s">
        <v>13</v>
      </c>
      <c r="G10" t="s">
        <v>14</v>
      </c>
      <c r="H10">
        <f t="shared" si="0"/>
        <v>0</v>
      </c>
      <c r="L10" t="s">
        <v>6793</v>
      </c>
      <c r="M10">
        <v>88.061999999999998</v>
      </c>
      <c r="N10">
        <v>0</v>
      </c>
    </row>
    <row r="11" spans="1:18" x14ac:dyDescent="0.25">
      <c r="A11" s="18">
        <v>2490</v>
      </c>
      <c r="B11" t="s">
        <v>1267</v>
      </c>
      <c r="C11" t="s">
        <v>47</v>
      </c>
      <c r="D11" t="s">
        <v>11</v>
      </c>
      <c r="E11" t="s">
        <v>1269</v>
      </c>
      <c r="F11" t="s">
        <v>13</v>
      </c>
      <c r="G11" t="s">
        <v>14</v>
      </c>
      <c r="H11">
        <f t="shared" si="0"/>
        <v>0</v>
      </c>
      <c r="L11" t="s">
        <v>6794</v>
      </c>
      <c r="M11">
        <v>90.120999999999995</v>
      </c>
      <c r="N11">
        <v>0</v>
      </c>
    </row>
    <row r="12" spans="1:18" x14ac:dyDescent="0.25">
      <c r="A12" s="18">
        <v>2484</v>
      </c>
      <c r="B12" t="s">
        <v>1267</v>
      </c>
      <c r="C12" t="s">
        <v>90</v>
      </c>
      <c r="D12" t="s">
        <v>11</v>
      </c>
      <c r="E12" t="s">
        <v>1269</v>
      </c>
      <c r="F12" t="s">
        <v>13</v>
      </c>
      <c r="G12" t="s">
        <v>14</v>
      </c>
      <c r="H12">
        <f t="shared" si="0"/>
        <v>0</v>
      </c>
      <c r="L12" t="s">
        <v>6794</v>
      </c>
      <c r="M12">
        <v>90.120999999999995</v>
      </c>
      <c r="N12">
        <v>0</v>
      </c>
    </row>
    <row r="13" spans="1:18" x14ac:dyDescent="0.25">
      <c r="A13" s="18">
        <v>1398</v>
      </c>
      <c r="B13" t="s">
        <v>1267</v>
      </c>
      <c r="C13" t="s">
        <v>9</v>
      </c>
      <c r="D13" t="s">
        <v>11</v>
      </c>
      <c r="E13" t="s">
        <v>1269</v>
      </c>
      <c r="F13" t="s">
        <v>13</v>
      </c>
      <c r="G13" t="s">
        <v>14</v>
      </c>
      <c r="H13">
        <f t="shared" si="0"/>
        <v>0</v>
      </c>
      <c r="L13" t="s">
        <v>6794</v>
      </c>
      <c r="M13">
        <v>90.120999999999995</v>
      </c>
      <c r="N13">
        <v>0</v>
      </c>
    </row>
    <row r="14" spans="1:18" x14ac:dyDescent="0.25">
      <c r="A14" s="18">
        <v>3093</v>
      </c>
      <c r="B14" t="s">
        <v>1267</v>
      </c>
      <c r="C14" t="s">
        <v>99</v>
      </c>
      <c r="D14" t="s">
        <v>11</v>
      </c>
      <c r="E14" t="s">
        <v>1269</v>
      </c>
      <c r="F14" t="s">
        <v>13</v>
      </c>
      <c r="G14" t="s">
        <v>14</v>
      </c>
      <c r="H14">
        <f t="shared" si="0"/>
        <v>0</v>
      </c>
      <c r="L14" t="s">
        <v>6794</v>
      </c>
      <c r="M14">
        <v>90.120999999999995</v>
      </c>
      <c r="N14">
        <v>0</v>
      </c>
    </row>
    <row r="15" spans="1:18" x14ac:dyDescent="0.25">
      <c r="A15" s="18">
        <v>3809</v>
      </c>
      <c r="B15" t="s">
        <v>1267</v>
      </c>
      <c r="C15" t="s">
        <v>70</v>
      </c>
      <c r="D15" t="s">
        <v>11</v>
      </c>
      <c r="E15" t="s">
        <v>1269</v>
      </c>
      <c r="F15" t="s">
        <v>13</v>
      </c>
      <c r="G15" t="s">
        <v>14</v>
      </c>
      <c r="H15">
        <f t="shared" si="0"/>
        <v>0</v>
      </c>
      <c r="L15" t="s">
        <v>6794</v>
      </c>
      <c r="M15">
        <v>90.120999999999995</v>
      </c>
      <c r="N15">
        <v>0</v>
      </c>
    </row>
    <row r="16" spans="1:18" x14ac:dyDescent="0.25">
      <c r="A16" s="18">
        <v>4215</v>
      </c>
      <c r="B16" t="s">
        <v>1267</v>
      </c>
      <c r="C16" t="s">
        <v>189</v>
      </c>
      <c r="D16" t="s">
        <v>11</v>
      </c>
      <c r="E16" t="s">
        <v>1269</v>
      </c>
      <c r="F16" t="s">
        <v>13</v>
      </c>
      <c r="G16" t="s">
        <v>14</v>
      </c>
      <c r="H16">
        <f t="shared" si="0"/>
        <v>0</v>
      </c>
      <c r="L16" t="s">
        <v>6794</v>
      </c>
      <c r="M16">
        <v>90.120999999999995</v>
      </c>
      <c r="N16">
        <v>0</v>
      </c>
    </row>
    <row r="17" spans="1:14" x14ac:dyDescent="0.25">
      <c r="A17" s="18">
        <v>464</v>
      </c>
      <c r="B17" t="s">
        <v>1267</v>
      </c>
      <c r="C17" t="s">
        <v>43</v>
      </c>
      <c r="D17" t="s">
        <v>11</v>
      </c>
      <c r="E17" t="s">
        <v>1269</v>
      </c>
      <c r="F17" t="s">
        <v>13</v>
      </c>
      <c r="G17" t="s">
        <v>14</v>
      </c>
      <c r="H17">
        <f t="shared" si="0"/>
        <v>0</v>
      </c>
      <c r="L17" t="s">
        <v>6794</v>
      </c>
      <c r="M17">
        <v>90.120999999999995</v>
      </c>
      <c r="N17">
        <v>0</v>
      </c>
    </row>
    <row r="18" spans="1:14" x14ac:dyDescent="0.25">
      <c r="A18" s="18">
        <v>30</v>
      </c>
      <c r="B18" t="s">
        <v>1267</v>
      </c>
      <c r="C18" s="20" t="s">
        <v>26</v>
      </c>
      <c r="D18" t="s">
        <v>11</v>
      </c>
      <c r="E18" t="s">
        <v>1269</v>
      </c>
      <c r="F18" t="s">
        <v>13</v>
      </c>
      <c r="G18" t="s">
        <v>14</v>
      </c>
      <c r="H18">
        <f t="shared" si="0"/>
        <v>0</v>
      </c>
      <c r="L18" t="s">
        <v>6794</v>
      </c>
      <c r="M18">
        <v>90.120999999999995</v>
      </c>
    </row>
    <row r="19" spans="1:14" x14ac:dyDescent="0.25">
      <c r="A19" s="18">
        <v>3972</v>
      </c>
      <c r="B19" t="s">
        <v>1267</v>
      </c>
      <c r="C19" s="20" t="s">
        <v>30</v>
      </c>
      <c r="D19" t="s">
        <v>11</v>
      </c>
      <c r="E19" t="s">
        <v>1269</v>
      </c>
      <c r="F19" t="s">
        <v>13</v>
      </c>
      <c r="G19" t="s">
        <v>14</v>
      </c>
      <c r="H19">
        <f t="shared" si="0"/>
        <v>0</v>
      </c>
      <c r="L19" t="s">
        <v>6794</v>
      </c>
      <c r="M19">
        <v>90.120999999999995</v>
      </c>
    </row>
    <row r="20" spans="1:14" x14ac:dyDescent="0.25">
      <c r="A20" s="18">
        <v>4108</v>
      </c>
      <c r="B20" t="s">
        <v>1267</v>
      </c>
      <c r="C20" t="s">
        <v>23</v>
      </c>
      <c r="D20" t="s">
        <v>11</v>
      </c>
      <c r="E20" t="s">
        <v>1269</v>
      </c>
      <c r="F20" t="s">
        <v>13</v>
      </c>
      <c r="G20" t="s">
        <v>14</v>
      </c>
      <c r="H20">
        <f t="shared" si="0"/>
        <v>0</v>
      </c>
      <c r="L20" t="s">
        <v>6794</v>
      </c>
      <c r="M20">
        <v>90.120999999999995</v>
      </c>
      <c r="N20">
        <v>0</v>
      </c>
    </row>
    <row r="21" spans="1:14" x14ac:dyDescent="0.25">
      <c r="A21" s="18">
        <v>4228</v>
      </c>
      <c r="B21" t="s">
        <v>360</v>
      </c>
      <c r="C21" t="s">
        <v>47</v>
      </c>
      <c r="D21" t="s">
        <v>11</v>
      </c>
      <c r="E21" t="s">
        <v>362</v>
      </c>
      <c r="F21" t="s">
        <v>13</v>
      </c>
      <c r="G21" t="s">
        <v>14</v>
      </c>
      <c r="H21">
        <f t="shared" si="0"/>
        <v>0</v>
      </c>
      <c r="L21" t="s">
        <v>6795</v>
      </c>
      <c r="M21">
        <v>88.147999999999996</v>
      </c>
      <c r="N21">
        <v>0</v>
      </c>
    </row>
    <row r="22" spans="1:14" x14ac:dyDescent="0.25">
      <c r="A22" s="18">
        <v>1581</v>
      </c>
      <c r="B22" t="s">
        <v>360</v>
      </c>
      <c r="C22" t="s">
        <v>90</v>
      </c>
      <c r="D22" t="s">
        <v>11</v>
      </c>
      <c r="E22" t="s">
        <v>362</v>
      </c>
      <c r="F22" t="s">
        <v>13</v>
      </c>
      <c r="G22" t="s">
        <v>14</v>
      </c>
      <c r="H22">
        <f t="shared" si="0"/>
        <v>0</v>
      </c>
      <c r="L22" t="s">
        <v>6795</v>
      </c>
      <c r="M22">
        <v>88.147999999999996</v>
      </c>
      <c r="N22">
        <v>0</v>
      </c>
    </row>
    <row r="23" spans="1:14" x14ac:dyDescent="0.25">
      <c r="A23" s="18">
        <v>3726</v>
      </c>
      <c r="B23" t="s">
        <v>360</v>
      </c>
      <c r="C23" t="s">
        <v>9</v>
      </c>
      <c r="D23" t="s">
        <v>11</v>
      </c>
      <c r="E23" t="s">
        <v>362</v>
      </c>
      <c r="F23" t="s">
        <v>13</v>
      </c>
      <c r="G23" t="s">
        <v>14</v>
      </c>
      <c r="H23">
        <f t="shared" si="0"/>
        <v>0</v>
      </c>
      <c r="L23" t="s">
        <v>6795</v>
      </c>
      <c r="M23">
        <v>88.147999999999996</v>
      </c>
      <c r="N23">
        <v>0</v>
      </c>
    </row>
    <row r="24" spans="1:14" x14ac:dyDescent="0.25">
      <c r="A24" s="18">
        <v>4059</v>
      </c>
      <c r="B24" t="s">
        <v>360</v>
      </c>
      <c r="C24" t="s">
        <v>99</v>
      </c>
      <c r="D24" t="s">
        <v>11</v>
      </c>
      <c r="E24" t="s">
        <v>362</v>
      </c>
      <c r="F24" t="s">
        <v>13</v>
      </c>
      <c r="G24" t="s">
        <v>14</v>
      </c>
      <c r="H24">
        <f t="shared" si="0"/>
        <v>0</v>
      </c>
      <c r="L24" t="s">
        <v>6795</v>
      </c>
      <c r="M24">
        <v>88.147999999999996</v>
      </c>
      <c r="N24">
        <v>0</v>
      </c>
    </row>
    <row r="25" spans="1:14" x14ac:dyDescent="0.25">
      <c r="A25" s="18">
        <v>4388</v>
      </c>
      <c r="B25" t="s">
        <v>360</v>
      </c>
      <c r="C25" t="s">
        <v>70</v>
      </c>
      <c r="D25" t="s">
        <v>11</v>
      </c>
      <c r="E25" t="s">
        <v>362</v>
      </c>
      <c r="F25" t="s">
        <v>13</v>
      </c>
      <c r="G25" t="s">
        <v>14</v>
      </c>
      <c r="H25">
        <f t="shared" si="0"/>
        <v>0</v>
      </c>
      <c r="L25" t="s">
        <v>6795</v>
      </c>
      <c r="M25">
        <v>88.147999999999996</v>
      </c>
      <c r="N25">
        <v>0</v>
      </c>
    </row>
    <row r="26" spans="1:14" x14ac:dyDescent="0.25">
      <c r="A26" s="18">
        <v>1971</v>
      </c>
      <c r="B26" t="s">
        <v>360</v>
      </c>
      <c r="C26" t="s">
        <v>189</v>
      </c>
      <c r="D26" t="s">
        <v>11</v>
      </c>
      <c r="E26" t="s">
        <v>362</v>
      </c>
      <c r="F26" t="s">
        <v>13</v>
      </c>
      <c r="G26" t="s">
        <v>14</v>
      </c>
      <c r="H26">
        <f t="shared" si="0"/>
        <v>0</v>
      </c>
      <c r="L26" t="s">
        <v>6795</v>
      </c>
      <c r="M26">
        <v>88.147999999999996</v>
      </c>
      <c r="N26">
        <v>0</v>
      </c>
    </row>
    <row r="27" spans="1:14" x14ac:dyDescent="0.25">
      <c r="A27" s="18">
        <v>1951</v>
      </c>
      <c r="B27" t="s">
        <v>360</v>
      </c>
      <c r="C27" t="s">
        <v>43</v>
      </c>
      <c r="D27" t="s">
        <v>11</v>
      </c>
      <c r="E27" t="s">
        <v>362</v>
      </c>
      <c r="F27" t="s">
        <v>13</v>
      </c>
      <c r="G27" t="s">
        <v>14</v>
      </c>
      <c r="H27">
        <f t="shared" si="0"/>
        <v>0</v>
      </c>
      <c r="L27" t="s">
        <v>6795</v>
      </c>
      <c r="M27">
        <v>88.147999999999996</v>
      </c>
      <c r="N27">
        <v>0</v>
      </c>
    </row>
    <row r="28" spans="1:14" x14ac:dyDescent="0.25">
      <c r="A28" s="18">
        <v>1903</v>
      </c>
      <c r="B28" t="s">
        <v>360</v>
      </c>
      <c r="C28" t="s">
        <v>26</v>
      </c>
      <c r="D28" t="s">
        <v>11</v>
      </c>
      <c r="E28" t="s">
        <v>362</v>
      </c>
      <c r="F28" t="s">
        <v>13</v>
      </c>
      <c r="G28" t="s">
        <v>14</v>
      </c>
      <c r="H28">
        <f t="shared" si="0"/>
        <v>0</v>
      </c>
      <c r="L28" t="s">
        <v>6795</v>
      </c>
      <c r="M28">
        <v>88.147999999999996</v>
      </c>
      <c r="N28">
        <v>0</v>
      </c>
    </row>
    <row r="29" spans="1:14" x14ac:dyDescent="0.25">
      <c r="A29" s="18">
        <v>2756</v>
      </c>
      <c r="B29" t="s">
        <v>360</v>
      </c>
      <c r="C29" t="s">
        <v>30</v>
      </c>
      <c r="D29" t="s">
        <v>11</v>
      </c>
      <c r="E29" t="s">
        <v>362</v>
      </c>
      <c r="F29" t="s">
        <v>13</v>
      </c>
      <c r="G29" t="s">
        <v>14</v>
      </c>
      <c r="H29">
        <f t="shared" si="0"/>
        <v>0</v>
      </c>
      <c r="L29" t="s">
        <v>6795</v>
      </c>
      <c r="M29">
        <v>88.147999999999996</v>
      </c>
      <c r="N29">
        <v>0</v>
      </c>
    </row>
    <row r="30" spans="1:14" x14ac:dyDescent="0.25">
      <c r="A30" s="18">
        <v>2157</v>
      </c>
      <c r="B30" t="s">
        <v>360</v>
      </c>
      <c r="C30" t="s">
        <v>23</v>
      </c>
      <c r="D30" t="s">
        <v>11</v>
      </c>
      <c r="E30" t="s">
        <v>362</v>
      </c>
      <c r="F30" t="s">
        <v>13</v>
      </c>
      <c r="G30" t="s">
        <v>14</v>
      </c>
      <c r="H30">
        <f t="shared" si="0"/>
        <v>0</v>
      </c>
      <c r="L30" t="s">
        <v>6795</v>
      </c>
      <c r="M30">
        <v>88.147999999999996</v>
      </c>
      <c r="N30">
        <v>0</v>
      </c>
    </row>
    <row r="31" spans="1:14" x14ac:dyDescent="0.25">
      <c r="A31" s="18">
        <v>1113</v>
      </c>
      <c r="B31" t="s">
        <v>1070</v>
      </c>
      <c r="C31" t="s">
        <v>47</v>
      </c>
      <c r="D31" t="s">
        <v>11</v>
      </c>
      <c r="E31" t="s">
        <v>1072</v>
      </c>
      <c r="F31" t="s">
        <v>13</v>
      </c>
      <c r="G31" t="s">
        <v>14</v>
      </c>
      <c r="H31">
        <f t="shared" si="0"/>
        <v>0</v>
      </c>
      <c r="L31" t="s">
        <v>6796</v>
      </c>
      <c r="M31">
        <v>70.132999999999996</v>
      </c>
      <c r="N31">
        <v>0</v>
      </c>
    </row>
    <row r="32" spans="1:14" x14ac:dyDescent="0.25">
      <c r="A32" s="18">
        <v>2461</v>
      </c>
      <c r="B32" t="s">
        <v>1070</v>
      </c>
      <c r="C32" t="s">
        <v>90</v>
      </c>
      <c r="D32" t="s">
        <v>11</v>
      </c>
      <c r="E32" t="s">
        <v>1072</v>
      </c>
      <c r="F32" t="s">
        <v>13</v>
      </c>
      <c r="G32" t="s">
        <v>14</v>
      </c>
      <c r="H32">
        <f t="shared" si="0"/>
        <v>0</v>
      </c>
      <c r="L32" t="s">
        <v>6796</v>
      </c>
      <c r="M32">
        <v>70.132999999999996</v>
      </c>
      <c r="N32">
        <v>0</v>
      </c>
    </row>
    <row r="33" spans="1:16" x14ac:dyDescent="0.25">
      <c r="A33" s="18">
        <v>1408</v>
      </c>
      <c r="B33" t="s">
        <v>1070</v>
      </c>
      <c r="C33" t="s">
        <v>9</v>
      </c>
      <c r="D33" t="s">
        <v>11</v>
      </c>
      <c r="E33" t="s">
        <v>1072</v>
      </c>
      <c r="F33" t="s">
        <v>13</v>
      </c>
      <c r="G33" t="s">
        <v>14</v>
      </c>
      <c r="H33">
        <f t="shared" si="0"/>
        <v>0</v>
      </c>
      <c r="L33" t="s">
        <v>6796</v>
      </c>
      <c r="M33">
        <v>70.132999999999996</v>
      </c>
      <c r="N33">
        <v>0</v>
      </c>
    </row>
    <row r="34" spans="1:16" x14ac:dyDescent="0.25">
      <c r="A34" s="18">
        <v>3194</v>
      </c>
      <c r="B34" t="s">
        <v>1070</v>
      </c>
      <c r="C34" t="s">
        <v>99</v>
      </c>
      <c r="D34" t="s">
        <v>11</v>
      </c>
      <c r="E34" t="s">
        <v>1072</v>
      </c>
      <c r="F34" t="s">
        <v>13</v>
      </c>
      <c r="G34" t="s">
        <v>14</v>
      </c>
      <c r="H34">
        <f t="shared" si="0"/>
        <v>0</v>
      </c>
      <c r="L34" t="s">
        <v>6796</v>
      </c>
      <c r="M34">
        <v>70.132999999999996</v>
      </c>
    </row>
    <row r="35" spans="1:16" x14ac:dyDescent="0.25">
      <c r="A35" s="18">
        <v>2977</v>
      </c>
      <c r="B35" t="s">
        <v>1070</v>
      </c>
      <c r="C35" t="s">
        <v>70</v>
      </c>
      <c r="D35" t="s">
        <v>11</v>
      </c>
      <c r="E35" t="s">
        <v>1072</v>
      </c>
      <c r="F35" t="s">
        <v>13</v>
      </c>
      <c r="G35" t="s">
        <v>14</v>
      </c>
      <c r="H35">
        <f t="shared" si="0"/>
        <v>0</v>
      </c>
      <c r="L35" t="s">
        <v>6796</v>
      </c>
      <c r="M35">
        <v>70.132999999999996</v>
      </c>
      <c r="N35">
        <v>0</v>
      </c>
    </row>
    <row r="36" spans="1:16" x14ac:dyDescent="0.25">
      <c r="A36" s="18">
        <v>3041</v>
      </c>
      <c r="B36" t="s">
        <v>1070</v>
      </c>
      <c r="C36" t="s">
        <v>189</v>
      </c>
      <c r="D36" t="s">
        <v>11</v>
      </c>
      <c r="E36" t="s">
        <v>1072</v>
      </c>
      <c r="F36" t="s">
        <v>13</v>
      </c>
      <c r="G36" t="s">
        <v>14</v>
      </c>
      <c r="H36">
        <f t="shared" si="0"/>
        <v>0</v>
      </c>
      <c r="L36" t="s">
        <v>6796</v>
      </c>
      <c r="M36">
        <v>70.132999999999996</v>
      </c>
      <c r="N36">
        <v>0</v>
      </c>
    </row>
    <row r="37" spans="1:16" x14ac:dyDescent="0.25">
      <c r="A37" s="18">
        <v>1874</v>
      </c>
      <c r="B37" t="s">
        <v>1070</v>
      </c>
      <c r="C37" t="s">
        <v>43</v>
      </c>
      <c r="D37" t="s">
        <v>11</v>
      </c>
      <c r="E37" t="s">
        <v>1072</v>
      </c>
      <c r="F37" t="s">
        <v>13</v>
      </c>
      <c r="G37" t="s">
        <v>14</v>
      </c>
      <c r="H37">
        <f t="shared" si="0"/>
        <v>0</v>
      </c>
      <c r="L37" t="s">
        <v>6796</v>
      </c>
      <c r="M37">
        <v>70.132999999999996</v>
      </c>
      <c r="N37">
        <v>0</v>
      </c>
    </row>
    <row r="38" spans="1:16" x14ac:dyDescent="0.25">
      <c r="A38" s="18">
        <v>980</v>
      </c>
      <c r="B38" t="s">
        <v>1070</v>
      </c>
      <c r="C38" t="s">
        <v>26</v>
      </c>
      <c r="D38" t="s">
        <v>11</v>
      </c>
      <c r="E38" t="s">
        <v>1072</v>
      </c>
      <c r="F38" t="s">
        <v>13</v>
      </c>
      <c r="G38" t="s">
        <v>14</v>
      </c>
      <c r="H38">
        <f t="shared" si="0"/>
        <v>0</v>
      </c>
      <c r="L38" t="s">
        <v>6796</v>
      </c>
      <c r="M38">
        <v>70.132999999999996</v>
      </c>
      <c r="N38">
        <v>0</v>
      </c>
    </row>
    <row r="39" spans="1:16" x14ac:dyDescent="0.25">
      <c r="A39" s="18">
        <v>2739</v>
      </c>
      <c r="B39" t="s">
        <v>1070</v>
      </c>
      <c r="C39" t="s">
        <v>30</v>
      </c>
      <c r="D39" t="s">
        <v>11</v>
      </c>
      <c r="E39" t="s">
        <v>1072</v>
      </c>
      <c r="F39" t="s">
        <v>13</v>
      </c>
      <c r="G39" t="s">
        <v>14</v>
      </c>
      <c r="H39">
        <f t="shared" si="0"/>
        <v>0</v>
      </c>
      <c r="L39" t="s">
        <v>6796</v>
      </c>
      <c r="M39">
        <v>70.132999999999996</v>
      </c>
      <c r="N39">
        <v>0</v>
      </c>
    </row>
    <row r="40" spans="1:16" x14ac:dyDescent="0.25">
      <c r="A40" s="18">
        <v>3860</v>
      </c>
      <c r="B40" t="s">
        <v>1070</v>
      </c>
      <c r="C40" t="s">
        <v>23</v>
      </c>
      <c r="D40" t="s">
        <v>11</v>
      </c>
      <c r="E40" t="s">
        <v>1072</v>
      </c>
      <c r="F40" t="s">
        <v>13</v>
      </c>
      <c r="G40" t="s">
        <v>14</v>
      </c>
      <c r="H40">
        <f t="shared" si="0"/>
        <v>0</v>
      </c>
      <c r="L40" t="s">
        <v>6796</v>
      </c>
      <c r="M40">
        <v>70.132999999999996</v>
      </c>
      <c r="N40">
        <v>0</v>
      </c>
      <c r="P40" t="b">
        <f>EXACT(H40,bioshpere3_soil!H40)</f>
        <v>1</v>
      </c>
    </row>
    <row r="41" spans="1:16" x14ac:dyDescent="0.25">
      <c r="A41" s="18">
        <v>1798</v>
      </c>
      <c r="B41" t="s">
        <v>3114</v>
      </c>
      <c r="C41" t="s">
        <v>189</v>
      </c>
      <c r="D41" t="s">
        <v>11</v>
      </c>
      <c r="E41" t="s">
        <v>3116</v>
      </c>
      <c r="F41" t="s">
        <v>13</v>
      </c>
      <c r="G41" t="s">
        <v>14</v>
      </c>
      <c r="H41">
        <f t="shared" si="0"/>
        <v>0</v>
      </c>
      <c r="L41" t="s">
        <v>6797</v>
      </c>
      <c r="M41">
        <v>114.229</v>
      </c>
      <c r="N41">
        <v>0</v>
      </c>
    </row>
    <row r="42" spans="1:16" x14ac:dyDescent="0.25">
      <c r="A42" s="18">
        <v>2623</v>
      </c>
      <c r="B42" t="s">
        <v>4420</v>
      </c>
      <c r="C42" t="s">
        <v>16</v>
      </c>
      <c r="D42" t="s">
        <v>11</v>
      </c>
      <c r="E42" t="s">
        <v>4076</v>
      </c>
      <c r="F42" t="s">
        <v>13</v>
      </c>
      <c r="G42" t="s">
        <v>14</v>
      </c>
      <c r="H42">
        <f t="shared" si="0"/>
        <v>6.3368123888760702E-2</v>
      </c>
      <c r="L42" t="s">
        <v>6798</v>
      </c>
      <c r="M42">
        <v>221.03700000000001</v>
      </c>
      <c r="N42">
        <v>1</v>
      </c>
    </row>
    <row r="43" spans="1:16" x14ac:dyDescent="0.25">
      <c r="A43" s="18">
        <v>4339</v>
      </c>
      <c r="B43" t="s">
        <v>4420</v>
      </c>
      <c r="C43" t="s">
        <v>26</v>
      </c>
      <c r="D43" t="s">
        <v>11</v>
      </c>
      <c r="E43" t="s">
        <v>4076</v>
      </c>
      <c r="F43" t="s">
        <v>13</v>
      </c>
      <c r="G43" t="s">
        <v>14</v>
      </c>
      <c r="H43">
        <f t="shared" si="0"/>
        <v>6.3368123888760702E-2</v>
      </c>
      <c r="L43" t="s">
        <v>6798</v>
      </c>
      <c r="M43">
        <v>221.03700000000001</v>
      </c>
      <c r="N43">
        <v>1</v>
      </c>
    </row>
    <row r="44" spans="1:16" x14ac:dyDescent="0.25">
      <c r="A44" s="18">
        <v>2102</v>
      </c>
      <c r="B44" t="s">
        <v>2167</v>
      </c>
      <c r="C44" t="s">
        <v>90</v>
      </c>
      <c r="D44" t="s">
        <v>11</v>
      </c>
      <c r="E44" t="s">
        <v>2169</v>
      </c>
      <c r="F44" t="s">
        <v>13</v>
      </c>
      <c r="G44" t="s">
        <v>14</v>
      </c>
      <c r="H44">
        <f t="shared" si="0"/>
        <v>5.2632824917988437E-2</v>
      </c>
      <c r="L44" t="s">
        <v>6799</v>
      </c>
      <c r="M44">
        <v>266.12099999999998</v>
      </c>
      <c r="N44">
        <v>1</v>
      </c>
      <c r="P44" t="b">
        <f>EXACT(H44,bioshpere3_soil!H44)</f>
        <v>1</v>
      </c>
    </row>
    <row r="45" spans="1:16" x14ac:dyDescent="0.25">
      <c r="A45" s="18">
        <v>1810</v>
      </c>
      <c r="B45" t="s">
        <v>2167</v>
      </c>
      <c r="C45" t="s">
        <v>70</v>
      </c>
      <c r="D45" t="s">
        <v>11</v>
      </c>
      <c r="E45" t="s">
        <v>2169</v>
      </c>
      <c r="F45" t="s">
        <v>13</v>
      </c>
      <c r="G45" t="s">
        <v>14</v>
      </c>
      <c r="H45">
        <f t="shared" si="0"/>
        <v>5.2632824917988437E-2</v>
      </c>
      <c r="L45" t="s">
        <v>6799</v>
      </c>
      <c r="M45">
        <v>266.12099999999998</v>
      </c>
      <c r="N45">
        <v>1</v>
      </c>
    </row>
    <row r="46" spans="1:16" x14ac:dyDescent="0.25">
      <c r="A46" s="18">
        <v>4256</v>
      </c>
      <c r="B46" t="s">
        <v>2167</v>
      </c>
      <c r="C46" t="s">
        <v>16</v>
      </c>
      <c r="D46" t="s">
        <v>11</v>
      </c>
      <c r="E46" t="s">
        <v>2169</v>
      </c>
      <c r="F46" t="s">
        <v>13</v>
      </c>
      <c r="G46" t="s">
        <v>14</v>
      </c>
      <c r="H46">
        <f t="shared" si="0"/>
        <v>0</v>
      </c>
      <c r="L46" t="s">
        <v>6799</v>
      </c>
      <c r="M46">
        <v>266.12099999999998</v>
      </c>
      <c r="N46">
        <v>0</v>
      </c>
    </row>
    <row r="47" spans="1:16" x14ac:dyDescent="0.25">
      <c r="A47" s="18">
        <v>159</v>
      </c>
      <c r="B47" t="s">
        <v>2167</v>
      </c>
      <c r="C47" t="s">
        <v>26</v>
      </c>
      <c r="D47" t="s">
        <v>11</v>
      </c>
      <c r="E47" t="s">
        <v>2169</v>
      </c>
      <c r="F47" t="s">
        <v>13</v>
      </c>
      <c r="G47" t="s">
        <v>14</v>
      </c>
      <c r="H47">
        <f t="shared" si="0"/>
        <v>0</v>
      </c>
      <c r="L47" t="s">
        <v>6799</v>
      </c>
      <c r="M47">
        <v>266.12099999999998</v>
      </c>
      <c r="N47">
        <v>0</v>
      </c>
    </row>
    <row r="48" spans="1:16" x14ac:dyDescent="0.25">
      <c r="A48" s="18">
        <v>867</v>
      </c>
      <c r="B48" t="s">
        <v>2332</v>
      </c>
      <c r="C48" t="s">
        <v>90</v>
      </c>
      <c r="D48" t="s">
        <v>11</v>
      </c>
      <c r="E48" t="s">
        <v>2334</v>
      </c>
      <c r="F48" t="s">
        <v>13</v>
      </c>
      <c r="G48" t="s">
        <v>14</v>
      </c>
      <c r="H48">
        <f t="shared" si="0"/>
        <v>0</v>
      </c>
      <c r="L48" t="s">
        <v>6800</v>
      </c>
      <c r="M48">
        <v>335.22300000000001</v>
      </c>
      <c r="N48">
        <v>0</v>
      </c>
      <c r="P48" t="b">
        <f>EXACT(H48,bioshpere3_soil!H48)</f>
        <v>1</v>
      </c>
    </row>
    <row r="49" spans="1:16" x14ac:dyDescent="0.25">
      <c r="A49" s="18">
        <v>1240</v>
      </c>
      <c r="B49" t="s">
        <v>2332</v>
      </c>
      <c r="C49" t="s">
        <v>70</v>
      </c>
      <c r="D49" t="s">
        <v>11</v>
      </c>
      <c r="E49" t="s">
        <v>2334</v>
      </c>
      <c r="F49" t="s">
        <v>13</v>
      </c>
      <c r="G49" t="s">
        <v>14</v>
      </c>
      <c r="H49">
        <f t="shared" si="0"/>
        <v>0</v>
      </c>
      <c r="L49" t="s">
        <v>6800</v>
      </c>
      <c r="M49">
        <v>335.22300000000001</v>
      </c>
      <c r="N49">
        <v>0</v>
      </c>
    </row>
    <row r="50" spans="1:16" x14ac:dyDescent="0.25">
      <c r="A50" s="18">
        <v>2554</v>
      </c>
      <c r="B50" t="s">
        <v>2332</v>
      </c>
      <c r="C50" t="s">
        <v>16</v>
      </c>
      <c r="D50" t="s">
        <v>11</v>
      </c>
      <c r="E50" t="s">
        <v>2334</v>
      </c>
      <c r="F50" t="s">
        <v>13</v>
      </c>
      <c r="G50" t="s">
        <v>14</v>
      </c>
      <c r="H50">
        <f t="shared" si="0"/>
        <v>0</v>
      </c>
      <c r="L50" t="s">
        <v>6800</v>
      </c>
      <c r="M50">
        <v>335.22300000000001</v>
      </c>
    </row>
    <row r="51" spans="1:16" x14ac:dyDescent="0.25">
      <c r="A51" s="18">
        <v>3475</v>
      </c>
      <c r="B51" t="s">
        <v>2332</v>
      </c>
      <c r="C51" t="s">
        <v>26</v>
      </c>
      <c r="D51" t="s">
        <v>11</v>
      </c>
      <c r="E51" t="s">
        <v>2334</v>
      </c>
      <c r="F51" t="s">
        <v>13</v>
      </c>
      <c r="G51" t="s">
        <v>14</v>
      </c>
      <c r="H51">
        <f t="shared" si="0"/>
        <v>0</v>
      </c>
      <c r="L51" t="s">
        <v>6800</v>
      </c>
      <c r="M51">
        <v>335.22300000000001</v>
      </c>
      <c r="N51">
        <v>0</v>
      </c>
    </row>
    <row r="52" spans="1:16" x14ac:dyDescent="0.25">
      <c r="A52" s="18">
        <v>2281</v>
      </c>
      <c r="B52" t="s">
        <v>2930</v>
      </c>
      <c r="C52" t="s">
        <v>90</v>
      </c>
      <c r="D52" t="s">
        <v>11</v>
      </c>
      <c r="E52" t="s">
        <v>2932</v>
      </c>
      <c r="F52" t="s">
        <v>13</v>
      </c>
      <c r="G52" t="s">
        <v>14</v>
      </c>
      <c r="H52">
        <f t="shared" si="0"/>
        <v>0</v>
      </c>
      <c r="L52" t="s">
        <v>6801</v>
      </c>
      <c r="M52">
        <v>249.09100000000001</v>
      </c>
      <c r="N52">
        <v>0</v>
      </c>
    </row>
    <row r="53" spans="1:16" x14ac:dyDescent="0.25">
      <c r="A53" s="18">
        <v>3956</v>
      </c>
      <c r="B53" t="s">
        <v>2930</v>
      </c>
      <c r="C53" t="s">
        <v>70</v>
      </c>
      <c r="D53" t="s">
        <v>11</v>
      </c>
      <c r="E53" t="s">
        <v>2932</v>
      </c>
      <c r="F53" t="s">
        <v>13</v>
      </c>
      <c r="G53" t="s">
        <v>14</v>
      </c>
      <c r="H53">
        <f t="shared" si="0"/>
        <v>0</v>
      </c>
      <c r="L53" t="s">
        <v>6801</v>
      </c>
      <c r="M53">
        <v>249.09100000000001</v>
      </c>
      <c r="N53">
        <v>0</v>
      </c>
      <c r="P53" t="b">
        <f>EXACT(H53,bioshpere3_soil!H53)</f>
        <v>1</v>
      </c>
    </row>
    <row r="54" spans="1:16" x14ac:dyDescent="0.25">
      <c r="A54" s="18">
        <v>4347</v>
      </c>
      <c r="B54" t="s">
        <v>2930</v>
      </c>
      <c r="C54" t="s">
        <v>16</v>
      </c>
      <c r="D54" t="s">
        <v>11</v>
      </c>
      <c r="E54" t="s">
        <v>2932</v>
      </c>
      <c r="F54" t="s">
        <v>13</v>
      </c>
      <c r="G54" t="s">
        <v>14</v>
      </c>
      <c r="H54">
        <f t="shared" si="0"/>
        <v>0</v>
      </c>
      <c r="L54" t="s">
        <v>6801</v>
      </c>
      <c r="M54">
        <v>249.09100000000001</v>
      </c>
    </row>
    <row r="55" spans="1:16" x14ac:dyDescent="0.25">
      <c r="A55" s="18">
        <v>4306</v>
      </c>
      <c r="B55" t="s">
        <v>2930</v>
      </c>
      <c r="C55" t="s">
        <v>26</v>
      </c>
      <c r="D55" t="s">
        <v>11</v>
      </c>
      <c r="E55" t="s">
        <v>2932</v>
      </c>
      <c r="F55" t="s">
        <v>13</v>
      </c>
      <c r="G55" t="s">
        <v>14</v>
      </c>
      <c r="H55">
        <f t="shared" si="0"/>
        <v>0</v>
      </c>
      <c r="L55" t="s">
        <v>6801</v>
      </c>
      <c r="M55">
        <v>249.09100000000001</v>
      </c>
      <c r="N55">
        <v>0</v>
      </c>
    </row>
    <row r="56" spans="1:16" x14ac:dyDescent="0.25">
      <c r="A56" s="18">
        <v>2128</v>
      </c>
      <c r="B56" t="s">
        <v>5848</v>
      </c>
      <c r="C56" t="s">
        <v>47</v>
      </c>
      <c r="D56" t="s">
        <v>11</v>
      </c>
      <c r="E56" t="s">
        <v>5850</v>
      </c>
      <c r="F56" t="s">
        <v>13</v>
      </c>
      <c r="G56" t="s">
        <v>14</v>
      </c>
      <c r="H56">
        <f t="shared" si="0"/>
        <v>0</v>
      </c>
      <c r="L56" t="s">
        <v>6802</v>
      </c>
      <c r="M56">
        <v>206.32400000000001</v>
      </c>
      <c r="N56">
        <v>0</v>
      </c>
    </row>
    <row r="57" spans="1:16" x14ac:dyDescent="0.25">
      <c r="A57" s="18">
        <v>182</v>
      </c>
      <c r="B57" t="s">
        <v>2979</v>
      </c>
      <c r="C57" t="s">
        <v>16</v>
      </c>
      <c r="D57" t="s">
        <v>11</v>
      </c>
      <c r="E57" t="s">
        <v>2981</v>
      </c>
      <c r="F57" t="s">
        <v>13</v>
      </c>
      <c r="G57" t="s">
        <v>14</v>
      </c>
      <c r="H57">
        <f t="shared" si="0"/>
        <v>6.7465428465462191E-2</v>
      </c>
      <c r="L57" t="s">
        <v>6803</v>
      </c>
      <c r="M57">
        <v>207.613</v>
      </c>
      <c r="N57">
        <v>1</v>
      </c>
      <c r="P57" t="b">
        <f>EXACT(H57,bioshpere3_soil!H57)</f>
        <v>1</v>
      </c>
    </row>
    <row r="58" spans="1:16" x14ac:dyDescent="0.25">
      <c r="A58" s="18">
        <v>3332</v>
      </c>
      <c r="B58" t="s">
        <v>302</v>
      </c>
      <c r="C58" t="s">
        <v>47</v>
      </c>
      <c r="D58" t="s">
        <v>11</v>
      </c>
      <c r="E58" t="s">
        <v>304</v>
      </c>
      <c r="F58" t="s">
        <v>13</v>
      </c>
      <c r="G58" t="s">
        <v>14</v>
      </c>
      <c r="H58">
        <f t="shared" si="0"/>
        <v>0.18648249234456132</v>
      </c>
      <c r="L58" t="s">
        <v>6804</v>
      </c>
      <c r="M58">
        <v>75.11</v>
      </c>
      <c r="N58">
        <v>1</v>
      </c>
    </row>
    <row r="59" spans="1:16" x14ac:dyDescent="0.25">
      <c r="A59" s="18">
        <v>813</v>
      </c>
      <c r="B59" t="s">
        <v>302</v>
      </c>
      <c r="C59" t="s">
        <v>90</v>
      </c>
      <c r="D59" t="s">
        <v>11</v>
      </c>
      <c r="E59" t="s">
        <v>304</v>
      </c>
      <c r="F59" t="s">
        <v>13</v>
      </c>
      <c r="G59" t="s">
        <v>14</v>
      </c>
      <c r="H59">
        <f t="shared" si="0"/>
        <v>0.18648249234456132</v>
      </c>
      <c r="L59" t="s">
        <v>6804</v>
      </c>
      <c r="M59">
        <v>75.11</v>
      </c>
      <c r="N59">
        <v>1</v>
      </c>
    </row>
    <row r="60" spans="1:16" x14ac:dyDescent="0.25">
      <c r="A60" s="18">
        <v>452</v>
      </c>
      <c r="B60" t="s">
        <v>302</v>
      </c>
      <c r="C60" t="s">
        <v>9</v>
      </c>
      <c r="D60" t="s">
        <v>11</v>
      </c>
      <c r="E60" t="s">
        <v>304</v>
      </c>
      <c r="F60" t="s">
        <v>13</v>
      </c>
      <c r="G60" t="s">
        <v>14</v>
      </c>
      <c r="H60">
        <f t="shared" si="0"/>
        <v>0</v>
      </c>
      <c r="L60" t="s">
        <v>6804</v>
      </c>
      <c r="M60">
        <v>75.11</v>
      </c>
    </row>
    <row r="61" spans="1:16" x14ac:dyDescent="0.25">
      <c r="A61" s="18">
        <v>2086</v>
      </c>
      <c r="B61" t="s">
        <v>302</v>
      </c>
      <c r="C61" t="s">
        <v>99</v>
      </c>
      <c r="D61" t="s">
        <v>11</v>
      </c>
      <c r="E61" t="s">
        <v>304</v>
      </c>
      <c r="F61" t="s">
        <v>13</v>
      </c>
      <c r="G61" t="s">
        <v>14</v>
      </c>
      <c r="H61">
        <f t="shared" si="0"/>
        <v>0.18648249234456132</v>
      </c>
      <c r="L61" t="s">
        <v>6804</v>
      </c>
      <c r="M61">
        <v>75.11</v>
      </c>
      <c r="N61">
        <v>1</v>
      </c>
    </row>
    <row r="62" spans="1:16" x14ac:dyDescent="0.25">
      <c r="A62" s="18">
        <v>1088</v>
      </c>
      <c r="B62" t="s">
        <v>302</v>
      </c>
      <c r="C62" t="s">
        <v>70</v>
      </c>
      <c r="D62" t="s">
        <v>11</v>
      </c>
      <c r="E62" t="s">
        <v>304</v>
      </c>
      <c r="F62" t="s">
        <v>13</v>
      </c>
      <c r="G62" t="s">
        <v>14</v>
      </c>
      <c r="H62">
        <f t="shared" si="0"/>
        <v>0.18648249234456132</v>
      </c>
      <c r="L62" t="s">
        <v>6804</v>
      </c>
      <c r="M62">
        <v>75.11</v>
      </c>
      <c r="N62">
        <v>1</v>
      </c>
    </row>
    <row r="63" spans="1:16" x14ac:dyDescent="0.25">
      <c r="A63" s="18">
        <v>2989</v>
      </c>
      <c r="B63" t="s">
        <v>302</v>
      </c>
      <c r="C63" t="s">
        <v>189</v>
      </c>
      <c r="D63" t="s">
        <v>11</v>
      </c>
      <c r="E63" t="s">
        <v>304</v>
      </c>
      <c r="F63" t="s">
        <v>13</v>
      </c>
      <c r="G63" t="s">
        <v>14</v>
      </c>
      <c r="H63">
        <f t="shared" si="0"/>
        <v>0</v>
      </c>
      <c r="L63" t="s">
        <v>6804</v>
      </c>
      <c r="M63">
        <v>75.11</v>
      </c>
    </row>
    <row r="64" spans="1:16" x14ac:dyDescent="0.25">
      <c r="A64" s="18">
        <v>3145</v>
      </c>
      <c r="B64" t="s">
        <v>302</v>
      </c>
      <c r="C64" t="s">
        <v>43</v>
      </c>
      <c r="D64" t="s">
        <v>11</v>
      </c>
      <c r="E64" t="s">
        <v>304</v>
      </c>
      <c r="F64" t="s">
        <v>13</v>
      </c>
      <c r="G64" t="s">
        <v>14</v>
      </c>
      <c r="H64">
        <f t="shared" si="0"/>
        <v>0.18648249234456132</v>
      </c>
      <c r="L64" t="s">
        <v>6804</v>
      </c>
      <c r="M64">
        <v>75.11</v>
      </c>
      <c r="N64">
        <v>1</v>
      </c>
    </row>
    <row r="65" spans="1:14" x14ac:dyDescent="0.25">
      <c r="A65" s="18">
        <v>73</v>
      </c>
      <c r="B65" t="s">
        <v>302</v>
      </c>
      <c r="C65" t="s">
        <v>26</v>
      </c>
      <c r="D65" t="s">
        <v>11</v>
      </c>
      <c r="E65" t="s">
        <v>304</v>
      </c>
      <c r="F65" t="s">
        <v>13</v>
      </c>
      <c r="G65" t="s">
        <v>14</v>
      </c>
      <c r="H65">
        <f t="shared" si="0"/>
        <v>0.18648249234456132</v>
      </c>
      <c r="L65" t="s">
        <v>6804</v>
      </c>
      <c r="M65">
        <v>75.11</v>
      </c>
      <c r="N65">
        <v>1</v>
      </c>
    </row>
    <row r="66" spans="1:14" x14ac:dyDescent="0.25">
      <c r="A66" s="18">
        <v>3967</v>
      </c>
      <c r="B66" t="s">
        <v>302</v>
      </c>
      <c r="C66" t="s">
        <v>30</v>
      </c>
      <c r="D66" t="s">
        <v>11</v>
      </c>
      <c r="E66" t="s">
        <v>304</v>
      </c>
      <c r="F66" t="s">
        <v>13</v>
      </c>
      <c r="G66" t="s">
        <v>14</v>
      </c>
      <c r="H66">
        <f t="shared" si="0"/>
        <v>0.18648249234456132</v>
      </c>
      <c r="L66" t="s">
        <v>6804</v>
      </c>
      <c r="M66">
        <v>75.11</v>
      </c>
      <c r="N66">
        <v>1</v>
      </c>
    </row>
    <row r="67" spans="1:14" x14ac:dyDescent="0.25">
      <c r="A67" s="18">
        <v>2458</v>
      </c>
      <c r="B67" t="s">
        <v>302</v>
      </c>
      <c r="C67" t="s">
        <v>23</v>
      </c>
      <c r="D67" t="s">
        <v>11</v>
      </c>
      <c r="E67" t="s">
        <v>304</v>
      </c>
      <c r="F67" t="s">
        <v>13</v>
      </c>
      <c r="G67" t="s">
        <v>14</v>
      </c>
      <c r="H67">
        <f t="shared" si="0"/>
        <v>0.18648249234456132</v>
      </c>
      <c r="L67" t="s">
        <v>6804</v>
      </c>
      <c r="M67">
        <v>75.11</v>
      </c>
      <c r="N67">
        <v>1</v>
      </c>
    </row>
    <row r="68" spans="1:14" x14ac:dyDescent="0.25">
      <c r="A68" s="18">
        <v>4204</v>
      </c>
      <c r="B68" t="s">
        <v>6135</v>
      </c>
      <c r="C68" t="s">
        <v>47</v>
      </c>
      <c r="D68" t="s">
        <v>11</v>
      </c>
      <c r="E68" t="s">
        <v>6137</v>
      </c>
      <c r="F68" t="s">
        <v>13</v>
      </c>
      <c r="G68" t="s">
        <v>14</v>
      </c>
      <c r="H68">
        <f t="shared" si="0"/>
        <v>9.96442977370222E-2</v>
      </c>
      <c r="L68" t="s">
        <v>6805</v>
      </c>
      <c r="M68">
        <v>140.56700000000001</v>
      </c>
      <c r="N68">
        <v>1</v>
      </c>
    </row>
    <row r="69" spans="1:14" x14ac:dyDescent="0.25">
      <c r="A69" s="18">
        <v>2870</v>
      </c>
      <c r="B69" t="s">
        <v>6806</v>
      </c>
      <c r="C69" t="s">
        <v>189</v>
      </c>
      <c r="D69" t="s">
        <v>11</v>
      </c>
      <c r="E69" t="s">
        <v>124</v>
      </c>
      <c r="F69" t="s">
        <v>13</v>
      </c>
      <c r="G69" t="s">
        <v>14</v>
      </c>
      <c r="H69">
        <f t="shared" si="0"/>
        <v>0.16253785900783291</v>
      </c>
      <c r="L69" s="23" t="s">
        <v>6807</v>
      </c>
      <c r="M69" s="23">
        <v>86.174999999999997</v>
      </c>
      <c r="N69">
        <v>1</v>
      </c>
    </row>
    <row r="70" spans="1:14" x14ac:dyDescent="0.25">
      <c r="A70" s="18">
        <v>2722</v>
      </c>
      <c r="B70" t="s">
        <v>6806</v>
      </c>
      <c r="C70" t="s">
        <v>43</v>
      </c>
      <c r="D70" t="s">
        <v>11</v>
      </c>
      <c r="E70" t="s">
        <v>124</v>
      </c>
      <c r="F70" t="s">
        <v>13</v>
      </c>
      <c r="G70" t="s">
        <v>14</v>
      </c>
      <c r="H70">
        <f t="shared" si="0"/>
        <v>0</v>
      </c>
      <c r="L70" s="23" t="s">
        <v>6807</v>
      </c>
      <c r="M70" s="23">
        <v>86.174999999999997</v>
      </c>
      <c r="N70">
        <v>0</v>
      </c>
    </row>
    <row r="71" spans="1:14" x14ac:dyDescent="0.25">
      <c r="A71" s="18">
        <v>970</v>
      </c>
      <c r="B71" t="s">
        <v>6806</v>
      </c>
      <c r="C71" t="s">
        <v>26</v>
      </c>
      <c r="D71" t="s">
        <v>11</v>
      </c>
      <c r="E71" t="s">
        <v>124</v>
      </c>
      <c r="F71" t="s">
        <v>13</v>
      </c>
      <c r="G71" t="s">
        <v>14</v>
      </c>
      <c r="H71">
        <f t="shared" ref="H71:H134" si="1">14.0067*N71/M71</f>
        <v>0</v>
      </c>
      <c r="L71" s="22" t="s">
        <v>6807</v>
      </c>
      <c r="M71" s="23">
        <v>86.174999999999997</v>
      </c>
      <c r="N71">
        <v>0</v>
      </c>
    </row>
    <row r="72" spans="1:14" x14ac:dyDescent="0.25">
      <c r="A72" s="18">
        <v>2806</v>
      </c>
      <c r="B72" t="s">
        <v>6806</v>
      </c>
      <c r="C72" t="s">
        <v>30</v>
      </c>
      <c r="D72" t="s">
        <v>11</v>
      </c>
      <c r="E72" t="s">
        <v>124</v>
      </c>
      <c r="F72" t="s">
        <v>13</v>
      </c>
      <c r="G72" t="s">
        <v>14</v>
      </c>
      <c r="H72">
        <f t="shared" si="1"/>
        <v>0</v>
      </c>
      <c r="L72" s="22" t="s">
        <v>6807</v>
      </c>
      <c r="M72" s="23">
        <v>86.174999999999997</v>
      </c>
      <c r="N72">
        <v>0</v>
      </c>
    </row>
    <row r="73" spans="1:14" x14ac:dyDescent="0.25">
      <c r="A73" s="18">
        <v>350</v>
      </c>
      <c r="B73" t="s">
        <v>6806</v>
      </c>
      <c r="C73" t="s">
        <v>23</v>
      </c>
      <c r="D73" t="s">
        <v>11</v>
      </c>
      <c r="E73" t="s">
        <v>124</v>
      </c>
      <c r="F73" t="s">
        <v>13</v>
      </c>
      <c r="G73" t="s">
        <v>14</v>
      </c>
      <c r="H73">
        <f t="shared" si="1"/>
        <v>0</v>
      </c>
      <c r="L73" s="23" t="s">
        <v>6807</v>
      </c>
      <c r="M73" s="23">
        <v>86.174999999999997</v>
      </c>
    </row>
    <row r="74" spans="1:14" x14ac:dyDescent="0.25">
      <c r="A74" s="18">
        <v>2294</v>
      </c>
      <c r="B74" t="s">
        <v>1679</v>
      </c>
      <c r="C74" t="s">
        <v>47</v>
      </c>
      <c r="D74" t="s">
        <v>11</v>
      </c>
      <c r="E74" t="s">
        <v>1681</v>
      </c>
      <c r="F74" t="s">
        <v>13</v>
      </c>
      <c r="G74" t="s">
        <v>14</v>
      </c>
      <c r="H74">
        <f t="shared" si="1"/>
        <v>0</v>
      </c>
      <c r="L74" t="s">
        <v>6808</v>
      </c>
      <c r="M74">
        <v>74.122</v>
      </c>
      <c r="N74">
        <v>0</v>
      </c>
    </row>
    <row r="75" spans="1:14" x14ac:dyDescent="0.25">
      <c r="A75" s="18">
        <v>2984</v>
      </c>
      <c r="B75" t="s">
        <v>1679</v>
      </c>
      <c r="C75" t="s">
        <v>90</v>
      </c>
      <c r="D75" t="s">
        <v>11</v>
      </c>
      <c r="E75" t="s">
        <v>1681</v>
      </c>
      <c r="F75" t="s">
        <v>13</v>
      </c>
      <c r="G75" t="s">
        <v>14</v>
      </c>
      <c r="H75">
        <f t="shared" si="1"/>
        <v>0</v>
      </c>
      <c r="L75" t="s">
        <v>6808</v>
      </c>
      <c r="M75">
        <v>74.122</v>
      </c>
      <c r="N75">
        <v>0</v>
      </c>
    </row>
    <row r="76" spans="1:14" x14ac:dyDescent="0.25">
      <c r="A76" s="18">
        <v>2784</v>
      </c>
      <c r="B76" t="s">
        <v>1679</v>
      </c>
      <c r="C76" t="s">
        <v>9</v>
      </c>
      <c r="D76" t="s">
        <v>11</v>
      </c>
      <c r="E76" t="s">
        <v>1681</v>
      </c>
      <c r="F76" t="s">
        <v>13</v>
      </c>
      <c r="G76" t="s">
        <v>14</v>
      </c>
      <c r="H76">
        <f t="shared" si="1"/>
        <v>0</v>
      </c>
      <c r="L76" t="s">
        <v>6808</v>
      </c>
      <c r="M76">
        <v>74.122</v>
      </c>
      <c r="N76">
        <v>0</v>
      </c>
    </row>
    <row r="77" spans="1:14" x14ac:dyDescent="0.25">
      <c r="A77" s="18">
        <v>2064</v>
      </c>
      <c r="B77" t="s">
        <v>1679</v>
      </c>
      <c r="C77" t="s">
        <v>99</v>
      </c>
      <c r="D77" t="s">
        <v>11</v>
      </c>
      <c r="E77" t="s">
        <v>1681</v>
      </c>
      <c r="F77" t="s">
        <v>13</v>
      </c>
      <c r="G77" t="s">
        <v>14</v>
      </c>
      <c r="H77">
        <f t="shared" si="1"/>
        <v>0</v>
      </c>
      <c r="L77" t="s">
        <v>6808</v>
      </c>
      <c r="M77">
        <v>74.122</v>
      </c>
      <c r="N77">
        <v>0</v>
      </c>
    </row>
    <row r="78" spans="1:14" x14ac:dyDescent="0.25">
      <c r="A78" s="18">
        <v>989</v>
      </c>
      <c r="B78" t="s">
        <v>1679</v>
      </c>
      <c r="C78" t="s">
        <v>70</v>
      </c>
      <c r="D78" t="s">
        <v>11</v>
      </c>
      <c r="E78" t="s">
        <v>1681</v>
      </c>
      <c r="F78" t="s">
        <v>13</v>
      </c>
      <c r="G78" t="s">
        <v>14</v>
      </c>
      <c r="H78">
        <f t="shared" si="1"/>
        <v>0</v>
      </c>
      <c r="L78" t="s">
        <v>6808</v>
      </c>
      <c r="M78">
        <v>74.122</v>
      </c>
      <c r="N78">
        <v>0</v>
      </c>
    </row>
    <row r="79" spans="1:14" x14ac:dyDescent="0.25">
      <c r="A79" s="18">
        <v>2030</v>
      </c>
      <c r="B79" t="s">
        <v>1679</v>
      </c>
      <c r="C79" t="s">
        <v>189</v>
      </c>
      <c r="D79" t="s">
        <v>11</v>
      </c>
      <c r="E79" t="s">
        <v>1681</v>
      </c>
      <c r="F79" t="s">
        <v>13</v>
      </c>
      <c r="G79" t="s">
        <v>14</v>
      </c>
      <c r="H79">
        <f t="shared" si="1"/>
        <v>0</v>
      </c>
      <c r="L79" t="s">
        <v>6808</v>
      </c>
      <c r="M79">
        <v>74.122</v>
      </c>
      <c r="N79">
        <v>0</v>
      </c>
    </row>
    <row r="80" spans="1:14" x14ac:dyDescent="0.25">
      <c r="A80" s="18">
        <v>3083</v>
      </c>
      <c r="B80" t="s">
        <v>1679</v>
      </c>
      <c r="C80" t="s">
        <v>43</v>
      </c>
      <c r="D80" t="s">
        <v>11</v>
      </c>
      <c r="E80" t="s">
        <v>1681</v>
      </c>
      <c r="F80" t="s">
        <v>13</v>
      </c>
      <c r="G80" t="s">
        <v>14</v>
      </c>
      <c r="H80">
        <f t="shared" si="1"/>
        <v>0</v>
      </c>
      <c r="L80" t="s">
        <v>6808</v>
      </c>
      <c r="M80">
        <v>74.122</v>
      </c>
      <c r="N80">
        <v>0</v>
      </c>
    </row>
    <row r="81" spans="1:14" x14ac:dyDescent="0.25">
      <c r="A81" s="18">
        <v>2416</v>
      </c>
      <c r="B81" t="s">
        <v>1679</v>
      </c>
      <c r="C81" t="s">
        <v>26</v>
      </c>
      <c r="D81" t="s">
        <v>11</v>
      </c>
      <c r="E81" t="s">
        <v>1681</v>
      </c>
      <c r="F81" t="s">
        <v>13</v>
      </c>
      <c r="G81" t="s">
        <v>14</v>
      </c>
      <c r="H81">
        <f t="shared" si="1"/>
        <v>0</v>
      </c>
      <c r="L81" t="s">
        <v>6808</v>
      </c>
      <c r="M81">
        <v>74.122</v>
      </c>
      <c r="N81">
        <v>0</v>
      </c>
    </row>
    <row r="82" spans="1:14" x14ac:dyDescent="0.25">
      <c r="A82" s="18">
        <v>1260</v>
      </c>
      <c r="B82" t="s">
        <v>1679</v>
      </c>
      <c r="C82" t="s">
        <v>30</v>
      </c>
      <c r="D82" t="s">
        <v>11</v>
      </c>
      <c r="E82" t="s">
        <v>1681</v>
      </c>
      <c r="F82" t="s">
        <v>13</v>
      </c>
      <c r="G82" t="s">
        <v>14</v>
      </c>
      <c r="H82">
        <f t="shared" si="1"/>
        <v>0</v>
      </c>
      <c r="L82" t="s">
        <v>6808</v>
      </c>
      <c r="M82">
        <v>74.122</v>
      </c>
      <c r="N82">
        <v>0</v>
      </c>
    </row>
    <row r="83" spans="1:14" x14ac:dyDescent="0.25">
      <c r="A83" s="18">
        <v>295</v>
      </c>
      <c r="B83" t="s">
        <v>1679</v>
      </c>
      <c r="C83" t="s">
        <v>23</v>
      </c>
      <c r="D83" t="s">
        <v>11</v>
      </c>
      <c r="E83" t="s">
        <v>1681</v>
      </c>
      <c r="F83" t="s">
        <v>13</v>
      </c>
      <c r="G83" t="s">
        <v>14</v>
      </c>
      <c r="H83">
        <f t="shared" si="1"/>
        <v>0</v>
      </c>
      <c r="L83" t="s">
        <v>6808</v>
      </c>
      <c r="M83">
        <v>74.122</v>
      </c>
      <c r="N83">
        <v>0</v>
      </c>
    </row>
    <row r="84" spans="1:14" x14ac:dyDescent="0.25">
      <c r="A84" s="18">
        <v>3434</v>
      </c>
      <c r="B84" t="s">
        <v>685</v>
      </c>
      <c r="C84" t="s">
        <v>47</v>
      </c>
      <c r="D84" t="s">
        <v>11</v>
      </c>
      <c r="E84" t="s">
        <v>687</v>
      </c>
      <c r="F84" t="s">
        <v>13</v>
      </c>
      <c r="G84" t="s">
        <v>14</v>
      </c>
      <c r="H84">
        <f t="shared" si="1"/>
        <v>0</v>
      </c>
      <c r="L84" t="s">
        <v>6796</v>
      </c>
      <c r="M84">
        <v>70.132999999999996</v>
      </c>
      <c r="N84">
        <v>0</v>
      </c>
    </row>
    <row r="85" spans="1:14" x14ac:dyDescent="0.25">
      <c r="A85" s="18">
        <v>2755</v>
      </c>
      <c r="B85" t="s">
        <v>685</v>
      </c>
      <c r="C85" t="s">
        <v>90</v>
      </c>
      <c r="D85" t="s">
        <v>11</v>
      </c>
      <c r="E85" t="s">
        <v>687</v>
      </c>
      <c r="F85" t="s">
        <v>13</v>
      </c>
      <c r="G85" t="s">
        <v>14</v>
      </c>
      <c r="H85">
        <f t="shared" si="1"/>
        <v>0</v>
      </c>
      <c r="L85" t="s">
        <v>6796</v>
      </c>
      <c r="M85">
        <v>70.132999999999996</v>
      </c>
      <c r="N85">
        <v>0</v>
      </c>
    </row>
    <row r="86" spans="1:14" x14ac:dyDescent="0.25">
      <c r="A86" s="18">
        <v>274</v>
      </c>
      <c r="B86" t="s">
        <v>685</v>
      </c>
      <c r="C86" t="s">
        <v>9</v>
      </c>
      <c r="D86" t="s">
        <v>11</v>
      </c>
      <c r="E86" t="s">
        <v>687</v>
      </c>
      <c r="F86" t="s">
        <v>13</v>
      </c>
      <c r="G86" t="s">
        <v>14</v>
      </c>
      <c r="H86">
        <f t="shared" si="1"/>
        <v>0</v>
      </c>
      <c r="L86" t="s">
        <v>6796</v>
      </c>
      <c r="M86">
        <v>70.132999999999996</v>
      </c>
      <c r="N86">
        <v>0</v>
      </c>
    </row>
    <row r="87" spans="1:14" x14ac:dyDescent="0.25">
      <c r="A87" s="18">
        <v>1831</v>
      </c>
      <c r="B87" t="s">
        <v>685</v>
      </c>
      <c r="C87" t="s">
        <v>99</v>
      </c>
      <c r="D87" t="s">
        <v>11</v>
      </c>
      <c r="E87" t="s">
        <v>687</v>
      </c>
      <c r="F87" t="s">
        <v>13</v>
      </c>
      <c r="G87" t="s">
        <v>14</v>
      </c>
      <c r="H87">
        <f t="shared" si="1"/>
        <v>0</v>
      </c>
      <c r="L87" t="s">
        <v>6796</v>
      </c>
      <c r="M87">
        <v>70.132999999999996</v>
      </c>
      <c r="N87">
        <v>0</v>
      </c>
    </row>
    <row r="88" spans="1:14" x14ac:dyDescent="0.25">
      <c r="A88" s="18">
        <v>4220</v>
      </c>
      <c r="B88" t="s">
        <v>685</v>
      </c>
      <c r="C88" t="s">
        <v>70</v>
      </c>
      <c r="D88" t="s">
        <v>11</v>
      </c>
      <c r="E88" t="s">
        <v>687</v>
      </c>
      <c r="F88" t="s">
        <v>13</v>
      </c>
      <c r="G88" t="s">
        <v>14</v>
      </c>
      <c r="H88">
        <f t="shared" si="1"/>
        <v>0</v>
      </c>
      <c r="L88" t="s">
        <v>6796</v>
      </c>
      <c r="M88">
        <v>70.132999999999996</v>
      </c>
      <c r="N88">
        <v>0</v>
      </c>
    </row>
    <row r="89" spans="1:14" x14ac:dyDescent="0.25">
      <c r="A89" s="18">
        <v>3270</v>
      </c>
      <c r="B89" t="s">
        <v>685</v>
      </c>
      <c r="C89" t="s">
        <v>189</v>
      </c>
      <c r="D89" t="s">
        <v>11</v>
      </c>
      <c r="E89" t="s">
        <v>687</v>
      </c>
      <c r="F89" t="s">
        <v>13</v>
      </c>
      <c r="G89" t="s">
        <v>14</v>
      </c>
      <c r="H89">
        <f t="shared" si="1"/>
        <v>0</v>
      </c>
      <c r="L89" t="s">
        <v>6796</v>
      </c>
      <c r="M89">
        <v>70.132999999999996</v>
      </c>
      <c r="N89">
        <v>0</v>
      </c>
    </row>
    <row r="90" spans="1:14" x14ac:dyDescent="0.25">
      <c r="A90" s="18">
        <v>372</v>
      </c>
      <c r="B90" t="s">
        <v>685</v>
      </c>
      <c r="C90" t="s">
        <v>43</v>
      </c>
      <c r="D90" t="s">
        <v>11</v>
      </c>
      <c r="E90" t="s">
        <v>687</v>
      </c>
      <c r="F90" t="s">
        <v>13</v>
      </c>
      <c r="G90" t="s">
        <v>14</v>
      </c>
      <c r="H90">
        <f t="shared" si="1"/>
        <v>0</v>
      </c>
      <c r="L90" t="s">
        <v>6796</v>
      </c>
      <c r="M90">
        <v>70.132999999999996</v>
      </c>
      <c r="N90">
        <v>0</v>
      </c>
    </row>
    <row r="91" spans="1:14" x14ac:dyDescent="0.25">
      <c r="A91" s="18">
        <v>1861</v>
      </c>
      <c r="B91" t="s">
        <v>685</v>
      </c>
      <c r="C91" t="s">
        <v>26</v>
      </c>
      <c r="D91" t="s">
        <v>11</v>
      </c>
      <c r="E91" t="s">
        <v>687</v>
      </c>
      <c r="F91" t="s">
        <v>13</v>
      </c>
      <c r="G91" t="s">
        <v>14</v>
      </c>
      <c r="H91">
        <f t="shared" si="1"/>
        <v>0</v>
      </c>
      <c r="L91" t="s">
        <v>6796</v>
      </c>
      <c r="M91">
        <v>70.132999999999996</v>
      </c>
      <c r="N91">
        <v>0</v>
      </c>
    </row>
    <row r="92" spans="1:14" x14ac:dyDescent="0.25">
      <c r="A92" s="18">
        <v>903</v>
      </c>
      <c r="B92" t="s">
        <v>685</v>
      </c>
      <c r="C92" t="s">
        <v>30</v>
      </c>
      <c r="D92" t="s">
        <v>11</v>
      </c>
      <c r="E92" t="s">
        <v>687</v>
      </c>
      <c r="F92" t="s">
        <v>13</v>
      </c>
      <c r="G92" t="s">
        <v>14</v>
      </c>
      <c r="H92">
        <f t="shared" si="1"/>
        <v>0</v>
      </c>
      <c r="L92" t="s">
        <v>6796</v>
      </c>
      <c r="M92">
        <v>70.132999999999996</v>
      </c>
      <c r="N92">
        <v>0</v>
      </c>
    </row>
    <row r="93" spans="1:14" x14ac:dyDescent="0.25">
      <c r="A93" s="18">
        <v>2969</v>
      </c>
      <c r="B93" t="s">
        <v>685</v>
      </c>
      <c r="C93" t="s">
        <v>23</v>
      </c>
      <c r="D93" t="s">
        <v>11</v>
      </c>
      <c r="E93" t="s">
        <v>687</v>
      </c>
      <c r="F93" t="s">
        <v>13</v>
      </c>
      <c r="G93" t="s">
        <v>14</v>
      </c>
      <c r="H93">
        <f t="shared" si="1"/>
        <v>0</v>
      </c>
      <c r="L93" t="s">
        <v>6796</v>
      </c>
      <c r="M93">
        <v>70.132999999999996</v>
      </c>
      <c r="N93">
        <v>0</v>
      </c>
    </row>
    <row r="94" spans="1:14" x14ac:dyDescent="0.25">
      <c r="A94" s="18">
        <v>2259</v>
      </c>
      <c r="B94" t="s">
        <v>42</v>
      </c>
      <c r="C94" t="s">
        <v>189</v>
      </c>
      <c r="D94" t="s">
        <v>11</v>
      </c>
      <c r="E94" t="s">
        <v>45</v>
      </c>
      <c r="F94" t="s">
        <v>13</v>
      </c>
      <c r="G94" t="s">
        <v>14</v>
      </c>
      <c r="H94">
        <f t="shared" si="1"/>
        <v>0</v>
      </c>
      <c r="L94" t="s">
        <v>6809</v>
      </c>
      <c r="M94">
        <v>167.119</v>
      </c>
      <c r="N94">
        <v>0</v>
      </c>
    </row>
    <row r="95" spans="1:14" x14ac:dyDescent="0.25">
      <c r="A95" s="18">
        <v>3912</v>
      </c>
      <c r="B95" t="s">
        <v>42</v>
      </c>
      <c r="C95" t="s">
        <v>43</v>
      </c>
      <c r="D95" t="s">
        <v>11</v>
      </c>
      <c r="E95" t="s">
        <v>45</v>
      </c>
      <c r="F95" t="s">
        <v>13</v>
      </c>
      <c r="G95" t="s">
        <v>14</v>
      </c>
      <c r="H95">
        <f t="shared" si="1"/>
        <v>0</v>
      </c>
      <c r="L95" t="s">
        <v>6809</v>
      </c>
      <c r="M95">
        <v>167.119</v>
      </c>
      <c r="N95">
        <v>0</v>
      </c>
    </row>
    <row r="96" spans="1:14" x14ac:dyDescent="0.25">
      <c r="A96" s="18">
        <v>2273</v>
      </c>
      <c r="B96" t="s">
        <v>42</v>
      </c>
      <c r="C96" t="s">
        <v>26</v>
      </c>
      <c r="D96" t="s">
        <v>11</v>
      </c>
      <c r="E96" t="s">
        <v>45</v>
      </c>
      <c r="F96" t="s">
        <v>13</v>
      </c>
      <c r="G96" t="s">
        <v>14</v>
      </c>
      <c r="H96">
        <f t="shared" si="1"/>
        <v>0</v>
      </c>
      <c r="L96" t="s">
        <v>6809</v>
      </c>
      <c r="M96">
        <v>167.119</v>
      </c>
      <c r="N96">
        <v>0</v>
      </c>
    </row>
    <row r="97" spans="1:16" x14ac:dyDescent="0.25">
      <c r="A97" s="18">
        <v>4264</v>
      </c>
      <c r="B97" t="s">
        <v>42</v>
      </c>
      <c r="C97" t="s">
        <v>30</v>
      </c>
      <c r="D97" t="s">
        <v>11</v>
      </c>
      <c r="E97" t="s">
        <v>45</v>
      </c>
      <c r="F97" t="s">
        <v>13</v>
      </c>
      <c r="G97" t="s">
        <v>14</v>
      </c>
      <c r="H97">
        <f t="shared" si="1"/>
        <v>8.3812732244687924E-2</v>
      </c>
      <c r="L97" t="s">
        <v>6809</v>
      </c>
      <c r="M97">
        <v>167.119</v>
      </c>
      <c r="N97">
        <v>1</v>
      </c>
    </row>
    <row r="98" spans="1:16" x14ac:dyDescent="0.25">
      <c r="A98" s="18">
        <v>4384</v>
      </c>
      <c r="B98" t="s">
        <v>42</v>
      </c>
      <c r="C98" t="s">
        <v>23</v>
      </c>
      <c r="D98" t="s">
        <v>11</v>
      </c>
      <c r="E98" t="s">
        <v>45</v>
      </c>
      <c r="F98" t="s">
        <v>13</v>
      </c>
      <c r="G98" t="s">
        <v>14</v>
      </c>
      <c r="H98">
        <f t="shared" si="1"/>
        <v>8.3812732244687924E-2</v>
      </c>
      <c r="L98" t="s">
        <v>6809</v>
      </c>
      <c r="M98">
        <v>167.119</v>
      </c>
      <c r="N98">
        <v>1</v>
      </c>
    </row>
    <row r="99" spans="1:16" x14ac:dyDescent="0.25">
      <c r="A99" s="18">
        <v>2300</v>
      </c>
      <c r="B99" t="s">
        <v>1126</v>
      </c>
      <c r="C99" t="s">
        <v>16</v>
      </c>
      <c r="D99" t="s">
        <v>11</v>
      </c>
      <c r="E99" t="s">
        <v>1128</v>
      </c>
      <c r="F99" t="s">
        <v>13</v>
      </c>
      <c r="G99" t="s">
        <v>14</v>
      </c>
      <c r="H99">
        <f t="shared" si="1"/>
        <v>8.2292150146586224E-2</v>
      </c>
      <c r="L99" t="s">
        <v>6810</v>
      </c>
      <c r="M99">
        <v>170.20699999999999</v>
      </c>
      <c r="N99">
        <v>1</v>
      </c>
    </row>
    <row r="100" spans="1:16" x14ac:dyDescent="0.25">
      <c r="A100" s="18">
        <v>2744</v>
      </c>
      <c r="B100" t="s">
        <v>1400</v>
      </c>
      <c r="C100" t="s">
        <v>47</v>
      </c>
      <c r="D100" t="s">
        <v>11</v>
      </c>
      <c r="E100" t="s">
        <v>1402</v>
      </c>
      <c r="F100" t="s">
        <v>13</v>
      </c>
      <c r="G100" t="s">
        <v>14</v>
      </c>
      <c r="H100">
        <f t="shared" si="1"/>
        <v>0</v>
      </c>
      <c r="L100" t="s">
        <v>6811</v>
      </c>
      <c r="M100">
        <v>60.094999999999999</v>
      </c>
    </row>
    <row r="101" spans="1:16" x14ac:dyDescent="0.25">
      <c r="A101" s="18">
        <v>1247</v>
      </c>
      <c r="B101" t="s">
        <v>1400</v>
      </c>
      <c r="C101" t="s">
        <v>90</v>
      </c>
      <c r="D101" t="s">
        <v>11</v>
      </c>
      <c r="E101" t="s">
        <v>1402</v>
      </c>
      <c r="F101" t="s">
        <v>13</v>
      </c>
      <c r="G101" t="s">
        <v>14</v>
      </c>
      <c r="H101">
        <f t="shared" si="1"/>
        <v>0</v>
      </c>
      <c r="L101" t="s">
        <v>6811</v>
      </c>
      <c r="M101">
        <v>60.094999999999999</v>
      </c>
    </row>
    <row r="102" spans="1:16" x14ac:dyDescent="0.25">
      <c r="A102" s="18">
        <v>3325</v>
      </c>
      <c r="B102" t="s">
        <v>1400</v>
      </c>
      <c r="C102" t="s">
        <v>9</v>
      </c>
      <c r="D102" t="s">
        <v>11</v>
      </c>
      <c r="E102" t="s">
        <v>1402</v>
      </c>
      <c r="F102" t="s">
        <v>13</v>
      </c>
      <c r="G102" t="s">
        <v>14</v>
      </c>
      <c r="H102">
        <f t="shared" si="1"/>
        <v>0.23307596305849074</v>
      </c>
      <c r="L102" t="s">
        <v>6811</v>
      </c>
      <c r="M102">
        <v>60.094999999999999</v>
      </c>
      <c r="N102">
        <v>1</v>
      </c>
    </row>
    <row r="103" spans="1:16" x14ac:dyDescent="0.25">
      <c r="A103" s="18">
        <v>2574</v>
      </c>
      <c r="B103" t="s">
        <v>1400</v>
      </c>
      <c r="C103" t="s">
        <v>99</v>
      </c>
      <c r="D103" t="s">
        <v>11</v>
      </c>
      <c r="E103" t="s">
        <v>1402</v>
      </c>
      <c r="F103" t="s">
        <v>13</v>
      </c>
      <c r="G103" t="s">
        <v>14</v>
      </c>
      <c r="H103">
        <f t="shared" si="1"/>
        <v>0.23307596305849074</v>
      </c>
      <c r="L103" t="s">
        <v>6811</v>
      </c>
      <c r="M103">
        <v>60.094999999999999</v>
      </c>
      <c r="N103">
        <v>1</v>
      </c>
    </row>
    <row r="104" spans="1:16" x14ac:dyDescent="0.25">
      <c r="A104" s="18">
        <v>2926</v>
      </c>
      <c r="B104" t="s">
        <v>1400</v>
      </c>
      <c r="C104" t="s">
        <v>70</v>
      </c>
      <c r="D104" t="s">
        <v>11</v>
      </c>
      <c r="E104" t="s">
        <v>1402</v>
      </c>
      <c r="F104" t="s">
        <v>13</v>
      </c>
      <c r="G104" t="s">
        <v>14</v>
      </c>
      <c r="H104">
        <f t="shared" si="1"/>
        <v>0</v>
      </c>
      <c r="L104" t="s">
        <v>6811</v>
      </c>
      <c r="M104">
        <v>60.094999999999999</v>
      </c>
      <c r="N104">
        <v>0</v>
      </c>
      <c r="P104" t="b">
        <f>EXACT(H104,bioshpere3_soil!H104)</f>
        <v>1</v>
      </c>
    </row>
    <row r="105" spans="1:16" x14ac:dyDescent="0.25">
      <c r="A105" s="18">
        <v>4149</v>
      </c>
      <c r="B105" t="s">
        <v>1400</v>
      </c>
      <c r="C105" t="s">
        <v>189</v>
      </c>
      <c r="D105" t="s">
        <v>11</v>
      </c>
      <c r="E105" t="s">
        <v>1402</v>
      </c>
      <c r="F105" t="s">
        <v>13</v>
      </c>
      <c r="G105" t="s">
        <v>14</v>
      </c>
      <c r="H105">
        <f t="shared" si="1"/>
        <v>0</v>
      </c>
      <c r="L105" t="s">
        <v>6811</v>
      </c>
      <c r="M105">
        <v>60.094999999999999</v>
      </c>
      <c r="N105">
        <v>0</v>
      </c>
    </row>
    <row r="106" spans="1:16" x14ac:dyDescent="0.25">
      <c r="A106" s="18">
        <v>1604</v>
      </c>
      <c r="B106" t="s">
        <v>1400</v>
      </c>
      <c r="C106" t="s">
        <v>43</v>
      </c>
      <c r="D106" t="s">
        <v>11</v>
      </c>
      <c r="E106" t="s">
        <v>1402</v>
      </c>
      <c r="F106" t="s">
        <v>13</v>
      </c>
      <c r="G106" t="s">
        <v>14</v>
      </c>
      <c r="H106">
        <f t="shared" si="1"/>
        <v>0</v>
      </c>
      <c r="L106" t="s">
        <v>6811</v>
      </c>
      <c r="M106">
        <v>60.094999999999999</v>
      </c>
      <c r="N106">
        <v>0</v>
      </c>
    </row>
    <row r="107" spans="1:16" x14ac:dyDescent="0.25">
      <c r="A107" s="18">
        <v>3626</v>
      </c>
      <c r="B107" t="s">
        <v>1400</v>
      </c>
      <c r="C107" t="s">
        <v>26</v>
      </c>
      <c r="D107" t="s">
        <v>11</v>
      </c>
      <c r="E107" t="s">
        <v>1402</v>
      </c>
      <c r="F107" t="s">
        <v>13</v>
      </c>
      <c r="G107" t="s">
        <v>14</v>
      </c>
      <c r="H107">
        <f t="shared" si="1"/>
        <v>0</v>
      </c>
      <c r="L107" t="s">
        <v>6811</v>
      </c>
      <c r="M107">
        <v>60.094999999999999</v>
      </c>
      <c r="N107">
        <v>0</v>
      </c>
    </row>
    <row r="108" spans="1:16" x14ac:dyDescent="0.25">
      <c r="A108" s="18">
        <v>3630</v>
      </c>
      <c r="B108" t="s">
        <v>1400</v>
      </c>
      <c r="C108" t="s">
        <v>30</v>
      </c>
      <c r="D108" t="s">
        <v>11</v>
      </c>
      <c r="E108" t="s">
        <v>1402</v>
      </c>
      <c r="F108" t="s">
        <v>13</v>
      </c>
      <c r="G108" t="s">
        <v>14</v>
      </c>
      <c r="H108">
        <f t="shared" si="1"/>
        <v>0</v>
      </c>
      <c r="L108" t="s">
        <v>6811</v>
      </c>
      <c r="M108">
        <v>60.094999999999999</v>
      </c>
    </row>
    <row r="109" spans="1:16" x14ac:dyDescent="0.25">
      <c r="A109" s="18">
        <v>3950</v>
      </c>
      <c r="B109" t="s">
        <v>1400</v>
      </c>
      <c r="C109" t="s">
        <v>23</v>
      </c>
      <c r="D109" t="s">
        <v>11</v>
      </c>
      <c r="E109" t="s">
        <v>1402</v>
      </c>
      <c r="F109" t="s">
        <v>13</v>
      </c>
      <c r="G109" t="s">
        <v>14</v>
      </c>
      <c r="H109">
        <f t="shared" si="1"/>
        <v>0</v>
      </c>
      <c r="L109" t="s">
        <v>6811</v>
      </c>
      <c r="M109">
        <v>60.094999999999999</v>
      </c>
      <c r="N109">
        <v>0</v>
      </c>
    </row>
    <row r="110" spans="1:16" x14ac:dyDescent="0.25">
      <c r="A110" s="18">
        <v>462</v>
      </c>
      <c r="B110" t="s">
        <v>428</v>
      </c>
      <c r="C110" t="s">
        <v>47</v>
      </c>
      <c r="D110" t="s">
        <v>11</v>
      </c>
      <c r="E110" t="s">
        <v>430</v>
      </c>
      <c r="F110" t="s">
        <v>13</v>
      </c>
      <c r="G110" t="s">
        <v>14</v>
      </c>
      <c r="H110">
        <f t="shared" si="1"/>
        <v>0</v>
      </c>
      <c r="L110" t="s">
        <v>6795</v>
      </c>
      <c r="M110">
        <v>88.147999999999996</v>
      </c>
      <c r="N110">
        <v>0</v>
      </c>
    </row>
    <row r="111" spans="1:16" x14ac:dyDescent="0.25">
      <c r="A111" s="18">
        <v>281</v>
      </c>
      <c r="B111" t="s">
        <v>428</v>
      </c>
      <c r="C111" t="s">
        <v>90</v>
      </c>
      <c r="D111" t="s">
        <v>11</v>
      </c>
      <c r="E111" t="s">
        <v>430</v>
      </c>
      <c r="F111" t="s">
        <v>13</v>
      </c>
      <c r="G111" t="s">
        <v>14</v>
      </c>
      <c r="H111">
        <f t="shared" si="1"/>
        <v>0</v>
      </c>
      <c r="L111" t="s">
        <v>6795</v>
      </c>
      <c r="M111">
        <v>88.147999999999996</v>
      </c>
      <c r="N111">
        <v>0</v>
      </c>
    </row>
    <row r="112" spans="1:16" x14ac:dyDescent="0.25">
      <c r="A112" s="18">
        <v>1813</v>
      </c>
      <c r="B112" t="s">
        <v>428</v>
      </c>
      <c r="C112" t="s">
        <v>9</v>
      </c>
      <c r="D112" t="s">
        <v>11</v>
      </c>
      <c r="E112" t="s">
        <v>430</v>
      </c>
      <c r="F112" t="s">
        <v>13</v>
      </c>
      <c r="G112" t="s">
        <v>14</v>
      </c>
      <c r="H112">
        <f t="shared" si="1"/>
        <v>0</v>
      </c>
      <c r="L112" t="s">
        <v>6795</v>
      </c>
      <c r="M112">
        <v>88.147999999999996</v>
      </c>
      <c r="N112">
        <v>0</v>
      </c>
    </row>
    <row r="113" spans="1:14" x14ac:dyDescent="0.25">
      <c r="A113" s="18">
        <v>528</v>
      </c>
      <c r="B113" t="s">
        <v>428</v>
      </c>
      <c r="C113" t="s">
        <v>99</v>
      </c>
      <c r="D113" t="s">
        <v>11</v>
      </c>
      <c r="E113" t="s">
        <v>430</v>
      </c>
      <c r="F113" t="s">
        <v>13</v>
      </c>
      <c r="G113" t="s">
        <v>14</v>
      </c>
      <c r="H113">
        <f t="shared" si="1"/>
        <v>0</v>
      </c>
      <c r="L113" t="s">
        <v>6795</v>
      </c>
      <c r="M113">
        <v>88.147999999999996</v>
      </c>
      <c r="N113">
        <v>0</v>
      </c>
    </row>
    <row r="114" spans="1:14" x14ac:dyDescent="0.25">
      <c r="A114" s="18">
        <v>257</v>
      </c>
      <c r="B114" t="s">
        <v>428</v>
      </c>
      <c r="C114" t="s">
        <v>70</v>
      </c>
      <c r="D114" t="s">
        <v>11</v>
      </c>
      <c r="E114" t="s">
        <v>430</v>
      </c>
      <c r="F114" t="s">
        <v>13</v>
      </c>
      <c r="G114" t="s">
        <v>14</v>
      </c>
      <c r="H114">
        <f t="shared" si="1"/>
        <v>0</v>
      </c>
      <c r="L114" t="s">
        <v>6795</v>
      </c>
      <c r="M114">
        <v>88.147999999999996</v>
      </c>
      <c r="N114">
        <v>0</v>
      </c>
    </row>
    <row r="115" spans="1:14" x14ac:dyDescent="0.25">
      <c r="A115" s="18">
        <v>640</v>
      </c>
      <c r="B115" t="s">
        <v>428</v>
      </c>
      <c r="C115" t="s">
        <v>189</v>
      </c>
      <c r="D115" t="s">
        <v>11</v>
      </c>
      <c r="E115" t="s">
        <v>430</v>
      </c>
      <c r="F115" t="s">
        <v>13</v>
      </c>
      <c r="G115" t="s">
        <v>14</v>
      </c>
      <c r="H115">
        <f t="shared" si="1"/>
        <v>0</v>
      </c>
      <c r="L115" t="s">
        <v>6795</v>
      </c>
      <c r="M115">
        <v>88.147999999999996</v>
      </c>
    </row>
    <row r="116" spans="1:14" x14ac:dyDescent="0.25">
      <c r="A116" s="18">
        <v>1201</v>
      </c>
      <c r="B116" t="s">
        <v>428</v>
      </c>
      <c r="C116" t="s">
        <v>43</v>
      </c>
      <c r="D116" t="s">
        <v>11</v>
      </c>
      <c r="E116" t="s">
        <v>430</v>
      </c>
      <c r="F116" t="s">
        <v>13</v>
      </c>
      <c r="G116" t="s">
        <v>14</v>
      </c>
      <c r="H116">
        <f t="shared" si="1"/>
        <v>0</v>
      </c>
      <c r="L116" t="s">
        <v>6795</v>
      </c>
      <c r="M116">
        <v>88.147999999999996</v>
      </c>
      <c r="N116">
        <v>0</v>
      </c>
    </row>
    <row r="117" spans="1:14" x14ac:dyDescent="0.25">
      <c r="A117" s="18">
        <v>1672</v>
      </c>
      <c r="B117" t="s">
        <v>428</v>
      </c>
      <c r="C117" t="s">
        <v>26</v>
      </c>
      <c r="D117" t="s">
        <v>11</v>
      </c>
      <c r="E117" t="s">
        <v>430</v>
      </c>
      <c r="F117" t="s">
        <v>13</v>
      </c>
      <c r="G117" t="s">
        <v>14</v>
      </c>
      <c r="H117">
        <f t="shared" si="1"/>
        <v>0</v>
      </c>
      <c r="L117" t="s">
        <v>6795</v>
      </c>
      <c r="M117">
        <v>88.147999999999996</v>
      </c>
      <c r="N117">
        <v>0</v>
      </c>
    </row>
    <row r="118" spans="1:14" x14ac:dyDescent="0.25">
      <c r="A118" s="18">
        <v>188</v>
      </c>
      <c r="B118" t="s">
        <v>428</v>
      </c>
      <c r="C118" t="s">
        <v>30</v>
      </c>
      <c r="D118" t="s">
        <v>11</v>
      </c>
      <c r="E118" t="s">
        <v>430</v>
      </c>
      <c r="F118" t="s">
        <v>13</v>
      </c>
      <c r="G118" t="s">
        <v>14</v>
      </c>
      <c r="H118">
        <f t="shared" si="1"/>
        <v>0</v>
      </c>
      <c r="L118" t="s">
        <v>6795</v>
      </c>
      <c r="M118">
        <v>88.147999999999996</v>
      </c>
    </row>
    <row r="119" spans="1:14" x14ac:dyDescent="0.25">
      <c r="A119" s="18">
        <v>3091</v>
      </c>
      <c r="B119" t="s">
        <v>428</v>
      </c>
      <c r="C119" t="s">
        <v>23</v>
      </c>
      <c r="D119" t="s">
        <v>11</v>
      </c>
      <c r="E119" t="s">
        <v>430</v>
      </c>
      <c r="F119" t="s">
        <v>13</v>
      </c>
      <c r="G119" t="s">
        <v>14</v>
      </c>
      <c r="H119">
        <f t="shared" si="1"/>
        <v>0</v>
      </c>
      <c r="L119" t="s">
        <v>6795</v>
      </c>
      <c r="M119">
        <v>88.147999999999996</v>
      </c>
      <c r="N119">
        <v>0</v>
      </c>
    </row>
    <row r="120" spans="1:14" x14ac:dyDescent="0.25">
      <c r="A120" s="18">
        <v>1161</v>
      </c>
      <c r="B120" t="s">
        <v>741</v>
      </c>
      <c r="C120" t="s">
        <v>47</v>
      </c>
      <c r="D120" t="s">
        <v>11</v>
      </c>
      <c r="E120" t="s">
        <v>743</v>
      </c>
      <c r="F120" t="s">
        <v>13</v>
      </c>
      <c r="G120" t="s">
        <v>14</v>
      </c>
      <c r="H120">
        <f t="shared" si="1"/>
        <v>0</v>
      </c>
      <c r="L120" t="s">
        <v>6812</v>
      </c>
      <c r="M120">
        <v>102.175</v>
      </c>
      <c r="N120">
        <v>0</v>
      </c>
    </row>
    <row r="121" spans="1:14" x14ac:dyDescent="0.25">
      <c r="A121" s="18">
        <v>1805</v>
      </c>
      <c r="B121" t="s">
        <v>741</v>
      </c>
      <c r="C121" t="s">
        <v>90</v>
      </c>
      <c r="D121" t="s">
        <v>11</v>
      </c>
      <c r="E121" t="s">
        <v>743</v>
      </c>
      <c r="F121" t="s">
        <v>13</v>
      </c>
      <c r="G121" t="s">
        <v>14</v>
      </c>
      <c r="H121">
        <f t="shared" si="1"/>
        <v>0</v>
      </c>
      <c r="L121" t="s">
        <v>6812</v>
      </c>
      <c r="M121">
        <v>102.175</v>
      </c>
    </row>
    <row r="122" spans="1:14" x14ac:dyDescent="0.25">
      <c r="A122" s="18">
        <v>1873</v>
      </c>
      <c r="B122" t="s">
        <v>741</v>
      </c>
      <c r="C122" t="s">
        <v>9</v>
      </c>
      <c r="D122" t="s">
        <v>11</v>
      </c>
      <c r="E122" t="s">
        <v>743</v>
      </c>
      <c r="F122" t="s">
        <v>13</v>
      </c>
      <c r="G122" t="s">
        <v>14</v>
      </c>
      <c r="H122">
        <f t="shared" si="1"/>
        <v>0</v>
      </c>
      <c r="L122" t="s">
        <v>6812</v>
      </c>
      <c r="M122">
        <v>102.175</v>
      </c>
      <c r="N122">
        <v>0</v>
      </c>
    </row>
    <row r="123" spans="1:14" x14ac:dyDescent="0.25">
      <c r="A123" s="18">
        <v>4274</v>
      </c>
      <c r="B123" t="s">
        <v>741</v>
      </c>
      <c r="C123" t="s">
        <v>99</v>
      </c>
      <c r="D123" t="s">
        <v>11</v>
      </c>
      <c r="E123" t="s">
        <v>743</v>
      </c>
      <c r="F123" t="s">
        <v>13</v>
      </c>
      <c r="G123" t="s">
        <v>14</v>
      </c>
      <c r="H123">
        <f t="shared" si="1"/>
        <v>0</v>
      </c>
      <c r="L123" t="s">
        <v>6812</v>
      </c>
      <c r="M123">
        <v>102.175</v>
      </c>
      <c r="N123">
        <v>0</v>
      </c>
    </row>
    <row r="124" spans="1:14" x14ac:dyDescent="0.25">
      <c r="A124" s="18">
        <v>2539</v>
      </c>
      <c r="B124" t="s">
        <v>741</v>
      </c>
      <c r="C124" t="s">
        <v>70</v>
      </c>
      <c r="D124" t="s">
        <v>11</v>
      </c>
      <c r="E124" t="s">
        <v>743</v>
      </c>
      <c r="F124" t="s">
        <v>13</v>
      </c>
      <c r="G124" t="s">
        <v>14</v>
      </c>
      <c r="H124">
        <f t="shared" si="1"/>
        <v>0</v>
      </c>
      <c r="L124" t="s">
        <v>6812</v>
      </c>
      <c r="M124">
        <v>102.175</v>
      </c>
    </row>
    <row r="125" spans="1:14" x14ac:dyDescent="0.25">
      <c r="A125" s="18">
        <v>1018</v>
      </c>
      <c r="B125" t="s">
        <v>3463</v>
      </c>
      <c r="C125" t="s">
        <v>47</v>
      </c>
      <c r="D125" t="s">
        <v>11</v>
      </c>
      <c r="E125" t="s">
        <v>3465</v>
      </c>
      <c r="F125" t="s">
        <v>13</v>
      </c>
      <c r="G125" t="s">
        <v>14</v>
      </c>
      <c r="H125">
        <f t="shared" si="1"/>
        <v>0</v>
      </c>
      <c r="L125" t="s">
        <v>6813</v>
      </c>
      <c r="M125">
        <v>100.15900000000001</v>
      </c>
      <c r="N125">
        <v>0</v>
      </c>
    </row>
    <row r="126" spans="1:14" x14ac:dyDescent="0.25">
      <c r="A126" s="18">
        <v>3297</v>
      </c>
      <c r="B126" t="s">
        <v>3463</v>
      </c>
      <c r="C126" t="s">
        <v>90</v>
      </c>
      <c r="D126" t="s">
        <v>11</v>
      </c>
      <c r="E126" t="s">
        <v>3465</v>
      </c>
      <c r="F126" t="s">
        <v>13</v>
      </c>
      <c r="G126" t="s">
        <v>14</v>
      </c>
      <c r="H126">
        <f t="shared" si="1"/>
        <v>0</v>
      </c>
      <c r="L126" t="s">
        <v>6813</v>
      </c>
      <c r="M126">
        <v>100.15900000000001</v>
      </c>
      <c r="N126">
        <v>0</v>
      </c>
    </row>
    <row r="127" spans="1:14" x14ac:dyDescent="0.25">
      <c r="A127" s="18">
        <v>1434</v>
      </c>
      <c r="B127" t="s">
        <v>3463</v>
      </c>
      <c r="C127" t="s">
        <v>9</v>
      </c>
      <c r="D127" t="s">
        <v>11</v>
      </c>
      <c r="E127" t="s">
        <v>3465</v>
      </c>
      <c r="F127" t="s">
        <v>13</v>
      </c>
      <c r="G127" t="s">
        <v>14</v>
      </c>
      <c r="H127">
        <f t="shared" si="1"/>
        <v>0</v>
      </c>
      <c r="L127" t="s">
        <v>6813</v>
      </c>
      <c r="M127">
        <v>100.15900000000001</v>
      </c>
    </row>
    <row r="128" spans="1:14" x14ac:dyDescent="0.25">
      <c r="A128" s="18">
        <v>1819</v>
      </c>
      <c r="B128" t="s">
        <v>3463</v>
      </c>
      <c r="C128" t="s">
        <v>99</v>
      </c>
      <c r="D128" t="s">
        <v>11</v>
      </c>
      <c r="E128" t="s">
        <v>3465</v>
      </c>
      <c r="F128" t="s">
        <v>13</v>
      </c>
      <c r="G128" t="s">
        <v>14</v>
      </c>
      <c r="H128">
        <f t="shared" si="1"/>
        <v>0</v>
      </c>
      <c r="L128" t="s">
        <v>6813</v>
      </c>
      <c r="M128">
        <v>100.15900000000001</v>
      </c>
    </row>
    <row r="129" spans="1:14" x14ac:dyDescent="0.25">
      <c r="A129" s="18">
        <v>3793</v>
      </c>
      <c r="B129" t="s">
        <v>3463</v>
      </c>
      <c r="C129" t="s">
        <v>70</v>
      </c>
      <c r="D129" t="s">
        <v>11</v>
      </c>
      <c r="E129" t="s">
        <v>3465</v>
      </c>
      <c r="F129" t="s">
        <v>13</v>
      </c>
      <c r="G129" t="s">
        <v>14</v>
      </c>
      <c r="H129">
        <f t="shared" si="1"/>
        <v>0</v>
      </c>
      <c r="L129" t="s">
        <v>6813</v>
      </c>
      <c r="M129">
        <v>100.15900000000001</v>
      </c>
      <c r="N129">
        <v>0</v>
      </c>
    </row>
    <row r="130" spans="1:14" x14ac:dyDescent="0.25">
      <c r="A130" s="18">
        <v>4354</v>
      </c>
      <c r="B130" t="s">
        <v>3463</v>
      </c>
      <c r="C130" t="s">
        <v>189</v>
      </c>
      <c r="D130" t="s">
        <v>11</v>
      </c>
      <c r="E130" t="s">
        <v>3465</v>
      </c>
      <c r="F130" t="s">
        <v>13</v>
      </c>
      <c r="G130" t="s">
        <v>14</v>
      </c>
      <c r="H130">
        <f t="shared" si="1"/>
        <v>0</v>
      </c>
      <c r="L130" t="s">
        <v>6813</v>
      </c>
      <c r="M130">
        <v>100.15900000000001</v>
      </c>
      <c r="N130">
        <v>0</v>
      </c>
    </row>
    <row r="131" spans="1:14" x14ac:dyDescent="0.25">
      <c r="A131" s="18">
        <v>3730</v>
      </c>
      <c r="B131" t="s">
        <v>3463</v>
      </c>
      <c r="C131" t="s">
        <v>43</v>
      </c>
      <c r="D131" t="s">
        <v>11</v>
      </c>
      <c r="E131" t="s">
        <v>3465</v>
      </c>
      <c r="F131" t="s">
        <v>13</v>
      </c>
      <c r="G131" t="s">
        <v>14</v>
      </c>
      <c r="H131">
        <f t="shared" si="1"/>
        <v>0</v>
      </c>
      <c r="L131" t="s">
        <v>6813</v>
      </c>
      <c r="M131">
        <v>100.15900000000001</v>
      </c>
      <c r="N131">
        <v>0</v>
      </c>
    </row>
    <row r="132" spans="1:14" x14ac:dyDescent="0.25">
      <c r="A132" s="18">
        <v>114</v>
      </c>
      <c r="B132" t="s">
        <v>3463</v>
      </c>
      <c r="C132" t="s">
        <v>26</v>
      </c>
      <c r="D132" t="s">
        <v>11</v>
      </c>
      <c r="E132" t="s">
        <v>3465</v>
      </c>
      <c r="F132" t="s">
        <v>13</v>
      </c>
      <c r="G132" t="s">
        <v>14</v>
      </c>
      <c r="H132">
        <f t="shared" si="1"/>
        <v>0</v>
      </c>
      <c r="L132" t="s">
        <v>6813</v>
      </c>
      <c r="M132">
        <v>100.15900000000001</v>
      </c>
      <c r="N132">
        <v>0</v>
      </c>
    </row>
    <row r="133" spans="1:14" x14ac:dyDescent="0.25">
      <c r="A133" s="18">
        <v>467</v>
      </c>
      <c r="B133" t="s">
        <v>3463</v>
      </c>
      <c r="C133" t="s">
        <v>30</v>
      </c>
      <c r="D133" t="s">
        <v>11</v>
      </c>
      <c r="E133" t="s">
        <v>3465</v>
      </c>
      <c r="F133" t="s">
        <v>13</v>
      </c>
      <c r="G133" t="s">
        <v>14</v>
      </c>
      <c r="H133">
        <f t="shared" si="1"/>
        <v>0</v>
      </c>
      <c r="L133" t="s">
        <v>6813</v>
      </c>
      <c r="M133">
        <v>100.15900000000001</v>
      </c>
      <c r="N133">
        <v>0</v>
      </c>
    </row>
    <row r="134" spans="1:14" x14ac:dyDescent="0.25">
      <c r="A134" s="18">
        <v>1476</v>
      </c>
      <c r="B134" t="s">
        <v>3463</v>
      </c>
      <c r="C134" t="s">
        <v>23</v>
      </c>
      <c r="D134" t="s">
        <v>11</v>
      </c>
      <c r="E134" t="s">
        <v>3465</v>
      </c>
      <c r="F134" t="s">
        <v>13</v>
      </c>
      <c r="G134" t="s">
        <v>14</v>
      </c>
      <c r="H134">
        <f t="shared" si="1"/>
        <v>0</v>
      </c>
      <c r="L134" t="s">
        <v>6813</v>
      </c>
      <c r="M134">
        <v>100.15900000000001</v>
      </c>
      <c r="N134">
        <v>0</v>
      </c>
    </row>
    <row r="135" spans="1:14" x14ac:dyDescent="0.25">
      <c r="A135" s="18">
        <v>2646</v>
      </c>
      <c r="B135" t="s">
        <v>2925</v>
      </c>
      <c r="C135" t="s">
        <v>16</v>
      </c>
      <c r="D135" t="s">
        <v>11</v>
      </c>
      <c r="E135" t="s">
        <v>2927</v>
      </c>
      <c r="F135" t="s">
        <v>13</v>
      </c>
      <c r="G135" t="s">
        <v>14</v>
      </c>
      <c r="H135">
        <f t="shared" ref="H135:H198" si="2">14.0067*N135/M135</f>
        <v>0</v>
      </c>
      <c r="L135" t="s">
        <v>6814</v>
      </c>
      <c r="M135">
        <v>145.15799999999999</v>
      </c>
      <c r="N135">
        <v>0</v>
      </c>
    </row>
    <row r="136" spans="1:14" x14ac:dyDescent="0.25">
      <c r="A136" s="18">
        <v>791</v>
      </c>
      <c r="B136" t="s">
        <v>5547</v>
      </c>
      <c r="C136" t="s">
        <v>16</v>
      </c>
      <c r="D136" t="s">
        <v>11</v>
      </c>
      <c r="E136" t="s">
        <v>5549</v>
      </c>
      <c r="F136" t="s">
        <v>13</v>
      </c>
      <c r="G136" t="s">
        <v>14</v>
      </c>
      <c r="H136">
        <f t="shared" si="2"/>
        <v>0</v>
      </c>
      <c r="L136" t="s">
        <v>6815</v>
      </c>
      <c r="M136">
        <v>887.10299999999995</v>
      </c>
      <c r="N136">
        <v>0</v>
      </c>
    </row>
    <row r="137" spans="1:14" x14ac:dyDescent="0.25">
      <c r="A137" s="18">
        <v>3216</v>
      </c>
      <c r="B137" t="s">
        <v>246</v>
      </c>
      <c r="C137" t="s">
        <v>47</v>
      </c>
      <c r="D137" t="s">
        <v>11</v>
      </c>
      <c r="E137" t="s">
        <v>248</v>
      </c>
      <c r="F137" t="s">
        <v>13</v>
      </c>
      <c r="G137" t="s">
        <v>14</v>
      </c>
      <c r="H137">
        <f t="shared" si="2"/>
        <v>0</v>
      </c>
      <c r="L137" t="s">
        <v>6816</v>
      </c>
      <c r="M137">
        <v>154.208</v>
      </c>
      <c r="N137">
        <v>0</v>
      </c>
    </row>
    <row r="138" spans="1:14" x14ac:dyDescent="0.25">
      <c r="A138" s="18">
        <v>2050</v>
      </c>
      <c r="B138" t="s">
        <v>246</v>
      </c>
      <c r="C138" t="s">
        <v>90</v>
      </c>
      <c r="D138" t="s">
        <v>11</v>
      </c>
      <c r="E138" t="s">
        <v>248</v>
      </c>
      <c r="F138" t="s">
        <v>13</v>
      </c>
      <c r="G138" t="s">
        <v>14</v>
      </c>
      <c r="H138">
        <f t="shared" si="2"/>
        <v>0</v>
      </c>
      <c r="L138" t="s">
        <v>6816</v>
      </c>
      <c r="M138">
        <v>154.208</v>
      </c>
      <c r="N138">
        <v>0</v>
      </c>
    </row>
    <row r="139" spans="1:14" x14ac:dyDescent="0.25">
      <c r="A139" s="18">
        <v>2093</v>
      </c>
      <c r="B139" t="s">
        <v>246</v>
      </c>
      <c r="C139" t="s">
        <v>9</v>
      </c>
      <c r="D139" t="s">
        <v>11</v>
      </c>
      <c r="E139" t="s">
        <v>248</v>
      </c>
      <c r="F139" t="s">
        <v>13</v>
      </c>
      <c r="G139" t="s">
        <v>14</v>
      </c>
      <c r="H139">
        <f t="shared" si="2"/>
        <v>0</v>
      </c>
      <c r="L139" t="s">
        <v>6816</v>
      </c>
      <c r="M139">
        <v>154.208</v>
      </c>
      <c r="N139">
        <v>0</v>
      </c>
    </row>
    <row r="140" spans="1:14" x14ac:dyDescent="0.25">
      <c r="A140" s="18">
        <v>4131</v>
      </c>
      <c r="B140" t="s">
        <v>246</v>
      </c>
      <c r="C140" t="s">
        <v>99</v>
      </c>
      <c r="D140" t="s">
        <v>11</v>
      </c>
      <c r="E140" t="s">
        <v>248</v>
      </c>
      <c r="F140" t="s">
        <v>13</v>
      </c>
      <c r="G140" t="s">
        <v>14</v>
      </c>
      <c r="H140">
        <f t="shared" si="2"/>
        <v>0</v>
      </c>
      <c r="L140" t="s">
        <v>6816</v>
      </c>
      <c r="M140">
        <v>154.208</v>
      </c>
      <c r="N140">
        <v>0</v>
      </c>
    </row>
    <row r="141" spans="1:14" x14ac:dyDescent="0.25">
      <c r="A141" s="18">
        <v>2668</v>
      </c>
      <c r="B141" t="s">
        <v>246</v>
      </c>
      <c r="C141" t="s">
        <v>70</v>
      </c>
      <c r="D141" t="s">
        <v>11</v>
      </c>
      <c r="E141" t="s">
        <v>248</v>
      </c>
      <c r="F141" t="s">
        <v>13</v>
      </c>
      <c r="G141" t="s">
        <v>14</v>
      </c>
      <c r="H141">
        <f t="shared" si="2"/>
        <v>0</v>
      </c>
      <c r="L141" t="s">
        <v>6816</v>
      </c>
      <c r="M141">
        <v>154.208</v>
      </c>
      <c r="N141">
        <v>0</v>
      </c>
    </row>
    <row r="142" spans="1:14" x14ac:dyDescent="0.25">
      <c r="A142" s="18">
        <v>1767</v>
      </c>
      <c r="B142" t="s">
        <v>246</v>
      </c>
      <c r="C142" t="s">
        <v>189</v>
      </c>
      <c r="D142" t="s">
        <v>11</v>
      </c>
      <c r="E142" t="s">
        <v>248</v>
      </c>
      <c r="F142" t="s">
        <v>13</v>
      </c>
      <c r="G142" t="s">
        <v>14</v>
      </c>
      <c r="H142">
        <f t="shared" si="2"/>
        <v>0</v>
      </c>
      <c r="L142" t="s">
        <v>6816</v>
      </c>
      <c r="M142">
        <v>154.208</v>
      </c>
      <c r="N142">
        <v>0</v>
      </c>
    </row>
    <row r="143" spans="1:14" x14ac:dyDescent="0.25">
      <c r="A143" s="18">
        <v>3391</v>
      </c>
      <c r="B143" t="s">
        <v>246</v>
      </c>
      <c r="C143" t="s">
        <v>43</v>
      </c>
      <c r="D143" t="s">
        <v>11</v>
      </c>
      <c r="E143" t="s">
        <v>248</v>
      </c>
      <c r="F143" t="s">
        <v>13</v>
      </c>
      <c r="G143" t="s">
        <v>14</v>
      </c>
      <c r="H143">
        <f t="shared" si="2"/>
        <v>0</v>
      </c>
      <c r="L143" t="s">
        <v>6816</v>
      </c>
      <c r="M143">
        <v>154.208</v>
      </c>
      <c r="N143">
        <v>0</v>
      </c>
    </row>
    <row r="144" spans="1:14" x14ac:dyDescent="0.25">
      <c r="A144" s="18">
        <v>3350</v>
      </c>
      <c r="B144" t="s">
        <v>246</v>
      </c>
      <c r="C144" t="s">
        <v>26</v>
      </c>
      <c r="D144" t="s">
        <v>11</v>
      </c>
      <c r="E144" t="s">
        <v>248</v>
      </c>
      <c r="F144" t="s">
        <v>13</v>
      </c>
      <c r="G144" t="s">
        <v>14</v>
      </c>
      <c r="H144">
        <f t="shared" si="2"/>
        <v>0</v>
      </c>
      <c r="L144" t="s">
        <v>6816</v>
      </c>
      <c r="M144">
        <v>154.208</v>
      </c>
      <c r="N144">
        <v>0</v>
      </c>
    </row>
    <row r="145" spans="1:16" x14ac:dyDescent="0.25">
      <c r="A145" s="18">
        <v>161</v>
      </c>
      <c r="B145" t="s">
        <v>246</v>
      </c>
      <c r="C145" t="s">
        <v>30</v>
      </c>
      <c r="D145" t="s">
        <v>11</v>
      </c>
      <c r="E145" t="s">
        <v>248</v>
      </c>
      <c r="F145" t="s">
        <v>13</v>
      </c>
      <c r="G145" t="s">
        <v>14</v>
      </c>
      <c r="H145">
        <f t="shared" si="2"/>
        <v>0</v>
      </c>
      <c r="L145" t="s">
        <v>6816</v>
      </c>
      <c r="M145">
        <v>154.208</v>
      </c>
      <c r="N145">
        <v>0</v>
      </c>
    </row>
    <row r="146" spans="1:16" x14ac:dyDescent="0.25">
      <c r="A146" s="18">
        <v>2586</v>
      </c>
      <c r="B146" t="s">
        <v>246</v>
      </c>
      <c r="C146" t="s">
        <v>23</v>
      </c>
      <c r="D146" t="s">
        <v>11</v>
      </c>
      <c r="E146" t="s">
        <v>248</v>
      </c>
      <c r="F146" t="s">
        <v>13</v>
      </c>
      <c r="G146" t="s">
        <v>14</v>
      </c>
      <c r="H146">
        <f t="shared" si="2"/>
        <v>0</v>
      </c>
      <c r="L146" t="s">
        <v>6816</v>
      </c>
      <c r="M146">
        <v>154.208</v>
      </c>
    </row>
    <row r="147" spans="1:16" x14ac:dyDescent="0.25">
      <c r="A147" s="18">
        <v>1690</v>
      </c>
      <c r="B147" t="s">
        <v>587</v>
      </c>
      <c r="C147" t="s">
        <v>47</v>
      </c>
      <c r="D147" t="s">
        <v>11</v>
      </c>
      <c r="E147" t="s">
        <v>589</v>
      </c>
      <c r="F147" t="s">
        <v>13</v>
      </c>
      <c r="G147" t="s">
        <v>14</v>
      </c>
      <c r="H147">
        <f t="shared" si="2"/>
        <v>0</v>
      </c>
      <c r="L147" t="s">
        <v>6817</v>
      </c>
      <c r="M147">
        <v>152.19200000000001</v>
      </c>
      <c r="N147">
        <v>0</v>
      </c>
    </row>
    <row r="148" spans="1:16" x14ac:dyDescent="0.25">
      <c r="A148" s="18">
        <v>3625</v>
      </c>
      <c r="B148" t="s">
        <v>587</v>
      </c>
      <c r="C148" t="s">
        <v>90</v>
      </c>
      <c r="D148" t="s">
        <v>11</v>
      </c>
      <c r="E148" t="s">
        <v>589</v>
      </c>
      <c r="F148" t="s">
        <v>13</v>
      </c>
      <c r="G148" t="s">
        <v>14</v>
      </c>
      <c r="H148">
        <f t="shared" si="2"/>
        <v>9.2033089781328847E-2</v>
      </c>
      <c r="L148" t="s">
        <v>6817</v>
      </c>
      <c r="M148">
        <v>152.19200000000001</v>
      </c>
      <c r="N148">
        <v>1</v>
      </c>
      <c r="P148" t="b">
        <f>EXACT(H148,bioshpere3_soil!H148)</f>
        <v>0</v>
      </c>
    </row>
    <row r="149" spans="1:16" x14ac:dyDescent="0.25">
      <c r="A149" s="18">
        <v>4348</v>
      </c>
      <c r="B149" t="s">
        <v>587</v>
      </c>
      <c r="C149" t="s">
        <v>9</v>
      </c>
      <c r="D149" t="s">
        <v>11</v>
      </c>
      <c r="E149" t="s">
        <v>589</v>
      </c>
      <c r="F149" t="s">
        <v>13</v>
      </c>
      <c r="G149" t="s">
        <v>14</v>
      </c>
      <c r="H149">
        <f t="shared" si="2"/>
        <v>0</v>
      </c>
      <c r="L149" t="s">
        <v>6817</v>
      </c>
      <c r="M149">
        <v>152.19200000000001</v>
      </c>
      <c r="N149">
        <v>0</v>
      </c>
      <c r="P149" t="b">
        <f>EXACT(H149,bioshpere3_soil!H149)</f>
        <v>1</v>
      </c>
    </row>
    <row r="150" spans="1:16" x14ac:dyDescent="0.25">
      <c r="A150" s="18">
        <v>3900</v>
      </c>
      <c r="B150" t="s">
        <v>587</v>
      </c>
      <c r="C150" t="s">
        <v>99</v>
      </c>
      <c r="D150" t="s">
        <v>11</v>
      </c>
      <c r="E150" t="s">
        <v>589</v>
      </c>
      <c r="F150" t="s">
        <v>13</v>
      </c>
      <c r="G150" t="s">
        <v>14</v>
      </c>
      <c r="H150">
        <f t="shared" si="2"/>
        <v>0</v>
      </c>
      <c r="L150" t="s">
        <v>6817</v>
      </c>
      <c r="M150">
        <v>152.19200000000001</v>
      </c>
    </row>
    <row r="151" spans="1:16" x14ac:dyDescent="0.25">
      <c r="A151" s="18">
        <v>3721</v>
      </c>
      <c r="B151" t="s">
        <v>587</v>
      </c>
      <c r="C151" t="s">
        <v>70</v>
      </c>
      <c r="D151" t="s">
        <v>11</v>
      </c>
      <c r="E151" t="s">
        <v>589</v>
      </c>
      <c r="F151" t="s">
        <v>13</v>
      </c>
      <c r="G151" t="s">
        <v>14</v>
      </c>
      <c r="H151">
        <f t="shared" si="2"/>
        <v>0</v>
      </c>
      <c r="L151" t="s">
        <v>6817</v>
      </c>
      <c r="M151">
        <v>152.19200000000001</v>
      </c>
      <c r="N151">
        <v>0</v>
      </c>
    </row>
    <row r="152" spans="1:16" x14ac:dyDescent="0.25">
      <c r="A152" s="18">
        <v>2417</v>
      </c>
      <c r="B152" t="s">
        <v>587</v>
      </c>
      <c r="C152" t="s">
        <v>189</v>
      </c>
      <c r="D152" t="s">
        <v>11</v>
      </c>
      <c r="E152" t="s">
        <v>589</v>
      </c>
      <c r="F152" t="s">
        <v>13</v>
      </c>
      <c r="G152" t="s">
        <v>14</v>
      </c>
      <c r="H152">
        <f t="shared" si="2"/>
        <v>0</v>
      </c>
      <c r="L152" t="s">
        <v>6817</v>
      </c>
      <c r="M152">
        <v>152.19200000000001</v>
      </c>
      <c r="N152">
        <v>0</v>
      </c>
    </row>
    <row r="153" spans="1:16" x14ac:dyDescent="0.25">
      <c r="A153" s="18">
        <v>4153</v>
      </c>
      <c r="B153" t="s">
        <v>4910</v>
      </c>
      <c r="C153" t="s">
        <v>16</v>
      </c>
      <c r="D153" t="s">
        <v>11</v>
      </c>
      <c r="E153" t="s">
        <v>441</v>
      </c>
      <c r="F153" t="s">
        <v>13</v>
      </c>
      <c r="G153" t="s">
        <v>14</v>
      </c>
      <c r="H153">
        <f t="shared" si="2"/>
        <v>0</v>
      </c>
      <c r="L153" t="s">
        <v>6818</v>
      </c>
      <c r="M153">
        <v>183.166</v>
      </c>
      <c r="N153">
        <v>0</v>
      </c>
    </row>
    <row r="154" spans="1:16" x14ac:dyDescent="0.25">
      <c r="A154" s="18">
        <v>246</v>
      </c>
      <c r="B154" t="s">
        <v>4910</v>
      </c>
      <c r="C154" t="s">
        <v>26</v>
      </c>
      <c r="D154" t="s">
        <v>11</v>
      </c>
      <c r="E154" t="s">
        <v>441</v>
      </c>
      <c r="F154" t="s">
        <v>13</v>
      </c>
      <c r="G154" t="s">
        <v>14</v>
      </c>
      <c r="H154">
        <f t="shared" si="2"/>
        <v>0</v>
      </c>
      <c r="L154" t="s">
        <v>6818</v>
      </c>
      <c r="M154">
        <v>183.166</v>
      </c>
      <c r="N154">
        <v>0</v>
      </c>
    </row>
    <row r="155" spans="1:16" x14ac:dyDescent="0.25">
      <c r="A155" s="18">
        <v>785</v>
      </c>
      <c r="B155" t="s">
        <v>1785</v>
      </c>
      <c r="C155" t="s">
        <v>47</v>
      </c>
      <c r="D155" t="s">
        <v>11</v>
      </c>
      <c r="E155" t="s">
        <v>1787</v>
      </c>
      <c r="F155" t="s">
        <v>13</v>
      </c>
      <c r="G155" t="s">
        <v>14</v>
      </c>
      <c r="H155">
        <f t="shared" si="2"/>
        <v>0</v>
      </c>
      <c r="L155" t="s">
        <v>6819</v>
      </c>
      <c r="M155">
        <v>44.052999999999997</v>
      </c>
      <c r="N155">
        <v>0</v>
      </c>
    </row>
    <row r="156" spans="1:16" x14ac:dyDescent="0.25">
      <c r="A156" s="18">
        <v>1417</v>
      </c>
      <c r="B156" t="s">
        <v>1785</v>
      </c>
      <c r="C156" t="s">
        <v>90</v>
      </c>
      <c r="D156" t="s">
        <v>11</v>
      </c>
      <c r="E156" t="s">
        <v>1787</v>
      </c>
      <c r="F156" t="s">
        <v>13</v>
      </c>
      <c r="G156" t="s">
        <v>14</v>
      </c>
      <c r="H156">
        <f t="shared" si="2"/>
        <v>0</v>
      </c>
      <c r="L156" t="s">
        <v>6819</v>
      </c>
      <c r="M156">
        <v>44.052999999999997</v>
      </c>
    </row>
    <row r="157" spans="1:16" x14ac:dyDescent="0.25">
      <c r="A157" s="18">
        <v>2681</v>
      </c>
      <c r="B157" t="s">
        <v>1785</v>
      </c>
      <c r="C157" t="s">
        <v>9</v>
      </c>
      <c r="D157" t="s">
        <v>11</v>
      </c>
      <c r="E157" t="s">
        <v>1787</v>
      </c>
      <c r="F157" t="s">
        <v>13</v>
      </c>
      <c r="G157" t="s">
        <v>14</v>
      </c>
      <c r="H157">
        <f t="shared" si="2"/>
        <v>0</v>
      </c>
      <c r="L157" t="s">
        <v>6819</v>
      </c>
      <c r="M157">
        <v>44.052999999999997</v>
      </c>
      <c r="N157">
        <v>0</v>
      </c>
    </row>
    <row r="158" spans="1:16" x14ac:dyDescent="0.25">
      <c r="A158" s="18">
        <v>1692</v>
      </c>
      <c r="B158" t="s">
        <v>1785</v>
      </c>
      <c r="C158" t="s">
        <v>99</v>
      </c>
      <c r="D158" t="s">
        <v>11</v>
      </c>
      <c r="E158" t="s">
        <v>1787</v>
      </c>
      <c r="F158" t="s">
        <v>13</v>
      </c>
      <c r="G158" t="s">
        <v>14</v>
      </c>
      <c r="H158">
        <f t="shared" si="2"/>
        <v>0</v>
      </c>
      <c r="L158" t="s">
        <v>6819</v>
      </c>
      <c r="M158">
        <v>44.052999999999997</v>
      </c>
      <c r="N158">
        <v>0</v>
      </c>
    </row>
    <row r="159" spans="1:16" x14ac:dyDescent="0.25">
      <c r="A159" s="18">
        <v>2361</v>
      </c>
      <c r="B159" t="s">
        <v>1785</v>
      </c>
      <c r="C159" t="s">
        <v>70</v>
      </c>
      <c r="D159" t="s">
        <v>11</v>
      </c>
      <c r="E159" t="s">
        <v>1787</v>
      </c>
      <c r="F159" t="s">
        <v>13</v>
      </c>
      <c r="G159" t="s">
        <v>14</v>
      </c>
      <c r="H159">
        <f t="shared" si="2"/>
        <v>0</v>
      </c>
      <c r="L159" t="s">
        <v>6819</v>
      </c>
      <c r="M159">
        <v>44.052999999999997</v>
      </c>
      <c r="N159">
        <v>0</v>
      </c>
    </row>
    <row r="160" spans="1:16" x14ac:dyDescent="0.25">
      <c r="A160" s="18">
        <v>748</v>
      </c>
      <c r="B160" t="s">
        <v>1785</v>
      </c>
      <c r="C160" t="s">
        <v>189</v>
      </c>
      <c r="D160" t="s">
        <v>11</v>
      </c>
      <c r="E160" t="s">
        <v>1787</v>
      </c>
      <c r="F160" t="s">
        <v>13</v>
      </c>
      <c r="G160" t="s">
        <v>14</v>
      </c>
      <c r="H160">
        <f t="shared" si="2"/>
        <v>0</v>
      </c>
      <c r="L160" t="s">
        <v>6819</v>
      </c>
      <c r="M160">
        <v>44.052999999999997</v>
      </c>
      <c r="N160">
        <v>0</v>
      </c>
    </row>
    <row r="161" spans="1:16" x14ac:dyDescent="0.25">
      <c r="A161" s="18">
        <v>1531</v>
      </c>
      <c r="B161" t="s">
        <v>1785</v>
      </c>
      <c r="C161" t="s">
        <v>43</v>
      </c>
      <c r="D161" t="s">
        <v>11</v>
      </c>
      <c r="E161" t="s">
        <v>1787</v>
      </c>
      <c r="F161" t="s">
        <v>13</v>
      </c>
      <c r="G161" t="s">
        <v>14</v>
      </c>
      <c r="H161">
        <f t="shared" si="2"/>
        <v>0</v>
      </c>
      <c r="L161" t="s">
        <v>6819</v>
      </c>
      <c r="M161">
        <v>44.052999999999997</v>
      </c>
      <c r="N161">
        <v>0</v>
      </c>
    </row>
    <row r="162" spans="1:16" x14ac:dyDescent="0.25">
      <c r="A162" s="18">
        <v>604</v>
      </c>
      <c r="B162" t="s">
        <v>1785</v>
      </c>
      <c r="C162" t="s">
        <v>26</v>
      </c>
      <c r="D162" t="s">
        <v>11</v>
      </c>
      <c r="E162" t="s">
        <v>1787</v>
      </c>
      <c r="F162" t="s">
        <v>13</v>
      </c>
      <c r="G162" t="s">
        <v>14</v>
      </c>
      <c r="H162">
        <f t="shared" si="2"/>
        <v>0</v>
      </c>
      <c r="L162" t="s">
        <v>6819</v>
      </c>
      <c r="M162">
        <v>44.052999999999997</v>
      </c>
    </row>
    <row r="163" spans="1:16" x14ac:dyDescent="0.25">
      <c r="A163" s="18">
        <v>2831</v>
      </c>
      <c r="B163" t="s">
        <v>1785</v>
      </c>
      <c r="C163" t="s">
        <v>30</v>
      </c>
      <c r="D163" t="s">
        <v>11</v>
      </c>
      <c r="E163" t="s">
        <v>1787</v>
      </c>
      <c r="F163" t="s">
        <v>13</v>
      </c>
      <c r="G163" t="s">
        <v>14</v>
      </c>
      <c r="H163">
        <f t="shared" si="2"/>
        <v>0</v>
      </c>
      <c r="L163" t="s">
        <v>6819</v>
      </c>
      <c r="M163">
        <v>44.052999999999997</v>
      </c>
      <c r="N163">
        <v>0</v>
      </c>
    </row>
    <row r="164" spans="1:16" x14ac:dyDescent="0.25">
      <c r="A164" s="18">
        <v>4106</v>
      </c>
      <c r="B164" t="s">
        <v>1785</v>
      </c>
      <c r="C164" t="s">
        <v>23</v>
      </c>
      <c r="D164" t="s">
        <v>11</v>
      </c>
      <c r="E164" t="s">
        <v>1787</v>
      </c>
      <c r="F164" t="s">
        <v>13</v>
      </c>
      <c r="G164" t="s">
        <v>14</v>
      </c>
      <c r="H164">
        <f t="shared" si="2"/>
        <v>0</v>
      </c>
      <c r="L164" t="s">
        <v>6819</v>
      </c>
      <c r="M164">
        <v>44.052999999999997</v>
      </c>
      <c r="N164">
        <v>0</v>
      </c>
    </row>
    <row r="165" spans="1:16" x14ac:dyDescent="0.25">
      <c r="A165" s="18">
        <v>611</v>
      </c>
      <c r="B165" t="s">
        <v>2337</v>
      </c>
      <c r="C165" t="s">
        <v>16</v>
      </c>
      <c r="D165" t="s">
        <v>11</v>
      </c>
      <c r="E165" t="s">
        <v>2339</v>
      </c>
      <c r="F165" t="s">
        <v>13</v>
      </c>
      <c r="G165" t="s">
        <v>14</v>
      </c>
      <c r="H165">
        <f t="shared" si="2"/>
        <v>0</v>
      </c>
      <c r="L165" t="s">
        <v>6820</v>
      </c>
      <c r="M165">
        <v>59.067</v>
      </c>
      <c r="N165">
        <v>0</v>
      </c>
    </row>
    <row r="166" spans="1:16" x14ac:dyDescent="0.25">
      <c r="A166" s="18">
        <v>3902</v>
      </c>
      <c r="B166" t="s">
        <v>2337</v>
      </c>
      <c r="C166" t="s">
        <v>26</v>
      </c>
      <c r="D166" t="s">
        <v>11</v>
      </c>
      <c r="E166" t="s">
        <v>2339</v>
      </c>
      <c r="F166" t="s">
        <v>13</v>
      </c>
      <c r="G166" t="s">
        <v>14</v>
      </c>
      <c r="H166">
        <f t="shared" si="2"/>
        <v>0</v>
      </c>
      <c r="L166" t="s">
        <v>6820</v>
      </c>
      <c r="M166">
        <v>59.067</v>
      </c>
      <c r="N166">
        <v>0</v>
      </c>
    </row>
    <row r="167" spans="1:16" x14ac:dyDescent="0.25">
      <c r="A167" s="18">
        <v>2645</v>
      </c>
      <c r="B167" t="s">
        <v>6821</v>
      </c>
      <c r="C167" t="s">
        <v>16</v>
      </c>
      <c r="D167" t="s">
        <v>11</v>
      </c>
      <c r="E167" t="s">
        <v>5541</v>
      </c>
      <c r="F167" t="s">
        <v>13</v>
      </c>
      <c r="G167" t="s">
        <v>14</v>
      </c>
      <c r="H167">
        <f t="shared" si="2"/>
        <v>0</v>
      </c>
      <c r="L167" t="s">
        <v>6822</v>
      </c>
      <c r="M167">
        <v>222.67400000000001</v>
      </c>
      <c r="N167">
        <v>0</v>
      </c>
    </row>
    <row r="168" spans="1:16" x14ac:dyDescent="0.25">
      <c r="A168" s="18">
        <v>519</v>
      </c>
      <c r="B168" t="s">
        <v>1137</v>
      </c>
      <c r="C168" t="s">
        <v>47</v>
      </c>
      <c r="D168" t="s">
        <v>11</v>
      </c>
      <c r="E168" t="s">
        <v>1139</v>
      </c>
      <c r="F168" t="s">
        <v>13</v>
      </c>
      <c r="G168" t="s">
        <v>14</v>
      </c>
      <c r="H168">
        <f t="shared" si="2"/>
        <v>0</v>
      </c>
      <c r="L168" t="s">
        <v>6823</v>
      </c>
      <c r="M168">
        <v>60.052</v>
      </c>
      <c r="N168">
        <v>0</v>
      </c>
    </row>
    <row r="169" spans="1:16" x14ac:dyDescent="0.25">
      <c r="A169" s="18">
        <v>1999</v>
      </c>
      <c r="B169" t="s">
        <v>1137</v>
      </c>
      <c r="C169" t="s">
        <v>90</v>
      </c>
      <c r="D169" t="s">
        <v>11</v>
      </c>
      <c r="E169" t="s">
        <v>1139</v>
      </c>
      <c r="F169" t="s">
        <v>13</v>
      </c>
      <c r="G169" t="s">
        <v>14</v>
      </c>
      <c r="H169">
        <f t="shared" si="2"/>
        <v>0.23324285619130089</v>
      </c>
      <c r="L169" t="s">
        <v>6823</v>
      </c>
      <c r="M169">
        <v>60.052</v>
      </c>
      <c r="N169">
        <v>1</v>
      </c>
      <c r="P169" t="b">
        <f>EXACT(H169,bioshpere3_soil!H169)</f>
        <v>0</v>
      </c>
    </row>
    <row r="170" spans="1:16" x14ac:dyDescent="0.25">
      <c r="A170" s="18">
        <v>303</v>
      </c>
      <c r="B170" t="s">
        <v>1137</v>
      </c>
      <c r="C170" t="s">
        <v>9</v>
      </c>
      <c r="D170" t="s">
        <v>11</v>
      </c>
      <c r="E170" t="s">
        <v>1139</v>
      </c>
      <c r="F170" t="s">
        <v>13</v>
      </c>
      <c r="G170" t="s">
        <v>14</v>
      </c>
      <c r="H170">
        <f t="shared" si="2"/>
        <v>0</v>
      </c>
      <c r="L170" t="s">
        <v>6823</v>
      </c>
      <c r="M170">
        <v>60.052</v>
      </c>
    </row>
    <row r="171" spans="1:16" x14ac:dyDescent="0.25">
      <c r="A171" s="18">
        <v>1973</v>
      </c>
      <c r="B171" t="s">
        <v>1137</v>
      </c>
      <c r="C171" t="s">
        <v>99</v>
      </c>
      <c r="D171" t="s">
        <v>11</v>
      </c>
      <c r="E171" t="s">
        <v>1139</v>
      </c>
      <c r="F171" t="s">
        <v>13</v>
      </c>
      <c r="G171" t="s">
        <v>14</v>
      </c>
      <c r="H171">
        <f t="shared" si="2"/>
        <v>0.23324285619130089</v>
      </c>
      <c r="L171" t="s">
        <v>6823</v>
      </c>
      <c r="M171">
        <v>60.052</v>
      </c>
      <c r="N171">
        <v>1</v>
      </c>
    </row>
    <row r="172" spans="1:16" x14ac:dyDescent="0.25">
      <c r="A172" s="18">
        <v>2373</v>
      </c>
      <c r="B172" t="s">
        <v>1137</v>
      </c>
      <c r="C172" t="s">
        <v>70</v>
      </c>
      <c r="D172" t="s">
        <v>11</v>
      </c>
      <c r="E172" t="s">
        <v>1139</v>
      </c>
      <c r="F172" t="s">
        <v>13</v>
      </c>
      <c r="G172" t="s">
        <v>14</v>
      </c>
      <c r="H172">
        <f t="shared" si="2"/>
        <v>0</v>
      </c>
      <c r="L172" t="s">
        <v>6823</v>
      </c>
      <c r="M172">
        <v>60.052</v>
      </c>
      <c r="N172">
        <v>0</v>
      </c>
    </row>
    <row r="173" spans="1:16" x14ac:dyDescent="0.25">
      <c r="A173" s="18">
        <v>476</v>
      </c>
      <c r="B173" t="s">
        <v>1137</v>
      </c>
      <c r="C173" t="s">
        <v>189</v>
      </c>
      <c r="D173" t="s">
        <v>11</v>
      </c>
      <c r="E173" t="s">
        <v>1139</v>
      </c>
      <c r="F173" t="s">
        <v>13</v>
      </c>
      <c r="G173" t="s">
        <v>14</v>
      </c>
      <c r="H173">
        <f t="shared" si="2"/>
        <v>0</v>
      </c>
      <c r="L173" t="s">
        <v>6823</v>
      </c>
      <c r="M173">
        <v>60.052</v>
      </c>
      <c r="N173">
        <v>0</v>
      </c>
    </row>
    <row r="174" spans="1:16" x14ac:dyDescent="0.25">
      <c r="A174" s="18">
        <v>3077</v>
      </c>
      <c r="B174" t="s">
        <v>1137</v>
      </c>
      <c r="C174" t="s">
        <v>43</v>
      </c>
      <c r="D174" t="s">
        <v>11</v>
      </c>
      <c r="E174" t="s">
        <v>1139</v>
      </c>
      <c r="F174" t="s">
        <v>13</v>
      </c>
      <c r="G174" t="s">
        <v>14</v>
      </c>
      <c r="H174">
        <f t="shared" si="2"/>
        <v>0</v>
      </c>
      <c r="L174" t="s">
        <v>6823</v>
      </c>
      <c r="M174">
        <v>60.052</v>
      </c>
      <c r="N174">
        <v>0</v>
      </c>
    </row>
    <row r="175" spans="1:16" x14ac:dyDescent="0.25">
      <c r="A175" s="18">
        <v>1485</v>
      </c>
      <c r="B175" t="s">
        <v>1137</v>
      </c>
      <c r="C175" t="s">
        <v>26</v>
      </c>
      <c r="D175" t="s">
        <v>11</v>
      </c>
      <c r="E175" t="s">
        <v>1139</v>
      </c>
      <c r="F175" t="s">
        <v>13</v>
      </c>
      <c r="G175" t="s">
        <v>14</v>
      </c>
      <c r="H175">
        <f t="shared" si="2"/>
        <v>0</v>
      </c>
      <c r="L175" t="s">
        <v>6823</v>
      </c>
      <c r="M175">
        <v>60.052</v>
      </c>
      <c r="N175">
        <v>0</v>
      </c>
    </row>
    <row r="176" spans="1:16" x14ac:dyDescent="0.25">
      <c r="A176" s="18">
        <v>3118</v>
      </c>
      <c r="B176" t="s">
        <v>1137</v>
      </c>
      <c r="C176" t="s">
        <v>30</v>
      </c>
      <c r="D176" t="s">
        <v>11</v>
      </c>
      <c r="E176" t="s">
        <v>1139</v>
      </c>
      <c r="F176" t="s">
        <v>13</v>
      </c>
      <c r="G176" t="s">
        <v>14</v>
      </c>
      <c r="H176">
        <f t="shared" si="2"/>
        <v>0</v>
      </c>
      <c r="L176" t="s">
        <v>6823</v>
      </c>
      <c r="M176">
        <v>60.052</v>
      </c>
      <c r="N176">
        <v>0</v>
      </c>
    </row>
    <row r="177" spans="1:16" x14ac:dyDescent="0.25">
      <c r="A177" s="18">
        <v>2502</v>
      </c>
      <c r="B177" t="s">
        <v>1137</v>
      </c>
      <c r="C177" t="s">
        <v>23</v>
      </c>
      <c r="D177" t="s">
        <v>11</v>
      </c>
      <c r="E177" t="s">
        <v>1139</v>
      </c>
      <c r="F177" t="s">
        <v>13</v>
      </c>
      <c r="G177" t="s">
        <v>14</v>
      </c>
      <c r="H177">
        <f t="shared" si="2"/>
        <v>0</v>
      </c>
      <c r="L177" t="s">
        <v>6823</v>
      </c>
      <c r="M177">
        <v>60.052</v>
      </c>
      <c r="N177">
        <v>0</v>
      </c>
    </row>
    <row r="178" spans="1:16" x14ac:dyDescent="0.25">
      <c r="A178" s="18">
        <v>1594</v>
      </c>
      <c r="B178" t="s">
        <v>1617</v>
      </c>
      <c r="C178" t="s">
        <v>189</v>
      </c>
      <c r="D178" t="s">
        <v>11</v>
      </c>
      <c r="E178" t="s">
        <v>1619</v>
      </c>
      <c r="F178" t="s">
        <v>13</v>
      </c>
      <c r="G178" t="s">
        <v>14</v>
      </c>
      <c r="H178">
        <f t="shared" si="2"/>
        <v>0</v>
      </c>
      <c r="L178" t="s">
        <v>6824</v>
      </c>
      <c r="M178">
        <v>114.023</v>
      </c>
      <c r="N178">
        <v>0</v>
      </c>
    </row>
    <row r="179" spans="1:16" x14ac:dyDescent="0.25">
      <c r="A179" s="18">
        <v>842</v>
      </c>
      <c r="B179" t="s">
        <v>1617</v>
      </c>
      <c r="C179" t="s">
        <v>43</v>
      </c>
      <c r="D179" t="s">
        <v>11</v>
      </c>
      <c r="E179" t="s">
        <v>1619</v>
      </c>
      <c r="F179" t="s">
        <v>13</v>
      </c>
      <c r="G179" t="s">
        <v>14</v>
      </c>
      <c r="H179">
        <f t="shared" si="2"/>
        <v>0</v>
      </c>
      <c r="L179" t="s">
        <v>6824</v>
      </c>
      <c r="M179">
        <v>114.023</v>
      </c>
      <c r="N179">
        <v>0</v>
      </c>
    </row>
    <row r="180" spans="1:16" x14ac:dyDescent="0.25">
      <c r="A180" s="18">
        <v>1304</v>
      </c>
      <c r="B180" t="s">
        <v>1617</v>
      </c>
      <c r="C180" t="s">
        <v>26</v>
      </c>
      <c r="D180" t="s">
        <v>11</v>
      </c>
      <c r="E180" t="s">
        <v>1619</v>
      </c>
      <c r="F180" t="s">
        <v>13</v>
      </c>
      <c r="G180" t="s">
        <v>14</v>
      </c>
      <c r="H180">
        <f t="shared" si="2"/>
        <v>0</v>
      </c>
      <c r="L180" t="s">
        <v>6824</v>
      </c>
      <c r="M180">
        <v>114.023</v>
      </c>
      <c r="N180">
        <v>0</v>
      </c>
    </row>
    <row r="181" spans="1:16" x14ac:dyDescent="0.25">
      <c r="A181" s="18">
        <v>3823</v>
      </c>
      <c r="B181" t="s">
        <v>1617</v>
      </c>
      <c r="C181" t="s">
        <v>30</v>
      </c>
      <c r="D181" t="s">
        <v>11</v>
      </c>
      <c r="E181" t="s">
        <v>1619</v>
      </c>
      <c r="F181" t="s">
        <v>13</v>
      </c>
      <c r="G181" t="s">
        <v>14</v>
      </c>
      <c r="H181">
        <f t="shared" si="2"/>
        <v>0</v>
      </c>
      <c r="L181" t="s">
        <v>6824</v>
      </c>
      <c r="M181">
        <v>114.023</v>
      </c>
      <c r="N181">
        <v>0</v>
      </c>
    </row>
    <row r="182" spans="1:16" ht="15" customHeight="1" x14ac:dyDescent="0.25">
      <c r="A182" s="18">
        <v>2651</v>
      </c>
      <c r="B182" t="s">
        <v>1617</v>
      </c>
      <c r="C182" t="s">
        <v>23</v>
      </c>
      <c r="D182" t="s">
        <v>11</v>
      </c>
      <c r="E182" t="s">
        <v>1619</v>
      </c>
      <c r="F182" t="s">
        <v>13</v>
      </c>
      <c r="G182" t="s">
        <v>14</v>
      </c>
      <c r="H182">
        <f t="shared" si="2"/>
        <v>0.1228410057619954</v>
      </c>
      <c r="L182" t="s">
        <v>6824</v>
      </c>
      <c r="M182">
        <v>114.023</v>
      </c>
      <c r="N182">
        <v>1</v>
      </c>
      <c r="P182" t="b">
        <f>EXACT(H182,bioshpere3_soil!H182)</f>
        <v>0</v>
      </c>
    </row>
    <row r="183" spans="1:16" x14ac:dyDescent="0.25">
      <c r="A183" s="18">
        <v>1666</v>
      </c>
      <c r="B183" t="s">
        <v>3942</v>
      </c>
      <c r="C183" t="s">
        <v>16</v>
      </c>
      <c r="D183" t="s">
        <v>11</v>
      </c>
      <c r="E183" t="s">
        <v>3944</v>
      </c>
      <c r="F183" t="s">
        <v>13</v>
      </c>
      <c r="G183" t="s">
        <v>14</v>
      </c>
      <c r="H183">
        <f t="shared" si="2"/>
        <v>5.1921472974826424E-2</v>
      </c>
      <c r="L183" t="s">
        <v>6825</v>
      </c>
      <c r="M183">
        <v>269.767</v>
      </c>
      <c r="N183">
        <v>1</v>
      </c>
    </row>
    <row r="184" spans="1:16" x14ac:dyDescent="0.25">
      <c r="A184" s="18">
        <v>2317</v>
      </c>
      <c r="B184" t="s">
        <v>169</v>
      </c>
      <c r="C184" t="s">
        <v>47</v>
      </c>
      <c r="D184" t="s">
        <v>11</v>
      </c>
      <c r="E184" t="s">
        <v>171</v>
      </c>
      <c r="F184" t="s">
        <v>13</v>
      </c>
      <c r="G184" t="s">
        <v>14</v>
      </c>
      <c r="H184">
        <f t="shared" si="2"/>
        <v>0.96466536958280968</v>
      </c>
      <c r="L184" t="s">
        <v>6826</v>
      </c>
      <c r="M184">
        <v>58.079000000000001</v>
      </c>
      <c r="N184">
        <v>4</v>
      </c>
      <c r="P184" t="b">
        <f>EXACT(H184,bioshpere3_soil!H184)</f>
        <v>0</v>
      </c>
    </row>
    <row r="185" spans="1:16" x14ac:dyDescent="0.25">
      <c r="A185" s="18">
        <v>395</v>
      </c>
      <c r="B185" t="s">
        <v>169</v>
      </c>
      <c r="C185" t="s">
        <v>90</v>
      </c>
      <c r="D185" t="s">
        <v>11</v>
      </c>
      <c r="E185" t="s">
        <v>171</v>
      </c>
      <c r="F185" t="s">
        <v>13</v>
      </c>
      <c r="G185" t="s">
        <v>14</v>
      </c>
      <c r="H185">
        <f t="shared" si="2"/>
        <v>0</v>
      </c>
      <c r="L185" t="s">
        <v>6826</v>
      </c>
      <c r="M185">
        <v>58.079000000000001</v>
      </c>
      <c r="N185">
        <v>0</v>
      </c>
    </row>
    <row r="186" spans="1:16" x14ac:dyDescent="0.25">
      <c r="A186" s="18">
        <v>3351</v>
      </c>
      <c r="B186" t="s">
        <v>169</v>
      </c>
      <c r="C186" t="s">
        <v>9</v>
      </c>
      <c r="D186" t="s">
        <v>11</v>
      </c>
      <c r="E186" t="s">
        <v>171</v>
      </c>
      <c r="F186" t="s">
        <v>13</v>
      </c>
      <c r="G186" t="s">
        <v>14</v>
      </c>
      <c r="H186">
        <f t="shared" si="2"/>
        <v>0</v>
      </c>
      <c r="L186" t="s">
        <v>6826</v>
      </c>
      <c r="M186">
        <v>58.079000000000001</v>
      </c>
      <c r="N186">
        <v>0</v>
      </c>
    </row>
    <row r="187" spans="1:16" x14ac:dyDescent="0.25">
      <c r="A187" s="18">
        <v>3398</v>
      </c>
      <c r="B187" t="s">
        <v>169</v>
      </c>
      <c r="C187" t="s">
        <v>99</v>
      </c>
      <c r="D187" t="s">
        <v>11</v>
      </c>
      <c r="E187" t="s">
        <v>171</v>
      </c>
      <c r="F187" t="s">
        <v>13</v>
      </c>
      <c r="G187" t="s">
        <v>14</v>
      </c>
      <c r="H187">
        <f t="shared" si="2"/>
        <v>0</v>
      </c>
      <c r="L187" t="s">
        <v>6826</v>
      </c>
      <c r="M187">
        <v>58.079000000000001</v>
      </c>
      <c r="N187">
        <v>0</v>
      </c>
    </row>
    <row r="188" spans="1:16" x14ac:dyDescent="0.25">
      <c r="A188" s="18">
        <v>34</v>
      </c>
      <c r="B188" t="s">
        <v>169</v>
      </c>
      <c r="C188" t="s">
        <v>70</v>
      </c>
      <c r="D188" t="s">
        <v>11</v>
      </c>
      <c r="E188" t="s">
        <v>171</v>
      </c>
      <c r="F188" t="s">
        <v>13</v>
      </c>
      <c r="G188" t="s">
        <v>14</v>
      </c>
      <c r="H188">
        <f t="shared" si="2"/>
        <v>0</v>
      </c>
      <c r="L188" t="s">
        <v>6826</v>
      </c>
      <c r="M188">
        <v>58.079000000000001</v>
      </c>
      <c r="N188">
        <v>0</v>
      </c>
    </row>
    <row r="189" spans="1:16" x14ac:dyDescent="0.25">
      <c r="A189" s="18">
        <v>1483</v>
      </c>
      <c r="B189" t="s">
        <v>169</v>
      </c>
      <c r="C189" t="s">
        <v>189</v>
      </c>
      <c r="D189" t="s">
        <v>11</v>
      </c>
      <c r="E189" t="s">
        <v>171</v>
      </c>
      <c r="F189" t="s">
        <v>13</v>
      </c>
      <c r="G189" t="s">
        <v>14</v>
      </c>
      <c r="H189">
        <f t="shared" si="2"/>
        <v>0</v>
      </c>
      <c r="L189" t="s">
        <v>6826</v>
      </c>
      <c r="M189">
        <v>58.079000000000001</v>
      </c>
      <c r="N189">
        <v>0</v>
      </c>
    </row>
    <row r="190" spans="1:16" x14ac:dyDescent="0.25">
      <c r="A190" s="18">
        <v>1059</v>
      </c>
      <c r="B190" t="s">
        <v>169</v>
      </c>
      <c r="C190" t="s">
        <v>43</v>
      </c>
      <c r="D190" t="s">
        <v>11</v>
      </c>
      <c r="E190" t="s">
        <v>171</v>
      </c>
      <c r="F190" t="s">
        <v>13</v>
      </c>
      <c r="G190" t="s">
        <v>14</v>
      </c>
      <c r="H190">
        <f t="shared" si="2"/>
        <v>0</v>
      </c>
      <c r="L190" t="s">
        <v>6826</v>
      </c>
      <c r="M190">
        <v>58.079000000000001</v>
      </c>
      <c r="N190">
        <v>0</v>
      </c>
    </row>
    <row r="191" spans="1:16" x14ac:dyDescent="0.25">
      <c r="A191" s="18">
        <v>3531</v>
      </c>
      <c r="B191" t="s">
        <v>169</v>
      </c>
      <c r="C191" t="s">
        <v>26</v>
      </c>
      <c r="D191" t="s">
        <v>11</v>
      </c>
      <c r="E191" t="s">
        <v>171</v>
      </c>
      <c r="F191" t="s">
        <v>13</v>
      </c>
      <c r="G191" t="s">
        <v>14</v>
      </c>
      <c r="H191">
        <f t="shared" si="2"/>
        <v>0</v>
      </c>
      <c r="L191" t="s">
        <v>6826</v>
      </c>
      <c r="M191">
        <v>58.079000000000001</v>
      </c>
      <c r="N191">
        <v>0</v>
      </c>
    </row>
    <row r="192" spans="1:16" x14ac:dyDescent="0.25">
      <c r="A192" s="18">
        <v>915</v>
      </c>
      <c r="B192" t="s">
        <v>169</v>
      </c>
      <c r="C192" t="s">
        <v>30</v>
      </c>
      <c r="D192" t="s">
        <v>11</v>
      </c>
      <c r="E192" t="s">
        <v>171</v>
      </c>
      <c r="F192" t="s">
        <v>13</v>
      </c>
      <c r="G192" t="s">
        <v>14</v>
      </c>
      <c r="H192">
        <f t="shared" si="2"/>
        <v>0</v>
      </c>
      <c r="L192" t="s">
        <v>6826</v>
      </c>
      <c r="M192">
        <v>58.079000000000001</v>
      </c>
      <c r="N192">
        <v>0</v>
      </c>
    </row>
    <row r="193" spans="1:16" x14ac:dyDescent="0.25">
      <c r="A193" s="18">
        <v>3899</v>
      </c>
      <c r="B193" t="s">
        <v>169</v>
      </c>
      <c r="C193" t="s">
        <v>23</v>
      </c>
      <c r="D193" t="s">
        <v>11</v>
      </c>
      <c r="E193" t="s">
        <v>171</v>
      </c>
      <c r="F193" t="s">
        <v>13</v>
      </c>
      <c r="G193" t="s">
        <v>14</v>
      </c>
      <c r="H193">
        <f t="shared" si="2"/>
        <v>0</v>
      </c>
      <c r="L193" t="s">
        <v>6826</v>
      </c>
      <c r="M193">
        <v>58.079000000000001</v>
      </c>
      <c r="N193">
        <v>0</v>
      </c>
    </row>
    <row r="194" spans="1:16" x14ac:dyDescent="0.25">
      <c r="A194" s="18">
        <v>3959</v>
      </c>
      <c r="B194" t="s">
        <v>1518</v>
      </c>
      <c r="C194" t="s">
        <v>47</v>
      </c>
      <c r="D194" t="s">
        <v>11</v>
      </c>
      <c r="E194" t="s">
        <v>1520</v>
      </c>
      <c r="F194" t="s">
        <v>13</v>
      </c>
      <c r="G194" t="s">
        <v>14</v>
      </c>
      <c r="H194">
        <f t="shared" si="2"/>
        <v>0</v>
      </c>
      <c r="L194" t="s">
        <v>6827</v>
      </c>
      <c r="M194">
        <v>41.052</v>
      </c>
      <c r="N194">
        <v>0</v>
      </c>
    </row>
    <row r="195" spans="1:16" x14ac:dyDescent="0.25">
      <c r="A195" s="18">
        <v>2072</v>
      </c>
      <c r="B195" t="s">
        <v>1518</v>
      </c>
      <c r="C195" t="s">
        <v>90</v>
      </c>
      <c r="D195" t="s">
        <v>11</v>
      </c>
      <c r="E195" t="s">
        <v>1520</v>
      </c>
      <c r="F195" t="s">
        <v>13</v>
      </c>
      <c r="G195" t="s">
        <v>14</v>
      </c>
      <c r="H195">
        <f t="shared" si="2"/>
        <v>0</v>
      </c>
      <c r="L195" t="s">
        <v>6827</v>
      </c>
      <c r="M195">
        <v>41.052</v>
      </c>
      <c r="N195">
        <v>0</v>
      </c>
    </row>
    <row r="196" spans="1:16" x14ac:dyDescent="0.25">
      <c r="A196" s="18">
        <v>251</v>
      </c>
      <c r="B196" t="s">
        <v>1518</v>
      </c>
      <c r="C196" t="s">
        <v>9</v>
      </c>
      <c r="D196" t="s">
        <v>11</v>
      </c>
      <c r="E196" t="s">
        <v>1520</v>
      </c>
      <c r="F196" t="s">
        <v>13</v>
      </c>
      <c r="G196" t="s">
        <v>14</v>
      </c>
      <c r="H196">
        <f t="shared" si="2"/>
        <v>0</v>
      </c>
      <c r="L196" t="s">
        <v>6827</v>
      </c>
      <c r="M196">
        <v>41.052</v>
      </c>
      <c r="N196">
        <v>0</v>
      </c>
    </row>
    <row r="197" spans="1:16" x14ac:dyDescent="0.25">
      <c r="A197" s="18">
        <v>4419</v>
      </c>
      <c r="B197" t="s">
        <v>1518</v>
      </c>
      <c r="C197" t="s">
        <v>99</v>
      </c>
      <c r="D197" t="s">
        <v>11</v>
      </c>
      <c r="E197" t="s">
        <v>1520</v>
      </c>
      <c r="F197" t="s">
        <v>13</v>
      </c>
      <c r="G197" t="s">
        <v>14</v>
      </c>
      <c r="H197">
        <f t="shared" si="2"/>
        <v>0</v>
      </c>
      <c r="L197" t="s">
        <v>6827</v>
      </c>
      <c r="M197">
        <v>41.052</v>
      </c>
      <c r="N197">
        <v>0</v>
      </c>
    </row>
    <row r="198" spans="1:16" x14ac:dyDescent="0.25">
      <c r="A198" s="18">
        <v>3259</v>
      </c>
      <c r="B198" t="s">
        <v>1518</v>
      </c>
      <c r="C198" t="s">
        <v>70</v>
      </c>
      <c r="D198" t="s">
        <v>11</v>
      </c>
      <c r="E198" t="s">
        <v>1520</v>
      </c>
      <c r="F198" t="s">
        <v>13</v>
      </c>
      <c r="G198" t="s">
        <v>14</v>
      </c>
      <c r="H198">
        <f t="shared" si="2"/>
        <v>0</v>
      </c>
      <c r="L198" t="s">
        <v>6827</v>
      </c>
      <c r="M198">
        <v>41.052</v>
      </c>
      <c r="N198">
        <v>0</v>
      </c>
    </row>
    <row r="199" spans="1:16" x14ac:dyDescent="0.25">
      <c r="A199" s="18">
        <v>3592</v>
      </c>
      <c r="B199" t="s">
        <v>1518</v>
      </c>
      <c r="C199" t="s">
        <v>189</v>
      </c>
      <c r="D199" t="s">
        <v>11</v>
      </c>
      <c r="E199" t="s">
        <v>1520</v>
      </c>
      <c r="F199" t="s">
        <v>13</v>
      </c>
      <c r="G199" t="s">
        <v>14</v>
      </c>
      <c r="H199">
        <f t="shared" ref="H199:H244" si="3">14.0067*N199/M199</f>
        <v>0</v>
      </c>
      <c r="L199" t="s">
        <v>6827</v>
      </c>
      <c r="M199">
        <v>41.052</v>
      </c>
      <c r="N199">
        <v>0</v>
      </c>
    </row>
    <row r="200" spans="1:16" x14ac:dyDescent="0.25">
      <c r="A200" s="18">
        <v>3740</v>
      </c>
      <c r="B200" t="s">
        <v>1518</v>
      </c>
      <c r="C200" t="s">
        <v>43</v>
      </c>
      <c r="D200" t="s">
        <v>11</v>
      </c>
      <c r="E200" t="s">
        <v>1520</v>
      </c>
      <c r="F200" t="s">
        <v>13</v>
      </c>
      <c r="G200" t="s">
        <v>14</v>
      </c>
      <c r="H200">
        <f t="shared" si="3"/>
        <v>0.34119409529377376</v>
      </c>
      <c r="L200" t="s">
        <v>6827</v>
      </c>
      <c r="M200">
        <v>41.052</v>
      </c>
      <c r="N200">
        <v>1</v>
      </c>
      <c r="P200" t="b">
        <f>EXACT(H200,bioshpere3_soil!H200)</f>
        <v>0</v>
      </c>
    </row>
    <row r="201" spans="1:16" x14ac:dyDescent="0.25">
      <c r="A201" s="18">
        <v>2945</v>
      </c>
      <c r="B201" t="s">
        <v>1518</v>
      </c>
      <c r="C201" t="s">
        <v>26</v>
      </c>
      <c r="D201" t="s">
        <v>11</v>
      </c>
      <c r="E201" t="s">
        <v>1520</v>
      </c>
      <c r="F201" t="s">
        <v>13</v>
      </c>
      <c r="G201" t="s">
        <v>14</v>
      </c>
      <c r="H201">
        <f t="shared" si="3"/>
        <v>0</v>
      </c>
      <c r="L201" t="s">
        <v>6827</v>
      </c>
      <c r="M201">
        <v>41.052</v>
      </c>
      <c r="N201">
        <v>0</v>
      </c>
    </row>
    <row r="202" spans="1:16" x14ac:dyDescent="0.25">
      <c r="A202" s="18">
        <v>1598</v>
      </c>
      <c r="B202" t="s">
        <v>1518</v>
      </c>
      <c r="C202" t="s">
        <v>30</v>
      </c>
      <c r="D202" t="s">
        <v>11</v>
      </c>
      <c r="E202" t="s">
        <v>1520</v>
      </c>
      <c r="F202" t="s">
        <v>13</v>
      </c>
      <c r="G202" t="s">
        <v>14</v>
      </c>
      <c r="H202">
        <f t="shared" si="3"/>
        <v>0</v>
      </c>
      <c r="L202" t="s">
        <v>6827</v>
      </c>
      <c r="M202">
        <v>41.052</v>
      </c>
      <c r="N202">
        <v>0</v>
      </c>
    </row>
    <row r="203" spans="1:16" x14ac:dyDescent="0.25">
      <c r="A203" s="18">
        <v>3318</v>
      </c>
      <c r="B203" t="s">
        <v>1518</v>
      </c>
      <c r="C203" t="s">
        <v>23</v>
      </c>
      <c r="D203" t="s">
        <v>11</v>
      </c>
      <c r="E203" t="s">
        <v>1520</v>
      </c>
      <c r="F203" t="s">
        <v>13</v>
      </c>
      <c r="G203" t="s">
        <v>14</v>
      </c>
      <c r="H203">
        <f t="shared" si="3"/>
        <v>0</v>
      </c>
      <c r="L203" t="s">
        <v>6827</v>
      </c>
      <c r="M203">
        <v>41.052</v>
      </c>
      <c r="N203">
        <v>0</v>
      </c>
    </row>
    <row r="204" spans="1:16" x14ac:dyDescent="0.25">
      <c r="A204" s="18">
        <v>143</v>
      </c>
      <c r="B204" t="s">
        <v>2484</v>
      </c>
      <c r="C204" t="s">
        <v>47</v>
      </c>
      <c r="D204" t="s">
        <v>11</v>
      </c>
      <c r="E204" t="s">
        <v>2486</v>
      </c>
      <c r="F204" t="s">
        <v>13</v>
      </c>
      <c r="G204" t="s">
        <v>14</v>
      </c>
      <c r="H204">
        <f t="shared" si="3"/>
        <v>0</v>
      </c>
      <c r="L204" t="s">
        <v>6828</v>
      </c>
      <c r="M204">
        <v>78.498000000000005</v>
      </c>
      <c r="N204">
        <v>0</v>
      </c>
    </row>
    <row r="205" spans="1:16" x14ac:dyDescent="0.25">
      <c r="A205" s="18">
        <v>4052</v>
      </c>
      <c r="B205" t="s">
        <v>2484</v>
      </c>
      <c r="C205" t="s">
        <v>90</v>
      </c>
      <c r="D205" t="s">
        <v>11</v>
      </c>
      <c r="E205" t="s">
        <v>2486</v>
      </c>
      <c r="F205" t="s">
        <v>13</v>
      </c>
      <c r="G205" t="s">
        <v>14</v>
      </c>
      <c r="H205">
        <f t="shared" si="3"/>
        <v>0</v>
      </c>
      <c r="L205" t="s">
        <v>6828</v>
      </c>
      <c r="M205">
        <v>78.498000000000005</v>
      </c>
    </row>
    <row r="206" spans="1:16" x14ac:dyDescent="0.25">
      <c r="A206" s="18">
        <v>3890</v>
      </c>
      <c r="B206" t="s">
        <v>2484</v>
      </c>
      <c r="C206" t="s">
        <v>9</v>
      </c>
      <c r="D206" t="s">
        <v>11</v>
      </c>
      <c r="E206" t="s">
        <v>2486</v>
      </c>
      <c r="F206" t="s">
        <v>13</v>
      </c>
      <c r="G206" t="s">
        <v>14</v>
      </c>
      <c r="H206">
        <f t="shared" si="3"/>
        <v>0</v>
      </c>
      <c r="L206" t="s">
        <v>6828</v>
      </c>
      <c r="M206">
        <v>78.498000000000005</v>
      </c>
      <c r="N206">
        <v>0</v>
      </c>
    </row>
    <row r="207" spans="1:16" x14ac:dyDescent="0.25">
      <c r="A207" s="18">
        <v>905</v>
      </c>
      <c r="B207" t="s">
        <v>2484</v>
      </c>
      <c r="C207" t="s">
        <v>99</v>
      </c>
      <c r="D207" t="s">
        <v>11</v>
      </c>
      <c r="E207" t="s">
        <v>2486</v>
      </c>
      <c r="F207" t="s">
        <v>13</v>
      </c>
      <c r="G207" t="s">
        <v>14</v>
      </c>
      <c r="H207">
        <f t="shared" si="3"/>
        <v>0</v>
      </c>
      <c r="L207" t="s">
        <v>6828</v>
      </c>
      <c r="M207">
        <v>78.498000000000005</v>
      </c>
      <c r="N207">
        <v>0</v>
      </c>
    </row>
    <row r="208" spans="1:16" x14ac:dyDescent="0.25">
      <c r="A208" s="18">
        <v>2942</v>
      </c>
      <c r="B208" t="s">
        <v>2484</v>
      </c>
      <c r="C208" t="s">
        <v>70</v>
      </c>
      <c r="D208" t="s">
        <v>11</v>
      </c>
      <c r="E208" t="s">
        <v>2486</v>
      </c>
      <c r="F208" t="s">
        <v>13</v>
      </c>
      <c r="G208" t="s">
        <v>14</v>
      </c>
      <c r="H208">
        <f t="shared" si="3"/>
        <v>0</v>
      </c>
      <c r="L208" t="s">
        <v>6828</v>
      </c>
      <c r="M208">
        <v>78.498000000000005</v>
      </c>
      <c r="N208">
        <v>0</v>
      </c>
    </row>
    <row r="209" spans="1:14" x14ac:dyDescent="0.25">
      <c r="A209" s="18">
        <v>3739</v>
      </c>
      <c r="B209" t="s">
        <v>1046</v>
      </c>
      <c r="C209" t="s">
        <v>16</v>
      </c>
      <c r="D209" t="s">
        <v>11</v>
      </c>
      <c r="E209" t="s">
        <v>1048</v>
      </c>
      <c r="F209" t="s">
        <v>13</v>
      </c>
      <c r="G209" t="s">
        <v>14</v>
      </c>
      <c r="H209">
        <f t="shared" si="3"/>
        <v>0</v>
      </c>
      <c r="L209" t="s">
        <v>6829</v>
      </c>
      <c r="M209">
        <v>226.34200000000001</v>
      </c>
      <c r="N209">
        <v>0</v>
      </c>
    </row>
    <row r="210" spans="1:14" x14ac:dyDescent="0.25">
      <c r="A210" s="18">
        <v>1173</v>
      </c>
      <c r="B210" t="s">
        <v>1129</v>
      </c>
      <c r="C210" t="s">
        <v>47</v>
      </c>
      <c r="D210" t="s">
        <v>11</v>
      </c>
      <c r="E210" t="s">
        <v>1131</v>
      </c>
      <c r="F210" t="s">
        <v>13</v>
      </c>
      <c r="G210" t="s">
        <v>14</v>
      </c>
      <c r="H210">
        <f t="shared" si="3"/>
        <v>0</v>
      </c>
      <c r="L210" t="s">
        <v>6830</v>
      </c>
      <c r="M210">
        <v>1</v>
      </c>
      <c r="N210">
        <v>0</v>
      </c>
    </row>
    <row r="211" spans="1:14" x14ac:dyDescent="0.25">
      <c r="A211" s="18">
        <v>665</v>
      </c>
      <c r="B211" t="s">
        <v>1129</v>
      </c>
      <c r="C211" t="s">
        <v>90</v>
      </c>
      <c r="D211" t="s">
        <v>11</v>
      </c>
      <c r="E211" t="s">
        <v>1131</v>
      </c>
      <c r="F211" t="s">
        <v>13</v>
      </c>
      <c r="G211" t="s">
        <v>14</v>
      </c>
      <c r="H211">
        <f t="shared" si="3"/>
        <v>0</v>
      </c>
      <c r="L211" t="s">
        <v>6830</v>
      </c>
      <c r="M211">
        <v>1</v>
      </c>
      <c r="N211">
        <v>0</v>
      </c>
    </row>
    <row r="212" spans="1:14" x14ac:dyDescent="0.25">
      <c r="A212" s="18">
        <v>229</v>
      </c>
      <c r="B212" t="s">
        <v>1129</v>
      </c>
      <c r="C212" t="s">
        <v>9</v>
      </c>
      <c r="D212" t="s">
        <v>11</v>
      </c>
      <c r="E212" t="s">
        <v>1131</v>
      </c>
      <c r="F212" t="s">
        <v>13</v>
      </c>
      <c r="G212" t="s">
        <v>14</v>
      </c>
      <c r="H212">
        <f t="shared" si="3"/>
        <v>14.0067</v>
      </c>
      <c r="L212" t="s">
        <v>6830</v>
      </c>
      <c r="M212">
        <v>1</v>
      </c>
      <c r="N212">
        <v>1</v>
      </c>
    </row>
    <row r="213" spans="1:14" x14ac:dyDescent="0.25">
      <c r="A213" s="18">
        <v>3255</v>
      </c>
      <c r="B213" t="s">
        <v>1129</v>
      </c>
      <c r="C213" t="s">
        <v>99</v>
      </c>
      <c r="D213" t="s">
        <v>11</v>
      </c>
      <c r="E213" t="s">
        <v>1131</v>
      </c>
      <c r="F213" t="s">
        <v>13</v>
      </c>
      <c r="G213" t="s">
        <v>14</v>
      </c>
      <c r="H213">
        <f t="shared" si="3"/>
        <v>14.0067</v>
      </c>
      <c r="L213" t="s">
        <v>6830</v>
      </c>
      <c r="M213">
        <v>1</v>
      </c>
      <c r="N213">
        <v>1</v>
      </c>
    </row>
    <row r="214" spans="1:14" x14ac:dyDescent="0.25">
      <c r="A214" s="18">
        <v>235</v>
      </c>
      <c r="B214" t="s">
        <v>1129</v>
      </c>
      <c r="C214" t="s">
        <v>70</v>
      </c>
      <c r="D214" t="s">
        <v>11</v>
      </c>
      <c r="E214" t="s">
        <v>1131</v>
      </c>
      <c r="F214" t="s">
        <v>13</v>
      </c>
      <c r="G214" t="s">
        <v>14</v>
      </c>
      <c r="H214">
        <f t="shared" si="3"/>
        <v>14.0067</v>
      </c>
      <c r="L214" t="s">
        <v>6830</v>
      </c>
      <c r="M214">
        <v>1</v>
      </c>
      <c r="N214">
        <v>1</v>
      </c>
    </row>
    <row r="215" spans="1:14" x14ac:dyDescent="0.25">
      <c r="A215" s="18">
        <v>571</v>
      </c>
      <c r="B215" t="s">
        <v>6831</v>
      </c>
      <c r="C215" t="s">
        <v>16</v>
      </c>
      <c r="D215" t="s">
        <v>11</v>
      </c>
      <c r="E215" t="s">
        <v>1342</v>
      </c>
      <c r="F215" t="s">
        <v>13</v>
      </c>
      <c r="G215" t="s">
        <v>14</v>
      </c>
      <c r="H215">
        <f t="shared" si="3"/>
        <v>3.8729237924331618E-2</v>
      </c>
      <c r="L215" t="s">
        <v>6832</v>
      </c>
      <c r="M215">
        <v>361.65699999999998</v>
      </c>
      <c r="N215">
        <v>1</v>
      </c>
    </row>
    <row r="216" spans="1:14" x14ac:dyDescent="0.25">
      <c r="A216" s="18">
        <v>2943</v>
      </c>
      <c r="B216" t="s">
        <v>6831</v>
      </c>
      <c r="C216" t="s">
        <v>26</v>
      </c>
      <c r="D216" t="s">
        <v>11</v>
      </c>
      <c r="E216" t="s">
        <v>1342</v>
      </c>
      <c r="F216" t="s">
        <v>13</v>
      </c>
      <c r="G216" t="s">
        <v>14</v>
      </c>
      <c r="H216">
        <f t="shared" si="3"/>
        <v>3.8729237924331618E-2</v>
      </c>
      <c r="L216" t="s">
        <v>6832</v>
      </c>
      <c r="M216">
        <v>361.65699999999998</v>
      </c>
      <c r="N216">
        <v>1</v>
      </c>
    </row>
    <row r="217" spans="1:14" x14ac:dyDescent="0.25">
      <c r="A217" s="18">
        <v>3143</v>
      </c>
      <c r="B217" t="s">
        <v>5014</v>
      </c>
      <c r="C217" t="s">
        <v>16</v>
      </c>
      <c r="D217" t="s">
        <v>11</v>
      </c>
      <c r="E217" t="s">
        <v>5016</v>
      </c>
      <c r="F217" t="s">
        <v>13</v>
      </c>
      <c r="G217" t="s">
        <v>14</v>
      </c>
      <c r="H217">
        <f t="shared" si="3"/>
        <v>5.2922573527189196E-2</v>
      </c>
      <c r="L217" t="s">
        <v>6833</v>
      </c>
      <c r="M217">
        <v>264.66399999999999</v>
      </c>
      <c r="N217">
        <v>1</v>
      </c>
    </row>
    <row r="218" spans="1:14" x14ac:dyDescent="0.25">
      <c r="A218" s="18">
        <v>2503</v>
      </c>
      <c r="B218" t="s">
        <v>6834</v>
      </c>
      <c r="C218" t="s">
        <v>16</v>
      </c>
      <c r="D218" t="s">
        <v>11</v>
      </c>
      <c r="E218" t="s">
        <v>3705</v>
      </c>
      <c r="F218" t="s">
        <v>13</v>
      </c>
      <c r="G218" t="s">
        <v>14</v>
      </c>
      <c r="H218">
        <f t="shared" si="3"/>
        <v>2.5869396183134205E-2</v>
      </c>
      <c r="L218" t="s">
        <v>6835</v>
      </c>
      <c r="M218">
        <v>541.43899999999996</v>
      </c>
      <c r="N218">
        <v>1</v>
      </c>
    </row>
    <row r="219" spans="1:14" x14ac:dyDescent="0.25">
      <c r="A219" s="18">
        <v>2559</v>
      </c>
      <c r="B219" t="s">
        <v>2163</v>
      </c>
      <c r="C219" t="s">
        <v>47</v>
      </c>
      <c r="D219" t="s">
        <v>11</v>
      </c>
      <c r="E219" t="s">
        <v>2165</v>
      </c>
      <c r="F219" t="s">
        <v>13</v>
      </c>
      <c r="G219" t="s">
        <v>14</v>
      </c>
      <c r="H219">
        <f t="shared" si="3"/>
        <v>0.24983857446087437</v>
      </c>
      <c r="L219" t="s">
        <v>6836</v>
      </c>
      <c r="M219">
        <v>56.063000000000002</v>
      </c>
      <c r="N219">
        <v>1</v>
      </c>
    </row>
    <row r="220" spans="1:14" x14ac:dyDescent="0.25">
      <c r="A220" s="18">
        <v>2037</v>
      </c>
      <c r="B220" t="s">
        <v>2163</v>
      </c>
      <c r="C220" t="s">
        <v>189</v>
      </c>
      <c r="D220" t="s">
        <v>11</v>
      </c>
      <c r="E220" t="s">
        <v>2165</v>
      </c>
      <c r="F220" t="s">
        <v>13</v>
      </c>
      <c r="G220" t="s">
        <v>14</v>
      </c>
      <c r="H220">
        <f t="shared" si="3"/>
        <v>0.24983857446087437</v>
      </c>
      <c r="L220" t="s">
        <v>6836</v>
      </c>
      <c r="M220">
        <v>56.063000000000002</v>
      </c>
      <c r="N220">
        <v>1</v>
      </c>
    </row>
    <row r="221" spans="1:14" x14ac:dyDescent="0.25">
      <c r="A221" s="18">
        <v>3406</v>
      </c>
      <c r="B221" t="s">
        <v>2163</v>
      </c>
      <c r="C221" t="s">
        <v>43</v>
      </c>
      <c r="D221" t="s">
        <v>11</v>
      </c>
      <c r="E221" t="s">
        <v>2165</v>
      </c>
      <c r="F221" t="s">
        <v>13</v>
      </c>
      <c r="G221" t="s">
        <v>14</v>
      </c>
      <c r="H221">
        <f t="shared" si="3"/>
        <v>0.24983857446087437</v>
      </c>
      <c r="L221" t="s">
        <v>6836</v>
      </c>
      <c r="M221">
        <v>56.063000000000002</v>
      </c>
      <c r="N221">
        <v>1</v>
      </c>
    </row>
    <row r="222" spans="1:14" x14ac:dyDescent="0.25">
      <c r="A222" s="18">
        <v>2368</v>
      </c>
      <c r="B222" t="s">
        <v>2163</v>
      </c>
      <c r="C222" t="s">
        <v>26</v>
      </c>
      <c r="D222" t="s">
        <v>11</v>
      </c>
      <c r="E222" t="s">
        <v>2165</v>
      </c>
      <c r="F222" t="s">
        <v>13</v>
      </c>
      <c r="G222" t="s">
        <v>14</v>
      </c>
      <c r="H222">
        <f t="shared" si="3"/>
        <v>0</v>
      </c>
      <c r="L222" t="s">
        <v>6836</v>
      </c>
      <c r="M222">
        <v>56.063000000000002</v>
      </c>
      <c r="N222">
        <v>0</v>
      </c>
    </row>
    <row r="223" spans="1:14" x14ac:dyDescent="0.25">
      <c r="A223" s="18">
        <v>193</v>
      </c>
      <c r="B223" t="s">
        <v>2163</v>
      </c>
      <c r="C223" t="s">
        <v>30</v>
      </c>
      <c r="D223" t="s">
        <v>11</v>
      </c>
      <c r="E223" t="s">
        <v>2165</v>
      </c>
      <c r="F223" t="s">
        <v>13</v>
      </c>
      <c r="G223" t="s">
        <v>14</v>
      </c>
      <c r="H223">
        <f t="shared" si="3"/>
        <v>0</v>
      </c>
      <c r="L223" t="s">
        <v>6836</v>
      </c>
      <c r="M223">
        <v>56.063000000000002</v>
      </c>
      <c r="N223">
        <v>0</v>
      </c>
    </row>
    <row r="224" spans="1:14" x14ac:dyDescent="0.25">
      <c r="A224" s="18">
        <v>219</v>
      </c>
      <c r="B224" t="s">
        <v>2163</v>
      </c>
      <c r="C224" t="s">
        <v>23</v>
      </c>
      <c r="D224" t="s">
        <v>11</v>
      </c>
      <c r="E224" t="s">
        <v>2165</v>
      </c>
      <c r="F224" t="s">
        <v>13</v>
      </c>
      <c r="G224" t="s">
        <v>14</v>
      </c>
      <c r="H224">
        <f t="shared" si="3"/>
        <v>0</v>
      </c>
      <c r="L224" t="s">
        <v>6836</v>
      </c>
      <c r="M224">
        <v>56.063000000000002</v>
      </c>
    </row>
    <row r="225" spans="1:16" x14ac:dyDescent="0.25">
      <c r="A225" s="18">
        <v>1984</v>
      </c>
      <c r="B225" s="53" t="s">
        <v>7712</v>
      </c>
      <c r="C225" t="s">
        <v>47</v>
      </c>
      <c r="D225" t="s">
        <v>11</v>
      </c>
      <c r="E225" t="s">
        <v>1849</v>
      </c>
      <c r="F225" t="s">
        <v>13</v>
      </c>
      <c r="G225" t="s">
        <v>14</v>
      </c>
      <c r="H225">
        <f t="shared" si="3"/>
        <v>0</v>
      </c>
      <c r="L225" s="23" t="s">
        <v>6837</v>
      </c>
      <c r="M225" s="23">
        <v>72.063000000000002</v>
      </c>
      <c r="N225">
        <v>0</v>
      </c>
    </row>
    <row r="226" spans="1:16" x14ac:dyDescent="0.25">
      <c r="A226" s="18">
        <v>589</v>
      </c>
      <c r="B226" t="s">
        <v>66</v>
      </c>
      <c r="C226" t="s">
        <v>90</v>
      </c>
      <c r="D226" t="s">
        <v>11</v>
      </c>
      <c r="E226" t="s">
        <v>1849</v>
      </c>
      <c r="F226" t="s">
        <v>13</v>
      </c>
      <c r="G226" t="s">
        <v>14</v>
      </c>
      <c r="H226">
        <f t="shared" si="3"/>
        <v>0</v>
      </c>
      <c r="L226" s="23" t="s">
        <v>6837</v>
      </c>
      <c r="M226" s="23">
        <v>72.063000000000002</v>
      </c>
      <c r="N226">
        <v>0</v>
      </c>
    </row>
    <row r="227" spans="1:16" x14ac:dyDescent="0.25">
      <c r="A227" s="18">
        <v>2478</v>
      </c>
      <c r="B227" t="s">
        <v>66</v>
      </c>
      <c r="C227" t="s">
        <v>9</v>
      </c>
      <c r="D227" t="s">
        <v>11</v>
      </c>
      <c r="E227" t="s">
        <v>1849</v>
      </c>
      <c r="F227" t="s">
        <v>13</v>
      </c>
      <c r="G227" t="s">
        <v>14</v>
      </c>
      <c r="H227">
        <f t="shared" si="3"/>
        <v>0</v>
      </c>
      <c r="L227" s="23" t="s">
        <v>6837</v>
      </c>
      <c r="M227" s="23">
        <v>72.063000000000002</v>
      </c>
      <c r="N227">
        <v>0</v>
      </c>
    </row>
    <row r="228" spans="1:16" x14ac:dyDescent="0.25">
      <c r="A228" s="18">
        <v>3701</v>
      </c>
      <c r="B228" t="s">
        <v>66</v>
      </c>
      <c r="C228" t="s">
        <v>99</v>
      </c>
      <c r="D228" t="s">
        <v>11</v>
      </c>
      <c r="E228" t="s">
        <v>1849</v>
      </c>
      <c r="F228" t="s">
        <v>13</v>
      </c>
      <c r="G228" t="s">
        <v>14</v>
      </c>
      <c r="H228">
        <f t="shared" si="3"/>
        <v>0.38873485700012489</v>
      </c>
      <c r="L228" s="23" t="s">
        <v>6837</v>
      </c>
      <c r="M228" s="23">
        <v>72.063000000000002</v>
      </c>
      <c r="N228">
        <v>2</v>
      </c>
      <c r="P228" t="b">
        <f>EXACT(H228,bioshpere3_soil!H228)</f>
        <v>0</v>
      </c>
    </row>
    <row r="229" spans="1:16" x14ac:dyDescent="0.25">
      <c r="A229" s="18">
        <v>1600</v>
      </c>
      <c r="B229" t="s">
        <v>66</v>
      </c>
      <c r="C229" t="s">
        <v>70</v>
      </c>
      <c r="D229" t="s">
        <v>11</v>
      </c>
      <c r="E229" t="s">
        <v>1849</v>
      </c>
      <c r="F229" t="s">
        <v>13</v>
      </c>
      <c r="G229" t="s">
        <v>14</v>
      </c>
      <c r="H229">
        <f t="shared" si="3"/>
        <v>0</v>
      </c>
      <c r="L229" s="23" t="s">
        <v>6837</v>
      </c>
      <c r="M229" s="23">
        <v>72.063000000000002</v>
      </c>
      <c r="N229">
        <v>0</v>
      </c>
    </row>
    <row r="230" spans="1:16" x14ac:dyDescent="0.25">
      <c r="A230" s="18">
        <v>1729</v>
      </c>
      <c r="B230" t="s">
        <v>66</v>
      </c>
      <c r="C230" t="s">
        <v>189</v>
      </c>
      <c r="D230" t="s">
        <v>11</v>
      </c>
      <c r="E230" t="s">
        <v>68</v>
      </c>
      <c r="F230" t="s">
        <v>13</v>
      </c>
      <c r="G230" t="s">
        <v>14</v>
      </c>
      <c r="H230">
        <f t="shared" si="3"/>
        <v>0</v>
      </c>
      <c r="L230" t="s">
        <v>6837</v>
      </c>
      <c r="M230">
        <v>72.063000000000002</v>
      </c>
      <c r="N230">
        <v>0</v>
      </c>
    </row>
    <row r="231" spans="1:16" x14ac:dyDescent="0.25">
      <c r="A231" s="18">
        <v>4094</v>
      </c>
      <c r="B231" t="s">
        <v>66</v>
      </c>
      <c r="C231" t="s">
        <v>43</v>
      </c>
      <c r="D231" t="s">
        <v>11</v>
      </c>
      <c r="E231" t="s">
        <v>68</v>
      </c>
      <c r="F231" t="s">
        <v>13</v>
      </c>
      <c r="G231" t="s">
        <v>14</v>
      </c>
      <c r="H231">
        <f t="shared" si="3"/>
        <v>0</v>
      </c>
      <c r="L231" t="s">
        <v>6837</v>
      </c>
      <c r="M231">
        <v>72.063000000000002</v>
      </c>
      <c r="N231">
        <v>0</v>
      </c>
    </row>
    <row r="232" spans="1:16" x14ac:dyDescent="0.25">
      <c r="A232" s="18">
        <v>2747</v>
      </c>
      <c r="B232" t="s">
        <v>66</v>
      </c>
      <c r="C232" t="s">
        <v>26</v>
      </c>
      <c r="D232" t="s">
        <v>11</v>
      </c>
      <c r="E232" t="s">
        <v>68</v>
      </c>
      <c r="F232" t="s">
        <v>13</v>
      </c>
      <c r="G232" t="s">
        <v>14</v>
      </c>
      <c r="H232">
        <f t="shared" si="3"/>
        <v>0</v>
      </c>
      <c r="L232" t="s">
        <v>6837</v>
      </c>
      <c r="M232">
        <v>72.063000000000002</v>
      </c>
      <c r="N232">
        <v>0</v>
      </c>
    </row>
    <row r="233" spans="1:16" x14ac:dyDescent="0.25">
      <c r="A233" s="18">
        <v>4047</v>
      </c>
      <c r="B233" t="s">
        <v>66</v>
      </c>
      <c r="C233" t="s">
        <v>30</v>
      </c>
      <c r="D233" t="s">
        <v>11</v>
      </c>
      <c r="E233" t="s">
        <v>68</v>
      </c>
      <c r="F233" t="s">
        <v>13</v>
      </c>
      <c r="G233" t="s">
        <v>14</v>
      </c>
      <c r="H233">
        <f t="shared" si="3"/>
        <v>0</v>
      </c>
      <c r="L233" t="s">
        <v>6837</v>
      </c>
      <c r="M233">
        <v>72.063000000000002</v>
      </c>
      <c r="N233">
        <v>0</v>
      </c>
    </row>
    <row r="234" spans="1:16" x14ac:dyDescent="0.25">
      <c r="A234" s="18">
        <v>3453</v>
      </c>
      <c r="B234" t="s">
        <v>66</v>
      </c>
      <c r="C234" t="s">
        <v>23</v>
      </c>
      <c r="D234" t="s">
        <v>11</v>
      </c>
      <c r="E234" t="s">
        <v>68</v>
      </c>
      <c r="F234" t="s">
        <v>13</v>
      </c>
      <c r="G234" t="s">
        <v>14</v>
      </c>
      <c r="H234">
        <f t="shared" si="3"/>
        <v>0.19436742850006244</v>
      </c>
      <c r="L234" t="s">
        <v>6837</v>
      </c>
      <c r="M234">
        <v>72.063000000000002</v>
      </c>
      <c r="N234">
        <v>1</v>
      </c>
      <c r="P234" t="b">
        <f>EXACT(H234,bioshpere3_soil!H234)</f>
        <v>0</v>
      </c>
    </row>
    <row r="235" spans="1:16" x14ac:dyDescent="0.25">
      <c r="A235" s="18">
        <v>730</v>
      </c>
      <c r="B235" t="s">
        <v>240</v>
      </c>
      <c r="C235" t="s">
        <v>47</v>
      </c>
      <c r="D235" t="s">
        <v>11</v>
      </c>
      <c r="E235" t="s">
        <v>242</v>
      </c>
      <c r="F235" t="s">
        <v>13</v>
      </c>
      <c r="G235" t="s">
        <v>14</v>
      </c>
      <c r="H235">
        <f t="shared" si="3"/>
        <v>0.26396359044908879</v>
      </c>
      <c r="L235" t="s">
        <v>6838</v>
      </c>
      <c r="M235">
        <v>53.063000000000002</v>
      </c>
      <c r="N235">
        <v>1</v>
      </c>
    </row>
    <row r="236" spans="1:16" x14ac:dyDescent="0.25">
      <c r="A236" s="18">
        <v>600</v>
      </c>
      <c r="B236" t="s">
        <v>240</v>
      </c>
      <c r="C236" t="s">
        <v>90</v>
      </c>
      <c r="D236" t="s">
        <v>11</v>
      </c>
      <c r="E236" t="s">
        <v>242</v>
      </c>
      <c r="F236" t="s">
        <v>13</v>
      </c>
      <c r="G236" t="s">
        <v>14</v>
      </c>
      <c r="H236">
        <f t="shared" si="3"/>
        <v>0</v>
      </c>
      <c r="L236" t="s">
        <v>6838</v>
      </c>
      <c r="M236">
        <v>53.063000000000002</v>
      </c>
    </row>
    <row r="237" spans="1:16" x14ac:dyDescent="0.25">
      <c r="A237" s="18">
        <v>3230</v>
      </c>
      <c r="B237" t="s">
        <v>240</v>
      </c>
      <c r="C237" t="s">
        <v>9</v>
      </c>
      <c r="D237" t="s">
        <v>11</v>
      </c>
      <c r="E237" t="s">
        <v>242</v>
      </c>
      <c r="F237" t="s">
        <v>13</v>
      </c>
      <c r="G237" t="s">
        <v>14</v>
      </c>
      <c r="H237">
        <f t="shared" si="3"/>
        <v>0.52792718089817758</v>
      </c>
      <c r="L237" t="s">
        <v>6838</v>
      </c>
      <c r="M237">
        <v>53.063000000000002</v>
      </c>
      <c r="N237">
        <v>2</v>
      </c>
      <c r="P237" t="b">
        <f>EXACT(H237,bioshpere3_soil!H237)</f>
        <v>0</v>
      </c>
    </row>
    <row r="238" spans="1:16" x14ac:dyDescent="0.25">
      <c r="A238" s="18">
        <v>3111</v>
      </c>
      <c r="B238" t="s">
        <v>240</v>
      </c>
      <c r="C238" t="s">
        <v>99</v>
      </c>
      <c r="D238" t="s">
        <v>11</v>
      </c>
      <c r="E238" t="s">
        <v>242</v>
      </c>
      <c r="F238" t="s">
        <v>13</v>
      </c>
      <c r="G238" t="s">
        <v>14</v>
      </c>
      <c r="H238">
        <f t="shared" si="3"/>
        <v>0.26396359044908879</v>
      </c>
      <c r="L238" t="s">
        <v>6838</v>
      </c>
      <c r="M238">
        <v>53.063000000000002</v>
      </c>
      <c r="N238">
        <v>1</v>
      </c>
      <c r="P238" t="b">
        <f>EXACT(H238,bioshpere3_soil!H238)</f>
        <v>0</v>
      </c>
    </row>
    <row r="239" spans="1:16" x14ac:dyDescent="0.25">
      <c r="A239" s="18">
        <v>1580</v>
      </c>
      <c r="B239" t="s">
        <v>240</v>
      </c>
      <c r="C239" t="s">
        <v>70</v>
      </c>
      <c r="D239" t="s">
        <v>11</v>
      </c>
      <c r="E239" t="s">
        <v>242</v>
      </c>
      <c r="F239" t="s">
        <v>13</v>
      </c>
      <c r="G239" t="s">
        <v>14</v>
      </c>
      <c r="H239">
        <f t="shared" si="3"/>
        <v>0</v>
      </c>
      <c r="L239" t="s">
        <v>6838</v>
      </c>
      <c r="M239">
        <v>53.063000000000002</v>
      </c>
    </row>
    <row r="240" spans="1:16" x14ac:dyDescent="0.25">
      <c r="A240" s="18">
        <v>2567</v>
      </c>
      <c r="B240" t="s">
        <v>240</v>
      </c>
      <c r="C240" t="s">
        <v>189</v>
      </c>
      <c r="D240" t="s">
        <v>11</v>
      </c>
      <c r="E240" t="s">
        <v>242</v>
      </c>
      <c r="F240" t="s">
        <v>13</v>
      </c>
      <c r="G240" t="s">
        <v>14</v>
      </c>
      <c r="H240">
        <f t="shared" si="3"/>
        <v>0</v>
      </c>
      <c r="L240" t="s">
        <v>6838</v>
      </c>
      <c r="M240">
        <v>53.063000000000002</v>
      </c>
      <c r="N240">
        <v>0</v>
      </c>
    </row>
    <row r="241" spans="1:14" x14ac:dyDescent="0.25">
      <c r="A241" s="18">
        <v>1450</v>
      </c>
      <c r="B241" t="s">
        <v>240</v>
      </c>
      <c r="C241" t="s">
        <v>43</v>
      </c>
      <c r="D241" t="s">
        <v>11</v>
      </c>
      <c r="E241" t="s">
        <v>242</v>
      </c>
      <c r="F241" t="s">
        <v>13</v>
      </c>
      <c r="G241" t="s">
        <v>14</v>
      </c>
      <c r="H241">
        <f t="shared" si="3"/>
        <v>0</v>
      </c>
      <c r="L241" t="s">
        <v>6838</v>
      </c>
      <c r="M241">
        <v>53.063000000000002</v>
      </c>
      <c r="N241">
        <v>0</v>
      </c>
    </row>
    <row r="242" spans="1:14" x14ac:dyDescent="0.25">
      <c r="A242" s="18">
        <v>1151</v>
      </c>
      <c r="B242" t="s">
        <v>240</v>
      </c>
      <c r="C242" t="s">
        <v>26</v>
      </c>
      <c r="D242" t="s">
        <v>11</v>
      </c>
      <c r="E242" t="s">
        <v>242</v>
      </c>
      <c r="F242" t="s">
        <v>13</v>
      </c>
      <c r="G242" t="s">
        <v>14</v>
      </c>
      <c r="H242">
        <f t="shared" si="3"/>
        <v>0</v>
      </c>
      <c r="L242" t="s">
        <v>6838</v>
      </c>
      <c r="M242">
        <v>53.063000000000002</v>
      </c>
      <c r="N242">
        <v>0</v>
      </c>
    </row>
    <row r="243" spans="1:14" x14ac:dyDescent="0.25">
      <c r="A243" s="18">
        <v>4379</v>
      </c>
      <c r="B243" t="s">
        <v>240</v>
      </c>
      <c r="C243" t="s">
        <v>30</v>
      </c>
      <c r="D243" t="s">
        <v>11</v>
      </c>
      <c r="E243" t="s">
        <v>242</v>
      </c>
      <c r="F243" t="s">
        <v>13</v>
      </c>
      <c r="G243" t="s">
        <v>14</v>
      </c>
      <c r="H243">
        <f t="shared" si="3"/>
        <v>0</v>
      </c>
      <c r="L243" t="s">
        <v>6838</v>
      </c>
      <c r="M243">
        <v>53.063000000000002</v>
      </c>
      <c r="N243">
        <v>0</v>
      </c>
    </row>
    <row r="244" spans="1:14" x14ac:dyDescent="0.25">
      <c r="A244" s="18">
        <v>583</v>
      </c>
      <c r="B244" t="s">
        <v>240</v>
      </c>
      <c r="C244" t="s">
        <v>23</v>
      </c>
      <c r="D244" t="s">
        <v>11</v>
      </c>
      <c r="E244" t="s">
        <v>242</v>
      </c>
      <c r="F244" t="s">
        <v>13</v>
      </c>
      <c r="G244" t="s">
        <v>14</v>
      </c>
      <c r="H244">
        <f t="shared" si="3"/>
        <v>0</v>
      </c>
      <c r="L244" t="s">
        <v>6838</v>
      </c>
      <c r="M244">
        <v>53.063000000000002</v>
      </c>
      <c r="N244">
        <v>0</v>
      </c>
    </row>
    <row r="245" spans="1:14" x14ac:dyDescent="0.25">
      <c r="A245" s="18">
        <v>1299</v>
      </c>
      <c r="C245" t="s">
        <v>47</v>
      </c>
      <c r="D245" t="s">
        <v>11</v>
      </c>
      <c r="E245" t="s">
        <v>41</v>
      </c>
      <c r="F245" t="s">
        <v>13</v>
      </c>
      <c r="G245" t="s">
        <v>33</v>
      </c>
      <c r="H245">
        <v>0</v>
      </c>
      <c r="L245" t="s">
        <v>6839</v>
      </c>
      <c r="M245">
        <v>0</v>
      </c>
      <c r="N245">
        <v>0</v>
      </c>
    </row>
    <row r="246" spans="1:14" x14ac:dyDescent="0.25">
      <c r="A246" s="18">
        <v>3709</v>
      </c>
      <c r="C246" t="s">
        <v>90</v>
      </c>
      <c r="D246" t="s">
        <v>11</v>
      </c>
      <c r="E246" t="s">
        <v>41</v>
      </c>
      <c r="F246" t="s">
        <v>13</v>
      </c>
      <c r="G246" t="s">
        <v>33</v>
      </c>
      <c r="H246">
        <v>0</v>
      </c>
      <c r="L246" t="s">
        <v>6839</v>
      </c>
      <c r="M246">
        <v>0</v>
      </c>
      <c r="N246">
        <v>0</v>
      </c>
    </row>
    <row r="247" spans="1:14" x14ac:dyDescent="0.25">
      <c r="A247" s="18">
        <v>2818</v>
      </c>
      <c r="C247" t="s">
        <v>9</v>
      </c>
      <c r="D247" t="s">
        <v>11</v>
      </c>
      <c r="E247" t="s">
        <v>41</v>
      </c>
      <c r="F247" t="s">
        <v>13</v>
      </c>
      <c r="G247" t="s">
        <v>33</v>
      </c>
      <c r="H247">
        <v>0</v>
      </c>
      <c r="L247" t="s">
        <v>6839</v>
      </c>
      <c r="M247">
        <v>0</v>
      </c>
      <c r="N247">
        <v>0</v>
      </c>
    </row>
    <row r="248" spans="1:14" x14ac:dyDescent="0.25">
      <c r="A248" s="18">
        <v>3751</v>
      </c>
      <c r="C248" t="s">
        <v>99</v>
      </c>
      <c r="D248" t="s">
        <v>11</v>
      </c>
      <c r="E248" t="s">
        <v>41</v>
      </c>
      <c r="F248" t="s">
        <v>13</v>
      </c>
      <c r="G248" t="s">
        <v>33</v>
      </c>
      <c r="H248">
        <v>0</v>
      </c>
      <c r="L248" t="s">
        <v>6839</v>
      </c>
      <c r="M248">
        <v>0</v>
      </c>
      <c r="N248">
        <v>0</v>
      </c>
    </row>
    <row r="249" spans="1:14" x14ac:dyDescent="0.25">
      <c r="A249" s="18">
        <v>3613</v>
      </c>
      <c r="C249" t="s">
        <v>70</v>
      </c>
      <c r="D249" t="s">
        <v>11</v>
      </c>
      <c r="E249" t="s">
        <v>41</v>
      </c>
      <c r="F249" t="s">
        <v>13</v>
      </c>
      <c r="G249" t="s">
        <v>33</v>
      </c>
      <c r="H249">
        <v>0</v>
      </c>
      <c r="L249" t="s">
        <v>6839</v>
      </c>
      <c r="M249">
        <v>0</v>
      </c>
      <c r="N249">
        <v>0</v>
      </c>
    </row>
    <row r="250" spans="1:14" x14ac:dyDescent="0.25">
      <c r="A250" s="18">
        <v>477</v>
      </c>
      <c r="C250" t="s">
        <v>189</v>
      </c>
      <c r="D250" t="s">
        <v>11</v>
      </c>
      <c r="E250" t="s">
        <v>41</v>
      </c>
      <c r="F250" t="s">
        <v>13</v>
      </c>
      <c r="G250" t="s">
        <v>33</v>
      </c>
      <c r="H250">
        <v>0</v>
      </c>
      <c r="L250" t="s">
        <v>6839</v>
      </c>
      <c r="M250">
        <v>0</v>
      </c>
    </row>
    <row r="251" spans="1:14" x14ac:dyDescent="0.25">
      <c r="A251" s="18">
        <v>311</v>
      </c>
      <c r="C251" t="s">
        <v>43</v>
      </c>
      <c r="D251" t="s">
        <v>11</v>
      </c>
      <c r="E251" t="s">
        <v>41</v>
      </c>
      <c r="F251" t="s">
        <v>13</v>
      </c>
      <c r="G251" t="s">
        <v>33</v>
      </c>
      <c r="H251">
        <v>0</v>
      </c>
      <c r="L251" t="s">
        <v>6839</v>
      </c>
      <c r="M251">
        <v>0</v>
      </c>
      <c r="N251">
        <v>0</v>
      </c>
    </row>
    <row r="252" spans="1:14" x14ac:dyDescent="0.25">
      <c r="A252" s="18">
        <v>1894</v>
      </c>
      <c r="C252" t="s">
        <v>26</v>
      </c>
      <c r="D252" t="s">
        <v>11</v>
      </c>
      <c r="E252" t="s">
        <v>41</v>
      </c>
      <c r="F252" t="s">
        <v>13</v>
      </c>
      <c r="G252" t="s">
        <v>33</v>
      </c>
      <c r="H252">
        <v>0</v>
      </c>
      <c r="L252" t="s">
        <v>6839</v>
      </c>
      <c r="M252">
        <v>0</v>
      </c>
      <c r="N252">
        <v>0</v>
      </c>
    </row>
    <row r="253" spans="1:14" x14ac:dyDescent="0.25">
      <c r="A253" s="18">
        <v>2996</v>
      </c>
      <c r="C253" t="s">
        <v>30</v>
      </c>
      <c r="D253" t="s">
        <v>11</v>
      </c>
      <c r="E253" t="s">
        <v>41</v>
      </c>
      <c r="F253" t="s">
        <v>13</v>
      </c>
      <c r="G253" t="s">
        <v>33</v>
      </c>
      <c r="H253">
        <v>0</v>
      </c>
      <c r="L253" t="s">
        <v>6839</v>
      </c>
      <c r="M253">
        <v>0</v>
      </c>
      <c r="N253">
        <v>0</v>
      </c>
    </row>
    <row r="254" spans="1:14" x14ac:dyDescent="0.25">
      <c r="A254" s="18">
        <v>1711</v>
      </c>
      <c r="C254" t="s">
        <v>23</v>
      </c>
      <c r="D254" t="s">
        <v>11</v>
      </c>
      <c r="E254" t="s">
        <v>41</v>
      </c>
      <c r="F254" t="s">
        <v>13</v>
      </c>
      <c r="G254" t="s">
        <v>33</v>
      </c>
      <c r="H254">
        <v>0</v>
      </c>
      <c r="L254" t="s">
        <v>6839</v>
      </c>
      <c r="M254">
        <v>0</v>
      </c>
    </row>
    <row r="255" spans="1:14" x14ac:dyDescent="0.25">
      <c r="A255" s="18">
        <v>2055</v>
      </c>
      <c r="C255" t="s">
        <v>189</v>
      </c>
      <c r="D255" t="s">
        <v>11</v>
      </c>
      <c r="E255" t="s">
        <v>704</v>
      </c>
      <c r="F255" t="s">
        <v>13</v>
      </c>
      <c r="G255" t="s">
        <v>33</v>
      </c>
      <c r="H255">
        <v>0</v>
      </c>
      <c r="L255" t="s">
        <v>6839</v>
      </c>
      <c r="M255">
        <v>0</v>
      </c>
      <c r="N255">
        <v>0</v>
      </c>
    </row>
    <row r="256" spans="1:14" x14ac:dyDescent="0.25">
      <c r="A256" s="18">
        <v>1272</v>
      </c>
      <c r="C256" t="s">
        <v>43</v>
      </c>
      <c r="D256" t="s">
        <v>11</v>
      </c>
      <c r="E256" t="s">
        <v>704</v>
      </c>
      <c r="F256" t="s">
        <v>13</v>
      </c>
      <c r="G256" t="s">
        <v>33</v>
      </c>
      <c r="H256">
        <v>0</v>
      </c>
      <c r="L256" t="s">
        <v>6839</v>
      </c>
      <c r="M256">
        <v>0</v>
      </c>
      <c r="N256">
        <v>0</v>
      </c>
    </row>
    <row r="257" spans="1:14" x14ac:dyDescent="0.25">
      <c r="A257" s="18">
        <v>1261</v>
      </c>
      <c r="C257" t="s">
        <v>26</v>
      </c>
      <c r="D257" t="s">
        <v>11</v>
      </c>
      <c r="E257" t="s">
        <v>704</v>
      </c>
      <c r="F257" t="s">
        <v>13</v>
      </c>
      <c r="G257" t="s">
        <v>33</v>
      </c>
      <c r="H257">
        <v>0</v>
      </c>
      <c r="L257" t="s">
        <v>6839</v>
      </c>
      <c r="M257">
        <v>0</v>
      </c>
      <c r="N257">
        <v>0</v>
      </c>
    </row>
    <row r="258" spans="1:14" x14ac:dyDescent="0.25">
      <c r="A258" s="18">
        <v>3615</v>
      </c>
      <c r="C258" t="s">
        <v>30</v>
      </c>
      <c r="D258" t="s">
        <v>11</v>
      </c>
      <c r="E258" t="s">
        <v>704</v>
      </c>
      <c r="F258" t="s">
        <v>13</v>
      </c>
      <c r="G258" t="s">
        <v>33</v>
      </c>
      <c r="H258">
        <v>0</v>
      </c>
      <c r="L258" t="s">
        <v>6839</v>
      </c>
      <c r="M258">
        <v>0</v>
      </c>
      <c r="N258">
        <v>1</v>
      </c>
    </row>
    <row r="259" spans="1:14" x14ac:dyDescent="0.25">
      <c r="A259" s="18">
        <v>2891</v>
      </c>
      <c r="C259" t="s">
        <v>23</v>
      </c>
      <c r="D259" t="s">
        <v>11</v>
      </c>
      <c r="E259" t="s">
        <v>704</v>
      </c>
      <c r="F259" t="s">
        <v>13</v>
      </c>
      <c r="G259" t="s">
        <v>33</v>
      </c>
      <c r="H259">
        <v>0</v>
      </c>
      <c r="L259" t="s">
        <v>6839</v>
      </c>
      <c r="M259">
        <v>0</v>
      </c>
      <c r="N259">
        <v>1</v>
      </c>
    </row>
    <row r="260" spans="1:14" x14ac:dyDescent="0.25">
      <c r="A260" s="18">
        <v>2652</v>
      </c>
      <c r="B260" t="s">
        <v>5979</v>
      </c>
      <c r="C260" t="s">
        <v>16</v>
      </c>
      <c r="D260" t="s">
        <v>11</v>
      </c>
      <c r="E260" t="s">
        <v>5981</v>
      </c>
      <c r="F260" t="s">
        <v>13</v>
      </c>
      <c r="G260" t="s">
        <v>14</v>
      </c>
      <c r="H260">
        <f>14.0067*N260/M260</f>
        <v>0</v>
      </c>
      <c r="L260" t="s">
        <v>6825</v>
      </c>
      <c r="M260">
        <v>269.767</v>
      </c>
    </row>
    <row r="261" spans="1:14" x14ac:dyDescent="0.25">
      <c r="A261" s="18">
        <v>3352</v>
      </c>
      <c r="B261" t="s">
        <v>5979</v>
      </c>
      <c r="C261" t="s">
        <v>26</v>
      </c>
      <c r="D261" t="s">
        <v>11</v>
      </c>
      <c r="E261" t="s">
        <v>5981</v>
      </c>
      <c r="F261" t="s">
        <v>13</v>
      </c>
      <c r="G261" t="s">
        <v>14</v>
      </c>
      <c r="H261">
        <f>14.0067*N261/M261</f>
        <v>0</v>
      </c>
      <c r="L261" t="s">
        <v>6825</v>
      </c>
      <c r="M261">
        <v>269.767</v>
      </c>
    </row>
    <row r="262" spans="1:14" x14ac:dyDescent="0.25">
      <c r="A262" s="18">
        <v>1117</v>
      </c>
      <c r="B262" t="s">
        <v>1673</v>
      </c>
      <c r="C262" t="s">
        <v>16</v>
      </c>
      <c r="D262" t="s">
        <v>11</v>
      </c>
      <c r="E262" t="s">
        <v>1675</v>
      </c>
      <c r="F262" t="s">
        <v>13</v>
      </c>
      <c r="G262" t="s">
        <v>14</v>
      </c>
      <c r="H262">
        <f>14.0067*N262/M262</f>
        <v>3.5058118579924309E-2</v>
      </c>
      <c r="L262" t="s">
        <v>6840</v>
      </c>
      <c r="M262">
        <v>399.52800000000002</v>
      </c>
      <c r="N262">
        <v>1</v>
      </c>
    </row>
    <row r="263" spans="1:14" x14ac:dyDescent="0.25">
      <c r="A263" s="18">
        <v>2481</v>
      </c>
      <c r="C263" t="s">
        <v>189</v>
      </c>
      <c r="D263" t="s">
        <v>11</v>
      </c>
      <c r="E263" s="55" t="s">
        <v>7713</v>
      </c>
      <c r="F263" t="s">
        <v>13</v>
      </c>
      <c r="G263" t="s">
        <v>14</v>
      </c>
      <c r="H263">
        <v>0</v>
      </c>
      <c r="L263" t="s">
        <v>6839</v>
      </c>
      <c r="M263">
        <v>0</v>
      </c>
      <c r="N263">
        <v>1</v>
      </c>
    </row>
    <row r="264" spans="1:14" x14ac:dyDescent="0.25">
      <c r="A264" s="18">
        <v>684</v>
      </c>
      <c r="C264" t="s">
        <v>43</v>
      </c>
      <c r="D264" t="s">
        <v>11</v>
      </c>
      <c r="E264" s="55" t="s">
        <v>2991</v>
      </c>
      <c r="F264" t="s">
        <v>13</v>
      </c>
      <c r="G264" t="s">
        <v>14</v>
      </c>
      <c r="H264">
        <v>0</v>
      </c>
      <c r="L264" t="s">
        <v>6839</v>
      </c>
      <c r="M264">
        <v>0</v>
      </c>
      <c r="N264">
        <v>1</v>
      </c>
    </row>
    <row r="265" spans="1:14" x14ac:dyDescent="0.25">
      <c r="A265" s="18">
        <v>2040</v>
      </c>
      <c r="C265" t="s">
        <v>26</v>
      </c>
      <c r="D265" t="s">
        <v>11</v>
      </c>
      <c r="E265" s="55" t="s">
        <v>2991</v>
      </c>
      <c r="F265" t="s">
        <v>13</v>
      </c>
      <c r="G265" t="s">
        <v>14</v>
      </c>
      <c r="H265">
        <v>0</v>
      </c>
      <c r="L265" t="s">
        <v>6839</v>
      </c>
      <c r="M265">
        <v>0</v>
      </c>
      <c r="N265">
        <v>1</v>
      </c>
    </row>
    <row r="266" spans="1:14" x14ac:dyDescent="0.25">
      <c r="A266" s="18">
        <v>2717</v>
      </c>
      <c r="C266" t="s">
        <v>30</v>
      </c>
      <c r="D266" t="s">
        <v>11</v>
      </c>
      <c r="E266" s="55" t="s">
        <v>2991</v>
      </c>
      <c r="F266" t="s">
        <v>13</v>
      </c>
      <c r="G266" t="s">
        <v>14</v>
      </c>
      <c r="H266">
        <v>0</v>
      </c>
      <c r="L266" t="s">
        <v>6839</v>
      </c>
      <c r="M266">
        <v>0</v>
      </c>
      <c r="N266">
        <v>1</v>
      </c>
    </row>
    <row r="267" spans="1:14" x14ac:dyDescent="0.25">
      <c r="A267" s="18">
        <v>3011</v>
      </c>
      <c r="C267" t="s">
        <v>23</v>
      </c>
      <c r="D267" t="s">
        <v>11</v>
      </c>
      <c r="E267" s="55" t="s">
        <v>2991</v>
      </c>
      <c r="F267" t="s">
        <v>13</v>
      </c>
      <c r="G267" t="s">
        <v>14</v>
      </c>
      <c r="H267">
        <v>0</v>
      </c>
      <c r="L267" t="s">
        <v>6839</v>
      </c>
      <c r="M267">
        <v>0</v>
      </c>
      <c r="N267">
        <v>1</v>
      </c>
    </row>
    <row r="268" spans="1:14" x14ac:dyDescent="0.25">
      <c r="A268" s="18">
        <v>104</v>
      </c>
      <c r="B268" t="s">
        <v>5214</v>
      </c>
      <c r="C268" t="s">
        <v>16</v>
      </c>
      <c r="D268" t="s">
        <v>11</v>
      </c>
      <c r="E268" t="s">
        <v>5216</v>
      </c>
      <c r="F268" t="s">
        <v>13</v>
      </c>
      <c r="G268" t="s">
        <v>14</v>
      </c>
      <c r="H268">
        <f>14.0067*N268/M268</f>
        <v>7.361757146686429E-2</v>
      </c>
      <c r="L268" t="s">
        <v>6842</v>
      </c>
      <c r="M268">
        <v>190.26300000000001</v>
      </c>
      <c r="N268">
        <v>1</v>
      </c>
    </row>
    <row r="269" spans="1:14" x14ac:dyDescent="0.25">
      <c r="A269" s="18">
        <v>1777</v>
      </c>
      <c r="B269" t="s">
        <v>3820</v>
      </c>
      <c r="C269" t="s">
        <v>16</v>
      </c>
      <c r="D269" t="s">
        <v>11</v>
      </c>
      <c r="E269" t="s">
        <v>3822</v>
      </c>
      <c r="F269" t="s">
        <v>13</v>
      </c>
      <c r="G269" t="s">
        <v>14</v>
      </c>
      <c r="H269">
        <f>14.0067*N269/M269</f>
        <v>3.8383985092214516E-2</v>
      </c>
      <c r="L269" t="s">
        <v>6843</v>
      </c>
      <c r="M269">
        <v>364.91</v>
      </c>
      <c r="N269">
        <v>1</v>
      </c>
    </row>
    <row r="270" spans="1:14" x14ac:dyDescent="0.25">
      <c r="A270" s="18">
        <v>1224</v>
      </c>
      <c r="B270" t="s">
        <v>3602</v>
      </c>
      <c r="C270" t="s">
        <v>16</v>
      </c>
      <c r="D270" t="s">
        <v>11</v>
      </c>
      <c r="E270" t="s">
        <v>3604</v>
      </c>
      <c r="F270" t="s">
        <v>13</v>
      </c>
      <c r="G270" t="s">
        <v>14</v>
      </c>
      <c r="H270">
        <f>14.0067*N270/M270</f>
        <v>0</v>
      </c>
      <c r="L270" t="s">
        <v>6844</v>
      </c>
      <c r="M270">
        <v>302.40800000000002</v>
      </c>
      <c r="N270">
        <v>0</v>
      </c>
    </row>
    <row r="271" spans="1:14" x14ac:dyDescent="0.25">
      <c r="A271" s="18">
        <v>3235</v>
      </c>
      <c r="B271" t="s">
        <v>6845</v>
      </c>
      <c r="C271" t="s">
        <v>47</v>
      </c>
      <c r="D271" t="s">
        <v>11</v>
      </c>
      <c r="E271" t="s">
        <v>6651</v>
      </c>
      <c r="F271" t="s">
        <v>13</v>
      </c>
      <c r="G271" t="s">
        <v>14</v>
      </c>
      <c r="H271">
        <f>14.0067*N271/M271</f>
        <v>0</v>
      </c>
      <c r="L271" t="s">
        <v>6846</v>
      </c>
      <c r="M271">
        <v>76.525000000000006</v>
      </c>
      <c r="N271">
        <v>0</v>
      </c>
    </row>
    <row r="272" spans="1:14" x14ac:dyDescent="0.25">
      <c r="A272" s="18">
        <v>1001</v>
      </c>
      <c r="B272" t="s">
        <v>4416</v>
      </c>
      <c r="C272" t="s">
        <v>16</v>
      </c>
      <c r="D272" t="s">
        <v>11</v>
      </c>
      <c r="E272" t="s">
        <v>2477</v>
      </c>
      <c r="F272" t="s">
        <v>13</v>
      </c>
      <c r="G272" t="s">
        <v>14</v>
      </c>
      <c r="H272">
        <f>14.0067*N272/M272</f>
        <v>0</v>
      </c>
      <c r="L272" t="s">
        <v>6847</v>
      </c>
      <c r="M272">
        <v>416.29700000000003</v>
      </c>
      <c r="N272">
        <v>0</v>
      </c>
    </row>
    <row r="273" spans="1:16" x14ac:dyDescent="0.25">
      <c r="A273" s="18">
        <v>1119</v>
      </c>
      <c r="B273" t="s">
        <v>209</v>
      </c>
      <c r="C273" t="s">
        <v>47</v>
      </c>
      <c r="D273" t="s">
        <v>11</v>
      </c>
      <c r="E273" t="s">
        <v>211</v>
      </c>
      <c r="F273" t="s">
        <v>13</v>
      </c>
      <c r="G273" t="s">
        <v>14</v>
      </c>
      <c r="H273">
        <v>0</v>
      </c>
      <c r="L273" t="s">
        <v>6848</v>
      </c>
      <c r="M273" t="s">
        <v>6617</v>
      </c>
      <c r="N273">
        <v>0</v>
      </c>
    </row>
    <row r="274" spans="1:16" x14ac:dyDescent="0.25">
      <c r="A274" s="18">
        <v>4400</v>
      </c>
      <c r="B274" t="s">
        <v>209</v>
      </c>
      <c r="C274" t="s">
        <v>90</v>
      </c>
      <c r="D274" t="s">
        <v>11</v>
      </c>
      <c r="E274" t="s">
        <v>211</v>
      </c>
      <c r="F274" t="s">
        <v>13</v>
      </c>
      <c r="G274" t="s">
        <v>14</v>
      </c>
      <c r="H274">
        <v>0</v>
      </c>
      <c r="L274" t="s">
        <v>6848</v>
      </c>
      <c r="M274" t="s">
        <v>6617</v>
      </c>
      <c r="N274">
        <v>0</v>
      </c>
    </row>
    <row r="275" spans="1:16" x14ac:dyDescent="0.25">
      <c r="A275" s="18">
        <v>3197</v>
      </c>
      <c r="B275" t="s">
        <v>209</v>
      </c>
      <c r="C275" t="s">
        <v>9</v>
      </c>
      <c r="D275" t="s">
        <v>11</v>
      </c>
      <c r="E275" t="s">
        <v>211</v>
      </c>
      <c r="F275" t="s">
        <v>13</v>
      </c>
      <c r="G275" t="s">
        <v>14</v>
      </c>
      <c r="H275">
        <v>0</v>
      </c>
      <c r="L275" t="s">
        <v>6848</v>
      </c>
      <c r="M275" t="s">
        <v>6617</v>
      </c>
      <c r="N275">
        <v>0</v>
      </c>
    </row>
    <row r="276" spans="1:16" x14ac:dyDescent="0.25">
      <c r="A276" s="18">
        <v>2106</v>
      </c>
      <c r="B276" t="s">
        <v>209</v>
      </c>
      <c r="C276" t="s">
        <v>99</v>
      </c>
      <c r="D276" t="s">
        <v>11</v>
      </c>
      <c r="E276" t="s">
        <v>211</v>
      </c>
      <c r="F276" t="s">
        <v>13</v>
      </c>
      <c r="G276" t="s">
        <v>14</v>
      </c>
      <c r="H276">
        <v>0</v>
      </c>
      <c r="L276" t="s">
        <v>6848</v>
      </c>
      <c r="M276" t="s">
        <v>6617</v>
      </c>
      <c r="N276">
        <v>0</v>
      </c>
    </row>
    <row r="277" spans="1:16" x14ac:dyDescent="0.25">
      <c r="A277" s="18">
        <v>175</v>
      </c>
      <c r="B277" t="s">
        <v>209</v>
      </c>
      <c r="C277" t="s">
        <v>70</v>
      </c>
      <c r="D277" t="s">
        <v>11</v>
      </c>
      <c r="E277" t="s">
        <v>211</v>
      </c>
      <c r="F277" t="s">
        <v>13</v>
      </c>
      <c r="G277" t="s">
        <v>14</v>
      </c>
      <c r="H277">
        <v>0</v>
      </c>
      <c r="L277" t="s">
        <v>6848</v>
      </c>
      <c r="M277" t="s">
        <v>6617</v>
      </c>
      <c r="N277">
        <v>0</v>
      </c>
    </row>
    <row r="278" spans="1:16" x14ac:dyDescent="0.25">
      <c r="A278" s="18">
        <v>4166</v>
      </c>
      <c r="B278" t="s">
        <v>209</v>
      </c>
      <c r="C278" t="s">
        <v>388</v>
      </c>
      <c r="D278" t="s">
        <v>11</v>
      </c>
      <c r="E278" t="s">
        <v>211</v>
      </c>
      <c r="F278" t="s">
        <v>13</v>
      </c>
      <c r="G278" t="s">
        <v>14</v>
      </c>
      <c r="H278">
        <v>0</v>
      </c>
      <c r="L278" t="s">
        <v>6848</v>
      </c>
      <c r="M278" t="s">
        <v>6617</v>
      </c>
      <c r="N278">
        <v>0</v>
      </c>
    </row>
    <row r="279" spans="1:16" x14ac:dyDescent="0.25">
      <c r="A279" s="18">
        <v>2848</v>
      </c>
      <c r="B279" t="s">
        <v>209</v>
      </c>
      <c r="C279" t="s">
        <v>199</v>
      </c>
      <c r="D279" t="s">
        <v>11</v>
      </c>
      <c r="E279" t="s">
        <v>211</v>
      </c>
      <c r="F279" t="s">
        <v>13</v>
      </c>
      <c r="G279" t="s">
        <v>14</v>
      </c>
      <c r="H279">
        <v>0</v>
      </c>
      <c r="L279" t="s">
        <v>6848</v>
      </c>
      <c r="M279" t="s">
        <v>6617</v>
      </c>
      <c r="N279">
        <v>0</v>
      </c>
    </row>
    <row r="280" spans="1:16" x14ac:dyDescent="0.25">
      <c r="A280" s="18">
        <v>2562</v>
      </c>
      <c r="B280" t="s">
        <v>209</v>
      </c>
      <c r="C280" t="s">
        <v>142</v>
      </c>
      <c r="D280" t="s">
        <v>11</v>
      </c>
      <c r="E280" t="s">
        <v>211</v>
      </c>
      <c r="F280" t="s">
        <v>13</v>
      </c>
      <c r="G280" t="s">
        <v>14</v>
      </c>
      <c r="H280">
        <v>0</v>
      </c>
      <c r="L280" t="s">
        <v>6848</v>
      </c>
      <c r="M280" t="s">
        <v>6617</v>
      </c>
      <c r="N280">
        <v>0</v>
      </c>
    </row>
    <row r="281" spans="1:16" x14ac:dyDescent="0.25">
      <c r="A281" s="18">
        <v>716</v>
      </c>
      <c r="B281" t="s">
        <v>209</v>
      </c>
      <c r="C281" t="s">
        <v>16</v>
      </c>
      <c r="D281" t="s">
        <v>11</v>
      </c>
      <c r="E281" t="s">
        <v>211</v>
      </c>
      <c r="F281" t="s">
        <v>13</v>
      </c>
      <c r="G281" t="s">
        <v>14</v>
      </c>
      <c r="H281">
        <v>0</v>
      </c>
      <c r="L281" t="s">
        <v>6848</v>
      </c>
      <c r="M281" t="s">
        <v>6617</v>
      </c>
      <c r="N281">
        <v>0</v>
      </c>
    </row>
    <row r="282" spans="1:16" x14ac:dyDescent="0.25">
      <c r="A282" s="18">
        <v>3672</v>
      </c>
      <c r="B282" t="s">
        <v>209</v>
      </c>
      <c r="C282" t="s">
        <v>189</v>
      </c>
      <c r="D282" t="s">
        <v>11</v>
      </c>
      <c r="E282" t="s">
        <v>211</v>
      </c>
      <c r="F282" t="s">
        <v>13</v>
      </c>
      <c r="G282" t="s">
        <v>14</v>
      </c>
      <c r="H282">
        <v>0</v>
      </c>
      <c r="L282" t="s">
        <v>6848</v>
      </c>
      <c r="M282" t="s">
        <v>6617</v>
      </c>
      <c r="N282">
        <v>0</v>
      </c>
    </row>
    <row r="283" spans="1:16" x14ac:dyDescent="0.25">
      <c r="A283" s="18">
        <v>1311</v>
      </c>
      <c r="B283" t="s">
        <v>209</v>
      </c>
      <c r="C283" t="s">
        <v>43</v>
      </c>
      <c r="D283" t="s">
        <v>11</v>
      </c>
      <c r="E283" t="s">
        <v>211</v>
      </c>
      <c r="F283" t="s">
        <v>13</v>
      </c>
      <c r="G283" t="s">
        <v>14</v>
      </c>
      <c r="H283">
        <v>0</v>
      </c>
      <c r="L283" t="s">
        <v>6848</v>
      </c>
      <c r="M283" t="s">
        <v>6617</v>
      </c>
      <c r="N283">
        <v>0</v>
      </c>
    </row>
    <row r="284" spans="1:16" x14ac:dyDescent="0.25">
      <c r="A284" s="18">
        <v>1892</v>
      </c>
      <c r="B284" t="s">
        <v>209</v>
      </c>
      <c r="C284" t="s">
        <v>26</v>
      </c>
      <c r="D284" t="s">
        <v>11</v>
      </c>
      <c r="E284" t="s">
        <v>211</v>
      </c>
      <c r="F284" t="s">
        <v>13</v>
      </c>
      <c r="G284" t="s">
        <v>14</v>
      </c>
      <c r="H284">
        <v>0</v>
      </c>
      <c r="L284" t="s">
        <v>6848</v>
      </c>
      <c r="M284" t="s">
        <v>6617</v>
      </c>
    </row>
    <row r="285" spans="1:16" x14ac:dyDescent="0.25">
      <c r="A285" s="18">
        <v>2494</v>
      </c>
      <c r="B285" t="s">
        <v>209</v>
      </c>
      <c r="C285" t="s">
        <v>30</v>
      </c>
      <c r="D285" t="s">
        <v>11</v>
      </c>
      <c r="E285" t="s">
        <v>211</v>
      </c>
      <c r="F285" t="s">
        <v>13</v>
      </c>
      <c r="G285" t="s">
        <v>14</v>
      </c>
      <c r="H285">
        <v>0</v>
      </c>
      <c r="L285" t="s">
        <v>6848</v>
      </c>
      <c r="M285" t="s">
        <v>6617</v>
      </c>
      <c r="N285">
        <v>0</v>
      </c>
    </row>
    <row r="286" spans="1:16" x14ac:dyDescent="0.25">
      <c r="A286" s="18">
        <v>286</v>
      </c>
      <c r="B286" t="s">
        <v>209</v>
      </c>
      <c r="C286" t="s">
        <v>23</v>
      </c>
      <c r="D286" t="s">
        <v>11</v>
      </c>
      <c r="E286" t="s">
        <v>211</v>
      </c>
      <c r="F286" t="s">
        <v>13</v>
      </c>
      <c r="G286" t="s">
        <v>14</v>
      </c>
      <c r="H286">
        <v>0</v>
      </c>
      <c r="L286" t="s">
        <v>6848</v>
      </c>
      <c r="M286" t="s">
        <v>6617</v>
      </c>
      <c r="N286">
        <v>1</v>
      </c>
      <c r="P286" t="b">
        <f>EXACT(H286,bioshpere3_soil!H286)</f>
        <v>0</v>
      </c>
    </row>
    <row r="287" spans="1:16" x14ac:dyDescent="0.25">
      <c r="A287" s="18">
        <v>738</v>
      </c>
      <c r="B287" s="20" t="s">
        <v>3495</v>
      </c>
      <c r="C287" t="s">
        <v>47</v>
      </c>
      <c r="D287" t="s">
        <v>11</v>
      </c>
      <c r="E287" t="s">
        <v>3497</v>
      </c>
      <c r="F287" t="s">
        <v>13</v>
      </c>
      <c r="G287" t="s">
        <v>14</v>
      </c>
      <c r="H287">
        <v>0</v>
      </c>
      <c r="L287" t="s">
        <v>6849</v>
      </c>
      <c r="M287" s="23">
        <v>78.004000000000005</v>
      </c>
      <c r="N287">
        <v>1</v>
      </c>
    </row>
    <row r="288" spans="1:16" x14ac:dyDescent="0.25">
      <c r="A288" s="18">
        <v>2846</v>
      </c>
      <c r="B288" t="s">
        <v>2869</v>
      </c>
      <c r="C288" t="s">
        <v>47</v>
      </c>
      <c r="D288" t="s">
        <v>11</v>
      </c>
      <c r="E288" t="s">
        <v>2871</v>
      </c>
      <c r="F288" t="s">
        <v>13</v>
      </c>
      <c r="G288" t="s">
        <v>33</v>
      </c>
      <c r="H288">
        <v>0</v>
      </c>
      <c r="L288" t="s">
        <v>6850</v>
      </c>
      <c r="M288" s="23">
        <v>241.05699999999999</v>
      </c>
      <c r="N288">
        <v>3</v>
      </c>
      <c r="P288" t="b">
        <f>EXACT(H288,bioshpere3_soil!H288)</f>
        <v>0</v>
      </c>
    </row>
    <row r="289" spans="1:16" x14ac:dyDescent="0.25">
      <c r="A289" s="18">
        <v>2934</v>
      </c>
      <c r="B289" t="s">
        <v>2869</v>
      </c>
      <c r="C289" t="s">
        <v>90</v>
      </c>
      <c r="D289" t="s">
        <v>11</v>
      </c>
      <c r="E289" t="s">
        <v>2871</v>
      </c>
      <c r="F289" t="s">
        <v>13</v>
      </c>
      <c r="G289" t="s">
        <v>33</v>
      </c>
      <c r="H289">
        <v>0</v>
      </c>
      <c r="L289" t="s">
        <v>6850</v>
      </c>
      <c r="M289" s="23">
        <v>241.05699999999999</v>
      </c>
    </row>
    <row r="290" spans="1:16" x14ac:dyDescent="0.25">
      <c r="A290" s="18">
        <v>2896</v>
      </c>
      <c r="B290" t="s">
        <v>2869</v>
      </c>
      <c r="C290" t="s">
        <v>9</v>
      </c>
      <c r="D290" t="s">
        <v>11</v>
      </c>
      <c r="E290" t="s">
        <v>2871</v>
      </c>
      <c r="F290" t="s">
        <v>13</v>
      </c>
      <c r="G290" t="s">
        <v>33</v>
      </c>
      <c r="H290">
        <v>0</v>
      </c>
      <c r="L290" t="s">
        <v>6850</v>
      </c>
      <c r="M290" s="23">
        <v>241.05699999999999</v>
      </c>
      <c r="N290">
        <v>0</v>
      </c>
    </row>
    <row r="291" spans="1:16" x14ac:dyDescent="0.25">
      <c r="A291" s="18">
        <v>2685</v>
      </c>
      <c r="B291" t="s">
        <v>2869</v>
      </c>
      <c r="C291" t="s">
        <v>99</v>
      </c>
      <c r="D291" t="s">
        <v>11</v>
      </c>
      <c r="E291" t="s">
        <v>2871</v>
      </c>
      <c r="F291" t="s">
        <v>13</v>
      </c>
      <c r="G291" t="s">
        <v>33</v>
      </c>
      <c r="H291">
        <v>0</v>
      </c>
      <c r="L291" t="s">
        <v>6850</v>
      </c>
      <c r="M291" s="23">
        <v>241.05699999999999</v>
      </c>
      <c r="N291">
        <v>0</v>
      </c>
    </row>
    <row r="292" spans="1:16" x14ac:dyDescent="0.25">
      <c r="A292" s="18">
        <v>3725</v>
      </c>
      <c r="B292" t="s">
        <v>2869</v>
      </c>
      <c r="C292" t="s">
        <v>70</v>
      </c>
      <c r="D292" t="s">
        <v>11</v>
      </c>
      <c r="E292" t="s">
        <v>2871</v>
      </c>
      <c r="F292" t="s">
        <v>13</v>
      </c>
      <c r="G292" t="s">
        <v>33</v>
      </c>
      <c r="H292">
        <v>0</v>
      </c>
      <c r="L292" t="s">
        <v>6850</v>
      </c>
      <c r="M292" s="23">
        <v>241.05699999999999</v>
      </c>
      <c r="N292">
        <v>0</v>
      </c>
    </row>
    <row r="293" spans="1:16" x14ac:dyDescent="0.25">
      <c r="A293" s="18">
        <v>1035</v>
      </c>
      <c r="B293" t="s">
        <v>2869</v>
      </c>
      <c r="C293" t="s">
        <v>189</v>
      </c>
      <c r="D293" t="s">
        <v>11</v>
      </c>
      <c r="E293" t="s">
        <v>2871</v>
      </c>
      <c r="F293" t="s">
        <v>13</v>
      </c>
      <c r="G293" t="s">
        <v>33</v>
      </c>
      <c r="H293">
        <v>0</v>
      </c>
      <c r="L293" t="s">
        <v>6850</v>
      </c>
      <c r="M293" s="23">
        <v>241.05699999999999</v>
      </c>
      <c r="N293">
        <v>0</v>
      </c>
    </row>
    <row r="294" spans="1:16" x14ac:dyDescent="0.25">
      <c r="A294" s="18">
        <v>217</v>
      </c>
      <c r="B294" t="s">
        <v>2869</v>
      </c>
      <c r="C294" t="s">
        <v>43</v>
      </c>
      <c r="D294" t="s">
        <v>11</v>
      </c>
      <c r="E294" t="s">
        <v>2871</v>
      </c>
      <c r="F294" t="s">
        <v>13</v>
      </c>
      <c r="G294" t="s">
        <v>33</v>
      </c>
      <c r="H294">
        <v>0</v>
      </c>
      <c r="L294" t="s">
        <v>6850</v>
      </c>
      <c r="M294" s="23">
        <v>241.05699999999999</v>
      </c>
      <c r="N294">
        <v>0</v>
      </c>
    </row>
    <row r="295" spans="1:16" x14ac:dyDescent="0.25">
      <c r="A295" s="18">
        <v>3769</v>
      </c>
      <c r="B295" t="s">
        <v>2869</v>
      </c>
      <c r="C295" t="s">
        <v>26</v>
      </c>
      <c r="D295" t="s">
        <v>11</v>
      </c>
      <c r="E295" t="s">
        <v>2871</v>
      </c>
      <c r="F295" t="s">
        <v>13</v>
      </c>
      <c r="G295" t="s">
        <v>33</v>
      </c>
      <c r="H295">
        <v>0</v>
      </c>
      <c r="L295" t="s">
        <v>6850</v>
      </c>
      <c r="M295" s="23">
        <v>241.05699999999999</v>
      </c>
    </row>
    <row r="296" spans="1:16" x14ac:dyDescent="0.25">
      <c r="A296" s="18">
        <v>3663</v>
      </c>
      <c r="B296" t="s">
        <v>2869</v>
      </c>
      <c r="C296" t="s">
        <v>30</v>
      </c>
      <c r="D296" t="s">
        <v>11</v>
      </c>
      <c r="E296" t="s">
        <v>2871</v>
      </c>
      <c r="F296" t="s">
        <v>13</v>
      </c>
      <c r="G296" t="s">
        <v>33</v>
      </c>
      <c r="H296">
        <v>0</v>
      </c>
      <c r="L296" t="s">
        <v>6850</v>
      </c>
      <c r="M296" s="23">
        <v>241.05699999999999</v>
      </c>
      <c r="N296">
        <v>2</v>
      </c>
      <c r="P296" t="b">
        <f>EXACT(H296,bioshpere3_soil!H296)</f>
        <v>0</v>
      </c>
    </row>
    <row r="297" spans="1:16" x14ac:dyDescent="0.25">
      <c r="A297" s="18">
        <v>2436</v>
      </c>
      <c r="B297" t="s">
        <v>2869</v>
      </c>
      <c r="C297" t="s">
        <v>23</v>
      </c>
      <c r="D297" t="s">
        <v>11</v>
      </c>
      <c r="E297" t="s">
        <v>2871</v>
      </c>
      <c r="F297" t="s">
        <v>13</v>
      </c>
      <c r="G297" t="s">
        <v>33</v>
      </c>
      <c r="H297">
        <v>0</v>
      </c>
      <c r="L297" t="s">
        <v>6850</v>
      </c>
      <c r="M297" s="23">
        <v>241.05699999999999</v>
      </c>
      <c r="N297">
        <v>0</v>
      </c>
      <c r="P297" t="b">
        <f>EXACT(H297,bioshpere3_soil!H297)</f>
        <v>1</v>
      </c>
    </row>
    <row r="298" spans="1:16" x14ac:dyDescent="0.25">
      <c r="A298" s="18">
        <v>1369</v>
      </c>
      <c r="B298" t="s">
        <v>1178</v>
      </c>
      <c r="C298" t="s">
        <v>16</v>
      </c>
      <c r="D298" t="s">
        <v>11</v>
      </c>
      <c r="E298" t="s">
        <v>1180</v>
      </c>
      <c r="F298" t="s">
        <v>13</v>
      </c>
      <c r="G298" t="s">
        <v>14</v>
      </c>
      <c r="H298">
        <f t="shared" ref="H298:H329" si="4">14.0067*N298/M298</f>
        <v>0</v>
      </c>
      <c r="L298" t="s">
        <v>6851</v>
      </c>
      <c r="M298">
        <v>227.33</v>
      </c>
      <c r="N298">
        <v>0</v>
      </c>
      <c r="P298" t="b">
        <f>EXACT(H298,bioshpere3_soil!H298)</f>
        <v>1</v>
      </c>
    </row>
    <row r="299" spans="1:16" x14ac:dyDescent="0.25">
      <c r="A299" s="18">
        <v>819</v>
      </c>
      <c r="B299" t="s">
        <v>2304</v>
      </c>
      <c r="C299" t="s">
        <v>16</v>
      </c>
      <c r="D299" t="s">
        <v>11</v>
      </c>
      <c r="E299" t="s">
        <v>2306</v>
      </c>
      <c r="F299" t="s">
        <v>13</v>
      </c>
      <c r="G299" t="s">
        <v>14</v>
      </c>
      <c r="H299">
        <f t="shared" si="4"/>
        <v>0</v>
      </c>
      <c r="L299" t="s">
        <v>6852</v>
      </c>
      <c r="M299">
        <v>369.375</v>
      </c>
    </row>
    <row r="300" spans="1:16" x14ac:dyDescent="0.25">
      <c r="A300" s="18">
        <v>3418</v>
      </c>
      <c r="B300" t="s">
        <v>4914</v>
      </c>
      <c r="C300" t="s">
        <v>189</v>
      </c>
      <c r="D300" t="s">
        <v>11</v>
      </c>
      <c r="E300" t="s">
        <v>4916</v>
      </c>
      <c r="F300" t="s">
        <v>13</v>
      </c>
      <c r="G300" t="s">
        <v>14</v>
      </c>
      <c r="H300">
        <f t="shared" si="4"/>
        <v>0</v>
      </c>
      <c r="L300" t="s">
        <v>6853</v>
      </c>
      <c r="M300">
        <v>229.40199999999999</v>
      </c>
    </row>
    <row r="301" spans="1:16" x14ac:dyDescent="0.25">
      <c r="A301" s="18">
        <v>1200</v>
      </c>
      <c r="B301" t="s">
        <v>6854</v>
      </c>
      <c r="C301" t="s">
        <v>16</v>
      </c>
      <c r="D301" t="s">
        <v>11</v>
      </c>
      <c r="E301" t="s">
        <v>5840</v>
      </c>
      <c r="F301" t="s">
        <v>13</v>
      </c>
      <c r="G301" t="s">
        <v>14</v>
      </c>
      <c r="H301">
        <f t="shared" si="4"/>
        <v>0</v>
      </c>
      <c r="L301" t="s">
        <v>6855</v>
      </c>
      <c r="M301">
        <v>293.40600000000001</v>
      </c>
      <c r="N301">
        <v>0</v>
      </c>
    </row>
    <row r="302" spans="1:16" x14ac:dyDescent="0.25">
      <c r="A302" s="18">
        <v>2257</v>
      </c>
      <c r="B302" t="s">
        <v>1359</v>
      </c>
      <c r="C302" t="s">
        <v>199</v>
      </c>
      <c r="D302" t="s">
        <v>11</v>
      </c>
      <c r="E302" t="s">
        <v>1361</v>
      </c>
      <c r="F302" t="s">
        <v>13</v>
      </c>
      <c r="G302" t="s">
        <v>14</v>
      </c>
      <c r="H302">
        <f t="shared" si="4"/>
        <v>0.82244796101112716</v>
      </c>
      <c r="L302" t="s">
        <v>6856</v>
      </c>
      <c r="M302">
        <v>17.0305</v>
      </c>
      <c r="N302">
        <v>1</v>
      </c>
      <c r="P302" t="b">
        <f>EXACT(H302,bioshpere3_soil!H302)</f>
        <v>0</v>
      </c>
    </row>
    <row r="303" spans="1:16" x14ac:dyDescent="0.25">
      <c r="A303" s="18">
        <v>1354</v>
      </c>
      <c r="B303" t="s">
        <v>1359</v>
      </c>
      <c r="C303" t="s">
        <v>189</v>
      </c>
      <c r="D303" t="s">
        <v>11</v>
      </c>
      <c r="E303" t="s">
        <v>1361</v>
      </c>
      <c r="F303" t="s">
        <v>13</v>
      </c>
      <c r="G303" t="s">
        <v>14</v>
      </c>
      <c r="H303" t="e">
        <f t="shared" si="4"/>
        <v>#VALUE!</v>
      </c>
      <c r="L303" t="s">
        <v>6856</v>
      </c>
      <c r="M303">
        <v>17.0305</v>
      </c>
      <c r="N303" t="s">
        <v>6617</v>
      </c>
    </row>
    <row r="304" spans="1:16" x14ac:dyDescent="0.25">
      <c r="A304" s="18">
        <v>543</v>
      </c>
      <c r="B304" t="s">
        <v>1359</v>
      </c>
      <c r="C304" t="s">
        <v>43</v>
      </c>
      <c r="D304" t="s">
        <v>11</v>
      </c>
      <c r="E304" t="s">
        <v>1361</v>
      </c>
      <c r="F304" t="s">
        <v>13</v>
      </c>
      <c r="G304" t="s">
        <v>14</v>
      </c>
      <c r="H304" t="e">
        <f t="shared" si="4"/>
        <v>#VALUE!</v>
      </c>
      <c r="L304" t="s">
        <v>6856</v>
      </c>
      <c r="M304">
        <v>17.0305</v>
      </c>
      <c r="N304" t="s">
        <v>6617</v>
      </c>
    </row>
    <row r="305" spans="1:16" x14ac:dyDescent="0.25">
      <c r="A305" s="18">
        <v>316</v>
      </c>
      <c r="B305" t="s">
        <v>1359</v>
      </c>
      <c r="C305" t="s">
        <v>26</v>
      </c>
      <c r="D305" t="s">
        <v>11</v>
      </c>
      <c r="E305" t="s">
        <v>1361</v>
      </c>
      <c r="F305" t="s">
        <v>13</v>
      </c>
      <c r="G305" t="s">
        <v>14</v>
      </c>
      <c r="H305" t="e">
        <f t="shared" si="4"/>
        <v>#VALUE!</v>
      </c>
      <c r="L305" t="s">
        <v>6856</v>
      </c>
      <c r="M305">
        <v>17.0305</v>
      </c>
      <c r="N305" t="s">
        <v>6617</v>
      </c>
    </row>
    <row r="306" spans="1:16" x14ac:dyDescent="0.25">
      <c r="A306" s="18">
        <v>2191</v>
      </c>
      <c r="B306" t="s">
        <v>1359</v>
      </c>
      <c r="C306" t="s">
        <v>30</v>
      </c>
      <c r="D306" t="s">
        <v>11</v>
      </c>
      <c r="E306" t="s">
        <v>1361</v>
      </c>
      <c r="F306" t="s">
        <v>13</v>
      </c>
      <c r="G306" t="s">
        <v>14</v>
      </c>
      <c r="H306" t="e">
        <f t="shared" si="4"/>
        <v>#VALUE!</v>
      </c>
      <c r="L306" t="s">
        <v>6856</v>
      </c>
      <c r="M306">
        <v>17.0305</v>
      </c>
      <c r="N306" t="s">
        <v>6617</v>
      </c>
    </row>
    <row r="307" spans="1:16" x14ac:dyDescent="0.25">
      <c r="A307" s="18">
        <v>1957</v>
      </c>
      <c r="B307" t="s">
        <v>1359</v>
      </c>
      <c r="C307" t="s">
        <v>23</v>
      </c>
      <c r="D307" t="s">
        <v>11</v>
      </c>
      <c r="E307" t="s">
        <v>1361</v>
      </c>
      <c r="F307" t="s">
        <v>13</v>
      </c>
      <c r="G307" t="s">
        <v>14</v>
      </c>
      <c r="H307" t="e">
        <f t="shared" si="4"/>
        <v>#VALUE!</v>
      </c>
      <c r="L307" t="s">
        <v>6856</v>
      </c>
      <c r="M307">
        <v>17.0305</v>
      </c>
      <c r="N307" t="s">
        <v>6617</v>
      </c>
    </row>
    <row r="308" spans="1:16" x14ac:dyDescent="0.25">
      <c r="A308" s="18">
        <v>3441</v>
      </c>
      <c r="B308" t="s">
        <v>221</v>
      </c>
      <c r="C308" t="s">
        <v>189</v>
      </c>
      <c r="D308" t="s">
        <v>11</v>
      </c>
      <c r="E308" t="s">
        <v>223</v>
      </c>
      <c r="F308" t="s">
        <v>13</v>
      </c>
      <c r="G308" t="s">
        <v>14</v>
      </c>
      <c r="H308" t="e">
        <f t="shared" si="4"/>
        <v>#VALUE!</v>
      </c>
      <c r="L308" t="s">
        <v>6857</v>
      </c>
      <c r="M308">
        <v>96.085999999999999</v>
      </c>
      <c r="N308" t="s">
        <v>6617</v>
      </c>
      <c r="P308" t="e">
        <f>EXACT(H308,bioshpere3_soil!H308)</f>
        <v>#VALUE!</v>
      </c>
    </row>
    <row r="309" spans="1:16" x14ac:dyDescent="0.25">
      <c r="A309" s="18">
        <v>3763</v>
      </c>
      <c r="B309" t="s">
        <v>221</v>
      </c>
      <c r="C309" t="s">
        <v>43</v>
      </c>
      <c r="D309" t="s">
        <v>11</v>
      </c>
      <c r="E309" t="s">
        <v>223</v>
      </c>
      <c r="F309" t="s">
        <v>13</v>
      </c>
      <c r="G309" t="s">
        <v>14</v>
      </c>
      <c r="H309" t="e">
        <f t="shared" si="4"/>
        <v>#VALUE!</v>
      </c>
      <c r="L309" t="s">
        <v>6857</v>
      </c>
      <c r="M309">
        <v>96.085999999999999</v>
      </c>
      <c r="N309" t="s">
        <v>6617</v>
      </c>
      <c r="P309" t="e">
        <f>EXACT(H309,bioshpere3_soil!H309)</f>
        <v>#VALUE!</v>
      </c>
    </row>
    <row r="310" spans="1:16" x14ac:dyDescent="0.25">
      <c r="A310" s="18">
        <v>3409</v>
      </c>
      <c r="B310" t="s">
        <v>221</v>
      </c>
      <c r="C310" t="s">
        <v>26</v>
      </c>
      <c r="D310" t="s">
        <v>11</v>
      </c>
      <c r="E310" t="s">
        <v>223</v>
      </c>
      <c r="F310" t="s">
        <v>13</v>
      </c>
      <c r="G310" t="s">
        <v>14</v>
      </c>
      <c r="H310">
        <f t="shared" si="4"/>
        <v>0</v>
      </c>
      <c r="L310" t="s">
        <v>6857</v>
      </c>
      <c r="M310">
        <v>96.085999999999999</v>
      </c>
    </row>
    <row r="311" spans="1:16" x14ac:dyDescent="0.25">
      <c r="A311" s="18">
        <v>3822</v>
      </c>
      <c r="B311" t="s">
        <v>221</v>
      </c>
      <c r="C311" t="s">
        <v>30</v>
      </c>
      <c r="D311" t="s">
        <v>11</v>
      </c>
      <c r="E311" t="s">
        <v>223</v>
      </c>
      <c r="F311" t="s">
        <v>13</v>
      </c>
      <c r="G311" t="s">
        <v>14</v>
      </c>
      <c r="H311" t="e">
        <f t="shared" si="4"/>
        <v>#VALUE!</v>
      </c>
      <c r="L311" t="s">
        <v>6857</v>
      </c>
      <c r="M311">
        <v>96.085999999999999</v>
      </c>
      <c r="N311" t="s">
        <v>6617</v>
      </c>
      <c r="P311" t="e">
        <f>EXACT(H311,bioshpere3_soil!H311)</f>
        <v>#VALUE!</v>
      </c>
    </row>
    <row r="312" spans="1:16" x14ac:dyDescent="0.25">
      <c r="A312" s="18">
        <v>1828</v>
      </c>
      <c r="B312" t="s">
        <v>221</v>
      </c>
      <c r="C312" t="s">
        <v>23</v>
      </c>
      <c r="D312" t="s">
        <v>11</v>
      </c>
      <c r="E312" t="s">
        <v>223</v>
      </c>
      <c r="F312" t="s">
        <v>13</v>
      </c>
      <c r="G312" t="s">
        <v>14</v>
      </c>
      <c r="H312" t="e">
        <f t="shared" si="4"/>
        <v>#VALUE!</v>
      </c>
      <c r="L312" t="s">
        <v>6857</v>
      </c>
      <c r="M312">
        <v>96.085999999999999</v>
      </c>
      <c r="N312" t="s">
        <v>6617</v>
      </c>
      <c r="P312" t="e">
        <f>EXACT(H312,bioshpere3_soil!H312)</f>
        <v>#VALUE!</v>
      </c>
    </row>
    <row r="313" spans="1:16" x14ac:dyDescent="0.25">
      <c r="A313" s="18">
        <v>1671</v>
      </c>
      <c r="B313" t="s">
        <v>4878</v>
      </c>
      <c r="C313" t="s">
        <v>47</v>
      </c>
      <c r="D313" t="s">
        <v>11</v>
      </c>
      <c r="E313" t="s">
        <v>4880</v>
      </c>
      <c r="F313" t="s">
        <v>13</v>
      </c>
      <c r="G313" t="s">
        <v>14</v>
      </c>
      <c r="H313" t="e">
        <f t="shared" si="4"/>
        <v>#VALUE!</v>
      </c>
      <c r="L313" t="s">
        <v>6858</v>
      </c>
      <c r="M313">
        <v>115.10899999999999</v>
      </c>
      <c r="N313" t="s">
        <v>6617</v>
      </c>
    </row>
    <row r="314" spans="1:16" x14ac:dyDescent="0.25">
      <c r="A314" s="18">
        <v>4213</v>
      </c>
      <c r="B314" t="s">
        <v>738</v>
      </c>
      <c r="C314" t="s">
        <v>47</v>
      </c>
      <c r="D314" t="s">
        <v>11</v>
      </c>
      <c r="E314" t="s">
        <v>740</v>
      </c>
      <c r="F314" t="s">
        <v>13</v>
      </c>
      <c r="G314" t="s">
        <v>14</v>
      </c>
      <c r="H314" t="e">
        <f t="shared" si="4"/>
        <v>#VALUE!</v>
      </c>
      <c r="L314" t="s">
        <v>6859</v>
      </c>
      <c r="M314">
        <v>18.038499999999999</v>
      </c>
      <c r="N314" t="s">
        <v>6617</v>
      </c>
    </row>
    <row r="315" spans="1:16" x14ac:dyDescent="0.25">
      <c r="A315" s="18">
        <v>4023</v>
      </c>
      <c r="B315" t="s">
        <v>738</v>
      </c>
      <c r="C315" t="s">
        <v>90</v>
      </c>
      <c r="D315" t="s">
        <v>11</v>
      </c>
      <c r="E315" t="s">
        <v>740</v>
      </c>
      <c r="F315" t="s">
        <v>13</v>
      </c>
      <c r="G315" t="s">
        <v>14</v>
      </c>
      <c r="H315" t="e">
        <f t="shared" si="4"/>
        <v>#VALUE!</v>
      </c>
      <c r="L315" t="s">
        <v>6859</v>
      </c>
      <c r="M315">
        <v>18.038499999999999</v>
      </c>
      <c r="N315" t="s">
        <v>6617</v>
      </c>
    </row>
    <row r="316" spans="1:16" x14ac:dyDescent="0.25">
      <c r="A316" s="18">
        <v>3627</v>
      </c>
      <c r="B316" t="s">
        <v>738</v>
      </c>
      <c r="C316" t="s">
        <v>9</v>
      </c>
      <c r="D316" t="s">
        <v>11</v>
      </c>
      <c r="E316" t="s">
        <v>740</v>
      </c>
      <c r="F316" t="s">
        <v>13</v>
      </c>
      <c r="G316" t="s">
        <v>14</v>
      </c>
      <c r="H316" t="e">
        <f t="shared" si="4"/>
        <v>#VALUE!</v>
      </c>
      <c r="L316" t="s">
        <v>6859</v>
      </c>
      <c r="M316">
        <v>18.038499999999999</v>
      </c>
      <c r="N316" t="s">
        <v>6617</v>
      </c>
    </row>
    <row r="317" spans="1:16" x14ac:dyDescent="0.25">
      <c r="A317" s="18">
        <v>3017</v>
      </c>
      <c r="B317" t="s">
        <v>738</v>
      </c>
      <c r="C317" t="s">
        <v>99</v>
      </c>
      <c r="D317" t="s">
        <v>11</v>
      </c>
      <c r="E317" t="s">
        <v>740</v>
      </c>
      <c r="F317" t="s">
        <v>13</v>
      </c>
      <c r="G317" t="s">
        <v>14</v>
      </c>
      <c r="H317" t="e">
        <f t="shared" si="4"/>
        <v>#VALUE!</v>
      </c>
      <c r="L317" t="s">
        <v>6859</v>
      </c>
      <c r="M317">
        <v>18.038499999999999</v>
      </c>
      <c r="N317" t="s">
        <v>6617</v>
      </c>
    </row>
    <row r="318" spans="1:16" x14ac:dyDescent="0.25">
      <c r="A318" s="18">
        <v>3456</v>
      </c>
      <c r="B318" t="s">
        <v>738</v>
      </c>
      <c r="C318" t="s">
        <v>70</v>
      </c>
      <c r="D318" t="s">
        <v>11</v>
      </c>
      <c r="E318" t="s">
        <v>740</v>
      </c>
      <c r="F318" t="s">
        <v>13</v>
      </c>
      <c r="G318" t="s">
        <v>14</v>
      </c>
      <c r="H318">
        <f t="shared" si="4"/>
        <v>0</v>
      </c>
      <c r="L318" t="s">
        <v>6859</v>
      </c>
      <c r="M318">
        <v>18.038499999999999</v>
      </c>
      <c r="N318" s="23">
        <v>0</v>
      </c>
    </row>
    <row r="319" spans="1:16" x14ac:dyDescent="0.25">
      <c r="A319" s="18">
        <v>2725</v>
      </c>
      <c r="B319" t="s">
        <v>2982</v>
      </c>
      <c r="C319" t="s">
        <v>16</v>
      </c>
      <c r="D319" t="s">
        <v>11</v>
      </c>
      <c r="E319" t="s">
        <v>2984</v>
      </c>
      <c r="F319" t="s">
        <v>13</v>
      </c>
      <c r="G319" t="s">
        <v>14</v>
      </c>
      <c r="H319">
        <f t="shared" si="4"/>
        <v>0</v>
      </c>
      <c r="L319" t="s">
        <v>6860</v>
      </c>
      <c r="M319">
        <v>275.52199999999999</v>
      </c>
      <c r="N319" s="23">
        <v>0</v>
      </c>
    </row>
    <row r="320" spans="1:16" x14ac:dyDescent="0.25">
      <c r="A320" s="18">
        <v>2573</v>
      </c>
      <c r="B320" t="s">
        <v>599</v>
      </c>
      <c r="C320" t="s">
        <v>47</v>
      </c>
      <c r="D320" t="s">
        <v>11</v>
      </c>
      <c r="E320" t="s">
        <v>601</v>
      </c>
      <c r="F320" t="s">
        <v>13</v>
      </c>
      <c r="G320" t="s">
        <v>14</v>
      </c>
      <c r="H320">
        <f t="shared" si="4"/>
        <v>0</v>
      </c>
      <c r="L320" t="s">
        <v>6861</v>
      </c>
      <c r="M320">
        <v>93.126499999999993</v>
      </c>
      <c r="N320" s="23">
        <v>0</v>
      </c>
    </row>
    <row r="321" spans="1:16" x14ac:dyDescent="0.25">
      <c r="A321" s="18">
        <v>490</v>
      </c>
      <c r="B321" t="s">
        <v>599</v>
      </c>
      <c r="C321" t="s">
        <v>90</v>
      </c>
      <c r="D321" t="s">
        <v>11</v>
      </c>
      <c r="E321" t="s">
        <v>601</v>
      </c>
      <c r="F321" t="s">
        <v>13</v>
      </c>
      <c r="G321" t="s">
        <v>14</v>
      </c>
      <c r="H321">
        <f t="shared" si="4"/>
        <v>0</v>
      </c>
      <c r="L321" t="s">
        <v>6861</v>
      </c>
      <c r="M321">
        <v>93.126499999999993</v>
      </c>
      <c r="N321" s="23">
        <v>0</v>
      </c>
    </row>
    <row r="322" spans="1:16" x14ac:dyDescent="0.25">
      <c r="A322" s="18">
        <v>1465</v>
      </c>
      <c r="B322" t="s">
        <v>599</v>
      </c>
      <c r="C322" t="s">
        <v>9</v>
      </c>
      <c r="D322" t="s">
        <v>11</v>
      </c>
      <c r="E322" t="s">
        <v>601</v>
      </c>
      <c r="F322" t="s">
        <v>13</v>
      </c>
      <c r="G322" t="s">
        <v>14</v>
      </c>
      <c r="H322">
        <f t="shared" si="4"/>
        <v>0</v>
      </c>
      <c r="L322" t="s">
        <v>6861</v>
      </c>
      <c r="M322">
        <v>93.126499999999993</v>
      </c>
      <c r="N322" s="23">
        <v>0</v>
      </c>
    </row>
    <row r="323" spans="1:16" x14ac:dyDescent="0.25">
      <c r="A323" s="18">
        <v>2045</v>
      </c>
      <c r="B323" t="s">
        <v>599</v>
      </c>
      <c r="C323" t="s">
        <v>99</v>
      </c>
      <c r="D323" t="s">
        <v>11</v>
      </c>
      <c r="E323" t="s">
        <v>601</v>
      </c>
      <c r="F323" t="s">
        <v>13</v>
      </c>
      <c r="G323" t="s">
        <v>14</v>
      </c>
      <c r="H323">
        <f t="shared" si="4"/>
        <v>0</v>
      </c>
      <c r="L323" t="s">
        <v>6861</v>
      </c>
      <c r="M323">
        <v>93.126499999999993</v>
      </c>
      <c r="N323" s="23">
        <v>0</v>
      </c>
    </row>
    <row r="324" spans="1:16" x14ac:dyDescent="0.25">
      <c r="A324" s="18">
        <v>2877</v>
      </c>
      <c r="B324" t="s">
        <v>599</v>
      </c>
      <c r="C324" t="s">
        <v>70</v>
      </c>
      <c r="D324" t="s">
        <v>11</v>
      </c>
      <c r="E324" t="s">
        <v>601</v>
      </c>
      <c r="F324" t="s">
        <v>13</v>
      </c>
      <c r="G324" t="s">
        <v>14</v>
      </c>
      <c r="H324">
        <f t="shared" si="4"/>
        <v>0</v>
      </c>
      <c r="L324" t="s">
        <v>6861</v>
      </c>
      <c r="M324">
        <v>93.126499999999993</v>
      </c>
    </row>
    <row r="325" spans="1:16" x14ac:dyDescent="0.25">
      <c r="A325" s="18">
        <v>1275</v>
      </c>
      <c r="B325" t="s">
        <v>599</v>
      </c>
      <c r="C325" t="s">
        <v>189</v>
      </c>
      <c r="D325" t="s">
        <v>11</v>
      </c>
      <c r="E325" t="s">
        <v>601</v>
      </c>
      <c r="F325" t="s">
        <v>13</v>
      </c>
      <c r="G325" t="s">
        <v>14</v>
      </c>
      <c r="H325">
        <f t="shared" si="4"/>
        <v>0</v>
      </c>
      <c r="L325" t="s">
        <v>6861</v>
      </c>
      <c r="M325">
        <v>93.126499999999993</v>
      </c>
      <c r="N325" s="23">
        <v>0</v>
      </c>
    </row>
    <row r="326" spans="1:16" x14ac:dyDescent="0.25">
      <c r="A326" s="18">
        <v>2233</v>
      </c>
      <c r="B326" t="s">
        <v>599</v>
      </c>
      <c r="C326" t="s">
        <v>43</v>
      </c>
      <c r="D326" t="s">
        <v>11</v>
      </c>
      <c r="E326" t="s">
        <v>601</v>
      </c>
      <c r="F326" t="s">
        <v>13</v>
      </c>
      <c r="G326" t="s">
        <v>14</v>
      </c>
      <c r="H326">
        <f t="shared" si="4"/>
        <v>0</v>
      </c>
      <c r="L326" t="s">
        <v>6861</v>
      </c>
      <c r="M326">
        <v>93.126499999999993</v>
      </c>
      <c r="N326" s="23">
        <v>0</v>
      </c>
    </row>
    <row r="327" spans="1:16" x14ac:dyDescent="0.25">
      <c r="A327" s="18">
        <v>3249</v>
      </c>
      <c r="B327" t="s">
        <v>599</v>
      </c>
      <c r="C327" t="s">
        <v>26</v>
      </c>
      <c r="D327" t="s">
        <v>11</v>
      </c>
      <c r="E327" t="s">
        <v>601</v>
      </c>
      <c r="F327" t="s">
        <v>13</v>
      </c>
      <c r="G327" t="s">
        <v>14</v>
      </c>
      <c r="H327">
        <f t="shared" si="4"/>
        <v>0</v>
      </c>
      <c r="L327" t="s">
        <v>6861</v>
      </c>
      <c r="M327">
        <v>93.126499999999993</v>
      </c>
      <c r="N327" s="23">
        <v>0</v>
      </c>
    </row>
    <row r="328" spans="1:16" x14ac:dyDescent="0.25">
      <c r="A328" s="18">
        <v>2018</v>
      </c>
      <c r="B328" t="s">
        <v>599</v>
      </c>
      <c r="C328" t="s">
        <v>30</v>
      </c>
      <c r="D328" t="s">
        <v>11</v>
      </c>
      <c r="E328" t="s">
        <v>601</v>
      </c>
      <c r="F328" t="s">
        <v>13</v>
      </c>
      <c r="G328" t="s">
        <v>14</v>
      </c>
      <c r="H328">
        <f t="shared" si="4"/>
        <v>0</v>
      </c>
      <c r="L328" t="s">
        <v>6861</v>
      </c>
      <c r="M328">
        <v>93.126499999999993</v>
      </c>
      <c r="N328" s="23">
        <v>0</v>
      </c>
    </row>
    <row r="329" spans="1:16" x14ac:dyDescent="0.25">
      <c r="A329" s="18">
        <v>1003</v>
      </c>
      <c r="B329" t="s">
        <v>599</v>
      </c>
      <c r="C329" t="s">
        <v>23</v>
      </c>
      <c r="D329" t="s">
        <v>11</v>
      </c>
      <c r="E329" t="s">
        <v>601</v>
      </c>
      <c r="F329" t="s">
        <v>13</v>
      </c>
      <c r="G329" t="s">
        <v>14</v>
      </c>
      <c r="H329">
        <f t="shared" si="4"/>
        <v>0</v>
      </c>
      <c r="L329" t="s">
        <v>6861</v>
      </c>
      <c r="M329">
        <v>93.126499999999993</v>
      </c>
      <c r="N329" s="23">
        <v>0</v>
      </c>
    </row>
    <row r="330" spans="1:16" x14ac:dyDescent="0.25">
      <c r="A330" s="18">
        <v>1866</v>
      </c>
      <c r="B330" t="s">
        <v>2232</v>
      </c>
      <c r="C330" t="s">
        <v>47</v>
      </c>
      <c r="D330" t="s">
        <v>11</v>
      </c>
      <c r="E330" t="s">
        <v>2234</v>
      </c>
      <c r="F330" t="s">
        <v>13</v>
      </c>
      <c r="G330" t="s">
        <v>14</v>
      </c>
      <c r="H330">
        <f t="shared" ref="H330:H361" si="5">14.0067*N330/M330</f>
        <v>0.39294110386076336</v>
      </c>
      <c r="L330" t="s">
        <v>6862</v>
      </c>
      <c r="M330">
        <v>178.22900000000001</v>
      </c>
      <c r="N330">
        <v>5</v>
      </c>
      <c r="P330" t="b">
        <f>EXACT(H330,bioshpere3_soil!H330)</f>
        <v>0</v>
      </c>
    </row>
    <row r="331" spans="1:16" x14ac:dyDescent="0.25">
      <c r="A331" s="18">
        <v>4121</v>
      </c>
      <c r="B331" t="s">
        <v>2232</v>
      </c>
      <c r="C331" t="s">
        <v>90</v>
      </c>
      <c r="D331" t="s">
        <v>11</v>
      </c>
      <c r="E331" t="s">
        <v>2234</v>
      </c>
      <c r="F331" t="s">
        <v>13</v>
      </c>
      <c r="G331" t="s">
        <v>14</v>
      </c>
      <c r="H331">
        <f t="shared" si="5"/>
        <v>0.39294110386076336</v>
      </c>
      <c r="L331" t="s">
        <v>6862</v>
      </c>
      <c r="M331">
        <v>178.22900000000001</v>
      </c>
      <c r="N331">
        <v>5</v>
      </c>
      <c r="P331" t="b">
        <f>EXACT(H331,bioshpere3_soil!H331)</f>
        <v>0</v>
      </c>
    </row>
    <row r="332" spans="1:16" x14ac:dyDescent="0.25">
      <c r="A332" s="18">
        <v>2347</v>
      </c>
      <c r="B332" t="s">
        <v>2232</v>
      </c>
      <c r="C332" t="s">
        <v>9</v>
      </c>
      <c r="D332" t="s">
        <v>11</v>
      </c>
      <c r="E332" t="s">
        <v>2234</v>
      </c>
      <c r="F332" t="s">
        <v>13</v>
      </c>
      <c r="G332" t="s">
        <v>14</v>
      </c>
      <c r="H332">
        <f t="shared" si="5"/>
        <v>0</v>
      </c>
      <c r="L332" t="s">
        <v>6862</v>
      </c>
      <c r="M332">
        <v>178.22900000000001</v>
      </c>
    </row>
    <row r="333" spans="1:16" x14ac:dyDescent="0.25">
      <c r="A333" s="18">
        <v>3004</v>
      </c>
      <c r="B333" t="s">
        <v>2232</v>
      </c>
      <c r="C333" t="s">
        <v>99</v>
      </c>
      <c r="D333" t="s">
        <v>11</v>
      </c>
      <c r="E333" t="s">
        <v>2234</v>
      </c>
      <c r="F333" t="s">
        <v>13</v>
      </c>
      <c r="G333" t="s">
        <v>14</v>
      </c>
      <c r="H333">
        <f t="shared" si="5"/>
        <v>0</v>
      </c>
      <c r="L333" t="s">
        <v>6862</v>
      </c>
      <c r="M333">
        <v>178.22900000000001</v>
      </c>
    </row>
    <row r="334" spans="1:16" x14ac:dyDescent="0.25">
      <c r="A334" s="18">
        <v>934</v>
      </c>
      <c r="B334" t="s">
        <v>2232</v>
      </c>
      <c r="C334" t="s">
        <v>70</v>
      </c>
      <c r="D334" t="s">
        <v>11</v>
      </c>
      <c r="E334" t="s">
        <v>2234</v>
      </c>
      <c r="F334" t="s">
        <v>13</v>
      </c>
      <c r="G334" t="s">
        <v>14</v>
      </c>
      <c r="H334">
        <f t="shared" si="5"/>
        <v>7.8588220772152675E-2</v>
      </c>
      <c r="L334" t="s">
        <v>6862</v>
      </c>
      <c r="M334">
        <v>178.22900000000001</v>
      </c>
      <c r="N334">
        <v>1</v>
      </c>
    </row>
    <row r="335" spans="1:16" x14ac:dyDescent="0.25">
      <c r="A335" s="18">
        <v>1172</v>
      </c>
      <c r="B335" t="s">
        <v>5513</v>
      </c>
      <c r="C335" t="s">
        <v>189</v>
      </c>
      <c r="D335" t="s">
        <v>11</v>
      </c>
      <c r="E335" t="s">
        <v>2234</v>
      </c>
      <c r="F335" t="s">
        <v>13</v>
      </c>
      <c r="G335" t="s">
        <v>14</v>
      </c>
      <c r="H335">
        <f t="shared" si="5"/>
        <v>0.23576466231645801</v>
      </c>
      <c r="L335" t="s">
        <v>6862</v>
      </c>
      <c r="M335">
        <v>178.22900000000001</v>
      </c>
      <c r="N335">
        <v>3</v>
      </c>
      <c r="P335" t="b">
        <f>EXACT(H335,bioshpere3_soil!H335)</f>
        <v>0</v>
      </c>
    </row>
    <row r="336" spans="1:16" x14ac:dyDescent="0.25">
      <c r="A336" s="18">
        <v>638</v>
      </c>
      <c r="B336" t="s">
        <v>373</v>
      </c>
      <c r="C336" t="s">
        <v>189</v>
      </c>
      <c r="D336" t="s">
        <v>11</v>
      </c>
      <c r="E336" t="s">
        <v>375</v>
      </c>
      <c r="F336" t="s">
        <v>13</v>
      </c>
      <c r="G336" t="s">
        <v>14</v>
      </c>
      <c r="H336">
        <f t="shared" si="5"/>
        <v>0.10213729436471825</v>
      </c>
      <c r="L336" t="s">
        <v>6863</v>
      </c>
      <c r="M336">
        <v>137.136</v>
      </c>
      <c r="N336">
        <v>1</v>
      </c>
      <c r="P336" t="b">
        <f>EXACT(H336,bioshpere3_soil!H336)</f>
        <v>0</v>
      </c>
    </row>
    <row r="337" spans="1:14" x14ac:dyDescent="0.25">
      <c r="A337" s="18">
        <v>3379</v>
      </c>
      <c r="B337" t="s">
        <v>373</v>
      </c>
      <c r="C337" t="s">
        <v>43</v>
      </c>
      <c r="D337" t="s">
        <v>11</v>
      </c>
      <c r="E337" t="s">
        <v>375</v>
      </c>
      <c r="F337" t="s">
        <v>13</v>
      </c>
      <c r="G337" t="s">
        <v>14</v>
      </c>
      <c r="H337">
        <f t="shared" si="5"/>
        <v>0.10213729436471825</v>
      </c>
      <c r="L337" t="s">
        <v>6863</v>
      </c>
      <c r="M337">
        <v>137.136</v>
      </c>
      <c r="N337">
        <v>1</v>
      </c>
    </row>
    <row r="338" spans="1:14" x14ac:dyDescent="0.25">
      <c r="A338" s="18">
        <v>1134</v>
      </c>
      <c r="B338" t="s">
        <v>373</v>
      </c>
      <c r="C338" t="s">
        <v>26</v>
      </c>
      <c r="D338" t="s">
        <v>11</v>
      </c>
      <c r="E338" t="s">
        <v>375</v>
      </c>
      <c r="F338" t="s">
        <v>13</v>
      </c>
      <c r="G338" t="s">
        <v>14</v>
      </c>
      <c r="H338">
        <f t="shared" si="5"/>
        <v>0.10213729436471825</v>
      </c>
      <c r="L338" t="s">
        <v>6863</v>
      </c>
      <c r="M338">
        <v>137.136</v>
      </c>
      <c r="N338">
        <v>1</v>
      </c>
    </row>
    <row r="339" spans="1:14" x14ac:dyDescent="0.25">
      <c r="A339" s="18">
        <v>2653</v>
      </c>
      <c r="B339" t="s">
        <v>373</v>
      </c>
      <c r="C339" t="s">
        <v>30</v>
      </c>
      <c r="D339" t="s">
        <v>11</v>
      </c>
      <c r="E339" t="s">
        <v>375</v>
      </c>
      <c r="F339" t="s">
        <v>13</v>
      </c>
      <c r="G339" t="s">
        <v>14</v>
      </c>
      <c r="H339">
        <f t="shared" si="5"/>
        <v>0.10213729436471825</v>
      </c>
      <c r="L339" t="s">
        <v>6863</v>
      </c>
      <c r="M339">
        <v>137.136</v>
      </c>
      <c r="N339">
        <v>1</v>
      </c>
    </row>
    <row r="340" spans="1:14" x14ac:dyDescent="0.25">
      <c r="A340" s="18">
        <v>4283</v>
      </c>
      <c r="B340" t="s">
        <v>373</v>
      </c>
      <c r="C340" t="s">
        <v>23</v>
      </c>
      <c r="D340" t="s">
        <v>11</v>
      </c>
      <c r="E340" t="s">
        <v>375</v>
      </c>
      <c r="F340" t="s">
        <v>13</v>
      </c>
      <c r="G340" t="s">
        <v>14</v>
      </c>
      <c r="H340">
        <f t="shared" si="5"/>
        <v>0.10213729436471825</v>
      </c>
      <c r="L340" t="s">
        <v>6863</v>
      </c>
      <c r="M340">
        <v>137.136</v>
      </c>
      <c r="N340">
        <v>1</v>
      </c>
    </row>
    <row r="341" spans="1:14" x14ac:dyDescent="0.25">
      <c r="A341" s="18">
        <v>3813</v>
      </c>
      <c r="B341" t="s">
        <v>5987</v>
      </c>
      <c r="C341" t="s">
        <v>16</v>
      </c>
      <c r="D341" t="s">
        <v>11</v>
      </c>
      <c r="E341" t="s">
        <v>5989</v>
      </c>
      <c r="F341" t="s">
        <v>13</v>
      </c>
      <c r="G341" t="s">
        <v>14</v>
      </c>
      <c r="H341">
        <f t="shared" si="5"/>
        <v>6.7271338827733271E-2</v>
      </c>
      <c r="L341" t="s">
        <v>6864</v>
      </c>
      <c r="M341">
        <v>208.21199999999999</v>
      </c>
      <c r="N341">
        <v>1</v>
      </c>
    </row>
    <row r="342" spans="1:14" x14ac:dyDescent="0.25">
      <c r="A342" s="18">
        <v>930</v>
      </c>
      <c r="B342" t="s">
        <v>229</v>
      </c>
      <c r="C342" t="s">
        <v>47</v>
      </c>
      <c r="D342" t="s">
        <v>11</v>
      </c>
      <c r="E342" t="s">
        <v>231</v>
      </c>
      <c r="F342" t="s">
        <v>13</v>
      </c>
      <c r="G342" t="s">
        <v>14</v>
      </c>
      <c r="H342">
        <f t="shared" si="5"/>
        <v>0.22449512758045903</v>
      </c>
      <c r="L342" t="s">
        <v>6865</v>
      </c>
      <c r="M342">
        <v>124.78400000000001</v>
      </c>
      <c r="N342">
        <v>2</v>
      </c>
    </row>
    <row r="343" spans="1:14" x14ac:dyDescent="0.25">
      <c r="A343" s="18">
        <v>2830</v>
      </c>
      <c r="B343" t="s">
        <v>229</v>
      </c>
      <c r="C343" t="s">
        <v>90</v>
      </c>
      <c r="D343" t="s">
        <v>11</v>
      </c>
      <c r="E343" t="s">
        <v>231</v>
      </c>
      <c r="F343" t="s">
        <v>13</v>
      </c>
      <c r="G343" t="s">
        <v>14</v>
      </c>
      <c r="H343">
        <f t="shared" si="5"/>
        <v>0.22449512758045903</v>
      </c>
      <c r="L343" t="s">
        <v>6865</v>
      </c>
      <c r="M343">
        <v>124.78400000000001</v>
      </c>
      <c r="N343">
        <v>2</v>
      </c>
    </row>
    <row r="344" spans="1:14" x14ac:dyDescent="0.25">
      <c r="A344" s="18">
        <v>2890</v>
      </c>
      <c r="B344" t="s">
        <v>229</v>
      </c>
      <c r="C344" t="s">
        <v>9</v>
      </c>
      <c r="D344" t="s">
        <v>11</v>
      </c>
      <c r="E344" t="s">
        <v>231</v>
      </c>
      <c r="F344" t="s">
        <v>13</v>
      </c>
      <c r="G344" t="s">
        <v>14</v>
      </c>
      <c r="H344">
        <f t="shared" si="5"/>
        <v>0.22449512758045903</v>
      </c>
      <c r="L344" t="s">
        <v>6865</v>
      </c>
      <c r="M344">
        <v>124.78400000000001</v>
      </c>
      <c r="N344">
        <v>2</v>
      </c>
    </row>
    <row r="345" spans="1:14" x14ac:dyDescent="0.25">
      <c r="A345" s="18">
        <v>736</v>
      </c>
      <c r="B345" t="s">
        <v>229</v>
      </c>
      <c r="C345" t="s">
        <v>99</v>
      </c>
      <c r="D345" t="s">
        <v>11</v>
      </c>
      <c r="E345" t="s">
        <v>231</v>
      </c>
      <c r="F345" t="s">
        <v>13</v>
      </c>
      <c r="G345" t="s">
        <v>14</v>
      </c>
      <c r="H345">
        <f t="shared" si="5"/>
        <v>0.22449512758045903</v>
      </c>
      <c r="L345" t="s">
        <v>6865</v>
      </c>
      <c r="M345">
        <v>124.78400000000001</v>
      </c>
      <c r="N345">
        <v>2</v>
      </c>
    </row>
    <row r="346" spans="1:14" x14ac:dyDescent="0.25">
      <c r="A346" s="18">
        <v>2188</v>
      </c>
      <c r="B346" t="s">
        <v>229</v>
      </c>
      <c r="C346" t="s">
        <v>70</v>
      </c>
      <c r="D346" t="s">
        <v>11</v>
      </c>
      <c r="E346" t="s">
        <v>231</v>
      </c>
      <c r="F346" t="s">
        <v>13</v>
      </c>
      <c r="G346" t="s">
        <v>14</v>
      </c>
      <c r="H346">
        <f t="shared" si="5"/>
        <v>0.22449512758045903</v>
      </c>
      <c r="L346" t="s">
        <v>6865</v>
      </c>
      <c r="M346">
        <v>124.78400000000001</v>
      </c>
      <c r="N346">
        <v>2</v>
      </c>
    </row>
    <row r="347" spans="1:14" x14ac:dyDescent="0.25">
      <c r="A347" s="18">
        <v>3188</v>
      </c>
      <c r="B347" t="s">
        <v>229</v>
      </c>
      <c r="C347" t="s">
        <v>388</v>
      </c>
      <c r="D347" t="s">
        <v>11</v>
      </c>
      <c r="E347" t="s">
        <v>231</v>
      </c>
      <c r="F347" t="s">
        <v>13</v>
      </c>
      <c r="G347" t="s">
        <v>14</v>
      </c>
      <c r="H347">
        <f t="shared" si="5"/>
        <v>0.11224756379022952</v>
      </c>
      <c r="L347" t="s">
        <v>6865</v>
      </c>
      <c r="M347">
        <v>124.78400000000001</v>
      </c>
      <c r="N347">
        <v>1</v>
      </c>
    </row>
    <row r="348" spans="1:14" x14ac:dyDescent="0.25">
      <c r="A348" s="18">
        <v>964</v>
      </c>
      <c r="B348" t="s">
        <v>229</v>
      </c>
      <c r="C348" t="s">
        <v>199</v>
      </c>
      <c r="D348" t="s">
        <v>11</v>
      </c>
      <c r="E348" t="s">
        <v>231</v>
      </c>
      <c r="F348" t="s">
        <v>13</v>
      </c>
      <c r="G348" t="s">
        <v>14</v>
      </c>
      <c r="H348">
        <f t="shared" si="5"/>
        <v>0.11224756379022952</v>
      </c>
      <c r="L348" t="s">
        <v>6865</v>
      </c>
      <c r="M348">
        <v>124.78400000000001</v>
      </c>
      <c r="N348">
        <v>1</v>
      </c>
    </row>
    <row r="349" spans="1:14" x14ac:dyDescent="0.25">
      <c r="A349" s="18">
        <v>494</v>
      </c>
      <c r="B349" t="s">
        <v>229</v>
      </c>
      <c r="C349" t="s">
        <v>142</v>
      </c>
      <c r="D349" t="s">
        <v>11</v>
      </c>
      <c r="E349" t="s">
        <v>231</v>
      </c>
      <c r="F349" t="s">
        <v>13</v>
      </c>
      <c r="G349" t="s">
        <v>14</v>
      </c>
      <c r="H349">
        <f t="shared" si="5"/>
        <v>0.11224756379022952</v>
      </c>
      <c r="L349" t="s">
        <v>6865</v>
      </c>
      <c r="M349">
        <v>124.78400000000001</v>
      </c>
      <c r="N349">
        <v>1</v>
      </c>
    </row>
    <row r="350" spans="1:14" x14ac:dyDescent="0.25">
      <c r="A350" s="18">
        <v>1329</v>
      </c>
      <c r="B350" t="s">
        <v>229</v>
      </c>
      <c r="C350" t="s">
        <v>16</v>
      </c>
      <c r="D350" t="s">
        <v>11</v>
      </c>
      <c r="E350" t="s">
        <v>231</v>
      </c>
      <c r="F350" t="s">
        <v>13</v>
      </c>
      <c r="G350" t="s">
        <v>14</v>
      </c>
      <c r="H350">
        <f t="shared" si="5"/>
        <v>0.11224756379022952</v>
      </c>
      <c r="L350" t="s">
        <v>6865</v>
      </c>
      <c r="M350">
        <v>124.78400000000001</v>
      </c>
      <c r="N350">
        <v>1</v>
      </c>
    </row>
    <row r="351" spans="1:14" x14ac:dyDescent="0.25">
      <c r="A351" s="18">
        <v>2406</v>
      </c>
      <c r="B351" t="s">
        <v>229</v>
      </c>
      <c r="C351" t="s">
        <v>189</v>
      </c>
      <c r="D351" t="s">
        <v>11</v>
      </c>
      <c r="E351" t="s">
        <v>231</v>
      </c>
      <c r="F351" t="s">
        <v>13</v>
      </c>
      <c r="G351" t="s">
        <v>14</v>
      </c>
      <c r="H351">
        <f t="shared" si="5"/>
        <v>0.11224756379022952</v>
      </c>
      <c r="L351" t="s">
        <v>6865</v>
      </c>
      <c r="M351">
        <v>124.78400000000001</v>
      </c>
      <c r="N351">
        <v>1</v>
      </c>
    </row>
    <row r="352" spans="1:14" x14ac:dyDescent="0.25">
      <c r="A352" s="18">
        <v>3396</v>
      </c>
      <c r="B352" t="s">
        <v>229</v>
      </c>
      <c r="C352" t="s">
        <v>43</v>
      </c>
      <c r="D352" t="s">
        <v>11</v>
      </c>
      <c r="E352" t="s">
        <v>231</v>
      </c>
      <c r="F352" t="s">
        <v>13</v>
      </c>
      <c r="G352" t="s">
        <v>14</v>
      </c>
      <c r="H352">
        <f t="shared" si="5"/>
        <v>0.11224756379022952</v>
      </c>
      <c r="L352" t="s">
        <v>6865</v>
      </c>
      <c r="M352">
        <v>124.78400000000001</v>
      </c>
      <c r="N352">
        <v>1</v>
      </c>
    </row>
    <row r="353" spans="1:16" x14ac:dyDescent="0.25">
      <c r="A353" s="18">
        <v>2296</v>
      </c>
      <c r="B353" t="s">
        <v>229</v>
      </c>
      <c r="C353" t="s">
        <v>26</v>
      </c>
      <c r="D353" t="s">
        <v>11</v>
      </c>
      <c r="E353" t="s">
        <v>231</v>
      </c>
      <c r="F353" t="s">
        <v>13</v>
      </c>
      <c r="G353" t="s">
        <v>14</v>
      </c>
      <c r="H353">
        <f t="shared" si="5"/>
        <v>0</v>
      </c>
      <c r="L353" t="s">
        <v>6865</v>
      </c>
      <c r="M353">
        <v>124.78400000000001</v>
      </c>
    </row>
    <row r="354" spans="1:16" x14ac:dyDescent="0.25">
      <c r="A354" s="18">
        <v>1371</v>
      </c>
      <c r="B354" t="s">
        <v>229</v>
      </c>
      <c r="C354" t="s">
        <v>30</v>
      </c>
      <c r="D354" t="s">
        <v>11</v>
      </c>
      <c r="E354" t="s">
        <v>231</v>
      </c>
      <c r="F354" t="s">
        <v>13</v>
      </c>
      <c r="G354" t="s">
        <v>14</v>
      </c>
      <c r="H354">
        <f t="shared" si="5"/>
        <v>0.44899025516091806</v>
      </c>
      <c r="L354" t="s">
        <v>6865</v>
      </c>
      <c r="M354">
        <v>124.78400000000001</v>
      </c>
      <c r="N354">
        <v>4</v>
      </c>
      <c r="P354" t="b">
        <f>EXACT(H354,bioshpere3_soil!H354)</f>
        <v>0</v>
      </c>
    </row>
    <row r="355" spans="1:16" x14ac:dyDescent="0.25">
      <c r="A355" s="18">
        <v>1384</v>
      </c>
      <c r="B355" t="s">
        <v>229</v>
      </c>
      <c r="C355" t="s">
        <v>23</v>
      </c>
      <c r="D355" t="s">
        <v>11</v>
      </c>
      <c r="E355" t="s">
        <v>231</v>
      </c>
      <c r="F355" t="s">
        <v>13</v>
      </c>
      <c r="G355" t="s">
        <v>14</v>
      </c>
      <c r="H355">
        <f t="shared" si="5"/>
        <v>0.11224756379022952</v>
      </c>
      <c r="L355" t="s">
        <v>6865</v>
      </c>
      <c r="M355">
        <v>124.78400000000001</v>
      </c>
      <c r="N355">
        <v>1</v>
      </c>
    </row>
    <row r="356" spans="1:16" x14ac:dyDescent="0.25">
      <c r="A356" s="18">
        <v>3761</v>
      </c>
      <c r="B356" t="s">
        <v>2206</v>
      </c>
      <c r="C356" t="s">
        <v>47</v>
      </c>
      <c r="D356" t="s">
        <v>11</v>
      </c>
      <c r="E356" t="s">
        <v>2208</v>
      </c>
      <c r="F356" t="s">
        <v>13</v>
      </c>
      <c r="G356" t="s">
        <v>33</v>
      </c>
      <c r="H356">
        <f t="shared" si="5"/>
        <v>0.11302288425537409</v>
      </c>
      <c r="L356" t="s">
        <v>6865</v>
      </c>
      <c r="M356">
        <v>123.928</v>
      </c>
      <c r="N356">
        <v>1</v>
      </c>
    </row>
    <row r="357" spans="1:16" x14ac:dyDescent="0.25">
      <c r="A357" s="18">
        <v>3705</v>
      </c>
      <c r="B357" t="s">
        <v>2206</v>
      </c>
      <c r="C357" t="s">
        <v>90</v>
      </c>
      <c r="D357" t="s">
        <v>11</v>
      </c>
      <c r="E357" t="s">
        <v>2208</v>
      </c>
      <c r="F357" t="s">
        <v>13</v>
      </c>
      <c r="G357" t="s">
        <v>33</v>
      </c>
      <c r="H357">
        <f t="shared" si="5"/>
        <v>0.11302288425537409</v>
      </c>
      <c r="L357" t="s">
        <v>6865</v>
      </c>
      <c r="M357">
        <v>123.928</v>
      </c>
      <c r="N357">
        <v>1</v>
      </c>
    </row>
    <row r="358" spans="1:16" x14ac:dyDescent="0.25">
      <c r="A358" s="18">
        <v>1628</v>
      </c>
      <c r="B358" t="s">
        <v>2206</v>
      </c>
      <c r="C358" t="s">
        <v>9</v>
      </c>
      <c r="D358" t="s">
        <v>11</v>
      </c>
      <c r="E358" t="s">
        <v>2208</v>
      </c>
      <c r="F358" t="s">
        <v>13</v>
      </c>
      <c r="G358" t="s">
        <v>33</v>
      </c>
      <c r="H358">
        <f t="shared" si="5"/>
        <v>0.11302288425537409</v>
      </c>
      <c r="L358" t="s">
        <v>6865</v>
      </c>
      <c r="M358">
        <v>123.928</v>
      </c>
      <c r="N358">
        <v>1</v>
      </c>
    </row>
    <row r="359" spans="1:16" x14ac:dyDescent="0.25">
      <c r="A359" s="18">
        <v>24</v>
      </c>
      <c r="B359" t="s">
        <v>2206</v>
      </c>
      <c r="C359" t="s">
        <v>99</v>
      </c>
      <c r="D359" t="s">
        <v>11</v>
      </c>
      <c r="E359" t="s">
        <v>2208</v>
      </c>
      <c r="F359" t="s">
        <v>13</v>
      </c>
      <c r="G359" t="s">
        <v>33</v>
      </c>
      <c r="H359">
        <f t="shared" si="5"/>
        <v>0.11302288425537409</v>
      </c>
      <c r="L359" t="s">
        <v>6865</v>
      </c>
      <c r="M359">
        <v>123.928</v>
      </c>
      <c r="N359">
        <v>1</v>
      </c>
    </row>
    <row r="360" spans="1:16" x14ac:dyDescent="0.25">
      <c r="A360" s="18">
        <v>1309</v>
      </c>
      <c r="B360" t="s">
        <v>2206</v>
      </c>
      <c r="C360" t="s">
        <v>70</v>
      </c>
      <c r="D360" t="s">
        <v>11</v>
      </c>
      <c r="E360" t="s">
        <v>2208</v>
      </c>
      <c r="F360" t="s">
        <v>13</v>
      </c>
      <c r="G360" t="s">
        <v>33</v>
      </c>
      <c r="H360">
        <f t="shared" si="5"/>
        <v>0.11302288425537409</v>
      </c>
      <c r="L360" t="s">
        <v>6865</v>
      </c>
      <c r="M360">
        <v>123.928</v>
      </c>
      <c r="N360">
        <v>1</v>
      </c>
    </row>
    <row r="361" spans="1:16" x14ac:dyDescent="0.25">
      <c r="A361" s="18">
        <v>1213</v>
      </c>
      <c r="B361" t="s">
        <v>212</v>
      </c>
      <c r="C361" t="s">
        <v>47</v>
      </c>
      <c r="D361" t="s">
        <v>11</v>
      </c>
      <c r="E361" t="s">
        <v>214</v>
      </c>
      <c r="F361" t="s">
        <v>13</v>
      </c>
      <c r="G361" t="s">
        <v>33</v>
      </c>
      <c r="H361">
        <f t="shared" si="5"/>
        <v>0.11122784448256147</v>
      </c>
      <c r="L361" t="s">
        <v>6865</v>
      </c>
      <c r="M361">
        <v>125.928</v>
      </c>
      <c r="N361">
        <v>1</v>
      </c>
    </row>
    <row r="362" spans="1:16" x14ac:dyDescent="0.25">
      <c r="A362" s="18">
        <v>4148</v>
      </c>
      <c r="B362" t="s">
        <v>212</v>
      </c>
      <c r="C362" t="s">
        <v>90</v>
      </c>
      <c r="D362" t="s">
        <v>11</v>
      </c>
      <c r="E362" t="s">
        <v>214</v>
      </c>
      <c r="F362" t="s">
        <v>13</v>
      </c>
      <c r="G362" t="s">
        <v>33</v>
      </c>
      <c r="H362">
        <f t="shared" ref="H362:H380" si="6">14.0067*N362/M362</f>
        <v>0.11122784448256147</v>
      </c>
      <c r="L362" t="s">
        <v>6865</v>
      </c>
      <c r="M362">
        <v>125.928</v>
      </c>
      <c r="N362">
        <v>1</v>
      </c>
    </row>
    <row r="363" spans="1:16" x14ac:dyDescent="0.25">
      <c r="A363" s="18">
        <v>2707</v>
      </c>
      <c r="B363" t="s">
        <v>212</v>
      </c>
      <c r="C363" t="s">
        <v>9</v>
      </c>
      <c r="D363" t="s">
        <v>11</v>
      </c>
      <c r="E363" t="s">
        <v>214</v>
      </c>
      <c r="F363" t="s">
        <v>13</v>
      </c>
      <c r="G363" t="s">
        <v>33</v>
      </c>
      <c r="H363">
        <f t="shared" si="6"/>
        <v>0.11122784448256147</v>
      </c>
      <c r="L363" t="s">
        <v>6865</v>
      </c>
      <c r="M363">
        <v>125.928</v>
      </c>
      <c r="N363">
        <v>1</v>
      </c>
    </row>
    <row r="364" spans="1:16" x14ac:dyDescent="0.25">
      <c r="A364" s="18">
        <v>3963</v>
      </c>
      <c r="B364" t="s">
        <v>212</v>
      </c>
      <c r="C364" t="s">
        <v>99</v>
      </c>
      <c r="D364" t="s">
        <v>11</v>
      </c>
      <c r="E364" t="s">
        <v>214</v>
      </c>
      <c r="F364" t="s">
        <v>13</v>
      </c>
      <c r="G364" t="s">
        <v>33</v>
      </c>
      <c r="H364">
        <f t="shared" si="6"/>
        <v>0.11122784448256147</v>
      </c>
      <c r="L364" t="s">
        <v>6865</v>
      </c>
      <c r="M364">
        <v>125.928</v>
      </c>
      <c r="N364">
        <v>1</v>
      </c>
    </row>
    <row r="365" spans="1:16" x14ac:dyDescent="0.25">
      <c r="A365" s="18">
        <v>2319</v>
      </c>
      <c r="B365" t="s">
        <v>212</v>
      </c>
      <c r="C365" t="s">
        <v>70</v>
      </c>
      <c r="D365" t="s">
        <v>11</v>
      </c>
      <c r="E365" t="s">
        <v>214</v>
      </c>
      <c r="F365" t="s">
        <v>13</v>
      </c>
      <c r="G365" t="s">
        <v>33</v>
      </c>
      <c r="H365">
        <f t="shared" si="6"/>
        <v>0</v>
      </c>
      <c r="L365" t="s">
        <v>6865</v>
      </c>
      <c r="M365">
        <v>125.928</v>
      </c>
      <c r="N365">
        <v>0</v>
      </c>
    </row>
    <row r="366" spans="1:16" x14ac:dyDescent="0.25">
      <c r="A366" s="18">
        <v>1653</v>
      </c>
      <c r="B366" t="s">
        <v>212</v>
      </c>
      <c r="C366" t="s">
        <v>189</v>
      </c>
      <c r="D366" t="s">
        <v>11</v>
      </c>
      <c r="E366" t="s">
        <v>214</v>
      </c>
      <c r="F366" t="s">
        <v>13</v>
      </c>
      <c r="G366" t="s">
        <v>33</v>
      </c>
      <c r="H366">
        <f t="shared" si="6"/>
        <v>0</v>
      </c>
      <c r="L366" t="s">
        <v>6865</v>
      </c>
      <c r="M366">
        <v>125.928</v>
      </c>
      <c r="N366">
        <v>0</v>
      </c>
    </row>
    <row r="367" spans="1:16" x14ac:dyDescent="0.25">
      <c r="A367" s="18">
        <v>2295</v>
      </c>
      <c r="B367" t="s">
        <v>212</v>
      </c>
      <c r="C367" t="s">
        <v>43</v>
      </c>
      <c r="D367" t="s">
        <v>11</v>
      </c>
      <c r="E367" t="s">
        <v>214</v>
      </c>
      <c r="F367" t="s">
        <v>13</v>
      </c>
      <c r="G367" t="s">
        <v>33</v>
      </c>
      <c r="H367">
        <f t="shared" si="6"/>
        <v>0</v>
      </c>
      <c r="L367" t="s">
        <v>6865</v>
      </c>
      <c r="M367">
        <v>125.928</v>
      </c>
    </row>
    <row r="368" spans="1:16" x14ac:dyDescent="0.25">
      <c r="A368" s="18">
        <v>371</v>
      </c>
      <c r="B368" t="s">
        <v>212</v>
      </c>
      <c r="C368" t="s">
        <v>26</v>
      </c>
      <c r="D368" t="s">
        <v>11</v>
      </c>
      <c r="E368" t="s">
        <v>214</v>
      </c>
      <c r="F368" t="s">
        <v>13</v>
      </c>
      <c r="G368" t="s">
        <v>33</v>
      </c>
      <c r="H368">
        <f t="shared" si="6"/>
        <v>0</v>
      </c>
      <c r="L368" t="s">
        <v>6865</v>
      </c>
      <c r="M368">
        <v>125.928</v>
      </c>
      <c r="N368">
        <v>0</v>
      </c>
    </row>
    <row r="369" spans="1:16" x14ac:dyDescent="0.25">
      <c r="A369" s="18">
        <v>585</v>
      </c>
      <c r="B369" t="s">
        <v>212</v>
      </c>
      <c r="C369" t="s">
        <v>30</v>
      </c>
      <c r="D369" t="s">
        <v>11</v>
      </c>
      <c r="E369" t="s">
        <v>214</v>
      </c>
      <c r="F369" t="s">
        <v>13</v>
      </c>
      <c r="G369" t="s">
        <v>33</v>
      </c>
      <c r="H369">
        <f t="shared" si="6"/>
        <v>0</v>
      </c>
      <c r="L369" t="s">
        <v>6865</v>
      </c>
      <c r="M369">
        <v>125.928</v>
      </c>
      <c r="N369">
        <v>0</v>
      </c>
    </row>
    <row r="370" spans="1:16" x14ac:dyDescent="0.25">
      <c r="A370" s="18">
        <v>3120</v>
      </c>
      <c r="B370" t="s">
        <v>212</v>
      </c>
      <c r="C370" t="s">
        <v>23</v>
      </c>
      <c r="D370" t="s">
        <v>11</v>
      </c>
      <c r="E370" t="s">
        <v>214</v>
      </c>
      <c r="F370" t="s">
        <v>13</v>
      </c>
      <c r="G370" t="s">
        <v>33</v>
      </c>
      <c r="H370">
        <f t="shared" si="6"/>
        <v>0</v>
      </c>
      <c r="L370" t="s">
        <v>6865</v>
      </c>
      <c r="M370">
        <v>125.928</v>
      </c>
    </row>
    <row r="371" spans="1:16" x14ac:dyDescent="0.25">
      <c r="A371" s="18">
        <v>3522</v>
      </c>
      <c r="B371" t="s">
        <v>674</v>
      </c>
      <c r="C371" t="s">
        <v>47</v>
      </c>
      <c r="D371" t="s">
        <v>11</v>
      </c>
      <c r="E371" t="s">
        <v>497</v>
      </c>
      <c r="F371" t="s">
        <v>13</v>
      </c>
      <c r="G371" t="s">
        <v>33</v>
      </c>
      <c r="H371">
        <f t="shared" si="6"/>
        <v>0</v>
      </c>
      <c r="L371" t="s">
        <v>6865</v>
      </c>
      <c r="M371">
        <v>126.93</v>
      </c>
      <c r="N371">
        <v>0</v>
      </c>
    </row>
    <row r="372" spans="1:16" x14ac:dyDescent="0.25">
      <c r="A372" s="18">
        <v>3791</v>
      </c>
      <c r="B372" t="s">
        <v>674</v>
      </c>
      <c r="C372" t="s">
        <v>90</v>
      </c>
      <c r="D372" t="s">
        <v>11</v>
      </c>
      <c r="E372" t="s">
        <v>497</v>
      </c>
      <c r="F372" t="s">
        <v>13</v>
      </c>
      <c r="G372" t="s">
        <v>33</v>
      </c>
      <c r="H372">
        <f t="shared" si="6"/>
        <v>0</v>
      </c>
      <c r="L372" t="s">
        <v>6865</v>
      </c>
      <c r="M372">
        <v>126.93</v>
      </c>
      <c r="N372">
        <v>0</v>
      </c>
    </row>
    <row r="373" spans="1:16" x14ac:dyDescent="0.25">
      <c r="A373" s="18">
        <v>3450</v>
      </c>
      <c r="B373" t="s">
        <v>674</v>
      </c>
      <c r="C373" t="s">
        <v>9</v>
      </c>
      <c r="D373" t="s">
        <v>11</v>
      </c>
      <c r="E373" t="s">
        <v>497</v>
      </c>
      <c r="F373" t="s">
        <v>13</v>
      </c>
      <c r="G373" t="s">
        <v>33</v>
      </c>
      <c r="H373">
        <f t="shared" si="6"/>
        <v>0.11034979910186717</v>
      </c>
      <c r="L373" t="s">
        <v>6865</v>
      </c>
      <c r="M373">
        <v>126.93</v>
      </c>
      <c r="N373">
        <v>1</v>
      </c>
    </row>
    <row r="374" spans="1:16" x14ac:dyDescent="0.25">
      <c r="A374" s="18">
        <v>2135</v>
      </c>
      <c r="B374" t="s">
        <v>674</v>
      </c>
      <c r="C374" t="s">
        <v>99</v>
      </c>
      <c r="D374" t="s">
        <v>11</v>
      </c>
      <c r="E374" t="s">
        <v>497</v>
      </c>
      <c r="F374" t="s">
        <v>13</v>
      </c>
      <c r="G374" t="s">
        <v>33</v>
      </c>
      <c r="H374">
        <f t="shared" si="6"/>
        <v>0.11034979910186717</v>
      </c>
      <c r="L374" t="s">
        <v>6865</v>
      </c>
      <c r="M374">
        <v>126.93</v>
      </c>
      <c r="N374">
        <v>1</v>
      </c>
    </row>
    <row r="375" spans="1:16" x14ac:dyDescent="0.25">
      <c r="A375" s="18">
        <v>2473</v>
      </c>
      <c r="B375" t="s">
        <v>674</v>
      </c>
      <c r="C375" t="s">
        <v>70</v>
      </c>
      <c r="D375" t="s">
        <v>11</v>
      </c>
      <c r="E375" t="s">
        <v>497</v>
      </c>
      <c r="F375" t="s">
        <v>13</v>
      </c>
      <c r="G375" t="s">
        <v>33</v>
      </c>
      <c r="H375">
        <f t="shared" si="6"/>
        <v>0.11034979910186717</v>
      </c>
      <c r="L375" t="s">
        <v>6865</v>
      </c>
      <c r="M375">
        <v>126.93</v>
      </c>
      <c r="N375">
        <v>1</v>
      </c>
    </row>
    <row r="376" spans="1:16" x14ac:dyDescent="0.25">
      <c r="A376" s="18">
        <v>3939</v>
      </c>
      <c r="B376" t="s">
        <v>674</v>
      </c>
      <c r="C376" t="s">
        <v>189</v>
      </c>
      <c r="D376" t="s">
        <v>11</v>
      </c>
      <c r="E376" t="s">
        <v>497</v>
      </c>
      <c r="F376" t="s">
        <v>13</v>
      </c>
      <c r="G376" t="s">
        <v>33</v>
      </c>
      <c r="H376">
        <f t="shared" si="6"/>
        <v>0.11034979910186717</v>
      </c>
      <c r="L376" t="s">
        <v>6865</v>
      </c>
      <c r="M376">
        <v>126.93</v>
      </c>
      <c r="N376">
        <v>1</v>
      </c>
    </row>
    <row r="377" spans="1:16" x14ac:dyDescent="0.25">
      <c r="A377" s="18">
        <v>3505</v>
      </c>
      <c r="B377" t="s">
        <v>674</v>
      </c>
      <c r="C377" t="s">
        <v>43</v>
      </c>
      <c r="D377" t="s">
        <v>11</v>
      </c>
      <c r="E377" t="s">
        <v>497</v>
      </c>
      <c r="F377" t="s">
        <v>13</v>
      </c>
      <c r="G377" t="s">
        <v>33</v>
      </c>
      <c r="H377">
        <f t="shared" si="6"/>
        <v>0.11034979910186717</v>
      </c>
      <c r="L377" t="s">
        <v>6865</v>
      </c>
      <c r="M377">
        <v>126.93</v>
      </c>
      <c r="N377">
        <v>1</v>
      </c>
    </row>
    <row r="378" spans="1:16" x14ac:dyDescent="0.25">
      <c r="A378" s="18">
        <v>4275</v>
      </c>
      <c r="B378" t="s">
        <v>674</v>
      </c>
      <c r="C378" t="s">
        <v>26</v>
      </c>
      <c r="D378" t="s">
        <v>11</v>
      </c>
      <c r="E378" t="s">
        <v>497</v>
      </c>
      <c r="F378" t="s">
        <v>13</v>
      </c>
      <c r="G378" t="s">
        <v>33</v>
      </c>
      <c r="H378">
        <f t="shared" si="6"/>
        <v>0</v>
      </c>
      <c r="L378" t="s">
        <v>6865</v>
      </c>
      <c r="M378">
        <v>126.93</v>
      </c>
      <c r="N378">
        <v>0</v>
      </c>
      <c r="P378" t="b">
        <f>EXACT(H378,bioshpere3_soil!H378)</f>
        <v>1</v>
      </c>
    </row>
    <row r="379" spans="1:16" x14ac:dyDescent="0.25">
      <c r="A379" s="18">
        <v>3797</v>
      </c>
      <c r="B379" t="s">
        <v>674</v>
      </c>
      <c r="C379" t="s">
        <v>30</v>
      </c>
      <c r="D379" t="s">
        <v>11</v>
      </c>
      <c r="E379" t="s">
        <v>497</v>
      </c>
      <c r="F379" t="s">
        <v>13</v>
      </c>
      <c r="G379" t="s">
        <v>33</v>
      </c>
      <c r="H379">
        <f t="shared" si="6"/>
        <v>0</v>
      </c>
      <c r="L379" t="s">
        <v>6865</v>
      </c>
      <c r="M379">
        <v>126.93</v>
      </c>
      <c r="N379">
        <v>0</v>
      </c>
    </row>
    <row r="380" spans="1:16" x14ac:dyDescent="0.25">
      <c r="A380" s="18">
        <v>557</v>
      </c>
      <c r="B380" t="s">
        <v>674</v>
      </c>
      <c r="C380" t="s">
        <v>23</v>
      </c>
      <c r="D380" t="s">
        <v>11</v>
      </c>
      <c r="E380" t="s">
        <v>497</v>
      </c>
      <c r="F380" t="s">
        <v>13</v>
      </c>
      <c r="G380" t="s">
        <v>33</v>
      </c>
      <c r="H380">
        <f t="shared" si="6"/>
        <v>0</v>
      </c>
      <c r="L380" t="s">
        <v>6865</v>
      </c>
      <c r="M380">
        <v>126.93</v>
      </c>
      <c r="N380">
        <v>0</v>
      </c>
    </row>
    <row r="381" spans="1:16" x14ac:dyDescent="0.25">
      <c r="A381" s="18">
        <v>768</v>
      </c>
      <c r="C381" t="s">
        <v>47</v>
      </c>
      <c r="D381" t="s">
        <v>11</v>
      </c>
      <c r="E381" t="s">
        <v>2246</v>
      </c>
      <c r="F381" t="s">
        <v>13</v>
      </c>
      <c r="G381" t="s">
        <v>14</v>
      </c>
      <c r="H381">
        <v>0</v>
      </c>
      <c r="L381" t="s">
        <v>6870</v>
      </c>
      <c r="M381" t="s">
        <v>6617</v>
      </c>
      <c r="N381">
        <v>0</v>
      </c>
    </row>
    <row r="382" spans="1:16" x14ac:dyDescent="0.25">
      <c r="A382" s="18">
        <v>3174</v>
      </c>
      <c r="C382" t="s">
        <v>90</v>
      </c>
      <c r="D382" t="s">
        <v>11</v>
      </c>
      <c r="E382" t="s">
        <v>2246</v>
      </c>
      <c r="F382" t="s">
        <v>13</v>
      </c>
      <c r="G382" t="s">
        <v>14</v>
      </c>
      <c r="H382">
        <v>0</v>
      </c>
      <c r="L382" t="s">
        <v>6870</v>
      </c>
      <c r="M382" t="s">
        <v>6617</v>
      </c>
      <c r="N382">
        <v>0</v>
      </c>
    </row>
    <row r="383" spans="1:16" x14ac:dyDescent="0.25">
      <c r="A383" s="18">
        <v>2589</v>
      </c>
      <c r="C383" t="s">
        <v>9</v>
      </c>
      <c r="D383" t="s">
        <v>11</v>
      </c>
      <c r="E383" t="s">
        <v>2246</v>
      </c>
      <c r="F383" t="s">
        <v>13</v>
      </c>
      <c r="G383" t="s">
        <v>14</v>
      </c>
      <c r="H383">
        <v>0</v>
      </c>
      <c r="L383" t="s">
        <v>6870</v>
      </c>
      <c r="M383" t="s">
        <v>6617</v>
      </c>
    </row>
    <row r="384" spans="1:16" x14ac:dyDescent="0.25">
      <c r="A384" s="18">
        <v>4061</v>
      </c>
      <c r="C384" t="s">
        <v>99</v>
      </c>
      <c r="D384" t="s">
        <v>11</v>
      </c>
      <c r="E384" t="s">
        <v>2246</v>
      </c>
      <c r="F384" t="s">
        <v>13</v>
      </c>
      <c r="G384" t="s">
        <v>14</v>
      </c>
      <c r="H384">
        <v>0</v>
      </c>
      <c r="L384" t="s">
        <v>6870</v>
      </c>
      <c r="M384" t="s">
        <v>6617</v>
      </c>
      <c r="N384">
        <v>0</v>
      </c>
    </row>
    <row r="385" spans="1:16" x14ac:dyDescent="0.25">
      <c r="A385" s="18">
        <v>2853</v>
      </c>
      <c r="C385" t="s">
        <v>70</v>
      </c>
      <c r="D385" t="s">
        <v>11</v>
      </c>
      <c r="E385" t="s">
        <v>2246</v>
      </c>
      <c r="F385" t="s">
        <v>13</v>
      </c>
      <c r="G385" t="s">
        <v>14</v>
      </c>
      <c r="H385">
        <v>0</v>
      </c>
      <c r="L385" t="s">
        <v>6870</v>
      </c>
      <c r="M385" t="s">
        <v>6617</v>
      </c>
      <c r="N385">
        <v>0</v>
      </c>
      <c r="P385" t="b">
        <f>EXACT(H385,bioshpere3_soil!H385)</f>
        <v>1</v>
      </c>
    </row>
    <row r="386" spans="1:16" x14ac:dyDescent="0.25">
      <c r="A386" s="18">
        <v>1215</v>
      </c>
      <c r="B386" t="s">
        <v>6871</v>
      </c>
      <c r="C386" t="s">
        <v>189</v>
      </c>
      <c r="D386" t="s">
        <v>11</v>
      </c>
      <c r="E386" t="s">
        <v>3747</v>
      </c>
      <c r="F386" t="s">
        <v>13</v>
      </c>
      <c r="G386" t="s">
        <v>14</v>
      </c>
      <c r="H386">
        <v>0</v>
      </c>
      <c r="L386" t="s">
        <v>6872</v>
      </c>
      <c r="M386" t="s">
        <v>6617</v>
      </c>
      <c r="N386">
        <v>0</v>
      </c>
      <c r="P386" t="b">
        <f>EXACT(H386,bioshpere3_soil!H386)</f>
        <v>1</v>
      </c>
    </row>
    <row r="387" spans="1:16" x14ac:dyDescent="0.25">
      <c r="A387" s="18">
        <v>4120</v>
      </c>
      <c r="B387" t="s">
        <v>55</v>
      </c>
      <c r="C387" t="s">
        <v>189</v>
      </c>
      <c r="D387" t="s">
        <v>11</v>
      </c>
      <c r="E387" t="s">
        <v>57</v>
      </c>
      <c r="F387" t="s">
        <v>13</v>
      </c>
      <c r="G387" t="s">
        <v>33</v>
      </c>
      <c r="H387">
        <v>0</v>
      </c>
      <c r="L387" t="s">
        <v>6872</v>
      </c>
      <c r="M387" t="s">
        <v>6617</v>
      </c>
      <c r="N387">
        <v>0</v>
      </c>
      <c r="P387" t="b">
        <f>EXACT(H387,bioshpere3_soil!H387)</f>
        <v>1</v>
      </c>
    </row>
    <row r="388" spans="1:16" x14ac:dyDescent="0.25">
      <c r="A388" s="18">
        <v>2298</v>
      </c>
      <c r="B388" t="s">
        <v>55</v>
      </c>
      <c r="C388" t="s">
        <v>43</v>
      </c>
      <c r="D388" t="s">
        <v>11</v>
      </c>
      <c r="E388" t="s">
        <v>57</v>
      </c>
      <c r="F388" t="s">
        <v>13</v>
      </c>
      <c r="G388" t="s">
        <v>33</v>
      </c>
      <c r="H388">
        <v>0</v>
      </c>
      <c r="L388" t="s">
        <v>6872</v>
      </c>
      <c r="M388" t="s">
        <v>6617</v>
      </c>
      <c r="N388">
        <v>0</v>
      </c>
      <c r="P388" t="b">
        <f>EXACT(H388,bioshpere3_soil!H388)</f>
        <v>1</v>
      </c>
    </row>
    <row r="389" spans="1:16" x14ac:dyDescent="0.25">
      <c r="A389" s="18">
        <v>914</v>
      </c>
      <c r="B389" t="s">
        <v>55</v>
      </c>
      <c r="C389" t="s">
        <v>26</v>
      </c>
      <c r="D389" t="s">
        <v>11</v>
      </c>
      <c r="E389" t="s">
        <v>57</v>
      </c>
      <c r="F389" t="s">
        <v>13</v>
      </c>
      <c r="G389" t="s">
        <v>33</v>
      </c>
      <c r="H389">
        <v>0</v>
      </c>
      <c r="L389" t="s">
        <v>6872</v>
      </c>
      <c r="M389" t="s">
        <v>6617</v>
      </c>
      <c r="N389">
        <v>0</v>
      </c>
    </row>
    <row r="390" spans="1:16" x14ac:dyDescent="0.25">
      <c r="A390" s="18">
        <v>3924</v>
      </c>
      <c r="B390" t="s">
        <v>55</v>
      </c>
      <c r="C390" t="s">
        <v>30</v>
      </c>
      <c r="D390" t="s">
        <v>11</v>
      </c>
      <c r="E390" t="s">
        <v>57</v>
      </c>
      <c r="F390" t="s">
        <v>13</v>
      </c>
      <c r="G390" t="s">
        <v>33</v>
      </c>
      <c r="H390">
        <v>0</v>
      </c>
      <c r="L390" t="s">
        <v>6872</v>
      </c>
      <c r="M390" t="s">
        <v>6617</v>
      </c>
    </row>
    <row r="391" spans="1:16" x14ac:dyDescent="0.25">
      <c r="A391" s="18">
        <v>2865</v>
      </c>
      <c r="B391" t="s">
        <v>55</v>
      </c>
      <c r="C391" t="s">
        <v>23</v>
      </c>
      <c r="D391" t="s">
        <v>11</v>
      </c>
      <c r="E391" t="s">
        <v>57</v>
      </c>
      <c r="F391" t="s">
        <v>13</v>
      </c>
      <c r="G391" t="s">
        <v>33</v>
      </c>
      <c r="H391">
        <v>0</v>
      </c>
      <c r="L391" t="s">
        <v>6872</v>
      </c>
      <c r="M391" t="s">
        <v>6617</v>
      </c>
      <c r="N391">
        <v>0</v>
      </c>
    </row>
    <row r="392" spans="1:16" x14ac:dyDescent="0.25">
      <c r="A392" s="18">
        <v>4295</v>
      </c>
      <c r="B392" t="s">
        <v>6873</v>
      </c>
      <c r="C392" t="s">
        <v>388</v>
      </c>
      <c r="D392" t="s">
        <v>11</v>
      </c>
      <c r="E392" t="s">
        <v>1572</v>
      </c>
      <c r="F392" t="s">
        <v>13</v>
      </c>
      <c r="G392" t="s">
        <v>14</v>
      </c>
      <c r="H392">
        <v>0</v>
      </c>
      <c r="L392" t="s">
        <v>6874</v>
      </c>
      <c r="M392">
        <v>77.944999999999993</v>
      </c>
    </row>
    <row r="393" spans="1:16" x14ac:dyDescent="0.25">
      <c r="A393" s="18">
        <v>81</v>
      </c>
      <c r="B393" t="s">
        <v>1507</v>
      </c>
      <c r="C393" t="s">
        <v>199</v>
      </c>
      <c r="D393" t="s">
        <v>11</v>
      </c>
      <c r="E393" t="s">
        <v>1572</v>
      </c>
      <c r="F393" t="s">
        <v>13</v>
      </c>
      <c r="G393" t="s">
        <v>14</v>
      </c>
      <c r="H393">
        <v>0</v>
      </c>
      <c r="L393" t="s">
        <v>6874</v>
      </c>
      <c r="M393">
        <v>77.944999999999993</v>
      </c>
      <c r="N393">
        <v>0</v>
      </c>
    </row>
    <row r="394" spans="1:16" x14ac:dyDescent="0.25">
      <c r="A394" s="18">
        <v>2900</v>
      </c>
      <c r="B394" t="s">
        <v>1507</v>
      </c>
      <c r="C394" t="s">
        <v>142</v>
      </c>
      <c r="D394" t="s">
        <v>11</v>
      </c>
      <c r="E394" t="s">
        <v>1572</v>
      </c>
      <c r="F394" t="s">
        <v>13</v>
      </c>
      <c r="G394" t="s">
        <v>14</v>
      </c>
      <c r="H394">
        <v>0</v>
      </c>
      <c r="L394" t="s">
        <v>6874</v>
      </c>
      <c r="M394">
        <v>77.944999999999993</v>
      </c>
      <c r="N394">
        <v>0</v>
      </c>
    </row>
    <row r="395" spans="1:16" x14ac:dyDescent="0.25">
      <c r="A395" s="18">
        <v>275</v>
      </c>
      <c r="B395" t="s">
        <v>1507</v>
      </c>
      <c r="C395" t="s">
        <v>16</v>
      </c>
      <c r="D395" t="s">
        <v>11</v>
      </c>
      <c r="E395" t="s">
        <v>1572</v>
      </c>
      <c r="F395" t="s">
        <v>13</v>
      </c>
      <c r="G395" t="s">
        <v>14</v>
      </c>
      <c r="H395">
        <v>0</v>
      </c>
      <c r="L395" t="s">
        <v>6874</v>
      </c>
      <c r="M395">
        <v>77.944999999999993</v>
      </c>
      <c r="N395">
        <v>0</v>
      </c>
    </row>
    <row r="396" spans="1:16" x14ac:dyDescent="0.25">
      <c r="A396" s="18">
        <v>2107</v>
      </c>
      <c r="B396" t="s">
        <v>1507</v>
      </c>
      <c r="C396" t="s">
        <v>189</v>
      </c>
      <c r="D396" t="s">
        <v>11</v>
      </c>
      <c r="E396" t="s">
        <v>1572</v>
      </c>
      <c r="F396" t="s">
        <v>13</v>
      </c>
      <c r="G396" t="s">
        <v>14</v>
      </c>
      <c r="H396">
        <v>0</v>
      </c>
      <c r="L396" t="s">
        <v>6874</v>
      </c>
      <c r="M396">
        <v>77.944999999999993</v>
      </c>
    </row>
    <row r="397" spans="1:16" x14ac:dyDescent="0.25">
      <c r="A397" s="18">
        <v>2616</v>
      </c>
      <c r="B397" t="s">
        <v>1507</v>
      </c>
      <c r="C397" t="s">
        <v>43</v>
      </c>
      <c r="D397" t="s">
        <v>11</v>
      </c>
      <c r="E397" t="s">
        <v>1572</v>
      </c>
      <c r="F397" t="s">
        <v>13</v>
      </c>
      <c r="G397" t="s">
        <v>14</v>
      </c>
      <c r="H397">
        <v>0</v>
      </c>
      <c r="L397" t="s">
        <v>6874</v>
      </c>
      <c r="M397">
        <v>77.944999999999993</v>
      </c>
      <c r="N397">
        <v>0</v>
      </c>
    </row>
    <row r="398" spans="1:16" x14ac:dyDescent="0.25">
      <c r="A398" s="18">
        <v>1948</v>
      </c>
      <c r="B398" t="s">
        <v>1507</v>
      </c>
      <c r="C398" t="s">
        <v>26</v>
      </c>
      <c r="D398" t="s">
        <v>11</v>
      </c>
      <c r="E398" t="s">
        <v>1572</v>
      </c>
      <c r="F398" t="s">
        <v>13</v>
      </c>
      <c r="G398" t="s">
        <v>14</v>
      </c>
      <c r="H398">
        <v>0</v>
      </c>
      <c r="L398" t="s">
        <v>6874</v>
      </c>
      <c r="M398">
        <v>77.944999999999993</v>
      </c>
      <c r="N398">
        <v>0</v>
      </c>
    </row>
    <row r="399" spans="1:16" x14ac:dyDescent="0.25">
      <c r="A399" s="18">
        <v>454</v>
      </c>
      <c r="B399" t="s">
        <v>1507</v>
      </c>
      <c r="C399" t="s">
        <v>30</v>
      </c>
      <c r="D399" t="s">
        <v>11</v>
      </c>
      <c r="E399" t="s">
        <v>1572</v>
      </c>
      <c r="F399" t="s">
        <v>13</v>
      </c>
      <c r="G399" t="s">
        <v>14</v>
      </c>
      <c r="H399">
        <v>0</v>
      </c>
      <c r="L399" t="s">
        <v>6874</v>
      </c>
      <c r="M399">
        <v>77.944999999999993</v>
      </c>
      <c r="N399">
        <v>0</v>
      </c>
    </row>
    <row r="400" spans="1:16" x14ac:dyDescent="0.25">
      <c r="A400" s="18">
        <v>3201</v>
      </c>
      <c r="B400" t="s">
        <v>1507</v>
      </c>
      <c r="C400" t="s">
        <v>23</v>
      </c>
      <c r="D400" t="s">
        <v>11</v>
      </c>
      <c r="E400" t="s">
        <v>1572</v>
      </c>
      <c r="F400" t="s">
        <v>13</v>
      </c>
      <c r="G400" t="s">
        <v>14</v>
      </c>
      <c r="H400">
        <v>0</v>
      </c>
      <c r="L400" t="s">
        <v>6874</v>
      </c>
      <c r="M400">
        <v>77.944999999999993</v>
      </c>
      <c r="N400">
        <v>0</v>
      </c>
    </row>
    <row r="401" spans="1:14" x14ac:dyDescent="0.25">
      <c r="A401" s="18">
        <v>555</v>
      </c>
      <c r="B401" t="s">
        <v>2266</v>
      </c>
      <c r="C401" t="s">
        <v>47</v>
      </c>
      <c r="D401" t="s">
        <v>11</v>
      </c>
      <c r="E401" t="s">
        <v>2268</v>
      </c>
      <c r="F401" t="s">
        <v>13</v>
      </c>
      <c r="G401" t="s">
        <v>14</v>
      </c>
      <c r="H401">
        <v>0</v>
      </c>
      <c r="L401" t="s">
        <v>6875</v>
      </c>
      <c r="M401">
        <v>74.921999999999997</v>
      </c>
      <c r="N401">
        <v>0</v>
      </c>
    </row>
    <row r="402" spans="1:14" x14ac:dyDescent="0.25">
      <c r="A402" s="18">
        <v>3951</v>
      </c>
      <c r="B402" t="s">
        <v>2266</v>
      </c>
      <c r="C402" t="s">
        <v>90</v>
      </c>
      <c r="D402" t="s">
        <v>11</v>
      </c>
      <c r="E402" t="s">
        <v>2268</v>
      </c>
      <c r="F402" t="s">
        <v>13</v>
      </c>
      <c r="G402" t="s">
        <v>14</v>
      </c>
      <c r="H402">
        <v>0</v>
      </c>
      <c r="L402" t="s">
        <v>6875</v>
      </c>
      <c r="M402">
        <v>74.921999999999997</v>
      </c>
      <c r="N402">
        <v>0</v>
      </c>
    </row>
    <row r="403" spans="1:14" x14ac:dyDescent="0.25">
      <c r="A403" s="18">
        <v>858</v>
      </c>
      <c r="B403" t="s">
        <v>2266</v>
      </c>
      <c r="C403" t="s">
        <v>9</v>
      </c>
      <c r="D403" t="s">
        <v>11</v>
      </c>
      <c r="E403" t="s">
        <v>2268</v>
      </c>
      <c r="F403" t="s">
        <v>13</v>
      </c>
      <c r="G403" t="s">
        <v>14</v>
      </c>
      <c r="H403">
        <v>0</v>
      </c>
      <c r="L403" t="s">
        <v>6875</v>
      </c>
      <c r="M403">
        <v>74.921999999999997</v>
      </c>
      <c r="N403">
        <v>0</v>
      </c>
    </row>
    <row r="404" spans="1:14" x14ac:dyDescent="0.25">
      <c r="A404" s="18">
        <v>2305</v>
      </c>
      <c r="B404" t="s">
        <v>2266</v>
      </c>
      <c r="C404" t="s">
        <v>99</v>
      </c>
      <c r="D404" t="s">
        <v>11</v>
      </c>
      <c r="E404" t="s">
        <v>2268</v>
      </c>
      <c r="F404" t="s">
        <v>13</v>
      </c>
      <c r="G404" t="s">
        <v>14</v>
      </c>
      <c r="H404">
        <v>0</v>
      </c>
      <c r="L404" t="s">
        <v>6875</v>
      </c>
      <c r="M404">
        <v>74.921999999999997</v>
      </c>
      <c r="N404">
        <v>0</v>
      </c>
    </row>
    <row r="405" spans="1:14" x14ac:dyDescent="0.25">
      <c r="A405" s="18">
        <v>3268</v>
      </c>
      <c r="B405" t="s">
        <v>2266</v>
      </c>
      <c r="C405" t="s">
        <v>70</v>
      </c>
      <c r="D405" t="s">
        <v>11</v>
      </c>
      <c r="E405" t="s">
        <v>2268</v>
      </c>
      <c r="F405" t="s">
        <v>13</v>
      </c>
      <c r="G405" t="s">
        <v>14</v>
      </c>
      <c r="H405">
        <v>0</v>
      </c>
      <c r="L405" t="s">
        <v>6875</v>
      </c>
      <c r="M405">
        <v>74.921999999999997</v>
      </c>
    </row>
    <row r="406" spans="1:14" x14ac:dyDescent="0.25">
      <c r="A406" s="18">
        <v>3212</v>
      </c>
      <c r="B406" t="s">
        <v>3199</v>
      </c>
      <c r="C406" t="s">
        <v>189</v>
      </c>
      <c r="D406" t="s">
        <v>11</v>
      </c>
      <c r="E406" t="s">
        <v>3201</v>
      </c>
      <c r="F406" t="s">
        <v>13</v>
      </c>
      <c r="G406" t="s">
        <v>14</v>
      </c>
      <c r="H406">
        <v>0</v>
      </c>
      <c r="L406" t="s">
        <v>6874</v>
      </c>
      <c r="M406">
        <v>77.944999999999993</v>
      </c>
      <c r="N406">
        <v>0</v>
      </c>
    </row>
    <row r="407" spans="1:14" x14ac:dyDescent="0.25">
      <c r="A407" s="18">
        <v>2732</v>
      </c>
      <c r="B407" t="s">
        <v>3199</v>
      </c>
      <c r="C407" t="s">
        <v>43</v>
      </c>
      <c r="D407" t="s">
        <v>11</v>
      </c>
      <c r="E407" t="s">
        <v>3201</v>
      </c>
      <c r="F407" t="s">
        <v>13</v>
      </c>
      <c r="G407" t="s">
        <v>14</v>
      </c>
      <c r="H407">
        <v>0</v>
      </c>
      <c r="L407" t="s">
        <v>6874</v>
      </c>
      <c r="M407">
        <v>77.944999999999993</v>
      </c>
      <c r="N407">
        <v>0</v>
      </c>
    </row>
    <row r="408" spans="1:14" x14ac:dyDescent="0.25">
      <c r="A408" s="18">
        <v>644</v>
      </c>
      <c r="B408" t="s">
        <v>3199</v>
      </c>
      <c r="C408" t="s">
        <v>26</v>
      </c>
      <c r="D408" t="s">
        <v>11</v>
      </c>
      <c r="E408" t="s">
        <v>3201</v>
      </c>
      <c r="F408" t="s">
        <v>13</v>
      </c>
      <c r="G408" t="s">
        <v>14</v>
      </c>
      <c r="H408">
        <v>0</v>
      </c>
      <c r="L408" t="s">
        <v>6874</v>
      </c>
      <c r="M408">
        <v>77.944999999999993</v>
      </c>
      <c r="N408">
        <v>0</v>
      </c>
    </row>
    <row r="409" spans="1:14" x14ac:dyDescent="0.25">
      <c r="A409" s="18">
        <v>1149</v>
      </c>
      <c r="B409" t="s">
        <v>3199</v>
      </c>
      <c r="C409" t="s">
        <v>30</v>
      </c>
      <c r="D409" t="s">
        <v>11</v>
      </c>
      <c r="E409" t="s">
        <v>3201</v>
      </c>
      <c r="F409" t="s">
        <v>13</v>
      </c>
      <c r="G409" t="s">
        <v>14</v>
      </c>
      <c r="H409">
        <v>0</v>
      </c>
      <c r="L409" t="s">
        <v>6874</v>
      </c>
      <c r="M409">
        <v>77.944999999999993</v>
      </c>
      <c r="N409">
        <v>0</v>
      </c>
    </row>
    <row r="410" spans="1:14" x14ac:dyDescent="0.25">
      <c r="A410" s="18">
        <v>2610</v>
      </c>
      <c r="B410" t="s">
        <v>3199</v>
      </c>
      <c r="C410" t="s">
        <v>23</v>
      </c>
      <c r="D410" t="s">
        <v>11</v>
      </c>
      <c r="E410" t="s">
        <v>3201</v>
      </c>
      <c r="F410" t="s">
        <v>13</v>
      </c>
      <c r="G410" t="s">
        <v>14</v>
      </c>
      <c r="H410">
        <v>0</v>
      </c>
      <c r="L410" t="s">
        <v>6874</v>
      </c>
      <c r="M410">
        <v>77.944999999999993</v>
      </c>
      <c r="N410">
        <v>0</v>
      </c>
    </row>
    <row r="411" spans="1:14" x14ac:dyDescent="0.25">
      <c r="A411" s="18">
        <v>1396</v>
      </c>
      <c r="B411" t="s">
        <v>6296</v>
      </c>
      <c r="C411" t="s">
        <v>16</v>
      </c>
      <c r="D411" t="s">
        <v>11</v>
      </c>
      <c r="E411" t="s">
        <v>6298</v>
      </c>
      <c r="F411" t="s">
        <v>13</v>
      </c>
      <c r="G411" t="s">
        <v>14</v>
      </c>
      <c r="H411">
        <f t="shared" ref="H411:H427" si="7">14.0067*N411/M411</f>
        <v>0</v>
      </c>
      <c r="L411" t="s">
        <v>6876</v>
      </c>
      <c r="M411">
        <v>230.24100000000001</v>
      </c>
      <c r="N411">
        <v>0</v>
      </c>
    </row>
    <row r="412" spans="1:14" x14ac:dyDescent="0.25">
      <c r="A412" s="18">
        <v>3872</v>
      </c>
      <c r="B412" t="s">
        <v>571</v>
      </c>
      <c r="C412" t="s">
        <v>90</v>
      </c>
      <c r="D412" t="s">
        <v>11</v>
      </c>
      <c r="E412" t="s">
        <v>573</v>
      </c>
      <c r="F412" t="s">
        <v>13</v>
      </c>
      <c r="G412" t="s">
        <v>14</v>
      </c>
      <c r="H412">
        <f t="shared" si="7"/>
        <v>0</v>
      </c>
      <c r="L412" t="s">
        <v>6876</v>
      </c>
      <c r="M412">
        <v>230.24100000000001</v>
      </c>
      <c r="N412">
        <v>0</v>
      </c>
    </row>
    <row r="413" spans="1:14" x14ac:dyDescent="0.25">
      <c r="A413" s="18">
        <v>2301</v>
      </c>
      <c r="B413" t="s">
        <v>571</v>
      </c>
      <c r="C413" t="s">
        <v>70</v>
      </c>
      <c r="D413" t="s">
        <v>11</v>
      </c>
      <c r="E413" t="s">
        <v>573</v>
      </c>
      <c r="F413" t="s">
        <v>13</v>
      </c>
      <c r="G413" t="s">
        <v>14</v>
      </c>
      <c r="H413">
        <f t="shared" si="7"/>
        <v>0</v>
      </c>
      <c r="L413" t="s">
        <v>6876</v>
      </c>
      <c r="M413">
        <v>230.24100000000001</v>
      </c>
      <c r="N413">
        <v>0</v>
      </c>
    </row>
    <row r="414" spans="1:14" x14ac:dyDescent="0.25">
      <c r="A414" s="18">
        <v>1814</v>
      </c>
      <c r="B414" t="s">
        <v>571</v>
      </c>
      <c r="C414" t="s">
        <v>16</v>
      </c>
      <c r="D414" t="s">
        <v>11</v>
      </c>
      <c r="E414" t="s">
        <v>573</v>
      </c>
      <c r="F414" t="s">
        <v>13</v>
      </c>
      <c r="G414" t="s">
        <v>14</v>
      </c>
      <c r="H414">
        <f t="shared" si="7"/>
        <v>0</v>
      </c>
      <c r="L414" t="s">
        <v>6876</v>
      </c>
      <c r="M414">
        <v>230.24100000000001</v>
      </c>
      <c r="N414">
        <v>0</v>
      </c>
    </row>
    <row r="415" spans="1:14" x14ac:dyDescent="0.25">
      <c r="A415" s="18">
        <v>1419</v>
      </c>
      <c r="B415" t="s">
        <v>571</v>
      </c>
      <c r="C415" t="s">
        <v>26</v>
      </c>
      <c r="D415" t="s">
        <v>11</v>
      </c>
      <c r="E415" t="s">
        <v>573</v>
      </c>
      <c r="F415" t="s">
        <v>13</v>
      </c>
      <c r="G415" t="s">
        <v>14</v>
      </c>
      <c r="H415">
        <f t="shared" si="7"/>
        <v>0</v>
      </c>
      <c r="L415" t="s">
        <v>6876</v>
      </c>
      <c r="M415">
        <v>230.24100000000001</v>
      </c>
      <c r="N415">
        <v>0</v>
      </c>
    </row>
    <row r="416" spans="1:14" x14ac:dyDescent="0.25">
      <c r="A416" s="18">
        <v>450</v>
      </c>
      <c r="B416" t="s">
        <v>3307</v>
      </c>
      <c r="C416" t="s">
        <v>16</v>
      </c>
      <c r="D416" t="s">
        <v>11</v>
      </c>
      <c r="E416" t="s">
        <v>3309</v>
      </c>
      <c r="F416" t="s">
        <v>13</v>
      </c>
      <c r="G416" t="s">
        <v>14</v>
      </c>
      <c r="H416">
        <f t="shared" si="7"/>
        <v>0</v>
      </c>
      <c r="L416" t="s">
        <v>6877</v>
      </c>
      <c r="M416">
        <v>300.14100000000002</v>
      </c>
      <c r="N416">
        <v>0</v>
      </c>
    </row>
    <row r="417" spans="1:14" x14ac:dyDescent="0.25">
      <c r="A417" s="18">
        <v>1631</v>
      </c>
      <c r="B417" t="s">
        <v>243</v>
      </c>
      <c r="C417" t="s">
        <v>16</v>
      </c>
      <c r="D417" t="s">
        <v>11</v>
      </c>
      <c r="E417" t="s">
        <v>245</v>
      </c>
      <c r="F417" t="s">
        <v>13</v>
      </c>
      <c r="G417" t="s">
        <v>14</v>
      </c>
      <c r="H417">
        <f t="shared" si="7"/>
        <v>0</v>
      </c>
      <c r="L417" t="s">
        <v>6878</v>
      </c>
      <c r="M417">
        <v>720.71400000000006</v>
      </c>
      <c r="N417">
        <v>0</v>
      </c>
    </row>
    <row r="418" spans="1:14" x14ac:dyDescent="0.25">
      <c r="A418" s="18">
        <v>2526</v>
      </c>
      <c r="B418" t="s">
        <v>4456</v>
      </c>
      <c r="C418" t="s">
        <v>16</v>
      </c>
      <c r="D418" t="s">
        <v>11</v>
      </c>
      <c r="E418" t="s">
        <v>4458</v>
      </c>
      <c r="F418" t="s">
        <v>13</v>
      </c>
      <c r="G418" t="s">
        <v>14</v>
      </c>
      <c r="H418">
        <f t="shared" si="7"/>
        <v>0</v>
      </c>
      <c r="L418" t="s">
        <v>6879</v>
      </c>
      <c r="M418">
        <v>317.32400000000001</v>
      </c>
      <c r="N418">
        <v>0</v>
      </c>
    </row>
    <row r="419" spans="1:14" x14ac:dyDescent="0.25">
      <c r="A419" s="18">
        <v>2939</v>
      </c>
      <c r="B419" t="s">
        <v>1824</v>
      </c>
      <c r="C419" t="s">
        <v>16</v>
      </c>
      <c r="D419" t="s">
        <v>11</v>
      </c>
      <c r="E419" t="s">
        <v>1826</v>
      </c>
      <c r="F419" t="s">
        <v>13</v>
      </c>
      <c r="G419" t="s">
        <v>14</v>
      </c>
      <c r="H419">
        <f t="shared" si="7"/>
        <v>0</v>
      </c>
      <c r="L419" t="s">
        <v>6880</v>
      </c>
      <c r="M419">
        <v>226.28200000000001</v>
      </c>
    </row>
    <row r="420" spans="1:14" x14ac:dyDescent="0.25">
      <c r="A420" s="18">
        <v>3733</v>
      </c>
      <c r="B420" t="s">
        <v>744</v>
      </c>
      <c r="C420" t="s">
        <v>70</v>
      </c>
      <c r="D420" t="s">
        <v>11</v>
      </c>
      <c r="E420" t="s">
        <v>746</v>
      </c>
      <c r="F420" t="s">
        <v>13</v>
      </c>
      <c r="G420" t="s">
        <v>14</v>
      </c>
      <c r="H420">
        <f t="shared" si="7"/>
        <v>0</v>
      </c>
      <c r="L420" t="s">
        <v>6881</v>
      </c>
      <c r="M420">
        <v>403.387</v>
      </c>
      <c r="N420">
        <v>0</v>
      </c>
    </row>
    <row r="421" spans="1:14" x14ac:dyDescent="0.25">
      <c r="A421" s="18">
        <v>2548</v>
      </c>
      <c r="B421" t="s">
        <v>744</v>
      </c>
      <c r="C421" t="s">
        <v>16</v>
      </c>
      <c r="D421" t="s">
        <v>11</v>
      </c>
      <c r="E421" t="s">
        <v>746</v>
      </c>
      <c r="F421" t="s">
        <v>13</v>
      </c>
      <c r="G421" t="s">
        <v>14</v>
      </c>
      <c r="H421">
        <f t="shared" si="7"/>
        <v>0</v>
      </c>
      <c r="L421" t="s">
        <v>6881</v>
      </c>
      <c r="M421">
        <v>403.387</v>
      </c>
      <c r="N421">
        <v>0</v>
      </c>
    </row>
    <row r="422" spans="1:14" x14ac:dyDescent="0.25">
      <c r="A422" s="18">
        <v>486</v>
      </c>
      <c r="B422" t="s">
        <v>744</v>
      </c>
      <c r="C422" t="s">
        <v>26</v>
      </c>
      <c r="D422" t="s">
        <v>11</v>
      </c>
      <c r="E422" t="s">
        <v>746</v>
      </c>
      <c r="F422" t="s">
        <v>13</v>
      </c>
      <c r="G422" t="s">
        <v>14</v>
      </c>
      <c r="H422">
        <f t="shared" si="7"/>
        <v>0</v>
      </c>
      <c r="L422" t="s">
        <v>6881</v>
      </c>
      <c r="M422">
        <v>403.387</v>
      </c>
      <c r="N422">
        <v>0</v>
      </c>
    </row>
    <row r="423" spans="1:14" x14ac:dyDescent="0.25">
      <c r="A423" s="18">
        <v>2730</v>
      </c>
      <c r="B423" t="s">
        <v>3299</v>
      </c>
      <c r="C423" t="s">
        <v>47</v>
      </c>
      <c r="D423" t="s">
        <v>11</v>
      </c>
      <c r="E423" t="s">
        <v>3301</v>
      </c>
      <c r="F423" t="s">
        <v>13</v>
      </c>
      <c r="G423" t="s">
        <v>14</v>
      </c>
      <c r="H423">
        <f t="shared" si="7"/>
        <v>0</v>
      </c>
      <c r="L423" t="s">
        <v>6882</v>
      </c>
      <c r="M423">
        <v>233.39</v>
      </c>
      <c r="N423">
        <v>0</v>
      </c>
    </row>
    <row r="424" spans="1:14" x14ac:dyDescent="0.25">
      <c r="A424" s="18">
        <v>2708</v>
      </c>
      <c r="B424" t="s">
        <v>3299</v>
      </c>
      <c r="C424" t="s">
        <v>90</v>
      </c>
      <c r="D424" t="s">
        <v>11</v>
      </c>
      <c r="E424" t="s">
        <v>3301</v>
      </c>
      <c r="F424" t="s">
        <v>13</v>
      </c>
      <c r="G424" t="s">
        <v>14</v>
      </c>
      <c r="H424" t="e">
        <f t="shared" si="7"/>
        <v>#VALUE!</v>
      </c>
      <c r="L424" t="s">
        <v>6882</v>
      </c>
      <c r="M424">
        <v>233.39</v>
      </c>
      <c r="N424" t="s">
        <v>6617</v>
      </c>
    </row>
    <row r="425" spans="1:14" x14ac:dyDescent="0.25">
      <c r="A425" s="18">
        <v>300</v>
      </c>
      <c r="B425" t="s">
        <v>3299</v>
      </c>
      <c r="C425" t="s">
        <v>9</v>
      </c>
      <c r="D425" t="s">
        <v>11</v>
      </c>
      <c r="E425" t="s">
        <v>3301</v>
      </c>
      <c r="F425" t="s">
        <v>13</v>
      </c>
      <c r="G425" t="s">
        <v>14</v>
      </c>
      <c r="H425" t="e">
        <f t="shared" si="7"/>
        <v>#VALUE!</v>
      </c>
      <c r="L425" t="s">
        <v>6882</v>
      </c>
      <c r="M425">
        <v>233.39</v>
      </c>
      <c r="N425" t="s">
        <v>6617</v>
      </c>
    </row>
    <row r="426" spans="1:14" x14ac:dyDescent="0.25">
      <c r="A426" s="18">
        <v>3750</v>
      </c>
      <c r="B426" t="s">
        <v>3299</v>
      </c>
      <c r="C426" t="s">
        <v>99</v>
      </c>
      <c r="D426" t="s">
        <v>11</v>
      </c>
      <c r="E426" t="s">
        <v>3301</v>
      </c>
      <c r="F426" t="s">
        <v>13</v>
      </c>
      <c r="G426" t="s">
        <v>14</v>
      </c>
      <c r="H426" t="e">
        <f t="shared" si="7"/>
        <v>#VALUE!</v>
      </c>
      <c r="L426" t="s">
        <v>6882</v>
      </c>
      <c r="M426">
        <v>233.39</v>
      </c>
      <c r="N426" t="s">
        <v>6617</v>
      </c>
    </row>
    <row r="427" spans="1:14" x14ac:dyDescent="0.25">
      <c r="A427" s="18">
        <v>187</v>
      </c>
      <c r="B427" t="s">
        <v>3299</v>
      </c>
      <c r="C427" t="s">
        <v>70</v>
      </c>
      <c r="D427" t="s">
        <v>11</v>
      </c>
      <c r="E427" t="s">
        <v>3301</v>
      </c>
      <c r="F427" t="s">
        <v>13</v>
      </c>
      <c r="G427" t="s">
        <v>14</v>
      </c>
      <c r="H427" t="e">
        <f t="shared" si="7"/>
        <v>#VALUE!</v>
      </c>
      <c r="L427" t="s">
        <v>6882</v>
      </c>
      <c r="M427">
        <v>233.39</v>
      </c>
      <c r="N427" t="s">
        <v>6617</v>
      </c>
    </row>
    <row r="428" spans="1:14" x14ac:dyDescent="0.25">
      <c r="A428" s="18">
        <v>2422</v>
      </c>
      <c r="B428" t="s">
        <v>1620</v>
      </c>
      <c r="C428" t="s">
        <v>47</v>
      </c>
      <c r="D428" t="s">
        <v>11</v>
      </c>
      <c r="E428" t="s">
        <v>1622</v>
      </c>
      <c r="F428" t="s">
        <v>13</v>
      </c>
      <c r="G428" t="s">
        <v>14</v>
      </c>
      <c r="H428">
        <v>0</v>
      </c>
      <c r="L428" t="s">
        <v>6883</v>
      </c>
      <c r="M428" t="s">
        <v>6617</v>
      </c>
      <c r="N428" t="s">
        <v>6617</v>
      </c>
    </row>
    <row r="429" spans="1:14" x14ac:dyDescent="0.25">
      <c r="A429" s="18">
        <v>3211</v>
      </c>
      <c r="B429" t="s">
        <v>1620</v>
      </c>
      <c r="C429" t="s">
        <v>90</v>
      </c>
      <c r="D429" t="s">
        <v>11</v>
      </c>
      <c r="E429" t="s">
        <v>1622</v>
      </c>
      <c r="F429" t="s">
        <v>13</v>
      </c>
      <c r="G429" t="s">
        <v>14</v>
      </c>
      <c r="H429">
        <v>0</v>
      </c>
      <c r="L429" t="s">
        <v>6883</v>
      </c>
      <c r="M429" t="s">
        <v>6617</v>
      </c>
      <c r="N429" t="s">
        <v>6617</v>
      </c>
    </row>
    <row r="430" spans="1:14" x14ac:dyDescent="0.25">
      <c r="A430" s="18">
        <v>929</v>
      </c>
      <c r="B430" t="s">
        <v>1620</v>
      </c>
      <c r="C430" t="s">
        <v>9</v>
      </c>
      <c r="D430" t="s">
        <v>11</v>
      </c>
      <c r="E430" t="s">
        <v>1622</v>
      </c>
      <c r="F430" t="s">
        <v>13</v>
      </c>
      <c r="G430" t="s">
        <v>14</v>
      </c>
      <c r="H430">
        <v>0</v>
      </c>
      <c r="L430" t="s">
        <v>6883</v>
      </c>
      <c r="M430" t="s">
        <v>6617</v>
      </c>
      <c r="N430" t="s">
        <v>6617</v>
      </c>
    </row>
    <row r="431" spans="1:14" x14ac:dyDescent="0.25">
      <c r="A431" s="18">
        <v>1028</v>
      </c>
      <c r="B431" t="s">
        <v>1620</v>
      </c>
      <c r="C431" t="s">
        <v>99</v>
      </c>
      <c r="D431" t="s">
        <v>11</v>
      </c>
      <c r="E431" t="s">
        <v>1622</v>
      </c>
      <c r="F431" t="s">
        <v>13</v>
      </c>
      <c r="G431" t="s">
        <v>14</v>
      </c>
      <c r="H431">
        <v>0</v>
      </c>
      <c r="L431" t="s">
        <v>6883</v>
      </c>
      <c r="M431" t="s">
        <v>6617</v>
      </c>
      <c r="N431" t="s">
        <v>6617</v>
      </c>
    </row>
    <row r="432" spans="1:14" x14ac:dyDescent="0.25">
      <c r="A432" s="18">
        <v>4312</v>
      </c>
      <c r="B432" t="s">
        <v>1620</v>
      </c>
      <c r="C432" t="s">
        <v>70</v>
      </c>
      <c r="D432" t="s">
        <v>11</v>
      </c>
      <c r="E432" t="s">
        <v>1622</v>
      </c>
      <c r="F432" t="s">
        <v>13</v>
      </c>
      <c r="G432" t="s">
        <v>14</v>
      </c>
      <c r="H432">
        <v>0</v>
      </c>
      <c r="L432" t="s">
        <v>6883</v>
      </c>
      <c r="M432" t="s">
        <v>6617</v>
      </c>
      <c r="N432" t="s">
        <v>6617</v>
      </c>
    </row>
    <row r="433" spans="1:16" x14ac:dyDescent="0.25">
      <c r="A433" s="18">
        <v>4161</v>
      </c>
      <c r="B433" t="s">
        <v>1620</v>
      </c>
      <c r="C433" t="s">
        <v>388</v>
      </c>
      <c r="D433" t="s">
        <v>11</v>
      </c>
      <c r="E433" t="s">
        <v>1622</v>
      </c>
      <c r="F433" t="s">
        <v>13</v>
      </c>
      <c r="G433" t="s">
        <v>14</v>
      </c>
      <c r="H433">
        <v>0</v>
      </c>
      <c r="L433" t="s">
        <v>6883</v>
      </c>
      <c r="M433" t="s">
        <v>6617</v>
      </c>
      <c r="N433" t="s">
        <v>6617</v>
      </c>
    </row>
    <row r="434" spans="1:16" x14ac:dyDescent="0.25">
      <c r="A434" s="18">
        <v>811</v>
      </c>
      <c r="B434" t="s">
        <v>1620</v>
      </c>
      <c r="C434" t="s">
        <v>199</v>
      </c>
      <c r="D434" t="s">
        <v>11</v>
      </c>
      <c r="E434" t="s">
        <v>1622</v>
      </c>
      <c r="F434" t="s">
        <v>13</v>
      </c>
      <c r="G434" t="s">
        <v>14</v>
      </c>
      <c r="H434">
        <v>0</v>
      </c>
      <c r="L434" t="s">
        <v>6883</v>
      </c>
      <c r="M434" t="s">
        <v>6617</v>
      </c>
      <c r="N434" t="s">
        <v>6617</v>
      </c>
    </row>
    <row r="435" spans="1:16" x14ac:dyDescent="0.25">
      <c r="A435" s="18">
        <v>2643</v>
      </c>
      <c r="B435" t="s">
        <v>1620</v>
      </c>
      <c r="C435" t="s">
        <v>142</v>
      </c>
      <c r="D435" t="s">
        <v>11</v>
      </c>
      <c r="E435" t="s">
        <v>1622</v>
      </c>
      <c r="F435" t="s">
        <v>13</v>
      </c>
      <c r="G435" t="s">
        <v>14</v>
      </c>
      <c r="H435">
        <v>0</v>
      </c>
      <c r="L435" t="s">
        <v>6883</v>
      </c>
      <c r="M435" t="s">
        <v>6617</v>
      </c>
      <c r="N435">
        <v>0</v>
      </c>
      <c r="P435" t="b">
        <f>EXACT(H435,bioshpere3_soil!H435)</f>
        <v>1</v>
      </c>
    </row>
    <row r="436" spans="1:16" x14ac:dyDescent="0.25">
      <c r="A436" s="18">
        <v>533</v>
      </c>
      <c r="B436" t="s">
        <v>1620</v>
      </c>
      <c r="C436" t="s">
        <v>16</v>
      </c>
      <c r="D436" t="s">
        <v>11</v>
      </c>
      <c r="E436" t="s">
        <v>1622</v>
      </c>
      <c r="F436" t="s">
        <v>13</v>
      </c>
      <c r="G436" t="s">
        <v>14</v>
      </c>
      <c r="H436">
        <v>0</v>
      </c>
      <c r="L436" t="s">
        <v>6883</v>
      </c>
      <c r="M436" t="s">
        <v>6617</v>
      </c>
      <c r="N436">
        <v>0</v>
      </c>
      <c r="P436" t="b">
        <f>EXACT(H436,bioshpere3_soil!H436)</f>
        <v>1</v>
      </c>
    </row>
    <row r="437" spans="1:16" x14ac:dyDescent="0.25">
      <c r="A437" s="18">
        <v>1413</v>
      </c>
      <c r="B437" t="s">
        <v>1620</v>
      </c>
      <c r="C437" t="s">
        <v>189</v>
      </c>
      <c r="D437" t="s">
        <v>11</v>
      </c>
      <c r="E437" t="s">
        <v>1622</v>
      </c>
      <c r="F437" t="s">
        <v>13</v>
      </c>
      <c r="G437" t="s">
        <v>14</v>
      </c>
      <c r="H437">
        <v>0</v>
      </c>
      <c r="L437" t="s">
        <v>6883</v>
      </c>
      <c r="M437" t="s">
        <v>6617</v>
      </c>
      <c r="N437">
        <v>0</v>
      </c>
      <c r="P437" t="b">
        <f>EXACT(H437,bioshpere3_soil!H437)</f>
        <v>1</v>
      </c>
    </row>
    <row r="438" spans="1:16" x14ac:dyDescent="0.25">
      <c r="A438" s="18">
        <v>616</v>
      </c>
      <c r="B438" t="s">
        <v>1620</v>
      </c>
      <c r="C438" t="s">
        <v>43</v>
      </c>
      <c r="D438" t="s">
        <v>11</v>
      </c>
      <c r="E438" t="s">
        <v>1622</v>
      </c>
      <c r="F438" t="s">
        <v>13</v>
      </c>
      <c r="G438" t="s">
        <v>14</v>
      </c>
      <c r="H438">
        <v>0</v>
      </c>
      <c r="L438" t="s">
        <v>6883</v>
      </c>
      <c r="M438" t="s">
        <v>6617</v>
      </c>
      <c r="N438">
        <v>0</v>
      </c>
      <c r="P438" t="b">
        <f>EXACT(H438,bioshpere3_soil!H438)</f>
        <v>1</v>
      </c>
    </row>
    <row r="439" spans="1:16" x14ac:dyDescent="0.25">
      <c r="A439" s="18">
        <v>507</v>
      </c>
      <c r="B439" t="s">
        <v>1620</v>
      </c>
      <c r="C439" t="s">
        <v>26</v>
      </c>
      <c r="D439" t="s">
        <v>11</v>
      </c>
      <c r="E439" t="s">
        <v>1622</v>
      </c>
      <c r="F439" t="s">
        <v>13</v>
      </c>
      <c r="G439" t="s">
        <v>14</v>
      </c>
      <c r="H439">
        <v>0</v>
      </c>
      <c r="L439" t="s">
        <v>6883</v>
      </c>
      <c r="M439" t="s">
        <v>6617</v>
      </c>
      <c r="N439">
        <v>0</v>
      </c>
    </row>
    <row r="440" spans="1:16" x14ac:dyDescent="0.25">
      <c r="A440" s="18">
        <v>2365</v>
      </c>
      <c r="B440" t="s">
        <v>1620</v>
      </c>
      <c r="C440" t="s">
        <v>30</v>
      </c>
      <c r="D440" t="s">
        <v>11</v>
      </c>
      <c r="E440" t="s">
        <v>1622</v>
      </c>
      <c r="F440" t="s">
        <v>13</v>
      </c>
      <c r="G440" t="s">
        <v>14</v>
      </c>
      <c r="H440">
        <v>0</v>
      </c>
      <c r="L440" t="s">
        <v>6883</v>
      </c>
      <c r="M440" t="s">
        <v>6617</v>
      </c>
    </row>
    <row r="441" spans="1:16" x14ac:dyDescent="0.25">
      <c r="A441" s="18">
        <v>2914</v>
      </c>
      <c r="B441" t="s">
        <v>1620</v>
      </c>
      <c r="C441" t="s">
        <v>23</v>
      </c>
      <c r="D441" t="s">
        <v>11</v>
      </c>
      <c r="E441" t="s">
        <v>1622</v>
      </c>
      <c r="F441" t="s">
        <v>13</v>
      </c>
      <c r="G441" t="s">
        <v>14</v>
      </c>
      <c r="H441">
        <v>0</v>
      </c>
      <c r="L441" t="s">
        <v>6883</v>
      </c>
      <c r="M441" t="s">
        <v>6617</v>
      </c>
      <c r="N441">
        <v>0</v>
      </c>
    </row>
    <row r="442" spans="1:16" x14ac:dyDescent="0.25">
      <c r="A442" s="18">
        <v>696</v>
      </c>
      <c r="B442" t="s">
        <v>6884</v>
      </c>
      <c r="C442" t="s">
        <v>47</v>
      </c>
      <c r="D442" t="s">
        <v>11</v>
      </c>
      <c r="E442" t="s">
        <v>2265</v>
      </c>
      <c r="F442" t="s">
        <v>13</v>
      </c>
      <c r="G442" t="s">
        <v>14</v>
      </c>
      <c r="H442">
        <f>14.0067*N442/M442</f>
        <v>0</v>
      </c>
      <c r="L442" t="s">
        <v>6885</v>
      </c>
      <c r="M442">
        <v>169.392</v>
      </c>
    </row>
    <row r="443" spans="1:16" x14ac:dyDescent="0.25">
      <c r="A443" s="18">
        <v>2103</v>
      </c>
      <c r="B443" t="s">
        <v>63</v>
      </c>
      <c r="C443" t="s">
        <v>47</v>
      </c>
      <c r="D443" t="s">
        <v>11</v>
      </c>
      <c r="E443" t="s">
        <v>65</v>
      </c>
      <c r="F443" t="s">
        <v>13</v>
      </c>
      <c r="G443" t="s">
        <v>33</v>
      </c>
      <c r="H443">
        <v>0</v>
      </c>
      <c r="L443" t="s">
        <v>6883</v>
      </c>
      <c r="M443" s="23">
        <v>142.93</v>
      </c>
      <c r="N443">
        <v>0</v>
      </c>
    </row>
    <row r="444" spans="1:16" x14ac:dyDescent="0.25">
      <c r="A444" s="18">
        <v>1918</v>
      </c>
      <c r="B444" t="s">
        <v>63</v>
      </c>
      <c r="C444" t="s">
        <v>90</v>
      </c>
      <c r="D444" t="s">
        <v>11</v>
      </c>
      <c r="E444" t="s">
        <v>65</v>
      </c>
      <c r="F444" t="s">
        <v>13</v>
      </c>
      <c r="G444" t="s">
        <v>33</v>
      </c>
      <c r="H444">
        <v>0</v>
      </c>
      <c r="L444" t="s">
        <v>6883</v>
      </c>
      <c r="M444" s="23">
        <v>142.93</v>
      </c>
      <c r="N444">
        <v>0</v>
      </c>
    </row>
    <row r="445" spans="1:16" x14ac:dyDescent="0.25">
      <c r="A445" s="18">
        <v>2995</v>
      </c>
      <c r="B445" t="s">
        <v>63</v>
      </c>
      <c r="C445" t="s">
        <v>9</v>
      </c>
      <c r="D445" t="s">
        <v>11</v>
      </c>
      <c r="E445" t="s">
        <v>65</v>
      </c>
      <c r="F445" t="s">
        <v>13</v>
      </c>
      <c r="G445" t="s">
        <v>33</v>
      </c>
      <c r="H445">
        <v>0</v>
      </c>
      <c r="L445" t="s">
        <v>6883</v>
      </c>
      <c r="M445" s="23">
        <v>142.93</v>
      </c>
      <c r="N445">
        <v>0</v>
      </c>
    </row>
    <row r="446" spans="1:16" x14ac:dyDescent="0.25">
      <c r="A446" s="18">
        <v>4087</v>
      </c>
      <c r="B446" t="s">
        <v>63</v>
      </c>
      <c r="C446" t="s">
        <v>99</v>
      </c>
      <c r="D446" t="s">
        <v>11</v>
      </c>
      <c r="E446" t="s">
        <v>65</v>
      </c>
      <c r="F446" t="s">
        <v>13</v>
      </c>
      <c r="G446" t="s">
        <v>33</v>
      </c>
      <c r="H446">
        <v>0</v>
      </c>
      <c r="L446" t="s">
        <v>6883</v>
      </c>
      <c r="M446" s="23">
        <v>142.93</v>
      </c>
      <c r="N446">
        <v>0</v>
      </c>
    </row>
    <row r="447" spans="1:16" x14ac:dyDescent="0.25">
      <c r="A447" s="18">
        <v>3221</v>
      </c>
      <c r="B447" t="s">
        <v>63</v>
      </c>
      <c r="C447" t="s">
        <v>70</v>
      </c>
      <c r="D447" t="s">
        <v>11</v>
      </c>
      <c r="E447" t="s">
        <v>65</v>
      </c>
      <c r="F447" t="s">
        <v>13</v>
      </c>
      <c r="G447" t="s">
        <v>33</v>
      </c>
      <c r="H447">
        <v>0</v>
      </c>
      <c r="L447" t="s">
        <v>6883</v>
      </c>
      <c r="M447" s="23">
        <v>142.93</v>
      </c>
      <c r="N447">
        <v>0</v>
      </c>
    </row>
    <row r="448" spans="1:16" x14ac:dyDescent="0.25">
      <c r="A448" s="18">
        <v>1851</v>
      </c>
      <c r="B448" t="s">
        <v>63</v>
      </c>
      <c r="C448" t="s">
        <v>189</v>
      </c>
      <c r="D448" t="s">
        <v>11</v>
      </c>
      <c r="E448" t="s">
        <v>65</v>
      </c>
      <c r="F448" t="s">
        <v>13</v>
      </c>
      <c r="G448" t="s">
        <v>33</v>
      </c>
      <c r="H448">
        <v>0</v>
      </c>
      <c r="L448" t="s">
        <v>6883</v>
      </c>
      <c r="M448" s="23">
        <v>142.93</v>
      </c>
      <c r="N448">
        <v>0</v>
      </c>
    </row>
    <row r="449" spans="1:16" x14ac:dyDescent="0.25">
      <c r="A449" s="18">
        <v>4075</v>
      </c>
      <c r="B449" t="s">
        <v>63</v>
      </c>
      <c r="C449" t="s">
        <v>43</v>
      </c>
      <c r="D449" t="s">
        <v>11</v>
      </c>
      <c r="E449" t="s">
        <v>65</v>
      </c>
      <c r="F449" t="s">
        <v>13</v>
      </c>
      <c r="G449" t="s">
        <v>33</v>
      </c>
      <c r="H449">
        <v>0</v>
      </c>
      <c r="L449" t="s">
        <v>6883</v>
      </c>
      <c r="M449" s="23">
        <v>142.93</v>
      </c>
      <c r="N449">
        <v>0</v>
      </c>
    </row>
    <row r="450" spans="1:16" x14ac:dyDescent="0.25">
      <c r="A450" s="18">
        <v>4254</v>
      </c>
      <c r="B450" t="s">
        <v>63</v>
      </c>
      <c r="C450" t="s">
        <v>26</v>
      </c>
      <c r="D450" t="s">
        <v>11</v>
      </c>
      <c r="E450" t="s">
        <v>65</v>
      </c>
      <c r="F450" t="s">
        <v>13</v>
      </c>
      <c r="G450" t="s">
        <v>33</v>
      </c>
      <c r="H450">
        <v>0</v>
      </c>
      <c r="L450" t="s">
        <v>6883</v>
      </c>
      <c r="M450" s="23">
        <v>142.93</v>
      </c>
      <c r="N450">
        <v>0</v>
      </c>
    </row>
    <row r="451" spans="1:16" x14ac:dyDescent="0.25">
      <c r="A451" s="18">
        <v>3300</v>
      </c>
      <c r="B451" t="s">
        <v>63</v>
      </c>
      <c r="C451" t="s">
        <v>30</v>
      </c>
      <c r="D451" t="s">
        <v>11</v>
      </c>
      <c r="E451" t="s">
        <v>65</v>
      </c>
      <c r="F451" t="s">
        <v>13</v>
      </c>
      <c r="G451" t="s">
        <v>33</v>
      </c>
      <c r="H451">
        <v>0</v>
      </c>
      <c r="L451" t="s">
        <v>6883</v>
      </c>
      <c r="M451" s="23">
        <v>142.93</v>
      </c>
      <c r="N451">
        <v>0</v>
      </c>
    </row>
    <row r="452" spans="1:16" x14ac:dyDescent="0.25">
      <c r="A452" s="18">
        <v>1834</v>
      </c>
      <c r="B452" t="s">
        <v>63</v>
      </c>
      <c r="C452" t="s">
        <v>23</v>
      </c>
      <c r="D452" t="s">
        <v>11</v>
      </c>
      <c r="E452" t="s">
        <v>65</v>
      </c>
      <c r="F452" t="s">
        <v>13</v>
      </c>
      <c r="G452" t="s">
        <v>33</v>
      </c>
      <c r="H452">
        <v>0</v>
      </c>
      <c r="L452" t="s">
        <v>6883</v>
      </c>
      <c r="M452" s="23">
        <v>142.93</v>
      </c>
      <c r="N452">
        <v>0</v>
      </c>
    </row>
    <row r="453" spans="1:16" x14ac:dyDescent="0.25">
      <c r="A453" s="18">
        <v>3146</v>
      </c>
      <c r="B453" t="s">
        <v>1418</v>
      </c>
      <c r="C453" t="s">
        <v>16</v>
      </c>
      <c r="D453" t="s">
        <v>11</v>
      </c>
      <c r="E453" t="s">
        <v>1420</v>
      </c>
      <c r="F453" t="s">
        <v>13</v>
      </c>
      <c r="G453" t="s">
        <v>14</v>
      </c>
      <c r="H453">
        <f t="shared" ref="H453:H483" si="8">14.0067*N453/M453</f>
        <v>0</v>
      </c>
      <c r="L453" t="s">
        <v>6886</v>
      </c>
      <c r="M453">
        <v>325.40199999999999</v>
      </c>
      <c r="N453">
        <v>0</v>
      </c>
    </row>
    <row r="454" spans="1:16" x14ac:dyDescent="0.25">
      <c r="A454" s="18">
        <v>1458</v>
      </c>
      <c r="B454" t="s">
        <v>2652</v>
      </c>
      <c r="C454" t="s">
        <v>16</v>
      </c>
      <c r="D454" t="s">
        <v>11</v>
      </c>
      <c r="E454" t="s">
        <v>2654</v>
      </c>
      <c r="F454" t="s">
        <v>13</v>
      </c>
      <c r="G454" t="s">
        <v>14</v>
      </c>
      <c r="H454">
        <f t="shared" si="8"/>
        <v>0</v>
      </c>
      <c r="L454" t="s">
        <v>6887</v>
      </c>
      <c r="M454">
        <v>243.667</v>
      </c>
      <c r="N454">
        <v>0</v>
      </c>
    </row>
    <row r="455" spans="1:16" x14ac:dyDescent="0.25">
      <c r="A455" s="18">
        <v>2427</v>
      </c>
      <c r="B455" t="s">
        <v>6888</v>
      </c>
      <c r="C455" t="s">
        <v>16</v>
      </c>
      <c r="D455" t="s">
        <v>11</v>
      </c>
      <c r="E455" t="s">
        <v>4207</v>
      </c>
      <c r="F455" t="s">
        <v>13</v>
      </c>
      <c r="G455" t="s">
        <v>14</v>
      </c>
      <c r="H455">
        <f t="shared" si="8"/>
        <v>0</v>
      </c>
      <c r="L455" t="s">
        <v>6889</v>
      </c>
      <c r="M455">
        <v>335.279</v>
      </c>
      <c r="N455">
        <v>0</v>
      </c>
    </row>
    <row r="456" spans="1:16" x14ac:dyDescent="0.25">
      <c r="A456" s="18">
        <v>3741</v>
      </c>
      <c r="B456" t="s">
        <v>990</v>
      </c>
      <c r="C456" t="s">
        <v>16</v>
      </c>
      <c r="D456" t="s">
        <v>11</v>
      </c>
      <c r="E456" t="s">
        <v>992</v>
      </c>
      <c r="F456" t="s">
        <v>13</v>
      </c>
      <c r="G456" t="s">
        <v>14</v>
      </c>
      <c r="H456">
        <f t="shared" si="8"/>
        <v>9.6492122431265037E-2</v>
      </c>
      <c r="L456" t="s">
        <v>6890</v>
      </c>
      <c r="M456">
        <v>290.31799999999998</v>
      </c>
      <c r="N456">
        <v>2</v>
      </c>
      <c r="P456" t="b">
        <f>EXACT(H456,bioshpere3_soil!H456)</f>
        <v>0</v>
      </c>
    </row>
    <row r="457" spans="1:16" x14ac:dyDescent="0.25">
      <c r="A457" s="18">
        <v>3020</v>
      </c>
      <c r="B457" t="s">
        <v>2883</v>
      </c>
      <c r="C457" t="s">
        <v>16</v>
      </c>
      <c r="D457" t="s">
        <v>11</v>
      </c>
      <c r="E457" t="s">
        <v>2885</v>
      </c>
      <c r="F457" t="s">
        <v>13</v>
      </c>
      <c r="G457" t="s">
        <v>14</v>
      </c>
      <c r="H457">
        <f t="shared" si="8"/>
        <v>0.10769538323139202</v>
      </c>
      <c r="L457" t="s">
        <v>6891</v>
      </c>
      <c r="M457">
        <v>260.11700000000002</v>
      </c>
      <c r="N457">
        <v>2</v>
      </c>
    </row>
    <row r="458" spans="1:16" x14ac:dyDescent="0.25">
      <c r="A458" s="18">
        <v>3600</v>
      </c>
      <c r="B458" t="s">
        <v>6276</v>
      </c>
      <c r="C458" t="s">
        <v>16</v>
      </c>
      <c r="D458" t="s">
        <v>11</v>
      </c>
      <c r="E458" t="s">
        <v>6278</v>
      </c>
      <c r="F458" t="s">
        <v>13</v>
      </c>
      <c r="G458" t="s">
        <v>14</v>
      </c>
      <c r="H458">
        <f t="shared" si="8"/>
        <v>0</v>
      </c>
      <c r="L458" t="s">
        <v>6892</v>
      </c>
      <c r="M458">
        <v>410.40199999999999</v>
      </c>
    </row>
    <row r="459" spans="1:16" x14ac:dyDescent="0.25">
      <c r="A459" s="18">
        <v>4300</v>
      </c>
      <c r="B459" t="s">
        <v>4845</v>
      </c>
      <c r="C459" t="s">
        <v>16</v>
      </c>
      <c r="D459" t="s">
        <v>11</v>
      </c>
      <c r="E459" t="s">
        <v>4847</v>
      </c>
      <c r="F459" t="s">
        <v>13</v>
      </c>
      <c r="G459" t="s">
        <v>14</v>
      </c>
      <c r="H459">
        <f t="shared" si="8"/>
        <v>6.4903976478929037E-2</v>
      </c>
      <c r="L459" t="s">
        <v>6893</v>
      </c>
      <c r="M459">
        <v>431.613</v>
      </c>
      <c r="N459">
        <v>2</v>
      </c>
    </row>
    <row r="460" spans="1:16" x14ac:dyDescent="0.25">
      <c r="A460" s="18">
        <v>1688</v>
      </c>
      <c r="B460" t="s">
        <v>3136</v>
      </c>
      <c r="C460" t="s">
        <v>90</v>
      </c>
      <c r="D460" t="s">
        <v>11</v>
      </c>
      <c r="E460" t="s">
        <v>3138</v>
      </c>
      <c r="F460" t="s">
        <v>13</v>
      </c>
      <c r="G460" t="s">
        <v>14</v>
      </c>
      <c r="H460">
        <f t="shared" si="8"/>
        <v>0.11658696765010676</v>
      </c>
      <c r="L460" t="s">
        <v>6894</v>
      </c>
      <c r="M460">
        <v>240.279</v>
      </c>
      <c r="N460">
        <v>2</v>
      </c>
      <c r="P460" t="b">
        <f>EXACT(H460,bioshpere3_soil!H460)</f>
        <v>0</v>
      </c>
    </row>
    <row r="461" spans="1:16" x14ac:dyDescent="0.25">
      <c r="A461" s="18">
        <v>1769</v>
      </c>
      <c r="B461" t="s">
        <v>3136</v>
      </c>
      <c r="C461" t="s">
        <v>70</v>
      </c>
      <c r="D461" t="s">
        <v>11</v>
      </c>
      <c r="E461" t="s">
        <v>3138</v>
      </c>
      <c r="F461" t="s">
        <v>13</v>
      </c>
      <c r="G461" t="s">
        <v>14</v>
      </c>
      <c r="H461">
        <f t="shared" si="8"/>
        <v>0.11658696765010676</v>
      </c>
      <c r="L461" t="s">
        <v>6894</v>
      </c>
      <c r="M461">
        <v>240.279</v>
      </c>
      <c r="N461">
        <v>2</v>
      </c>
    </row>
    <row r="462" spans="1:16" x14ac:dyDescent="0.25">
      <c r="A462" s="18">
        <v>814</v>
      </c>
      <c r="B462" t="s">
        <v>3136</v>
      </c>
      <c r="C462" t="s">
        <v>16</v>
      </c>
      <c r="D462" t="s">
        <v>11</v>
      </c>
      <c r="E462" t="s">
        <v>3138</v>
      </c>
      <c r="F462" t="s">
        <v>13</v>
      </c>
      <c r="G462" t="s">
        <v>14</v>
      </c>
      <c r="H462">
        <f t="shared" si="8"/>
        <v>0</v>
      </c>
      <c r="L462" t="s">
        <v>6894</v>
      </c>
      <c r="M462">
        <v>240.279</v>
      </c>
    </row>
    <row r="463" spans="1:16" x14ac:dyDescent="0.25">
      <c r="A463" s="18">
        <v>2170</v>
      </c>
      <c r="B463" t="s">
        <v>3136</v>
      </c>
      <c r="C463" t="s">
        <v>26</v>
      </c>
      <c r="D463" t="s">
        <v>11</v>
      </c>
      <c r="E463" t="s">
        <v>3138</v>
      </c>
      <c r="F463" t="s">
        <v>13</v>
      </c>
      <c r="G463" t="s">
        <v>14</v>
      </c>
      <c r="H463">
        <f t="shared" si="8"/>
        <v>0.17488045147516013</v>
      </c>
      <c r="L463" t="s">
        <v>6894</v>
      </c>
      <c r="M463">
        <v>240.279</v>
      </c>
      <c r="N463">
        <v>3</v>
      </c>
      <c r="P463" t="b">
        <f>EXACT(H463,bioshpere3_soil!H463)</f>
        <v>0</v>
      </c>
    </row>
    <row r="464" spans="1:16" x14ac:dyDescent="0.25">
      <c r="A464" s="18">
        <v>2641</v>
      </c>
      <c r="B464" t="s">
        <v>3657</v>
      </c>
      <c r="C464" t="s">
        <v>16</v>
      </c>
      <c r="D464" t="s">
        <v>11</v>
      </c>
      <c r="E464" t="s">
        <v>3659</v>
      </c>
      <c r="F464" t="s">
        <v>13</v>
      </c>
      <c r="G464" t="s">
        <v>14</v>
      </c>
      <c r="H464">
        <f t="shared" si="8"/>
        <v>0</v>
      </c>
      <c r="L464" t="s">
        <v>6895</v>
      </c>
      <c r="M464">
        <v>339.38499999999999</v>
      </c>
      <c r="N464">
        <v>0</v>
      </c>
      <c r="P464" t="b">
        <f>EXACT(H464,bioshpere3_soil!H464)</f>
        <v>1</v>
      </c>
    </row>
    <row r="465" spans="1:16" x14ac:dyDescent="0.25">
      <c r="A465" s="18">
        <v>2690</v>
      </c>
      <c r="B465" t="s">
        <v>2094</v>
      </c>
      <c r="C465" t="s">
        <v>16</v>
      </c>
      <c r="D465" t="s">
        <v>11</v>
      </c>
      <c r="E465" t="s">
        <v>2096</v>
      </c>
      <c r="F465" t="s">
        <v>13</v>
      </c>
      <c r="G465" t="s">
        <v>14</v>
      </c>
      <c r="H465">
        <f t="shared" si="8"/>
        <v>0.11015453580276041</v>
      </c>
      <c r="L465" t="s">
        <v>6896</v>
      </c>
      <c r="M465">
        <v>381.46499999999997</v>
      </c>
      <c r="N465">
        <v>3</v>
      </c>
      <c r="P465" t="b">
        <f>EXACT(H465,bioshpere3_soil!H465)</f>
        <v>0</v>
      </c>
    </row>
    <row r="466" spans="1:16" x14ac:dyDescent="0.25">
      <c r="A466" s="18">
        <v>782</v>
      </c>
      <c r="B466" t="s">
        <v>5826</v>
      </c>
      <c r="C466" t="s">
        <v>90</v>
      </c>
      <c r="D466" t="s">
        <v>11</v>
      </c>
      <c r="E466" t="s">
        <v>5697</v>
      </c>
      <c r="F466" t="s">
        <v>13</v>
      </c>
      <c r="G466" t="s">
        <v>14</v>
      </c>
      <c r="H466">
        <f t="shared" si="8"/>
        <v>0.42948775231286795</v>
      </c>
      <c r="L466" t="s">
        <v>6897</v>
      </c>
      <c r="M466">
        <v>228.28800000000001</v>
      </c>
      <c r="N466">
        <v>7</v>
      </c>
      <c r="P466" t="b">
        <f>EXACT(H466,bioshpere3_soil!H466)</f>
        <v>0</v>
      </c>
    </row>
    <row r="467" spans="1:16" x14ac:dyDescent="0.25">
      <c r="A467" s="18">
        <v>198</v>
      </c>
      <c r="B467" t="s">
        <v>5826</v>
      </c>
      <c r="C467" t="s">
        <v>189</v>
      </c>
      <c r="D467" t="s">
        <v>11</v>
      </c>
      <c r="E467" t="s">
        <v>5697</v>
      </c>
      <c r="F467" t="s">
        <v>13</v>
      </c>
      <c r="G467" t="s">
        <v>14</v>
      </c>
      <c r="H467">
        <f t="shared" si="8"/>
        <v>0.18406617956265769</v>
      </c>
      <c r="L467" t="s">
        <v>6897</v>
      </c>
      <c r="M467">
        <v>228.28800000000001</v>
      </c>
      <c r="N467">
        <v>3</v>
      </c>
    </row>
    <row r="468" spans="1:16" x14ac:dyDescent="0.25">
      <c r="A468" s="18">
        <v>1946</v>
      </c>
      <c r="B468" t="s">
        <v>363</v>
      </c>
      <c r="C468" t="s">
        <v>47</v>
      </c>
      <c r="D468" t="s">
        <v>11</v>
      </c>
      <c r="E468" t="s">
        <v>365</v>
      </c>
      <c r="F468" t="s">
        <v>13</v>
      </c>
      <c r="G468" t="s">
        <v>14</v>
      </c>
      <c r="H468">
        <f t="shared" si="8"/>
        <v>0.26094740698880325</v>
      </c>
      <c r="L468" t="s">
        <v>6898</v>
      </c>
      <c r="M468">
        <v>161.029</v>
      </c>
      <c r="N468">
        <v>3</v>
      </c>
      <c r="P468" t="b">
        <f>EXACT(H468,bioshpere3_soil!H468)</f>
        <v>0</v>
      </c>
    </row>
    <row r="469" spans="1:16" ht="15" customHeight="1" x14ac:dyDescent="0.25">
      <c r="A469" s="18">
        <v>1012</v>
      </c>
      <c r="B469" t="s">
        <v>363</v>
      </c>
      <c r="C469" t="s">
        <v>90</v>
      </c>
      <c r="D469" t="s">
        <v>11</v>
      </c>
      <c r="E469" t="s">
        <v>365</v>
      </c>
      <c r="F469" t="s">
        <v>13</v>
      </c>
      <c r="G469" t="s">
        <v>14</v>
      </c>
      <c r="H469">
        <f t="shared" si="8"/>
        <v>0.26094740698880325</v>
      </c>
      <c r="L469" t="s">
        <v>6898</v>
      </c>
      <c r="M469">
        <v>161.029</v>
      </c>
      <c r="N469">
        <v>3</v>
      </c>
    </row>
    <row r="470" spans="1:16" x14ac:dyDescent="0.25">
      <c r="A470" s="18">
        <v>2825</v>
      </c>
      <c r="B470" t="s">
        <v>363</v>
      </c>
      <c r="C470" t="s">
        <v>9</v>
      </c>
      <c r="D470" t="s">
        <v>11</v>
      </c>
      <c r="E470" t="s">
        <v>365</v>
      </c>
      <c r="F470" t="s">
        <v>13</v>
      </c>
      <c r="G470" t="s">
        <v>14</v>
      </c>
      <c r="H470">
        <f t="shared" si="8"/>
        <v>0</v>
      </c>
      <c r="L470" t="s">
        <v>6898</v>
      </c>
      <c r="M470">
        <v>161.029</v>
      </c>
      <c r="N470">
        <v>0</v>
      </c>
    </row>
    <row r="471" spans="1:16" x14ac:dyDescent="0.25">
      <c r="A471" s="18">
        <v>1352</v>
      </c>
      <c r="B471" t="s">
        <v>363</v>
      </c>
      <c r="C471" t="s">
        <v>99</v>
      </c>
      <c r="D471" t="s">
        <v>11</v>
      </c>
      <c r="E471" t="s">
        <v>365</v>
      </c>
      <c r="F471" t="s">
        <v>13</v>
      </c>
      <c r="G471" t="s">
        <v>14</v>
      </c>
      <c r="H471">
        <f t="shared" si="8"/>
        <v>0</v>
      </c>
      <c r="L471" t="s">
        <v>6898</v>
      </c>
      <c r="M471">
        <v>161.029</v>
      </c>
      <c r="N471">
        <v>0</v>
      </c>
    </row>
    <row r="472" spans="1:16" x14ac:dyDescent="0.25">
      <c r="A472" s="18">
        <v>4381</v>
      </c>
      <c r="B472" t="s">
        <v>363</v>
      </c>
      <c r="C472" t="s">
        <v>70</v>
      </c>
      <c r="D472" t="s">
        <v>11</v>
      </c>
      <c r="E472" t="s">
        <v>365</v>
      </c>
      <c r="F472" t="s">
        <v>13</v>
      </c>
      <c r="G472" t="s">
        <v>14</v>
      </c>
      <c r="H472">
        <f t="shared" si="8"/>
        <v>0</v>
      </c>
      <c r="L472" t="s">
        <v>6898</v>
      </c>
      <c r="M472">
        <v>161.029</v>
      </c>
      <c r="N472">
        <v>0</v>
      </c>
    </row>
    <row r="473" spans="1:16" x14ac:dyDescent="0.25">
      <c r="A473" s="18">
        <v>1623</v>
      </c>
      <c r="B473" t="s">
        <v>363</v>
      </c>
      <c r="C473" t="s">
        <v>189</v>
      </c>
      <c r="D473" t="s">
        <v>11</v>
      </c>
      <c r="E473" t="s">
        <v>365</v>
      </c>
      <c r="F473" t="s">
        <v>13</v>
      </c>
      <c r="G473" t="s">
        <v>14</v>
      </c>
      <c r="H473">
        <f t="shared" si="8"/>
        <v>0</v>
      </c>
      <c r="L473" t="s">
        <v>6898</v>
      </c>
      <c r="M473">
        <v>161.029</v>
      </c>
      <c r="N473">
        <v>0</v>
      </c>
    </row>
    <row r="474" spans="1:16" x14ac:dyDescent="0.25">
      <c r="A474" s="18">
        <v>3389</v>
      </c>
      <c r="B474" t="s">
        <v>363</v>
      </c>
      <c r="C474" t="s">
        <v>43</v>
      </c>
      <c r="D474" t="s">
        <v>11</v>
      </c>
      <c r="E474" t="s">
        <v>365</v>
      </c>
      <c r="F474" t="s">
        <v>13</v>
      </c>
      <c r="G474" t="s">
        <v>14</v>
      </c>
      <c r="H474">
        <f t="shared" si="8"/>
        <v>0</v>
      </c>
      <c r="L474" t="s">
        <v>6898</v>
      </c>
      <c r="M474">
        <v>161.029</v>
      </c>
    </row>
    <row r="475" spans="1:16" x14ac:dyDescent="0.25">
      <c r="A475" s="18">
        <v>4044</v>
      </c>
      <c r="B475" t="s">
        <v>363</v>
      </c>
      <c r="C475" t="s">
        <v>26</v>
      </c>
      <c r="D475" t="s">
        <v>11</v>
      </c>
      <c r="E475" t="s">
        <v>365</v>
      </c>
      <c r="F475" t="s">
        <v>13</v>
      </c>
      <c r="G475" t="s">
        <v>14</v>
      </c>
      <c r="H475">
        <f t="shared" si="8"/>
        <v>0</v>
      </c>
      <c r="L475" t="s">
        <v>6898</v>
      </c>
      <c r="M475">
        <v>161.029</v>
      </c>
      <c r="N475">
        <v>0</v>
      </c>
    </row>
    <row r="476" spans="1:16" x14ac:dyDescent="0.25">
      <c r="A476" s="18">
        <v>3472</v>
      </c>
      <c r="B476" t="s">
        <v>363</v>
      </c>
      <c r="C476" t="s">
        <v>30</v>
      </c>
      <c r="D476" t="s">
        <v>11</v>
      </c>
      <c r="E476" t="s">
        <v>365</v>
      </c>
      <c r="F476" t="s">
        <v>13</v>
      </c>
      <c r="G476" t="s">
        <v>14</v>
      </c>
      <c r="H476" t="e">
        <f t="shared" si="8"/>
        <v>#VALUE!</v>
      </c>
      <c r="L476" t="s">
        <v>6898</v>
      </c>
      <c r="M476">
        <v>161.029</v>
      </c>
      <c r="N476" t="s">
        <v>6617</v>
      </c>
    </row>
    <row r="477" spans="1:16" x14ac:dyDescent="0.25">
      <c r="A477" s="18">
        <v>3421</v>
      </c>
      <c r="B477" t="s">
        <v>363</v>
      </c>
      <c r="C477" t="s">
        <v>23</v>
      </c>
      <c r="D477" t="s">
        <v>11</v>
      </c>
      <c r="E477" t="s">
        <v>365</v>
      </c>
      <c r="F477" t="s">
        <v>13</v>
      </c>
      <c r="G477" t="s">
        <v>14</v>
      </c>
      <c r="H477" t="e">
        <f t="shared" si="8"/>
        <v>#VALUE!</v>
      </c>
      <c r="L477" t="s">
        <v>6898</v>
      </c>
      <c r="M477">
        <v>161.029</v>
      </c>
      <c r="N477" t="s">
        <v>6617</v>
      </c>
    </row>
    <row r="478" spans="1:16" x14ac:dyDescent="0.25">
      <c r="A478" s="18">
        <v>897</v>
      </c>
      <c r="B478" t="s">
        <v>661</v>
      </c>
      <c r="C478" t="s">
        <v>47</v>
      </c>
      <c r="D478" t="s">
        <v>11</v>
      </c>
      <c r="E478" t="s">
        <v>663</v>
      </c>
      <c r="F478" t="s">
        <v>13</v>
      </c>
      <c r="G478" t="s">
        <v>14</v>
      </c>
      <c r="H478" t="e">
        <f t="shared" si="8"/>
        <v>#VALUE!</v>
      </c>
      <c r="L478" t="s">
        <v>6899</v>
      </c>
      <c r="M478">
        <v>106.122</v>
      </c>
      <c r="N478" t="s">
        <v>6617</v>
      </c>
    </row>
    <row r="479" spans="1:16" x14ac:dyDescent="0.25">
      <c r="A479" s="18">
        <v>1192</v>
      </c>
      <c r="B479" t="s">
        <v>661</v>
      </c>
      <c r="C479" t="s">
        <v>189</v>
      </c>
      <c r="D479" t="s">
        <v>11</v>
      </c>
      <c r="E479" t="s">
        <v>663</v>
      </c>
      <c r="F479" t="s">
        <v>13</v>
      </c>
      <c r="G479" t="s">
        <v>14</v>
      </c>
      <c r="H479" t="e">
        <f t="shared" si="8"/>
        <v>#VALUE!</v>
      </c>
      <c r="L479" t="s">
        <v>6899</v>
      </c>
      <c r="M479">
        <v>106.122</v>
      </c>
      <c r="N479" t="s">
        <v>6617</v>
      </c>
    </row>
    <row r="480" spans="1:16" x14ac:dyDescent="0.25">
      <c r="A480" s="18">
        <v>787</v>
      </c>
      <c r="B480" t="s">
        <v>661</v>
      </c>
      <c r="C480" t="s">
        <v>43</v>
      </c>
      <c r="D480" t="s">
        <v>11</v>
      </c>
      <c r="E480" t="s">
        <v>663</v>
      </c>
      <c r="F480" t="s">
        <v>13</v>
      </c>
      <c r="G480" t="s">
        <v>14</v>
      </c>
      <c r="H480" t="e">
        <f t="shared" si="8"/>
        <v>#VALUE!</v>
      </c>
      <c r="L480" t="s">
        <v>6899</v>
      </c>
      <c r="M480">
        <v>106.122</v>
      </c>
      <c r="N480" t="s">
        <v>6617</v>
      </c>
    </row>
    <row r="481" spans="1:16" x14ac:dyDescent="0.25">
      <c r="A481" s="18">
        <v>1836</v>
      </c>
      <c r="B481" t="s">
        <v>661</v>
      </c>
      <c r="C481" t="s">
        <v>26</v>
      </c>
      <c r="D481" t="s">
        <v>11</v>
      </c>
      <c r="E481" t="s">
        <v>663</v>
      </c>
      <c r="F481" t="s">
        <v>13</v>
      </c>
      <c r="G481" t="s">
        <v>14</v>
      </c>
      <c r="H481" t="e">
        <f t="shared" si="8"/>
        <v>#VALUE!</v>
      </c>
      <c r="L481" t="s">
        <v>6899</v>
      </c>
      <c r="M481">
        <v>106.122</v>
      </c>
      <c r="N481" t="s">
        <v>6617</v>
      </c>
      <c r="P481" t="e">
        <f>EXACT(H481,bioshpere3_soil!H481)</f>
        <v>#VALUE!</v>
      </c>
    </row>
    <row r="482" spans="1:16" x14ac:dyDescent="0.25">
      <c r="A482" s="18">
        <v>849</v>
      </c>
      <c r="B482" t="s">
        <v>661</v>
      </c>
      <c r="C482" t="s">
        <v>30</v>
      </c>
      <c r="D482" t="s">
        <v>11</v>
      </c>
      <c r="E482" t="s">
        <v>663</v>
      </c>
      <c r="F482" t="s">
        <v>13</v>
      </c>
      <c r="G482" t="s">
        <v>14</v>
      </c>
      <c r="H482" t="e">
        <f t="shared" si="8"/>
        <v>#VALUE!</v>
      </c>
      <c r="L482" t="s">
        <v>6899</v>
      </c>
      <c r="M482">
        <v>106.122</v>
      </c>
      <c r="N482" t="s">
        <v>6617</v>
      </c>
      <c r="P482" t="e">
        <f>EXACT(H482,bioshpere3_soil!H482)</f>
        <v>#VALUE!</v>
      </c>
    </row>
    <row r="483" spans="1:16" x14ac:dyDescent="0.25">
      <c r="A483" s="18">
        <v>445</v>
      </c>
      <c r="B483" t="s">
        <v>661</v>
      </c>
      <c r="C483" t="s">
        <v>23</v>
      </c>
      <c r="D483" t="s">
        <v>11</v>
      </c>
      <c r="E483" t="s">
        <v>663</v>
      </c>
      <c r="F483" t="s">
        <v>13</v>
      </c>
      <c r="G483" t="s">
        <v>14</v>
      </c>
      <c r="H483" t="e">
        <f t="shared" si="8"/>
        <v>#VALUE!</v>
      </c>
      <c r="L483" t="s">
        <v>6899</v>
      </c>
      <c r="M483">
        <v>106.122</v>
      </c>
      <c r="N483" t="s">
        <v>6617</v>
      </c>
      <c r="P483" t="e">
        <f>EXACT(H483,bioshpere3_soil!H483)</f>
        <v>#VALUE!</v>
      </c>
    </row>
    <row r="484" spans="1:16" x14ac:dyDescent="0.25">
      <c r="A484" s="18">
        <v>2083</v>
      </c>
      <c r="B484" t="s">
        <v>1170</v>
      </c>
      <c r="C484" t="s">
        <v>47</v>
      </c>
      <c r="D484" t="s">
        <v>11</v>
      </c>
      <c r="E484" t="s">
        <v>1172</v>
      </c>
      <c r="F484" t="s">
        <v>13</v>
      </c>
      <c r="G484" t="s">
        <v>14</v>
      </c>
      <c r="H484">
        <v>0</v>
      </c>
      <c r="L484" t="s">
        <v>6900</v>
      </c>
      <c r="M484">
        <v>78.111999999999995</v>
      </c>
      <c r="N484" t="s">
        <v>6617</v>
      </c>
      <c r="P484" t="b">
        <f>EXACT(H484,bioshpere3_soil!H484)</f>
        <v>1</v>
      </c>
    </row>
    <row r="485" spans="1:16" x14ac:dyDescent="0.25">
      <c r="A485" s="18">
        <v>1843</v>
      </c>
      <c r="B485" t="s">
        <v>1170</v>
      </c>
      <c r="C485" t="s">
        <v>90</v>
      </c>
      <c r="D485" t="s">
        <v>11</v>
      </c>
      <c r="E485" t="s">
        <v>1172</v>
      </c>
      <c r="F485" t="s">
        <v>13</v>
      </c>
      <c r="G485" t="s">
        <v>14</v>
      </c>
      <c r="H485">
        <v>0</v>
      </c>
      <c r="L485" t="s">
        <v>6900</v>
      </c>
      <c r="M485">
        <v>78.111999999999995</v>
      </c>
      <c r="N485" t="s">
        <v>6617</v>
      </c>
    </row>
    <row r="486" spans="1:16" x14ac:dyDescent="0.25">
      <c r="A486" s="18">
        <v>2761</v>
      </c>
      <c r="B486" t="s">
        <v>1170</v>
      </c>
      <c r="C486" t="s">
        <v>9</v>
      </c>
      <c r="D486" t="s">
        <v>11</v>
      </c>
      <c r="E486" t="s">
        <v>1172</v>
      </c>
      <c r="F486" t="s">
        <v>13</v>
      </c>
      <c r="G486" t="s">
        <v>14</v>
      </c>
      <c r="H486">
        <v>0</v>
      </c>
      <c r="L486" t="s">
        <v>6900</v>
      </c>
      <c r="M486">
        <v>78.111999999999995</v>
      </c>
      <c r="N486" t="s">
        <v>6617</v>
      </c>
    </row>
    <row r="487" spans="1:16" x14ac:dyDescent="0.25">
      <c r="A487" s="18">
        <v>2206</v>
      </c>
      <c r="B487" t="s">
        <v>1170</v>
      </c>
      <c r="C487" t="s">
        <v>99</v>
      </c>
      <c r="D487" t="s">
        <v>11</v>
      </c>
      <c r="E487" t="s">
        <v>1172</v>
      </c>
      <c r="F487" t="s">
        <v>13</v>
      </c>
      <c r="G487" t="s">
        <v>14</v>
      </c>
      <c r="H487">
        <v>0</v>
      </c>
      <c r="L487" t="s">
        <v>6900</v>
      </c>
      <c r="M487">
        <v>78.111999999999995</v>
      </c>
      <c r="N487" t="s">
        <v>6617</v>
      </c>
    </row>
    <row r="488" spans="1:16" x14ac:dyDescent="0.25">
      <c r="A488" s="18">
        <v>3263</v>
      </c>
      <c r="B488" t="s">
        <v>1170</v>
      </c>
      <c r="C488" t="s">
        <v>70</v>
      </c>
      <c r="D488" t="s">
        <v>11</v>
      </c>
      <c r="E488" t="s">
        <v>1172</v>
      </c>
      <c r="F488" t="s">
        <v>13</v>
      </c>
      <c r="G488" t="s">
        <v>14</v>
      </c>
      <c r="H488">
        <v>0</v>
      </c>
      <c r="L488" t="s">
        <v>6900</v>
      </c>
      <c r="M488">
        <v>78.111999999999995</v>
      </c>
      <c r="N488" t="s">
        <v>6617</v>
      </c>
    </row>
    <row r="489" spans="1:16" x14ac:dyDescent="0.25">
      <c r="A489" s="18">
        <v>2464</v>
      </c>
      <c r="B489" t="s">
        <v>1170</v>
      </c>
      <c r="C489" t="s">
        <v>189</v>
      </c>
      <c r="D489" t="s">
        <v>11</v>
      </c>
      <c r="E489" t="s">
        <v>1172</v>
      </c>
      <c r="F489" t="s">
        <v>13</v>
      </c>
      <c r="G489" t="s">
        <v>14</v>
      </c>
      <c r="H489">
        <v>0</v>
      </c>
      <c r="L489" t="s">
        <v>6900</v>
      </c>
      <c r="M489">
        <v>78.111999999999995</v>
      </c>
      <c r="N489" t="s">
        <v>6617</v>
      </c>
    </row>
    <row r="490" spans="1:16" x14ac:dyDescent="0.25">
      <c r="A490" s="18">
        <v>2142</v>
      </c>
      <c r="B490" t="s">
        <v>1170</v>
      </c>
      <c r="C490" t="s">
        <v>43</v>
      </c>
      <c r="D490" t="s">
        <v>11</v>
      </c>
      <c r="E490" t="s">
        <v>1172</v>
      </c>
      <c r="F490" t="s">
        <v>13</v>
      </c>
      <c r="G490" t="s">
        <v>14</v>
      </c>
      <c r="H490">
        <v>0</v>
      </c>
      <c r="L490" t="s">
        <v>6900</v>
      </c>
      <c r="M490">
        <v>78.111999999999995</v>
      </c>
      <c r="N490">
        <v>0</v>
      </c>
    </row>
    <row r="491" spans="1:16" x14ac:dyDescent="0.25">
      <c r="A491" s="18">
        <v>2832</v>
      </c>
      <c r="B491" t="s">
        <v>1170</v>
      </c>
      <c r="C491" t="s">
        <v>26</v>
      </c>
      <c r="D491" t="s">
        <v>11</v>
      </c>
      <c r="E491" t="s">
        <v>1172</v>
      </c>
      <c r="F491" t="s">
        <v>13</v>
      </c>
      <c r="G491" t="s">
        <v>14</v>
      </c>
      <c r="H491">
        <v>0</v>
      </c>
      <c r="L491" t="s">
        <v>6900</v>
      </c>
      <c r="M491">
        <v>78.111999999999995</v>
      </c>
      <c r="N491" s="23">
        <v>0</v>
      </c>
    </row>
    <row r="492" spans="1:16" x14ac:dyDescent="0.25">
      <c r="A492" s="18">
        <v>3122</v>
      </c>
      <c r="B492" t="s">
        <v>1170</v>
      </c>
      <c r="C492" t="s">
        <v>30</v>
      </c>
      <c r="D492" t="s">
        <v>11</v>
      </c>
      <c r="E492" t="s">
        <v>1172</v>
      </c>
      <c r="F492" t="s">
        <v>13</v>
      </c>
      <c r="G492" t="s">
        <v>14</v>
      </c>
      <c r="H492">
        <v>0</v>
      </c>
      <c r="L492" t="s">
        <v>6900</v>
      </c>
      <c r="M492">
        <v>78.111999999999995</v>
      </c>
      <c r="N492" s="23">
        <v>0</v>
      </c>
    </row>
    <row r="493" spans="1:16" x14ac:dyDescent="0.25">
      <c r="A493" s="18">
        <v>3238</v>
      </c>
      <c r="B493" t="s">
        <v>1170</v>
      </c>
      <c r="C493" t="s">
        <v>23</v>
      </c>
      <c r="D493" t="s">
        <v>11</v>
      </c>
      <c r="E493" t="s">
        <v>1172</v>
      </c>
      <c r="F493" t="s">
        <v>13</v>
      </c>
      <c r="G493" t="s">
        <v>14</v>
      </c>
      <c r="H493">
        <v>0</v>
      </c>
      <c r="L493" t="s">
        <v>6900</v>
      </c>
      <c r="M493">
        <v>78.111999999999995</v>
      </c>
      <c r="N493" s="23">
        <v>0</v>
      </c>
    </row>
    <row r="494" spans="1:16" x14ac:dyDescent="0.25">
      <c r="A494" s="18">
        <v>2425</v>
      </c>
      <c r="B494" t="s">
        <v>69</v>
      </c>
      <c r="C494" t="s">
        <v>47</v>
      </c>
      <c r="D494" t="s">
        <v>11</v>
      </c>
      <c r="E494" t="s">
        <v>72</v>
      </c>
      <c r="F494" t="s">
        <v>13</v>
      </c>
      <c r="G494" t="s">
        <v>14</v>
      </c>
      <c r="H494">
        <v>0</v>
      </c>
      <c r="L494" t="s">
        <v>6902</v>
      </c>
      <c r="M494">
        <v>112.557</v>
      </c>
      <c r="N494" s="23">
        <v>0</v>
      </c>
    </row>
    <row r="495" spans="1:16" x14ac:dyDescent="0.25">
      <c r="A495" s="18">
        <v>407</v>
      </c>
      <c r="B495" t="s">
        <v>69</v>
      </c>
      <c r="C495" t="s">
        <v>90</v>
      </c>
      <c r="D495" t="s">
        <v>11</v>
      </c>
      <c r="E495" t="s">
        <v>72</v>
      </c>
      <c r="F495" t="s">
        <v>13</v>
      </c>
      <c r="G495" t="s">
        <v>14</v>
      </c>
      <c r="H495">
        <v>0</v>
      </c>
      <c r="L495" t="s">
        <v>6902</v>
      </c>
      <c r="M495">
        <v>112.557</v>
      </c>
      <c r="N495" s="23">
        <v>0</v>
      </c>
    </row>
    <row r="496" spans="1:16" x14ac:dyDescent="0.25">
      <c r="A496" s="18">
        <v>2492</v>
      </c>
      <c r="B496" t="s">
        <v>69</v>
      </c>
      <c r="C496" t="s">
        <v>9</v>
      </c>
      <c r="D496" t="s">
        <v>11</v>
      </c>
      <c r="E496" t="s">
        <v>72</v>
      </c>
      <c r="F496" t="s">
        <v>13</v>
      </c>
      <c r="G496" t="s">
        <v>14</v>
      </c>
      <c r="H496">
        <v>0</v>
      </c>
      <c r="L496" t="s">
        <v>6902</v>
      </c>
      <c r="M496">
        <v>112.557</v>
      </c>
      <c r="N496" s="23">
        <v>0</v>
      </c>
    </row>
    <row r="497" spans="1:16" x14ac:dyDescent="0.25">
      <c r="A497" s="18">
        <v>2674</v>
      </c>
      <c r="B497" t="s">
        <v>69</v>
      </c>
      <c r="C497" t="s">
        <v>99</v>
      </c>
      <c r="D497" t="s">
        <v>11</v>
      </c>
      <c r="E497" t="s">
        <v>72</v>
      </c>
      <c r="F497" t="s">
        <v>13</v>
      </c>
      <c r="G497" t="s">
        <v>14</v>
      </c>
      <c r="H497">
        <v>0</v>
      </c>
      <c r="L497" t="s">
        <v>6902</v>
      </c>
      <c r="M497">
        <v>112.557</v>
      </c>
      <c r="N497" s="23">
        <v>0</v>
      </c>
    </row>
    <row r="498" spans="1:16" x14ac:dyDescent="0.25">
      <c r="A498" s="18">
        <v>3154</v>
      </c>
      <c r="B498" t="s">
        <v>69</v>
      </c>
      <c r="C498" t="s">
        <v>70</v>
      </c>
      <c r="D498" t="s">
        <v>11</v>
      </c>
      <c r="E498" t="s">
        <v>72</v>
      </c>
      <c r="F498" t="s">
        <v>13</v>
      </c>
      <c r="G498" t="s">
        <v>14</v>
      </c>
      <c r="H498">
        <v>0</v>
      </c>
      <c r="L498" t="s">
        <v>6902</v>
      </c>
      <c r="M498">
        <v>112.557</v>
      </c>
      <c r="N498" s="23">
        <v>0</v>
      </c>
    </row>
    <row r="499" spans="1:16" x14ac:dyDescent="0.25">
      <c r="A499" s="18">
        <v>747</v>
      </c>
      <c r="B499" t="s">
        <v>1821</v>
      </c>
      <c r="C499" t="s">
        <v>189</v>
      </c>
      <c r="D499" t="s">
        <v>11</v>
      </c>
      <c r="E499" t="s">
        <v>1823</v>
      </c>
      <c r="F499" t="s">
        <v>13</v>
      </c>
      <c r="G499" t="s">
        <v>14</v>
      </c>
      <c r="H499">
        <v>0</v>
      </c>
      <c r="L499" t="s">
        <v>6903</v>
      </c>
      <c r="M499">
        <v>147.00200000000001</v>
      </c>
      <c r="N499" s="23">
        <v>0</v>
      </c>
    </row>
    <row r="500" spans="1:16" x14ac:dyDescent="0.25">
      <c r="A500" s="18">
        <v>2703</v>
      </c>
      <c r="B500" t="s">
        <v>1821</v>
      </c>
      <c r="C500" t="s">
        <v>43</v>
      </c>
      <c r="D500" t="s">
        <v>11</v>
      </c>
      <c r="E500" t="s">
        <v>1823</v>
      </c>
      <c r="F500" t="s">
        <v>13</v>
      </c>
      <c r="G500" t="s">
        <v>14</v>
      </c>
      <c r="H500">
        <v>0</v>
      </c>
      <c r="L500" t="s">
        <v>6903</v>
      </c>
      <c r="M500">
        <v>147.00200000000001</v>
      </c>
    </row>
    <row r="501" spans="1:16" x14ac:dyDescent="0.25">
      <c r="A501" s="18">
        <v>3930</v>
      </c>
      <c r="B501" t="s">
        <v>1821</v>
      </c>
      <c r="C501" t="s">
        <v>26</v>
      </c>
      <c r="D501" t="s">
        <v>11</v>
      </c>
      <c r="E501" t="s">
        <v>1823</v>
      </c>
      <c r="F501" t="s">
        <v>13</v>
      </c>
      <c r="G501" t="s">
        <v>14</v>
      </c>
      <c r="H501">
        <v>0</v>
      </c>
      <c r="L501" t="s">
        <v>6903</v>
      </c>
      <c r="M501">
        <v>147.00200000000001</v>
      </c>
      <c r="N501" s="23">
        <v>0</v>
      </c>
    </row>
    <row r="502" spans="1:16" x14ac:dyDescent="0.25">
      <c r="A502" s="18">
        <v>3552</v>
      </c>
      <c r="B502" t="s">
        <v>1821</v>
      </c>
      <c r="C502" t="s">
        <v>30</v>
      </c>
      <c r="D502" t="s">
        <v>11</v>
      </c>
      <c r="E502" t="s">
        <v>1823</v>
      </c>
      <c r="F502" t="s">
        <v>13</v>
      </c>
      <c r="G502" t="s">
        <v>14</v>
      </c>
      <c r="H502">
        <v>0</v>
      </c>
      <c r="L502" t="s">
        <v>6903</v>
      </c>
      <c r="M502">
        <v>147.00200000000001</v>
      </c>
      <c r="N502">
        <v>1</v>
      </c>
      <c r="P502" t="b">
        <f>EXACT(H502,bioshpere3_soil!H502)</f>
        <v>0</v>
      </c>
    </row>
    <row r="503" spans="1:16" x14ac:dyDescent="0.25">
      <c r="A503" s="18">
        <v>1481</v>
      </c>
      <c r="B503" t="s">
        <v>1821</v>
      </c>
      <c r="C503" t="s">
        <v>23</v>
      </c>
      <c r="D503" t="s">
        <v>11</v>
      </c>
      <c r="E503" t="s">
        <v>1823</v>
      </c>
      <c r="F503" t="s">
        <v>13</v>
      </c>
      <c r="G503" t="s">
        <v>14</v>
      </c>
      <c r="H503">
        <v>0</v>
      </c>
      <c r="L503" t="s">
        <v>6903</v>
      </c>
      <c r="M503">
        <v>147.00200000000001</v>
      </c>
      <c r="N503">
        <v>1</v>
      </c>
      <c r="P503" t="b">
        <f>EXACT(H503,bioshpere3_soil!H503)</f>
        <v>0</v>
      </c>
    </row>
    <row r="504" spans="1:16" x14ac:dyDescent="0.25">
      <c r="A504" s="18">
        <v>1586</v>
      </c>
      <c r="B504" t="s">
        <v>1746</v>
      </c>
      <c r="C504" t="s">
        <v>47</v>
      </c>
      <c r="D504" t="s">
        <v>11</v>
      </c>
      <c r="E504" t="s">
        <v>1748</v>
      </c>
      <c r="F504" t="s">
        <v>13</v>
      </c>
      <c r="G504" t="s">
        <v>14</v>
      </c>
      <c r="H504">
        <v>0</v>
      </c>
      <c r="L504" t="s">
        <v>6904</v>
      </c>
      <c r="M504">
        <v>106.16500000000001</v>
      </c>
      <c r="N504">
        <v>3</v>
      </c>
      <c r="P504" t="b">
        <f>EXACT(H504,bioshpere3_soil!H504)</f>
        <v>0</v>
      </c>
    </row>
    <row r="505" spans="1:16" x14ac:dyDescent="0.25">
      <c r="A505" s="18">
        <v>2407</v>
      </c>
      <c r="B505" t="s">
        <v>1746</v>
      </c>
      <c r="C505" t="s">
        <v>90</v>
      </c>
      <c r="D505" t="s">
        <v>11</v>
      </c>
      <c r="E505" t="s">
        <v>1748</v>
      </c>
      <c r="F505" t="s">
        <v>13</v>
      </c>
      <c r="G505" t="s">
        <v>14</v>
      </c>
      <c r="H505">
        <v>0</v>
      </c>
      <c r="L505" t="s">
        <v>6904</v>
      </c>
      <c r="M505">
        <v>106.16500000000001</v>
      </c>
      <c r="N505">
        <v>4</v>
      </c>
      <c r="P505" t="b">
        <f>EXACT(H505,bioshpere3_soil!H505)</f>
        <v>0</v>
      </c>
    </row>
    <row r="506" spans="1:16" x14ac:dyDescent="0.25">
      <c r="A506" s="18">
        <v>2213</v>
      </c>
      <c r="B506" t="s">
        <v>1746</v>
      </c>
      <c r="C506" t="s">
        <v>9</v>
      </c>
      <c r="D506" t="s">
        <v>11</v>
      </c>
      <c r="E506" t="s">
        <v>1748</v>
      </c>
      <c r="F506" t="s">
        <v>13</v>
      </c>
      <c r="G506" t="s">
        <v>14</v>
      </c>
      <c r="H506">
        <v>0</v>
      </c>
      <c r="L506" t="s">
        <v>6904</v>
      </c>
      <c r="M506">
        <v>106.16500000000001</v>
      </c>
      <c r="N506">
        <v>1</v>
      </c>
      <c r="P506" t="b">
        <f>EXACT(H506,bioshpere3_soil!H506)</f>
        <v>0</v>
      </c>
    </row>
    <row r="507" spans="1:16" x14ac:dyDescent="0.25">
      <c r="A507" s="18">
        <v>3229</v>
      </c>
      <c r="B507" t="s">
        <v>1746</v>
      </c>
      <c r="C507" t="s">
        <v>99</v>
      </c>
      <c r="D507" t="s">
        <v>11</v>
      </c>
      <c r="E507" t="s">
        <v>1748</v>
      </c>
      <c r="F507" t="s">
        <v>13</v>
      </c>
      <c r="G507" t="s">
        <v>14</v>
      </c>
      <c r="H507">
        <v>0</v>
      </c>
      <c r="L507" t="s">
        <v>6904</v>
      </c>
      <c r="M507">
        <v>106.16500000000001</v>
      </c>
      <c r="N507">
        <v>4</v>
      </c>
      <c r="P507" t="b">
        <f>EXACT(H507,bioshpere3_soil!H507)</f>
        <v>0</v>
      </c>
    </row>
    <row r="508" spans="1:16" x14ac:dyDescent="0.25">
      <c r="A508" s="18">
        <v>2117</v>
      </c>
      <c r="B508" t="s">
        <v>1746</v>
      </c>
      <c r="C508" t="s">
        <v>70</v>
      </c>
      <c r="D508" t="s">
        <v>11</v>
      </c>
      <c r="E508" t="s">
        <v>1748</v>
      </c>
      <c r="F508" t="s">
        <v>13</v>
      </c>
      <c r="G508" t="s">
        <v>14</v>
      </c>
      <c r="H508">
        <v>0</v>
      </c>
      <c r="L508" t="s">
        <v>6904</v>
      </c>
      <c r="M508">
        <v>106.16500000000001</v>
      </c>
      <c r="N508">
        <v>1</v>
      </c>
      <c r="P508" t="b">
        <f>EXACT(H508,bioshpere3_soil!H508)</f>
        <v>0</v>
      </c>
    </row>
    <row r="509" spans="1:16" x14ac:dyDescent="0.25">
      <c r="A509" s="18">
        <v>2972</v>
      </c>
      <c r="B509" t="s">
        <v>1746</v>
      </c>
      <c r="C509" t="s">
        <v>189</v>
      </c>
      <c r="D509" t="s">
        <v>11</v>
      </c>
      <c r="E509" t="s">
        <v>1748</v>
      </c>
      <c r="F509" t="s">
        <v>13</v>
      </c>
      <c r="G509" t="s">
        <v>14</v>
      </c>
      <c r="H509">
        <v>0</v>
      </c>
      <c r="L509" t="s">
        <v>6904</v>
      </c>
      <c r="M509">
        <v>106.16500000000001</v>
      </c>
      <c r="N509">
        <v>2</v>
      </c>
    </row>
    <row r="510" spans="1:16" x14ac:dyDescent="0.25">
      <c r="A510" s="18">
        <v>341</v>
      </c>
      <c r="B510" t="s">
        <v>1746</v>
      </c>
      <c r="C510" t="s">
        <v>43</v>
      </c>
      <c r="D510" t="s">
        <v>11</v>
      </c>
      <c r="E510" t="s">
        <v>1748</v>
      </c>
      <c r="F510" t="s">
        <v>13</v>
      </c>
      <c r="G510" t="s">
        <v>14</v>
      </c>
      <c r="H510">
        <v>0</v>
      </c>
      <c r="L510" t="s">
        <v>6904</v>
      </c>
      <c r="M510">
        <v>106.16500000000001</v>
      </c>
      <c r="N510">
        <v>2</v>
      </c>
    </row>
    <row r="511" spans="1:16" x14ac:dyDescent="0.25">
      <c r="A511" s="18">
        <v>2320</v>
      </c>
      <c r="B511" t="s">
        <v>1746</v>
      </c>
      <c r="C511" t="s">
        <v>26</v>
      </c>
      <c r="D511" t="s">
        <v>11</v>
      </c>
      <c r="E511" t="s">
        <v>1748</v>
      </c>
      <c r="F511" t="s">
        <v>13</v>
      </c>
      <c r="G511" t="s">
        <v>14</v>
      </c>
      <c r="H511">
        <v>0</v>
      </c>
      <c r="L511" t="s">
        <v>6904</v>
      </c>
      <c r="M511">
        <v>106.16500000000001</v>
      </c>
      <c r="N511">
        <v>2</v>
      </c>
      <c r="P511" t="b">
        <f>EXACT(H511,bioshpere3_soil!H511)</f>
        <v>0</v>
      </c>
    </row>
    <row r="512" spans="1:16" x14ac:dyDescent="0.25">
      <c r="A512" s="18">
        <v>3459</v>
      </c>
      <c r="B512" t="s">
        <v>1746</v>
      </c>
      <c r="C512" t="s">
        <v>30</v>
      </c>
      <c r="D512" t="s">
        <v>11</v>
      </c>
      <c r="E512" t="s">
        <v>1748</v>
      </c>
      <c r="F512" t="s">
        <v>13</v>
      </c>
      <c r="G512" t="s">
        <v>14</v>
      </c>
      <c r="H512">
        <v>0</v>
      </c>
      <c r="L512" t="s">
        <v>6904</v>
      </c>
      <c r="M512">
        <v>106.16500000000001</v>
      </c>
    </row>
    <row r="513" spans="1:16" x14ac:dyDescent="0.25">
      <c r="A513" s="18">
        <v>349</v>
      </c>
      <c r="B513" t="s">
        <v>1746</v>
      </c>
      <c r="C513" t="s">
        <v>23</v>
      </c>
      <c r="D513" t="s">
        <v>11</v>
      </c>
      <c r="E513" t="s">
        <v>1748</v>
      </c>
      <c r="F513" t="s">
        <v>13</v>
      </c>
      <c r="G513" t="s">
        <v>14</v>
      </c>
      <c r="H513">
        <v>0</v>
      </c>
      <c r="L513" t="s">
        <v>6904</v>
      </c>
      <c r="M513">
        <v>106.16500000000001</v>
      </c>
      <c r="N513">
        <v>2</v>
      </c>
    </row>
    <row r="514" spans="1:16" x14ac:dyDescent="0.25">
      <c r="A514" s="18">
        <v>3579</v>
      </c>
      <c r="B514" t="s">
        <v>1249</v>
      </c>
      <c r="C514" t="s">
        <v>47</v>
      </c>
      <c r="D514" t="s">
        <v>11</v>
      </c>
      <c r="E514" t="s">
        <v>1251</v>
      </c>
      <c r="F514" t="s">
        <v>13</v>
      </c>
      <c r="G514" t="s">
        <v>14</v>
      </c>
      <c r="H514">
        <v>0</v>
      </c>
      <c r="L514" t="s">
        <v>6905</v>
      </c>
      <c r="M514">
        <v>284.78199999999998</v>
      </c>
      <c r="N514">
        <v>3</v>
      </c>
      <c r="P514" t="b">
        <f>EXACT(H514,bioshpere3_soil!H514)</f>
        <v>0</v>
      </c>
    </row>
    <row r="515" spans="1:16" x14ac:dyDescent="0.25">
      <c r="A515" s="18">
        <v>2983</v>
      </c>
      <c r="B515" t="s">
        <v>1249</v>
      </c>
      <c r="C515" t="s">
        <v>189</v>
      </c>
      <c r="D515" t="s">
        <v>11</v>
      </c>
      <c r="E515" t="s">
        <v>1251</v>
      </c>
      <c r="F515" t="s">
        <v>13</v>
      </c>
      <c r="G515" t="s">
        <v>14</v>
      </c>
      <c r="H515">
        <v>0</v>
      </c>
      <c r="L515" t="s">
        <v>6905</v>
      </c>
      <c r="M515">
        <v>284.78199999999998</v>
      </c>
      <c r="N515">
        <v>3</v>
      </c>
      <c r="P515" t="b">
        <f>EXACT(H515,bioshpere3_soil!H515)</f>
        <v>0</v>
      </c>
    </row>
    <row r="516" spans="1:16" x14ac:dyDescent="0.25">
      <c r="A516" s="18">
        <v>3746</v>
      </c>
      <c r="B516" t="s">
        <v>1249</v>
      </c>
      <c r="C516" t="s">
        <v>43</v>
      </c>
      <c r="D516" t="s">
        <v>11</v>
      </c>
      <c r="E516" t="s">
        <v>1251</v>
      </c>
      <c r="F516" t="s">
        <v>13</v>
      </c>
      <c r="G516" t="s">
        <v>14</v>
      </c>
      <c r="H516">
        <v>0</v>
      </c>
      <c r="L516" t="s">
        <v>6905</v>
      </c>
      <c r="M516">
        <v>284.78199999999998</v>
      </c>
      <c r="N516">
        <v>0</v>
      </c>
    </row>
    <row r="517" spans="1:16" x14ac:dyDescent="0.25">
      <c r="A517" s="18">
        <v>1822</v>
      </c>
      <c r="B517" t="s">
        <v>1249</v>
      </c>
      <c r="C517" t="s">
        <v>26</v>
      </c>
      <c r="D517" t="s">
        <v>11</v>
      </c>
      <c r="E517" t="s">
        <v>1251</v>
      </c>
      <c r="F517" t="s">
        <v>13</v>
      </c>
      <c r="G517" t="s">
        <v>14</v>
      </c>
      <c r="H517">
        <v>0</v>
      </c>
      <c r="L517" t="s">
        <v>6905</v>
      </c>
      <c r="M517">
        <v>284.78199999999998</v>
      </c>
      <c r="N517">
        <v>0</v>
      </c>
    </row>
    <row r="518" spans="1:16" x14ac:dyDescent="0.25">
      <c r="A518" s="18">
        <v>423</v>
      </c>
      <c r="B518" t="s">
        <v>1249</v>
      </c>
      <c r="C518" t="s">
        <v>30</v>
      </c>
      <c r="D518" t="s">
        <v>11</v>
      </c>
      <c r="E518" t="s">
        <v>1251</v>
      </c>
      <c r="F518" t="s">
        <v>13</v>
      </c>
      <c r="G518" t="s">
        <v>14</v>
      </c>
      <c r="H518">
        <v>0</v>
      </c>
      <c r="L518" t="s">
        <v>6905</v>
      </c>
      <c r="M518">
        <v>284.78199999999998</v>
      </c>
    </row>
    <row r="519" spans="1:16" x14ac:dyDescent="0.25">
      <c r="A519" s="18">
        <v>497</v>
      </c>
      <c r="B519" t="s">
        <v>1249</v>
      </c>
      <c r="C519" t="s">
        <v>23</v>
      </c>
      <c r="D519" t="s">
        <v>11</v>
      </c>
      <c r="E519" t="s">
        <v>1251</v>
      </c>
      <c r="F519" t="s">
        <v>13</v>
      </c>
      <c r="G519" t="s">
        <v>14</v>
      </c>
      <c r="H519">
        <v>0</v>
      </c>
      <c r="L519" t="s">
        <v>6905</v>
      </c>
      <c r="M519">
        <v>284.78199999999998</v>
      </c>
      <c r="N519">
        <v>0</v>
      </c>
    </row>
    <row r="520" spans="1:16" x14ac:dyDescent="0.25">
      <c r="A520" s="18">
        <v>891</v>
      </c>
      <c r="B520" t="s">
        <v>1730</v>
      </c>
      <c r="C520" t="s">
        <v>47</v>
      </c>
      <c r="D520" t="s">
        <v>11</v>
      </c>
      <c r="E520" t="s">
        <v>1732</v>
      </c>
      <c r="F520" t="s">
        <v>13</v>
      </c>
      <c r="G520" t="s">
        <v>14</v>
      </c>
      <c r="H520">
        <v>0</v>
      </c>
      <c r="L520" t="s">
        <v>6906</v>
      </c>
      <c r="M520">
        <v>250.33699999999999</v>
      </c>
      <c r="N520">
        <v>0</v>
      </c>
    </row>
    <row r="521" spans="1:16" x14ac:dyDescent="0.25">
      <c r="A521" s="18">
        <v>1677</v>
      </c>
      <c r="B521" t="s">
        <v>1730</v>
      </c>
      <c r="C521" t="s">
        <v>189</v>
      </c>
      <c r="D521" t="s">
        <v>11</v>
      </c>
      <c r="E521" t="s">
        <v>1732</v>
      </c>
      <c r="F521" t="s">
        <v>13</v>
      </c>
      <c r="G521" t="s">
        <v>14</v>
      </c>
      <c r="H521">
        <v>0</v>
      </c>
      <c r="L521" t="s">
        <v>6906</v>
      </c>
      <c r="M521">
        <v>250.33699999999999</v>
      </c>
      <c r="N521">
        <v>0</v>
      </c>
    </row>
    <row r="522" spans="1:16" x14ac:dyDescent="0.25">
      <c r="A522" s="18">
        <v>901</v>
      </c>
      <c r="B522" t="s">
        <v>1730</v>
      </c>
      <c r="C522" t="s">
        <v>43</v>
      </c>
      <c r="D522" t="s">
        <v>11</v>
      </c>
      <c r="E522" t="s">
        <v>1732</v>
      </c>
      <c r="F522" t="s">
        <v>13</v>
      </c>
      <c r="G522" t="s">
        <v>14</v>
      </c>
      <c r="H522">
        <v>0</v>
      </c>
      <c r="L522" t="s">
        <v>6906</v>
      </c>
      <c r="M522">
        <v>250.33699999999999</v>
      </c>
      <c r="N522">
        <v>0</v>
      </c>
    </row>
    <row r="523" spans="1:16" x14ac:dyDescent="0.25">
      <c r="A523" s="18">
        <v>1712</v>
      </c>
      <c r="B523" t="s">
        <v>1730</v>
      </c>
      <c r="C523" t="s">
        <v>26</v>
      </c>
      <c r="D523" t="s">
        <v>11</v>
      </c>
      <c r="E523" t="s">
        <v>1732</v>
      </c>
      <c r="F523" t="s">
        <v>13</v>
      </c>
      <c r="G523" t="s">
        <v>14</v>
      </c>
      <c r="H523">
        <v>0</v>
      </c>
      <c r="L523" t="s">
        <v>6906</v>
      </c>
      <c r="M523">
        <v>250.33699999999999</v>
      </c>
      <c r="N523">
        <v>0</v>
      </c>
    </row>
    <row r="524" spans="1:16" x14ac:dyDescent="0.25">
      <c r="A524" s="18">
        <v>2613</v>
      </c>
      <c r="B524" t="s">
        <v>1730</v>
      </c>
      <c r="C524" t="s">
        <v>30</v>
      </c>
      <c r="D524" t="s">
        <v>11</v>
      </c>
      <c r="E524" t="s">
        <v>1732</v>
      </c>
      <c r="F524" t="s">
        <v>13</v>
      </c>
      <c r="G524" t="s">
        <v>14</v>
      </c>
      <c r="H524">
        <v>0</v>
      </c>
      <c r="L524" t="s">
        <v>6906</v>
      </c>
      <c r="M524">
        <v>250.33699999999999</v>
      </c>
      <c r="N524">
        <v>0</v>
      </c>
    </row>
    <row r="525" spans="1:16" x14ac:dyDescent="0.25">
      <c r="A525" s="18">
        <v>1537</v>
      </c>
      <c r="B525" t="s">
        <v>1730</v>
      </c>
      <c r="C525" t="s">
        <v>23</v>
      </c>
      <c r="D525" t="s">
        <v>11</v>
      </c>
      <c r="E525" t="s">
        <v>1732</v>
      </c>
      <c r="F525" t="s">
        <v>13</v>
      </c>
      <c r="G525" t="s">
        <v>14</v>
      </c>
      <c r="H525">
        <v>0</v>
      </c>
      <c r="L525" t="s">
        <v>6906</v>
      </c>
      <c r="M525">
        <v>250.33699999999999</v>
      </c>
      <c r="N525">
        <v>0</v>
      </c>
    </row>
    <row r="526" spans="1:16" x14ac:dyDescent="0.25">
      <c r="A526" s="18">
        <v>3895</v>
      </c>
      <c r="B526" t="s">
        <v>416</v>
      </c>
      <c r="C526" t="s">
        <v>47</v>
      </c>
      <c r="D526" t="s">
        <v>11</v>
      </c>
      <c r="E526" t="s">
        <v>418</v>
      </c>
      <c r="F526" t="s">
        <v>13</v>
      </c>
      <c r="G526" t="s">
        <v>14</v>
      </c>
      <c r="H526">
        <v>0</v>
      </c>
      <c r="L526" t="s">
        <v>6907</v>
      </c>
      <c r="M526">
        <v>252.309</v>
      </c>
      <c r="N526">
        <v>0</v>
      </c>
    </row>
    <row r="527" spans="1:16" x14ac:dyDescent="0.25">
      <c r="A527" s="18">
        <v>1993</v>
      </c>
      <c r="B527" t="s">
        <v>416</v>
      </c>
      <c r="C527" t="s">
        <v>90</v>
      </c>
      <c r="D527" t="s">
        <v>11</v>
      </c>
      <c r="E527" t="s">
        <v>418</v>
      </c>
      <c r="F527" t="s">
        <v>13</v>
      </c>
      <c r="G527" t="s">
        <v>14</v>
      </c>
      <c r="H527">
        <v>0</v>
      </c>
      <c r="L527" t="s">
        <v>6907</v>
      </c>
      <c r="M527">
        <v>252.309</v>
      </c>
      <c r="N527">
        <v>0</v>
      </c>
    </row>
    <row r="528" spans="1:16" x14ac:dyDescent="0.25">
      <c r="A528" s="18">
        <v>4101</v>
      </c>
      <c r="B528" t="s">
        <v>416</v>
      </c>
      <c r="C528" t="s">
        <v>189</v>
      </c>
      <c r="D528" t="s">
        <v>11</v>
      </c>
      <c r="E528" t="s">
        <v>418</v>
      </c>
      <c r="F528" t="s">
        <v>13</v>
      </c>
      <c r="G528" t="s">
        <v>14</v>
      </c>
      <c r="H528">
        <v>0</v>
      </c>
      <c r="L528" t="s">
        <v>6907</v>
      </c>
      <c r="M528">
        <v>252.309</v>
      </c>
      <c r="N528">
        <v>0</v>
      </c>
    </row>
    <row r="529" spans="1:14" x14ac:dyDescent="0.25">
      <c r="A529" s="18">
        <v>3818</v>
      </c>
      <c r="B529" t="s">
        <v>416</v>
      </c>
      <c r="C529" t="s">
        <v>43</v>
      </c>
      <c r="D529" t="s">
        <v>11</v>
      </c>
      <c r="E529" t="s">
        <v>418</v>
      </c>
      <c r="F529" t="s">
        <v>13</v>
      </c>
      <c r="G529" t="s">
        <v>14</v>
      </c>
      <c r="H529">
        <v>0</v>
      </c>
      <c r="L529" t="s">
        <v>6907</v>
      </c>
      <c r="M529">
        <v>252.309</v>
      </c>
      <c r="N529">
        <v>0</v>
      </c>
    </row>
    <row r="530" spans="1:14" x14ac:dyDescent="0.25">
      <c r="A530" s="18">
        <v>3631</v>
      </c>
      <c r="B530" t="s">
        <v>416</v>
      </c>
      <c r="C530" t="s">
        <v>26</v>
      </c>
      <c r="D530" t="s">
        <v>11</v>
      </c>
      <c r="E530" t="s">
        <v>418</v>
      </c>
      <c r="F530" t="s">
        <v>13</v>
      </c>
      <c r="G530" t="s">
        <v>14</v>
      </c>
      <c r="H530">
        <v>0</v>
      </c>
      <c r="L530" t="s">
        <v>6907</v>
      </c>
      <c r="M530">
        <v>252.309</v>
      </c>
      <c r="N530">
        <v>0</v>
      </c>
    </row>
    <row r="531" spans="1:14" x14ac:dyDescent="0.25">
      <c r="A531" s="18">
        <v>493</v>
      </c>
      <c r="B531" t="s">
        <v>416</v>
      </c>
      <c r="C531" t="s">
        <v>30</v>
      </c>
      <c r="D531" t="s">
        <v>11</v>
      </c>
      <c r="E531" t="s">
        <v>418</v>
      </c>
      <c r="F531" t="s">
        <v>13</v>
      </c>
      <c r="G531" t="s">
        <v>14</v>
      </c>
      <c r="H531">
        <v>0</v>
      </c>
      <c r="L531" t="s">
        <v>6907</v>
      </c>
      <c r="M531">
        <v>252.309</v>
      </c>
      <c r="N531">
        <v>0</v>
      </c>
    </row>
    <row r="532" spans="1:14" x14ac:dyDescent="0.25">
      <c r="A532" s="18">
        <v>2076</v>
      </c>
      <c r="B532" t="s">
        <v>416</v>
      </c>
      <c r="C532" t="s">
        <v>23</v>
      </c>
      <c r="D532" t="s">
        <v>11</v>
      </c>
      <c r="E532" t="s">
        <v>418</v>
      </c>
      <c r="F532" t="s">
        <v>13</v>
      </c>
      <c r="G532" t="s">
        <v>14</v>
      </c>
      <c r="H532">
        <v>0</v>
      </c>
      <c r="L532" t="s">
        <v>6907</v>
      </c>
      <c r="M532">
        <v>252.309</v>
      </c>
      <c r="N532">
        <v>0</v>
      </c>
    </row>
    <row r="533" spans="1:14" x14ac:dyDescent="0.25">
      <c r="A533" s="18">
        <v>3372</v>
      </c>
      <c r="B533" t="s">
        <v>3780</v>
      </c>
      <c r="C533" t="s">
        <v>47</v>
      </c>
      <c r="D533" t="s">
        <v>11</v>
      </c>
      <c r="E533" t="s">
        <v>3782</v>
      </c>
      <c r="F533" t="s">
        <v>13</v>
      </c>
      <c r="G533" t="s">
        <v>14</v>
      </c>
      <c r="H533">
        <v>0</v>
      </c>
      <c r="L533" t="s">
        <v>6907</v>
      </c>
      <c r="M533">
        <v>252.309</v>
      </c>
      <c r="N533">
        <v>0</v>
      </c>
    </row>
    <row r="534" spans="1:14" x14ac:dyDescent="0.25">
      <c r="A534" s="18">
        <v>1223</v>
      </c>
      <c r="B534" t="s">
        <v>3780</v>
      </c>
      <c r="C534" t="s">
        <v>90</v>
      </c>
      <c r="D534" t="s">
        <v>11</v>
      </c>
      <c r="E534" t="s">
        <v>3782</v>
      </c>
      <c r="F534" t="s">
        <v>13</v>
      </c>
      <c r="G534" t="s">
        <v>14</v>
      </c>
      <c r="H534">
        <v>0</v>
      </c>
      <c r="L534" t="s">
        <v>6907</v>
      </c>
      <c r="M534">
        <v>252.309</v>
      </c>
      <c r="N534">
        <v>0</v>
      </c>
    </row>
    <row r="535" spans="1:14" x14ac:dyDescent="0.25">
      <c r="A535" s="18">
        <v>1005</v>
      </c>
      <c r="B535" t="s">
        <v>3780</v>
      </c>
      <c r="C535" t="s">
        <v>189</v>
      </c>
      <c r="D535" t="s">
        <v>11</v>
      </c>
      <c r="E535" t="s">
        <v>3782</v>
      </c>
      <c r="F535" t="s">
        <v>13</v>
      </c>
      <c r="G535" t="s">
        <v>14</v>
      </c>
      <c r="H535">
        <v>0</v>
      </c>
      <c r="L535" t="s">
        <v>6907</v>
      </c>
      <c r="M535">
        <v>252.309</v>
      </c>
      <c r="N535">
        <v>0</v>
      </c>
    </row>
    <row r="536" spans="1:14" x14ac:dyDescent="0.25">
      <c r="A536" s="18">
        <v>3056</v>
      </c>
      <c r="B536" t="s">
        <v>4951</v>
      </c>
      <c r="C536" t="s">
        <v>90</v>
      </c>
      <c r="D536" t="s">
        <v>11</v>
      </c>
      <c r="E536" t="s">
        <v>4953</v>
      </c>
      <c r="F536" t="s">
        <v>13</v>
      </c>
      <c r="G536" t="s">
        <v>14</v>
      </c>
      <c r="H536">
        <v>0</v>
      </c>
      <c r="L536" t="s">
        <v>6908</v>
      </c>
      <c r="M536">
        <v>276.33100000000002</v>
      </c>
      <c r="N536">
        <v>0</v>
      </c>
    </row>
    <row r="537" spans="1:14" x14ac:dyDescent="0.25">
      <c r="A537" s="18">
        <v>3537</v>
      </c>
      <c r="B537" t="s">
        <v>4951</v>
      </c>
      <c r="C537" t="s">
        <v>189</v>
      </c>
      <c r="D537" t="s">
        <v>11</v>
      </c>
      <c r="E537" t="s">
        <v>4953</v>
      </c>
      <c r="F537" t="s">
        <v>13</v>
      </c>
      <c r="G537" t="s">
        <v>14</v>
      </c>
      <c r="H537">
        <v>0</v>
      </c>
      <c r="L537" t="s">
        <v>6908</v>
      </c>
      <c r="M537">
        <v>276.33100000000002</v>
      </c>
    </row>
    <row r="538" spans="1:14" x14ac:dyDescent="0.25">
      <c r="A538" s="18">
        <v>3510</v>
      </c>
      <c r="B538" t="s">
        <v>1582</v>
      </c>
      <c r="C538" t="s">
        <v>47</v>
      </c>
      <c r="D538" t="s">
        <v>11</v>
      </c>
      <c r="E538" t="s">
        <v>1584</v>
      </c>
      <c r="F538" t="s">
        <v>13</v>
      </c>
      <c r="G538" t="s">
        <v>14</v>
      </c>
      <c r="H538">
        <v>0</v>
      </c>
      <c r="L538" t="s">
        <v>6907</v>
      </c>
      <c r="M538">
        <v>252.309</v>
      </c>
      <c r="N538">
        <v>0</v>
      </c>
    </row>
    <row r="539" spans="1:14" x14ac:dyDescent="0.25">
      <c r="A539" s="18">
        <v>411</v>
      </c>
      <c r="B539" t="s">
        <v>1582</v>
      </c>
      <c r="C539" t="s">
        <v>90</v>
      </c>
      <c r="D539" t="s">
        <v>11</v>
      </c>
      <c r="E539" t="s">
        <v>1584</v>
      </c>
      <c r="F539" t="s">
        <v>13</v>
      </c>
      <c r="G539" t="s">
        <v>14</v>
      </c>
      <c r="H539">
        <v>0</v>
      </c>
      <c r="L539" t="s">
        <v>6907</v>
      </c>
      <c r="M539">
        <v>252.309</v>
      </c>
    </row>
    <row r="540" spans="1:14" x14ac:dyDescent="0.25">
      <c r="A540" s="18">
        <v>1063</v>
      </c>
      <c r="B540" t="s">
        <v>1582</v>
      </c>
      <c r="C540" t="s">
        <v>9</v>
      </c>
      <c r="D540" t="s">
        <v>11</v>
      </c>
      <c r="E540" t="s">
        <v>1584</v>
      </c>
      <c r="F540" t="s">
        <v>13</v>
      </c>
      <c r="G540" t="s">
        <v>14</v>
      </c>
      <c r="H540">
        <v>0</v>
      </c>
      <c r="L540" t="s">
        <v>6907</v>
      </c>
      <c r="M540">
        <v>252.309</v>
      </c>
      <c r="N540">
        <v>0</v>
      </c>
    </row>
    <row r="541" spans="1:14" x14ac:dyDescent="0.25">
      <c r="A541" s="18">
        <v>3992</v>
      </c>
      <c r="B541" t="s">
        <v>1582</v>
      </c>
      <c r="C541" t="s">
        <v>99</v>
      </c>
      <c r="D541" t="s">
        <v>11</v>
      </c>
      <c r="E541" t="s">
        <v>1584</v>
      </c>
      <c r="F541" t="s">
        <v>13</v>
      </c>
      <c r="G541" t="s">
        <v>14</v>
      </c>
      <c r="H541">
        <v>0</v>
      </c>
      <c r="L541" t="s">
        <v>6907</v>
      </c>
      <c r="M541">
        <v>252.309</v>
      </c>
      <c r="N541">
        <v>0</v>
      </c>
    </row>
    <row r="542" spans="1:14" x14ac:dyDescent="0.25">
      <c r="A542" s="18">
        <v>1751</v>
      </c>
      <c r="B542" t="s">
        <v>1582</v>
      </c>
      <c r="C542" t="s">
        <v>70</v>
      </c>
      <c r="D542" t="s">
        <v>11</v>
      </c>
      <c r="E542" t="s">
        <v>1584</v>
      </c>
      <c r="F542" t="s">
        <v>13</v>
      </c>
      <c r="G542" t="s">
        <v>14</v>
      </c>
      <c r="H542">
        <v>0</v>
      </c>
      <c r="L542" t="s">
        <v>6907</v>
      </c>
      <c r="M542">
        <v>252.309</v>
      </c>
      <c r="N542">
        <v>0</v>
      </c>
    </row>
    <row r="543" spans="1:14" x14ac:dyDescent="0.25">
      <c r="A543" s="18">
        <v>2477</v>
      </c>
      <c r="B543" t="s">
        <v>1582</v>
      </c>
      <c r="C543" t="s">
        <v>189</v>
      </c>
      <c r="D543" t="s">
        <v>11</v>
      </c>
      <c r="E543" t="s">
        <v>1584</v>
      </c>
      <c r="F543" t="s">
        <v>13</v>
      </c>
      <c r="G543" t="s">
        <v>14</v>
      </c>
      <c r="H543">
        <v>0</v>
      </c>
      <c r="L543" t="s">
        <v>6907</v>
      </c>
      <c r="M543">
        <v>252.309</v>
      </c>
      <c r="N543">
        <v>0</v>
      </c>
    </row>
    <row r="544" spans="1:14" x14ac:dyDescent="0.25">
      <c r="A544" s="18">
        <v>1174</v>
      </c>
      <c r="B544" t="s">
        <v>5386</v>
      </c>
      <c r="C544" t="s">
        <v>16</v>
      </c>
      <c r="D544" t="s">
        <v>11</v>
      </c>
      <c r="E544" t="s">
        <v>5388</v>
      </c>
      <c r="F544" t="s">
        <v>13</v>
      </c>
      <c r="G544" t="s">
        <v>14</v>
      </c>
      <c r="H544">
        <v>0</v>
      </c>
      <c r="L544" t="s">
        <v>6909</v>
      </c>
      <c r="M544">
        <v>122.121</v>
      </c>
      <c r="N544">
        <v>0</v>
      </c>
    </row>
    <row r="545" spans="1:14" x14ac:dyDescent="0.25">
      <c r="A545" s="18">
        <v>669</v>
      </c>
      <c r="C545" t="s">
        <v>70</v>
      </c>
      <c r="D545" t="s">
        <v>11</v>
      </c>
      <c r="E545" t="s">
        <v>6910</v>
      </c>
      <c r="F545" t="s">
        <v>13</v>
      </c>
      <c r="G545" t="s">
        <v>14</v>
      </c>
      <c r="H545">
        <f t="shared" ref="H545:H555" si="9">14.0067*N545/M545</f>
        <v>0</v>
      </c>
      <c r="L545" t="s">
        <v>6911</v>
      </c>
      <c r="M545">
        <v>398.23399999999998</v>
      </c>
      <c r="N545">
        <v>0</v>
      </c>
    </row>
    <row r="546" spans="1:14" x14ac:dyDescent="0.25">
      <c r="A546" s="18">
        <v>3913</v>
      </c>
      <c r="C546" t="s">
        <v>16</v>
      </c>
      <c r="D546" t="s">
        <v>11</v>
      </c>
      <c r="E546" t="s">
        <v>6910</v>
      </c>
      <c r="F546" t="s">
        <v>13</v>
      </c>
      <c r="G546" t="s">
        <v>14</v>
      </c>
      <c r="H546">
        <f t="shared" si="9"/>
        <v>0</v>
      </c>
      <c r="L546" t="s">
        <v>6911</v>
      </c>
      <c r="M546">
        <v>398.23399999999998</v>
      </c>
      <c r="N546">
        <v>0</v>
      </c>
    </row>
    <row r="547" spans="1:14" x14ac:dyDescent="0.25">
      <c r="A547" s="18">
        <v>713</v>
      </c>
      <c r="C547" t="s">
        <v>189</v>
      </c>
      <c r="D547" t="s">
        <v>11</v>
      </c>
      <c r="E547" t="s">
        <v>6910</v>
      </c>
      <c r="F547" t="s">
        <v>13</v>
      </c>
      <c r="G547" t="s">
        <v>14</v>
      </c>
      <c r="H547">
        <f t="shared" si="9"/>
        <v>0</v>
      </c>
      <c r="L547" t="s">
        <v>6911</v>
      </c>
      <c r="M547">
        <v>398.23399999999998</v>
      </c>
      <c r="N547">
        <v>0</v>
      </c>
    </row>
    <row r="548" spans="1:14" x14ac:dyDescent="0.25">
      <c r="A548" s="18">
        <v>5</v>
      </c>
      <c r="C548" t="s">
        <v>23</v>
      </c>
      <c r="D548" t="s">
        <v>11</v>
      </c>
      <c r="E548" t="s">
        <v>6910</v>
      </c>
      <c r="F548" t="s">
        <v>13</v>
      </c>
      <c r="G548" t="s">
        <v>14</v>
      </c>
      <c r="H548">
        <f t="shared" si="9"/>
        <v>0</v>
      </c>
      <c r="L548" t="s">
        <v>6911</v>
      </c>
      <c r="M548">
        <v>398.23399999999998</v>
      </c>
      <c r="N548">
        <v>0</v>
      </c>
    </row>
    <row r="549" spans="1:14" x14ac:dyDescent="0.25">
      <c r="A549" s="18">
        <v>1545</v>
      </c>
      <c r="B549" t="s">
        <v>6199</v>
      </c>
      <c r="C549" t="s">
        <v>16</v>
      </c>
      <c r="D549" t="s">
        <v>11</v>
      </c>
      <c r="E549" t="s">
        <v>6201</v>
      </c>
      <c r="F549" t="s">
        <v>13</v>
      </c>
      <c r="G549" t="s">
        <v>14</v>
      </c>
      <c r="H549">
        <f t="shared" si="9"/>
        <v>0</v>
      </c>
      <c r="L549" t="s">
        <v>6912</v>
      </c>
      <c r="M549">
        <v>363.79199999999997</v>
      </c>
    </row>
    <row r="550" spans="1:14" x14ac:dyDescent="0.25">
      <c r="A550" s="18">
        <v>285</v>
      </c>
      <c r="B550" t="s">
        <v>2943</v>
      </c>
      <c r="C550" t="s">
        <v>16</v>
      </c>
      <c r="D550" t="s">
        <v>11</v>
      </c>
      <c r="E550" t="s">
        <v>2945</v>
      </c>
      <c r="F550" t="s">
        <v>13</v>
      </c>
      <c r="G550" t="s">
        <v>14</v>
      </c>
      <c r="H550">
        <f t="shared" si="9"/>
        <v>0</v>
      </c>
      <c r="L550" t="s">
        <v>6913</v>
      </c>
      <c r="M550">
        <v>207.25200000000001</v>
      </c>
      <c r="N550">
        <v>0</v>
      </c>
    </row>
    <row r="551" spans="1:14" x14ac:dyDescent="0.25">
      <c r="A551" s="18">
        <v>894</v>
      </c>
      <c r="B551" t="s">
        <v>1701</v>
      </c>
      <c r="C551" t="s">
        <v>47</v>
      </c>
      <c r="D551" t="s">
        <v>11</v>
      </c>
      <c r="E551" t="s">
        <v>1703</v>
      </c>
      <c r="F551" t="s">
        <v>13</v>
      </c>
      <c r="G551" t="s">
        <v>14</v>
      </c>
      <c r="H551">
        <f t="shared" si="9"/>
        <v>0</v>
      </c>
      <c r="L551" t="s">
        <v>6914</v>
      </c>
      <c r="M551">
        <v>108.13800000000001</v>
      </c>
      <c r="N551">
        <v>0</v>
      </c>
    </row>
    <row r="552" spans="1:14" x14ac:dyDescent="0.25">
      <c r="A552" s="18">
        <v>1745</v>
      </c>
      <c r="B552" t="s">
        <v>1701</v>
      </c>
      <c r="C552" t="s">
        <v>90</v>
      </c>
      <c r="D552" t="s">
        <v>11</v>
      </c>
      <c r="E552" t="s">
        <v>1703</v>
      </c>
      <c r="F552" t="s">
        <v>13</v>
      </c>
      <c r="G552" t="s">
        <v>14</v>
      </c>
      <c r="H552">
        <f t="shared" si="9"/>
        <v>0</v>
      </c>
      <c r="L552" t="s">
        <v>6914</v>
      </c>
      <c r="M552">
        <v>108.13800000000001</v>
      </c>
      <c r="N552">
        <v>0</v>
      </c>
    </row>
    <row r="553" spans="1:14" x14ac:dyDescent="0.25">
      <c r="A553" s="18">
        <v>1085</v>
      </c>
      <c r="B553" t="s">
        <v>1701</v>
      </c>
      <c r="C553" t="s">
        <v>9</v>
      </c>
      <c r="D553" t="s">
        <v>11</v>
      </c>
      <c r="E553" t="s">
        <v>1703</v>
      </c>
      <c r="F553" t="s">
        <v>13</v>
      </c>
      <c r="G553" t="s">
        <v>14</v>
      </c>
      <c r="H553">
        <f t="shared" si="9"/>
        <v>0</v>
      </c>
      <c r="L553" t="s">
        <v>6914</v>
      </c>
      <c r="M553">
        <v>108.13800000000001</v>
      </c>
      <c r="N553">
        <v>0</v>
      </c>
    </row>
    <row r="554" spans="1:14" x14ac:dyDescent="0.25">
      <c r="A554" s="18">
        <v>2863</v>
      </c>
      <c r="B554" t="s">
        <v>1701</v>
      </c>
      <c r="C554" t="s">
        <v>99</v>
      </c>
      <c r="D554" t="s">
        <v>11</v>
      </c>
      <c r="E554" t="s">
        <v>1703</v>
      </c>
      <c r="F554" t="s">
        <v>13</v>
      </c>
      <c r="G554" t="s">
        <v>14</v>
      </c>
      <c r="H554">
        <f t="shared" si="9"/>
        <v>0</v>
      </c>
      <c r="L554" t="s">
        <v>6914</v>
      </c>
      <c r="M554">
        <v>108.13800000000001</v>
      </c>
      <c r="N554">
        <v>0</v>
      </c>
    </row>
    <row r="555" spans="1:14" x14ac:dyDescent="0.25">
      <c r="A555" s="18">
        <v>2052</v>
      </c>
      <c r="B555" t="s">
        <v>1701</v>
      </c>
      <c r="C555" t="s">
        <v>70</v>
      </c>
      <c r="D555" t="s">
        <v>11</v>
      </c>
      <c r="E555" t="s">
        <v>1703</v>
      </c>
      <c r="F555" t="s">
        <v>13</v>
      </c>
      <c r="G555" t="s">
        <v>14</v>
      </c>
      <c r="H555">
        <f t="shared" si="9"/>
        <v>0</v>
      </c>
      <c r="L555" t="s">
        <v>6914</v>
      </c>
      <c r="M555">
        <v>108.13800000000001</v>
      </c>
    </row>
    <row r="556" spans="1:14" x14ac:dyDescent="0.25">
      <c r="A556" s="18">
        <v>909</v>
      </c>
      <c r="B556" t="s">
        <v>391</v>
      </c>
      <c r="C556" t="s">
        <v>47</v>
      </c>
      <c r="D556" t="s">
        <v>11</v>
      </c>
      <c r="E556" t="s">
        <v>393</v>
      </c>
      <c r="F556" t="s">
        <v>13</v>
      </c>
      <c r="G556" t="s">
        <v>14</v>
      </c>
      <c r="H556">
        <v>0</v>
      </c>
      <c r="L556" t="s">
        <v>6915</v>
      </c>
      <c r="M556" t="s">
        <v>6617</v>
      </c>
      <c r="N556">
        <v>0</v>
      </c>
    </row>
    <row r="557" spans="1:14" x14ac:dyDescent="0.25">
      <c r="A557" s="18">
        <v>4317</v>
      </c>
      <c r="B557" t="s">
        <v>391</v>
      </c>
      <c r="C557" t="s">
        <v>90</v>
      </c>
      <c r="D557" t="s">
        <v>11</v>
      </c>
      <c r="E557" t="s">
        <v>393</v>
      </c>
      <c r="F557" t="s">
        <v>13</v>
      </c>
      <c r="G557" t="s">
        <v>14</v>
      </c>
      <c r="H557">
        <v>0</v>
      </c>
      <c r="L557" t="s">
        <v>6915</v>
      </c>
      <c r="M557" t="s">
        <v>6617</v>
      </c>
      <c r="N557">
        <v>0</v>
      </c>
    </row>
    <row r="558" spans="1:14" x14ac:dyDescent="0.25">
      <c r="A558" s="18">
        <v>4216</v>
      </c>
      <c r="B558" t="s">
        <v>391</v>
      </c>
      <c r="C558" t="s">
        <v>9</v>
      </c>
      <c r="D558" t="s">
        <v>11</v>
      </c>
      <c r="E558" t="s">
        <v>393</v>
      </c>
      <c r="F558" t="s">
        <v>13</v>
      </c>
      <c r="G558" t="s">
        <v>14</v>
      </c>
      <c r="H558">
        <v>0</v>
      </c>
      <c r="L558" t="s">
        <v>6915</v>
      </c>
      <c r="M558" t="s">
        <v>6617</v>
      </c>
      <c r="N558">
        <v>0</v>
      </c>
    </row>
    <row r="559" spans="1:14" x14ac:dyDescent="0.25">
      <c r="A559" s="18">
        <v>778</v>
      </c>
      <c r="B559" t="s">
        <v>391</v>
      </c>
      <c r="C559" t="s">
        <v>99</v>
      </c>
      <c r="D559" t="s">
        <v>11</v>
      </c>
      <c r="E559" t="s">
        <v>393</v>
      </c>
      <c r="F559" t="s">
        <v>13</v>
      </c>
      <c r="G559" t="s">
        <v>14</v>
      </c>
      <c r="H559">
        <v>0</v>
      </c>
      <c r="L559" t="s">
        <v>6915</v>
      </c>
      <c r="M559" t="s">
        <v>6617</v>
      </c>
      <c r="N559">
        <v>0</v>
      </c>
    </row>
    <row r="560" spans="1:14" x14ac:dyDescent="0.25">
      <c r="A560" s="18">
        <v>1379</v>
      </c>
      <c r="B560" t="s">
        <v>391</v>
      </c>
      <c r="C560" t="s">
        <v>70</v>
      </c>
      <c r="D560" t="s">
        <v>11</v>
      </c>
      <c r="E560" t="s">
        <v>393</v>
      </c>
      <c r="F560" t="s">
        <v>13</v>
      </c>
      <c r="G560" t="s">
        <v>14</v>
      </c>
      <c r="H560">
        <v>0</v>
      </c>
      <c r="L560" t="s">
        <v>6915</v>
      </c>
      <c r="M560" t="s">
        <v>6617</v>
      </c>
      <c r="N560">
        <v>0</v>
      </c>
    </row>
    <row r="561" spans="1:14" x14ac:dyDescent="0.25">
      <c r="A561" s="18">
        <v>4103</v>
      </c>
      <c r="B561" t="s">
        <v>391</v>
      </c>
      <c r="C561" t="s">
        <v>388</v>
      </c>
      <c r="D561" t="s">
        <v>11</v>
      </c>
      <c r="E561" t="s">
        <v>393</v>
      </c>
      <c r="F561" t="s">
        <v>13</v>
      </c>
      <c r="G561" t="s">
        <v>14</v>
      </c>
      <c r="H561">
        <v>0</v>
      </c>
      <c r="L561" t="s">
        <v>6915</v>
      </c>
      <c r="M561" t="s">
        <v>6617</v>
      </c>
    </row>
    <row r="562" spans="1:14" x14ac:dyDescent="0.25">
      <c r="A562" s="18">
        <v>40</v>
      </c>
      <c r="B562" t="s">
        <v>391</v>
      </c>
      <c r="C562" t="s">
        <v>199</v>
      </c>
      <c r="D562" t="s">
        <v>11</v>
      </c>
      <c r="E562" t="s">
        <v>393</v>
      </c>
      <c r="F562" t="s">
        <v>13</v>
      </c>
      <c r="G562" t="s">
        <v>14</v>
      </c>
      <c r="H562">
        <v>0</v>
      </c>
      <c r="L562" t="s">
        <v>6915</v>
      </c>
      <c r="M562" t="s">
        <v>6617</v>
      </c>
      <c r="N562">
        <v>0</v>
      </c>
    </row>
    <row r="563" spans="1:14" x14ac:dyDescent="0.25">
      <c r="A563" s="18">
        <v>427</v>
      </c>
      <c r="B563" t="s">
        <v>391</v>
      </c>
      <c r="C563" t="s">
        <v>142</v>
      </c>
      <c r="D563" t="s">
        <v>11</v>
      </c>
      <c r="E563" t="s">
        <v>393</v>
      </c>
      <c r="F563" t="s">
        <v>13</v>
      </c>
      <c r="G563" t="s">
        <v>14</v>
      </c>
      <c r="H563">
        <v>0</v>
      </c>
      <c r="L563" t="s">
        <v>6915</v>
      </c>
      <c r="M563" t="s">
        <v>6617</v>
      </c>
      <c r="N563">
        <v>0</v>
      </c>
    </row>
    <row r="564" spans="1:14" x14ac:dyDescent="0.25">
      <c r="A564" s="18">
        <v>3934</v>
      </c>
      <c r="B564" t="s">
        <v>391</v>
      </c>
      <c r="C564" t="s">
        <v>16</v>
      </c>
      <c r="D564" t="s">
        <v>11</v>
      </c>
      <c r="E564" t="s">
        <v>393</v>
      </c>
      <c r="F564" t="s">
        <v>13</v>
      </c>
      <c r="G564" t="s">
        <v>14</v>
      </c>
      <c r="H564">
        <v>0</v>
      </c>
      <c r="L564" t="s">
        <v>6915</v>
      </c>
      <c r="M564" t="s">
        <v>6617</v>
      </c>
    </row>
    <row r="565" spans="1:14" x14ac:dyDescent="0.25">
      <c r="A565" s="18">
        <v>1996</v>
      </c>
      <c r="B565" t="s">
        <v>391</v>
      </c>
      <c r="C565" t="s">
        <v>189</v>
      </c>
      <c r="D565" t="s">
        <v>11</v>
      </c>
      <c r="E565" t="s">
        <v>393</v>
      </c>
      <c r="F565" t="s">
        <v>13</v>
      </c>
      <c r="G565" t="s">
        <v>14</v>
      </c>
      <c r="H565">
        <v>0</v>
      </c>
      <c r="L565" t="s">
        <v>6915</v>
      </c>
      <c r="M565" t="s">
        <v>6617</v>
      </c>
      <c r="N565">
        <v>0</v>
      </c>
    </row>
    <row r="566" spans="1:14" x14ac:dyDescent="0.25">
      <c r="A566" s="18">
        <v>3133</v>
      </c>
      <c r="B566" t="s">
        <v>391</v>
      </c>
      <c r="C566" t="s">
        <v>43</v>
      </c>
      <c r="D566" t="s">
        <v>11</v>
      </c>
      <c r="E566" t="s">
        <v>393</v>
      </c>
      <c r="F566" t="s">
        <v>13</v>
      </c>
      <c r="G566" t="s">
        <v>14</v>
      </c>
      <c r="H566">
        <v>0</v>
      </c>
      <c r="L566" t="s">
        <v>6915</v>
      </c>
      <c r="M566" t="s">
        <v>6617</v>
      </c>
      <c r="N566">
        <v>0</v>
      </c>
    </row>
    <row r="567" spans="1:14" x14ac:dyDescent="0.25">
      <c r="A567" s="18">
        <v>2614</v>
      </c>
      <c r="B567" t="s">
        <v>391</v>
      </c>
      <c r="C567" t="s">
        <v>26</v>
      </c>
      <c r="D567" t="s">
        <v>11</v>
      </c>
      <c r="E567" t="s">
        <v>393</v>
      </c>
      <c r="F567" t="s">
        <v>13</v>
      </c>
      <c r="G567" t="s">
        <v>14</v>
      </c>
      <c r="H567">
        <v>0</v>
      </c>
      <c r="L567" t="s">
        <v>6915</v>
      </c>
      <c r="M567" t="s">
        <v>6617</v>
      </c>
      <c r="N567">
        <v>0</v>
      </c>
    </row>
    <row r="568" spans="1:14" x14ac:dyDescent="0.25">
      <c r="A568" s="18">
        <v>3068</v>
      </c>
      <c r="B568" t="s">
        <v>391</v>
      </c>
      <c r="C568" t="s">
        <v>30</v>
      </c>
      <c r="D568" t="s">
        <v>11</v>
      </c>
      <c r="E568" t="s">
        <v>393</v>
      </c>
      <c r="F568" t="s">
        <v>13</v>
      </c>
      <c r="G568" t="s">
        <v>14</v>
      </c>
      <c r="H568">
        <v>0</v>
      </c>
      <c r="L568" t="s">
        <v>6915</v>
      </c>
      <c r="M568" t="s">
        <v>6617</v>
      </c>
      <c r="N568">
        <v>0</v>
      </c>
    </row>
    <row r="569" spans="1:14" x14ac:dyDescent="0.25">
      <c r="A569" s="18">
        <v>1346</v>
      </c>
      <c r="B569" t="s">
        <v>391</v>
      </c>
      <c r="C569" t="s">
        <v>23</v>
      </c>
      <c r="D569" t="s">
        <v>11</v>
      </c>
      <c r="E569" t="s">
        <v>393</v>
      </c>
      <c r="F569" t="s">
        <v>13</v>
      </c>
      <c r="G569" t="s">
        <v>14</v>
      </c>
      <c r="H569">
        <v>0</v>
      </c>
      <c r="L569" t="s">
        <v>6915</v>
      </c>
      <c r="M569" t="s">
        <v>6617</v>
      </c>
      <c r="N569">
        <v>0</v>
      </c>
    </row>
    <row r="570" spans="1:14" x14ac:dyDescent="0.25">
      <c r="A570" s="18">
        <v>3771</v>
      </c>
      <c r="B570" t="s">
        <v>6711</v>
      </c>
      <c r="C570" t="s">
        <v>16</v>
      </c>
      <c r="D570" t="s">
        <v>11</v>
      </c>
      <c r="E570" t="s">
        <v>6916</v>
      </c>
      <c r="F570" t="s">
        <v>13</v>
      </c>
      <c r="G570" t="s">
        <v>14</v>
      </c>
      <c r="H570">
        <f>14.0067*N570/M570</f>
        <v>0</v>
      </c>
      <c r="L570" t="s">
        <v>6917</v>
      </c>
      <c r="M570">
        <v>434.28800000000001</v>
      </c>
    </row>
    <row r="571" spans="1:14" x14ac:dyDescent="0.25">
      <c r="A571" s="18">
        <v>3778</v>
      </c>
      <c r="B571" t="s">
        <v>6711</v>
      </c>
      <c r="C571" t="s">
        <v>26</v>
      </c>
      <c r="D571" t="s">
        <v>11</v>
      </c>
      <c r="E571" t="s">
        <v>6916</v>
      </c>
      <c r="F571" t="s">
        <v>13</v>
      </c>
      <c r="G571" t="s">
        <v>14</v>
      </c>
      <c r="H571">
        <f>14.0067*N571/M571</f>
        <v>0</v>
      </c>
      <c r="L571" t="s">
        <v>6917</v>
      </c>
      <c r="M571">
        <v>434.28800000000001</v>
      </c>
      <c r="N571">
        <v>0</v>
      </c>
    </row>
    <row r="572" spans="1:14" x14ac:dyDescent="0.25">
      <c r="A572" s="18">
        <v>2116</v>
      </c>
      <c r="B572" t="s">
        <v>4416</v>
      </c>
      <c r="C572" t="s">
        <v>16</v>
      </c>
      <c r="D572" t="s">
        <v>11</v>
      </c>
      <c r="E572" t="s">
        <v>6335</v>
      </c>
      <c r="F572" t="s">
        <v>13</v>
      </c>
      <c r="G572" t="s">
        <v>14</v>
      </c>
      <c r="H572">
        <f>14.0067*N572/M572</f>
        <v>0</v>
      </c>
      <c r="L572" t="s">
        <v>6847</v>
      </c>
      <c r="M572">
        <v>416.29700000000003</v>
      </c>
      <c r="N572">
        <v>0</v>
      </c>
    </row>
    <row r="573" spans="1:14" x14ac:dyDescent="0.25">
      <c r="A573" s="18">
        <v>1981</v>
      </c>
      <c r="B573" t="s">
        <v>4592</v>
      </c>
      <c r="C573" t="s">
        <v>47</v>
      </c>
      <c r="D573" t="s">
        <v>11</v>
      </c>
      <c r="E573" t="s">
        <v>4594</v>
      </c>
      <c r="F573" t="s">
        <v>13</v>
      </c>
      <c r="G573" t="s">
        <v>14</v>
      </c>
      <c r="H573">
        <v>0</v>
      </c>
      <c r="L573" t="s">
        <v>6918</v>
      </c>
      <c r="M573" t="s">
        <v>6617</v>
      </c>
      <c r="N573">
        <v>0</v>
      </c>
    </row>
    <row r="574" spans="1:14" x14ac:dyDescent="0.25">
      <c r="A574" s="18">
        <v>1562</v>
      </c>
      <c r="B574" t="s">
        <v>4429</v>
      </c>
      <c r="C574" t="s">
        <v>16</v>
      </c>
      <c r="D574" t="s">
        <v>11</v>
      </c>
      <c r="E574" t="s">
        <v>4431</v>
      </c>
      <c r="F574" t="s">
        <v>13</v>
      </c>
      <c r="G574" t="s">
        <v>14</v>
      </c>
      <c r="H574">
        <f>14.0067*N574/M574</f>
        <v>0</v>
      </c>
      <c r="L574" t="s">
        <v>6919</v>
      </c>
      <c r="M574">
        <v>342.13099999999997</v>
      </c>
    </row>
    <row r="575" spans="1:14" x14ac:dyDescent="0.25">
      <c r="A575" s="18">
        <v>2328</v>
      </c>
      <c r="B575" t="s">
        <v>1775</v>
      </c>
      <c r="C575" t="s">
        <v>16</v>
      </c>
      <c r="D575" t="s">
        <v>11</v>
      </c>
      <c r="E575" t="s">
        <v>1777</v>
      </c>
      <c r="F575" t="s">
        <v>13</v>
      </c>
      <c r="G575" t="s">
        <v>14</v>
      </c>
      <c r="H575">
        <f>14.0067*N575/M575</f>
        <v>0</v>
      </c>
      <c r="L575" t="s">
        <v>6920</v>
      </c>
      <c r="M575">
        <v>422.86799999999999</v>
      </c>
      <c r="N575">
        <v>0</v>
      </c>
    </row>
    <row r="576" spans="1:14" x14ac:dyDescent="0.25">
      <c r="A576" s="18">
        <v>4250</v>
      </c>
      <c r="B576" t="s">
        <v>5746</v>
      </c>
      <c r="C576" t="s">
        <v>47</v>
      </c>
      <c r="D576" t="s">
        <v>11</v>
      </c>
      <c r="E576" t="s">
        <v>5748</v>
      </c>
      <c r="F576" t="s">
        <v>13</v>
      </c>
      <c r="G576" t="s">
        <v>14</v>
      </c>
      <c r="H576">
        <f>14.0067*N576/M576</f>
        <v>0</v>
      </c>
      <c r="L576" t="s">
        <v>6921</v>
      </c>
      <c r="M576">
        <v>228.286</v>
      </c>
      <c r="N576">
        <v>0</v>
      </c>
    </row>
    <row r="577" spans="1:14" x14ac:dyDescent="0.25">
      <c r="A577" s="18">
        <v>2460</v>
      </c>
      <c r="B577" t="s">
        <v>5123</v>
      </c>
      <c r="C577" t="s">
        <v>16</v>
      </c>
      <c r="D577" t="s">
        <v>11</v>
      </c>
      <c r="E577" t="s">
        <v>5125</v>
      </c>
      <c r="F577" t="s">
        <v>13</v>
      </c>
      <c r="G577" t="s">
        <v>14</v>
      </c>
      <c r="H577">
        <f>14.0067*N577/M577</f>
        <v>0</v>
      </c>
      <c r="L577" t="s">
        <v>6922</v>
      </c>
      <c r="M577">
        <v>337.416</v>
      </c>
      <c r="N577">
        <v>0</v>
      </c>
    </row>
    <row r="578" spans="1:14" x14ac:dyDescent="0.25">
      <c r="A578" s="18">
        <v>3269</v>
      </c>
      <c r="C578" t="s">
        <v>47</v>
      </c>
      <c r="D578" t="s">
        <v>11</v>
      </c>
      <c r="E578" s="58" t="s">
        <v>7714</v>
      </c>
      <c r="F578" t="s">
        <v>13</v>
      </c>
      <c r="G578" t="s">
        <v>14</v>
      </c>
      <c r="H578">
        <v>0</v>
      </c>
      <c r="L578" s="53" t="s">
        <v>7715</v>
      </c>
      <c r="M578" t="s">
        <v>6617</v>
      </c>
      <c r="N578">
        <v>0</v>
      </c>
    </row>
    <row r="579" spans="1:14" x14ac:dyDescent="0.25">
      <c r="A579" s="18">
        <v>1386</v>
      </c>
      <c r="C579" t="s">
        <v>90</v>
      </c>
      <c r="D579" t="s">
        <v>11</v>
      </c>
      <c r="E579" s="39" t="s">
        <v>1388</v>
      </c>
      <c r="F579" t="s">
        <v>13</v>
      </c>
      <c r="G579" t="s">
        <v>14</v>
      </c>
      <c r="H579">
        <v>0</v>
      </c>
      <c r="L579" s="53" t="s">
        <v>7715</v>
      </c>
      <c r="M579" t="s">
        <v>6617</v>
      </c>
      <c r="N579">
        <v>0</v>
      </c>
    </row>
    <row r="580" spans="1:14" x14ac:dyDescent="0.25">
      <c r="A580" s="18">
        <v>1406</v>
      </c>
      <c r="C580" t="s">
        <v>9</v>
      </c>
      <c r="D580" t="s">
        <v>11</v>
      </c>
      <c r="E580" s="39" t="s">
        <v>1388</v>
      </c>
      <c r="F580" t="s">
        <v>13</v>
      </c>
      <c r="G580" t="s">
        <v>14</v>
      </c>
      <c r="H580">
        <v>0</v>
      </c>
      <c r="L580" s="53" t="s">
        <v>7715</v>
      </c>
      <c r="M580" t="s">
        <v>6617</v>
      </c>
      <c r="N580">
        <v>0</v>
      </c>
    </row>
    <row r="581" spans="1:14" x14ac:dyDescent="0.25">
      <c r="A581" s="18">
        <v>3718</v>
      </c>
      <c r="C581" t="s">
        <v>99</v>
      </c>
      <c r="D581" t="s">
        <v>11</v>
      </c>
      <c r="E581" s="39" t="s">
        <v>1388</v>
      </c>
      <c r="F581" t="s">
        <v>13</v>
      </c>
      <c r="G581" t="s">
        <v>14</v>
      </c>
      <c r="H581">
        <v>0</v>
      </c>
      <c r="L581" s="53" t="s">
        <v>7715</v>
      </c>
      <c r="M581" t="s">
        <v>6617</v>
      </c>
      <c r="N581">
        <v>0</v>
      </c>
    </row>
    <row r="582" spans="1:14" x14ac:dyDescent="0.25">
      <c r="A582" s="18">
        <v>4205</v>
      </c>
      <c r="C582" t="s">
        <v>70</v>
      </c>
      <c r="D582" t="s">
        <v>11</v>
      </c>
      <c r="E582" s="39" t="s">
        <v>1388</v>
      </c>
      <c r="F582" t="s">
        <v>13</v>
      </c>
      <c r="G582" t="s">
        <v>14</v>
      </c>
      <c r="H582">
        <v>0</v>
      </c>
      <c r="L582" s="53" t="s">
        <v>7715</v>
      </c>
      <c r="M582" t="s">
        <v>6617</v>
      </c>
    </row>
    <row r="583" spans="1:14" x14ac:dyDescent="0.25">
      <c r="A583" s="18">
        <v>1170</v>
      </c>
      <c r="B583" t="s">
        <v>6923</v>
      </c>
      <c r="C583" t="s">
        <v>47</v>
      </c>
      <c r="D583" t="s">
        <v>11</v>
      </c>
      <c r="E583" t="s">
        <v>449</v>
      </c>
      <c r="F583" t="s">
        <v>13</v>
      </c>
      <c r="G583" t="s">
        <v>14</v>
      </c>
      <c r="H583">
        <v>0</v>
      </c>
      <c r="L583" t="s">
        <v>6924</v>
      </c>
      <c r="M583" s="23">
        <v>58.808999999999997</v>
      </c>
      <c r="N583">
        <v>0</v>
      </c>
    </row>
    <row r="584" spans="1:14" x14ac:dyDescent="0.25">
      <c r="A584" s="18">
        <v>2143</v>
      </c>
      <c r="B584" t="s">
        <v>6923</v>
      </c>
      <c r="C584" t="s">
        <v>90</v>
      </c>
      <c r="D584" t="s">
        <v>11</v>
      </c>
      <c r="E584" t="s">
        <v>449</v>
      </c>
      <c r="F584" t="s">
        <v>13</v>
      </c>
      <c r="G584" t="s">
        <v>14</v>
      </c>
      <c r="H584">
        <v>0</v>
      </c>
      <c r="L584" t="s">
        <v>6924</v>
      </c>
      <c r="M584" s="23">
        <v>58.808999999999997</v>
      </c>
      <c r="N584">
        <v>0</v>
      </c>
    </row>
    <row r="585" spans="1:14" x14ac:dyDescent="0.25">
      <c r="A585" s="18">
        <v>1330</v>
      </c>
      <c r="B585" t="s">
        <v>6923</v>
      </c>
      <c r="C585" t="s">
        <v>9</v>
      </c>
      <c r="D585" t="s">
        <v>11</v>
      </c>
      <c r="E585" t="s">
        <v>449</v>
      </c>
      <c r="F585" t="s">
        <v>13</v>
      </c>
      <c r="G585" t="s">
        <v>14</v>
      </c>
      <c r="H585">
        <v>0</v>
      </c>
      <c r="L585" t="s">
        <v>6924</v>
      </c>
      <c r="M585" s="23">
        <v>58.808999999999997</v>
      </c>
      <c r="N585">
        <v>0</v>
      </c>
    </row>
    <row r="586" spans="1:14" x14ac:dyDescent="0.25">
      <c r="A586" s="18">
        <v>3696</v>
      </c>
      <c r="B586" t="s">
        <v>6923</v>
      </c>
      <c r="C586" t="s">
        <v>99</v>
      </c>
      <c r="D586" t="s">
        <v>11</v>
      </c>
      <c r="E586" t="s">
        <v>449</v>
      </c>
      <c r="F586" t="s">
        <v>13</v>
      </c>
      <c r="G586" t="s">
        <v>14</v>
      </c>
      <c r="H586">
        <v>0</v>
      </c>
      <c r="L586" t="s">
        <v>6924</v>
      </c>
      <c r="M586" s="23">
        <v>58.808999999999997</v>
      </c>
      <c r="N586">
        <v>0</v>
      </c>
    </row>
    <row r="587" spans="1:14" x14ac:dyDescent="0.25">
      <c r="A587" s="18">
        <v>4229</v>
      </c>
      <c r="B587" t="s">
        <v>6923</v>
      </c>
      <c r="C587" t="s">
        <v>70</v>
      </c>
      <c r="D587" t="s">
        <v>11</v>
      </c>
      <c r="E587" t="s">
        <v>449</v>
      </c>
      <c r="F587" t="s">
        <v>13</v>
      </c>
      <c r="G587" t="s">
        <v>14</v>
      </c>
      <c r="H587">
        <v>0</v>
      </c>
      <c r="L587" t="s">
        <v>6924</v>
      </c>
      <c r="M587" s="23">
        <v>58.808999999999997</v>
      </c>
      <c r="N587">
        <v>0</v>
      </c>
    </row>
    <row r="588" spans="1:14" x14ac:dyDescent="0.25">
      <c r="A588" s="18">
        <v>3338</v>
      </c>
      <c r="B588" t="s">
        <v>1768</v>
      </c>
      <c r="C588" t="s">
        <v>189</v>
      </c>
      <c r="D588" t="s">
        <v>11</v>
      </c>
      <c r="E588" t="s">
        <v>1770</v>
      </c>
      <c r="F588" t="s">
        <v>13</v>
      </c>
      <c r="G588" t="s">
        <v>14</v>
      </c>
      <c r="H588">
        <v>0</v>
      </c>
      <c r="L588" t="s">
        <v>6925</v>
      </c>
      <c r="M588" s="23">
        <v>61.832999999999998</v>
      </c>
      <c r="N588">
        <v>0</v>
      </c>
    </row>
    <row r="589" spans="1:14" x14ac:dyDescent="0.25">
      <c r="A589" s="18">
        <v>3504</v>
      </c>
      <c r="B589" t="s">
        <v>1768</v>
      </c>
      <c r="C589" t="s">
        <v>43</v>
      </c>
      <c r="D589" t="s">
        <v>11</v>
      </c>
      <c r="E589" t="s">
        <v>1770</v>
      </c>
      <c r="F589" t="s">
        <v>13</v>
      </c>
      <c r="G589" t="s">
        <v>14</v>
      </c>
      <c r="H589">
        <v>0</v>
      </c>
      <c r="L589" t="s">
        <v>6925</v>
      </c>
      <c r="M589" s="23">
        <v>61.832999999999998</v>
      </c>
      <c r="N589">
        <v>0</v>
      </c>
    </row>
    <row r="590" spans="1:14" x14ac:dyDescent="0.25">
      <c r="A590" s="18">
        <v>3650</v>
      </c>
      <c r="B590" t="s">
        <v>1768</v>
      </c>
      <c r="C590" t="s">
        <v>26</v>
      </c>
      <c r="D590" t="s">
        <v>11</v>
      </c>
      <c r="E590" t="s">
        <v>1770</v>
      </c>
      <c r="F590" t="s">
        <v>13</v>
      </c>
      <c r="G590" t="s">
        <v>14</v>
      </c>
      <c r="H590">
        <v>0</v>
      </c>
      <c r="L590" t="s">
        <v>6925</v>
      </c>
      <c r="M590" s="23">
        <v>61.832999999999998</v>
      </c>
      <c r="N590">
        <v>0</v>
      </c>
    </row>
    <row r="591" spans="1:14" x14ac:dyDescent="0.25">
      <c r="A591" s="18">
        <v>699</v>
      </c>
      <c r="B591" t="s">
        <v>1768</v>
      </c>
      <c r="C591" t="s">
        <v>30</v>
      </c>
      <c r="D591" t="s">
        <v>11</v>
      </c>
      <c r="E591" t="s">
        <v>1770</v>
      </c>
      <c r="F591" t="s">
        <v>13</v>
      </c>
      <c r="G591" t="s">
        <v>14</v>
      </c>
      <c r="H591">
        <v>0</v>
      </c>
      <c r="L591" t="s">
        <v>6925</v>
      </c>
      <c r="M591" s="23">
        <v>61.832999999999998</v>
      </c>
      <c r="N591">
        <v>0</v>
      </c>
    </row>
    <row r="592" spans="1:14" x14ac:dyDescent="0.25">
      <c r="A592" s="18">
        <v>3910</v>
      </c>
      <c r="B592" t="s">
        <v>1768</v>
      </c>
      <c r="C592" t="s">
        <v>23</v>
      </c>
      <c r="D592" t="s">
        <v>11</v>
      </c>
      <c r="E592" t="s">
        <v>1770</v>
      </c>
      <c r="F592" t="s">
        <v>13</v>
      </c>
      <c r="G592" t="s">
        <v>14</v>
      </c>
      <c r="H592">
        <v>0</v>
      </c>
      <c r="L592" t="s">
        <v>6925</v>
      </c>
      <c r="M592" s="23">
        <v>61.832999999999998</v>
      </c>
      <c r="N592">
        <v>0</v>
      </c>
    </row>
    <row r="593" spans="1:16" x14ac:dyDescent="0.25">
      <c r="A593" s="18">
        <v>2329</v>
      </c>
      <c r="B593" t="s">
        <v>419</v>
      </c>
      <c r="C593" t="s">
        <v>47</v>
      </c>
      <c r="D593" t="s">
        <v>11</v>
      </c>
      <c r="E593" t="s">
        <v>421</v>
      </c>
      <c r="F593" t="s">
        <v>13</v>
      </c>
      <c r="G593" t="s">
        <v>14</v>
      </c>
      <c r="H593">
        <v>0</v>
      </c>
      <c r="L593" t="s">
        <v>6926</v>
      </c>
      <c r="M593" t="s">
        <v>6617</v>
      </c>
    </row>
    <row r="594" spans="1:16" x14ac:dyDescent="0.25">
      <c r="A594" s="18">
        <v>3810</v>
      </c>
      <c r="B594" t="s">
        <v>419</v>
      </c>
      <c r="C594" t="s">
        <v>90</v>
      </c>
      <c r="D594" t="s">
        <v>11</v>
      </c>
      <c r="E594" t="s">
        <v>421</v>
      </c>
      <c r="F594" t="s">
        <v>13</v>
      </c>
      <c r="G594" t="s">
        <v>14</v>
      </c>
      <c r="H594">
        <v>0</v>
      </c>
      <c r="L594" t="s">
        <v>6926</v>
      </c>
      <c r="M594" t="s">
        <v>6617</v>
      </c>
    </row>
    <row r="595" spans="1:16" x14ac:dyDescent="0.25">
      <c r="A595" s="18">
        <v>2694</v>
      </c>
      <c r="B595" t="s">
        <v>419</v>
      </c>
      <c r="C595" t="s">
        <v>9</v>
      </c>
      <c r="D595" t="s">
        <v>11</v>
      </c>
      <c r="E595" t="s">
        <v>421</v>
      </c>
      <c r="F595" t="s">
        <v>13</v>
      </c>
      <c r="G595" t="s">
        <v>14</v>
      </c>
      <c r="H595">
        <v>0</v>
      </c>
      <c r="L595" t="s">
        <v>6926</v>
      </c>
      <c r="M595" t="s">
        <v>6617</v>
      </c>
      <c r="N595">
        <v>0</v>
      </c>
    </row>
    <row r="596" spans="1:16" x14ac:dyDescent="0.25">
      <c r="A596" s="18">
        <v>763</v>
      </c>
      <c r="B596" t="s">
        <v>419</v>
      </c>
      <c r="C596" t="s">
        <v>99</v>
      </c>
      <c r="D596" t="s">
        <v>11</v>
      </c>
      <c r="E596" t="s">
        <v>421</v>
      </c>
      <c r="F596" t="s">
        <v>13</v>
      </c>
      <c r="G596" t="s">
        <v>14</v>
      </c>
      <c r="H596">
        <v>0</v>
      </c>
      <c r="L596" t="s">
        <v>6926</v>
      </c>
      <c r="M596" t="s">
        <v>6617</v>
      </c>
      <c r="N596">
        <v>0</v>
      </c>
    </row>
    <row r="597" spans="1:16" x14ac:dyDescent="0.25">
      <c r="A597" s="18">
        <v>391</v>
      </c>
      <c r="B597" t="s">
        <v>419</v>
      </c>
      <c r="C597" t="s">
        <v>70</v>
      </c>
      <c r="D597" t="s">
        <v>11</v>
      </c>
      <c r="E597" t="s">
        <v>421</v>
      </c>
      <c r="F597" t="s">
        <v>13</v>
      </c>
      <c r="G597" t="s">
        <v>14</v>
      </c>
      <c r="H597">
        <v>0</v>
      </c>
      <c r="L597" t="s">
        <v>6926</v>
      </c>
      <c r="M597" t="s">
        <v>6617</v>
      </c>
      <c r="N597">
        <v>0</v>
      </c>
    </row>
    <row r="598" spans="1:16" x14ac:dyDescent="0.25">
      <c r="A598" s="18">
        <v>3405</v>
      </c>
      <c r="B598" t="s">
        <v>419</v>
      </c>
      <c r="C598" t="s">
        <v>388</v>
      </c>
      <c r="D598" t="s">
        <v>11</v>
      </c>
      <c r="E598" t="s">
        <v>421</v>
      </c>
      <c r="F598" t="s">
        <v>13</v>
      </c>
      <c r="G598" t="s">
        <v>14</v>
      </c>
      <c r="H598">
        <v>0</v>
      </c>
      <c r="L598" t="s">
        <v>6926</v>
      </c>
      <c r="M598" t="s">
        <v>6617</v>
      </c>
      <c r="N598">
        <v>0</v>
      </c>
    </row>
    <row r="599" spans="1:16" x14ac:dyDescent="0.25">
      <c r="A599" s="18">
        <v>1027</v>
      </c>
      <c r="B599" t="s">
        <v>419</v>
      </c>
      <c r="C599" t="s">
        <v>199</v>
      </c>
      <c r="D599" t="s">
        <v>11</v>
      </c>
      <c r="E599" t="s">
        <v>421</v>
      </c>
      <c r="F599" t="s">
        <v>13</v>
      </c>
      <c r="G599" t="s">
        <v>14</v>
      </c>
      <c r="H599">
        <v>0</v>
      </c>
      <c r="L599" t="s">
        <v>6926</v>
      </c>
      <c r="M599" t="s">
        <v>6617</v>
      </c>
      <c r="N599">
        <v>0</v>
      </c>
    </row>
    <row r="600" spans="1:16" x14ac:dyDescent="0.25">
      <c r="A600" s="18">
        <v>336</v>
      </c>
      <c r="B600" t="s">
        <v>419</v>
      </c>
      <c r="C600" t="s">
        <v>142</v>
      </c>
      <c r="D600" t="s">
        <v>11</v>
      </c>
      <c r="E600" t="s">
        <v>421</v>
      </c>
      <c r="F600" t="s">
        <v>13</v>
      </c>
      <c r="G600" t="s">
        <v>14</v>
      </c>
      <c r="H600">
        <v>0</v>
      </c>
      <c r="L600" t="s">
        <v>6926</v>
      </c>
      <c r="M600" t="s">
        <v>6617</v>
      </c>
      <c r="N600">
        <v>0</v>
      </c>
    </row>
    <row r="601" spans="1:16" x14ac:dyDescent="0.25">
      <c r="A601" s="18">
        <v>1963</v>
      </c>
      <c r="B601" t="s">
        <v>419</v>
      </c>
      <c r="C601" t="s">
        <v>16</v>
      </c>
      <c r="D601" t="s">
        <v>11</v>
      </c>
      <c r="E601" t="s">
        <v>421</v>
      </c>
      <c r="F601" t="s">
        <v>13</v>
      </c>
      <c r="G601" t="s">
        <v>14</v>
      </c>
      <c r="H601">
        <v>0</v>
      </c>
      <c r="L601" t="s">
        <v>6926</v>
      </c>
      <c r="M601" t="s">
        <v>6617</v>
      </c>
      <c r="N601">
        <v>0</v>
      </c>
    </row>
    <row r="602" spans="1:16" x14ac:dyDescent="0.25">
      <c r="A602" s="18">
        <v>4240</v>
      </c>
      <c r="B602" t="s">
        <v>419</v>
      </c>
      <c r="C602" t="s">
        <v>189</v>
      </c>
      <c r="D602" t="s">
        <v>11</v>
      </c>
      <c r="E602" t="s">
        <v>421</v>
      </c>
      <c r="F602" t="s">
        <v>13</v>
      </c>
      <c r="G602" t="s">
        <v>14</v>
      </c>
      <c r="H602">
        <v>0</v>
      </c>
      <c r="L602" t="s">
        <v>6926</v>
      </c>
      <c r="M602" t="s">
        <v>6617</v>
      </c>
      <c r="N602">
        <v>0</v>
      </c>
    </row>
    <row r="603" spans="1:16" x14ac:dyDescent="0.25">
      <c r="A603" s="18">
        <v>3981</v>
      </c>
      <c r="B603" t="s">
        <v>419</v>
      </c>
      <c r="C603" t="s">
        <v>43</v>
      </c>
      <c r="D603" t="s">
        <v>11</v>
      </c>
      <c r="E603" t="s">
        <v>421</v>
      </c>
      <c r="F603" t="s">
        <v>13</v>
      </c>
      <c r="G603" t="s">
        <v>14</v>
      </c>
      <c r="H603">
        <v>0</v>
      </c>
      <c r="L603" t="s">
        <v>6926</v>
      </c>
      <c r="M603" t="s">
        <v>6617</v>
      </c>
      <c r="N603">
        <v>0</v>
      </c>
    </row>
    <row r="604" spans="1:16" x14ac:dyDescent="0.25">
      <c r="A604" s="18">
        <v>4197</v>
      </c>
      <c r="B604" t="s">
        <v>419</v>
      </c>
      <c r="C604" t="s">
        <v>26</v>
      </c>
      <c r="D604" t="s">
        <v>11</v>
      </c>
      <c r="E604" t="s">
        <v>421</v>
      </c>
      <c r="F604" t="s">
        <v>13</v>
      </c>
      <c r="G604" t="s">
        <v>14</v>
      </c>
      <c r="H604">
        <v>0</v>
      </c>
      <c r="L604" t="s">
        <v>6926</v>
      </c>
      <c r="M604" t="s">
        <v>6617</v>
      </c>
      <c r="N604">
        <v>0</v>
      </c>
    </row>
    <row r="605" spans="1:16" x14ac:dyDescent="0.25">
      <c r="A605" s="18">
        <v>3642</v>
      </c>
      <c r="B605" t="s">
        <v>419</v>
      </c>
      <c r="C605" t="s">
        <v>30</v>
      </c>
      <c r="D605" t="s">
        <v>11</v>
      </c>
      <c r="E605" t="s">
        <v>421</v>
      </c>
      <c r="F605" t="s">
        <v>13</v>
      </c>
      <c r="G605" t="s">
        <v>14</v>
      </c>
      <c r="H605">
        <v>0</v>
      </c>
      <c r="L605" t="s">
        <v>6926</v>
      </c>
      <c r="M605" t="s">
        <v>6617</v>
      </c>
      <c r="N605">
        <v>0</v>
      </c>
    </row>
    <row r="606" spans="1:16" x14ac:dyDescent="0.25">
      <c r="A606" s="18">
        <v>1514</v>
      </c>
      <c r="B606" t="s">
        <v>419</v>
      </c>
      <c r="C606" t="s">
        <v>23</v>
      </c>
      <c r="D606" t="s">
        <v>11</v>
      </c>
      <c r="E606" t="s">
        <v>421</v>
      </c>
      <c r="F606" t="s">
        <v>13</v>
      </c>
      <c r="G606" t="s">
        <v>14</v>
      </c>
      <c r="H606">
        <v>0</v>
      </c>
      <c r="L606" t="s">
        <v>6926</v>
      </c>
      <c r="M606" t="s">
        <v>6617</v>
      </c>
      <c r="N606">
        <v>0</v>
      </c>
      <c r="P606" t="b">
        <f>EXACT(H606,bioshpere3_soil!H606)</f>
        <v>1</v>
      </c>
    </row>
    <row r="607" spans="1:16" x14ac:dyDescent="0.25">
      <c r="A607" s="18">
        <v>965</v>
      </c>
      <c r="B607" t="s">
        <v>925</v>
      </c>
      <c r="C607" t="s">
        <v>47</v>
      </c>
      <c r="D607" t="s">
        <v>11</v>
      </c>
      <c r="E607" t="s">
        <v>927</v>
      </c>
      <c r="F607" t="s">
        <v>13</v>
      </c>
      <c r="G607" t="s">
        <v>14</v>
      </c>
      <c r="H607">
        <v>0</v>
      </c>
      <c r="L607" t="s">
        <v>6927</v>
      </c>
      <c r="M607" s="23">
        <v>55.255000000000003</v>
      </c>
      <c r="N607">
        <v>3</v>
      </c>
    </row>
    <row r="608" spans="1:16" x14ac:dyDescent="0.25">
      <c r="A608" s="18">
        <v>779</v>
      </c>
      <c r="B608" t="s">
        <v>925</v>
      </c>
      <c r="C608" t="s">
        <v>90</v>
      </c>
      <c r="D608" t="s">
        <v>11</v>
      </c>
      <c r="E608" t="s">
        <v>927</v>
      </c>
      <c r="F608" t="s">
        <v>13</v>
      </c>
      <c r="G608" t="s">
        <v>14</v>
      </c>
      <c r="H608">
        <v>0</v>
      </c>
      <c r="L608" t="s">
        <v>6927</v>
      </c>
      <c r="M608" s="23">
        <v>55.255000000000003</v>
      </c>
      <c r="N608">
        <v>3</v>
      </c>
      <c r="P608" t="b">
        <f>EXACT(H608,bioshpere3_soil!H608)</f>
        <v>0</v>
      </c>
    </row>
    <row r="609" spans="1:16" x14ac:dyDescent="0.25">
      <c r="A609" s="18">
        <v>56</v>
      </c>
      <c r="B609" t="s">
        <v>925</v>
      </c>
      <c r="C609" t="s">
        <v>9</v>
      </c>
      <c r="D609" t="s">
        <v>11</v>
      </c>
      <c r="E609" t="s">
        <v>927</v>
      </c>
      <c r="F609" t="s">
        <v>13</v>
      </c>
      <c r="G609" t="s">
        <v>14</v>
      </c>
      <c r="H609">
        <v>0</v>
      </c>
      <c r="L609" t="s">
        <v>6927</v>
      </c>
      <c r="M609" s="23">
        <v>55.255000000000003</v>
      </c>
    </row>
    <row r="610" spans="1:16" x14ac:dyDescent="0.25">
      <c r="A610" s="18">
        <v>2337</v>
      </c>
      <c r="B610" t="s">
        <v>925</v>
      </c>
      <c r="C610" t="s">
        <v>99</v>
      </c>
      <c r="D610" t="s">
        <v>11</v>
      </c>
      <c r="E610" t="s">
        <v>927</v>
      </c>
      <c r="F610" t="s">
        <v>13</v>
      </c>
      <c r="G610" t="s">
        <v>14</v>
      </c>
      <c r="H610">
        <v>0</v>
      </c>
      <c r="L610" t="s">
        <v>6927</v>
      </c>
      <c r="M610" s="23">
        <v>55.255000000000003</v>
      </c>
      <c r="N610">
        <v>3</v>
      </c>
    </row>
    <row r="611" spans="1:16" x14ac:dyDescent="0.25">
      <c r="A611" s="18">
        <v>1425</v>
      </c>
      <c r="B611" t="s">
        <v>925</v>
      </c>
      <c r="C611" t="s">
        <v>70</v>
      </c>
      <c r="D611" t="s">
        <v>11</v>
      </c>
      <c r="E611" t="s">
        <v>927</v>
      </c>
      <c r="F611" t="s">
        <v>13</v>
      </c>
      <c r="G611" t="s">
        <v>14</v>
      </c>
      <c r="H611">
        <v>0</v>
      </c>
      <c r="L611" t="s">
        <v>6927</v>
      </c>
      <c r="M611" s="23">
        <v>55.255000000000003</v>
      </c>
      <c r="N611">
        <v>3</v>
      </c>
    </row>
    <row r="612" spans="1:16" x14ac:dyDescent="0.25">
      <c r="A612" s="18">
        <v>3758</v>
      </c>
      <c r="B612" t="s">
        <v>925</v>
      </c>
      <c r="C612" t="s">
        <v>189</v>
      </c>
      <c r="D612" t="s">
        <v>11</v>
      </c>
      <c r="E612" t="s">
        <v>927</v>
      </c>
      <c r="F612" t="s">
        <v>13</v>
      </c>
      <c r="G612" t="s">
        <v>14</v>
      </c>
      <c r="H612">
        <v>0</v>
      </c>
      <c r="L612" t="s">
        <v>6927</v>
      </c>
      <c r="M612" s="23">
        <v>55.255000000000003</v>
      </c>
      <c r="N612">
        <v>1</v>
      </c>
      <c r="P612" t="b">
        <f>EXACT(H612,bioshpere3_soil!H612)</f>
        <v>0</v>
      </c>
    </row>
    <row r="613" spans="1:16" x14ac:dyDescent="0.25">
      <c r="A613" s="18">
        <v>2126</v>
      </c>
      <c r="B613" t="s">
        <v>925</v>
      </c>
      <c r="C613" t="s">
        <v>43</v>
      </c>
      <c r="D613" t="s">
        <v>11</v>
      </c>
      <c r="E613" t="s">
        <v>927</v>
      </c>
      <c r="F613" t="s">
        <v>13</v>
      </c>
      <c r="G613" t="s">
        <v>14</v>
      </c>
      <c r="H613">
        <v>0</v>
      </c>
      <c r="L613" t="s">
        <v>6927</v>
      </c>
      <c r="M613" s="23">
        <v>55.255000000000003</v>
      </c>
      <c r="N613">
        <v>3</v>
      </c>
      <c r="P613" t="b">
        <f>EXACT(H613,bioshpere3_soil!H613)</f>
        <v>0</v>
      </c>
    </row>
    <row r="614" spans="1:16" x14ac:dyDescent="0.25">
      <c r="A614" s="18">
        <v>4042</v>
      </c>
      <c r="B614" t="s">
        <v>925</v>
      </c>
      <c r="C614" t="s">
        <v>26</v>
      </c>
      <c r="D614" t="s">
        <v>11</v>
      </c>
      <c r="E614" t="s">
        <v>927</v>
      </c>
      <c r="F614" t="s">
        <v>13</v>
      </c>
      <c r="G614" t="s">
        <v>14</v>
      </c>
      <c r="H614">
        <v>0</v>
      </c>
      <c r="L614" t="s">
        <v>6927</v>
      </c>
      <c r="M614" s="23">
        <v>55.255000000000003</v>
      </c>
      <c r="N614">
        <v>0</v>
      </c>
    </row>
    <row r="615" spans="1:16" x14ac:dyDescent="0.25">
      <c r="A615" s="18">
        <v>2202</v>
      </c>
      <c r="B615" t="s">
        <v>925</v>
      </c>
      <c r="C615" t="s">
        <v>30</v>
      </c>
      <c r="D615" t="s">
        <v>11</v>
      </c>
      <c r="E615" t="s">
        <v>927</v>
      </c>
      <c r="F615" t="s">
        <v>13</v>
      </c>
      <c r="G615" t="s">
        <v>14</v>
      </c>
      <c r="H615">
        <v>0</v>
      </c>
      <c r="L615" t="s">
        <v>6927</v>
      </c>
      <c r="M615" s="23">
        <v>55.255000000000003</v>
      </c>
      <c r="N615">
        <v>0</v>
      </c>
    </row>
    <row r="616" spans="1:16" x14ac:dyDescent="0.25">
      <c r="A616" s="18">
        <v>851</v>
      </c>
      <c r="B616" t="s">
        <v>925</v>
      </c>
      <c r="C616" t="s">
        <v>23</v>
      </c>
      <c r="D616" t="s">
        <v>11</v>
      </c>
      <c r="E616" t="s">
        <v>927</v>
      </c>
      <c r="F616" t="s">
        <v>13</v>
      </c>
      <c r="G616" t="s">
        <v>14</v>
      </c>
      <c r="H616">
        <v>0</v>
      </c>
      <c r="L616" t="s">
        <v>6927</v>
      </c>
      <c r="M616" s="23">
        <v>55.255000000000003</v>
      </c>
      <c r="N616">
        <v>0</v>
      </c>
    </row>
    <row r="617" spans="1:16" x14ac:dyDescent="0.25">
      <c r="A617" s="18">
        <v>1168</v>
      </c>
      <c r="B617" t="s">
        <v>115</v>
      </c>
      <c r="C617" t="s">
        <v>189</v>
      </c>
      <c r="D617" t="s">
        <v>11</v>
      </c>
      <c r="E617" t="s">
        <v>117</v>
      </c>
      <c r="F617" t="s">
        <v>13</v>
      </c>
      <c r="G617" t="s">
        <v>14</v>
      </c>
      <c r="H617">
        <v>0</v>
      </c>
      <c r="L617" t="s">
        <v>6928</v>
      </c>
      <c r="M617" s="23">
        <v>67.805999999999997</v>
      </c>
      <c r="N617">
        <v>0</v>
      </c>
    </row>
    <row r="618" spans="1:16" x14ac:dyDescent="0.25">
      <c r="A618" s="18">
        <v>2524</v>
      </c>
      <c r="B618" t="s">
        <v>115</v>
      </c>
      <c r="C618" t="s">
        <v>43</v>
      </c>
      <c r="D618" t="s">
        <v>11</v>
      </c>
      <c r="E618" t="s">
        <v>117</v>
      </c>
      <c r="F618" t="s">
        <v>13</v>
      </c>
      <c r="G618" t="s">
        <v>14</v>
      </c>
      <c r="H618">
        <v>0</v>
      </c>
      <c r="L618" t="s">
        <v>6928</v>
      </c>
      <c r="M618" s="23">
        <v>67.805999999999997</v>
      </c>
      <c r="N618">
        <v>0</v>
      </c>
    </row>
    <row r="619" spans="1:16" x14ac:dyDescent="0.25">
      <c r="A619" s="18">
        <v>1613</v>
      </c>
      <c r="B619" t="s">
        <v>115</v>
      </c>
      <c r="C619" t="s">
        <v>26</v>
      </c>
      <c r="D619" t="s">
        <v>11</v>
      </c>
      <c r="E619" t="s">
        <v>117</v>
      </c>
      <c r="F619" t="s">
        <v>13</v>
      </c>
      <c r="G619" t="s">
        <v>14</v>
      </c>
      <c r="H619">
        <v>0</v>
      </c>
      <c r="L619" t="s">
        <v>6928</v>
      </c>
      <c r="M619" s="23">
        <v>67.805999999999997</v>
      </c>
      <c r="N619" t="s">
        <v>6617</v>
      </c>
    </row>
    <row r="620" spans="1:16" x14ac:dyDescent="0.25">
      <c r="A620" s="18">
        <v>3667</v>
      </c>
      <c r="B620" t="s">
        <v>115</v>
      </c>
      <c r="C620" t="s">
        <v>30</v>
      </c>
      <c r="D620" t="s">
        <v>11</v>
      </c>
      <c r="E620" t="s">
        <v>117</v>
      </c>
      <c r="F620" t="s">
        <v>13</v>
      </c>
      <c r="G620" t="s">
        <v>14</v>
      </c>
      <c r="H620">
        <v>0</v>
      </c>
      <c r="L620" t="s">
        <v>6928</v>
      </c>
      <c r="M620" s="23">
        <v>67.805999999999997</v>
      </c>
    </row>
    <row r="621" spans="1:16" x14ac:dyDescent="0.25">
      <c r="A621" s="18">
        <v>123</v>
      </c>
      <c r="B621" t="s">
        <v>115</v>
      </c>
      <c r="C621" t="s">
        <v>23</v>
      </c>
      <c r="D621" t="s">
        <v>11</v>
      </c>
      <c r="E621" t="s">
        <v>117</v>
      </c>
      <c r="F621" t="s">
        <v>13</v>
      </c>
      <c r="G621" t="s">
        <v>14</v>
      </c>
      <c r="H621">
        <v>0</v>
      </c>
      <c r="L621" t="s">
        <v>6928</v>
      </c>
      <c r="M621" s="23">
        <v>67.805999999999997</v>
      </c>
    </row>
    <row r="622" spans="1:16" x14ac:dyDescent="0.25">
      <c r="A622" s="18">
        <v>2444</v>
      </c>
      <c r="B622" t="s">
        <v>6929</v>
      </c>
      <c r="C622" t="s">
        <v>16</v>
      </c>
      <c r="D622" t="s">
        <v>11</v>
      </c>
      <c r="E622" t="s">
        <v>4784</v>
      </c>
      <c r="F622" t="s">
        <v>13</v>
      </c>
      <c r="G622" t="s">
        <v>14</v>
      </c>
      <c r="H622" t="e">
        <f t="shared" ref="H622:H633" si="10">14.0067*N622/M622</f>
        <v>#VALUE!</v>
      </c>
      <c r="L622" t="s">
        <v>6930</v>
      </c>
      <c r="M622">
        <v>343.20699999999999</v>
      </c>
      <c r="N622" t="s">
        <v>6617</v>
      </c>
    </row>
    <row r="623" spans="1:16" x14ac:dyDescent="0.25">
      <c r="A623" s="18">
        <v>848</v>
      </c>
      <c r="B623" t="s">
        <v>6931</v>
      </c>
      <c r="C623" t="s">
        <v>16</v>
      </c>
      <c r="D623" t="s">
        <v>11</v>
      </c>
      <c r="E623" t="s">
        <v>4072</v>
      </c>
      <c r="F623" t="s">
        <v>13</v>
      </c>
      <c r="G623" t="s">
        <v>14</v>
      </c>
      <c r="H623" t="e">
        <f t="shared" si="10"/>
        <v>#VALUE!</v>
      </c>
      <c r="L623" t="s">
        <v>6932</v>
      </c>
      <c r="M623">
        <v>261.11599999999999</v>
      </c>
      <c r="N623" t="s">
        <v>6617</v>
      </c>
    </row>
    <row r="624" spans="1:16" x14ac:dyDescent="0.25">
      <c r="A624" s="18">
        <v>1444</v>
      </c>
      <c r="B624" t="s">
        <v>803</v>
      </c>
      <c r="C624" t="s">
        <v>47</v>
      </c>
      <c r="D624" t="s">
        <v>11</v>
      </c>
      <c r="E624" t="s">
        <v>805</v>
      </c>
      <c r="F624" t="s">
        <v>13</v>
      </c>
      <c r="G624" t="s">
        <v>14</v>
      </c>
      <c r="H624" t="e">
        <f t="shared" si="10"/>
        <v>#VALUE!</v>
      </c>
      <c r="L624" t="s">
        <v>6933</v>
      </c>
      <c r="M624">
        <v>127.902</v>
      </c>
      <c r="N624" t="s">
        <v>6617</v>
      </c>
    </row>
    <row r="625" spans="1:16" x14ac:dyDescent="0.25">
      <c r="A625" s="18">
        <v>1082</v>
      </c>
      <c r="B625" t="s">
        <v>803</v>
      </c>
      <c r="C625" t="s">
        <v>90</v>
      </c>
      <c r="D625" t="s">
        <v>11</v>
      </c>
      <c r="E625" t="s">
        <v>805</v>
      </c>
      <c r="F625" t="s">
        <v>13</v>
      </c>
      <c r="G625" t="s">
        <v>14</v>
      </c>
      <c r="H625">
        <f t="shared" si="10"/>
        <v>0</v>
      </c>
      <c r="L625" t="s">
        <v>6933</v>
      </c>
      <c r="M625">
        <v>127.902</v>
      </c>
    </row>
    <row r="626" spans="1:16" x14ac:dyDescent="0.25">
      <c r="A626" s="18">
        <v>899</v>
      </c>
      <c r="B626" t="s">
        <v>803</v>
      </c>
      <c r="C626" t="s">
        <v>9</v>
      </c>
      <c r="D626" t="s">
        <v>11</v>
      </c>
      <c r="E626" t="s">
        <v>805</v>
      </c>
      <c r="F626" t="s">
        <v>13</v>
      </c>
      <c r="G626" t="s">
        <v>14</v>
      </c>
      <c r="H626">
        <f t="shared" si="10"/>
        <v>0</v>
      </c>
      <c r="L626" t="s">
        <v>6933</v>
      </c>
      <c r="M626">
        <v>127.902</v>
      </c>
    </row>
    <row r="627" spans="1:16" x14ac:dyDescent="0.25">
      <c r="A627" s="18">
        <v>2871</v>
      </c>
      <c r="B627" t="s">
        <v>803</v>
      </c>
      <c r="C627" t="s">
        <v>99</v>
      </c>
      <c r="D627" t="s">
        <v>11</v>
      </c>
      <c r="E627" t="s">
        <v>805</v>
      </c>
      <c r="F627" t="s">
        <v>13</v>
      </c>
      <c r="G627" t="s">
        <v>14</v>
      </c>
      <c r="H627" t="e">
        <f t="shared" si="10"/>
        <v>#VALUE!</v>
      </c>
      <c r="L627" t="s">
        <v>6933</v>
      </c>
      <c r="M627">
        <v>127.902</v>
      </c>
      <c r="N627" t="s">
        <v>6617</v>
      </c>
    </row>
    <row r="628" spans="1:16" x14ac:dyDescent="0.25">
      <c r="A628" s="18">
        <v>2002</v>
      </c>
      <c r="B628" t="s">
        <v>803</v>
      </c>
      <c r="C628" t="s">
        <v>70</v>
      </c>
      <c r="D628" t="s">
        <v>11</v>
      </c>
      <c r="E628" t="s">
        <v>805</v>
      </c>
      <c r="F628" t="s">
        <v>13</v>
      </c>
      <c r="G628" t="s">
        <v>14</v>
      </c>
      <c r="H628" t="e">
        <f t="shared" si="10"/>
        <v>#VALUE!</v>
      </c>
      <c r="L628" t="s">
        <v>6933</v>
      </c>
      <c r="M628">
        <v>127.902</v>
      </c>
      <c r="N628" t="s">
        <v>6617</v>
      </c>
      <c r="P628" t="e">
        <f>EXACT(H628,bioshpere3_soil!H628)</f>
        <v>#VALUE!</v>
      </c>
    </row>
    <row r="629" spans="1:16" x14ac:dyDescent="0.25">
      <c r="A629" s="18">
        <v>4336</v>
      </c>
      <c r="B629" t="s">
        <v>3482</v>
      </c>
      <c r="C629" t="s">
        <v>47</v>
      </c>
      <c r="D629" t="s">
        <v>11</v>
      </c>
      <c r="E629" t="s">
        <v>3484</v>
      </c>
      <c r="F629" t="s">
        <v>13</v>
      </c>
      <c r="G629" t="s">
        <v>14</v>
      </c>
      <c r="H629" t="e">
        <f t="shared" si="10"/>
        <v>#VALUE!</v>
      </c>
      <c r="L629" t="s">
        <v>6933</v>
      </c>
      <c r="M629">
        <v>127.902</v>
      </c>
      <c r="N629" t="s">
        <v>6617</v>
      </c>
      <c r="P629" t="e">
        <f>EXACT(H629,bioshpere3_soil!H629)</f>
        <v>#VALUE!</v>
      </c>
    </row>
    <row r="630" spans="1:16" x14ac:dyDescent="0.25">
      <c r="A630" s="18">
        <v>3293</v>
      </c>
      <c r="B630" t="s">
        <v>3482</v>
      </c>
      <c r="C630" t="s">
        <v>90</v>
      </c>
      <c r="D630" t="s">
        <v>11</v>
      </c>
      <c r="E630" t="s">
        <v>3484</v>
      </c>
      <c r="F630" t="s">
        <v>13</v>
      </c>
      <c r="G630" t="s">
        <v>14</v>
      </c>
      <c r="H630">
        <f t="shared" si="10"/>
        <v>0</v>
      </c>
      <c r="L630" t="s">
        <v>6933</v>
      </c>
      <c r="M630">
        <v>127.902</v>
      </c>
    </row>
    <row r="631" spans="1:16" x14ac:dyDescent="0.25">
      <c r="A631" s="18">
        <v>2766</v>
      </c>
      <c r="B631" t="s">
        <v>3482</v>
      </c>
      <c r="C631" t="s">
        <v>9</v>
      </c>
      <c r="D631" t="s">
        <v>11</v>
      </c>
      <c r="E631" t="s">
        <v>3484</v>
      </c>
      <c r="F631" t="s">
        <v>13</v>
      </c>
      <c r="G631" t="s">
        <v>14</v>
      </c>
      <c r="H631" t="e">
        <f t="shared" si="10"/>
        <v>#VALUE!</v>
      </c>
      <c r="L631" t="s">
        <v>6933</v>
      </c>
      <c r="M631">
        <v>127.902</v>
      </c>
      <c r="N631" t="s">
        <v>6617</v>
      </c>
      <c r="P631" t="e">
        <f>EXACT(H631,bioshpere3_soil!H631)</f>
        <v>#VALUE!</v>
      </c>
    </row>
    <row r="632" spans="1:16" x14ac:dyDescent="0.25">
      <c r="A632" s="18">
        <v>3598</v>
      </c>
      <c r="B632" t="s">
        <v>3482</v>
      </c>
      <c r="C632" t="s">
        <v>99</v>
      </c>
      <c r="D632" t="s">
        <v>11</v>
      </c>
      <c r="E632" t="s">
        <v>3484</v>
      </c>
      <c r="F632" t="s">
        <v>13</v>
      </c>
      <c r="G632" t="s">
        <v>14</v>
      </c>
      <c r="H632" t="e">
        <f t="shared" si="10"/>
        <v>#VALUE!</v>
      </c>
      <c r="L632" t="s">
        <v>6933</v>
      </c>
      <c r="M632">
        <v>127.902</v>
      </c>
      <c r="N632" t="s">
        <v>6617</v>
      </c>
      <c r="P632" t="e">
        <f>EXACT(H632,bioshpere3_soil!H632)</f>
        <v>#VALUE!</v>
      </c>
    </row>
    <row r="633" spans="1:16" x14ac:dyDescent="0.25">
      <c r="A633" s="18">
        <v>2435</v>
      </c>
      <c r="B633" t="s">
        <v>3482</v>
      </c>
      <c r="C633" t="s">
        <v>70</v>
      </c>
      <c r="D633" t="s">
        <v>11</v>
      </c>
      <c r="E633" t="s">
        <v>3484</v>
      </c>
      <c r="F633" t="s">
        <v>13</v>
      </c>
      <c r="G633" t="s">
        <v>14</v>
      </c>
      <c r="H633" t="e">
        <f t="shared" si="10"/>
        <v>#VALUE!</v>
      </c>
      <c r="L633" t="s">
        <v>6933</v>
      </c>
      <c r="M633">
        <v>127.902</v>
      </c>
      <c r="N633" t="s">
        <v>6617</v>
      </c>
    </row>
    <row r="634" spans="1:16" x14ac:dyDescent="0.25">
      <c r="A634" s="18">
        <v>1974</v>
      </c>
      <c r="B634" t="s">
        <v>716</v>
      </c>
      <c r="C634" t="s">
        <v>47</v>
      </c>
      <c r="D634" t="s">
        <v>11</v>
      </c>
      <c r="E634" t="s">
        <v>718</v>
      </c>
      <c r="F634" t="s">
        <v>13</v>
      </c>
      <c r="G634" t="s">
        <v>14</v>
      </c>
      <c r="H634">
        <v>0</v>
      </c>
      <c r="L634" t="s">
        <v>6934</v>
      </c>
      <c r="M634" s="23">
        <v>159.80799999999999</v>
      </c>
      <c r="N634" t="s">
        <v>6617</v>
      </c>
    </row>
    <row r="635" spans="1:16" x14ac:dyDescent="0.25">
      <c r="A635" s="18">
        <v>483</v>
      </c>
      <c r="B635" t="s">
        <v>716</v>
      </c>
      <c r="C635" t="s">
        <v>90</v>
      </c>
      <c r="D635" t="s">
        <v>11</v>
      </c>
      <c r="E635" t="s">
        <v>718</v>
      </c>
      <c r="F635" t="s">
        <v>13</v>
      </c>
      <c r="G635" t="s">
        <v>14</v>
      </c>
      <c r="H635">
        <v>0</v>
      </c>
      <c r="L635" t="s">
        <v>6934</v>
      </c>
      <c r="M635" s="23">
        <v>159.80799999999999</v>
      </c>
    </row>
    <row r="636" spans="1:16" x14ac:dyDescent="0.25">
      <c r="A636" s="18">
        <v>841</v>
      </c>
      <c r="B636" t="s">
        <v>716</v>
      </c>
      <c r="C636" t="s">
        <v>9</v>
      </c>
      <c r="D636" t="s">
        <v>11</v>
      </c>
      <c r="E636" t="s">
        <v>718</v>
      </c>
      <c r="F636" t="s">
        <v>13</v>
      </c>
      <c r="G636" t="s">
        <v>14</v>
      </c>
      <c r="H636">
        <v>0</v>
      </c>
      <c r="L636" t="s">
        <v>6934</v>
      </c>
      <c r="M636" s="23">
        <v>159.80799999999999</v>
      </c>
      <c r="N636" t="s">
        <v>6617</v>
      </c>
    </row>
    <row r="637" spans="1:16" x14ac:dyDescent="0.25">
      <c r="A637" s="18">
        <v>2599</v>
      </c>
      <c r="B637" t="s">
        <v>716</v>
      </c>
      <c r="C637" t="s">
        <v>99</v>
      </c>
      <c r="D637" t="s">
        <v>11</v>
      </c>
      <c r="E637" t="s">
        <v>718</v>
      </c>
      <c r="F637" t="s">
        <v>13</v>
      </c>
      <c r="G637" t="s">
        <v>14</v>
      </c>
      <c r="H637">
        <v>0</v>
      </c>
      <c r="L637" t="s">
        <v>6934</v>
      </c>
      <c r="M637" s="23">
        <v>159.80799999999999</v>
      </c>
      <c r="N637" t="s">
        <v>6617</v>
      </c>
    </row>
    <row r="638" spans="1:16" x14ac:dyDescent="0.25">
      <c r="A638" s="18">
        <v>173</v>
      </c>
      <c r="B638" t="s">
        <v>716</v>
      </c>
      <c r="C638" t="s">
        <v>70</v>
      </c>
      <c r="D638" t="s">
        <v>11</v>
      </c>
      <c r="E638" t="s">
        <v>718</v>
      </c>
      <c r="F638" t="s">
        <v>13</v>
      </c>
      <c r="G638" t="s">
        <v>14</v>
      </c>
      <c r="H638">
        <v>0</v>
      </c>
      <c r="L638" t="s">
        <v>6934</v>
      </c>
      <c r="M638" s="23">
        <v>159.80799999999999</v>
      </c>
      <c r="N638" t="s">
        <v>6617</v>
      </c>
    </row>
    <row r="639" spans="1:16" x14ac:dyDescent="0.25">
      <c r="A639" s="18">
        <v>167</v>
      </c>
      <c r="B639" t="s">
        <v>716</v>
      </c>
      <c r="C639" t="s">
        <v>388</v>
      </c>
      <c r="D639" t="s">
        <v>11</v>
      </c>
      <c r="E639" t="s">
        <v>718</v>
      </c>
      <c r="F639" t="s">
        <v>13</v>
      </c>
      <c r="G639" t="s">
        <v>14</v>
      </c>
      <c r="H639">
        <v>0</v>
      </c>
      <c r="L639" t="s">
        <v>6934</v>
      </c>
      <c r="M639" s="23">
        <v>159.80799999999999</v>
      </c>
      <c r="N639">
        <v>1</v>
      </c>
      <c r="P639" t="b">
        <f>EXACT(H639,bioshpere3_soil!H639)</f>
        <v>0</v>
      </c>
    </row>
    <row r="640" spans="1:16" x14ac:dyDescent="0.25">
      <c r="A640" s="18">
        <v>2132</v>
      </c>
      <c r="B640" t="s">
        <v>716</v>
      </c>
      <c r="C640" t="s">
        <v>199</v>
      </c>
      <c r="D640" t="s">
        <v>11</v>
      </c>
      <c r="E640" t="s">
        <v>718</v>
      </c>
      <c r="F640" t="s">
        <v>13</v>
      </c>
      <c r="G640" t="s">
        <v>14</v>
      </c>
      <c r="H640">
        <v>0</v>
      </c>
      <c r="L640" t="s">
        <v>6934</v>
      </c>
      <c r="M640" s="23">
        <v>159.80799999999999</v>
      </c>
      <c r="N640">
        <v>1</v>
      </c>
    </row>
    <row r="641" spans="1:16" x14ac:dyDescent="0.25">
      <c r="A641" s="18">
        <v>837</v>
      </c>
      <c r="B641" t="s">
        <v>716</v>
      </c>
      <c r="C641" t="s">
        <v>142</v>
      </c>
      <c r="D641" t="s">
        <v>11</v>
      </c>
      <c r="E641" t="s">
        <v>718</v>
      </c>
      <c r="F641" t="s">
        <v>13</v>
      </c>
      <c r="G641" t="s">
        <v>14</v>
      </c>
      <c r="H641">
        <v>0</v>
      </c>
      <c r="L641" t="s">
        <v>6934</v>
      </c>
      <c r="M641" s="23">
        <v>159.80799999999999</v>
      </c>
      <c r="N641">
        <v>1</v>
      </c>
      <c r="P641" t="b">
        <f>EXACT(H641,bioshpere3_soil!H641)</f>
        <v>0</v>
      </c>
    </row>
    <row r="642" spans="1:16" x14ac:dyDescent="0.25">
      <c r="A642" s="18">
        <v>1977</v>
      </c>
      <c r="B642" t="s">
        <v>716</v>
      </c>
      <c r="C642" t="s">
        <v>16</v>
      </c>
      <c r="D642" t="s">
        <v>11</v>
      </c>
      <c r="E642" t="s">
        <v>718</v>
      </c>
      <c r="F642" t="s">
        <v>13</v>
      </c>
      <c r="G642" t="s">
        <v>14</v>
      </c>
      <c r="H642">
        <v>0</v>
      </c>
      <c r="L642" t="s">
        <v>6934</v>
      </c>
      <c r="M642" s="23">
        <v>159.80799999999999</v>
      </c>
      <c r="N642" t="s">
        <v>6617</v>
      </c>
    </row>
    <row r="643" spans="1:16" x14ac:dyDescent="0.25">
      <c r="A643" s="18">
        <v>3508</v>
      </c>
      <c r="B643" t="s">
        <v>716</v>
      </c>
      <c r="C643" t="s">
        <v>189</v>
      </c>
      <c r="D643" t="s">
        <v>11</v>
      </c>
      <c r="E643" t="s">
        <v>718</v>
      </c>
      <c r="F643" t="s">
        <v>13</v>
      </c>
      <c r="G643" t="s">
        <v>14</v>
      </c>
      <c r="H643">
        <v>0</v>
      </c>
      <c r="L643" t="s">
        <v>6934</v>
      </c>
      <c r="M643" s="23">
        <v>159.80799999999999</v>
      </c>
      <c r="N643">
        <v>1</v>
      </c>
      <c r="P643" t="b">
        <f>EXACT(H643,bioshpere3_soil!H643)</f>
        <v>0</v>
      </c>
    </row>
    <row r="644" spans="1:16" x14ac:dyDescent="0.25">
      <c r="A644" s="18">
        <v>1756</v>
      </c>
      <c r="B644" t="s">
        <v>716</v>
      </c>
      <c r="C644" t="s">
        <v>43</v>
      </c>
      <c r="D644" t="s">
        <v>11</v>
      </c>
      <c r="E644" t="s">
        <v>718</v>
      </c>
      <c r="F644" t="s">
        <v>13</v>
      </c>
      <c r="G644" t="s">
        <v>14</v>
      </c>
      <c r="H644">
        <v>0</v>
      </c>
      <c r="L644" t="s">
        <v>6934</v>
      </c>
      <c r="M644" s="23">
        <v>159.80799999999999</v>
      </c>
    </row>
    <row r="645" spans="1:16" x14ac:dyDescent="0.25">
      <c r="A645" s="18">
        <v>861</v>
      </c>
      <c r="B645" t="s">
        <v>716</v>
      </c>
      <c r="C645" t="s">
        <v>26</v>
      </c>
      <c r="D645" t="s">
        <v>11</v>
      </c>
      <c r="E645" t="s">
        <v>718</v>
      </c>
      <c r="F645" t="s">
        <v>13</v>
      </c>
      <c r="G645" t="s">
        <v>14</v>
      </c>
      <c r="H645">
        <v>0</v>
      </c>
      <c r="L645" t="s">
        <v>6934</v>
      </c>
      <c r="M645" s="23">
        <v>159.80799999999999</v>
      </c>
      <c r="N645">
        <v>0</v>
      </c>
      <c r="P645" t="b">
        <f>EXACT(H645,bioshpere3_soil!H645)</f>
        <v>1</v>
      </c>
    </row>
    <row r="646" spans="1:16" x14ac:dyDescent="0.25">
      <c r="A646" s="18">
        <v>1755</v>
      </c>
      <c r="B646" t="s">
        <v>716</v>
      </c>
      <c r="C646" t="s">
        <v>30</v>
      </c>
      <c r="D646" t="s">
        <v>11</v>
      </c>
      <c r="E646" t="s">
        <v>718</v>
      </c>
      <c r="F646" t="s">
        <v>13</v>
      </c>
      <c r="G646" t="s">
        <v>14</v>
      </c>
      <c r="H646">
        <v>0</v>
      </c>
      <c r="L646" t="s">
        <v>6934</v>
      </c>
      <c r="M646" s="23">
        <v>159.80799999999999</v>
      </c>
      <c r="N646">
        <v>0</v>
      </c>
    </row>
    <row r="647" spans="1:16" x14ac:dyDescent="0.25">
      <c r="A647" s="18">
        <v>3010</v>
      </c>
      <c r="B647" t="s">
        <v>716</v>
      </c>
      <c r="C647" t="s">
        <v>23</v>
      </c>
      <c r="D647" t="s">
        <v>11</v>
      </c>
      <c r="E647" t="s">
        <v>718</v>
      </c>
      <c r="F647" t="s">
        <v>13</v>
      </c>
      <c r="G647" t="s">
        <v>14</v>
      </c>
      <c r="H647">
        <v>0</v>
      </c>
      <c r="L647" t="s">
        <v>6934</v>
      </c>
      <c r="M647" s="23">
        <v>159.80799999999999</v>
      </c>
      <c r="N647">
        <v>3</v>
      </c>
      <c r="P647" t="b">
        <f>EXACT(H647,bioshpere3_soil!H647)</f>
        <v>0</v>
      </c>
    </row>
    <row r="648" spans="1:16" x14ac:dyDescent="0.25">
      <c r="A648" s="18">
        <v>2751</v>
      </c>
      <c r="B648" t="s">
        <v>3589</v>
      </c>
      <c r="C648" t="s">
        <v>16</v>
      </c>
      <c r="D648" t="s">
        <v>11</v>
      </c>
      <c r="E648" t="s">
        <v>3591</v>
      </c>
      <c r="F648" t="s">
        <v>13</v>
      </c>
      <c r="G648" t="s">
        <v>14</v>
      </c>
      <c r="H648" t="e">
        <f t="shared" ref="H648:H679" si="11">14.0067*N648/M648</f>
        <v>#VALUE!</v>
      </c>
      <c r="L648" t="s">
        <v>6935</v>
      </c>
      <c r="M648">
        <v>461.01900000000001</v>
      </c>
      <c r="N648" t="s">
        <v>6617</v>
      </c>
    </row>
    <row r="649" spans="1:16" x14ac:dyDescent="0.25">
      <c r="A649" s="18">
        <v>953</v>
      </c>
      <c r="B649" t="s">
        <v>3107</v>
      </c>
      <c r="C649" t="s">
        <v>47</v>
      </c>
      <c r="D649" t="s">
        <v>11</v>
      </c>
      <c r="E649" t="s">
        <v>3109</v>
      </c>
      <c r="F649" t="s">
        <v>13</v>
      </c>
      <c r="G649" t="s">
        <v>14</v>
      </c>
      <c r="H649" t="e">
        <f t="shared" si="11"/>
        <v>#VALUE!</v>
      </c>
      <c r="L649" t="s">
        <v>6936</v>
      </c>
      <c r="M649">
        <v>122.992</v>
      </c>
      <c r="N649" t="s">
        <v>6617</v>
      </c>
    </row>
    <row r="650" spans="1:16" x14ac:dyDescent="0.25">
      <c r="A650" s="18">
        <v>3246</v>
      </c>
      <c r="B650" t="s">
        <v>3107</v>
      </c>
      <c r="C650" t="s">
        <v>189</v>
      </c>
      <c r="D650" t="s">
        <v>11</v>
      </c>
      <c r="E650" t="s">
        <v>3109</v>
      </c>
      <c r="F650" t="s">
        <v>13</v>
      </c>
      <c r="G650" t="s">
        <v>14</v>
      </c>
      <c r="H650" t="e">
        <f t="shared" si="11"/>
        <v>#VALUE!</v>
      </c>
      <c r="L650" t="s">
        <v>6936</v>
      </c>
      <c r="M650">
        <v>122.992</v>
      </c>
      <c r="N650" t="s">
        <v>6617</v>
      </c>
    </row>
    <row r="651" spans="1:16" x14ac:dyDescent="0.25">
      <c r="A651" s="18">
        <v>3820</v>
      </c>
      <c r="B651" t="s">
        <v>6530</v>
      </c>
      <c r="C651" t="s">
        <v>16</v>
      </c>
      <c r="D651" t="s">
        <v>11</v>
      </c>
      <c r="E651" t="s">
        <v>6532</v>
      </c>
      <c r="F651" t="s">
        <v>13</v>
      </c>
      <c r="G651" t="s">
        <v>14</v>
      </c>
      <c r="H651" t="e">
        <f t="shared" si="11"/>
        <v>#VALUE!</v>
      </c>
      <c r="L651" t="s">
        <v>6937</v>
      </c>
      <c r="M651">
        <v>428.11500000000001</v>
      </c>
      <c r="N651" t="s">
        <v>6617</v>
      </c>
    </row>
    <row r="652" spans="1:16" x14ac:dyDescent="0.25">
      <c r="A652" s="18">
        <v>1183</v>
      </c>
      <c r="B652" t="s">
        <v>3140</v>
      </c>
      <c r="C652" t="s">
        <v>90</v>
      </c>
      <c r="D652" t="s">
        <v>11</v>
      </c>
      <c r="E652" t="s">
        <v>3142</v>
      </c>
      <c r="F652" t="s">
        <v>13</v>
      </c>
      <c r="G652" t="s">
        <v>14</v>
      </c>
      <c r="H652" t="e">
        <f t="shared" si="11"/>
        <v>#VALUE!</v>
      </c>
      <c r="L652" t="s">
        <v>6938</v>
      </c>
      <c r="M652">
        <v>276.91300000000001</v>
      </c>
      <c r="N652" t="s">
        <v>6617</v>
      </c>
    </row>
    <row r="653" spans="1:16" x14ac:dyDescent="0.25">
      <c r="A653" s="18">
        <v>3377</v>
      </c>
      <c r="B653" t="s">
        <v>3140</v>
      </c>
      <c r="C653" t="s">
        <v>70</v>
      </c>
      <c r="D653" t="s">
        <v>11</v>
      </c>
      <c r="E653" t="s">
        <v>3142</v>
      </c>
      <c r="F653" t="s">
        <v>13</v>
      </c>
      <c r="G653" t="s">
        <v>14</v>
      </c>
      <c r="H653">
        <f t="shared" si="11"/>
        <v>0</v>
      </c>
      <c r="L653" t="s">
        <v>6938</v>
      </c>
      <c r="M653">
        <v>276.91300000000001</v>
      </c>
      <c r="N653" s="23">
        <v>0</v>
      </c>
    </row>
    <row r="654" spans="1:16" x14ac:dyDescent="0.25">
      <c r="A654" s="18">
        <v>399</v>
      </c>
      <c r="B654" t="s">
        <v>3140</v>
      </c>
      <c r="C654" t="s">
        <v>16</v>
      </c>
      <c r="D654" t="s">
        <v>11</v>
      </c>
      <c r="E654" t="s">
        <v>3142</v>
      </c>
      <c r="F654" t="s">
        <v>13</v>
      </c>
      <c r="G654" t="s">
        <v>14</v>
      </c>
      <c r="H654">
        <f t="shared" si="11"/>
        <v>0</v>
      </c>
      <c r="L654" t="s">
        <v>6938</v>
      </c>
      <c r="M654">
        <v>276.91300000000001</v>
      </c>
      <c r="N654" s="23">
        <v>0</v>
      </c>
    </row>
    <row r="655" spans="1:16" x14ac:dyDescent="0.25">
      <c r="A655" s="18">
        <v>1507</v>
      </c>
      <c r="B655" t="s">
        <v>3140</v>
      </c>
      <c r="C655" t="s">
        <v>26</v>
      </c>
      <c r="D655" t="s">
        <v>11</v>
      </c>
      <c r="E655" t="s">
        <v>3142</v>
      </c>
      <c r="F655" t="s">
        <v>13</v>
      </c>
      <c r="G655" t="s">
        <v>14</v>
      </c>
      <c r="H655">
        <f t="shared" si="11"/>
        <v>0</v>
      </c>
      <c r="L655" t="s">
        <v>6938</v>
      </c>
      <c r="M655">
        <v>276.91300000000001</v>
      </c>
      <c r="N655" s="23">
        <v>0</v>
      </c>
    </row>
    <row r="656" spans="1:16" x14ac:dyDescent="0.25">
      <c r="A656" s="18">
        <v>3159</v>
      </c>
      <c r="B656" t="s">
        <v>5169</v>
      </c>
      <c r="C656" t="s">
        <v>16</v>
      </c>
      <c r="D656" t="s">
        <v>11</v>
      </c>
      <c r="E656" t="s">
        <v>5171</v>
      </c>
      <c r="F656" t="s">
        <v>13</v>
      </c>
      <c r="G656" t="s">
        <v>14</v>
      </c>
      <c r="H656">
        <f t="shared" si="11"/>
        <v>0</v>
      </c>
      <c r="L656" t="s">
        <v>6939</v>
      </c>
      <c r="M656">
        <v>403.10899999999998</v>
      </c>
      <c r="N656" s="23">
        <v>0</v>
      </c>
    </row>
    <row r="657" spans="1:16" x14ac:dyDescent="0.25">
      <c r="A657" s="18">
        <v>1164</v>
      </c>
      <c r="B657" t="s">
        <v>3392</v>
      </c>
      <c r="C657" t="s">
        <v>16</v>
      </c>
      <c r="D657" t="s">
        <v>11</v>
      </c>
      <c r="E657" t="s">
        <v>3394</v>
      </c>
      <c r="F657" t="s">
        <v>13</v>
      </c>
      <c r="G657" t="s">
        <v>14</v>
      </c>
      <c r="H657">
        <f t="shared" si="11"/>
        <v>0</v>
      </c>
      <c r="L657" t="s">
        <v>6940</v>
      </c>
      <c r="M657">
        <v>377.06400000000002</v>
      </c>
      <c r="N657" s="23">
        <v>0</v>
      </c>
    </row>
    <row r="658" spans="1:16" x14ac:dyDescent="0.25">
      <c r="A658" s="18">
        <v>44</v>
      </c>
      <c r="B658" t="s">
        <v>4144</v>
      </c>
      <c r="C658" t="s">
        <v>16</v>
      </c>
      <c r="D658" t="s">
        <v>11</v>
      </c>
      <c r="E658" t="s">
        <v>4146</v>
      </c>
      <c r="F658" t="s">
        <v>13</v>
      </c>
      <c r="G658" t="s">
        <v>14</v>
      </c>
      <c r="H658">
        <f t="shared" si="11"/>
        <v>0</v>
      </c>
      <c r="L658" t="s">
        <v>6941</v>
      </c>
      <c r="M658">
        <v>316.42</v>
      </c>
      <c r="N658" s="23">
        <v>0</v>
      </c>
    </row>
    <row r="659" spans="1:16" x14ac:dyDescent="0.25">
      <c r="A659" s="18">
        <v>2027</v>
      </c>
      <c r="B659" t="s">
        <v>2283</v>
      </c>
      <c r="C659" t="s">
        <v>16</v>
      </c>
      <c r="D659" t="s">
        <v>11</v>
      </c>
      <c r="E659" t="s">
        <v>2285</v>
      </c>
      <c r="F659" t="s">
        <v>13</v>
      </c>
      <c r="G659" t="s">
        <v>14</v>
      </c>
      <c r="H659">
        <f t="shared" si="11"/>
        <v>0</v>
      </c>
      <c r="L659" t="s">
        <v>6942</v>
      </c>
      <c r="M659">
        <v>305.43799999999999</v>
      </c>
      <c r="N659" s="23">
        <v>0</v>
      </c>
    </row>
    <row r="660" spans="1:16" x14ac:dyDescent="0.25">
      <c r="A660" s="18">
        <v>2167</v>
      </c>
      <c r="B660" t="s">
        <v>818</v>
      </c>
      <c r="C660" t="s">
        <v>189</v>
      </c>
      <c r="D660" t="s">
        <v>11</v>
      </c>
      <c r="E660" t="s">
        <v>820</v>
      </c>
      <c r="F660" t="s">
        <v>13</v>
      </c>
      <c r="G660" t="s">
        <v>14</v>
      </c>
      <c r="H660">
        <f t="shared" si="11"/>
        <v>0</v>
      </c>
      <c r="L660" t="s">
        <v>6943</v>
      </c>
      <c r="M660">
        <v>54.09</v>
      </c>
      <c r="N660" s="23">
        <v>0</v>
      </c>
    </row>
    <row r="661" spans="1:16" x14ac:dyDescent="0.25">
      <c r="A661" s="18">
        <v>3500</v>
      </c>
      <c r="B661" t="s">
        <v>818</v>
      </c>
      <c r="C661" t="s">
        <v>43</v>
      </c>
      <c r="D661" t="s">
        <v>11</v>
      </c>
      <c r="E661" t="s">
        <v>820</v>
      </c>
      <c r="F661" t="s">
        <v>13</v>
      </c>
      <c r="G661" t="s">
        <v>14</v>
      </c>
      <c r="H661">
        <f t="shared" si="11"/>
        <v>0</v>
      </c>
      <c r="L661" t="s">
        <v>6943</v>
      </c>
      <c r="M661">
        <v>54.09</v>
      </c>
      <c r="N661" s="23">
        <v>0</v>
      </c>
    </row>
    <row r="662" spans="1:16" x14ac:dyDescent="0.25">
      <c r="A662" s="18">
        <v>1979</v>
      </c>
      <c r="B662" t="s">
        <v>818</v>
      </c>
      <c r="C662" t="s">
        <v>26</v>
      </c>
      <c r="D662" t="s">
        <v>11</v>
      </c>
      <c r="E662" t="s">
        <v>820</v>
      </c>
      <c r="F662" t="s">
        <v>13</v>
      </c>
      <c r="G662" t="s">
        <v>14</v>
      </c>
      <c r="H662">
        <f t="shared" si="11"/>
        <v>0</v>
      </c>
      <c r="L662" t="s">
        <v>6943</v>
      </c>
      <c r="M662">
        <v>54.09</v>
      </c>
      <c r="N662" s="23">
        <v>0</v>
      </c>
    </row>
    <row r="663" spans="1:16" x14ac:dyDescent="0.25">
      <c r="A663" s="18">
        <v>1746</v>
      </c>
      <c r="B663" t="s">
        <v>818</v>
      </c>
      <c r="C663" t="s">
        <v>30</v>
      </c>
      <c r="D663" t="s">
        <v>11</v>
      </c>
      <c r="E663" t="s">
        <v>820</v>
      </c>
      <c r="F663" t="s">
        <v>13</v>
      </c>
      <c r="G663" t="s">
        <v>14</v>
      </c>
      <c r="H663" t="e">
        <f t="shared" si="11"/>
        <v>#VALUE!</v>
      </c>
      <c r="L663" t="s">
        <v>6943</v>
      </c>
      <c r="M663">
        <v>54.09</v>
      </c>
      <c r="N663" t="s">
        <v>6617</v>
      </c>
    </row>
    <row r="664" spans="1:16" x14ac:dyDescent="0.25">
      <c r="A664" s="18">
        <v>2124</v>
      </c>
      <c r="B664" t="s">
        <v>818</v>
      </c>
      <c r="C664" t="s">
        <v>23</v>
      </c>
      <c r="D664" t="s">
        <v>11</v>
      </c>
      <c r="E664" t="s">
        <v>820</v>
      </c>
      <c r="F664" t="s">
        <v>13</v>
      </c>
      <c r="G664" t="s">
        <v>14</v>
      </c>
      <c r="H664" t="e">
        <f t="shared" si="11"/>
        <v>#VALUE!</v>
      </c>
      <c r="L664" t="s">
        <v>6943</v>
      </c>
      <c r="M664">
        <v>54.09</v>
      </c>
      <c r="N664" t="s">
        <v>6617</v>
      </c>
    </row>
    <row r="665" spans="1:16" x14ac:dyDescent="0.25">
      <c r="A665" s="18">
        <v>1607</v>
      </c>
      <c r="B665" t="s">
        <v>5699</v>
      </c>
      <c r="C665" t="s">
        <v>16</v>
      </c>
      <c r="D665" t="s">
        <v>11</v>
      </c>
      <c r="E665" t="s">
        <v>5701</v>
      </c>
      <c r="F665" t="s">
        <v>13</v>
      </c>
      <c r="G665" t="s">
        <v>14</v>
      </c>
      <c r="H665" t="e">
        <f t="shared" si="11"/>
        <v>#VALUE!</v>
      </c>
      <c r="L665" t="s">
        <v>6944</v>
      </c>
      <c r="M665">
        <v>474.815</v>
      </c>
      <c r="N665" t="s">
        <v>6617</v>
      </c>
    </row>
    <row r="666" spans="1:16" x14ac:dyDescent="0.25">
      <c r="A666" s="18">
        <v>339</v>
      </c>
      <c r="B666" t="s">
        <v>335</v>
      </c>
      <c r="C666" t="s">
        <v>189</v>
      </c>
      <c r="D666" t="s">
        <v>11</v>
      </c>
      <c r="E666" t="s">
        <v>337</v>
      </c>
      <c r="F666" t="s">
        <v>13</v>
      </c>
      <c r="G666" t="s">
        <v>14</v>
      </c>
      <c r="H666" t="e">
        <f t="shared" si="11"/>
        <v>#VALUE!</v>
      </c>
      <c r="L666" t="s">
        <v>6945</v>
      </c>
      <c r="M666">
        <v>58.122</v>
      </c>
      <c r="N666" t="s">
        <v>6617</v>
      </c>
    </row>
    <row r="667" spans="1:16" x14ac:dyDescent="0.25">
      <c r="A667" s="18">
        <v>721</v>
      </c>
      <c r="B667" t="s">
        <v>335</v>
      </c>
      <c r="C667" t="s">
        <v>43</v>
      </c>
      <c r="D667" t="s">
        <v>11</v>
      </c>
      <c r="E667" t="s">
        <v>337</v>
      </c>
      <c r="F667" t="s">
        <v>13</v>
      </c>
      <c r="G667" t="s">
        <v>14</v>
      </c>
      <c r="H667" t="e">
        <f t="shared" si="11"/>
        <v>#VALUE!</v>
      </c>
      <c r="L667" t="s">
        <v>6945</v>
      </c>
      <c r="M667">
        <v>58.122</v>
      </c>
      <c r="N667" t="s">
        <v>6617</v>
      </c>
    </row>
    <row r="668" spans="1:16" x14ac:dyDescent="0.25">
      <c r="A668" s="18">
        <v>810</v>
      </c>
      <c r="B668" t="s">
        <v>335</v>
      </c>
      <c r="C668" t="s">
        <v>26</v>
      </c>
      <c r="D668" t="s">
        <v>11</v>
      </c>
      <c r="E668" t="s">
        <v>337</v>
      </c>
      <c r="F668" t="s">
        <v>13</v>
      </c>
      <c r="G668" t="s">
        <v>14</v>
      </c>
      <c r="H668" t="e">
        <f t="shared" si="11"/>
        <v>#VALUE!</v>
      </c>
      <c r="L668" t="s">
        <v>6945</v>
      </c>
      <c r="M668">
        <v>58.122</v>
      </c>
      <c r="N668" t="s">
        <v>6617</v>
      </c>
      <c r="P668" t="e">
        <f>EXACT(H668,bioshpere3_soil!H668)</f>
        <v>#VALUE!</v>
      </c>
    </row>
    <row r="669" spans="1:16" x14ac:dyDescent="0.25">
      <c r="A669" s="18">
        <v>2598</v>
      </c>
      <c r="B669" t="s">
        <v>335</v>
      </c>
      <c r="C669" t="s">
        <v>30</v>
      </c>
      <c r="D669" t="s">
        <v>11</v>
      </c>
      <c r="E669" t="s">
        <v>337</v>
      </c>
      <c r="F669" t="s">
        <v>13</v>
      </c>
      <c r="G669" t="s">
        <v>14</v>
      </c>
      <c r="H669" t="e">
        <f t="shared" si="11"/>
        <v>#VALUE!</v>
      </c>
      <c r="L669" t="s">
        <v>6945</v>
      </c>
      <c r="M669">
        <v>58.122</v>
      </c>
      <c r="N669" t="s">
        <v>6617</v>
      </c>
      <c r="P669" t="e">
        <f>EXACT(H669,bioshpere3_soil!H669)</f>
        <v>#VALUE!</v>
      </c>
    </row>
    <row r="670" spans="1:16" x14ac:dyDescent="0.25">
      <c r="A670" s="18">
        <v>63</v>
      </c>
      <c r="B670" t="s">
        <v>335</v>
      </c>
      <c r="C670" t="s">
        <v>23</v>
      </c>
      <c r="D670" t="s">
        <v>11</v>
      </c>
      <c r="E670" t="s">
        <v>337</v>
      </c>
      <c r="F670" t="s">
        <v>13</v>
      </c>
      <c r="G670" t="s">
        <v>14</v>
      </c>
      <c r="H670" t="e">
        <f t="shared" si="11"/>
        <v>#VALUE!</v>
      </c>
      <c r="L670" t="s">
        <v>6945</v>
      </c>
      <c r="M670">
        <v>58.122</v>
      </c>
      <c r="N670" t="s">
        <v>6617</v>
      </c>
      <c r="P670" t="e">
        <f>EXACT(H670,bioshpere3_soil!H670)</f>
        <v>#VALUE!</v>
      </c>
    </row>
    <row r="671" spans="1:16" x14ac:dyDescent="0.25">
      <c r="A671" s="18">
        <v>3173</v>
      </c>
      <c r="B671" t="s">
        <v>757</v>
      </c>
      <c r="C671" t="s">
        <v>47</v>
      </c>
      <c r="D671" t="s">
        <v>11</v>
      </c>
      <c r="E671" t="s">
        <v>759</v>
      </c>
      <c r="F671" t="s">
        <v>13</v>
      </c>
      <c r="G671" t="s">
        <v>14</v>
      </c>
      <c r="H671" t="e">
        <f t="shared" si="11"/>
        <v>#VALUE!</v>
      </c>
      <c r="L671" t="s">
        <v>6808</v>
      </c>
      <c r="M671">
        <v>74.122</v>
      </c>
      <c r="N671" t="s">
        <v>6617</v>
      </c>
      <c r="P671" t="e">
        <f>EXACT(H671,bioshpere3_soil!H671)</f>
        <v>#VALUE!</v>
      </c>
    </row>
    <row r="672" spans="1:16" x14ac:dyDescent="0.25">
      <c r="A672" s="18">
        <v>1539</v>
      </c>
      <c r="B672" t="s">
        <v>757</v>
      </c>
      <c r="C672" t="s">
        <v>90</v>
      </c>
      <c r="D672" t="s">
        <v>11</v>
      </c>
      <c r="E672" t="s">
        <v>759</v>
      </c>
      <c r="F672" t="s">
        <v>13</v>
      </c>
      <c r="G672" t="s">
        <v>14</v>
      </c>
      <c r="H672" t="e">
        <f t="shared" si="11"/>
        <v>#VALUE!</v>
      </c>
      <c r="L672" t="s">
        <v>6808</v>
      </c>
      <c r="M672">
        <v>74.122</v>
      </c>
      <c r="N672" t="s">
        <v>6617</v>
      </c>
    </row>
    <row r="673" spans="1:14" x14ac:dyDescent="0.25">
      <c r="A673" s="18">
        <v>314</v>
      </c>
      <c r="B673" t="s">
        <v>757</v>
      </c>
      <c r="C673" t="s">
        <v>9</v>
      </c>
      <c r="D673" t="s">
        <v>11</v>
      </c>
      <c r="E673" t="s">
        <v>759</v>
      </c>
      <c r="F673" t="s">
        <v>13</v>
      </c>
      <c r="G673" t="s">
        <v>14</v>
      </c>
      <c r="H673" t="e">
        <f t="shared" si="11"/>
        <v>#VALUE!</v>
      </c>
      <c r="L673" t="s">
        <v>6808</v>
      </c>
      <c r="M673">
        <v>74.122</v>
      </c>
      <c r="N673" t="s">
        <v>6617</v>
      </c>
    </row>
    <row r="674" spans="1:14" x14ac:dyDescent="0.25">
      <c r="A674" s="18">
        <v>278</v>
      </c>
      <c r="B674" t="s">
        <v>757</v>
      </c>
      <c r="C674" t="s">
        <v>99</v>
      </c>
      <c r="D674" t="s">
        <v>11</v>
      </c>
      <c r="E674" t="s">
        <v>759</v>
      </c>
      <c r="F674" t="s">
        <v>13</v>
      </c>
      <c r="G674" t="s">
        <v>14</v>
      </c>
      <c r="H674" t="e">
        <f t="shared" si="11"/>
        <v>#VALUE!</v>
      </c>
      <c r="L674" t="s">
        <v>6808</v>
      </c>
      <c r="M674">
        <v>74.122</v>
      </c>
      <c r="N674" t="s">
        <v>6617</v>
      </c>
    </row>
    <row r="675" spans="1:14" x14ac:dyDescent="0.25">
      <c r="A675" s="18">
        <v>310</v>
      </c>
      <c r="B675" t="s">
        <v>757</v>
      </c>
      <c r="C675" t="s">
        <v>70</v>
      </c>
      <c r="D675" t="s">
        <v>11</v>
      </c>
      <c r="E675" t="s">
        <v>759</v>
      </c>
      <c r="F675" t="s">
        <v>13</v>
      </c>
      <c r="G675" t="s">
        <v>14</v>
      </c>
      <c r="H675" t="e">
        <f t="shared" si="11"/>
        <v>#VALUE!</v>
      </c>
      <c r="L675" t="s">
        <v>6808</v>
      </c>
      <c r="M675">
        <v>74.122</v>
      </c>
      <c r="N675" t="s">
        <v>6617</v>
      </c>
    </row>
    <row r="676" spans="1:14" x14ac:dyDescent="0.25">
      <c r="A676" s="18">
        <v>3566</v>
      </c>
      <c r="B676" t="s">
        <v>757</v>
      </c>
      <c r="C676" t="s">
        <v>189</v>
      </c>
      <c r="D676" t="s">
        <v>11</v>
      </c>
      <c r="E676" t="s">
        <v>759</v>
      </c>
      <c r="F676" t="s">
        <v>13</v>
      </c>
      <c r="G676" t="s">
        <v>14</v>
      </c>
      <c r="H676" t="e">
        <f t="shared" si="11"/>
        <v>#VALUE!</v>
      </c>
      <c r="L676" t="s">
        <v>6808</v>
      </c>
      <c r="M676">
        <v>74.122</v>
      </c>
      <c r="N676" t="s">
        <v>6617</v>
      </c>
    </row>
    <row r="677" spans="1:14" x14ac:dyDescent="0.25">
      <c r="A677" s="18">
        <v>4182</v>
      </c>
      <c r="B677" t="s">
        <v>757</v>
      </c>
      <c r="C677" t="s">
        <v>43</v>
      </c>
      <c r="D677" t="s">
        <v>11</v>
      </c>
      <c r="E677" t="s">
        <v>759</v>
      </c>
      <c r="F677" t="s">
        <v>13</v>
      </c>
      <c r="G677" t="s">
        <v>14</v>
      </c>
      <c r="H677">
        <f t="shared" si="11"/>
        <v>0</v>
      </c>
      <c r="L677" t="s">
        <v>6808</v>
      </c>
      <c r="M677">
        <v>74.122</v>
      </c>
      <c r="N677" s="23">
        <v>0</v>
      </c>
    </row>
    <row r="678" spans="1:14" x14ac:dyDescent="0.25">
      <c r="A678" s="18">
        <v>1504</v>
      </c>
      <c r="B678" t="s">
        <v>757</v>
      </c>
      <c r="C678" t="s">
        <v>26</v>
      </c>
      <c r="D678" t="s">
        <v>11</v>
      </c>
      <c r="E678" t="s">
        <v>759</v>
      </c>
      <c r="F678" t="s">
        <v>13</v>
      </c>
      <c r="G678" t="s">
        <v>14</v>
      </c>
      <c r="H678">
        <f t="shared" si="11"/>
        <v>0</v>
      </c>
      <c r="L678" t="s">
        <v>6808</v>
      </c>
      <c r="M678">
        <v>74.122</v>
      </c>
      <c r="N678" s="23">
        <v>0</v>
      </c>
    </row>
    <row r="679" spans="1:14" x14ac:dyDescent="0.25">
      <c r="A679" s="18">
        <v>2695</v>
      </c>
      <c r="B679" t="s">
        <v>757</v>
      </c>
      <c r="C679" t="s">
        <v>30</v>
      </c>
      <c r="D679" t="s">
        <v>11</v>
      </c>
      <c r="E679" t="s">
        <v>759</v>
      </c>
      <c r="F679" t="s">
        <v>13</v>
      </c>
      <c r="G679" t="s">
        <v>14</v>
      </c>
      <c r="H679">
        <f t="shared" si="11"/>
        <v>0</v>
      </c>
      <c r="L679" t="s">
        <v>6808</v>
      </c>
      <c r="M679">
        <v>74.122</v>
      </c>
      <c r="N679" s="23">
        <v>0</v>
      </c>
    </row>
    <row r="680" spans="1:14" x14ac:dyDescent="0.25">
      <c r="A680" s="18">
        <v>2149</v>
      </c>
      <c r="B680" t="s">
        <v>757</v>
      </c>
      <c r="C680" t="s">
        <v>23</v>
      </c>
      <c r="D680" t="s">
        <v>11</v>
      </c>
      <c r="E680" t="s">
        <v>759</v>
      </c>
      <c r="F680" t="s">
        <v>13</v>
      </c>
      <c r="G680" t="s">
        <v>14</v>
      </c>
      <c r="H680">
        <f t="shared" ref="H680:H714" si="12">14.0067*N680/M680</f>
        <v>0</v>
      </c>
      <c r="L680" t="s">
        <v>6808</v>
      </c>
      <c r="M680">
        <v>74.122</v>
      </c>
      <c r="N680" s="23">
        <v>0</v>
      </c>
    </row>
    <row r="681" spans="1:14" x14ac:dyDescent="0.25">
      <c r="A681" s="18">
        <v>1484</v>
      </c>
      <c r="B681" t="s">
        <v>1049</v>
      </c>
      <c r="C681" t="s">
        <v>47</v>
      </c>
      <c r="D681" t="s">
        <v>11</v>
      </c>
      <c r="E681" t="s">
        <v>1051</v>
      </c>
      <c r="F681" t="s">
        <v>13</v>
      </c>
      <c r="G681" t="s">
        <v>14</v>
      </c>
      <c r="H681">
        <f t="shared" si="12"/>
        <v>0</v>
      </c>
      <c r="L681" t="s">
        <v>6946</v>
      </c>
      <c r="M681">
        <v>56.106000000000002</v>
      </c>
      <c r="N681" s="23">
        <v>0</v>
      </c>
    </row>
    <row r="682" spans="1:14" x14ac:dyDescent="0.25">
      <c r="A682" s="18">
        <v>4051</v>
      </c>
      <c r="B682" t="s">
        <v>1049</v>
      </c>
      <c r="C682" t="s">
        <v>90</v>
      </c>
      <c r="D682" t="s">
        <v>11</v>
      </c>
      <c r="E682" t="s">
        <v>1051</v>
      </c>
      <c r="F682" t="s">
        <v>13</v>
      </c>
      <c r="G682" t="s">
        <v>14</v>
      </c>
      <c r="H682">
        <f t="shared" si="12"/>
        <v>0</v>
      </c>
      <c r="L682" t="s">
        <v>6946</v>
      </c>
      <c r="M682">
        <v>56.106000000000002</v>
      </c>
      <c r="N682" s="23">
        <v>0</v>
      </c>
    </row>
    <row r="683" spans="1:14" x14ac:dyDescent="0.25">
      <c r="A683" s="18">
        <v>487</v>
      </c>
      <c r="B683" t="s">
        <v>1049</v>
      </c>
      <c r="C683" t="s">
        <v>9</v>
      </c>
      <c r="D683" t="s">
        <v>11</v>
      </c>
      <c r="E683" t="s">
        <v>1051</v>
      </c>
      <c r="F683" t="s">
        <v>13</v>
      </c>
      <c r="G683" t="s">
        <v>14</v>
      </c>
      <c r="H683">
        <f t="shared" si="12"/>
        <v>0</v>
      </c>
      <c r="L683" t="s">
        <v>6946</v>
      </c>
      <c r="M683">
        <v>56.106000000000002</v>
      </c>
      <c r="N683" s="23">
        <v>0</v>
      </c>
    </row>
    <row r="684" spans="1:14" x14ac:dyDescent="0.25">
      <c r="A684" s="18">
        <v>902</v>
      </c>
      <c r="B684" t="s">
        <v>1049</v>
      </c>
      <c r="C684" t="s">
        <v>99</v>
      </c>
      <c r="D684" t="s">
        <v>11</v>
      </c>
      <c r="E684" t="s">
        <v>1051</v>
      </c>
      <c r="F684" t="s">
        <v>13</v>
      </c>
      <c r="G684" t="s">
        <v>14</v>
      </c>
      <c r="H684">
        <f t="shared" si="12"/>
        <v>0</v>
      </c>
      <c r="L684" t="s">
        <v>6946</v>
      </c>
      <c r="M684">
        <v>56.106000000000002</v>
      </c>
      <c r="N684" s="23">
        <v>0</v>
      </c>
    </row>
    <row r="685" spans="1:14" x14ac:dyDescent="0.25">
      <c r="A685" s="18">
        <v>4081</v>
      </c>
      <c r="B685" t="s">
        <v>1049</v>
      </c>
      <c r="C685" t="s">
        <v>70</v>
      </c>
      <c r="D685" t="s">
        <v>11</v>
      </c>
      <c r="E685" t="s">
        <v>1051</v>
      </c>
      <c r="F685" t="s">
        <v>13</v>
      </c>
      <c r="G685" t="s">
        <v>14</v>
      </c>
      <c r="H685">
        <f t="shared" si="12"/>
        <v>0</v>
      </c>
      <c r="L685" t="s">
        <v>6946</v>
      </c>
      <c r="M685">
        <v>56.106000000000002</v>
      </c>
      <c r="N685" s="23">
        <v>0</v>
      </c>
    </row>
    <row r="686" spans="1:14" x14ac:dyDescent="0.25">
      <c r="A686" s="18">
        <v>536</v>
      </c>
      <c r="B686" t="s">
        <v>1049</v>
      </c>
      <c r="C686" t="s">
        <v>189</v>
      </c>
      <c r="D686" t="s">
        <v>11</v>
      </c>
      <c r="E686" t="s">
        <v>1051</v>
      </c>
      <c r="F686" t="s">
        <v>13</v>
      </c>
      <c r="G686" t="s">
        <v>14</v>
      </c>
      <c r="H686">
        <f t="shared" si="12"/>
        <v>0</v>
      </c>
      <c r="L686" t="s">
        <v>6946</v>
      </c>
      <c r="M686">
        <v>56.106000000000002</v>
      </c>
      <c r="N686" s="23">
        <v>0</v>
      </c>
    </row>
    <row r="687" spans="1:14" x14ac:dyDescent="0.25">
      <c r="A687" s="18">
        <v>3426</v>
      </c>
      <c r="B687" t="s">
        <v>1049</v>
      </c>
      <c r="C687" t="s">
        <v>43</v>
      </c>
      <c r="D687" t="s">
        <v>11</v>
      </c>
      <c r="E687" t="s">
        <v>1051</v>
      </c>
      <c r="F687" t="s">
        <v>13</v>
      </c>
      <c r="G687" t="s">
        <v>14</v>
      </c>
      <c r="H687">
        <f t="shared" si="12"/>
        <v>0</v>
      </c>
      <c r="L687" t="s">
        <v>6946</v>
      </c>
      <c r="M687">
        <v>56.106000000000002</v>
      </c>
      <c r="N687" s="23">
        <v>0</v>
      </c>
    </row>
    <row r="688" spans="1:14" x14ac:dyDescent="0.25">
      <c r="A688" s="18">
        <v>2038</v>
      </c>
      <c r="B688" t="s">
        <v>1049</v>
      </c>
      <c r="C688" t="s">
        <v>26</v>
      </c>
      <c r="D688" t="s">
        <v>11</v>
      </c>
      <c r="E688" t="s">
        <v>1051</v>
      </c>
      <c r="F688" t="s">
        <v>13</v>
      </c>
      <c r="G688" t="s">
        <v>14</v>
      </c>
      <c r="H688">
        <f t="shared" si="12"/>
        <v>0</v>
      </c>
      <c r="L688" t="s">
        <v>6946</v>
      </c>
      <c r="M688">
        <v>56.106000000000002</v>
      </c>
      <c r="N688" s="23">
        <v>0</v>
      </c>
    </row>
    <row r="689" spans="1:16" x14ac:dyDescent="0.25">
      <c r="A689" s="18">
        <v>94</v>
      </c>
      <c r="B689" t="s">
        <v>1049</v>
      </c>
      <c r="C689" t="s">
        <v>30</v>
      </c>
      <c r="D689" t="s">
        <v>11</v>
      </c>
      <c r="E689" t="s">
        <v>1051</v>
      </c>
      <c r="F689" t="s">
        <v>13</v>
      </c>
      <c r="G689" t="s">
        <v>14</v>
      </c>
      <c r="H689">
        <f t="shared" si="12"/>
        <v>0</v>
      </c>
      <c r="L689" t="s">
        <v>6946</v>
      </c>
      <c r="M689">
        <v>56.106000000000002</v>
      </c>
      <c r="N689" s="23">
        <v>0</v>
      </c>
    </row>
    <row r="690" spans="1:16" x14ac:dyDescent="0.25">
      <c r="A690" s="18">
        <v>2279</v>
      </c>
      <c r="B690" t="s">
        <v>1049</v>
      </c>
      <c r="C690" t="s">
        <v>23</v>
      </c>
      <c r="D690" t="s">
        <v>11</v>
      </c>
      <c r="E690" t="s">
        <v>1051</v>
      </c>
      <c r="F690" t="s">
        <v>13</v>
      </c>
      <c r="G690" t="s">
        <v>14</v>
      </c>
      <c r="H690">
        <f t="shared" si="12"/>
        <v>0</v>
      </c>
      <c r="L690" t="s">
        <v>6946</v>
      </c>
      <c r="M690">
        <v>56.106000000000002</v>
      </c>
      <c r="N690" s="23">
        <v>0</v>
      </c>
    </row>
    <row r="691" spans="1:16" x14ac:dyDescent="0.25">
      <c r="A691" s="18">
        <v>1226</v>
      </c>
      <c r="B691" t="s">
        <v>6033</v>
      </c>
      <c r="C691" t="s">
        <v>16</v>
      </c>
      <c r="D691" t="s">
        <v>11</v>
      </c>
      <c r="E691" t="s">
        <v>6035</v>
      </c>
      <c r="F691" t="s">
        <v>13</v>
      </c>
      <c r="G691" t="s">
        <v>14</v>
      </c>
      <c r="H691">
        <f t="shared" si="12"/>
        <v>0</v>
      </c>
      <c r="L691" t="s">
        <v>6947</v>
      </c>
      <c r="M691">
        <v>222.262</v>
      </c>
      <c r="N691" s="23">
        <v>0</v>
      </c>
    </row>
    <row r="692" spans="1:16" x14ac:dyDescent="0.25">
      <c r="A692" s="18">
        <v>4270</v>
      </c>
      <c r="B692" t="s">
        <v>5870</v>
      </c>
      <c r="C692" t="s">
        <v>16</v>
      </c>
      <c r="D692" t="s">
        <v>11</v>
      </c>
      <c r="E692" t="s">
        <v>5872</v>
      </c>
      <c r="F692" t="s">
        <v>13</v>
      </c>
      <c r="G692" t="s">
        <v>14</v>
      </c>
      <c r="H692">
        <f t="shared" si="12"/>
        <v>9.4853284755564884E-2</v>
      </c>
      <c r="L692" t="s">
        <v>6948</v>
      </c>
      <c r="M692">
        <v>295.334</v>
      </c>
      <c r="N692">
        <v>2</v>
      </c>
      <c r="P692" t="b">
        <f>EXACT(H692,bioshpere3_soil!H692)</f>
        <v>0</v>
      </c>
    </row>
    <row r="693" spans="1:16" x14ac:dyDescent="0.25">
      <c r="A693" s="18">
        <v>3171</v>
      </c>
      <c r="B693" t="s">
        <v>451</v>
      </c>
      <c r="C693" t="s">
        <v>47</v>
      </c>
      <c r="D693" t="s">
        <v>11</v>
      </c>
      <c r="E693" t="s">
        <v>453</v>
      </c>
      <c r="F693" t="s">
        <v>13</v>
      </c>
      <c r="G693" t="s">
        <v>14</v>
      </c>
      <c r="H693">
        <f t="shared" si="12"/>
        <v>0.24116634239570242</v>
      </c>
      <c r="L693" t="s">
        <v>6949</v>
      </c>
      <c r="M693">
        <v>116.158</v>
      </c>
      <c r="N693">
        <v>2</v>
      </c>
      <c r="P693" t="b">
        <f>EXACT(H693,bioshpere3_soil!H693)</f>
        <v>0</v>
      </c>
    </row>
    <row r="694" spans="1:16" x14ac:dyDescent="0.25">
      <c r="A694" s="18">
        <v>2335</v>
      </c>
      <c r="B694" t="s">
        <v>451</v>
      </c>
      <c r="C694" t="s">
        <v>90</v>
      </c>
      <c r="D694" t="s">
        <v>11</v>
      </c>
      <c r="E694" t="s">
        <v>453</v>
      </c>
      <c r="F694" t="s">
        <v>13</v>
      </c>
      <c r="G694" t="s">
        <v>14</v>
      </c>
      <c r="H694">
        <f t="shared" si="12"/>
        <v>0</v>
      </c>
      <c r="L694" t="s">
        <v>6949</v>
      </c>
      <c r="M694">
        <v>116.158</v>
      </c>
      <c r="N694">
        <v>0</v>
      </c>
    </row>
    <row r="695" spans="1:16" x14ac:dyDescent="0.25">
      <c r="A695" s="18">
        <v>3480</v>
      </c>
      <c r="B695" t="s">
        <v>451</v>
      </c>
      <c r="C695" t="s">
        <v>9</v>
      </c>
      <c r="D695" t="s">
        <v>11</v>
      </c>
      <c r="E695" t="s">
        <v>453</v>
      </c>
      <c r="F695" t="s">
        <v>13</v>
      </c>
      <c r="G695" t="s">
        <v>14</v>
      </c>
      <c r="H695">
        <f t="shared" si="12"/>
        <v>0</v>
      </c>
      <c r="L695" t="s">
        <v>6949</v>
      </c>
      <c r="M695">
        <v>116.158</v>
      </c>
      <c r="N695">
        <v>0</v>
      </c>
    </row>
    <row r="696" spans="1:16" x14ac:dyDescent="0.25">
      <c r="A696" s="18">
        <v>2146</v>
      </c>
      <c r="B696" t="s">
        <v>451</v>
      </c>
      <c r="C696" t="s">
        <v>99</v>
      </c>
      <c r="D696" t="s">
        <v>11</v>
      </c>
      <c r="E696" t="s">
        <v>453</v>
      </c>
      <c r="F696" t="s">
        <v>13</v>
      </c>
      <c r="G696" t="s">
        <v>14</v>
      </c>
      <c r="H696">
        <f t="shared" si="12"/>
        <v>0</v>
      </c>
      <c r="L696" t="s">
        <v>6949</v>
      </c>
      <c r="M696">
        <v>116.158</v>
      </c>
      <c r="N696">
        <v>0</v>
      </c>
    </row>
    <row r="697" spans="1:16" x14ac:dyDescent="0.25">
      <c r="A697" s="18">
        <v>2581</v>
      </c>
      <c r="B697" t="s">
        <v>451</v>
      </c>
      <c r="C697" t="s">
        <v>70</v>
      </c>
      <c r="D697" t="s">
        <v>11</v>
      </c>
      <c r="E697" t="s">
        <v>453</v>
      </c>
      <c r="F697" t="s">
        <v>13</v>
      </c>
      <c r="G697" t="s">
        <v>14</v>
      </c>
      <c r="H697">
        <f t="shared" si="12"/>
        <v>0</v>
      </c>
      <c r="L697" t="s">
        <v>6949</v>
      </c>
      <c r="M697">
        <v>116.158</v>
      </c>
      <c r="N697">
        <v>0</v>
      </c>
    </row>
    <row r="698" spans="1:16" x14ac:dyDescent="0.25">
      <c r="A698" s="18">
        <v>2812</v>
      </c>
      <c r="B698" t="s">
        <v>451</v>
      </c>
      <c r="C698" t="s">
        <v>189</v>
      </c>
      <c r="D698" t="s">
        <v>11</v>
      </c>
      <c r="E698" t="s">
        <v>453</v>
      </c>
      <c r="F698" t="s">
        <v>13</v>
      </c>
      <c r="G698" t="s">
        <v>14</v>
      </c>
      <c r="H698">
        <f t="shared" si="12"/>
        <v>0</v>
      </c>
      <c r="L698" t="s">
        <v>6949</v>
      </c>
      <c r="M698">
        <v>116.158</v>
      </c>
      <c r="N698">
        <v>0</v>
      </c>
    </row>
    <row r="699" spans="1:16" x14ac:dyDescent="0.25">
      <c r="A699" s="18">
        <v>3305</v>
      </c>
      <c r="B699" t="s">
        <v>451</v>
      </c>
      <c r="C699" t="s">
        <v>43</v>
      </c>
      <c r="D699" t="s">
        <v>11</v>
      </c>
      <c r="E699" t="s">
        <v>453</v>
      </c>
      <c r="F699" t="s">
        <v>13</v>
      </c>
      <c r="G699" t="s">
        <v>14</v>
      </c>
      <c r="H699">
        <f t="shared" si="12"/>
        <v>0</v>
      </c>
      <c r="L699" t="s">
        <v>6949</v>
      </c>
      <c r="M699">
        <v>116.158</v>
      </c>
      <c r="N699">
        <v>0</v>
      </c>
    </row>
    <row r="700" spans="1:16" x14ac:dyDescent="0.25">
      <c r="A700" s="18">
        <v>627</v>
      </c>
      <c r="B700" t="s">
        <v>451</v>
      </c>
      <c r="C700" t="s">
        <v>26</v>
      </c>
      <c r="D700" t="s">
        <v>11</v>
      </c>
      <c r="E700" t="s">
        <v>453</v>
      </c>
      <c r="F700" t="s">
        <v>13</v>
      </c>
      <c r="G700" t="s">
        <v>14</v>
      </c>
      <c r="H700">
        <f t="shared" si="12"/>
        <v>0</v>
      </c>
      <c r="L700" t="s">
        <v>6949</v>
      </c>
      <c r="M700">
        <v>116.158</v>
      </c>
      <c r="N700">
        <v>0</v>
      </c>
    </row>
    <row r="701" spans="1:16" x14ac:dyDescent="0.25">
      <c r="A701" s="18">
        <v>1806</v>
      </c>
      <c r="B701" t="s">
        <v>451</v>
      </c>
      <c r="C701" t="s">
        <v>30</v>
      </c>
      <c r="D701" t="s">
        <v>11</v>
      </c>
      <c r="E701" t="s">
        <v>453</v>
      </c>
      <c r="F701" t="s">
        <v>13</v>
      </c>
      <c r="G701" t="s">
        <v>14</v>
      </c>
      <c r="H701">
        <f t="shared" si="12"/>
        <v>0</v>
      </c>
      <c r="L701" t="s">
        <v>6949</v>
      </c>
      <c r="M701">
        <v>116.158</v>
      </c>
      <c r="N701">
        <v>0</v>
      </c>
    </row>
    <row r="702" spans="1:16" x14ac:dyDescent="0.25">
      <c r="A702" s="18">
        <v>1595</v>
      </c>
      <c r="B702" t="s">
        <v>451</v>
      </c>
      <c r="C702" t="s">
        <v>23</v>
      </c>
      <c r="D702" t="s">
        <v>11</v>
      </c>
      <c r="E702" t="s">
        <v>453</v>
      </c>
      <c r="F702" t="s">
        <v>13</v>
      </c>
      <c r="G702" t="s">
        <v>14</v>
      </c>
      <c r="H702">
        <f t="shared" si="12"/>
        <v>0</v>
      </c>
      <c r="L702" t="s">
        <v>6949</v>
      </c>
      <c r="M702">
        <v>116.158</v>
      </c>
      <c r="N702">
        <v>0</v>
      </c>
    </row>
    <row r="703" spans="1:16" x14ac:dyDescent="0.25">
      <c r="A703" s="18">
        <v>654</v>
      </c>
      <c r="B703" t="s">
        <v>5719</v>
      </c>
      <c r="C703" t="s">
        <v>90</v>
      </c>
      <c r="D703" t="s">
        <v>11</v>
      </c>
      <c r="E703" t="s">
        <v>5721</v>
      </c>
      <c r="F703" t="s">
        <v>13</v>
      </c>
      <c r="G703" t="s">
        <v>14</v>
      </c>
      <c r="H703">
        <f t="shared" si="12"/>
        <v>0</v>
      </c>
      <c r="L703" t="s">
        <v>6950</v>
      </c>
      <c r="M703">
        <v>281.09100000000001</v>
      </c>
      <c r="N703">
        <v>0</v>
      </c>
    </row>
    <row r="704" spans="1:16" x14ac:dyDescent="0.25">
      <c r="A704" s="18">
        <v>913</v>
      </c>
      <c r="B704" t="s">
        <v>5719</v>
      </c>
      <c r="C704" t="s">
        <v>26</v>
      </c>
      <c r="D704" t="s">
        <v>11</v>
      </c>
      <c r="E704" t="s">
        <v>5721</v>
      </c>
      <c r="F704" t="s">
        <v>13</v>
      </c>
      <c r="G704" t="s">
        <v>14</v>
      </c>
      <c r="H704">
        <f t="shared" si="12"/>
        <v>0</v>
      </c>
      <c r="L704" t="s">
        <v>6950</v>
      </c>
      <c r="M704">
        <v>281.09100000000001</v>
      </c>
      <c r="N704" s="23">
        <v>0</v>
      </c>
    </row>
    <row r="705" spans="1:16" x14ac:dyDescent="0.25">
      <c r="A705" s="18">
        <v>3430</v>
      </c>
      <c r="B705" t="s">
        <v>930</v>
      </c>
      <c r="C705" t="s">
        <v>47</v>
      </c>
      <c r="D705" t="s">
        <v>11</v>
      </c>
      <c r="E705" t="s">
        <v>932</v>
      </c>
      <c r="F705" t="s">
        <v>13</v>
      </c>
      <c r="G705" t="s">
        <v>14</v>
      </c>
      <c r="H705">
        <f t="shared" si="12"/>
        <v>0</v>
      </c>
      <c r="L705" t="s">
        <v>6951</v>
      </c>
      <c r="M705">
        <v>86.088999999999999</v>
      </c>
      <c r="N705" s="23">
        <v>0</v>
      </c>
    </row>
    <row r="706" spans="1:16" x14ac:dyDescent="0.25">
      <c r="A706" s="18">
        <v>647</v>
      </c>
      <c r="B706" t="s">
        <v>930</v>
      </c>
      <c r="C706" t="s">
        <v>90</v>
      </c>
      <c r="D706" t="s">
        <v>11</v>
      </c>
      <c r="E706" t="s">
        <v>932</v>
      </c>
      <c r="F706" t="s">
        <v>13</v>
      </c>
      <c r="G706" t="s">
        <v>14</v>
      </c>
      <c r="H706">
        <f t="shared" si="12"/>
        <v>0</v>
      </c>
      <c r="L706" t="s">
        <v>6951</v>
      </c>
      <c r="M706">
        <v>86.088999999999999</v>
      </c>
      <c r="N706" s="23">
        <v>0</v>
      </c>
    </row>
    <row r="707" spans="1:16" x14ac:dyDescent="0.25">
      <c r="A707" s="18">
        <v>47</v>
      </c>
      <c r="B707" t="s">
        <v>930</v>
      </c>
      <c r="C707" t="s">
        <v>9</v>
      </c>
      <c r="D707" t="s">
        <v>11</v>
      </c>
      <c r="E707" t="s">
        <v>932</v>
      </c>
      <c r="F707" t="s">
        <v>13</v>
      </c>
      <c r="G707" t="s">
        <v>14</v>
      </c>
      <c r="H707">
        <f t="shared" si="12"/>
        <v>0</v>
      </c>
      <c r="L707" t="s">
        <v>6951</v>
      </c>
      <c r="M707">
        <v>86.088999999999999</v>
      </c>
      <c r="N707" s="23">
        <v>0</v>
      </c>
    </row>
    <row r="708" spans="1:16" x14ac:dyDescent="0.25">
      <c r="A708" s="18">
        <v>2918</v>
      </c>
      <c r="B708" t="s">
        <v>930</v>
      </c>
      <c r="C708" t="s">
        <v>99</v>
      </c>
      <c r="D708" t="s">
        <v>11</v>
      </c>
      <c r="E708" t="s">
        <v>932</v>
      </c>
      <c r="F708" t="s">
        <v>13</v>
      </c>
      <c r="G708" t="s">
        <v>14</v>
      </c>
      <c r="H708">
        <f t="shared" si="12"/>
        <v>0</v>
      </c>
      <c r="L708" t="s">
        <v>6951</v>
      </c>
      <c r="M708">
        <v>86.088999999999999</v>
      </c>
      <c r="N708" s="23">
        <v>0</v>
      </c>
    </row>
    <row r="709" spans="1:16" x14ac:dyDescent="0.25">
      <c r="A709" s="18">
        <v>556</v>
      </c>
      <c r="B709" t="s">
        <v>930</v>
      </c>
      <c r="C709" t="s">
        <v>70</v>
      </c>
      <c r="D709" t="s">
        <v>11</v>
      </c>
      <c r="E709" t="s">
        <v>932</v>
      </c>
      <c r="F709" t="s">
        <v>13</v>
      </c>
      <c r="G709" t="s">
        <v>14</v>
      </c>
      <c r="H709">
        <f t="shared" si="12"/>
        <v>0</v>
      </c>
      <c r="L709" t="s">
        <v>6951</v>
      </c>
      <c r="M709">
        <v>86.088999999999999</v>
      </c>
      <c r="N709" s="23">
        <v>0</v>
      </c>
      <c r="P709" t="b">
        <f>EXACT(H709,bioshpere3_soil!H709)</f>
        <v>1</v>
      </c>
    </row>
    <row r="710" spans="1:16" x14ac:dyDescent="0.25">
      <c r="A710" s="18">
        <v>3936</v>
      </c>
      <c r="B710" t="s">
        <v>930</v>
      </c>
      <c r="C710" t="s">
        <v>189</v>
      </c>
      <c r="D710" t="s">
        <v>11</v>
      </c>
      <c r="E710" t="s">
        <v>932</v>
      </c>
      <c r="F710" t="s">
        <v>13</v>
      </c>
      <c r="G710" t="s">
        <v>14</v>
      </c>
      <c r="H710">
        <f t="shared" si="12"/>
        <v>0</v>
      </c>
      <c r="L710" t="s">
        <v>6951</v>
      </c>
      <c r="M710">
        <v>86.088999999999999</v>
      </c>
      <c r="N710" s="23">
        <v>0</v>
      </c>
      <c r="P710" t="b">
        <f>EXACT(H710,bioshpere3_soil!H710)</f>
        <v>1</v>
      </c>
    </row>
    <row r="711" spans="1:16" x14ac:dyDescent="0.25">
      <c r="A711" s="18">
        <v>1060</v>
      </c>
      <c r="B711" t="s">
        <v>930</v>
      </c>
      <c r="C711" t="s">
        <v>43</v>
      </c>
      <c r="D711" t="s">
        <v>11</v>
      </c>
      <c r="E711" t="s">
        <v>932</v>
      </c>
      <c r="F711" t="s">
        <v>13</v>
      </c>
      <c r="G711" t="s">
        <v>14</v>
      </c>
      <c r="H711">
        <f t="shared" si="12"/>
        <v>0</v>
      </c>
      <c r="L711" t="s">
        <v>6951</v>
      </c>
      <c r="M711">
        <v>86.088999999999999</v>
      </c>
      <c r="N711" s="23">
        <v>0</v>
      </c>
      <c r="P711" t="b">
        <f>EXACT(H711,bioshpere3_soil!H711)</f>
        <v>1</v>
      </c>
    </row>
    <row r="712" spans="1:16" x14ac:dyDescent="0.25">
      <c r="A712" s="18">
        <v>1967</v>
      </c>
      <c r="B712" t="s">
        <v>930</v>
      </c>
      <c r="C712" t="s">
        <v>26</v>
      </c>
      <c r="D712" t="s">
        <v>11</v>
      </c>
      <c r="E712" t="s">
        <v>932</v>
      </c>
      <c r="F712" t="s">
        <v>13</v>
      </c>
      <c r="G712" t="s">
        <v>14</v>
      </c>
      <c r="H712">
        <f t="shared" si="12"/>
        <v>0</v>
      </c>
      <c r="L712" t="s">
        <v>6951</v>
      </c>
      <c r="M712">
        <v>86.088999999999999</v>
      </c>
      <c r="N712" s="23">
        <v>0</v>
      </c>
      <c r="P712" t="b">
        <f>EXACT(H712,bioshpere3_soil!H712)</f>
        <v>1</v>
      </c>
    </row>
    <row r="713" spans="1:16" x14ac:dyDescent="0.25">
      <c r="A713" s="18">
        <v>2496</v>
      </c>
      <c r="B713" t="s">
        <v>930</v>
      </c>
      <c r="C713" t="s">
        <v>30</v>
      </c>
      <c r="D713" t="s">
        <v>11</v>
      </c>
      <c r="E713" t="s">
        <v>932</v>
      </c>
      <c r="F713" t="s">
        <v>13</v>
      </c>
      <c r="G713" t="s">
        <v>14</v>
      </c>
      <c r="H713">
        <f t="shared" si="12"/>
        <v>0</v>
      </c>
      <c r="L713" t="s">
        <v>6951</v>
      </c>
      <c r="M713">
        <v>86.088999999999999</v>
      </c>
    </row>
    <row r="714" spans="1:16" x14ac:dyDescent="0.25">
      <c r="A714" s="18">
        <v>2475</v>
      </c>
      <c r="B714" t="s">
        <v>930</v>
      </c>
      <c r="C714" t="s">
        <v>23</v>
      </c>
      <c r="D714" t="s">
        <v>11</v>
      </c>
      <c r="E714" t="s">
        <v>932</v>
      </c>
      <c r="F714" t="s">
        <v>13</v>
      </c>
      <c r="G714" t="s">
        <v>14</v>
      </c>
      <c r="H714">
        <f t="shared" si="12"/>
        <v>0</v>
      </c>
      <c r="L714" t="s">
        <v>6951</v>
      </c>
      <c r="M714">
        <v>86.088999999999999</v>
      </c>
      <c r="N714" s="23">
        <v>0</v>
      </c>
    </row>
    <row r="715" spans="1:16" x14ac:dyDescent="0.25">
      <c r="A715" s="18">
        <v>3575</v>
      </c>
      <c r="B715" t="s">
        <v>422</v>
      </c>
      <c r="C715" t="s">
        <v>388</v>
      </c>
      <c r="D715" t="s">
        <v>11</v>
      </c>
      <c r="E715" t="s">
        <v>424</v>
      </c>
      <c r="F715" t="s">
        <v>13</v>
      </c>
      <c r="G715" t="s">
        <v>14</v>
      </c>
      <c r="H715">
        <v>0</v>
      </c>
      <c r="L715" t="s">
        <v>6952</v>
      </c>
      <c r="M715" t="s">
        <v>6617</v>
      </c>
      <c r="N715" s="23">
        <v>0</v>
      </c>
    </row>
    <row r="716" spans="1:16" x14ac:dyDescent="0.25">
      <c r="A716" s="18">
        <v>2588</v>
      </c>
      <c r="B716" t="s">
        <v>422</v>
      </c>
      <c r="C716" t="s">
        <v>199</v>
      </c>
      <c r="D716" t="s">
        <v>11</v>
      </c>
      <c r="E716" t="s">
        <v>424</v>
      </c>
      <c r="F716" t="s">
        <v>13</v>
      </c>
      <c r="G716" t="s">
        <v>14</v>
      </c>
      <c r="H716">
        <v>0</v>
      </c>
      <c r="L716" t="s">
        <v>6952</v>
      </c>
      <c r="M716" t="s">
        <v>6617</v>
      </c>
      <c r="N716" s="23">
        <v>0</v>
      </c>
    </row>
    <row r="717" spans="1:16" x14ac:dyDescent="0.25">
      <c r="A717" s="18">
        <v>2726</v>
      </c>
      <c r="B717" t="s">
        <v>422</v>
      </c>
      <c r="C717" t="s">
        <v>142</v>
      </c>
      <c r="D717" t="s">
        <v>11</v>
      </c>
      <c r="E717" t="s">
        <v>424</v>
      </c>
      <c r="F717" t="s">
        <v>13</v>
      </c>
      <c r="G717" t="s">
        <v>14</v>
      </c>
      <c r="H717">
        <v>0</v>
      </c>
      <c r="L717" t="s">
        <v>6952</v>
      </c>
      <c r="M717" t="s">
        <v>6617</v>
      </c>
      <c r="N717" s="23">
        <v>0</v>
      </c>
    </row>
    <row r="718" spans="1:16" x14ac:dyDescent="0.25">
      <c r="A718" s="18">
        <v>4335</v>
      </c>
      <c r="B718" t="s">
        <v>422</v>
      </c>
      <c r="C718" t="s">
        <v>16</v>
      </c>
      <c r="D718" t="s">
        <v>11</v>
      </c>
      <c r="E718" t="s">
        <v>424</v>
      </c>
      <c r="F718" t="s">
        <v>13</v>
      </c>
      <c r="G718" t="s">
        <v>14</v>
      </c>
      <c r="H718">
        <v>0</v>
      </c>
      <c r="L718" t="s">
        <v>6952</v>
      </c>
      <c r="M718" t="s">
        <v>6617</v>
      </c>
      <c r="N718" s="23">
        <v>0</v>
      </c>
    </row>
    <row r="719" spans="1:16" x14ac:dyDescent="0.25">
      <c r="A719" s="18">
        <v>4056</v>
      </c>
      <c r="B719" t="s">
        <v>422</v>
      </c>
      <c r="C719" t="s">
        <v>189</v>
      </c>
      <c r="D719" t="s">
        <v>11</v>
      </c>
      <c r="E719" t="s">
        <v>424</v>
      </c>
      <c r="F719" t="s">
        <v>13</v>
      </c>
      <c r="G719" t="s">
        <v>14</v>
      </c>
      <c r="H719">
        <v>0</v>
      </c>
      <c r="L719" t="s">
        <v>6952</v>
      </c>
      <c r="M719" t="s">
        <v>6617</v>
      </c>
      <c r="N719">
        <v>3</v>
      </c>
      <c r="P719" t="b">
        <f>EXACT(H719,bioshpere3_soil!H719)</f>
        <v>0</v>
      </c>
    </row>
    <row r="720" spans="1:16" x14ac:dyDescent="0.25">
      <c r="A720" s="18">
        <v>1506</v>
      </c>
      <c r="B720" t="s">
        <v>422</v>
      </c>
      <c r="C720" t="s">
        <v>43</v>
      </c>
      <c r="D720" t="s">
        <v>11</v>
      </c>
      <c r="E720" t="s">
        <v>424</v>
      </c>
      <c r="F720" t="s">
        <v>13</v>
      </c>
      <c r="G720" t="s">
        <v>14</v>
      </c>
      <c r="H720">
        <v>0</v>
      </c>
      <c r="L720" t="s">
        <v>6952</v>
      </c>
      <c r="M720" t="s">
        <v>6617</v>
      </c>
      <c r="N720">
        <v>0</v>
      </c>
    </row>
    <row r="721" spans="1:16" x14ac:dyDescent="0.25">
      <c r="A721" s="18">
        <v>1244</v>
      </c>
      <c r="B721" t="s">
        <v>422</v>
      </c>
      <c r="C721" t="s">
        <v>26</v>
      </c>
      <c r="D721" t="s">
        <v>11</v>
      </c>
      <c r="E721" t="s">
        <v>424</v>
      </c>
      <c r="F721" t="s">
        <v>13</v>
      </c>
      <c r="G721" t="s">
        <v>14</v>
      </c>
      <c r="H721">
        <v>0</v>
      </c>
      <c r="L721" t="s">
        <v>6952</v>
      </c>
      <c r="M721" t="s">
        <v>6617</v>
      </c>
      <c r="N721">
        <v>0</v>
      </c>
    </row>
    <row r="722" spans="1:16" x14ac:dyDescent="0.25">
      <c r="A722" s="18">
        <v>375</v>
      </c>
      <c r="B722" t="s">
        <v>422</v>
      </c>
      <c r="C722" t="s">
        <v>30</v>
      </c>
      <c r="D722" t="s">
        <v>11</v>
      </c>
      <c r="E722" t="s">
        <v>424</v>
      </c>
      <c r="F722" t="s">
        <v>13</v>
      </c>
      <c r="G722" t="s">
        <v>14</v>
      </c>
      <c r="H722">
        <v>0</v>
      </c>
      <c r="L722" t="s">
        <v>6952</v>
      </c>
      <c r="M722" t="s">
        <v>6617</v>
      </c>
    </row>
    <row r="723" spans="1:16" x14ac:dyDescent="0.25">
      <c r="A723" s="18">
        <v>3766</v>
      </c>
      <c r="B723" t="s">
        <v>422</v>
      </c>
      <c r="C723" t="s">
        <v>23</v>
      </c>
      <c r="D723" t="s">
        <v>11</v>
      </c>
      <c r="E723" t="s">
        <v>424</v>
      </c>
      <c r="F723" t="s">
        <v>13</v>
      </c>
      <c r="G723" t="s">
        <v>14</v>
      </c>
      <c r="H723">
        <v>0</v>
      </c>
      <c r="L723" t="s">
        <v>6952</v>
      </c>
      <c r="M723" t="s">
        <v>6617</v>
      </c>
      <c r="N723">
        <v>0</v>
      </c>
      <c r="P723" t="b">
        <f>EXACT(H723,bioshpere3_soil!H723)</f>
        <v>1</v>
      </c>
    </row>
    <row r="724" spans="1:16" x14ac:dyDescent="0.25">
      <c r="A724" s="18">
        <v>3063</v>
      </c>
      <c r="B724" t="s">
        <v>237</v>
      </c>
      <c r="C724" t="s">
        <v>47</v>
      </c>
      <c r="D724" t="s">
        <v>11</v>
      </c>
      <c r="E724" t="s">
        <v>239</v>
      </c>
      <c r="F724" t="s">
        <v>13</v>
      </c>
      <c r="G724" t="s">
        <v>14</v>
      </c>
      <c r="H724">
        <v>0</v>
      </c>
      <c r="L724" t="s">
        <v>6954</v>
      </c>
      <c r="M724" t="s">
        <v>6617</v>
      </c>
      <c r="N724">
        <v>1</v>
      </c>
    </row>
    <row r="725" spans="1:16" x14ac:dyDescent="0.25">
      <c r="A725" s="18">
        <v>1262</v>
      </c>
      <c r="B725" t="s">
        <v>237</v>
      </c>
      <c r="C725" t="s">
        <v>90</v>
      </c>
      <c r="D725" t="s">
        <v>11</v>
      </c>
      <c r="E725" t="s">
        <v>239</v>
      </c>
      <c r="F725" t="s">
        <v>13</v>
      </c>
      <c r="G725" t="s">
        <v>14</v>
      </c>
      <c r="H725">
        <v>0</v>
      </c>
      <c r="L725" t="s">
        <v>6954</v>
      </c>
      <c r="M725" t="s">
        <v>6617</v>
      </c>
      <c r="N725">
        <v>1</v>
      </c>
    </row>
    <row r="726" spans="1:16" x14ac:dyDescent="0.25">
      <c r="A726" s="18">
        <v>2661</v>
      </c>
      <c r="B726" t="s">
        <v>237</v>
      </c>
      <c r="C726" t="s">
        <v>9</v>
      </c>
      <c r="D726" t="s">
        <v>11</v>
      </c>
      <c r="E726" t="s">
        <v>239</v>
      </c>
      <c r="F726" t="s">
        <v>13</v>
      </c>
      <c r="G726" t="s">
        <v>14</v>
      </c>
      <c r="H726">
        <v>0</v>
      </c>
      <c r="L726" t="s">
        <v>6954</v>
      </c>
      <c r="M726" t="s">
        <v>6617</v>
      </c>
      <c r="N726">
        <v>1</v>
      </c>
      <c r="P726" t="b">
        <f>EXACT(H726,bioshpere3_soil!H726)</f>
        <v>0</v>
      </c>
    </row>
    <row r="727" spans="1:16" x14ac:dyDescent="0.25">
      <c r="A727" s="18">
        <v>996</v>
      </c>
      <c r="B727" t="s">
        <v>237</v>
      </c>
      <c r="C727" t="s">
        <v>99</v>
      </c>
      <c r="D727" t="s">
        <v>11</v>
      </c>
      <c r="E727" t="s">
        <v>239</v>
      </c>
      <c r="F727" t="s">
        <v>13</v>
      </c>
      <c r="G727" t="s">
        <v>14</v>
      </c>
      <c r="H727">
        <v>0</v>
      </c>
      <c r="L727" t="s">
        <v>6954</v>
      </c>
      <c r="M727" t="s">
        <v>6617</v>
      </c>
    </row>
    <row r="728" spans="1:16" x14ac:dyDescent="0.25">
      <c r="A728" s="18">
        <v>3440</v>
      </c>
      <c r="B728" t="s">
        <v>237</v>
      </c>
      <c r="C728" t="s">
        <v>70</v>
      </c>
      <c r="D728" t="s">
        <v>11</v>
      </c>
      <c r="E728" t="s">
        <v>239</v>
      </c>
      <c r="F728" t="s">
        <v>13</v>
      </c>
      <c r="G728" t="s">
        <v>14</v>
      </c>
      <c r="H728">
        <v>0</v>
      </c>
      <c r="L728" t="s">
        <v>6954</v>
      </c>
      <c r="M728" t="s">
        <v>6617</v>
      </c>
      <c r="N728">
        <v>1</v>
      </c>
    </row>
    <row r="729" spans="1:16" x14ac:dyDescent="0.25">
      <c r="A729" s="18">
        <v>3724</v>
      </c>
      <c r="B729" t="s">
        <v>1304</v>
      </c>
      <c r="C729" t="s">
        <v>47</v>
      </c>
      <c r="D729" t="s">
        <v>11</v>
      </c>
      <c r="E729" t="s">
        <v>1306</v>
      </c>
      <c r="F729" t="s">
        <v>13</v>
      </c>
      <c r="G729" t="s">
        <v>33</v>
      </c>
      <c r="H729">
        <v>0</v>
      </c>
      <c r="L729" t="s">
        <v>6955</v>
      </c>
      <c r="M729" t="s">
        <v>6617</v>
      </c>
      <c r="N729">
        <v>1</v>
      </c>
      <c r="P729" t="b">
        <f>EXACT(H729,bioshpere3_soil!H729)</f>
        <v>0</v>
      </c>
    </row>
    <row r="730" spans="1:16" x14ac:dyDescent="0.25">
      <c r="A730" s="18">
        <v>118</v>
      </c>
      <c r="B730" t="s">
        <v>1304</v>
      </c>
      <c r="C730" t="s">
        <v>90</v>
      </c>
      <c r="D730" t="s">
        <v>11</v>
      </c>
      <c r="E730" t="s">
        <v>1306</v>
      </c>
      <c r="F730" t="s">
        <v>13</v>
      </c>
      <c r="G730" t="s">
        <v>33</v>
      </c>
      <c r="H730">
        <v>0</v>
      </c>
      <c r="L730" t="s">
        <v>6955</v>
      </c>
      <c r="M730" t="s">
        <v>6617</v>
      </c>
      <c r="N730">
        <v>3</v>
      </c>
      <c r="P730" t="b">
        <f>EXACT(H730,bioshpere3_soil!H730)</f>
        <v>0</v>
      </c>
    </row>
    <row r="731" spans="1:16" x14ac:dyDescent="0.25">
      <c r="A731" s="18">
        <v>2963</v>
      </c>
      <c r="B731" t="s">
        <v>1304</v>
      </c>
      <c r="C731" t="s">
        <v>9</v>
      </c>
      <c r="D731" t="s">
        <v>11</v>
      </c>
      <c r="E731" t="s">
        <v>1306</v>
      </c>
      <c r="F731" t="s">
        <v>13</v>
      </c>
      <c r="G731" t="s">
        <v>33</v>
      </c>
      <c r="H731">
        <v>0</v>
      </c>
      <c r="L731" t="s">
        <v>6955</v>
      </c>
      <c r="M731" t="s">
        <v>6617</v>
      </c>
      <c r="N731">
        <v>4</v>
      </c>
      <c r="P731" t="b">
        <f>EXACT(H731,bioshpere3_soil!H731)</f>
        <v>0</v>
      </c>
    </row>
    <row r="732" spans="1:16" x14ac:dyDescent="0.25">
      <c r="A732" s="18">
        <v>3186</v>
      </c>
      <c r="B732" t="s">
        <v>1304</v>
      </c>
      <c r="C732" t="s">
        <v>99</v>
      </c>
      <c r="D732" t="s">
        <v>11</v>
      </c>
      <c r="E732" t="s">
        <v>1306</v>
      </c>
      <c r="F732" t="s">
        <v>13</v>
      </c>
      <c r="G732" t="s">
        <v>33</v>
      </c>
      <c r="H732">
        <v>0</v>
      </c>
      <c r="L732" t="s">
        <v>6955</v>
      </c>
      <c r="M732" t="s">
        <v>6617</v>
      </c>
      <c r="N732">
        <v>3</v>
      </c>
      <c r="P732" t="b">
        <f>EXACT(H732,bioshpere3_soil!H732)</f>
        <v>0</v>
      </c>
    </row>
    <row r="733" spans="1:16" x14ac:dyDescent="0.25">
      <c r="A733" s="18">
        <v>4115</v>
      </c>
      <c r="B733" t="s">
        <v>1304</v>
      </c>
      <c r="C733" t="s">
        <v>70</v>
      </c>
      <c r="D733" t="s">
        <v>11</v>
      </c>
      <c r="E733" t="s">
        <v>1306</v>
      </c>
      <c r="F733" t="s">
        <v>13</v>
      </c>
      <c r="G733" t="s">
        <v>33</v>
      </c>
      <c r="H733">
        <v>0</v>
      </c>
      <c r="L733" t="s">
        <v>6955</v>
      </c>
      <c r="M733" t="s">
        <v>6617</v>
      </c>
      <c r="N733">
        <v>0</v>
      </c>
    </row>
    <row r="734" spans="1:16" x14ac:dyDescent="0.25">
      <c r="A734" s="18">
        <v>1464</v>
      </c>
      <c r="B734" t="s">
        <v>545</v>
      </c>
      <c r="C734" t="s">
        <v>388</v>
      </c>
      <c r="D734" t="s">
        <v>11</v>
      </c>
      <c r="E734" t="s">
        <v>547</v>
      </c>
      <c r="F734" t="s">
        <v>13</v>
      </c>
      <c r="G734" t="s">
        <v>14</v>
      </c>
      <c r="H734">
        <v>0</v>
      </c>
      <c r="L734" t="s">
        <v>6956</v>
      </c>
      <c r="M734" t="s">
        <v>6617</v>
      </c>
      <c r="N734">
        <v>0</v>
      </c>
    </row>
    <row r="735" spans="1:16" x14ac:dyDescent="0.25">
      <c r="A735" s="18">
        <v>3811</v>
      </c>
      <c r="B735" t="s">
        <v>545</v>
      </c>
      <c r="C735" t="s">
        <v>199</v>
      </c>
      <c r="D735" t="s">
        <v>11</v>
      </c>
      <c r="E735" t="s">
        <v>547</v>
      </c>
      <c r="F735" t="s">
        <v>13</v>
      </c>
      <c r="G735" t="s">
        <v>14</v>
      </c>
      <c r="H735">
        <v>0</v>
      </c>
      <c r="L735" t="s">
        <v>6956</v>
      </c>
      <c r="M735" t="s">
        <v>6617</v>
      </c>
      <c r="N735">
        <v>0</v>
      </c>
    </row>
    <row r="736" spans="1:16" x14ac:dyDescent="0.25">
      <c r="A736" s="18">
        <v>1042</v>
      </c>
      <c r="B736" t="s">
        <v>545</v>
      </c>
      <c r="C736" t="s">
        <v>142</v>
      </c>
      <c r="D736" t="s">
        <v>11</v>
      </c>
      <c r="E736" t="s">
        <v>547</v>
      </c>
      <c r="F736" t="s">
        <v>13</v>
      </c>
      <c r="G736" t="s">
        <v>14</v>
      </c>
      <c r="H736">
        <v>0</v>
      </c>
      <c r="L736" t="s">
        <v>6956</v>
      </c>
      <c r="M736" t="s">
        <v>6617</v>
      </c>
      <c r="N736">
        <v>0</v>
      </c>
    </row>
    <row r="737" spans="1:16" x14ac:dyDescent="0.25">
      <c r="A737" s="18">
        <v>860</v>
      </c>
      <c r="B737" t="s">
        <v>545</v>
      </c>
      <c r="C737" t="s">
        <v>16</v>
      </c>
      <c r="D737" t="s">
        <v>11</v>
      </c>
      <c r="E737" t="s">
        <v>547</v>
      </c>
      <c r="F737" t="s">
        <v>13</v>
      </c>
      <c r="G737" t="s">
        <v>14</v>
      </c>
      <c r="H737">
        <v>0</v>
      </c>
      <c r="L737" t="s">
        <v>6956</v>
      </c>
      <c r="M737" t="s">
        <v>6617</v>
      </c>
      <c r="N737">
        <v>0</v>
      </c>
    </row>
    <row r="738" spans="1:16" x14ac:dyDescent="0.25">
      <c r="A738" s="18">
        <v>3722</v>
      </c>
      <c r="B738" t="s">
        <v>545</v>
      </c>
      <c r="C738" t="s">
        <v>189</v>
      </c>
      <c r="D738" t="s">
        <v>11</v>
      </c>
      <c r="E738" t="s">
        <v>547</v>
      </c>
      <c r="F738" t="s">
        <v>13</v>
      </c>
      <c r="G738" t="s">
        <v>14</v>
      </c>
      <c r="H738">
        <v>0</v>
      </c>
      <c r="L738" t="s">
        <v>6956</v>
      </c>
      <c r="M738" t="s">
        <v>6617</v>
      </c>
      <c r="N738">
        <v>2</v>
      </c>
      <c r="P738" t="b">
        <f>EXACT(H738,bioshpere3_soil!H738)</f>
        <v>0</v>
      </c>
    </row>
    <row r="739" spans="1:16" x14ac:dyDescent="0.25">
      <c r="A739" s="18">
        <v>1839</v>
      </c>
      <c r="B739" t="s">
        <v>545</v>
      </c>
      <c r="C739" t="s">
        <v>43</v>
      </c>
      <c r="D739" t="s">
        <v>11</v>
      </c>
      <c r="E739" t="s">
        <v>547</v>
      </c>
      <c r="F739" t="s">
        <v>13</v>
      </c>
      <c r="G739" t="s">
        <v>14</v>
      </c>
      <c r="H739">
        <v>0</v>
      </c>
      <c r="L739" t="s">
        <v>6956</v>
      </c>
      <c r="M739" t="s">
        <v>6617</v>
      </c>
      <c r="N739">
        <v>0</v>
      </c>
    </row>
    <row r="740" spans="1:16" x14ac:dyDescent="0.25">
      <c r="A740" s="18">
        <v>1045</v>
      </c>
      <c r="B740" t="s">
        <v>545</v>
      </c>
      <c r="C740" t="s">
        <v>26</v>
      </c>
      <c r="D740" t="s">
        <v>11</v>
      </c>
      <c r="E740" t="s">
        <v>547</v>
      </c>
      <c r="F740" t="s">
        <v>13</v>
      </c>
      <c r="G740" t="s">
        <v>14</v>
      </c>
      <c r="H740">
        <v>0</v>
      </c>
      <c r="L740" t="s">
        <v>6956</v>
      </c>
      <c r="M740" t="s">
        <v>6617</v>
      </c>
      <c r="N740">
        <v>0</v>
      </c>
    </row>
    <row r="741" spans="1:16" x14ac:dyDescent="0.25">
      <c r="A741" s="18">
        <v>881</v>
      </c>
      <c r="B741" t="s">
        <v>545</v>
      </c>
      <c r="C741" t="s">
        <v>30</v>
      </c>
      <c r="D741" t="s">
        <v>11</v>
      </c>
      <c r="E741" t="s">
        <v>547</v>
      </c>
      <c r="F741" t="s">
        <v>13</v>
      </c>
      <c r="G741" t="s">
        <v>14</v>
      </c>
      <c r="H741">
        <v>0</v>
      </c>
      <c r="L741" t="s">
        <v>6956</v>
      </c>
      <c r="M741" t="s">
        <v>6617</v>
      </c>
      <c r="N741">
        <v>0</v>
      </c>
    </row>
    <row r="742" spans="1:16" x14ac:dyDescent="0.25">
      <c r="A742" s="18">
        <v>827</v>
      </c>
      <c r="B742" t="s">
        <v>545</v>
      </c>
      <c r="C742" t="s">
        <v>23</v>
      </c>
      <c r="D742" t="s">
        <v>11</v>
      </c>
      <c r="E742" t="s">
        <v>547</v>
      </c>
      <c r="F742" t="s">
        <v>13</v>
      </c>
      <c r="G742" t="s">
        <v>14</v>
      </c>
      <c r="H742">
        <v>0</v>
      </c>
      <c r="L742" t="s">
        <v>6956</v>
      </c>
      <c r="M742" t="s">
        <v>6617</v>
      </c>
      <c r="N742">
        <v>0</v>
      </c>
    </row>
    <row r="743" spans="1:16" x14ac:dyDescent="0.25">
      <c r="A743" s="18">
        <v>823</v>
      </c>
      <c r="B743" t="s">
        <v>2143</v>
      </c>
      <c r="C743" t="s">
        <v>16</v>
      </c>
      <c r="D743" t="s">
        <v>11</v>
      </c>
      <c r="E743" t="s">
        <v>2145</v>
      </c>
      <c r="F743" t="s">
        <v>13</v>
      </c>
      <c r="G743" t="s">
        <v>14</v>
      </c>
      <c r="H743">
        <f t="shared" ref="H743:H786" si="13">14.0067*N743/M743</f>
        <v>0</v>
      </c>
      <c r="L743" t="s">
        <v>6957</v>
      </c>
      <c r="M743">
        <v>80.102000000000004</v>
      </c>
      <c r="N743">
        <v>0</v>
      </c>
    </row>
    <row r="744" spans="1:16" x14ac:dyDescent="0.25">
      <c r="A744" s="18">
        <v>2628</v>
      </c>
      <c r="B744" t="s">
        <v>3653</v>
      </c>
      <c r="C744" t="s">
        <v>189</v>
      </c>
      <c r="D744" t="s">
        <v>11</v>
      </c>
      <c r="E744" t="s">
        <v>3655</v>
      </c>
      <c r="F744" t="s">
        <v>13</v>
      </c>
      <c r="G744" t="s">
        <v>14</v>
      </c>
      <c r="H744">
        <f t="shared" si="13"/>
        <v>0</v>
      </c>
      <c r="L744" t="s">
        <v>6957</v>
      </c>
      <c r="M744">
        <v>80.102000000000004</v>
      </c>
      <c r="N744">
        <v>0</v>
      </c>
    </row>
    <row r="745" spans="1:16" x14ac:dyDescent="0.25">
      <c r="A745" s="18">
        <v>1619</v>
      </c>
      <c r="B745" t="s">
        <v>3653</v>
      </c>
      <c r="C745" t="s">
        <v>43</v>
      </c>
      <c r="D745" t="s">
        <v>11</v>
      </c>
      <c r="E745" t="s">
        <v>3655</v>
      </c>
      <c r="F745" t="s">
        <v>13</v>
      </c>
      <c r="G745" t="s">
        <v>14</v>
      </c>
      <c r="H745">
        <f t="shared" si="13"/>
        <v>0</v>
      </c>
      <c r="L745" t="s">
        <v>6957</v>
      </c>
      <c r="M745">
        <v>80.102000000000004</v>
      </c>
      <c r="N745">
        <v>0</v>
      </c>
    </row>
    <row r="746" spans="1:16" x14ac:dyDescent="0.25">
      <c r="A746" s="18">
        <v>4096</v>
      </c>
      <c r="B746" t="s">
        <v>3653</v>
      </c>
      <c r="C746" t="s">
        <v>26</v>
      </c>
      <c r="D746" t="s">
        <v>11</v>
      </c>
      <c r="E746" t="s">
        <v>3655</v>
      </c>
      <c r="F746" t="s">
        <v>13</v>
      </c>
      <c r="G746" t="s">
        <v>14</v>
      </c>
      <c r="H746">
        <f t="shared" si="13"/>
        <v>0</v>
      </c>
      <c r="L746" t="s">
        <v>6957</v>
      </c>
      <c r="M746">
        <v>80.102000000000004</v>
      </c>
      <c r="N746">
        <v>0</v>
      </c>
    </row>
    <row r="747" spans="1:16" x14ac:dyDescent="0.25">
      <c r="A747" s="18">
        <v>4184</v>
      </c>
      <c r="B747" t="s">
        <v>3653</v>
      </c>
      <c r="C747" t="s">
        <v>30</v>
      </c>
      <c r="D747" t="s">
        <v>11</v>
      </c>
      <c r="E747" t="s">
        <v>3655</v>
      </c>
      <c r="F747" t="s">
        <v>13</v>
      </c>
      <c r="G747" t="s">
        <v>14</v>
      </c>
      <c r="H747">
        <f t="shared" si="13"/>
        <v>0</v>
      </c>
      <c r="L747" t="s">
        <v>6957</v>
      </c>
      <c r="M747">
        <v>80.102000000000004</v>
      </c>
      <c r="N747">
        <v>0</v>
      </c>
    </row>
    <row r="748" spans="1:16" x14ac:dyDescent="0.25">
      <c r="A748" s="18">
        <v>1289</v>
      </c>
      <c r="B748" t="s">
        <v>3653</v>
      </c>
      <c r="C748" t="s">
        <v>23</v>
      </c>
      <c r="D748" t="s">
        <v>11</v>
      </c>
      <c r="E748" t="s">
        <v>3655</v>
      </c>
      <c r="F748" t="s">
        <v>13</v>
      </c>
      <c r="G748" t="s">
        <v>14</v>
      </c>
      <c r="H748">
        <f t="shared" si="13"/>
        <v>0</v>
      </c>
      <c r="L748" t="s">
        <v>6957</v>
      </c>
      <c r="M748">
        <v>80.102000000000004</v>
      </c>
      <c r="N748">
        <v>0</v>
      </c>
    </row>
    <row r="749" spans="1:16" x14ac:dyDescent="0.25">
      <c r="A749" s="18">
        <v>2549</v>
      </c>
      <c r="B749" t="s">
        <v>4171</v>
      </c>
      <c r="C749" t="s">
        <v>47</v>
      </c>
      <c r="D749" t="s">
        <v>11</v>
      </c>
      <c r="E749" t="s">
        <v>4173</v>
      </c>
      <c r="F749" t="s">
        <v>13</v>
      </c>
      <c r="G749" t="s">
        <v>14</v>
      </c>
      <c r="H749">
        <f t="shared" si="13"/>
        <v>0</v>
      </c>
      <c r="L749" t="s">
        <v>6958</v>
      </c>
      <c r="M749">
        <v>40.078000000000003</v>
      </c>
      <c r="N749">
        <v>0</v>
      </c>
    </row>
    <row r="750" spans="1:16" x14ac:dyDescent="0.25">
      <c r="A750" s="18">
        <v>2547</v>
      </c>
      <c r="B750" t="s">
        <v>4171</v>
      </c>
      <c r="C750" t="s">
        <v>90</v>
      </c>
      <c r="D750" t="s">
        <v>11</v>
      </c>
      <c r="E750" t="s">
        <v>4173</v>
      </c>
      <c r="F750" t="s">
        <v>13</v>
      </c>
      <c r="G750" t="s">
        <v>14</v>
      </c>
      <c r="H750">
        <f t="shared" si="13"/>
        <v>0</v>
      </c>
      <c r="L750" t="s">
        <v>6958</v>
      </c>
      <c r="M750">
        <v>40.078000000000003</v>
      </c>
      <c r="N750">
        <v>0</v>
      </c>
    </row>
    <row r="751" spans="1:16" x14ac:dyDescent="0.25">
      <c r="A751" s="18">
        <v>70</v>
      </c>
      <c r="B751" t="s">
        <v>4171</v>
      </c>
      <c r="C751" t="s">
        <v>9</v>
      </c>
      <c r="D751" t="s">
        <v>11</v>
      </c>
      <c r="E751" t="s">
        <v>4173</v>
      </c>
      <c r="F751" t="s">
        <v>13</v>
      </c>
      <c r="G751" t="s">
        <v>14</v>
      </c>
      <c r="H751">
        <f t="shared" si="13"/>
        <v>0</v>
      </c>
      <c r="L751" t="s">
        <v>6958</v>
      </c>
      <c r="M751">
        <v>40.078000000000003</v>
      </c>
      <c r="N751">
        <v>0</v>
      </c>
    </row>
    <row r="752" spans="1:16" x14ac:dyDescent="0.25">
      <c r="A752" s="18">
        <v>3952</v>
      </c>
      <c r="B752" t="s">
        <v>4171</v>
      </c>
      <c r="C752" t="s">
        <v>99</v>
      </c>
      <c r="D752" t="s">
        <v>11</v>
      </c>
      <c r="E752" t="s">
        <v>4173</v>
      </c>
      <c r="F752" t="s">
        <v>13</v>
      </c>
      <c r="G752" t="s">
        <v>14</v>
      </c>
      <c r="H752">
        <f t="shared" si="13"/>
        <v>0</v>
      </c>
      <c r="L752" t="s">
        <v>6958</v>
      </c>
      <c r="M752">
        <v>40.078000000000003</v>
      </c>
      <c r="N752">
        <v>0</v>
      </c>
    </row>
    <row r="753" spans="1:16" x14ac:dyDescent="0.25">
      <c r="A753" s="18">
        <v>280</v>
      </c>
      <c r="B753" t="s">
        <v>4171</v>
      </c>
      <c r="C753" t="s">
        <v>70</v>
      </c>
      <c r="D753" t="s">
        <v>11</v>
      </c>
      <c r="E753" t="s">
        <v>4173</v>
      </c>
      <c r="F753" t="s">
        <v>13</v>
      </c>
      <c r="G753" t="s">
        <v>14</v>
      </c>
      <c r="H753">
        <f t="shared" si="13"/>
        <v>0</v>
      </c>
      <c r="L753" t="s">
        <v>6958</v>
      </c>
      <c r="M753">
        <v>40.078000000000003</v>
      </c>
      <c r="N753">
        <v>0</v>
      </c>
    </row>
    <row r="754" spans="1:16" x14ac:dyDescent="0.25">
      <c r="A754" s="18">
        <v>2303</v>
      </c>
      <c r="B754" t="s">
        <v>1384</v>
      </c>
      <c r="C754" t="s">
        <v>16</v>
      </c>
      <c r="D754" t="s">
        <v>11</v>
      </c>
      <c r="E754" t="s">
        <v>1386</v>
      </c>
      <c r="F754" t="s">
        <v>13</v>
      </c>
      <c r="G754" t="s">
        <v>14</v>
      </c>
      <c r="H754">
        <f t="shared" si="13"/>
        <v>0</v>
      </c>
      <c r="L754" t="s">
        <v>6959</v>
      </c>
      <c r="M754">
        <v>300.589</v>
      </c>
      <c r="N754">
        <v>0</v>
      </c>
    </row>
    <row r="755" spans="1:16" x14ac:dyDescent="0.25">
      <c r="A755" s="18">
        <v>2470</v>
      </c>
      <c r="B755" t="s">
        <v>3927</v>
      </c>
      <c r="C755" t="s">
        <v>90</v>
      </c>
      <c r="D755" t="s">
        <v>11</v>
      </c>
      <c r="E755" t="s">
        <v>3929</v>
      </c>
      <c r="F755" t="s">
        <v>13</v>
      </c>
      <c r="G755" t="s">
        <v>14</v>
      </c>
      <c r="H755">
        <f t="shared" si="13"/>
        <v>0</v>
      </c>
      <c r="L755" t="s">
        <v>6960</v>
      </c>
      <c r="M755">
        <v>201.221</v>
      </c>
      <c r="N755">
        <v>0</v>
      </c>
    </row>
    <row r="756" spans="1:16" x14ac:dyDescent="0.25">
      <c r="A756" s="18">
        <v>1367</v>
      </c>
      <c r="B756" t="s">
        <v>3927</v>
      </c>
      <c r="C756" t="s">
        <v>70</v>
      </c>
      <c r="D756" t="s">
        <v>11</v>
      </c>
      <c r="E756" t="s">
        <v>3929</v>
      </c>
      <c r="F756" t="s">
        <v>13</v>
      </c>
      <c r="G756" t="s">
        <v>14</v>
      </c>
      <c r="H756">
        <f t="shared" si="13"/>
        <v>0</v>
      </c>
      <c r="L756" t="s">
        <v>6960</v>
      </c>
      <c r="M756">
        <v>201.221</v>
      </c>
      <c r="N756">
        <v>0</v>
      </c>
    </row>
    <row r="757" spans="1:16" x14ac:dyDescent="0.25">
      <c r="A757" s="18">
        <v>3830</v>
      </c>
      <c r="B757" t="s">
        <v>3927</v>
      </c>
      <c r="C757" t="s">
        <v>16</v>
      </c>
      <c r="D757" t="s">
        <v>11</v>
      </c>
      <c r="E757" t="s">
        <v>3929</v>
      </c>
      <c r="F757" t="s">
        <v>13</v>
      </c>
      <c r="G757" t="s">
        <v>14</v>
      </c>
      <c r="H757">
        <f t="shared" si="13"/>
        <v>0</v>
      </c>
      <c r="L757" t="s">
        <v>6960</v>
      </c>
      <c r="M757">
        <v>201.221</v>
      </c>
      <c r="N757">
        <v>0</v>
      </c>
    </row>
    <row r="758" spans="1:16" x14ac:dyDescent="0.25">
      <c r="A758" s="18">
        <v>3564</v>
      </c>
      <c r="B758" t="s">
        <v>3927</v>
      </c>
      <c r="C758" t="s">
        <v>26</v>
      </c>
      <c r="D758" t="s">
        <v>11</v>
      </c>
      <c r="E758" t="s">
        <v>3929</v>
      </c>
      <c r="F758" t="s">
        <v>13</v>
      </c>
      <c r="G758" t="s">
        <v>14</v>
      </c>
      <c r="H758">
        <f t="shared" si="13"/>
        <v>0</v>
      </c>
      <c r="L758" t="s">
        <v>6960</v>
      </c>
      <c r="M758">
        <v>201.221</v>
      </c>
      <c r="N758">
        <v>0</v>
      </c>
    </row>
    <row r="759" spans="1:16" x14ac:dyDescent="0.25">
      <c r="A759" s="18">
        <v>3622</v>
      </c>
      <c r="B759" t="s">
        <v>4055</v>
      </c>
      <c r="C759" t="s">
        <v>16</v>
      </c>
      <c r="D759" t="s">
        <v>11</v>
      </c>
      <c r="E759" t="s">
        <v>4057</v>
      </c>
      <c r="F759" t="s">
        <v>13</v>
      </c>
      <c r="G759" t="s">
        <v>14</v>
      </c>
      <c r="H759">
        <f t="shared" si="13"/>
        <v>0</v>
      </c>
      <c r="L759" t="s">
        <v>6961</v>
      </c>
      <c r="M759">
        <v>191.18700000000001</v>
      </c>
      <c r="N759">
        <v>0</v>
      </c>
    </row>
    <row r="760" spans="1:16" x14ac:dyDescent="0.25">
      <c r="A760" s="18">
        <v>4394</v>
      </c>
      <c r="B760" t="s">
        <v>3017</v>
      </c>
      <c r="C760" t="s">
        <v>16</v>
      </c>
      <c r="D760" t="s">
        <v>11</v>
      </c>
      <c r="E760" t="s">
        <v>3019</v>
      </c>
      <c r="F760" t="s">
        <v>13</v>
      </c>
      <c r="G760" t="s">
        <v>14</v>
      </c>
      <c r="H760">
        <f t="shared" si="13"/>
        <v>0</v>
      </c>
      <c r="L760" t="s">
        <v>6962</v>
      </c>
      <c r="M760">
        <v>236.267</v>
      </c>
      <c r="N760">
        <v>0</v>
      </c>
    </row>
    <row r="761" spans="1:16" x14ac:dyDescent="0.25">
      <c r="A761" s="18">
        <v>4269</v>
      </c>
      <c r="B761" t="s">
        <v>2194</v>
      </c>
      <c r="C761" t="s">
        <v>16</v>
      </c>
      <c r="D761" t="s">
        <v>11</v>
      </c>
      <c r="E761" t="s">
        <v>2196</v>
      </c>
      <c r="F761" t="s">
        <v>13</v>
      </c>
      <c r="G761" t="s">
        <v>14</v>
      </c>
      <c r="H761">
        <f t="shared" si="13"/>
        <v>0</v>
      </c>
      <c r="L761" t="s">
        <v>6963</v>
      </c>
      <c r="M761">
        <v>221.25200000000001</v>
      </c>
      <c r="N761">
        <v>0</v>
      </c>
    </row>
    <row r="762" spans="1:16" x14ac:dyDescent="0.25">
      <c r="A762" s="18">
        <v>2028</v>
      </c>
      <c r="B762" t="s">
        <v>206</v>
      </c>
      <c r="C762" t="s">
        <v>388</v>
      </c>
      <c r="D762" t="s">
        <v>11</v>
      </c>
      <c r="E762" t="s">
        <v>208</v>
      </c>
      <c r="F762" t="s">
        <v>13</v>
      </c>
      <c r="G762" t="s">
        <v>14</v>
      </c>
      <c r="H762">
        <f t="shared" si="13"/>
        <v>0</v>
      </c>
      <c r="L762" t="s">
        <v>6964</v>
      </c>
      <c r="M762">
        <v>12</v>
      </c>
      <c r="N762">
        <v>0</v>
      </c>
    </row>
    <row r="763" spans="1:16" x14ac:dyDescent="0.25">
      <c r="A763" s="18">
        <v>3965</v>
      </c>
      <c r="B763" t="s">
        <v>206</v>
      </c>
      <c r="C763" t="s">
        <v>199</v>
      </c>
      <c r="D763" t="s">
        <v>11</v>
      </c>
      <c r="E763" t="s">
        <v>208</v>
      </c>
      <c r="F763" t="s">
        <v>13</v>
      </c>
      <c r="G763" t="s">
        <v>14</v>
      </c>
      <c r="H763">
        <f t="shared" si="13"/>
        <v>0</v>
      </c>
      <c r="L763" t="s">
        <v>6964</v>
      </c>
      <c r="M763">
        <v>12</v>
      </c>
    </row>
    <row r="764" spans="1:16" x14ac:dyDescent="0.25">
      <c r="A764" s="18">
        <v>1503</v>
      </c>
      <c r="B764" t="s">
        <v>206</v>
      </c>
      <c r="C764" t="s">
        <v>142</v>
      </c>
      <c r="D764" t="s">
        <v>11</v>
      </c>
      <c r="E764" t="s">
        <v>208</v>
      </c>
      <c r="F764" t="s">
        <v>13</v>
      </c>
      <c r="G764" t="s">
        <v>14</v>
      </c>
      <c r="H764">
        <f t="shared" si="13"/>
        <v>0</v>
      </c>
      <c r="L764" t="s">
        <v>6964</v>
      </c>
      <c r="M764">
        <v>12</v>
      </c>
      <c r="N764">
        <v>0</v>
      </c>
    </row>
    <row r="765" spans="1:16" x14ac:dyDescent="0.25">
      <c r="A765" s="18">
        <v>2021</v>
      </c>
      <c r="B765" t="s">
        <v>206</v>
      </c>
      <c r="C765" t="s">
        <v>16</v>
      </c>
      <c r="D765" t="s">
        <v>11</v>
      </c>
      <c r="E765" t="s">
        <v>208</v>
      </c>
      <c r="F765" t="s">
        <v>13</v>
      </c>
      <c r="G765" t="s">
        <v>14</v>
      </c>
      <c r="H765">
        <f t="shared" si="13"/>
        <v>2.3344499999999999</v>
      </c>
      <c r="L765" t="s">
        <v>6964</v>
      </c>
      <c r="M765">
        <v>12</v>
      </c>
      <c r="N765">
        <v>2</v>
      </c>
      <c r="P765" t="b">
        <f>EXACT(H765,bioshpere3_soil!H765)</f>
        <v>0</v>
      </c>
    </row>
    <row r="766" spans="1:16" x14ac:dyDescent="0.25">
      <c r="A766" s="18">
        <v>1599</v>
      </c>
      <c r="B766" t="s">
        <v>50</v>
      </c>
      <c r="C766" t="s">
        <v>189</v>
      </c>
      <c r="D766" t="s">
        <v>11</v>
      </c>
      <c r="E766" t="s">
        <v>1829</v>
      </c>
      <c r="F766" t="s">
        <v>13</v>
      </c>
      <c r="G766" t="s">
        <v>14</v>
      </c>
      <c r="H766">
        <f t="shared" si="13"/>
        <v>0.95498056862344038</v>
      </c>
      <c r="L766" t="s">
        <v>6965</v>
      </c>
      <c r="M766">
        <v>44.000999999999998</v>
      </c>
      <c r="N766">
        <v>3</v>
      </c>
      <c r="P766" t="b">
        <f>EXACT(H766,bioshpere3_soil!H766)</f>
        <v>0</v>
      </c>
    </row>
    <row r="767" spans="1:16" x14ac:dyDescent="0.25">
      <c r="A767" s="18">
        <v>1519</v>
      </c>
      <c r="B767" t="s">
        <v>50</v>
      </c>
      <c r="C767" t="s">
        <v>43</v>
      </c>
      <c r="D767" t="s">
        <v>11</v>
      </c>
      <c r="E767" t="s">
        <v>1829</v>
      </c>
      <c r="F767" t="s">
        <v>13</v>
      </c>
      <c r="G767" t="s">
        <v>14</v>
      </c>
      <c r="H767">
        <f t="shared" si="13"/>
        <v>0</v>
      </c>
      <c r="L767" t="s">
        <v>6965</v>
      </c>
      <c r="M767">
        <v>44.000999999999998</v>
      </c>
      <c r="N767">
        <v>0</v>
      </c>
    </row>
    <row r="768" spans="1:16" x14ac:dyDescent="0.25">
      <c r="A768" s="18">
        <v>141</v>
      </c>
      <c r="B768" t="s">
        <v>50</v>
      </c>
      <c r="C768" t="s">
        <v>26</v>
      </c>
      <c r="D768" t="s">
        <v>11</v>
      </c>
      <c r="E768" t="s">
        <v>1829</v>
      </c>
      <c r="F768" t="s">
        <v>13</v>
      </c>
      <c r="G768" t="s">
        <v>14</v>
      </c>
      <c r="H768">
        <f t="shared" si="13"/>
        <v>0</v>
      </c>
      <c r="L768" t="s">
        <v>6965</v>
      </c>
      <c r="M768">
        <v>44.000999999999998</v>
      </c>
      <c r="N768">
        <v>0</v>
      </c>
    </row>
    <row r="769" spans="1:14" x14ac:dyDescent="0.25">
      <c r="A769" s="18">
        <v>579</v>
      </c>
      <c r="B769" t="s">
        <v>50</v>
      </c>
      <c r="C769" t="s">
        <v>30</v>
      </c>
      <c r="D769" t="s">
        <v>11</v>
      </c>
      <c r="E769" t="s">
        <v>1829</v>
      </c>
      <c r="F769" t="s">
        <v>13</v>
      </c>
      <c r="G769" t="s">
        <v>14</v>
      </c>
      <c r="H769">
        <f t="shared" si="13"/>
        <v>0</v>
      </c>
      <c r="L769" t="s">
        <v>6965</v>
      </c>
      <c r="M769">
        <v>44.000999999999998</v>
      </c>
      <c r="N769">
        <v>0</v>
      </c>
    </row>
    <row r="770" spans="1:14" x14ac:dyDescent="0.25">
      <c r="A770" s="18">
        <v>2585</v>
      </c>
      <c r="B770" t="s">
        <v>50</v>
      </c>
      <c r="C770" t="s">
        <v>23</v>
      </c>
      <c r="D770" t="s">
        <v>11</v>
      </c>
      <c r="E770" t="s">
        <v>1829</v>
      </c>
      <c r="F770" t="s">
        <v>13</v>
      </c>
      <c r="G770" t="s">
        <v>14</v>
      </c>
      <c r="H770">
        <f t="shared" si="13"/>
        <v>0</v>
      </c>
      <c r="L770" t="s">
        <v>6965</v>
      </c>
      <c r="M770">
        <v>44.000999999999998</v>
      </c>
      <c r="N770">
        <v>0</v>
      </c>
    </row>
    <row r="771" spans="1:14" x14ac:dyDescent="0.25">
      <c r="A771" s="18">
        <v>3858</v>
      </c>
      <c r="B771" t="s">
        <v>50</v>
      </c>
      <c r="C771" t="s">
        <v>189</v>
      </c>
      <c r="D771" t="s">
        <v>11</v>
      </c>
      <c r="E771" t="s">
        <v>3528</v>
      </c>
      <c r="F771" t="s">
        <v>13</v>
      </c>
      <c r="G771" t="s">
        <v>14</v>
      </c>
      <c r="H771">
        <f t="shared" si="13"/>
        <v>0</v>
      </c>
      <c r="L771" t="s">
        <v>6965</v>
      </c>
      <c r="M771">
        <v>44.000999999999998</v>
      </c>
      <c r="N771">
        <v>0</v>
      </c>
    </row>
    <row r="772" spans="1:14" x14ac:dyDescent="0.25">
      <c r="A772" s="18">
        <v>728</v>
      </c>
      <c r="B772" t="s">
        <v>50</v>
      </c>
      <c r="C772" t="s">
        <v>43</v>
      </c>
      <c r="D772" t="s">
        <v>11</v>
      </c>
      <c r="E772" t="s">
        <v>3528</v>
      </c>
      <c r="F772" t="s">
        <v>13</v>
      </c>
      <c r="G772" t="s">
        <v>14</v>
      </c>
      <c r="H772">
        <f t="shared" si="13"/>
        <v>0</v>
      </c>
      <c r="L772" t="s">
        <v>6965</v>
      </c>
      <c r="M772">
        <v>44.000999999999998</v>
      </c>
      <c r="N772">
        <v>0</v>
      </c>
    </row>
    <row r="773" spans="1:14" x14ac:dyDescent="0.25">
      <c r="A773" s="18">
        <v>2079</v>
      </c>
      <c r="B773" t="s">
        <v>50</v>
      </c>
      <c r="C773" t="s">
        <v>26</v>
      </c>
      <c r="D773" t="s">
        <v>11</v>
      </c>
      <c r="E773" t="s">
        <v>3528</v>
      </c>
      <c r="F773" t="s">
        <v>13</v>
      </c>
      <c r="G773" t="s">
        <v>14</v>
      </c>
      <c r="H773">
        <f t="shared" si="13"/>
        <v>0</v>
      </c>
      <c r="L773" t="s">
        <v>6965</v>
      </c>
      <c r="M773">
        <v>44.000999999999998</v>
      </c>
      <c r="N773">
        <v>0</v>
      </c>
    </row>
    <row r="774" spans="1:14" x14ac:dyDescent="0.25">
      <c r="A774" s="18">
        <v>3073</v>
      </c>
      <c r="B774" t="s">
        <v>50</v>
      </c>
      <c r="C774" t="s">
        <v>30</v>
      </c>
      <c r="D774" t="s">
        <v>11</v>
      </c>
      <c r="E774" t="s">
        <v>3528</v>
      </c>
      <c r="F774" t="s">
        <v>13</v>
      </c>
      <c r="G774" t="s">
        <v>14</v>
      </c>
      <c r="H774">
        <f t="shared" si="13"/>
        <v>0</v>
      </c>
      <c r="L774" t="s">
        <v>6965</v>
      </c>
      <c r="M774">
        <v>44.000999999999998</v>
      </c>
      <c r="N774">
        <v>0</v>
      </c>
    </row>
    <row r="775" spans="1:14" x14ac:dyDescent="0.25">
      <c r="A775" s="18">
        <v>3961</v>
      </c>
      <c r="B775" t="s">
        <v>50</v>
      </c>
      <c r="C775" t="s">
        <v>23</v>
      </c>
      <c r="D775" t="s">
        <v>11</v>
      </c>
      <c r="E775" t="s">
        <v>3528</v>
      </c>
      <c r="F775" t="s">
        <v>13</v>
      </c>
      <c r="G775" t="s">
        <v>14</v>
      </c>
      <c r="H775">
        <f t="shared" si="13"/>
        <v>0</v>
      </c>
      <c r="L775" t="s">
        <v>6965</v>
      </c>
      <c r="M775">
        <v>44.000999999999998</v>
      </c>
      <c r="N775">
        <v>0</v>
      </c>
    </row>
    <row r="776" spans="1:14" x14ac:dyDescent="0.25">
      <c r="A776" s="18">
        <v>1889</v>
      </c>
      <c r="B776" t="s">
        <v>50</v>
      </c>
      <c r="C776" t="s">
        <v>354</v>
      </c>
      <c r="D776" t="s">
        <v>11</v>
      </c>
      <c r="E776" t="s">
        <v>3528</v>
      </c>
      <c r="F776" t="s">
        <v>13</v>
      </c>
      <c r="G776" t="s">
        <v>14</v>
      </c>
      <c r="H776">
        <f t="shared" si="13"/>
        <v>0</v>
      </c>
      <c r="L776" t="s">
        <v>6965</v>
      </c>
      <c r="M776">
        <v>44.000999999999998</v>
      </c>
      <c r="N776">
        <v>0</v>
      </c>
    </row>
    <row r="777" spans="1:14" x14ac:dyDescent="0.25">
      <c r="A777" s="18">
        <v>428</v>
      </c>
      <c r="B777" t="s">
        <v>50</v>
      </c>
      <c r="C777" t="s">
        <v>189</v>
      </c>
      <c r="D777" t="s">
        <v>11</v>
      </c>
      <c r="E777" t="s">
        <v>2049</v>
      </c>
      <c r="F777" t="s">
        <v>13</v>
      </c>
      <c r="G777" t="s">
        <v>14</v>
      </c>
      <c r="H777">
        <f t="shared" si="13"/>
        <v>0.31832685620781348</v>
      </c>
      <c r="L777" t="s">
        <v>6965</v>
      </c>
      <c r="M777">
        <v>44.000999999999998</v>
      </c>
      <c r="N777">
        <v>1</v>
      </c>
    </row>
    <row r="778" spans="1:14" x14ac:dyDescent="0.25">
      <c r="A778" s="18">
        <v>2978</v>
      </c>
      <c r="B778" t="s">
        <v>50</v>
      </c>
      <c r="C778" t="s">
        <v>43</v>
      </c>
      <c r="D778" t="s">
        <v>11</v>
      </c>
      <c r="E778" t="s">
        <v>2049</v>
      </c>
      <c r="F778" t="s">
        <v>13</v>
      </c>
      <c r="G778" t="s">
        <v>14</v>
      </c>
      <c r="H778">
        <f t="shared" si="13"/>
        <v>0</v>
      </c>
      <c r="L778" t="s">
        <v>6965</v>
      </c>
      <c r="M778">
        <v>44.000999999999998</v>
      </c>
    </row>
    <row r="779" spans="1:14" x14ac:dyDescent="0.25">
      <c r="A779" s="18">
        <v>3922</v>
      </c>
      <c r="B779" t="s">
        <v>50</v>
      </c>
      <c r="C779" t="s">
        <v>26</v>
      </c>
      <c r="D779" t="s">
        <v>11</v>
      </c>
      <c r="E779" t="s">
        <v>2049</v>
      </c>
      <c r="F779" t="s">
        <v>13</v>
      </c>
      <c r="G779" t="s">
        <v>14</v>
      </c>
      <c r="H779">
        <f t="shared" si="13"/>
        <v>0</v>
      </c>
      <c r="L779" t="s">
        <v>6965</v>
      </c>
      <c r="M779">
        <v>44.000999999999998</v>
      </c>
    </row>
    <row r="780" spans="1:14" x14ac:dyDescent="0.25">
      <c r="A780" s="18">
        <v>2859</v>
      </c>
      <c r="B780" t="s">
        <v>50</v>
      </c>
      <c r="C780" t="s">
        <v>30</v>
      </c>
      <c r="D780" t="s">
        <v>11</v>
      </c>
      <c r="E780" t="s">
        <v>2049</v>
      </c>
      <c r="F780" t="s">
        <v>13</v>
      </c>
      <c r="G780" t="s">
        <v>14</v>
      </c>
      <c r="H780">
        <f t="shared" si="13"/>
        <v>0.31832685620781348</v>
      </c>
      <c r="L780" t="s">
        <v>6965</v>
      </c>
      <c r="M780">
        <v>44.000999999999998</v>
      </c>
      <c r="N780">
        <v>1</v>
      </c>
    </row>
    <row r="781" spans="1:14" x14ac:dyDescent="0.25">
      <c r="A781" s="18">
        <v>4145</v>
      </c>
      <c r="B781" t="s">
        <v>50</v>
      </c>
      <c r="C781" t="s">
        <v>23</v>
      </c>
      <c r="D781" t="s">
        <v>11</v>
      </c>
      <c r="E781" t="s">
        <v>2049</v>
      </c>
      <c r="F781" t="s">
        <v>13</v>
      </c>
      <c r="G781" t="s">
        <v>14</v>
      </c>
      <c r="H781">
        <f t="shared" si="13"/>
        <v>0</v>
      </c>
      <c r="L781" t="s">
        <v>6965</v>
      </c>
      <c r="M781">
        <v>44.000999999999998</v>
      </c>
      <c r="N781">
        <v>0</v>
      </c>
    </row>
    <row r="782" spans="1:14" x14ac:dyDescent="0.25">
      <c r="A782" s="18">
        <v>3760</v>
      </c>
      <c r="C782" t="s">
        <v>189</v>
      </c>
      <c r="D782" t="s">
        <v>11</v>
      </c>
      <c r="E782" t="s">
        <v>5266</v>
      </c>
      <c r="F782" t="s">
        <v>13</v>
      </c>
      <c r="G782" t="s">
        <v>14</v>
      </c>
      <c r="H782">
        <f t="shared" si="13"/>
        <v>0</v>
      </c>
      <c r="L782" t="s">
        <v>6965</v>
      </c>
      <c r="M782">
        <v>44.000999999999998</v>
      </c>
    </row>
    <row r="783" spans="1:14" x14ac:dyDescent="0.25">
      <c r="A783" s="18">
        <v>672</v>
      </c>
      <c r="B783" t="s">
        <v>50</v>
      </c>
      <c r="C783" t="s">
        <v>388</v>
      </c>
      <c r="D783" t="s">
        <v>11</v>
      </c>
      <c r="E783" t="s">
        <v>684</v>
      </c>
      <c r="F783" t="s">
        <v>13</v>
      </c>
      <c r="G783" t="s">
        <v>14</v>
      </c>
      <c r="H783">
        <f t="shared" si="13"/>
        <v>0</v>
      </c>
      <c r="L783" t="s">
        <v>6965</v>
      </c>
      <c r="M783">
        <v>44.000999999999998</v>
      </c>
      <c r="N783">
        <v>0</v>
      </c>
    </row>
    <row r="784" spans="1:14" x14ac:dyDescent="0.25">
      <c r="A784" s="18">
        <v>2025</v>
      </c>
      <c r="B784" t="s">
        <v>50</v>
      </c>
      <c r="C784" t="s">
        <v>199</v>
      </c>
      <c r="D784" t="s">
        <v>11</v>
      </c>
      <c r="E784" t="s">
        <v>684</v>
      </c>
      <c r="F784" t="s">
        <v>13</v>
      </c>
      <c r="G784" t="s">
        <v>14</v>
      </c>
      <c r="H784">
        <f t="shared" si="13"/>
        <v>0</v>
      </c>
      <c r="L784" t="s">
        <v>6965</v>
      </c>
      <c r="M784">
        <v>44.000999999999998</v>
      </c>
      <c r="N784">
        <v>0</v>
      </c>
    </row>
    <row r="785" spans="1:16" x14ac:dyDescent="0.25">
      <c r="A785" s="18">
        <v>2791</v>
      </c>
      <c r="B785" t="s">
        <v>50</v>
      </c>
      <c r="C785" t="s">
        <v>142</v>
      </c>
      <c r="D785" t="s">
        <v>11</v>
      </c>
      <c r="E785" t="s">
        <v>684</v>
      </c>
      <c r="F785" t="s">
        <v>13</v>
      </c>
      <c r="G785" t="s">
        <v>14</v>
      </c>
      <c r="H785">
        <f t="shared" si="13"/>
        <v>0</v>
      </c>
      <c r="L785" t="s">
        <v>6965</v>
      </c>
      <c r="M785">
        <v>44.000999999999998</v>
      </c>
      <c r="N785">
        <v>0</v>
      </c>
    </row>
    <row r="786" spans="1:16" x14ac:dyDescent="0.25">
      <c r="A786" s="18">
        <v>103</v>
      </c>
      <c r="B786" t="s">
        <v>50</v>
      </c>
      <c r="C786" t="s">
        <v>16</v>
      </c>
      <c r="D786" t="s">
        <v>11</v>
      </c>
      <c r="E786" t="s">
        <v>684</v>
      </c>
      <c r="F786" t="s">
        <v>13</v>
      </c>
      <c r="G786" t="s">
        <v>14</v>
      </c>
      <c r="H786">
        <f t="shared" si="13"/>
        <v>0</v>
      </c>
      <c r="L786" t="s">
        <v>6965</v>
      </c>
      <c r="M786">
        <v>44.000999999999998</v>
      </c>
      <c r="N786">
        <v>0</v>
      </c>
    </row>
    <row r="787" spans="1:16" x14ac:dyDescent="0.25">
      <c r="A787" s="18">
        <v>1355</v>
      </c>
      <c r="B787" t="s">
        <v>163</v>
      </c>
      <c r="C787" t="s">
        <v>47</v>
      </c>
      <c r="D787" t="s">
        <v>11</v>
      </c>
      <c r="E787" t="s">
        <v>165</v>
      </c>
      <c r="F787" t="s">
        <v>13</v>
      </c>
      <c r="G787" t="s">
        <v>14</v>
      </c>
      <c r="H787">
        <v>0</v>
      </c>
      <c r="L787" t="s">
        <v>6966</v>
      </c>
      <c r="M787">
        <v>76.141000000000005</v>
      </c>
      <c r="N787">
        <v>0</v>
      </c>
    </row>
    <row r="788" spans="1:16" x14ac:dyDescent="0.25">
      <c r="A788" s="18">
        <v>1443</v>
      </c>
      <c r="B788" t="s">
        <v>163</v>
      </c>
      <c r="C788" t="s">
        <v>90</v>
      </c>
      <c r="D788" t="s">
        <v>11</v>
      </c>
      <c r="E788" t="s">
        <v>165</v>
      </c>
      <c r="F788" t="s">
        <v>13</v>
      </c>
      <c r="G788" t="s">
        <v>14</v>
      </c>
      <c r="H788">
        <v>0</v>
      </c>
      <c r="L788" t="s">
        <v>6966</v>
      </c>
      <c r="M788">
        <v>76.141000000000005</v>
      </c>
      <c r="N788">
        <v>0</v>
      </c>
    </row>
    <row r="789" spans="1:16" x14ac:dyDescent="0.25">
      <c r="A789" s="18">
        <v>4416</v>
      </c>
      <c r="B789" t="s">
        <v>163</v>
      </c>
      <c r="C789" t="s">
        <v>9</v>
      </c>
      <c r="D789" t="s">
        <v>11</v>
      </c>
      <c r="E789" t="s">
        <v>165</v>
      </c>
      <c r="F789" t="s">
        <v>13</v>
      </c>
      <c r="G789" t="s">
        <v>14</v>
      </c>
      <c r="H789">
        <v>0</v>
      </c>
      <c r="L789" t="s">
        <v>6966</v>
      </c>
      <c r="M789">
        <v>76.141000000000005</v>
      </c>
      <c r="N789">
        <v>0</v>
      </c>
    </row>
    <row r="790" spans="1:16" x14ac:dyDescent="0.25">
      <c r="A790" s="18">
        <v>4263</v>
      </c>
      <c r="B790" t="s">
        <v>163</v>
      </c>
      <c r="C790" t="s">
        <v>99</v>
      </c>
      <c r="D790" t="s">
        <v>11</v>
      </c>
      <c r="E790" t="s">
        <v>165</v>
      </c>
      <c r="F790" t="s">
        <v>13</v>
      </c>
      <c r="G790" t="s">
        <v>14</v>
      </c>
      <c r="H790">
        <v>0</v>
      </c>
      <c r="L790" t="s">
        <v>6966</v>
      </c>
      <c r="M790">
        <v>76.141000000000005</v>
      </c>
      <c r="N790">
        <v>0</v>
      </c>
    </row>
    <row r="791" spans="1:16" x14ac:dyDescent="0.25">
      <c r="A791" s="18">
        <v>526</v>
      </c>
      <c r="B791" t="s">
        <v>163</v>
      </c>
      <c r="C791" t="s">
        <v>70</v>
      </c>
      <c r="D791" t="s">
        <v>11</v>
      </c>
      <c r="E791" t="s">
        <v>165</v>
      </c>
      <c r="F791" t="s">
        <v>13</v>
      </c>
      <c r="G791" t="s">
        <v>14</v>
      </c>
      <c r="H791">
        <v>0</v>
      </c>
      <c r="L791" t="s">
        <v>6966</v>
      </c>
      <c r="M791">
        <v>76.141000000000005</v>
      </c>
      <c r="N791">
        <v>0</v>
      </c>
    </row>
    <row r="792" spans="1:16" x14ac:dyDescent="0.25">
      <c r="A792" s="18">
        <v>2602</v>
      </c>
      <c r="B792" t="s">
        <v>163</v>
      </c>
      <c r="C792" t="s">
        <v>189</v>
      </c>
      <c r="D792" t="s">
        <v>11</v>
      </c>
      <c r="E792" t="s">
        <v>165</v>
      </c>
      <c r="F792" t="s">
        <v>13</v>
      </c>
      <c r="G792" t="s">
        <v>14</v>
      </c>
      <c r="H792">
        <v>0</v>
      </c>
      <c r="L792" t="s">
        <v>6966</v>
      </c>
      <c r="M792">
        <v>76.141000000000005</v>
      </c>
      <c r="N792" t="s">
        <v>6617</v>
      </c>
      <c r="P792" t="b">
        <f>EXACT(H792,bioshpere3_soil!H792)</f>
        <v>1</v>
      </c>
    </row>
    <row r="793" spans="1:16" x14ac:dyDescent="0.25">
      <c r="A793" s="18">
        <v>338</v>
      </c>
      <c r="B793" t="s">
        <v>163</v>
      </c>
      <c r="C793" t="s">
        <v>43</v>
      </c>
      <c r="D793" t="s">
        <v>11</v>
      </c>
      <c r="E793" t="s">
        <v>165</v>
      </c>
      <c r="F793" t="s">
        <v>13</v>
      </c>
      <c r="G793" t="s">
        <v>14</v>
      </c>
      <c r="H793">
        <v>0</v>
      </c>
      <c r="L793" t="s">
        <v>6966</v>
      </c>
      <c r="M793">
        <v>76.141000000000005</v>
      </c>
      <c r="N793" t="s">
        <v>6617</v>
      </c>
      <c r="P793" t="b">
        <f>EXACT(H793,bioshpere3_soil!H793)</f>
        <v>1</v>
      </c>
    </row>
    <row r="794" spans="1:16" x14ac:dyDescent="0.25">
      <c r="A794" s="18">
        <v>1125</v>
      </c>
      <c r="B794" t="s">
        <v>163</v>
      </c>
      <c r="C794" t="s">
        <v>26</v>
      </c>
      <c r="D794" t="s">
        <v>11</v>
      </c>
      <c r="E794" t="s">
        <v>165</v>
      </c>
      <c r="F794" t="s">
        <v>13</v>
      </c>
      <c r="G794" t="s">
        <v>14</v>
      </c>
      <c r="H794">
        <v>0</v>
      </c>
      <c r="L794" t="s">
        <v>6966</v>
      </c>
      <c r="M794">
        <v>76.141000000000005</v>
      </c>
      <c r="N794" t="s">
        <v>6617</v>
      </c>
      <c r="P794" t="b">
        <f>EXACT(H794,bioshpere3_soil!H794)</f>
        <v>1</v>
      </c>
    </row>
    <row r="795" spans="1:16" x14ac:dyDescent="0.25">
      <c r="A795" s="18">
        <v>4119</v>
      </c>
      <c r="B795" t="s">
        <v>163</v>
      </c>
      <c r="C795" t="s">
        <v>30</v>
      </c>
      <c r="D795" t="s">
        <v>11</v>
      </c>
      <c r="E795" t="s">
        <v>165</v>
      </c>
      <c r="F795" t="s">
        <v>13</v>
      </c>
      <c r="G795" t="s">
        <v>14</v>
      </c>
      <c r="H795">
        <v>0</v>
      </c>
      <c r="L795" t="s">
        <v>6966</v>
      </c>
      <c r="M795">
        <v>76.141000000000005</v>
      </c>
    </row>
    <row r="796" spans="1:16" x14ac:dyDescent="0.25">
      <c r="A796" s="18">
        <v>1269</v>
      </c>
      <c r="B796" t="s">
        <v>163</v>
      </c>
      <c r="C796" t="s">
        <v>23</v>
      </c>
      <c r="D796" t="s">
        <v>11</v>
      </c>
      <c r="E796" t="s">
        <v>165</v>
      </c>
      <c r="F796" t="s">
        <v>13</v>
      </c>
      <c r="G796" t="s">
        <v>14</v>
      </c>
      <c r="H796">
        <v>0</v>
      </c>
      <c r="L796" t="s">
        <v>6966</v>
      </c>
      <c r="M796">
        <v>76.141000000000005</v>
      </c>
      <c r="N796" t="s">
        <v>6617</v>
      </c>
      <c r="P796" t="b">
        <f>EXACT(H796,bioshpere3_soil!H796)</f>
        <v>1</v>
      </c>
    </row>
    <row r="797" spans="1:16" x14ac:dyDescent="0.25">
      <c r="A797" s="18">
        <v>2844</v>
      </c>
      <c r="B797" s="20" t="s">
        <v>522</v>
      </c>
      <c r="C797" t="s">
        <v>189</v>
      </c>
      <c r="D797" t="s">
        <v>11</v>
      </c>
      <c r="E797" t="s">
        <v>524</v>
      </c>
      <c r="F797" t="s">
        <v>13</v>
      </c>
      <c r="G797" t="s">
        <v>14</v>
      </c>
      <c r="H797">
        <f t="shared" ref="H797:H822" si="14">14.0067*N797/M797</f>
        <v>0</v>
      </c>
      <c r="L797" t="s">
        <v>6967</v>
      </c>
      <c r="M797">
        <v>28.01</v>
      </c>
    </row>
    <row r="798" spans="1:16" x14ac:dyDescent="0.25">
      <c r="A798" s="18">
        <v>974</v>
      </c>
      <c r="B798" t="s">
        <v>522</v>
      </c>
      <c r="C798" t="s">
        <v>43</v>
      </c>
      <c r="D798" t="s">
        <v>11</v>
      </c>
      <c r="E798" t="s">
        <v>524</v>
      </c>
      <c r="F798" t="s">
        <v>13</v>
      </c>
      <c r="G798" t="s">
        <v>14</v>
      </c>
      <c r="H798" t="e">
        <f t="shared" si="14"/>
        <v>#VALUE!</v>
      </c>
      <c r="L798" t="s">
        <v>6967</v>
      </c>
      <c r="M798">
        <v>28.01</v>
      </c>
      <c r="N798" t="s">
        <v>6617</v>
      </c>
    </row>
    <row r="799" spans="1:16" x14ac:dyDescent="0.25">
      <c r="A799" s="18">
        <v>4027</v>
      </c>
      <c r="B799" t="s">
        <v>522</v>
      </c>
      <c r="C799" t="s">
        <v>26</v>
      </c>
      <c r="D799" t="s">
        <v>11</v>
      </c>
      <c r="E799" t="s">
        <v>524</v>
      </c>
      <c r="F799" t="s">
        <v>13</v>
      </c>
      <c r="G799" t="s">
        <v>14</v>
      </c>
      <c r="H799">
        <f t="shared" si="14"/>
        <v>0</v>
      </c>
      <c r="L799" t="s">
        <v>6967</v>
      </c>
      <c r="M799">
        <v>28.01</v>
      </c>
    </row>
    <row r="800" spans="1:16" x14ac:dyDescent="0.25">
      <c r="A800" s="18">
        <v>2449</v>
      </c>
      <c r="B800" t="s">
        <v>522</v>
      </c>
      <c r="C800" t="s">
        <v>30</v>
      </c>
      <c r="D800" t="s">
        <v>11</v>
      </c>
      <c r="E800" t="s">
        <v>524</v>
      </c>
      <c r="F800" t="s">
        <v>13</v>
      </c>
      <c r="G800" t="s">
        <v>14</v>
      </c>
      <c r="H800" t="e">
        <f t="shared" si="14"/>
        <v>#VALUE!</v>
      </c>
      <c r="L800" t="s">
        <v>6967</v>
      </c>
      <c r="M800">
        <v>28.01</v>
      </c>
      <c r="N800" t="s">
        <v>6617</v>
      </c>
    </row>
    <row r="801" spans="1:16" x14ac:dyDescent="0.25">
      <c r="A801" s="18">
        <v>824</v>
      </c>
      <c r="B801" t="s">
        <v>522</v>
      </c>
      <c r="C801" t="s">
        <v>23</v>
      </c>
      <c r="D801" t="s">
        <v>11</v>
      </c>
      <c r="E801" t="s">
        <v>524</v>
      </c>
      <c r="F801" t="s">
        <v>13</v>
      </c>
      <c r="G801" t="s">
        <v>14</v>
      </c>
      <c r="H801" t="e">
        <f t="shared" si="14"/>
        <v>#VALUE!</v>
      </c>
      <c r="L801" t="s">
        <v>6967</v>
      </c>
      <c r="M801">
        <v>28.01</v>
      </c>
      <c r="N801" t="s">
        <v>6617</v>
      </c>
    </row>
    <row r="802" spans="1:16" x14ac:dyDescent="0.25">
      <c r="A802" s="18">
        <v>1914</v>
      </c>
      <c r="B802" s="20" t="s">
        <v>522</v>
      </c>
      <c r="C802" t="s">
        <v>189</v>
      </c>
      <c r="D802" t="s">
        <v>11</v>
      </c>
      <c r="E802" t="s">
        <v>356</v>
      </c>
      <c r="F802" t="s">
        <v>13</v>
      </c>
      <c r="G802" t="s">
        <v>14</v>
      </c>
      <c r="H802" t="e">
        <f t="shared" si="14"/>
        <v>#VALUE!</v>
      </c>
      <c r="L802" t="s">
        <v>6967</v>
      </c>
      <c r="M802">
        <v>28.01</v>
      </c>
      <c r="N802" t="s">
        <v>6617</v>
      </c>
    </row>
    <row r="803" spans="1:16" x14ac:dyDescent="0.25">
      <c r="A803" s="18">
        <v>1988</v>
      </c>
      <c r="B803" t="s">
        <v>522</v>
      </c>
      <c r="C803" t="s">
        <v>43</v>
      </c>
      <c r="D803" t="s">
        <v>11</v>
      </c>
      <c r="E803" t="s">
        <v>356</v>
      </c>
      <c r="F803" t="s">
        <v>13</v>
      </c>
      <c r="G803" t="s">
        <v>14</v>
      </c>
      <c r="H803" t="e">
        <f t="shared" si="14"/>
        <v>#VALUE!</v>
      </c>
      <c r="L803" t="s">
        <v>6967</v>
      </c>
      <c r="M803">
        <v>28.01</v>
      </c>
      <c r="N803" t="s">
        <v>6617</v>
      </c>
    </row>
    <row r="804" spans="1:16" x14ac:dyDescent="0.25">
      <c r="A804" s="18">
        <v>1222</v>
      </c>
      <c r="B804" t="s">
        <v>522</v>
      </c>
      <c r="C804" t="s">
        <v>26</v>
      </c>
      <c r="D804" t="s">
        <v>11</v>
      </c>
      <c r="E804" t="s">
        <v>356</v>
      </c>
      <c r="F804" t="s">
        <v>13</v>
      </c>
      <c r="G804" t="s">
        <v>14</v>
      </c>
      <c r="H804" t="e">
        <f t="shared" si="14"/>
        <v>#VALUE!</v>
      </c>
      <c r="L804" t="s">
        <v>6967</v>
      </c>
      <c r="M804">
        <v>28.01</v>
      </c>
      <c r="N804" t="s">
        <v>6617</v>
      </c>
    </row>
    <row r="805" spans="1:16" x14ac:dyDescent="0.25">
      <c r="A805" s="18">
        <v>1761</v>
      </c>
      <c r="B805" t="s">
        <v>522</v>
      </c>
      <c r="C805" t="s">
        <v>30</v>
      </c>
      <c r="D805" t="s">
        <v>11</v>
      </c>
      <c r="E805" t="s">
        <v>356</v>
      </c>
      <c r="F805" t="s">
        <v>13</v>
      </c>
      <c r="G805" t="s">
        <v>14</v>
      </c>
      <c r="H805">
        <f t="shared" si="14"/>
        <v>0</v>
      </c>
      <c r="L805" t="s">
        <v>6967</v>
      </c>
      <c r="M805">
        <v>28.01</v>
      </c>
    </row>
    <row r="806" spans="1:16" x14ac:dyDescent="0.25">
      <c r="A806" s="18">
        <v>578</v>
      </c>
      <c r="B806" t="s">
        <v>522</v>
      </c>
      <c r="C806" t="s">
        <v>23</v>
      </c>
      <c r="D806" t="s">
        <v>11</v>
      </c>
      <c r="E806" t="s">
        <v>356</v>
      </c>
      <c r="F806" t="s">
        <v>13</v>
      </c>
      <c r="G806" t="s">
        <v>14</v>
      </c>
      <c r="H806" t="e">
        <f t="shared" si="14"/>
        <v>#VALUE!</v>
      </c>
      <c r="L806" t="s">
        <v>6967</v>
      </c>
      <c r="M806">
        <v>28.01</v>
      </c>
      <c r="N806" t="s">
        <v>6617</v>
      </c>
    </row>
    <row r="807" spans="1:16" x14ac:dyDescent="0.25">
      <c r="A807" s="18">
        <v>3347</v>
      </c>
      <c r="B807" t="s">
        <v>522</v>
      </c>
      <c r="C807" t="s">
        <v>354</v>
      </c>
      <c r="D807" t="s">
        <v>11</v>
      </c>
      <c r="E807" t="s">
        <v>356</v>
      </c>
      <c r="F807" t="s">
        <v>13</v>
      </c>
      <c r="G807" t="s">
        <v>14</v>
      </c>
      <c r="H807" t="e">
        <f t="shared" si="14"/>
        <v>#VALUE!</v>
      </c>
      <c r="L807" t="s">
        <v>6967</v>
      </c>
      <c r="M807">
        <v>28.01</v>
      </c>
      <c r="N807" t="s">
        <v>6617</v>
      </c>
    </row>
    <row r="808" spans="1:16" x14ac:dyDescent="0.25">
      <c r="A808" s="18">
        <v>765</v>
      </c>
      <c r="B808" t="s">
        <v>522</v>
      </c>
      <c r="C808" t="s">
        <v>189</v>
      </c>
      <c r="D808" t="s">
        <v>11</v>
      </c>
      <c r="E808" t="s">
        <v>1298</v>
      </c>
      <c r="F808" t="s">
        <v>13</v>
      </c>
      <c r="G808" t="s">
        <v>14</v>
      </c>
      <c r="H808" t="e">
        <f t="shared" si="14"/>
        <v>#VALUE!</v>
      </c>
      <c r="L808" t="s">
        <v>6967</v>
      </c>
      <c r="M808">
        <v>28.01</v>
      </c>
      <c r="N808" t="s">
        <v>6617</v>
      </c>
    </row>
    <row r="809" spans="1:16" x14ac:dyDescent="0.25">
      <c r="A809" s="18">
        <v>1927</v>
      </c>
      <c r="B809" t="s">
        <v>522</v>
      </c>
      <c r="C809" t="s">
        <v>43</v>
      </c>
      <c r="D809" t="s">
        <v>11</v>
      </c>
      <c r="E809" t="s">
        <v>1298</v>
      </c>
      <c r="F809" t="s">
        <v>13</v>
      </c>
      <c r="G809" t="s">
        <v>14</v>
      </c>
      <c r="H809" t="e">
        <f t="shared" si="14"/>
        <v>#VALUE!</v>
      </c>
      <c r="L809" t="s">
        <v>6967</v>
      </c>
      <c r="M809">
        <v>28.01</v>
      </c>
      <c r="N809" t="s">
        <v>6617</v>
      </c>
    </row>
    <row r="810" spans="1:16" x14ac:dyDescent="0.25">
      <c r="A810" s="18">
        <v>4012</v>
      </c>
      <c r="B810" t="s">
        <v>522</v>
      </c>
      <c r="C810" t="s">
        <v>26</v>
      </c>
      <c r="D810" t="s">
        <v>11</v>
      </c>
      <c r="E810" t="s">
        <v>1298</v>
      </c>
      <c r="F810" t="s">
        <v>13</v>
      </c>
      <c r="G810" t="s">
        <v>14</v>
      </c>
      <c r="H810" t="e">
        <f t="shared" si="14"/>
        <v>#VALUE!</v>
      </c>
      <c r="L810" t="s">
        <v>6967</v>
      </c>
      <c r="M810">
        <v>28.01</v>
      </c>
      <c r="N810" t="s">
        <v>6617</v>
      </c>
    </row>
    <row r="811" spans="1:16" x14ac:dyDescent="0.25">
      <c r="A811" s="18">
        <v>3804</v>
      </c>
      <c r="B811" t="s">
        <v>522</v>
      </c>
      <c r="C811" t="s">
        <v>30</v>
      </c>
      <c r="D811" t="s">
        <v>11</v>
      </c>
      <c r="E811" t="s">
        <v>1298</v>
      </c>
      <c r="F811" t="s">
        <v>13</v>
      </c>
      <c r="G811" t="s">
        <v>14</v>
      </c>
      <c r="H811">
        <f t="shared" si="14"/>
        <v>0</v>
      </c>
      <c r="L811" t="s">
        <v>6967</v>
      </c>
      <c r="M811">
        <v>28.01</v>
      </c>
    </row>
    <row r="812" spans="1:16" x14ac:dyDescent="0.25">
      <c r="A812" s="18">
        <v>1734</v>
      </c>
      <c r="B812" t="s">
        <v>522</v>
      </c>
      <c r="C812" t="s">
        <v>23</v>
      </c>
      <c r="D812" t="s">
        <v>11</v>
      </c>
      <c r="E812" t="s">
        <v>1298</v>
      </c>
      <c r="F812" t="s">
        <v>13</v>
      </c>
      <c r="G812" t="s">
        <v>14</v>
      </c>
      <c r="H812" t="e">
        <f t="shared" si="14"/>
        <v>#VALUE!</v>
      </c>
      <c r="L812" t="s">
        <v>6967</v>
      </c>
      <c r="M812">
        <v>28.01</v>
      </c>
      <c r="N812" t="s">
        <v>6617</v>
      </c>
    </row>
    <row r="813" spans="1:16" x14ac:dyDescent="0.25">
      <c r="A813" s="18">
        <v>2476</v>
      </c>
      <c r="B813" s="20" t="s">
        <v>1152</v>
      </c>
      <c r="C813" t="s">
        <v>47</v>
      </c>
      <c r="D813" t="s">
        <v>11</v>
      </c>
      <c r="E813" t="s">
        <v>1154</v>
      </c>
      <c r="F813" t="s">
        <v>13</v>
      </c>
      <c r="G813" t="s">
        <v>33</v>
      </c>
      <c r="H813" t="e">
        <f t="shared" si="14"/>
        <v>#VALUE!</v>
      </c>
      <c r="L813" t="s">
        <v>6968</v>
      </c>
      <c r="M813">
        <v>18.035</v>
      </c>
      <c r="N813" t="s">
        <v>6617</v>
      </c>
    </row>
    <row r="814" spans="1:16" x14ac:dyDescent="0.25">
      <c r="A814" s="18">
        <v>1373</v>
      </c>
      <c r="B814" t="s">
        <v>1152</v>
      </c>
      <c r="C814" t="s">
        <v>90</v>
      </c>
      <c r="D814" t="s">
        <v>11</v>
      </c>
      <c r="E814" t="s">
        <v>1154</v>
      </c>
      <c r="F814" t="s">
        <v>13</v>
      </c>
      <c r="G814" t="s">
        <v>33</v>
      </c>
      <c r="H814" t="e">
        <f t="shared" si="14"/>
        <v>#VALUE!</v>
      </c>
      <c r="L814" t="s">
        <v>6968</v>
      </c>
      <c r="M814">
        <v>18.035</v>
      </c>
      <c r="N814" t="s">
        <v>6617</v>
      </c>
    </row>
    <row r="815" spans="1:16" x14ac:dyDescent="0.25">
      <c r="A815" s="18">
        <v>1880</v>
      </c>
      <c r="B815" t="s">
        <v>1152</v>
      </c>
      <c r="C815" t="s">
        <v>9</v>
      </c>
      <c r="D815" t="s">
        <v>11</v>
      </c>
      <c r="E815" t="s">
        <v>1154</v>
      </c>
      <c r="F815" t="s">
        <v>13</v>
      </c>
      <c r="G815" t="s">
        <v>33</v>
      </c>
      <c r="H815" t="e">
        <f t="shared" si="14"/>
        <v>#VALUE!</v>
      </c>
      <c r="L815" t="s">
        <v>6968</v>
      </c>
      <c r="M815">
        <v>18.035</v>
      </c>
      <c r="N815" t="s">
        <v>6617</v>
      </c>
    </row>
    <row r="816" spans="1:16" x14ac:dyDescent="0.25">
      <c r="A816" s="18">
        <v>1823</v>
      </c>
      <c r="B816" t="s">
        <v>1152</v>
      </c>
      <c r="C816" t="s">
        <v>99</v>
      </c>
      <c r="D816" t="s">
        <v>11</v>
      </c>
      <c r="E816" t="s">
        <v>1154</v>
      </c>
      <c r="F816" t="s">
        <v>13</v>
      </c>
      <c r="G816" t="s">
        <v>33</v>
      </c>
      <c r="H816" t="e">
        <f t="shared" si="14"/>
        <v>#VALUE!</v>
      </c>
      <c r="L816" t="s">
        <v>6968</v>
      </c>
      <c r="M816">
        <v>18.035</v>
      </c>
      <c r="N816" t="s">
        <v>6617</v>
      </c>
      <c r="P816" t="e">
        <f>EXACT(H816,bioshpere3_soil!H816)</f>
        <v>#VALUE!</v>
      </c>
    </row>
    <row r="817" spans="1:16" x14ac:dyDescent="0.25">
      <c r="A817" s="18">
        <v>2629</v>
      </c>
      <c r="B817" t="s">
        <v>1152</v>
      </c>
      <c r="C817" t="s">
        <v>70</v>
      </c>
      <c r="D817" t="s">
        <v>11</v>
      </c>
      <c r="E817" t="s">
        <v>1154</v>
      </c>
      <c r="F817" t="s">
        <v>13</v>
      </c>
      <c r="G817" t="s">
        <v>33</v>
      </c>
      <c r="H817" t="e">
        <f t="shared" si="14"/>
        <v>#VALUE!</v>
      </c>
      <c r="L817" t="s">
        <v>6968</v>
      </c>
      <c r="M817">
        <v>18.035</v>
      </c>
      <c r="N817" t="s">
        <v>6617</v>
      </c>
      <c r="P817" t="e">
        <f>EXACT(H817,bioshpere3_soil!H817)</f>
        <v>#VALUE!</v>
      </c>
    </row>
    <row r="818" spans="1:16" x14ac:dyDescent="0.25">
      <c r="A818" s="18">
        <v>1288</v>
      </c>
      <c r="B818" t="s">
        <v>1152</v>
      </c>
      <c r="C818" t="s">
        <v>189</v>
      </c>
      <c r="D818" t="s">
        <v>11</v>
      </c>
      <c r="E818" t="s">
        <v>1154</v>
      </c>
      <c r="F818" t="s">
        <v>13</v>
      </c>
      <c r="G818" t="s">
        <v>33</v>
      </c>
      <c r="H818">
        <f t="shared" si="14"/>
        <v>0</v>
      </c>
      <c r="L818" t="s">
        <v>6968</v>
      </c>
      <c r="M818">
        <v>18.035</v>
      </c>
    </row>
    <row r="819" spans="1:16" x14ac:dyDescent="0.25">
      <c r="A819" s="18">
        <v>2999</v>
      </c>
      <c r="B819" t="s">
        <v>1152</v>
      </c>
      <c r="C819" t="s">
        <v>43</v>
      </c>
      <c r="D819" t="s">
        <v>11</v>
      </c>
      <c r="E819" t="s">
        <v>1154</v>
      </c>
      <c r="F819" t="s">
        <v>13</v>
      </c>
      <c r="G819" t="s">
        <v>33</v>
      </c>
      <c r="H819" t="e">
        <f t="shared" si="14"/>
        <v>#VALUE!</v>
      </c>
      <c r="L819" t="s">
        <v>6968</v>
      </c>
      <c r="M819">
        <v>18.035</v>
      </c>
      <c r="N819" t="s">
        <v>6617</v>
      </c>
      <c r="P819" t="e">
        <f>EXACT(H819,bioshpere3_soil!H819)</f>
        <v>#VALUE!</v>
      </c>
    </row>
    <row r="820" spans="1:16" x14ac:dyDescent="0.25">
      <c r="A820" s="18">
        <v>1084</v>
      </c>
      <c r="B820" t="s">
        <v>1152</v>
      </c>
      <c r="C820" t="s">
        <v>26</v>
      </c>
      <c r="D820" t="s">
        <v>11</v>
      </c>
      <c r="E820" t="s">
        <v>1154</v>
      </c>
      <c r="F820" t="s">
        <v>13</v>
      </c>
      <c r="G820" t="s">
        <v>33</v>
      </c>
      <c r="H820" t="e">
        <f t="shared" si="14"/>
        <v>#VALUE!</v>
      </c>
      <c r="L820" t="s">
        <v>6968</v>
      </c>
      <c r="M820">
        <v>18.035</v>
      </c>
      <c r="N820" t="s">
        <v>6617</v>
      </c>
      <c r="P820" t="e">
        <f>EXACT(H820,bioshpere3_soil!H820)</f>
        <v>#VALUE!</v>
      </c>
    </row>
    <row r="821" spans="1:16" x14ac:dyDescent="0.25">
      <c r="A821" s="18">
        <v>4243</v>
      </c>
      <c r="B821" t="s">
        <v>1152</v>
      </c>
      <c r="C821" t="s">
        <v>30</v>
      </c>
      <c r="D821" t="s">
        <v>11</v>
      </c>
      <c r="E821" t="s">
        <v>1154</v>
      </c>
      <c r="F821" t="s">
        <v>13</v>
      </c>
      <c r="G821" t="s">
        <v>33</v>
      </c>
      <c r="H821" t="e">
        <f t="shared" si="14"/>
        <v>#VALUE!</v>
      </c>
      <c r="L821" t="s">
        <v>6968</v>
      </c>
      <c r="M821">
        <v>18.035</v>
      </c>
      <c r="N821" t="s">
        <v>6617</v>
      </c>
    </row>
    <row r="822" spans="1:16" x14ac:dyDescent="0.25">
      <c r="A822" s="18">
        <v>1430</v>
      </c>
      <c r="B822" t="s">
        <v>1152</v>
      </c>
      <c r="C822" t="s">
        <v>23</v>
      </c>
      <c r="D822" t="s">
        <v>11</v>
      </c>
      <c r="E822" t="s">
        <v>1154</v>
      </c>
      <c r="F822" t="s">
        <v>13</v>
      </c>
      <c r="G822" t="s">
        <v>33</v>
      </c>
      <c r="H822" t="e">
        <f t="shared" si="14"/>
        <v>#VALUE!</v>
      </c>
      <c r="L822" t="s">
        <v>6968</v>
      </c>
      <c r="M822">
        <v>18.035</v>
      </c>
      <c r="N822" t="s">
        <v>6617</v>
      </c>
    </row>
    <row r="823" spans="1:16" x14ac:dyDescent="0.25">
      <c r="A823" s="18">
        <v>319</v>
      </c>
      <c r="B823" s="20" t="s">
        <v>1394</v>
      </c>
      <c r="C823" t="s">
        <v>47</v>
      </c>
      <c r="D823" t="s">
        <v>11</v>
      </c>
      <c r="E823" t="s">
        <v>1396</v>
      </c>
      <c r="F823" t="s">
        <v>13</v>
      </c>
      <c r="G823" t="s">
        <v>14</v>
      </c>
      <c r="H823">
        <v>0</v>
      </c>
      <c r="L823" s="20" t="s">
        <v>6969</v>
      </c>
      <c r="M823">
        <v>60.008000000000003</v>
      </c>
      <c r="N823" t="s">
        <v>6617</v>
      </c>
    </row>
    <row r="824" spans="1:16" x14ac:dyDescent="0.25">
      <c r="A824" s="18">
        <v>715</v>
      </c>
      <c r="B824" t="s">
        <v>1394</v>
      </c>
      <c r="C824" t="s">
        <v>90</v>
      </c>
      <c r="D824" t="s">
        <v>11</v>
      </c>
      <c r="E824" t="s">
        <v>1396</v>
      </c>
      <c r="F824" t="s">
        <v>13</v>
      </c>
      <c r="G824" t="s">
        <v>14</v>
      </c>
      <c r="H824">
        <v>0</v>
      </c>
      <c r="L824" s="20" t="s">
        <v>6969</v>
      </c>
      <c r="M824">
        <v>60.008000000000003</v>
      </c>
      <c r="N824" t="s">
        <v>6617</v>
      </c>
    </row>
    <row r="825" spans="1:16" x14ac:dyDescent="0.25">
      <c r="A825" s="18">
        <v>80</v>
      </c>
      <c r="B825" t="s">
        <v>1394</v>
      </c>
      <c r="C825" t="s">
        <v>9</v>
      </c>
      <c r="D825" t="s">
        <v>11</v>
      </c>
      <c r="E825" t="s">
        <v>1396</v>
      </c>
      <c r="F825" t="s">
        <v>13</v>
      </c>
      <c r="G825" t="s">
        <v>14</v>
      </c>
      <c r="H825">
        <v>0</v>
      </c>
      <c r="L825" s="20" t="s">
        <v>6969</v>
      </c>
      <c r="M825">
        <v>60.008000000000003</v>
      </c>
      <c r="N825" t="s">
        <v>6617</v>
      </c>
    </row>
    <row r="826" spans="1:16" x14ac:dyDescent="0.25">
      <c r="A826" s="18">
        <v>1178</v>
      </c>
      <c r="B826" t="s">
        <v>1394</v>
      </c>
      <c r="C826" t="s">
        <v>99</v>
      </c>
      <c r="D826" t="s">
        <v>11</v>
      </c>
      <c r="E826" t="s">
        <v>1396</v>
      </c>
      <c r="F826" t="s">
        <v>13</v>
      </c>
      <c r="G826" t="s">
        <v>14</v>
      </c>
      <c r="H826">
        <v>0</v>
      </c>
      <c r="L826" s="20" t="s">
        <v>6969</v>
      </c>
      <c r="M826">
        <v>60.008000000000003</v>
      </c>
      <c r="N826">
        <v>2</v>
      </c>
      <c r="P826" t="b">
        <f>EXACT(H826,bioshpere3_soil!H826)</f>
        <v>0</v>
      </c>
    </row>
    <row r="827" spans="1:16" x14ac:dyDescent="0.25">
      <c r="A827" s="18">
        <v>2123</v>
      </c>
      <c r="B827" t="s">
        <v>1394</v>
      </c>
      <c r="C827" t="s">
        <v>70</v>
      </c>
      <c r="D827" t="s">
        <v>11</v>
      </c>
      <c r="E827" t="s">
        <v>1396</v>
      </c>
      <c r="F827" t="s">
        <v>13</v>
      </c>
      <c r="G827" t="s">
        <v>14</v>
      </c>
      <c r="H827">
        <v>0</v>
      </c>
      <c r="L827" s="20" t="s">
        <v>6969</v>
      </c>
      <c r="M827">
        <v>60.008000000000003</v>
      </c>
      <c r="N827">
        <v>2</v>
      </c>
    </row>
    <row r="828" spans="1:16" x14ac:dyDescent="0.25">
      <c r="A828" s="18">
        <v>335</v>
      </c>
      <c r="B828" s="20" t="s">
        <v>3381</v>
      </c>
      <c r="C828" t="s">
        <v>189</v>
      </c>
      <c r="D828" t="s">
        <v>11</v>
      </c>
      <c r="E828" t="s">
        <v>3383</v>
      </c>
      <c r="F828" t="s">
        <v>13</v>
      </c>
      <c r="G828" t="s">
        <v>14</v>
      </c>
      <c r="H828" t="e">
        <f>14.0067*N817/M817</f>
        <v>#VALUE!</v>
      </c>
      <c r="L828" s="20" t="s">
        <v>6970</v>
      </c>
      <c r="M828">
        <v>60.075099999999999</v>
      </c>
      <c r="N828">
        <v>2</v>
      </c>
    </row>
    <row r="829" spans="1:16" x14ac:dyDescent="0.25">
      <c r="A829" s="18">
        <v>1530</v>
      </c>
      <c r="B829" t="s">
        <v>6259</v>
      </c>
      <c r="C829" t="s">
        <v>16</v>
      </c>
      <c r="D829" t="s">
        <v>11</v>
      </c>
      <c r="E829" t="s">
        <v>6261</v>
      </c>
      <c r="F829" t="s">
        <v>13</v>
      </c>
      <c r="G829" t="s">
        <v>14</v>
      </c>
      <c r="H829">
        <f>14.0067*N829/M829</f>
        <v>7.3613895859885162E-2</v>
      </c>
      <c r="L829" t="s">
        <v>6971</v>
      </c>
      <c r="M829">
        <v>380.54500000000002</v>
      </c>
      <c r="N829">
        <v>2</v>
      </c>
    </row>
    <row r="830" spans="1:16" x14ac:dyDescent="0.25">
      <c r="A830" s="18">
        <v>3998</v>
      </c>
      <c r="B830" t="s">
        <v>2733</v>
      </c>
      <c r="C830" t="s">
        <v>70</v>
      </c>
      <c r="D830" t="s">
        <v>11</v>
      </c>
      <c r="E830" t="s">
        <v>2735</v>
      </c>
      <c r="F830" t="s">
        <v>13</v>
      </c>
      <c r="G830" t="s">
        <v>14</v>
      </c>
      <c r="H830">
        <f>14.0067*N830/M830</f>
        <v>0.11905397365065873</v>
      </c>
      <c r="L830" t="s">
        <v>6972</v>
      </c>
      <c r="M830">
        <v>235.3</v>
      </c>
      <c r="N830">
        <v>2</v>
      </c>
    </row>
    <row r="831" spans="1:16" x14ac:dyDescent="0.25">
      <c r="A831" s="18">
        <v>2172</v>
      </c>
      <c r="B831" t="s">
        <v>2733</v>
      </c>
      <c r="C831" t="s">
        <v>16</v>
      </c>
      <c r="D831" t="s">
        <v>11</v>
      </c>
      <c r="E831" t="s">
        <v>2735</v>
      </c>
      <c r="F831" t="s">
        <v>13</v>
      </c>
      <c r="G831" t="s">
        <v>14</v>
      </c>
      <c r="H831">
        <f>14.0067*N831/M831</f>
        <v>0.11905397365065873</v>
      </c>
      <c r="L831" t="s">
        <v>6972</v>
      </c>
      <c r="M831">
        <v>235.3</v>
      </c>
      <c r="N831">
        <v>2</v>
      </c>
    </row>
    <row r="832" spans="1:16" x14ac:dyDescent="0.25">
      <c r="A832" s="18">
        <v>3085</v>
      </c>
      <c r="C832" t="s">
        <v>47</v>
      </c>
      <c r="D832" t="s">
        <v>11</v>
      </c>
      <c r="E832" s="57" t="s">
        <v>7716</v>
      </c>
      <c r="F832" t="s">
        <v>13</v>
      </c>
      <c r="G832" t="s">
        <v>14</v>
      </c>
      <c r="H832">
        <v>0</v>
      </c>
      <c r="L832" s="53" t="s">
        <v>7715</v>
      </c>
      <c r="M832" s="53" t="s">
        <v>7717</v>
      </c>
      <c r="N832">
        <v>0</v>
      </c>
    </row>
    <row r="833" spans="1:16" x14ac:dyDescent="0.25">
      <c r="A833" s="18">
        <v>655</v>
      </c>
      <c r="C833" t="s">
        <v>90</v>
      </c>
      <c r="D833" t="s">
        <v>11</v>
      </c>
      <c r="E833" s="37" t="s">
        <v>162</v>
      </c>
      <c r="F833" t="s">
        <v>13</v>
      </c>
      <c r="G833" t="s">
        <v>14</v>
      </c>
      <c r="H833">
        <v>0</v>
      </c>
      <c r="L833" s="53" t="s">
        <v>7715</v>
      </c>
      <c r="M833" s="53" t="s">
        <v>7717</v>
      </c>
      <c r="N833">
        <v>0</v>
      </c>
    </row>
    <row r="834" spans="1:16" x14ac:dyDescent="0.25">
      <c r="A834" s="18">
        <v>1437</v>
      </c>
      <c r="C834" t="s">
        <v>9</v>
      </c>
      <c r="D834" t="s">
        <v>11</v>
      </c>
      <c r="E834" s="36" t="s">
        <v>162</v>
      </c>
      <c r="F834" t="s">
        <v>13</v>
      </c>
      <c r="G834" t="s">
        <v>14</v>
      </c>
      <c r="H834">
        <v>0</v>
      </c>
      <c r="L834" s="53" t="s">
        <v>7715</v>
      </c>
      <c r="M834" s="53" t="s">
        <v>7717</v>
      </c>
      <c r="N834">
        <v>0</v>
      </c>
    </row>
    <row r="835" spans="1:16" x14ac:dyDescent="0.25">
      <c r="A835" s="18">
        <v>4112</v>
      </c>
      <c r="C835" t="s">
        <v>99</v>
      </c>
      <c r="D835" t="s">
        <v>11</v>
      </c>
      <c r="E835" s="36" t="s">
        <v>162</v>
      </c>
      <c r="F835" t="s">
        <v>13</v>
      </c>
      <c r="G835" t="s">
        <v>14</v>
      </c>
      <c r="H835">
        <v>0</v>
      </c>
      <c r="L835" s="53" t="s">
        <v>7715</v>
      </c>
      <c r="M835" s="53" t="s">
        <v>7717</v>
      </c>
      <c r="N835">
        <v>0</v>
      </c>
    </row>
    <row r="836" spans="1:16" x14ac:dyDescent="0.25">
      <c r="A836" s="18">
        <v>594</v>
      </c>
      <c r="C836" t="s">
        <v>70</v>
      </c>
      <c r="D836" t="s">
        <v>11</v>
      </c>
      <c r="E836" s="36" t="s">
        <v>162</v>
      </c>
      <c r="F836" t="s">
        <v>13</v>
      </c>
      <c r="G836" t="s">
        <v>14</v>
      </c>
      <c r="H836">
        <v>0</v>
      </c>
      <c r="L836" s="53" t="s">
        <v>7715</v>
      </c>
      <c r="M836" s="53" t="s">
        <v>7717</v>
      </c>
      <c r="N836">
        <v>0</v>
      </c>
    </row>
    <row r="837" spans="1:16" x14ac:dyDescent="0.25">
      <c r="A837" s="18">
        <v>3918</v>
      </c>
      <c r="B837" s="20" t="s">
        <v>584</v>
      </c>
      <c r="C837" t="s">
        <v>70</v>
      </c>
      <c r="D837" t="s">
        <v>11</v>
      </c>
      <c r="E837" t="s">
        <v>586</v>
      </c>
      <c r="F837" t="s">
        <v>13</v>
      </c>
      <c r="G837" t="s">
        <v>14</v>
      </c>
      <c r="H837">
        <f>14.0067*N837/M837</f>
        <v>3.3981091290202846E-2</v>
      </c>
      <c r="L837" t="s">
        <v>6788</v>
      </c>
      <c r="M837">
        <v>412.19099999999997</v>
      </c>
      <c r="N837">
        <v>1</v>
      </c>
      <c r="P837" t="b">
        <f>EXACT(H837,bioshpere3_soil!H837)</f>
        <v>0</v>
      </c>
    </row>
    <row r="838" spans="1:16" x14ac:dyDescent="0.25">
      <c r="A838" s="18">
        <v>1282</v>
      </c>
      <c r="B838" t="s">
        <v>584</v>
      </c>
      <c r="C838" t="s">
        <v>16</v>
      </c>
      <c r="D838" t="s">
        <v>11</v>
      </c>
      <c r="E838" t="s">
        <v>5260</v>
      </c>
      <c r="F838" t="s">
        <v>13</v>
      </c>
      <c r="G838" t="s">
        <v>14</v>
      </c>
      <c r="H838">
        <f>14.0067*N838/M838</f>
        <v>3.3981091290202846E-2</v>
      </c>
      <c r="L838" t="s">
        <v>6788</v>
      </c>
      <c r="M838">
        <v>412.19099999999997</v>
      </c>
      <c r="N838">
        <v>1</v>
      </c>
    </row>
    <row r="839" spans="1:16" x14ac:dyDescent="0.25">
      <c r="A839" s="18">
        <v>2192</v>
      </c>
      <c r="B839" t="s">
        <v>584</v>
      </c>
      <c r="C839" t="s">
        <v>26</v>
      </c>
      <c r="D839" t="s">
        <v>11</v>
      </c>
      <c r="E839" t="s">
        <v>5260</v>
      </c>
      <c r="F839" t="s">
        <v>13</v>
      </c>
      <c r="G839" t="s">
        <v>14</v>
      </c>
      <c r="H839">
        <f>14.0067*N839/M839</f>
        <v>3.3981091290202846E-2</v>
      </c>
      <c r="L839" t="s">
        <v>6788</v>
      </c>
      <c r="M839">
        <v>412.19099999999997</v>
      </c>
      <c r="N839">
        <v>1</v>
      </c>
    </row>
    <row r="840" spans="1:16" x14ac:dyDescent="0.25">
      <c r="A840" s="18">
        <v>2169</v>
      </c>
      <c r="B840" s="20" t="s">
        <v>785</v>
      </c>
      <c r="C840" t="s">
        <v>47</v>
      </c>
      <c r="D840" t="s">
        <v>11</v>
      </c>
      <c r="E840" s="20" t="s">
        <v>86</v>
      </c>
      <c r="F840" t="s">
        <v>13</v>
      </c>
      <c r="G840" t="s">
        <v>33</v>
      </c>
      <c r="H840">
        <v>0</v>
      </c>
      <c r="L840" s="20" t="s">
        <v>6973</v>
      </c>
      <c r="M840" s="20" t="s">
        <v>6617</v>
      </c>
      <c r="N840">
        <v>1</v>
      </c>
      <c r="P840" t="b">
        <f>EXACT(H840,bioshpere3_soil!H840)</f>
        <v>0</v>
      </c>
    </row>
    <row r="841" spans="1:16" x14ac:dyDescent="0.25">
      <c r="A841" s="18">
        <v>329</v>
      </c>
      <c r="B841" t="s">
        <v>785</v>
      </c>
      <c r="C841" t="s">
        <v>90</v>
      </c>
      <c r="D841" t="s">
        <v>11</v>
      </c>
      <c r="E841" t="s">
        <v>86</v>
      </c>
      <c r="F841" t="s">
        <v>13</v>
      </c>
      <c r="G841" t="s">
        <v>33</v>
      </c>
      <c r="H841">
        <v>0</v>
      </c>
      <c r="L841" s="20" t="s">
        <v>6973</v>
      </c>
      <c r="M841" s="20" t="s">
        <v>6617</v>
      </c>
      <c r="N841">
        <v>1</v>
      </c>
    </row>
    <row r="842" spans="1:16" x14ac:dyDescent="0.25">
      <c r="A842" s="18">
        <v>436</v>
      </c>
      <c r="B842" t="s">
        <v>785</v>
      </c>
      <c r="C842" t="s">
        <v>9</v>
      </c>
      <c r="D842" t="s">
        <v>11</v>
      </c>
      <c r="E842" t="s">
        <v>86</v>
      </c>
      <c r="F842" t="s">
        <v>13</v>
      </c>
      <c r="G842" t="s">
        <v>33</v>
      </c>
      <c r="H842">
        <v>0</v>
      </c>
      <c r="L842" s="20" t="s">
        <v>6973</v>
      </c>
      <c r="M842" s="20" t="s">
        <v>6617</v>
      </c>
      <c r="N842">
        <v>3</v>
      </c>
      <c r="P842" t="b">
        <f>EXACT(H842,bioshpere3_soil!H842)</f>
        <v>0</v>
      </c>
    </row>
    <row r="843" spans="1:16" x14ac:dyDescent="0.25">
      <c r="A843" s="18">
        <v>2248</v>
      </c>
      <c r="B843" t="s">
        <v>785</v>
      </c>
      <c r="C843" t="s">
        <v>99</v>
      </c>
      <c r="D843" t="s">
        <v>11</v>
      </c>
      <c r="E843" t="s">
        <v>86</v>
      </c>
      <c r="F843" t="s">
        <v>13</v>
      </c>
      <c r="G843" t="s">
        <v>33</v>
      </c>
      <c r="H843">
        <v>0</v>
      </c>
      <c r="L843" s="20" t="s">
        <v>6973</v>
      </c>
      <c r="M843" s="20" t="s">
        <v>6617</v>
      </c>
      <c r="N843">
        <v>2</v>
      </c>
      <c r="P843" t="b">
        <f>EXACT(H843,bioshpere3_soil!H843)</f>
        <v>0</v>
      </c>
    </row>
    <row r="844" spans="1:16" x14ac:dyDescent="0.25">
      <c r="A844" s="18">
        <v>1784</v>
      </c>
      <c r="B844" t="s">
        <v>785</v>
      </c>
      <c r="C844" t="s">
        <v>70</v>
      </c>
      <c r="D844" t="s">
        <v>11</v>
      </c>
      <c r="E844" t="s">
        <v>86</v>
      </c>
      <c r="F844" t="s">
        <v>13</v>
      </c>
      <c r="G844" t="s">
        <v>33</v>
      </c>
      <c r="H844">
        <v>0</v>
      </c>
      <c r="L844" s="20" t="s">
        <v>6973</v>
      </c>
      <c r="M844" s="20" t="s">
        <v>6617</v>
      </c>
      <c r="N844">
        <v>1</v>
      </c>
      <c r="P844" t="b">
        <f>EXACT(H844,bioshpere3_soil!H844)</f>
        <v>0</v>
      </c>
    </row>
    <row r="845" spans="1:16" x14ac:dyDescent="0.25">
      <c r="A845" s="18">
        <v>4370</v>
      </c>
      <c r="B845" s="20" t="s">
        <v>785</v>
      </c>
      <c r="C845" t="s">
        <v>189</v>
      </c>
      <c r="D845" t="s">
        <v>11</v>
      </c>
      <c r="E845" t="s">
        <v>86</v>
      </c>
      <c r="F845" t="s">
        <v>13</v>
      </c>
      <c r="G845" t="s">
        <v>33</v>
      </c>
      <c r="H845">
        <v>0</v>
      </c>
      <c r="L845" s="20" t="s">
        <v>6973</v>
      </c>
      <c r="M845" s="20" t="s">
        <v>6617</v>
      </c>
    </row>
    <row r="846" spans="1:16" x14ac:dyDescent="0.25">
      <c r="A846" s="18">
        <v>1207</v>
      </c>
      <c r="B846" t="s">
        <v>785</v>
      </c>
      <c r="C846" t="s">
        <v>43</v>
      </c>
      <c r="D846" t="s">
        <v>11</v>
      </c>
      <c r="E846" t="s">
        <v>86</v>
      </c>
      <c r="F846" t="s">
        <v>13</v>
      </c>
      <c r="G846" t="s">
        <v>33</v>
      </c>
      <c r="H846">
        <v>0</v>
      </c>
      <c r="L846" s="20" t="s">
        <v>6973</v>
      </c>
      <c r="M846" s="20" t="s">
        <v>6617</v>
      </c>
      <c r="N846">
        <v>0</v>
      </c>
      <c r="P846" t="b">
        <f>EXACT(H846,bioshpere3_soil!H846)</f>
        <v>1</v>
      </c>
    </row>
    <row r="847" spans="1:16" x14ac:dyDescent="0.25">
      <c r="A847" s="18">
        <v>3545</v>
      </c>
      <c r="B847" t="s">
        <v>785</v>
      </c>
      <c r="C847" t="s">
        <v>26</v>
      </c>
      <c r="D847" t="s">
        <v>11</v>
      </c>
      <c r="E847" t="s">
        <v>86</v>
      </c>
      <c r="F847" t="s">
        <v>13</v>
      </c>
      <c r="G847" t="s">
        <v>33</v>
      </c>
      <c r="H847">
        <v>0</v>
      </c>
      <c r="L847" s="20" t="s">
        <v>6973</v>
      </c>
      <c r="M847" s="20" t="s">
        <v>6617</v>
      </c>
      <c r="N847">
        <v>0</v>
      </c>
      <c r="P847" t="b">
        <f>EXACT(H847,bioshpere3_soil!H847)</f>
        <v>1</v>
      </c>
    </row>
    <row r="848" spans="1:16" x14ac:dyDescent="0.25">
      <c r="A848" s="18">
        <v>2009</v>
      </c>
      <c r="B848" t="s">
        <v>785</v>
      </c>
      <c r="C848" t="s">
        <v>30</v>
      </c>
      <c r="D848" t="s">
        <v>11</v>
      </c>
      <c r="E848" t="s">
        <v>86</v>
      </c>
      <c r="F848" t="s">
        <v>13</v>
      </c>
      <c r="G848" t="s">
        <v>33</v>
      </c>
      <c r="H848">
        <v>0</v>
      </c>
      <c r="L848" s="20" t="s">
        <v>6973</v>
      </c>
      <c r="M848" s="20" t="s">
        <v>6617</v>
      </c>
      <c r="N848">
        <v>0</v>
      </c>
      <c r="P848" t="b">
        <f>EXACT(H848,bioshpere3_soil!H848)</f>
        <v>1</v>
      </c>
    </row>
    <row r="849" spans="1:16" x14ac:dyDescent="0.25">
      <c r="A849" s="18">
        <v>1865</v>
      </c>
      <c r="B849" t="s">
        <v>785</v>
      </c>
      <c r="C849" t="s">
        <v>23</v>
      </c>
      <c r="D849" t="s">
        <v>11</v>
      </c>
      <c r="E849" t="s">
        <v>86</v>
      </c>
      <c r="F849" t="s">
        <v>13</v>
      </c>
      <c r="G849" t="s">
        <v>33</v>
      </c>
      <c r="H849">
        <v>0</v>
      </c>
      <c r="L849" s="20" t="s">
        <v>6973</v>
      </c>
      <c r="M849" s="20" t="s">
        <v>6617</v>
      </c>
    </row>
    <row r="850" spans="1:16" x14ac:dyDescent="0.25">
      <c r="A850" s="18">
        <v>1441</v>
      </c>
      <c r="B850" s="20" t="s">
        <v>1001</v>
      </c>
      <c r="C850" t="s">
        <v>47</v>
      </c>
      <c r="D850" t="s">
        <v>11</v>
      </c>
      <c r="E850" t="s">
        <v>952</v>
      </c>
      <c r="F850" t="s">
        <v>13</v>
      </c>
      <c r="G850" t="s">
        <v>33</v>
      </c>
      <c r="H850">
        <v>0</v>
      </c>
      <c r="L850" s="20" t="s">
        <v>6973</v>
      </c>
      <c r="M850" s="20" t="s">
        <v>6617</v>
      </c>
      <c r="N850">
        <v>0</v>
      </c>
      <c r="P850" t="b">
        <f>EXACT(H850,bioshpere3_soil!H850)</f>
        <v>1</v>
      </c>
    </row>
    <row r="851" spans="1:16" x14ac:dyDescent="0.25">
      <c r="A851" s="18">
        <v>3422</v>
      </c>
      <c r="B851" t="s">
        <v>1001</v>
      </c>
      <c r="C851" t="s">
        <v>90</v>
      </c>
      <c r="D851" t="s">
        <v>11</v>
      </c>
      <c r="E851" t="s">
        <v>952</v>
      </c>
      <c r="F851" t="s">
        <v>13</v>
      </c>
      <c r="G851" t="s">
        <v>33</v>
      </c>
      <c r="H851">
        <v>0</v>
      </c>
      <c r="L851" s="20" t="s">
        <v>6973</v>
      </c>
      <c r="M851" s="20" t="s">
        <v>6617</v>
      </c>
      <c r="N851">
        <v>0</v>
      </c>
    </row>
    <row r="852" spans="1:16" x14ac:dyDescent="0.25">
      <c r="A852" s="18">
        <v>2204</v>
      </c>
      <c r="B852" t="s">
        <v>1001</v>
      </c>
      <c r="C852" t="s">
        <v>9</v>
      </c>
      <c r="D852" t="s">
        <v>11</v>
      </c>
      <c r="E852" t="s">
        <v>952</v>
      </c>
      <c r="F852" t="s">
        <v>13</v>
      </c>
      <c r="G852" t="s">
        <v>33</v>
      </c>
      <c r="H852">
        <v>0</v>
      </c>
      <c r="L852" s="20" t="s">
        <v>6973</v>
      </c>
      <c r="M852" s="20" t="s">
        <v>6617</v>
      </c>
      <c r="N852">
        <v>0</v>
      </c>
    </row>
    <row r="853" spans="1:16" x14ac:dyDescent="0.25">
      <c r="A853" s="18">
        <v>4194</v>
      </c>
      <c r="B853" t="s">
        <v>1001</v>
      </c>
      <c r="C853" t="s">
        <v>99</v>
      </c>
      <c r="D853" t="s">
        <v>11</v>
      </c>
      <c r="E853" t="s">
        <v>952</v>
      </c>
      <c r="F853" t="s">
        <v>13</v>
      </c>
      <c r="G853" t="s">
        <v>33</v>
      </c>
      <c r="H853">
        <v>0</v>
      </c>
      <c r="L853" s="20" t="s">
        <v>6973</v>
      </c>
      <c r="M853" s="20" t="s">
        <v>6617</v>
      </c>
      <c r="N853">
        <v>0</v>
      </c>
    </row>
    <row r="854" spans="1:16" x14ac:dyDescent="0.25">
      <c r="A854" s="18">
        <v>4238</v>
      </c>
      <c r="B854" t="s">
        <v>1001</v>
      </c>
      <c r="C854" t="s">
        <v>70</v>
      </c>
      <c r="D854" t="s">
        <v>11</v>
      </c>
      <c r="E854" t="s">
        <v>952</v>
      </c>
      <c r="F854" t="s">
        <v>13</v>
      </c>
      <c r="G854" t="s">
        <v>33</v>
      </c>
      <c r="H854">
        <v>0</v>
      </c>
      <c r="L854" s="20" t="s">
        <v>6973</v>
      </c>
      <c r="M854" s="20" t="s">
        <v>6617</v>
      </c>
      <c r="N854">
        <v>0</v>
      </c>
    </row>
    <row r="855" spans="1:16" x14ac:dyDescent="0.25">
      <c r="A855" s="18">
        <v>2483</v>
      </c>
      <c r="B855" t="s">
        <v>1001</v>
      </c>
      <c r="C855" t="s">
        <v>189</v>
      </c>
      <c r="D855" t="s">
        <v>11</v>
      </c>
      <c r="E855" t="s">
        <v>952</v>
      </c>
      <c r="F855" t="s">
        <v>13</v>
      </c>
      <c r="G855" t="s">
        <v>33</v>
      </c>
      <c r="H855">
        <v>0</v>
      </c>
      <c r="L855" s="20" t="s">
        <v>6973</v>
      </c>
      <c r="M855" s="20" t="s">
        <v>6617</v>
      </c>
      <c r="N855">
        <v>0</v>
      </c>
    </row>
    <row r="856" spans="1:16" x14ac:dyDescent="0.25">
      <c r="A856" s="18">
        <v>2684</v>
      </c>
      <c r="B856" t="s">
        <v>1001</v>
      </c>
      <c r="C856" t="s">
        <v>43</v>
      </c>
      <c r="D856" t="s">
        <v>11</v>
      </c>
      <c r="E856" t="s">
        <v>952</v>
      </c>
      <c r="F856" t="s">
        <v>13</v>
      </c>
      <c r="G856" t="s">
        <v>33</v>
      </c>
      <c r="H856">
        <v>0</v>
      </c>
      <c r="L856" s="20" t="s">
        <v>6973</v>
      </c>
      <c r="M856" s="20" t="s">
        <v>6617</v>
      </c>
      <c r="N856">
        <v>0</v>
      </c>
    </row>
    <row r="857" spans="1:16" x14ac:dyDescent="0.25">
      <c r="A857" s="18">
        <v>2644</v>
      </c>
      <c r="B857" t="s">
        <v>1001</v>
      </c>
      <c r="C857" t="s">
        <v>26</v>
      </c>
      <c r="D857" t="s">
        <v>11</v>
      </c>
      <c r="E857" t="s">
        <v>952</v>
      </c>
      <c r="F857" t="s">
        <v>13</v>
      </c>
      <c r="G857" t="s">
        <v>33</v>
      </c>
      <c r="H857">
        <v>0</v>
      </c>
      <c r="L857" s="20" t="s">
        <v>6973</v>
      </c>
      <c r="M857" s="20" t="s">
        <v>6617</v>
      </c>
      <c r="N857">
        <v>0</v>
      </c>
    </row>
    <row r="858" spans="1:16" x14ac:dyDescent="0.25">
      <c r="A858" s="18">
        <v>3158</v>
      </c>
      <c r="B858" t="s">
        <v>1001</v>
      </c>
      <c r="C858" t="s">
        <v>30</v>
      </c>
      <c r="D858" t="s">
        <v>11</v>
      </c>
      <c r="E858" t="s">
        <v>952</v>
      </c>
      <c r="F858" t="s">
        <v>13</v>
      </c>
      <c r="G858" t="s">
        <v>33</v>
      </c>
      <c r="H858">
        <v>0</v>
      </c>
      <c r="L858" s="20" t="s">
        <v>6973</v>
      </c>
      <c r="M858" s="20" t="s">
        <v>6617</v>
      </c>
    </row>
    <row r="859" spans="1:16" x14ac:dyDescent="0.25">
      <c r="A859" s="18">
        <v>693</v>
      </c>
      <c r="B859" t="s">
        <v>1001</v>
      </c>
      <c r="C859" t="s">
        <v>23</v>
      </c>
      <c r="D859" t="s">
        <v>11</v>
      </c>
      <c r="E859" t="s">
        <v>952</v>
      </c>
      <c r="F859" t="s">
        <v>13</v>
      </c>
      <c r="G859" t="s">
        <v>33</v>
      </c>
      <c r="H859">
        <v>0</v>
      </c>
      <c r="L859" s="20" t="s">
        <v>6973</v>
      </c>
      <c r="M859" s="20" t="s">
        <v>6617</v>
      </c>
      <c r="N859">
        <v>0</v>
      </c>
    </row>
    <row r="860" spans="1:16" x14ac:dyDescent="0.25">
      <c r="A860" s="18">
        <v>723</v>
      </c>
      <c r="B860" s="20" t="s">
        <v>1573</v>
      </c>
      <c r="C860" t="s">
        <v>47</v>
      </c>
      <c r="D860" t="s">
        <v>11</v>
      </c>
      <c r="E860" t="s">
        <v>2430</v>
      </c>
      <c r="F860" t="s">
        <v>13</v>
      </c>
      <c r="G860" t="s">
        <v>14</v>
      </c>
      <c r="H860">
        <v>0</v>
      </c>
      <c r="L860" s="20" t="s">
        <v>6974</v>
      </c>
      <c r="M860">
        <v>133.91300000000001</v>
      </c>
      <c r="N860">
        <v>0</v>
      </c>
    </row>
    <row r="861" spans="1:16" x14ac:dyDescent="0.25">
      <c r="A861" s="18">
        <v>386</v>
      </c>
      <c r="B861" t="s">
        <v>1573</v>
      </c>
      <c r="C861" t="s">
        <v>90</v>
      </c>
      <c r="D861" t="s">
        <v>11</v>
      </c>
      <c r="E861" t="s">
        <v>2430</v>
      </c>
      <c r="F861" t="s">
        <v>13</v>
      </c>
      <c r="G861" t="s">
        <v>14</v>
      </c>
      <c r="H861">
        <v>0</v>
      </c>
      <c r="L861" s="20" t="s">
        <v>6974</v>
      </c>
      <c r="M861">
        <v>133.91300000000001</v>
      </c>
      <c r="N861">
        <v>0</v>
      </c>
    </row>
    <row r="862" spans="1:16" x14ac:dyDescent="0.25">
      <c r="A862" s="18">
        <v>1702</v>
      </c>
      <c r="B862" t="s">
        <v>1573</v>
      </c>
      <c r="C862" t="s">
        <v>9</v>
      </c>
      <c r="D862" t="s">
        <v>11</v>
      </c>
      <c r="E862" t="s">
        <v>2430</v>
      </c>
      <c r="F862" t="s">
        <v>13</v>
      </c>
      <c r="G862" t="s">
        <v>14</v>
      </c>
      <c r="H862">
        <v>0</v>
      </c>
      <c r="L862" s="20" t="s">
        <v>6974</v>
      </c>
      <c r="M862">
        <v>133.91300000000001</v>
      </c>
      <c r="N862">
        <v>0</v>
      </c>
    </row>
    <row r="863" spans="1:16" x14ac:dyDescent="0.25">
      <c r="A863" s="18">
        <v>1080</v>
      </c>
      <c r="B863" t="s">
        <v>1573</v>
      </c>
      <c r="C863" t="s">
        <v>99</v>
      </c>
      <c r="D863" t="s">
        <v>11</v>
      </c>
      <c r="E863" t="s">
        <v>2430</v>
      </c>
      <c r="F863" t="s">
        <v>13</v>
      </c>
      <c r="G863" t="s">
        <v>14</v>
      </c>
      <c r="H863">
        <v>0</v>
      </c>
      <c r="L863" s="20" t="s">
        <v>6974</v>
      </c>
      <c r="M863">
        <v>133.91300000000001</v>
      </c>
      <c r="N863">
        <v>0</v>
      </c>
    </row>
    <row r="864" spans="1:16" x14ac:dyDescent="0.25">
      <c r="A864" s="18">
        <v>2696</v>
      </c>
      <c r="B864" t="s">
        <v>1573</v>
      </c>
      <c r="C864" t="s">
        <v>70</v>
      </c>
      <c r="D864" t="s">
        <v>11</v>
      </c>
      <c r="E864" t="s">
        <v>2430</v>
      </c>
      <c r="F864" t="s">
        <v>13</v>
      </c>
      <c r="G864" t="s">
        <v>14</v>
      </c>
      <c r="H864">
        <v>0</v>
      </c>
      <c r="L864" s="20" t="s">
        <v>6974</v>
      </c>
      <c r="M864">
        <v>133.91300000000001</v>
      </c>
    </row>
    <row r="865" spans="1:16" x14ac:dyDescent="0.25">
      <c r="A865" s="18">
        <v>112</v>
      </c>
      <c r="B865" s="20" t="s">
        <v>1380</v>
      </c>
      <c r="C865" t="s">
        <v>47</v>
      </c>
      <c r="D865" t="s">
        <v>11</v>
      </c>
      <c r="E865" t="s">
        <v>1382</v>
      </c>
      <c r="F865" t="s">
        <v>13</v>
      </c>
      <c r="G865" t="s">
        <v>33</v>
      </c>
      <c r="H865">
        <v>0</v>
      </c>
      <c r="L865" s="20" t="s">
        <v>6974</v>
      </c>
      <c r="M865">
        <v>134.91499999999999</v>
      </c>
    </row>
    <row r="866" spans="1:16" x14ac:dyDescent="0.25">
      <c r="A866" s="18">
        <v>4297</v>
      </c>
      <c r="B866" t="s">
        <v>1380</v>
      </c>
      <c r="C866" t="s">
        <v>90</v>
      </c>
      <c r="D866" t="s">
        <v>11</v>
      </c>
      <c r="E866" t="s">
        <v>1382</v>
      </c>
      <c r="F866" t="s">
        <v>13</v>
      </c>
      <c r="G866" t="s">
        <v>33</v>
      </c>
      <c r="H866">
        <v>0</v>
      </c>
      <c r="L866" s="20" t="s">
        <v>6974</v>
      </c>
      <c r="M866">
        <v>134.91499999999999</v>
      </c>
      <c r="N866">
        <v>0</v>
      </c>
    </row>
    <row r="867" spans="1:16" x14ac:dyDescent="0.25">
      <c r="A867" s="18">
        <v>2998</v>
      </c>
      <c r="B867" t="s">
        <v>1380</v>
      </c>
      <c r="C867" t="s">
        <v>9</v>
      </c>
      <c r="D867" t="s">
        <v>11</v>
      </c>
      <c r="E867" t="s">
        <v>1382</v>
      </c>
      <c r="F867" t="s">
        <v>13</v>
      </c>
      <c r="G867" t="s">
        <v>33</v>
      </c>
      <c r="H867">
        <v>0</v>
      </c>
      <c r="L867" s="20" t="s">
        <v>6974</v>
      </c>
      <c r="M867">
        <v>134.91499999999999</v>
      </c>
      <c r="N867">
        <v>0</v>
      </c>
    </row>
    <row r="868" spans="1:16" x14ac:dyDescent="0.25">
      <c r="A868" s="18">
        <v>1251</v>
      </c>
      <c r="B868" t="s">
        <v>1380</v>
      </c>
      <c r="C868" t="s">
        <v>99</v>
      </c>
      <c r="D868" t="s">
        <v>11</v>
      </c>
      <c r="E868" t="s">
        <v>1382</v>
      </c>
      <c r="F868" t="s">
        <v>13</v>
      </c>
      <c r="G868" t="s">
        <v>33</v>
      </c>
      <c r="H868">
        <v>0</v>
      </c>
      <c r="L868" s="20" t="s">
        <v>6974</v>
      </c>
      <c r="M868">
        <v>134.91499999999999</v>
      </c>
    </row>
    <row r="869" spans="1:16" x14ac:dyDescent="0.25">
      <c r="A869" s="18">
        <v>3665</v>
      </c>
      <c r="B869" t="s">
        <v>1380</v>
      </c>
      <c r="C869" t="s">
        <v>70</v>
      </c>
      <c r="D869" t="s">
        <v>11</v>
      </c>
      <c r="E869" t="s">
        <v>1382</v>
      </c>
      <c r="F869" t="s">
        <v>13</v>
      </c>
      <c r="G869" t="s">
        <v>33</v>
      </c>
      <c r="H869">
        <v>0</v>
      </c>
      <c r="L869" s="20" t="s">
        <v>6974</v>
      </c>
      <c r="M869">
        <v>134.91499999999999</v>
      </c>
      <c r="N869">
        <v>0</v>
      </c>
    </row>
    <row r="870" spans="1:16" x14ac:dyDescent="0.25">
      <c r="A870" s="18">
        <v>2186</v>
      </c>
      <c r="B870" t="s">
        <v>1380</v>
      </c>
      <c r="C870" t="s">
        <v>189</v>
      </c>
      <c r="D870" t="s">
        <v>11</v>
      </c>
      <c r="E870" t="s">
        <v>1382</v>
      </c>
      <c r="F870" t="s">
        <v>13</v>
      </c>
      <c r="G870" t="s">
        <v>33</v>
      </c>
      <c r="H870">
        <v>0</v>
      </c>
      <c r="L870" s="20" t="s">
        <v>6974</v>
      </c>
      <c r="M870">
        <v>134.91499999999999</v>
      </c>
      <c r="N870">
        <v>0</v>
      </c>
    </row>
    <row r="871" spans="1:16" x14ac:dyDescent="0.25">
      <c r="A871" s="18">
        <v>1250</v>
      </c>
      <c r="B871" t="s">
        <v>1380</v>
      </c>
      <c r="C871" t="s">
        <v>43</v>
      </c>
      <c r="D871" t="s">
        <v>11</v>
      </c>
      <c r="E871" t="s">
        <v>1382</v>
      </c>
      <c r="F871" t="s">
        <v>13</v>
      </c>
      <c r="G871" t="s">
        <v>33</v>
      </c>
      <c r="H871">
        <v>0</v>
      </c>
      <c r="L871" s="20" t="s">
        <v>6974</v>
      </c>
      <c r="M871">
        <v>134.91499999999999</v>
      </c>
    </row>
    <row r="872" spans="1:16" x14ac:dyDescent="0.25">
      <c r="A872" s="18">
        <v>3554</v>
      </c>
      <c r="B872" t="s">
        <v>1380</v>
      </c>
      <c r="C872" t="s">
        <v>26</v>
      </c>
      <c r="D872" t="s">
        <v>11</v>
      </c>
      <c r="E872" t="s">
        <v>1382</v>
      </c>
      <c r="F872" t="s">
        <v>13</v>
      </c>
      <c r="G872" t="s">
        <v>33</v>
      </c>
      <c r="H872">
        <v>0</v>
      </c>
      <c r="L872" s="20" t="s">
        <v>6974</v>
      </c>
      <c r="M872">
        <v>134.91499999999999</v>
      </c>
    </row>
    <row r="873" spans="1:16" x14ac:dyDescent="0.25">
      <c r="A873" s="18">
        <v>3084</v>
      </c>
      <c r="B873" t="s">
        <v>1380</v>
      </c>
      <c r="C873" t="s">
        <v>30</v>
      </c>
      <c r="D873" t="s">
        <v>11</v>
      </c>
      <c r="E873" t="s">
        <v>1382</v>
      </c>
      <c r="F873" t="s">
        <v>13</v>
      </c>
      <c r="G873" t="s">
        <v>33</v>
      </c>
      <c r="H873">
        <v>0</v>
      </c>
      <c r="L873" s="20" t="s">
        <v>6974</v>
      </c>
      <c r="M873">
        <v>134.91499999999999</v>
      </c>
      <c r="N873">
        <v>0</v>
      </c>
    </row>
    <row r="874" spans="1:16" x14ac:dyDescent="0.25">
      <c r="A874" s="18">
        <v>2426</v>
      </c>
      <c r="B874" t="s">
        <v>1380</v>
      </c>
      <c r="C874" t="s">
        <v>23</v>
      </c>
      <c r="D874" t="s">
        <v>11</v>
      </c>
      <c r="E874" t="s">
        <v>1382</v>
      </c>
      <c r="F874" t="s">
        <v>13</v>
      </c>
      <c r="G874" t="s">
        <v>33</v>
      </c>
      <c r="H874">
        <v>0</v>
      </c>
      <c r="L874" s="20" t="s">
        <v>6974</v>
      </c>
      <c r="M874">
        <v>134.91499999999999</v>
      </c>
      <c r="N874">
        <v>0</v>
      </c>
      <c r="P874" t="b">
        <f>EXACT(H874,bioshpere3_soil!H874)</f>
        <v>1</v>
      </c>
    </row>
    <row r="875" spans="1:16" x14ac:dyDescent="0.25">
      <c r="A875" s="18">
        <v>3574</v>
      </c>
      <c r="B875" s="20" t="s">
        <v>2886</v>
      </c>
      <c r="C875" t="s">
        <v>47</v>
      </c>
      <c r="D875" t="s">
        <v>11</v>
      </c>
      <c r="E875" t="s">
        <v>2888</v>
      </c>
      <c r="F875" t="s">
        <v>13</v>
      </c>
      <c r="G875" t="s">
        <v>33</v>
      </c>
      <c r="H875">
        <v>0</v>
      </c>
      <c r="L875" s="20" t="s">
        <v>6974</v>
      </c>
      <c r="M875">
        <v>136.91499999999999</v>
      </c>
      <c r="N875">
        <v>0</v>
      </c>
      <c r="P875" t="b">
        <f>EXACT(H875,bioshpere3_soil!H875)</f>
        <v>1</v>
      </c>
    </row>
    <row r="876" spans="1:16" x14ac:dyDescent="0.25">
      <c r="A876" s="18">
        <v>2006</v>
      </c>
      <c r="B876" t="s">
        <v>2886</v>
      </c>
      <c r="C876" t="s">
        <v>90</v>
      </c>
      <c r="D876" t="s">
        <v>11</v>
      </c>
      <c r="E876" t="s">
        <v>2888</v>
      </c>
      <c r="F876" t="s">
        <v>13</v>
      </c>
      <c r="G876" t="s">
        <v>33</v>
      </c>
      <c r="H876">
        <v>0</v>
      </c>
      <c r="L876" s="20" t="s">
        <v>6974</v>
      </c>
      <c r="M876">
        <v>136.91499999999999</v>
      </c>
      <c r="N876">
        <v>0</v>
      </c>
      <c r="P876" t="b">
        <f>EXACT(H876,bioshpere3_soil!H876)</f>
        <v>1</v>
      </c>
    </row>
    <row r="877" spans="1:16" x14ac:dyDescent="0.25">
      <c r="A877" s="18">
        <v>1342</v>
      </c>
      <c r="B877" t="s">
        <v>2886</v>
      </c>
      <c r="C877" t="s">
        <v>9</v>
      </c>
      <c r="D877" t="s">
        <v>11</v>
      </c>
      <c r="E877" t="s">
        <v>2888</v>
      </c>
      <c r="F877" t="s">
        <v>13</v>
      </c>
      <c r="G877" t="s">
        <v>33</v>
      </c>
      <c r="H877">
        <v>0</v>
      </c>
      <c r="L877" s="20" t="s">
        <v>6974</v>
      </c>
      <c r="M877">
        <v>136.91499999999999</v>
      </c>
      <c r="N877">
        <v>0</v>
      </c>
      <c r="P877" t="b">
        <f>EXACT(H877,bioshpere3_soil!H877)</f>
        <v>1</v>
      </c>
    </row>
    <row r="878" spans="1:16" x14ac:dyDescent="0.25">
      <c r="A878" s="18">
        <v>3160</v>
      </c>
      <c r="B878" t="s">
        <v>2886</v>
      </c>
      <c r="C878" t="s">
        <v>99</v>
      </c>
      <c r="D878" t="s">
        <v>11</v>
      </c>
      <c r="E878" t="s">
        <v>2888</v>
      </c>
      <c r="F878" t="s">
        <v>13</v>
      </c>
      <c r="G878" t="s">
        <v>33</v>
      </c>
      <c r="H878">
        <v>0</v>
      </c>
      <c r="L878" s="20" t="s">
        <v>6974</v>
      </c>
      <c r="M878">
        <v>136.91499999999999</v>
      </c>
      <c r="N878">
        <v>0</v>
      </c>
    </row>
    <row r="879" spans="1:16" x14ac:dyDescent="0.25">
      <c r="A879" s="18">
        <v>1845</v>
      </c>
      <c r="B879" t="s">
        <v>2886</v>
      </c>
      <c r="C879" t="s">
        <v>70</v>
      </c>
      <c r="D879" t="s">
        <v>11</v>
      </c>
      <c r="E879" t="s">
        <v>2888</v>
      </c>
      <c r="F879" t="s">
        <v>13</v>
      </c>
      <c r="G879" t="s">
        <v>33</v>
      </c>
      <c r="H879">
        <v>0</v>
      </c>
      <c r="L879" s="20" t="s">
        <v>6974</v>
      </c>
      <c r="M879">
        <v>136.91499999999999</v>
      </c>
      <c r="N879">
        <v>0</v>
      </c>
    </row>
    <row r="880" spans="1:16" x14ac:dyDescent="0.25">
      <c r="A880" s="18">
        <v>877</v>
      </c>
      <c r="B880" s="20" t="s">
        <v>578</v>
      </c>
      <c r="C880" t="s">
        <v>47</v>
      </c>
      <c r="D880" t="s">
        <v>11</v>
      </c>
      <c r="E880" t="s">
        <v>580</v>
      </c>
      <c r="F880" t="s">
        <v>13</v>
      </c>
      <c r="G880" t="s">
        <v>33</v>
      </c>
      <c r="H880">
        <v>0</v>
      </c>
      <c r="L880" s="20" t="s">
        <v>6974</v>
      </c>
      <c r="M880">
        <v>133.91300000000001</v>
      </c>
      <c r="N880">
        <v>0</v>
      </c>
    </row>
    <row r="881" spans="1:14" x14ac:dyDescent="0.25">
      <c r="A881" s="18">
        <v>2650</v>
      </c>
      <c r="B881" t="s">
        <v>578</v>
      </c>
      <c r="C881" t="s">
        <v>90</v>
      </c>
      <c r="D881" t="s">
        <v>11</v>
      </c>
      <c r="E881" t="s">
        <v>580</v>
      </c>
      <c r="F881" t="s">
        <v>13</v>
      </c>
      <c r="G881" t="s">
        <v>33</v>
      </c>
      <c r="H881">
        <v>0</v>
      </c>
      <c r="L881" s="20" t="s">
        <v>6974</v>
      </c>
      <c r="M881">
        <v>133.91300000000001</v>
      </c>
      <c r="N881">
        <v>0</v>
      </c>
    </row>
    <row r="882" spans="1:14" x14ac:dyDescent="0.25">
      <c r="A882" s="18">
        <v>2578</v>
      </c>
      <c r="B882" t="s">
        <v>578</v>
      </c>
      <c r="C882" t="s">
        <v>9</v>
      </c>
      <c r="D882" t="s">
        <v>11</v>
      </c>
      <c r="E882" t="s">
        <v>580</v>
      </c>
      <c r="F882" t="s">
        <v>13</v>
      </c>
      <c r="G882" t="s">
        <v>33</v>
      </c>
      <c r="H882">
        <v>0</v>
      </c>
      <c r="L882" s="20" t="s">
        <v>6974</v>
      </c>
      <c r="M882">
        <v>133.91300000000001</v>
      </c>
      <c r="N882">
        <v>0</v>
      </c>
    </row>
    <row r="883" spans="1:14" x14ac:dyDescent="0.25">
      <c r="A883" s="18">
        <v>3765</v>
      </c>
      <c r="B883" t="s">
        <v>578</v>
      </c>
      <c r="C883" t="s">
        <v>99</v>
      </c>
      <c r="D883" t="s">
        <v>11</v>
      </c>
      <c r="E883" t="s">
        <v>580</v>
      </c>
      <c r="F883" t="s">
        <v>13</v>
      </c>
      <c r="G883" t="s">
        <v>33</v>
      </c>
      <c r="H883">
        <v>0</v>
      </c>
      <c r="L883" s="20" t="s">
        <v>6974</v>
      </c>
      <c r="M883">
        <v>133.91300000000001</v>
      </c>
      <c r="N883">
        <v>0</v>
      </c>
    </row>
    <row r="884" spans="1:14" x14ac:dyDescent="0.25">
      <c r="A884" s="18">
        <v>4026</v>
      </c>
      <c r="B884" t="s">
        <v>578</v>
      </c>
      <c r="C884" t="s">
        <v>70</v>
      </c>
      <c r="D884" t="s">
        <v>11</v>
      </c>
      <c r="E884" t="s">
        <v>580</v>
      </c>
      <c r="F884" t="s">
        <v>13</v>
      </c>
      <c r="G884" t="s">
        <v>33</v>
      </c>
      <c r="H884">
        <v>0</v>
      </c>
      <c r="L884" s="20" t="s">
        <v>6974</v>
      </c>
      <c r="M884">
        <v>133.91300000000001</v>
      </c>
      <c r="N884">
        <v>0</v>
      </c>
    </row>
    <row r="885" spans="1:14" x14ac:dyDescent="0.25">
      <c r="A885" s="18">
        <v>4425</v>
      </c>
      <c r="B885" t="s">
        <v>578</v>
      </c>
      <c r="C885" t="s">
        <v>189</v>
      </c>
      <c r="D885" t="s">
        <v>11</v>
      </c>
      <c r="E885" t="s">
        <v>580</v>
      </c>
      <c r="F885" t="s">
        <v>13</v>
      </c>
      <c r="G885" t="s">
        <v>33</v>
      </c>
      <c r="H885">
        <v>0</v>
      </c>
      <c r="L885" s="20" t="s">
        <v>6974</v>
      </c>
      <c r="M885">
        <v>133.91300000000001</v>
      </c>
      <c r="N885">
        <v>0</v>
      </c>
    </row>
    <row r="886" spans="1:14" x14ac:dyDescent="0.25">
      <c r="A886" s="18">
        <v>2980</v>
      </c>
      <c r="B886" t="s">
        <v>578</v>
      </c>
      <c r="C886" t="s">
        <v>43</v>
      </c>
      <c r="D886" t="s">
        <v>11</v>
      </c>
      <c r="E886" t="s">
        <v>580</v>
      </c>
      <c r="F886" t="s">
        <v>13</v>
      </c>
      <c r="G886" t="s">
        <v>33</v>
      </c>
      <c r="H886">
        <v>0</v>
      </c>
      <c r="L886" s="20" t="s">
        <v>6974</v>
      </c>
      <c r="M886">
        <v>133.91300000000001</v>
      </c>
      <c r="N886">
        <v>0</v>
      </c>
    </row>
    <row r="887" spans="1:14" x14ac:dyDescent="0.25">
      <c r="A887" s="18">
        <v>4045</v>
      </c>
      <c r="B887" t="s">
        <v>578</v>
      </c>
      <c r="C887" t="s">
        <v>26</v>
      </c>
      <c r="D887" t="s">
        <v>11</v>
      </c>
      <c r="E887" t="s">
        <v>580</v>
      </c>
      <c r="F887" t="s">
        <v>13</v>
      </c>
      <c r="G887" t="s">
        <v>33</v>
      </c>
      <c r="H887">
        <v>0</v>
      </c>
      <c r="L887" s="20" t="s">
        <v>6974</v>
      </c>
      <c r="M887">
        <v>133.91300000000001</v>
      </c>
      <c r="N887">
        <v>0</v>
      </c>
    </row>
    <row r="888" spans="1:14" x14ac:dyDescent="0.25">
      <c r="A888" s="18">
        <v>3905</v>
      </c>
      <c r="B888" t="s">
        <v>578</v>
      </c>
      <c r="C888" t="s">
        <v>30</v>
      </c>
      <c r="D888" t="s">
        <v>11</v>
      </c>
      <c r="E888" t="s">
        <v>580</v>
      </c>
      <c r="F888" t="s">
        <v>13</v>
      </c>
      <c r="G888" t="s">
        <v>33</v>
      </c>
      <c r="H888">
        <v>0</v>
      </c>
      <c r="L888" s="20" t="s">
        <v>6974</v>
      </c>
      <c r="M888">
        <v>133.91300000000001</v>
      </c>
      <c r="N888">
        <v>0</v>
      </c>
    </row>
    <row r="889" spans="1:14" x14ac:dyDescent="0.25">
      <c r="A889" s="18">
        <v>2941</v>
      </c>
      <c r="B889" t="s">
        <v>578</v>
      </c>
      <c r="C889" t="s">
        <v>23</v>
      </c>
      <c r="D889" t="s">
        <v>11</v>
      </c>
      <c r="E889" t="s">
        <v>580</v>
      </c>
      <c r="F889" t="s">
        <v>13</v>
      </c>
      <c r="G889" t="s">
        <v>33</v>
      </c>
      <c r="H889">
        <v>0</v>
      </c>
      <c r="L889" s="20" t="s">
        <v>6974</v>
      </c>
      <c r="M889">
        <v>133.91300000000001</v>
      </c>
      <c r="N889">
        <v>0</v>
      </c>
    </row>
    <row r="890" spans="1:14" x14ac:dyDescent="0.25">
      <c r="A890" s="18">
        <v>3008</v>
      </c>
      <c r="B890" s="20" t="s">
        <v>978</v>
      </c>
      <c r="C890" t="s">
        <v>47</v>
      </c>
      <c r="D890" t="s">
        <v>11</v>
      </c>
      <c r="E890" t="s">
        <v>980</v>
      </c>
      <c r="F890" t="s">
        <v>13</v>
      </c>
      <c r="G890" t="s">
        <v>14</v>
      </c>
      <c r="H890">
        <f t="shared" ref="H890:H903" si="15">14.0067*N890/M890</f>
        <v>0</v>
      </c>
      <c r="L890" s="20" t="s">
        <v>6975</v>
      </c>
      <c r="M890" s="23">
        <v>51.475999999999999</v>
      </c>
      <c r="N890">
        <v>0</v>
      </c>
    </row>
    <row r="891" spans="1:14" x14ac:dyDescent="0.25">
      <c r="A891" s="18">
        <v>1523</v>
      </c>
      <c r="B891" t="s">
        <v>978</v>
      </c>
      <c r="C891" t="s">
        <v>90</v>
      </c>
      <c r="D891" t="s">
        <v>11</v>
      </c>
      <c r="E891" t="s">
        <v>980</v>
      </c>
      <c r="F891" t="s">
        <v>13</v>
      </c>
      <c r="G891" t="s">
        <v>14</v>
      </c>
      <c r="H891">
        <f t="shared" si="15"/>
        <v>0</v>
      </c>
      <c r="L891" s="20" t="s">
        <v>6975</v>
      </c>
      <c r="M891" s="23">
        <v>51.475999999999999</v>
      </c>
      <c r="N891">
        <v>0</v>
      </c>
    </row>
    <row r="892" spans="1:14" x14ac:dyDescent="0.25">
      <c r="A892" s="18">
        <v>3234</v>
      </c>
      <c r="B892" t="s">
        <v>978</v>
      </c>
      <c r="C892" t="s">
        <v>9</v>
      </c>
      <c r="D892" t="s">
        <v>11</v>
      </c>
      <c r="E892" t="s">
        <v>980</v>
      </c>
      <c r="F892" t="s">
        <v>13</v>
      </c>
      <c r="G892" t="s">
        <v>14</v>
      </c>
      <c r="H892">
        <f t="shared" si="15"/>
        <v>0</v>
      </c>
      <c r="L892" s="20" t="s">
        <v>6975</v>
      </c>
      <c r="M892" s="23">
        <v>51.475999999999999</v>
      </c>
      <c r="N892">
        <v>0</v>
      </c>
    </row>
    <row r="893" spans="1:14" x14ac:dyDescent="0.25">
      <c r="A893" s="18">
        <v>4324</v>
      </c>
      <c r="B893" t="s">
        <v>978</v>
      </c>
      <c r="C893" t="s">
        <v>99</v>
      </c>
      <c r="D893" t="s">
        <v>11</v>
      </c>
      <c r="E893" t="s">
        <v>980</v>
      </c>
      <c r="F893" t="s">
        <v>13</v>
      </c>
      <c r="G893" t="s">
        <v>14</v>
      </c>
      <c r="H893">
        <f t="shared" si="15"/>
        <v>0</v>
      </c>
      <c r="L893" s="20" t="s">
        <v>6975</v>
      </c>
      <c r="M893" s="23">
        <v>51.475999999999999</v>
      </c>
      <c r="N893">
        <v>0</v>
      </c>
    </row>
    <row r="894" spans="1:14" x14ac:dyDescent="0.25">
      <c r="A894" s="18">
        <v>620</v>
      </c>
      <c r="B894" t="s">
        <v>978</v>
      </c>
      <c r="C894" t="s">
        <v>70</v>
      </c>
      <c r="D894" t="s">
        <v>11</v>
      </c>
      <c r="E894" t="s">
        <v>980</v>
      </c>
      <c r="F894" t="s">
        <v>13</v>
      </c>
      <c r="G894" t="s">
        <v>14</v>
      </c>
      <c r="H894">
        <f t="shared" si="15"/>
        <v>0</v>
      </c>
      <c r="L894" s="20" t="s">
        <v>6975</v>
      </c>
      <c r="M894" s="23">
        <v>51.475999999999999</v>
      </c>
      <c r="N894">
        <v>0</v>
      </c>
    </row>
    <row r="895" spans="1:14" x14ac:dyDescent="0.25">
      <c r="A895" s="18">
        <v>2949</v>
      </c>
      <c r="B895" t="s">
        <v>978</v>
      </c>
      <c r="C895" t="s">
        <v>189</v>
      </c>
      <c r="D895" t="s">
        <v>11</v>
      </c>
      <c r="E895" t="s">
        <v>980</v>
      </c>
      <c r="F895" t="s">
        <v>13</v>
      </c>
      <c r="G895" t="s">
        <v>14</v>
      </c>
      <c r="H895">
        <f t="shared" si="15"/>
        <v>0</v>
      </c>
      <c r="L895" s="20" t="s">
        <v>6975</v>
      </c>
      <c r="M895" s="23">
        <v>51.475999999999999</v>
      </c>
      <c r="N895">
        <v>0</v>
      </c>
    </row>
    <row r="896" spans="1:14" x14ac:dyDescent="0.25">
      <c r="A896" s="18">
        <v>712</v>
      </c>
      <c r="B896" t="s">
        <v>978</v>
      </c>
      <c r="C896" t="s">
        <v>43</v>
      </c>
      <c r="D896" t="s">
        <v>11</v>
      </c>
      <c r="E896" t="s">
        <v>980</v>
      </c>
      <c r="F896" t="s">
        <v>13</v>
      </c>
      <c r="G896" t="s">
        <v>14</v>
      </c>
      <c r="H896">
        <f t="shared" si="15"/>
        <v>0</v>
      </c>
      <c r="L896" s="20" t="s">
        <v>6975</v>
      </c>
      <c r="M896" s="23">
        <v>51.475999999999999</v>
      </c>
      <c r="N896">
        <v>0</v>
      </c>
    </row>
    <row r="897" spans="1:14" x14ac:dyDescent="0.25">
      <c r="A897" s="18">
        <v>2714</v>
      </c>
      <c r="B897" t="s">
        <v>978</v>
      </c>
      <c r="C897" t="s">
        <v>26</v>
      </c>
      <c r="D897" t="s">
        <v>11</v>
      </c>
      <c r="E897" t="s">
        <v>980</v>
      </c>
      <c r="F897" t="s">
        <v>13</v>
      </c>
      <c r="G897" t="s">
        <v>14</v>
      </c>
      <c r="H897">
        <f t="shared" si="15"/>
        <v>0</v>
      </c>
      <c r="L897" s="20" t="s">
        <v>6975</v>
      </c>
      <c r="M897" s="23">
        <v>51.475999999999999</v>
      </c>
      <c r="N897">
        <v>0</v>
      </c>
    </row>
    <row r="898" spans="1:14" x14ac:dyDescent="0.25">
      <c r="A898" s="18">
        <v>936</v>
      </c>
      <c r="B898" t="s">
        <v>978</v>
      </c>
      <c r="C898" t="s">
        <v>30</v>
      </c>
      <c r="D898" t="s">
        <v>11</v>
      </c>
      <c r="E898" t="s">
        <v>980</v>
      </c>
      <c r="F898" t="s">
        <v>13</v>
      </c>
      <c r="G898" t="s">
        <v>14</v>
      </c>
      <c r="H898">
        <f t="shared" si="15"/>
        <v>0</v>
      </c>
      <c r="L898" s="20" t="s">
        <v>6975</v>
      </c>
      <c r="M898" s="23">
        <v>51.475999999999999</v>
      </c>
      <c r="N898">
        <v>0</v>
      </c>
    </row>
    <row r="899" spans="1:14" x14ac:dyDescent="0.25">
      <c r="A899" s="18">
        <v>4374</v>
      </c>
      <c r="B899" t="s">
        <v>978</v>
      </c>
      <c r="C899" t="s">
        <v>23</v>
      </c>
      <c r="D899" t="s">
        <v>11</v>
      </c>
      <c r="E899" t="s">
        <v>980</v>
      </c>
      <c r="F899" t="s">
        <v>13</v>
      </c>
      <c r="G899" t="s">
        <v>14</v>
      </c>
      <c r="H899">
        <f t="shared" si="15"/>
        <v>0</v>
      </c>
      <c r="L899" s="20" t="s">
        <v>6975</v>
      </c>
      <c r="M899" s="23">
        <v>51.475999999999999</v>
      </c>
      <c r="N899">
        <v>0</v>
      </c>
    </row>
    <row r="900" spans="1:14" x14ac:dyDescent="0.25">
      <c r="A900" s="18">
        <v>1112</v>
      </c>
      <c r="B900" t="s">
        <v>6978</v>
      </c>
      <c r="C900" t="s">
        <v>70</v>
      </c>
      <c r="D900" t="s">
        <v>11</v>
      </c>
      <c r="E900" t="s">
        <v>6979</v>
      </c>
      <c r="F900" t="s">
        <v>13</v>
      </c>
      <c r="G900" t="s">
        <v>14</v>
      </c>
      <c r="H900">
        <f t="shared" si="15"/>
        <v>0</v>
      </c>
      <c r="L900" t="s">
        <v>6980</v>
      </c>
      <c r="M900">
        <v>483.14600000000002</v>
      </c>
    </row>
    <row r="901" spans="1:14" x14ac:dyDescent="0.25">
      <c r="A901" s="18">
        <v>3388</v>
      </c>
      <c r="B901" t="s">
        <v>6978</v>
      </c>
      <c r="C901" t="s">
        <v>16</v>
      </c>
      <c r="D901" t="s">
        <v>11</v>
      </c>
      <c r="E901" t="s">
        <v>6979</v>
      </c>
      <c r="F901" t="s">
        <v>13</v>
      </c>
      <c r="G901" t="s">
        <v>14</v>
      </c>
      <c r="H901">
        <f t="shared" si="15"/>
        <v>0</v>
      </c>
      <c r="L901" t="s">
        <v>6980</v>
      </c>
      <c r="M901">
        <v>483.14600000000002</v>
      </c>
      <c r="N901">
        <v>0</v>
      </c>
    </row>
    <row r="902" spans="1:14" x14ac:dyDescent="0.25">
      <c r="A902" s="18">
        <v>2272</v>
      </c>
      <c r="B902" t="s">
        <v>6978</v>
      </c>
      <c r="C902" t="s">
        <v>189</v>
      </c>
      <c r="D902" t="s">
        <v>11</v>
      </c>
      <c r="E902" t="s">
        <v>6979</v>
      </c>
      <c r="F902" t="s">
        <v>13</v>
      </c>
      <c r="G902" t="s">
        <v>14</v>
      </c>
      <c r="H902">
        <f t="shared" si="15"/>
        <v>0</v>
      </c>
      <c r="L902" t="s">
        <v>6980</v>
      </c>
      <c r="M902">
        <v>483.14600000000002</v>
      </c>
      <c r="N902">
        <v>0</v>
      </c>
    </row>
    <row r="903" spans="1:14" x14ac:dyDescent="0.25">
      <c r="A903" s="18">
        <v>2292</v>
      </c>
      <c r="B903" t="s">
        <v>6978</v>
      </c>
      <c r="C903" t="s">
        <v>23</v>
      </c>
      <c r="D903" t="s">
        <v>11</v>
      </c>
      <c r="E903" t="s">
        <v>6979</v>
      </c>
      <c r="F903" t="s">
        <v>13</v>
      </c>
      <c r="G903" t="s">
        <v>14</v>
      </c>
      <c r="H903">
        <f t="shared" si="15"/>
        <v>0</v>
      </c>
      <c r="L903" t="s">
        <v>6980</v>
      </c>
      <c r="M903">
        <v>483.14600000000002</v>
      </c>
      <c r="N903">
        <v>0</v>
      </c>
    </row>
    <row r="904" spans="1:14" x14ac:dyDescent="0.25">
      <c r="A904" s="18">
        <v>4396</v>
      </c>
      <c r="B904" s="20" t="s">
        <v>535</v>
      </c>
      <c r="C904" t="s">
        <v>47</v>
      </c>
      <c r="D904" t="s">
        <v>11</v>
      </c>
      <c r="E904" t="s">
        <v>537</v>
      </c>
      <c r="F904" t="s">
        <v>13</v>
      </c>
      <c r="G904" t="s">
        <v>14</v>
      </c>
      <c r="H904">
        <v>0</v>
      </c>
      <c r="L904" s="20" t="s">
        <v>6981</v>
      </c>
      <c r="M904">
        <v>84.459000000000003</v>
      </c>
      <c r="N904">
        <v>0</v>
      </c>
    </row>
    <row r="905" spans="1:14" x14ac:dyDescent="0.25">
      <c r="A905" s="18">
        <v>554</v>
      </c>
      <c r="B905" t="s">
        <v>535</v>
      </c>
      <c r="C905" t="s">
        <v>90</v>
      </c>
      <c r="D905" t="s">
        <v>11</v>
      </c>
      <c r="E905" t="s">
        <v>537</v>
      </c>
      <c r="F905" t="s">
        <v>13</v>
      </c>
      <c r="G905" t="s">
        <v>14</v>
      </c>
      <c r="H905">
        <v>0</v>
      </c>
      <c r="L905" s="20" t="s">
        <v>6981</v>
      </c>
      <c r="M905">
        <v>84.459000000000003</v>
      </c>
      <c r="N905">
        <v>0</v>
      </c>
    </row>
    <row r="906" spans="1:14" x14ac:dyDescent="0.25">
      <c r="A906" s="18">
        <v>2728</v>
      </c>
      <c r="B906" t="s">
        <v>535</v>
      </c>
      <c r="C906" t="s">
        <v>9</v>
      </c>
      <c r="D906" t="s">
        <v>11</v>
      </c>
      <c r="E906" t="s">
        <v>537</v>
      </c>
      <c r="F906" t="s">
        <v>13</v>
      </c>
      <c r="G906" t="s">
        <v>14</v>
      </c>
      <c r="H906">
        <v>0</v>
      </c>
      <c r="L906" s="20" t="s">
        <v>6981</v>
      </c>
      <c r="M906">
        <v>84.459000000000003</v>
      </c>
      <c r="N906">
        <v>0</v>
      </c>
    </row>
    <row r="907" spans="1:14" x14ac:dyDescent="0.25">
      <c r="A907" s="18">
        <v>2392</v>
      </c>
      <c r="B907" t="s">
        <v>535</v>
      </c>
      <c r="C907" t="s">
        <v>99</v>
      </c>
      <c r="D907" t="s">
        <v>11</v>
      </c>
      <c r="E907" t="s">
        <v>537</v>
      </c>
      <c r="F907" t="s">
        <v>13</v>
      </c>
      <c r="G907" t="s">
        <v>14</v>
      </c>
      <c r="H907">
        <v>0</v>
      </c>
      <c r="L907" s="20" t="s">
        <v>6981</v>
      </c>
      <c r="M907">
        <v>84.459000000000003</v>
      </c>
      <c r="N907">
        <v>0</v>
      </c>
    </row>
    <row r="908" spans="1:14" x14ac:dyDescent="0.25">
      <c r="A908" s="18">
        <v>4313</v>
      </c>
      <c r="B908" t="s">
        <v>535</v>
      </c>
      <c r="C908" t="s">
        <v>70</v>
      </c>
      <c r="D908" t="s">
        <v>11</v>
      </c>
      <c r="E908" t="s">
        <v>537</v>
      </c>
      <c r="F908" t="s">
        <v>13</v>
      </c>
      <c r="G908" t="s">
        <v>14</v>
      </c>
      <c r="H908">
        <v>0</v>
      </c>
      <c r="L908" s="20" t="s">
        <v>6981</v>
      </c>
      <c r="M908">
        <v>84.459000000000003</v>
      </c>
      <c r="N908">
        <v>0</v>
      </c>
    </row>
    <row r="909" spans="1:14" x14ac:dyDescent="0.25">
      <c r="A909" s="18">
        <v>3196</v>
      </c>
      <c r="B909" t="s">
        <v>2014</v>
      </c>
      <c r="C909" t="s">
        <v>16</v>
      </c>
      <c r="D909" t="s">
        <v>11</v>
      </c>
      <c r="E909" t="s">
        <v>2016</v>
      </c>
      <c r="F909" t="s">
        <v>13</v>
      </c>
      <c r="G909" t="s">
        <v>14</v>
      </c>
      <c r="H909">
        <f>14.0067*N909/M909</f>
        <v>0</v>
      </c>
      <c r="L909" t="s">
        <v>6982</v>
      </c>
      <c r="M909">
        <v>293.54500000000002</v>
      </c>
    </row>
    <row r="910" spans="1:14" x14ac:dyDescent="0.25">
      <c r="A910" s="18">
        <v>3516</v>
      </c>
      <c r="B910" t="s">
        <v>6731</v>
      </c>
      <c r="C910" t="s">
        <v>16</v>
      </c>
      <c r="D910" t="s">
        <v>11</v>
      </c>
      <c r="E910" t="s">
        <v>6733</v>
      </c>
      <c r="F910" t="s">
        <v>13</v>
      </c>
      <c r="G910" t="s">
        <v>14</v>
      </c>
      <c r="H910">
        <f>14.0067*N910/M910</f>
        <v>0</v>
      </c>
      <c r="L910" t="s">
        <v>6983</v>
      </c>
      <c r="M910">
        <v>223.65600000000001</v>
      </c>
      <c r="N910">
        <v>0</v>
      </c>
    </row>
    <row r="911" spans="1:14" x14ac:dyDescent="0.25">
      <c r="A911" s="18">
        <v>2162</v>
      </c>
      <c r="B911" t="s">
        <v>6984</v>
      </c>
      <c r="C911" t="s">
        <v>16</v>
      </c>
      <c r="D911" t="s">
        <v>11</v>
      </c>
      <c r="E911" t="s">
        <v>6985</v>
      </c>
      <c r="F911" t="s">
        <v>13</v>
      </c>
      <c r="G911" t="s">
        <v>14</v>
      </c>
      <c r="H911">
        <f>14.0067*N911/M911</f>
        <v>0</v>
      </c>
      <c r="L911" t="s">
        <v>6986</v>
      </c>
      <c r="M911">
        <v>407.613</v>
      </c>
      <c r="N911">
        <v>0</v>
      </c>
    </row>
    <row r="912" spans="1:14" x14ac:dyDescent="0.25">
      <c r="A912" s="18">
        <v>3839</v>
      </c>
      <c r="B912" t="s">
        <v>6987</v>
      </c>
      <c r="C912" t="s">
        <v>16</v>
      </c>
      <c r="D912" t="s">
        <v>11</v>
      </c>
      <c r="E912" t="s">
        <v>632</v>
      </c>
      <c r="F912" t="s">
        <v>13</v>
      </c>
      <c r="G912" t="s">
        <v>14</v>
      </c>
      <c r="H912">
        <f>14.0067*N912/M912</f>
        <v>0</v>
      </c>
      <c r="L912" t="s">
        <v>6988</v>
      </c>
      <c r="M912">
        <v>359.57</v>
      </c>
      <c r="N912">
        <v>0</v>
      </c>
    </row>
    <row r="913" spans="1:16" x14ac:dyDescent="0.25">
      <c r="A913" s="18">
        <v>1002</v>
      </c>
      <c r="B913" t="s">
        <v>4469</v>
      </c>
      <c r="C913" t="s">
        <v>16</v>
      </c>
      <c r="D913" t="s">
        <v>11</v>
      </c>
      <c r="E913" t="s">
        <v>4471</v>
      </c>
      <c r="F913" t="s">
        <v>13</v>
      </c>
      <c r="G913" t="s">
        <v>14</v>
      </c>
      <c r="H913">
        <f>14.0067*N913/M913</f>
        <v>0</v>
      </c>
      <c r="L913" t="s">
        <v>6989</v>
      </c>
      <c r="M913">
        <v>221.643</v>
      </c>
      <c r="N913">
        <v>0</v>
      </c>
    </row>
    <row r="914" spans="1:16" x14ac:dyDescent="0.25">
      <c r="A914" s="18">
        <v>2397</v>
      </c>
      <c r="B914" t="s">
        <v>400</v>
      </c>
      <c r="C914" t="s">
        <v>47</v>
      </c>
      <c r="D914" t="s">
        <v>11</v>
      </c>
      <c r="E914" t="s">
        <v>402</v>
      </c>
      <c r="F914" t="s">
        <v>13</v>
      </c>
      <c r="G914" t="s">
        <v>14</v>
      </c>
      <c r="H914">
        <v>0</v>
      </c>
      <c r="L914" t="s">
        <v>6990</v>
      </c>
      <c r="M914" t="s">
        <v>6617</v>
      </c>
    </row>
    <row r="915" spans="1:16" x14ac:dyDescent="0.25">
      <c r="A915" s="18">
        <v>1312</v>
      </c>
      <c r="B915" t="s">
        <v>400</v>
      </c>
      <c r="C915" t="s">
        <v>90</v>
      </c>
      <c r="D915" t="s">
        <v>11</v>
      </c>
      <c r="E915" t="s">
        <v>402</v>
      </c>
      <c r="F915" t="s">
        <v>13</v>
      </c>
      <c r="G915" t="s">
        <v>14</v>
      </c>
      <c r="H915">
        <v>0</v>
      </c>
      <c r="L915" t="s">
        <v>6990</v>
      </c>
      <c r="M915" t="s">
        <v>6617</v>
      </c>
      <c r="N915">
        <v>0</v>
      </c>
    </row>
    <row r="916" spans="1:16" x14ac:dyDescent="0.25">
      <c r="A916" s="18">
        <v>382</v>
      </c>
      <c r="B916" t="s">
        <v>400</v>
      </c>
      <c r="C916" t="s">
        <v>9</v>
      </c>
      <c r="D916" t="s">
        <v>11</v>
      </c>
      <c r="E916" t="s">
        <v>402</v>
      </c>
      <c r="F916" t="s">
        <v>13</v>
      </c>
      <c r="G916" t="s">
        <v>14</v>
      </c>
      <c r="H916">
        <v>0</v>
      </c>
      <c r="L916" t="s">
        <v>6990</v>
      </c>
      <c r="M916" t="s">
        <v>6617</v>
      </c>
      <c r="N916">
        <v>0</v>
      </c>
    </row>
    <row r="917" spans="1:16" x14ac:dyDescent="0.25">
      <c r="A917" s="18">
        <v>2498</v>
      </c>
      <c r="B917" t="s">
        <v>400</v>
      </c>
      <c r="C917" t="s">
        <v>99</v>
      </c>
      <c r="D917" t="s">
        <v>11</v>
      </c>
      <c r="E917" t="s">
        <v>402</v>
      </c>
      <c r="F917" t="s">
        <v>13</v>
      </c>
      <c r="G917" t="s">
        <v>14</v>
      </c>
      <c r="H917">
        <v>0</v>
      </c>
      <c r="L917" t="s">
        <v>6990</v>
      </c>
      <c r="M917" t="s">
        <v>6617</v>
      </c>
      <c r="N917">
        <v>0</v>
      </c>
    </row>
    <row r="918" spans="1:16" x14ac:dyDescent="0.25">
      <c r="A918" s="18">
        <v>2270</v>
      </c>
      <c r="B918" t="s">
        <v>400</v>
      </c>
      <c r="C918" t="s">
        <v>70</v>
      </c>
      <c r="D918" t="s">
        <v>11</v>
      </c>
      <c r="E918" t="s">
        <v>402</v>
      </c>
      <c r="F918" t="s">
        <v>13</v>
      </c>
      <c r="G918" t="s">
        <v>14</v>
      </c>
      <c r="H918">
        <v>0</v>
      </c>
      <c r="L918" t="s">
        <v>6990</v>
      </c>
      <c r="M918" t="s">
        <v>6617</v>
      </c>
      <c r="N918">
        <v>0</v>
      </c>
    </row>
    <row r="919" spans="1:16" x14ac:dyDescent="0.25">
      <c r="A919" s="18">
        <v>717</v>
      </c>
      <c r="B919" t="s">
        <v>400</v>
      </c>
      <c r="C919" t="s">
        <v>388</v>
      </c>
      <c r="D919" t="s">
        <v>11</v>
      </c>
      <c r="E919" t="s">
        <v>402</v>
      </c>
      <c r="F919" t="s">
        <v>13</v>
      </c>
      <c r="G919" t="s">
        <v>14</v>
      </c>
      <c r="H919">
        <v>0</v>
      </c>
      <c r="L919" t="s">
        <v>6990</v>
      </c>
      <c r="M919" t="s">
        <v>6617</v>
      </c>
      <c r="N919">
        <v>0</v>
      </c>
    </row>
    <row r="920" spans="1:16" x14ac:dyDescent="0.25">
      <c r="A920" s="18">
        <v>3974</v>
      </c>
      <c r="B920" t="s">
        <v>400</v>
      </c>
      <c r="C920" t="s">
        <v>199</v>
      </c>
      <c r="D920" t="s">
        <v>11</v>
      </c>
      <c r="E920" t="s">
        <v>402</v>
      </c>
      <c r="F920" t="s">
        <v>13</v>
      </c>
      <c r="G920" t="s">
        <v>14</v>
      </c>
      <c r="H920">
        <v>0</v>
      </c>
      <c r="L920" t="s">
        <v>6990</v>
      </c>
      <c r="M920" t="s">
        <v>6617</v>
      </c>
      <c r="N920">
        <v>0</v>
      </c>
    </row>
    <row r="921" spans="1:16" x14ac:dyDescent="0.25">
      <c r="A921" s="18">
        <v>2410</v>
      </c>
      <c r="B921" t="s">
        <v>400</v>
      </c>
      <c r="C921" t="s">
        <v>142</v>
      </c>
      <c r="D921" t="s">
        <v>11</v>
      </c>
      <c r="E921" t="s">
        <v>402</v>
      </c>
      <c r="F921" t="s">
        <v>13</v>
      </c>
      <c r="G921" t="s">
        <v>14</v>
      </c>
      <c r="H921">
        <v>0</v>
      </c>
      <c r="L921" t="s">
        <v>6990</v>
      </c>
      <c r="M921" t="s">
        <v>6617</v>
      </c>
      <c r="N921">
        <v>0</v>
      </c>
    </row>
    <row r="922" spans="1:16" x14ac:dyDescent="0.25">
      <c r="A922" s="18">
        <v>1615</v>
      </c>
      <c r="B922" t="s">
        <v>400</v>
      </c>
      <c r="C922" t="s">
        <v>16</v>
      </c>
      <c r="D922" t="s">
        <v>11</v>
      </c>
      <c r="E922" t="s">
        <v>402</v>
      </c>
      <c r="F922" t="s">
        <v>13</v>
      </c>
      <c r="G922" t="s">
        <v>14</v>
      </c>
      <c r="H922">
        <v>0</v>
      </c>
      <c r="L922" t="s">
        <v>6990</v>
      </c>
      <c r="M922" t="s">
        <v>6617</v>
      </c>
      <c r="N922">
        <v>0</v>
      </c>
    </row>
    <row r="923" spans="1:16" x14ac:dyDescent="0.25">
      <c r="A923" s="18">
        <v>4139</v>
      </c>
      <c r="B923" t="s">
        <v>400</v>
      </c>
      <c r="C923" t="s">
        <v>47</v>
      </c>
      <c r="D923" t="s">
        <v>11</v>
      </c>
      <c r="E923" t="s">
        <v>788</v>
      </c>
      <c r="F923" t="s">
        <v>13</v>
      </c>
      <c r="G923" t="s">
        <v>14</v>
      </c>
      <c r="H923">
        <v>0</v>
      </c>
      <c r="L923" t="s">
        <v>6990</v>
      </c>
      <c r="M923" t="s">
        <v>6617</v>
      </c>
      <c r="N923">
        <v>2</v>
      </c>
      <c r="P923" t="b">
        <f>EXACT(H923,bioshpere3_soil!H923)</f>
        <v>0</v>
      </c>
    </row>
    <row r="924" spans="1:16" x14ac:dyDescent="0.25">
      <c r="A924" s="18">
        <v>2364</v>
      </c>
      <c r="C924" t="s">
        <v>47</v>
      </c>
      <c r="D924" t="s">
        <v>11</v>
      </c>
      <c r="E924" t="s">
        <v>2042</v>
      </c>
      <c r="F924" t="s">
        <v>13</v>
      </c>
      <c r="G924" t="s">
        <v>14</v>
      </c>
      <c r="H924">
        <v>0</v>
      </c>
      <c r="L924" t="s">
        <v>6990</v>
      </c>
      <c r="M924" t="s">
        <v>6617</v>
      </c>
      <c r="N924">
        <v>1</v>
      </c>
    </row>
    <row r="925" spans="1:16" x14ac:dyDescent="0.25">
      <c r="A925" s="18">
        <v>23</v>
      </c>
      <c r="B925" t="s">
        <v>5208</v>
      </c>
      <c r="C925" t="s">
        <v>16</v>
      </c>
      <c r="D925" t="s">
        <v>11</v>
      </c>
      <c r="E925" t="s">
        <v>2556</v>
      </c>
      <c r="F925" t="s">
        <v>13</v>
      </c>
      <c r="G925" t="s">
        <v>14</v>
      </c>
      <c r="H925">
        <f>14.0067*N925/M925</f>
        <v>3.3765648315779578E-2</v>
      </c>
      <c r="L925" t="s">
        <v>6991</v>
      </c>
      <c r="M925">
        <v>414.82100000000003</v>
      </c>
      <c r="N925">
        <v>1</v>
      </c>
      <c r="P925" t="b">
        <f>EXACT(H925,bioshpere3_soil!H925)</f>
        <v>0</v>
      </c>
    </row>
    <row r="926" spans="1:16" x14ac:dyDescent="0.25">
      <c r="A926" s="18">
        <v>3962</v>
      </c>
      <c r="B926" t="s">
        <v>5208</v>
      </c>
      <c r="C926" t="s">
        <v>26</v>
      </c>
      <c r="D926" t="s">
        <v>11</v>
      </c>
      <c r="E926" t="s">
        <v>2556</v>
      </c>
      <c r="F926" t="s">
        <v>13</v>
      </c>
      <c r="G926" t="s">
        <v>14</v>
      </c>
      <c r="H926" t="e">
        <f>14.0067*N926/M926</f>
        <v>#VALUE!</v>
      </c>
      <c r="L926" t="s">
        <v>6991</v>
      </c>
      <c r="M926">
        <v>414.82100000000003</v>
      </c>
      <c r="N926" s="53" t="s">
        <v>7717</v>
      </c>
    </row>
    <row r="927" spans="1:16" x14ac:dyDescent="0.25">
      <c r="A927" s="18">
        <v>3507</v>
      </c>
      <c r="C927" t="s">
        <v>47</v>
      </c>
      <c r="D927" t="s">
        <v>11</v>
      </c>
      <c r="E927" s="57" t="s">
        <v>7718</v>
      </c>
      <c r="F927" t="s">
        <v>13</v>
      </c>
      <c r="G927" t="s">
        <v>14</v>
      </c>
      <c r="H927">
        <v>0</v>
      </c>
      <c r="L927" s="53" t="s">
        <v>7715</v>
      </c>
      <c r="M927" t="s">
        <v>6617</v>
      </c>
      <c r="N927" s="53" t="s">
        <v>7717</v>
      </c>
    </row>
    <row r="928" spans="1:16" x14ac:dyDescent="0.25">
      <c r="A928" s="18">
        <v>20</v>
      </c>
      <c r="C928" t="s">
        <v>90</v>
      </c>
      <c r="D928" t="s">
        <v>11</v>
      </c>
      <c r="E928" s="37" t="s">
        <v>1661</v>
      </c>
      <c r="F928" t="s">
        <v>13</v>
      </c>
      <c r="G928" t="s">
        <v>14</v>
      </c>
      <c r="H928">
        <v>0</v>
      </c>
      <c r="L928" s="53" t="s">
        <v>7715</v>
      </c>
      <c r="M928" t="s">
        <v>6617</v>
      </c>
    </row>
    <row r="929" spans="1:16" x14ac:dyDescent="0.25">
      <c r="A929" s="18">
        <v>2160</v>
      </c>
      <c r="C929" t="s">
        <v>9</v>
      </c>
      <c r="D929" t="s">
        <v>11</v>
      </c>
      <c r="E929" s="36" t="s">
        <v>1661</v>
      </c>
      <c r="F929" t="s">
        <v>13</v>
      </c>
      <c r="G929" t="s">
        <v>14</v>
      </c>
      <c r="H929">
        <v>0</v>
      </c>
      <c r="L929" s="53" t="s">
        <v>7715</v>
      </c>
      <c r="M929" t="s">
        <v>6617</v>
      </c>
      <c r="N929" s="53" t="s">
        <v>7717</v>
      </c>
    </row>
    <row r="930" spans="1:16" x14ac:dyDescent="0.25">
      <c r="A930" s="18">
        <v>792</v>
      </c>
      <c r="C930" t="s">
        <v>99</v>
      </c>
      <c r="D930" t="s">
        <v>11</v>
      </c>
      <c r="E930" s="36" t="s">
        <v>1661</v>
      </c>
      <c r="F930" t="s">
        <v>13</v>
      </c>
      <c r="G930" t="s">
        <v>14</v>
      </c>
      <c r="H930">
        <v>0</v>
      </c>
      <c r="L930" s="53" t="s">
        <v>7715</v>
      </c>
      <c r="M930" t="s">
        <v>6617</v>
      </c>
      <c r="N930" s="53" t="s">
        <v>7717</v>
      </c>
    </row>
    <row r="931" spans="1:16" x14ac:dyDescent="0.25">
      <c r="A931" s="18">
        <v>4385</v>
      </c>
      <c r="C931" t="s">
        <v>70</v>
      </c>
      <c r="D931" t="s">
        <v>11</v>
      </c>
      <c r="E931" s="36" t="s">
        <v>1661</v>
      </c>
      <c r="F931" t="s">
        <v>13</v>
      </c>
      <c r="G931" t="s">
        <v>14</v>
      </c>
      <c r="H931">
        <v>0</v>
      </c>
      <c r="L931" s="53" t="s">
        <v>7715</v>
      </c>
      <c r="M931" t="s">
        <v>6617</v>
      </c>
      <c r="N931" s="53" t="s">
        <v>7717</v>
      </c>
    </row>
    <row r="932" spans="1:16" x14ac:dyDescent="0.25">
      <c r="A932" s="18">
        <v>3435</v>
      </c>
      <c r="C932" t="s">
        <v>26</v>
      </c>
      <c r="D932" t="s">
        <v>11</v>
      </c>
      <c r="E932" s="36" t="s">
        <v>1661</v>
      </c>
      <c r="F932" t="s">
        <v>13</v>
      </c>
      <c r="G932" t="s">
        <v>14</v>
      </c>
      <c r="H932">
        <v>0</v>
      </c>
      <c r="L932" s="53" t="s">
        <v>7715</v>
      </c>
      <c r="M932" t="s">
        <v>6617</v>
      </c>
      <c r="N932">
        <v>3</v>
      </c>
    </row>
    <row r="933" spans="1:16" x14ac:dyDescent="0.25">
      <c r="A933" s="18">
        <v>2738</v>
      </c>
      <c r="B933" s="20" t="s">
        <v>590</v>
      </c>
      <c r="C933" t="s">
        <v>47</v>
      </c>
      <c r="D933" t="s">
        <v>11</v>
      </c>
      <c r="E933" t="s">
        <v>592</v>
      </c>
      <c r="F933" t="s">
        <v>13</v>
      </c>
      <c r="G933" t="s">
        <v>14</v>
      </c>
      <c r="H933">
        <v>0</v>
      </c>
      <c r="L933" t="s">
        <v>6992</v>
      </c>
      <c r="M933" t="s">
        <v>6617</v>
      </c>
      <c r="N933">
        <v>3</v>
      </c>
      <c r="P933" t="b">
        <f>EXACT(H933,bioshpere3_soil!H933)</f>
        <v>0</v>
      </c>
    </row>
    <row r="934" spans="1:16" x14ac:dyDescent="0.25">
      <c r="A934" s="18">
        <v>4065</v>
      </c>
      <c r="B934" t="s">
        <v>590</v>
      </c>
      <c r="C934" t="s">
        <v>90</v>
      </c>
      <c r="D934" t="s">
        <v>11</v>
      </c>
      <c r="E934" t="s">
        <v>592</v>
      </c>
      <c r="F934" t="s">
        <v>13</v>
      </c>
      <c r="G934" t="s">
        <v>14</v>
      </c>
      <c r="H934">
        <v>0</v>
      </c>
      <c r="L934" t="s">
        <v>6992</v>
      </c>
      <c r="M934" t="s">
        <v>6617</v>
      </c>
    </row>
    <row r="935" spans="1:16" x14ac:dyDescent="0.25">
      <c r="A935" s="18">
        <v>1057</v>
      </c>
      <c r="B935" t="s">
        <v>590</v>
      </c>
      <c r="C935" t="s">
        <v>9</v>
      </c>
      <c r="D935" t="s">
        <v>11</v>
      </c>
      <c r="E935" t="s">
        <v>592</v>
      </c>
      <c r="F935" t="s">
        <v>13</v>
      </c>
      <c r="G935" t="s">
        <v>14</v>
      </c>
      <c r="H935">
        <v>0</v>
      </c>
      <c r="L935" t="s">
        <v>6992</v>
      </c>
      <c r="M935" t="s">
        <v>6617</v>
      </c>
      <c r="N935">
        <v>3</v>
      </c>
    </row>
    <row r="936" spans="1:16" x14ac:dyDescent="0.25">
      <c r="A936" s="18">
        <v>312</v>
      </c>
      <c r="B936" t="s">
        <v>590</v>
      </c>
      <c r="C936" t="s">
        <v>99</v>
      </c>
      <c r="D936" t="s">
        <v>11</v>
      </c>
      <c r="E936" t="s">
        <v>592</v>
      </c>
      <c r="F936" t="s">
        <v>13</v>
      </c>
      <c r="G936" t="s">
        <v>14</v>
      </c>
      <c r="H936">
        <v>0</v>
      </c>
      <c r="L936" t="s">
        <v>6992</v>
      </c>
      <c r="M936" t="s">
        <v>6617</v>
      </c>
      <c r="N936" s="20" t="s">
        <v>6617</v>
      </c>
    </row>
    <row r="937" spans="1:16" x14ac:dyDescent="0.25">
      <c r="A937" s="18">
        <v>1388</v>
      </c>
      <c r="B937" t="s">
        <v>590</v>
      </c>
      <c r="C937" t="s">
        <v>70</v>
      </c>
      <c r="D937" t="s">
        <v>11</v>
      </c>
      <c r="E937" t="s">
        <v>592</v>
      </c>
      <c r="F937" t="s">
        <v>13</v>
      </c>
      <c r="G937" t="s">
        <v>14</v>
      </c>
      <c r="H937">
        <v>0</v>
      </c>
      <c r="L937" t="s">
        <v>6992</v>
      </c>
      <c r="M937" t="s">
        <v>6617</v>
      </c>
      <c r="N937" s="20" t="s">
        <v>6617</v>
      </c>
    </row>
    <row r="938" spans="1:16" x14ac:dyDescent="0.25">
      <c r="A938" s="18">
        <v>2956</v>
      </c>
      <c r="B938" t="s">
        <v>590</v>
      </c>
      <c r="C938" t="s">
        <v>388</v>
      </c>
      <c r="D938" t="s">
        <v>11</v>
      </c>
      <c r="E938" t="s">
        <v>592</v>
      </c>
      <c r="F938" t="s">
        <v>13</v>
      </c>
      <c r="G938" t="s">
        <v>14</v>
      </c>
      <c r="H938">
        <v>0</v>
      </c>
      <c r="L938" t="s">
        <v>6992</v>
      </c>
      <c r="M938" t="s">
        <v>6617</v>
      </c>
      <c r="N938" s="20" t="s">
        <v>6617</v>
      </c>
    </row>
    <row r="939" spans="1:16" x14ac:dyDescent="0.25">
      <c r="A939" s="18">
        <v>3816</v>
      </c>
      <c r="B939" t="s">
        <v>590</v>
      </c>
      <c r="C939" t="s">
        <v>189</v>
      </c>
      <c r="D939" t="s">
        <v>11</v>
      </c>
      <c r="E939" t="s">
        <v>592</v>
      </c>
      <c r="F939" t="s">
        <v>13</v>
      </c>
      <c r="G939" t="s">
        <v>14</v>
      </c>
      <c r="H939">
        <v>0</v>
      </c>
      <c r="L939" t="s">
        <v>6992</v>
      </c>
      <c r="M939" t="s">
        <v>6617</v>
      </c>
      <c r="N939" s="20" t="s">
        <v>6617</v>
      </c>
    </row>
    <row r="940" spans="1:16" x14ac:dyDescent="0.25">
      <c r="A940" s="18">
        <v>3009</v>
      </c>
      <c r="B940" t="s">
        <v>590</v>
      </c>
      <c r="C940" t="s">
        <v>43</v>
      </c>
      <c r="D940" t="s">
        <v>11</v>
      </c>
      <c r="E940" t="s">
        <v>592</v>
      </c>
      <c r="F940" t="s">
        <v>13</v>
      </c>
      <c r="G940" t="s">
        <v>14</v>
      </c>
      <c r="H940">
        <v>0</v>
      </c>
      <c r="L940" t="s">
        <v>6992</v>
      </c>
      <c r="M940" t="s">
        <v>6617</v>
      </c>
      <c r="N940" s="20" t="s">
        <v>6617</v>
      </c>
    </row>
    <row r="941" spans="1:16" x14ac:dyDescent="0.25">
      <c r="A941" s="18">
        <v>2780</v>
      </c>
      <c r="B941" t="s">
        <v>590</v>
      </c>
      <c r="C941" t="s">
        <v>26</v>
      </c>
      <c r="D941" t="s">
        <v>11</v>
      </c>
      <c r="E941" t="s">
        <v>592</v>
      </c>
      <c r="F941" t="s">
        <v>13</v>
      </c>
      <c r="G941" t="s">
        <v>14</v>
      </c>
      <c r="H941">
        <v>0</v>
      </c>
      <c r="L941" t="s">
        <v>6992</v>
      </c>
      <c r="M941" t="s">
        <v>6617</v>
      </c>
    </row>
    <row r="942" spans="1:16" x14ac:dyDescent="0.25">
      <c r="A942" s="18">
        <v>3167</v>
      </c>
      <c r="B942" t="s">
        <v>590</v>
      </c>
      <c r="C942" t="s">
        <v>30</v>
      </c>
      <c r="D942" t="s">
        <v>11</v>
      </c>
      <c r="E942" t="s">
        <v>592</v>
      </c>
      <c r="F942" t="s">
        <v>13</v>
      </c>
      <c r="G942" t="s">
        <v>14</v>
      </c>
      <c r="H942">
        <v>0</v>
      </c>
      <c r="L942" t="s">
        <v>6992</v>
      </c>
      <c r="M942" t="s">
        <v>6617</v>
      </c>
      <c r="N942" s="20" t="s">
        <v>6617</v>
      </c>
    </row>
    <row r="943" spans="1:16" x14ac:dyDescent="0.25">
      <c r="A943" s="18">
        <v>4271</v>
      </c>
      <c r="B943" t="s">
        <v>590</v>
      </c>
      <c r="C943" t="s">
        <v>23</v>
      </c>
      <c r="D943" t="s">
        <v>11</v>
      </c>
      <c r="E943" t="s">
        <v>592</v>
      </c>
      <c r="F943" t="s">
        <v>13</v>
      </c>
      <c r="G943" t="s">
        <v>14</v>
      </c>
      <c r="H943">
        <v>0</v>
      </c>
      <c r="L943" t="s">
        <v>6992</v>
      </c>
      <c r="M943" t="s">
        <v>6617</v>
      </c>
      <c r="N943" s="20" t="s">
        <v>6617</v>
      </c>
    </row>
    <row r="944" spans="1:16" x14ac:dyDescent="0.25">
      <c r="A944" s="18">
        <v>121</v>
      </c>
      <c r="B944" t="s">
        <v>5893</v>
      </c>
      <c r="C944" t="s">
        <v>16</v>
      </c>
      <c r="D944" t="s">
        <v>11</v>
      </c>
      <c r="E944" t="s">
        <v>5895</v>
      </c>
      <c r="F944" t="s">
        <v>13</v>
      </c>
      <c r="G944" t="s">
        <v>14</v>
      </c>
      <c r="H944">
        <f>14.0067*N944/M944</f>
        <v>0</v>
      </c>
      <c r="L944" t="s">
        <v>6993</v>
      </c>
      <c r="M944">
        <v>122.616</v>
      </c>
    </row>
    <row r="945" spans="1:14" x14ac:dyDescent="0.25">
      <c r="A945" s="18">
        <v>1833</v>
      </c>
      <c r="B945" s="20" t="s">
        <v>5374</v>
      </c>
      <c r="C945" t="s">
        <v>16</v>
      </c>
      <c r="D945" t="s">
        <v>11</v>
      </c>
      <c r="E945" s="20" t="s">
        <v>5376</v>
      </c>
      <c r="F945" t="s">
        <v>13</v>
      </c>
      <c r="G945" t="s">
        <v>14</v>
      </c>
      <c r="H945" t="e">
        <f>14.0067*N945/M945</f>
        <v>#VALUE!</v>
      </c>
      <c r="L945" t="s">
        <v>6994</v>
      </c>
      <c r="M945">
        <v>158.06899999999999</v>
      </c>
      <c r="N945" s="20" t="s">
        <v>6617</v>
      </c>
    </row>
    <row r="946" spans="1:14" x14ac:dyDescent="0.25">
      <c r="A946" s="18">
        <v>2015</v>
      </c>
      <c r="B946" s="20" t="s">
        <v>831</v>
      </c>
      <c r="C946" t="s">
        <v>47</v>
      </c>
      <c r="D946" t="s">
        <v>11</v>
      </c>
      <c r="E946" t="s">
        <v>833</v>
      </c>
      <c r="F946" t="s">
        <v>13</v>
      </c>
      <c r="G946" t="s">
        <v>14</v>
      </c>
      <c r="H946">
        <v>0</v>
      </c>
      <c r="L946" s="20" t="s">
        <v>6995</v>
      </c>
      <c r="M946">
        <v>94.497</v>
      </c>
      <c r="N946" s="20" t="s">
        <v>6617</v>
      </c>
    </row>
    <row r="947" spans="1:14" x14ac:dyDescent="0.25">
      <c r="A947" s="18">
        <v>3420</v>
      </c>
      <c r="B947" t="s">
        <v>831</v>
      </c>
      <c r="C947" t="s">
        <v>90</v>
      </c>
      <c r="D947" t="s">
        <v>11</v>
      </c>
      <c r="E947" t="s">
        <v>833</v>
      </c>
      <c r="F947" t="s">
        <v>13</v>
      </c>
      <c r="G947" t="s">
        <v>14</v>
      </c>
      <c r="H947">
        <v>0</v>
      </c>
      <c r="L947" s="20" t="s">
        <v>6995</v>
      </c>
      <c r="M947">
        <v>94.497</v>
      </c>
      <c r="N947" s="20" t="s">
        <v>6617</v>
      </c>
    </row>
    <row r="948" spans="1:14" x14ac:dyDescent="0.25">
      <c r="A948" s="18">
        <v>574</v>
      </c>
      <c r="B948" t="s">
        <v>831</v>
      </c>
      <c r="C948" t="s">
        <v>9</v>
      </c>
      <c r="D948" t="s">
        <v>11</v>
      </c>
      <c r="E948" t="s">
        <v>833</v>
      </c>
      <c r="F948" t="s">
        <v>13</v>
      </c>
      <c r="G948" t="s">
        <v>14</v>
      </c>
      <c r="H948">
        <v>0</v>
      </c>
      <c r="L948" s="20" t="s">
        <v>6995</v>
      </c>
      <c r="M948">
        <v>94.497</v>
      </c>
      <c r="N948" s="20" t="s">
        <v>6617</v>
      </c>
    </row>
    <row r="949" spans="1:14" x14ac:dyDescent="0.25">
      <c r="A949" s="18">
        <v>2817</v>
      </c>
      <c r="B949" t="s">
        <v>831</v>
      </c>
      <c r="C949" t="s">
        <v>99</v>
      </c>
      <c r="D949" t="s">
        <v>11</v>
      </c>
      <c r="E949" t="s">
        <v>833</v>
      </c>
      <c r="F949" t="s">
        <v>13</v>
      </c>
      <c r="G949" t="s">
        <v>14</v>
      </c>
      <c r="H949">
        <v>0</v>
      </c>
      <c r="L949" s="20" t="s">
        <v>6995</v>
      </c>
      <c r="M949">
        <v>94.497</v>
      </c>
    </row>
    <row r="950" spans="1:14" x14ac:dyDescent="0.25">
      <c r="A950" s="18">
        <v>1885</v>
      </c>
      <c r="B950" t="s">
        <v>831</v>
      </c>
      <c r="C950" t="s">
        <v>70</v>
      </c>
      <c r="D950" t="s">
        <v>11</v>
      </c>
      <c r="E950" t="s">
        <v>833</v>
      </c>
      <c r="F950" t="s">
        <v>13</v>
      </c>
      <c r="G950" t="s">
        <v>14</v>
      </c>
      <c r="H950">
        <v>0</v>
      </c>
      <c r="L950" s="20" t="s">
        <v>6995</v>
      </c>
      <c r="M950">
        <v>94.497</v>
      </c>
      <c r="N950" s="20" t="s">
        <v>6617</v>
      </c>
    </row>
    <row r="951" spans="1:14" x14ac:dyDescent="0.25">
      <c r="A951" s="18">
        <v>2997</v>
      </c>
      <c r="B951" t="s">
        <v>831</v>
      </c>
      <c r="C951" t="s">
        <v>189</v>
      </c>
      <c r="D951" t="s">
        <v>11</v>
      </c>
      <c r="E951" t="s">
        <v>833</v>
      </c>
      <c r="F951" t="s">
        <v>13</v>
      </c>
      <c r="G951" t="s">
        <v>14</v>
      </c>
      <c r="H951">
        <v>0</v>
      </c>
      <c r="L951" s="20" t="s">
        <v>6995</v>
      </c>
      <c r="M951">
        <v>94.497</v>
      </c>
      <c r="N951" s="20" t="s">
        <v>6617</v>
      </c>
    </row>
    <row r="952" spans="1:14" x14ac:dyDescent="0.25">
      <c r="A952" s="18">
        <v>3990</v>
      </c>
      <c r="B952" t="s">
        <v>831</v>
      </c>
      <c r="C952" t="s">
        <v>43</v>
      </c>
      <c r="D952" t="s">
        <v>11</v>
      </c>
      <c r="E952" t="s">
        <v>833</v>
      </c>
      <c r="F952" t="s">
        <v>13</v>
      </c>
      <c r="G952" t="s">
        <v>14</v>
      </c>
      <c r="H952">
        <v>0</v>
      </c>
      <c r="L952" s="20" t="s">
        <v>6995</v>
      </c>
      <c r="M952">
        <v>94.497</v>
      </c>
      <c r="N952" s="20" t="s">
        <v>6617</v>
      </c>
    </row>
    <row r="953" spans="1:14" x14ac:dyDescent="0.25">
      <c r="A953" s="18">
        <v>597</v>
      </c>
      <c r="B953" t="s">
        <v>831</v>
      </c>
      <c r="C953" t="s">
        <v>26</v>
      </c>
      <c r="D953" t="s">
        <v>11</v>
      </c>
      <c r="E953" t="s">
        <v>833</v>
      </c>
      <c r="F953" t="s">
        <v>13</v>
      </c>
      <c r="G953" t="s">
        <v>14</v>
      </c>
      <c r="H953">
        <v>0</v>
      </c>
      <c r="L953" s="20" t="s">
        <v>6995</v>
      </c>
      <c r="M953">
        <v>94.497</v>
      </c>
      <c r="N953" s="20" t="s">
        <v>6617</v>
      </c>
    </row>
    <row r="954" spans="1:14" x14ac:dyDescent="0.25">
      <c r="A954" s="18">
        <v>2758</v>
      </c>
      <c r="B954" t="s">
        <v>831</v>
      </c>
      <c r="C954" t="s">
        <v>30</v>
      </c>
      <c r="D954" t="s">
        <v>11</v>
      </c>
      <c r="E954" t="s">
        <v>833</v>
      </c>
      <c r="F954" t="s">
        <v>13</v>
      </c>
      <c r="G954" t="s">
        <v>14</v>
      </c>
      <c r="H954">
        <v>0</v>
      </c>
      <c r="L954" s="20" t="s">
        <v>6995</v>
      </c>
      <c r="M954">
        <v>94.497</v>
      </c>
      <c r="N954" s="20" t="s">
        <v>6617</v>
      </c>
    </row>
    <row r="955" spans="1:14" x14ac:dyDescent="0.25">
      <c r="A955" s="18">
        <v>731</v>
      </c>
      <c r="B955" t="s">
        <v>831</v>
      </c>
      <c r="C955" t="s">
        <v>23</v>
      </c>
      <c r="D955" t="s">
        <v>11</v>
      </c>
      <c r="E955" t="s">
        <v>833</v>
      </c>
      <c r="F955" t="s">
        <v>13</v>
      </c>
      <c r="G955" t="s">
        <v>14</v>
      </c>
      <c r="H955">
        <v>0</v>
      </c>
      <c r="L955" s="20" t="s">
        <v>6995</v>
      </c>
      <c r="M955">
        <v>94.497</v>
      </c>
      <c r="N955" s="20" t="s">
        <v>6617</v>
      </c>
    </row>
    <row r="956" spans="1:14" x14ac:dyDescent="0.25">
      <c r="A956" s="18">
        <v>4000</v>
      </c>
      <c r="B956" s="20" t="s">
        <v>341</v>
      </c>
      <c r="C956" t="s">
        <v>47</v>
      </c>
      <c r="D956" t="s">
        <v>11</v>
      </c>
      <c r="E956" t="s">
        <v>343</v>
      </c>
      <c r="F956" t="s">
        <v>13</v>
      </c>
      <c r="G956" t="s">
        <v>14</v>
      </c>
      <c r="H956">
        <v>0</v>
      </c>
      <c r="L956" s="20" t="s">
        <v>6996</v>
      </c>
      <c r="M956">
        <v>112.943</v>
      </c>
      <c r="N956" s="20" t="s">
        <v>6617</v>
      </c>
    </row>
    <row r="957" spans="1:14" x14ac:dyDescent="0.25">
      <c r="A957" s="18">
        <v>4202</v>
      </c>
      <c r="B957" t="s">
        <v>341</v>
      </c>
      <c r="C957" t="s">
        <v>90</v>
      </c>
      <c r="D957" t="s">
        <v>11</v>
      </c>
      <c r="E957" t="s">
        <v>343</v>
      </c>
      <c r="F957" t="s">
        <v>13</v>
      </c>
      <c r="G957" t="s">
        <v>14</v>
      </c>
      <c r="H957">
        <v>0</v>
      </c>
      <c r="L957" s="20" t="s">
        <v>6996</v>
      </c>
      <c r="M957">
        <v>112.943</v>
      </c>
      <c r="N957" s="20" t="s">
        <v>6617</v>
      </c>
    </row>
    <row r="958" spans="1:14" x14ac:dyDescent="0.25">
      <c r="A958" s="18">
        <v>2579</v>
      </c>
      <c r="B958" t="s">
        <v>341</v>
      </c>
      <c r="C958" t="s">
        <v>9</v>
      </c>
      <c r="D958" t="s">
        <v>11</v>
      </c>
      <c r="E958" t="s">
        <v>343</v>
      </c>
      <c r="F958" t="s">
        <v>13</v>
      </c>
      <c r="G958" t="s">
        <v>14</v>
      </c>
      <c r="H958">
        <v>0</v>
      </c>
      <c r="L958" s="20" t="s">
        <v>6996</v>
      </c>
      <c r="M958">
        <v>112.943</v>
      </c>
      <c r="N958" s="20" t="s">
        <v>6617</v>
      </c>
    </row>
    <row r="959" spans="1:14" x14ac:dyDescent="0.25">
      <c r="A959" s="18">
        <v>4357</v>
      </c>
      <c r="B959" t="s">
        <v>341</v>
      </c>
      <c r="C959" t="s">
        <v>99</v>
      </c>
      <c r="D959" t="s">
        <v>11</v>
      </c>
      <c r="E959" t="s">
        <v>343</v>
      </c>
      <c r="F959" t="s">
        <v>13</v>
      </c>
      <c r="G959" t="s">
        <v>14</v>
      </c>
      <c r="H959">
        <v>0</v>
      </c>
      <c r="L959" s="20" t="s">
        <v>6996</v>
      </c>
      <c r="M959">
        <v>112.943</v>
      </c>
      <c r="N959">
        <v>0</v>
      </c>
    </row>
    <row r="960" spans="1:14" x14ac:dyDescent="0.25">
      <c r="A960" s="18">
        <v>788</v>
      </c>
      <c r="B960" t="s">
        <v>341</v>
      </c>
      <c r="C960" t="s">
        <v>70</v>
      </c>
      <c r="D960" t="s">
        <v>11</v>
      </c>
      <c r="E960" t="s">
        <v>343</v>
      </c>
      <c r="F960" t="s">
        <v>13</v>
      </c>
      <c r="G960" t="s">
        <v>14</v>
      </c>
      <c r="H960">
        <v>0</v>
      </c>
      <c r="L960" s="20" t="s">
        <v>6996</v>
      </c>
      <c r="M960">
        <v>112.943</v>
      </c>
      <c r="N960">
        <v>0</v>
      </c>
    </row>
    <row r="961" spans="1:14" x14ac:dyDescent="0.25">
      <c r="A961" s="18">
        <v>3614</v>
      </c>
      <c r="B961" s="20" t="s">
        <v>104</v>
      </c>
      <c r="C961" t="s">
        <v>47</v>
      </c>
      <c r="D961" t="s">
        <v>11</v>
      </c>
      <c r="E961" t="s">
        <v>106</v>
      </c>
      <c r="F961" t="s">
        <v>13</v>
      </c>
      <c r="G961" t="s">
        <v>14</v>
      </c>
      <c r="H961">
        <v>0</v>
      </c>
      <c r="L961" s="20" t="s">
        <v>6997</v>
      </c>
      <c r="M961">
        <v>119.378</v>
      </c>
      <c r="N961">
        <v>0</v>
      </c>
    </row>
    <row r="962" spans="1:14" x14ac:dyDescent="0.25">
      <c r="A962" s="18">
        <v>681</v>
      </c>
      <c r="B962" t="s">
        <v>104</v>
      </c>
      <c r="C962" t="s">
        <v>90</v>
      </c>
      <c r="D962" t="s">
        <v>11</v>
      </c>
      <c r="E962" t="s">
        <v>106</v>
      </c>
      <c r="F962" t="s">
        <v>13</v>
      </c>
      <c r="G962" t="s">
        <v>14</v>
      </c>
      <c r="H962">
        <v>0</v>
      </c>
      <c r="L962" s="20" t="s">
        <v>6997</v>
      </c>
      <c r="M962">
        <v>119.378</v>
      </c>
      <c r="N962">
        <v>0</v>
      </c>
    </row>
    <row r="963" spans="1:14" x14ac:dyDescent="0.25">
      <c r="A963" s="18">
        <v>3896</v>
      </c>
      <c r="B963" t="s">
        <v>104</v>
      </c>
      <c r="C963" t="s">
        <v>9</v>
      </c>
      <c r="D963" t="s">
        <v>11</v>
      </c>
      <c r="E963" t="s">
        <v>106</v>
      </c>
      <c r="F963" t="s">
        <v>13</v>
      </c>
      <c r="G963" t="s">
        <v>14</v>
      </c>
      <c r="H963">
        <v>0</v>
      </c>
      <c r="L963" s="20" t="s">
        <v>6997</v>
      </c>
      <c r="M963">
        <v>119.378</v>
      </c>
    </row>
    <row r="964" spans="1:14" x14ac:dyDescent="0.25">
      <c r="A964" s="18">
        <v>4408</v>
      </c>
      <c r="B964" t="s">
        <v>104</v>
      </c>
      <c r="C964" t="s">
        <v>99</v>
      </c>
      <c r="D964" t="s">
        <v>11</v>
      </c>
      <c r="E964" t="s">
        <v>106</v>
      </c>
      <c r="F964" t="s">
        <v>13</v>
      </c>
      <c r="G964" t="s">
        <v>14</v>
      </c>
      <c r="H964">
        <v>0</v>
      </c>
      <c r="L964" s="20" t="s">
        <v>6997</v>
      </c>
      <c r="M964">
        <v>119.378</v>
      </c>
      <c r="N964">
        <v>0</v>
      </c>
    </row>
    <row r="965" spans="1:14" x14ac:dyDescent="0.25">
      <c r="A965" s="18">
        <v>2743</v>
      </c>
      <c r="B965" t="s">
        <v>104</v>
      </c>
      <c r="C965" t="s">
        <v>70</v>
      </c>
      <c r="D965" t="s">
        <v>11</v>
      </c>
      <c r="E965" t="s">
        <v>106</v>
      </c>
      <c r="F965" t="s">
        <v>13</v>
      </c>
      <c r="G965" t="s">
        <v>14</v>
      </c>
      <c r="H965">
        <v>0</v>
      </c>
      <c r="L965" s="20" t="s">
        <v>6997</v>
      </c>
      <c r="M965">
        <v>119.378</v>
      </c>
      <c r="N965">
        <v>0</v>
      </c>
    </row>
    <row r="966" spans="1:14" x14ac:dyDescent="0.25">
      <c r="A966" s="18">
        <v>4403</v>
      </c>
      <c r="B966" t="s">
        <v>104</v>
      </c>
      <c r="C966" t="s">
        <v>189</v>
      </c>
      <c r="D966" t="s">
        <v>11</v>
      </c>
      <c r="E966" t="s">
        <v>106</v>
      </c>
      <c r="F966" t="s">
        <v>13</v>
      </c>
      <c r="G966" t="s">
        <v>14</v>
      </c>
      <c r="H966">
        <v>0</v>
      </c>
      <c r="L966" s="20" t="s">
        <v>6997</v>
      </c>
      <c r="M966">
        <v>119.378</v>
      </c>
      <c r="N966">
        <v>0</v>
      </c>
    </row>
    <row r="967" spans="1:14" x14ac:dyDescent="0.25">
      <c r="A967" s="18">
        <v>96</v>
      </c>
      <c r="B967" t="s">
        <v>104</v>
      </c>
      <c r="C967" t="s">
        <v>43</v>
      </c>
      <c r="D967" t="s">
        <v>11</v>
      </c>
      <c r="E967" t="s">
        <v>106</v>
      </c>
      <c r="F967" t="s">
        <v>13</v>
      </c>
      <c r="G967" t="s">
        <v>14</v>
      </c>
      <c r="H967">
        <v>0</v>
      </c>
      <c r="L967" s="20" t="s">
        <v>6997</v>
      </c>
      <c r="M967">
        <v>119.378</v>
      </c>
      <c r="N967">
        <v>0</v>
      </c>
    </row>
    <row r="968" spans="1:14" x14ac:dyDescent="0.25">
      <c r="A968" s="18">
        <v>1855</v>
      </c>
      <c r="B968" t="s">
        <v>104</v>
      </c>
      <c r="C968" t="s">
        <v>26</v>
      </c>
      <c r="D968" t="s">
        <v>11</v>
      </c>
      <c r="E968" t="s">
        <v>106</v>
      </c>
      <c r="F968" t="s">
        <v>13</v>
      </c>
      <c r="G968" t="s">
        <v>14</v>
      </c>
      <c r="H968">
        <v>0</v>
      </c>
      <c r="L968" s="20" t="s">
        <v>6997</v>
      </c>
      <c r="M968">
        <v>119.378</v>
      </c>
      <c r="N968">
        <v>0</v>
      </c>
    </row>
    <row r="969" spans="1:14" x14ac:dyDescent="0.25">
      <c r="A969" s="18">
        <v>273</v>
      </c>
      <c r="B969" t="s">
        <v>104</v>
      </c>
      <c r="C969" t="s">
        <v>30</v>
      </c>
      <c r="D969" t="s">
        <v>11</v>
      </c>
      <c r="E969" t="s">
        <v>106</v>
      </c>
      <c r="F969" t="s">
        <v>13</v>
      </c>
      <c r="G969" t="s">
        <v>14</v>
      </c>
      <c r="H969">
        <v>0</v>
      </c>
      <c r="L969" s="20" t="s">
        <v>6997</v>
      </c>
      <c r="M969">
        <v>119.378</v>
      </c>
      <c r="N969">
        <v>0</v>
      </c>
    </row>
    <row r="970" spans="1:14" x14ac:dyDescent="0.25">
      <c r="A970" s="18">
        <v>917</v>
      </c>
      <c r="B970" t="s">
        <v>104</v>
      </c>
      <c r="C970" t="s">
        <v>23</v>
      </c>
      <c r="D970" t="s">
        <v>11</v>
      </c>
      <c r="E970" t="s">
        <v>106</v>
      </c>
      <c r="F970" t="s">
        <v>13</v>
      </c>
      <c r="G970" t="s">
        <v>14</v>
      </c>
      <c r="H970">
        <v>0</v>
      </c>
      <c r="L970" s="20" t="s">
        <v>6997</v>
      </c>
      <c r="M970">
        <v>119.378</v>
      </c>
      <c r="N970">
        <v>0</v>
      </c>
    </row>
    <row r="971" spans="1:14" x14ac:dyDescent="0.25">
      <c r="A971" s="18">
        <v>2069</v>
      </c>
      <c r="B971" t="s">
        <v>6998</v>
      </c>
      <c r="C971" t="s">
        <v>16</v>
      </c>
      <c r="D971" t="s">
        <v>11</v>
      </c>
      <c r="E971" t="s">
        <v>643</v>
      </c>
      <c r="F971" t="s">
        <v>13</v>
      </c>
      <c r="G971" t="s">
        <v>14</v>
      </c>
      <c r="H971">
        <f>14.0067*N971/M971</f>
        <v>0</v>
      </c>
      <c r="L971" t="s">
        <v>6999</v>
      </c>
      <c r="M971">
        <v>164.375</v>
      </c>
      <c r="N971">
        <v>0</v>
      </c>
    </row>
    <row r="972" spans="1:14" x14ac:dyDescent="0.25">
      <c r="A972" s="18">
        <v>1344</v>
      </c>
      <c r="B972" s="20" t="s">
        <v>1301</v>
      </c>
      <c r="C972" t="s">
        <v>47</v>
      </c>
      <c r="D972" t="s">
        <v>11</v>
      </c>
      <c r="E972" t="s">
        <v>1303</v>
      </c>
      <c r="F972" t="s">
        <v>13</v>
      </c>
      <c r="G972" t="s">
        <v>14</v>
      </c>
      <c r="H972">
        <v>0</v>
      </c>
      <c r="L972" s="20" t="s">
        <v>7000</v>
      </c>
      <c r="M972">
        <v>108.642</v>
      </c>
      <c r="N972">
        <v>0</v>
      </c>
    </row>
    <row r="973" spans="1:14" x14ac:dyDescent="0.25">
      <c r="A973" s="18">
        <v>3108</v>
      </c>
      <c r="B973" t="s">
        <v>1301</v>
      </c>
      <c r="C973" t="s">
        <v>90</v>
      </c>
      <c r="D973" t="s">
        <v>11</v>
      </c>
      <c r="E973" t="s">
        <v>1303</v>
      </c>
      <c r="F973" t="s">
        <v>13</v>
      </c>
      <c r="G973" t="s">
        <v>14</v>
      </c>
      <c r="H973">
        <v>0</v>
      </c>
      <c r="L973" s="20" t="s">
        <v>7000</v>
      </c>
      <c r="M973">
        <v>108.642</v>
      </c>
      <c r="N973">
        <v>0</v>
      </c>
    </row>
    <row r="974" spans="1:14" x14ac:dyDescent="0.25">
      <c r="A974" s="18">
        <v>2867</v>
      </c>
      <c r="B974" t="s">
        <v>1301</v>
      </c>
      <c r="C974" t="s">
        <v>9</v>
      </c>
      <c r="D974" t="s">
        <v>11</v>
      </c>
      <c r="E974" t="s">
        <v>1303</v>
      </c>
      <c r="F974" t="s">
        <v>13</v>
      </c>
      <c r="G974" t="s">
        <v>14</v>
      </c>
      <c r="H974">
        <v>0</v>
      </c>
      <c r="L974" s="20" t="s">
        <v>7000</v>
      </c>
      <c r="M974">
        <v>108.642</v>
      </c>
      <c r="N974">
        <v>0</v>
      </c>
    </row>
    <row r="975" spans="1:14" x14ac:dyDescent="0.25">
      <c r="A975" s="18">
        <v>1204</v>
      </c>
      <c r="B975" t="s">
        <v>1301</v>
      </c>
      <c r="C975" t="s">
        <v>99</v>
      </c>
      <c r="D975" t="s">
        <v>11</v>
      </c>
      <c r="E975" t="s">
        <v>1303</v>
      </c>
      <c r="F975" t="s">
        <v>13</v>
      </c>
      <c r="G975" t="s">
        <v>14</v>
      </c>
      <c r="H975">
        <v>0</v>
      </c>
      <c r="L975" s="20" t="s">
        <v>7000</v>
      </c>
      <c r="M975">
        <v>108.642</v>
      </c>
      <c r="N975">
        <v>0</v>
      </c>
    </row>
    <row r="976" spans="1:14" x14ac:dyDescent="0.25">
      <c r="A976" s="18">
        <v>2039</v>
      </c>
      <c r="B976" t="s">
        <v>1301</v>
      </c>
      <c r="C976" t="s">
        <v>70</v>
      </c>
      <c r="D976" t="s">
        <v>11</v>
      </c>
      <c r="E976" t="s">
        <v>1303</v>
      </c>
      <c r="F976" t="s">
        <v>13</v>
      </c>
      <c r="G976" t="s">
        <v>14</v>
      </c>
      <c r="H976">
        <v>0</v>
      </c>
      <c r="L976" s="20" t="s">
        <v>7000</v>
      </c>
      <c r="M976">
        <v>108.642</v>
      </c>
      <c r="N976">
        <v>0</v>
      </c>
    </row>
    <row r="977" spans="1:14" x14ac:dyDescent="0.25">
      <c r="A977" s="18">
        <v>3437</v>
      </c>
      <c r="B977" t="s">
        <v>1301</v>
      </c>
      <c r="C977" t="s">
        <v>189</v>
      </c>
      <c r="D977" t="s">
        <v>11</v>
      </c>
      <c r="E977" t="s">
        <v>1303</v>
      </c>
      <c r="F977" t="s">
        <v>13</v>
      </c>
      <c r="G977" t="s">
        <v>14</v>
      </c>
      <c r="H977">
        <v>0</v>
      </c>
      <c r="L977" s="20" t="s">
        <v>7000</v>
      </c>
      <c r="M977">
        <v>108.642</v>
      </c>
      <c r="N977">
        <v>0</v>
      </c>
    </row>
    <row r="978" spans="1:14" x14ac:dyDescent="0.25">
      <c r="A978" s="18">
        <v>2046</v>
      </c>
      <c r="B978" t="s">
        <v>1301</v>
      </c>
      <c r="C978" t="s">
        <v>43</v>
      </c>
      <c r="D978" t="s">
        <v>11</v>
      </c>
      <c r="E978" t="s">
        <v>1303</v>
      </c>
      <c r="F978" t="s">
        <v>13</v>
      </c>
      <c r="G978" t="s">
        <v>14</v>
      </c>
      <c r="H978">
        <v>0</v>
      </c>
      <c r="L978" s="20" t="s">
        <v>7000</v>
      </c>
      <c r="M978">
        <v>108.642</v>
      </c>
      <c r="N978">
        <v>0</v>
      </c>
    </row>
    <row r="979" spans="1:14" x14ac:dyDescent="0.25">
      <c r="A979" s="18">
        <v>621</v>
      </c>
      <c r="B979" t="s">
        <v>1301</v>
      </c>
      <c r="C979" t="s">
        <v>26</v>
      </c>
      <c r="D979" t="s">
        <v>11</v>
      </c>
      <c r="E979" t="s">
        <v>1303</v>
      </c>
      <c r="F979" t="s">
        <v>13</v>
      </c>
      <c r="G979" t="s">
        <v>14</v>
      </c>
      <c r="H979">
        <v>0</v>
      </c>
      <c r="L979" s="20" t="s">
        <v>7000</v>
      </c>
      <c r="M979">
        <v>108.642</v>
      </c>
      <c r="N979">
        <v>0</v>
      </c>
    </row>
    <row r="980" spans="1:14" x14ac:dyDescent="0.25">
      <c r="A980" s="18">
        <v>2234</v>
      </c>
      <c r="B980" t="s">
        <v>1301</v>
      </c>
      <c r="C980" t="s">
        <v>30</v>
      </c>
      <c r="D980" t="s">
        <v>11</v>
      </c>
      <c r="E980" t="s">
        <v>1303</v>
      </c>
      <c r="F980" t="s">
        <v>13</v>
      </c>
      <c r="G980" t="s">
        <v>14</v>
      </c>
      <c r="H980">
        <v>0</v>
      </c>
      <c r="L980" s="20" t="s">
        <v>7000</v>
      </c>
      <c r="M980">
        <v>108.642</v>
      </c>
      <c r="N980">
        <v>0</v>
      </c>
    </row>
    <row r="981" spans="1:14" x14ac:dyDescent="0.25">
      <c r="A981" s="18">
        <v>1654</v>
      </c>
      <c r="B981" t="s">
        <v>1301</v>
      </c>
      <c r="C981" t="s">
        <v>23</v>
      </c>
      <c r="D981" t="s">
        <v>11</v>
      </c>
      <c r="E981" t="s">
        <v>1303</v>
      </c>
      <c r="F981" t="s">
        <v>13</v>
      </c>
      <c r="G981" t="s">
        <v>14</v>
      </c>
      <c r="H981">
        <v>0</v>
      </c>
      <c r="L981" s="20" t="s">
        <v>7000</v>
      </c>
      <c r="M981">
        <v>108.642</v>
      </c>
      <c r="N981">
        <v>0</v>
      </c>
    </row>
    <row r="982" spans="1:14" x14ac:dyDescent="0.25">
      <c r="A982" s="18">
        <v>3486</v>
      </c>
      <c r="B982" s="20" t="s">
        <v>288</v>
      </c>
      <c r="C982" t="s">
        <v>47</v>
      </c>
      <c r="D982" t="s">
        <v>11</v>
      </c>
      <c r="E982" t="s">
        <v>290</v>
      </c>
      <c r="F982" t="s">
        <v>13</v>
      </c>
      <c r="G982" t="s">
        <v>14</v>
      </c>
      <c r="H982">
        <v>0</v>
      </c>
      <c r="L982" s="20" t="s">
        <v>7001</v>
      </c>
      <c r="M982">
        <v>116.524</v>
      </c>
      <c r="N982">
        <v>0</v>
      </c>
    </row>
    <row r="983" spans="1:14" x14ac:dyDescent="0.25">
      <c r="A983" s="18">
        <v>1234</v>
      </c>
      <c r="B983" t="s">
        <v>288</v>
      </c>
      <c r="C983" t="s">
        <v>90</v>
      </c>
      <c r="D983" t="s">
        <v>11</v>
      </c>
      <c r="E983" t="s">
        <v>290</v>
      </c>
      <c r="F983" t="s">
        <v>13</v>
      </c>
      <c r="G983" t="s">
        <v>14</v>
      </c>
      <c r="H983">
        <v>0</v>
      </c>
      <c r="L983" s="20" t="s">
        <v>7001</v>
      </c>
      <c r="M983">
        <v>116.524</v>
      </c>
      <c r="N983">
        <v>0</v>
      </c>
    </row>
    <row r="984" spans="1:14" x14ac:dyDescent="0.25">
      <c r="A984" s="18">
        <v>2166</v>
      </c>
      <c r="B984" t="s">
        <v>288</v>
      </c>
      <c r="C984" t="s">
        <v>9</v>
      </c>
      <c r="D984" t="s">
        <v>11</v>
      </c>
      <c r="E984" t="s">
        <v>290</v>
      </c>
      <c r="F984" t="s">
        <v>13</v>
      </c>
      <c r="G984" t="s">
        <v>14</v>
      </c>
      <c r="H984">
        <v>0</v>
      </c>
      <c r="L984" s="20" t="s">
        <v>7001</v>
      </c>
      <c r="M984">
        <v>116.524</v>
      </c>
      <c r="N984">
        <v>0</v>
      </c>
    </row>
    <row r="985" spans="1:14" x14ac:dyDescent="0.25">
      <c r="A985" s="18">
        <v>3157</v>
      </c>
      <c r="B985" t="s">
        <v>288</v>
      </c>
      <c r="C985" t="s">
        <v>99</v>
      </c>
      <c r="D985" t="s">
        <v>11</v>
      </c>
      <c r="E985" t="s">
        <v>290</v>
      </c>
      <c r="F985" t="s">
        <v>13</v>
      </c>
      <c r="G985" t="s">
        <v>14</v>
      </c>
      <c r="H985">
        <v>0</v>
      </c>
      <c r="L985" s="20" t="s">
        <v>7001</v>
      </c>
      <c r="M985">
        <v>116.524</v>
      </c>
      <c r="N985">
        <v>0</v>
      </c>
    </row>
    <row r="986" spans="1:14" x14ac:dyDescent="0.25">
      <c r="A986" s="18">
        <v>1750</v>
      </c>
      <c r="B986" t="s">
        <v>288</v>
      </c>
      <c r="C986" t="s">
        <v>70</v>
      </c>
      <c r="D986" t="s">
        <v>11</v>
      </c>
      <c r="E986" t="s">
        <v>290</v>
      </c>
      <c r="F986" t="s">
        <v>13</v>
      </c>
      <c r="G986" t="s">
        <v>14</v>
      </c>
      <c r="H986">
        <v>0</v>
      </c>
      <c r="L986" s="20" t="s">
        <v>7001</v>
      </c>
      <c r="M986">
        <v>116.524</v>
      </c>
      <c r="N986">
        <v>0</v>
      </c>
    </row>
    <row r="987" spans="1:14" x14ac:dyDescent="0.25">
      <c r="A987" s="18">
        <v>4159</v>
      </c>
      <c r="B987" t="s">
        <v>288</v>
      </c>
      <c r="C987" t="s">
        <v>189</v>
      </c>
      <c r="D987" t="s">
        <v>11</v>
      </c>
      <c r="E987" t="s">
        <v>290</v>
      </c>
      <c r="F987" t="s">
        <v>13</v>
      </c>
      <c r="G987" t="s">
        <v>14</v>
      </c>
      <c r="H987">
        <v>0</v>
      </c>
      <c r="L987" s="20" t="s">
        <v>7001</v>
      </c>
      <c r="M987">
        <v>116.524</v>
      </c>
    </row>
    <row r="988" spans="1:14" x14ac:dyDescent="0.25">
      <c r="A988" s="18">
        <v>107</v>
      </c>
      <c r="B988" t="s">
        <v>288</v>
      </c>
      <c r="C988" t="s">
        <v>43</v>
      </c>
      <c r="D988" t="s">
        <v>11</v>
      </c>
      <c r="E988" t="s">
        <v>290</v>
      </c>
      <c r="F988" t="s">
        <v>13</v>
      </c>
      <c r="G988" t="s">
        <v>14</v>
      </c>
      <c r="H988">
        <v>0</v>
      </c>
      <c r="L988" s="20" t="s">
        <v>7001</v>
      </c>
      <c r="M988">
        <v>116.524</v>
      </c>
      <c r="N988">
        <v>0</v>
      </c>
    </row>
    <row r="989" spans="1:14" x14ac:dyDescent="0.25">
      <c r="A989" s="18">
        <v>4080</v>
      </c>
      <c r="B989" t="s">
        <v>288</v>
      </c>
      <c r="C989" t="s">
        <v>26</v>
      </c>
      <c r="D989" t="s">
        <v>11</v>
      </c>
      <c r="E989" t="s">
        <v>290</v>
      </c>
      <c r="F989" t="s">
        <v>13</v>
      </c>
      <c r="G989" t="s">
        <v>14</v>
      </c>
      <c r="H989">
        <v>0</v>
      </c>
      <c r="L989" s="20" t="s">
        <v>7001</v>
      </c>
      <c r="M989">
        <v>116.524</v>
      </c>
      <c r="N989">
        <v>0</v>
      </c>
    </row>
    <row r="990" spans="1:14" x14ac:dyDescent="0.25">
      <c r="A990" s="18">
        <v>1471</v>
      </c>
      <c r="B990" t="s">
        <v>288</v>
      </c>
      <c r="C990" t="s">
        <v>30</v>
      </c>
      <c r="D990" t="s">
        <v>11</v>
      </c>
      <c r="E990" t="s">
        <v>290</v>
      </c>
      <c r="F990" t="s">
        <v>13</v>
      </c>
      <c r="G990" t="s">
        <v>14</v>
      </c>
      <c r="H990">
        <v>0</v>
      </c>
      <c r="L990" s="20" t="s">
        <v>7001</v>
      </c>
      <c r="M990">
        <v>116.524</v>
      </c>
      <c r="N990">
        <v>0</v>
      </c>
    </row>
    <row r="991" spans="1:14" x14ac:dyDescent="0.25">
      <c r="A991" s="18">
        <v>2137</v>
      </c>
      <c r="B991" t="s">
        <v>288</v>
      </c>
      <c r="C991" t="s">
        <v>23</v>
      </c>
      <c r="D991" t="s">
        <v>11</v>
      </c>
      <c r="E991" t="s">
        <v>290</v>
      </c>
      <c r="F991" t="s">
        <v>13</v>
      </c>
      <c r="G991" t="s">
        <v>14</v>
      </c>
      <c r="H991">
        <v>0</v>
      </c>
      <c r="L991" s="20" t="s">
        <v>7001</v>
      </c>
      <c r="M991">
        <v>116.524</v>
      </c>
      <c r="N991">
        <v>1</v>
      </c>
    </row>
    <row r="992" spans="1:14" x14ac:dyDescent="0.25">
      <c r="A992" s="18">
        <v>4224</v>
      </c>
      <c r="B992" t="s">
        <v>5946</v>
      </c>
      <c r="C992" t="s">
        <v>16</v>
      </c>
      <c r="D992" t="s">
        <v>11</v>
      </c>
      <c r="E992" t="s">
        <v>5948</v>
      </c>
      <c r="F992" t="s">
        <v>13</v>
      </c>
      <c r="G992" t="s">
        <v>14</v>
      </c>
      <c r="H992">
        <f t="shared" ref="H992:H1001" si="16">14.0067*N992/M992</f>
        <v>5.2674391055653962E-2</v>
      </c>
      <c r="L992" t="s">
        <v>7002</v>
      </c>
      <c r="M992">
        <v>265.911</v>
      </c>
      <c r="N992">
        <v>1</v>
      </c>
    </row>
    <row r="993" spans="1:16" x14ac:dyDescent="0.25">
      <c r="A993" s="18">
        <v>1730</v>
      </c>
      <c r="B993" t="s">
        <v>5446</v>
      </c>
      <c r="C993" t="s">
        <v>70</v>
      </c>
      <c r="D993" t="s">
        <v>11</v>
      </c>
      <c r="E993" t="s">
        <v>3547</v>
      </c>
      <c r="F993" t="s">
        <v>13</v>
      </c>
      <c r="G993" t="s">
        <v>14</v>
      </c>
      <c r="H993">
        <f t="shared" si="16"/>
        <v>3.9952251373414793E-2</v>
      </c>
      <c r="L993" t="s">
        <v>7004</v>
      </c>
      <c r="M993">
        <v>350.58600000000001</v>
      </c>
      <c r="N993">
        <v>1</v>
      </c>
    </row>
    <row r="994" spans="1:16" x14ac:dyDescent="0.25">
      <c r="A994" s="18">
        <v>1684</v>
      </c>
      <c r="B994" t="s">
        <v>5446</v>
      </c>
      <c r="C994" t="s">
        <v>16</v>
      </c>
      <c r="D994" t="s">
        <v>11</v>
      </c>
      <c r="E994" t="s">
        <v>3547</v>
      </c>
      <c r="F994" t="s">
        <v>13</v>
      </c>
      <c r="G994" t="s">
        <v>14</v>
      </c>
      <c r="H994">
        <f t="shared" si="16"/>
        <v>3.9952251373414793E-2</v>
      </c>
      <c r="L994" t="s">
        <v>7004</v>
      </c>
      <c r="M994">
        <v>350.58600000000001</v>
      </c>
      <c r="N994">
        <v>1</v>
      </c>
    </row>
    <row r="995" spans="1:16" x14ac:dyDescent="0.25">
      <c r="A995" s="18">
        <v>1887</v>
      </c>
      <c r="B995" t="s">
        <v>5446</v>
      </c>
      <c r="C995" t="s">
        <v>26</v>
      </c>
      <c r="D995" t="s">
        <v>11</v>
      </c>
      <c r="E995" t="s">
        <v>3547</v>
      </c>
      <c r="F995" t="s">
        <v>13</v>
      </c>
      <c r="G995" t="s">
        <v>14</v>
      </c>
      <c r="H995">
        <f t="shared" si="16"/>
        <v>3.9952251373414793E-2</v>
      </c>
      <c r="L995" t="s">
        <v>7004</v>
      </c>
      <c r="M995">
        <v>350.58600000000001</v>
      </c>
      <c r="N995">
        <v>1</v>
      </c>
    </row>
    <row r="996" spans="1:16" x14ac:dyDescent="0.25">
      <c r="A996" s="18">
        <v>1286</v>
      </c>
      <c r="B996" t="s">
        <v>7005</v>
      </c>
      <c r="C996" t="s">
        <v>16</v>
      </c>
      <c r="D996" t="s">
        <v>11</v>
      </c>
      <c r="E996" t="s">
        <v>2636</v>
      </c>
      <c r="F996" t="s">
        <v>13</v>
      </c>
      <c r="G996" t="s">
        <v>14</v>
      </c>
      <c r="H996">
        <f t="shared" si="16"/>
        <v>4.3427184195105613E-2</v>
      </c>
      <c r="L996" t="s">
        <v>7006</v>
      </c>
      <c r="M996">
        <v>322.53300000000002</v>
      </c>
      <c r="N996">
        <v>1</v>
      </c>
    </row>
    <row r="997" spans="1:16" x14ac:dyDescent="0.25">
      <c r="A997" s="18">
        <v>598</v>
      </c>
      <c r="B997" t="s">
        <v>2958</v>
      </c>
      <c r="C997" t="s">
        <v>16</v>
      </c>
      <c r="D997" t="s">
        <v>11</v>
      </c>
      <c r="E997" t="s">
        <v>2960</v>
      </c>
      <c r="F997" t="s">
        <v>13</v>
      </c>
      <c r="G997" t="s">
        <v>14</v>
      </c>
      <c r="H997">
        <f t="shared" si="16"/>
        <v>0</v>
      </c>
      <c r="L997" t="s">
        <v>7007</v>
      </c>
      <c r="M997">
        <v>357.77300000000002</v>
      </c>
    </row>
    <row r="998" spans="1:16" x14ac:dyDescent="0.25">
      <c r="A998" s="18">
        <v>3850</v>
      </c>
      <c r="B998" t="s">
        <v>4078</v>
      </c>
      <c r="C998" t="s">
        <v>16</v>
      </c>
      <c r="D998" t="s">
        <v>11</v>
      </c>
      <c r="E998" t="s">
        <v>4080</v>
      </c>
      <c r="F998" t="s">
        <v>13</v>
      </c>
      <c r="G998" t="s">
        <v>14</v>
      </c>
      <c r="H998">
        <f t="shared" si="16"/>
        <v>4.6088163969056732E-2</v>
      </c>
      <c r="L998" t="s">
        <v>7008</v>
      </c>
      <c r="M998">
        <v>303.911</v>
      </c>
      <c r="N998">
        <v>1</v>
      </c>
    </row>
    <row r="999" spans="1:16" x14ac:dyDescent="0.25">
      <c r="A999" s="18">
        <v>2718</v>
      </c>
      <c r="B999" t="s">
        <v>3748</v>
      </c>
      <c r="C999" t="s">
        <v>16</v>
      </c>
      <c r="D999" t="s">
        <v>11</v>
      </c>
      <c r="E999" t="s">
        <v>7009</v>
      </c>
      <c r="F999" t="s">
        <v>13</v>
      </c>
      <c r="G999" t="s">
        <v>14</v>
      </c>
      <c r="H999">
        <f t="shared" si="16"/>
        <v>0</v>
      </c>
      <c r="L999" t="s">
        <v>7010</v>
      </c>
      <c r="M999">
        <v>212.67599999999999</v>
      </c>
    </row>
    <row r="1000" spans="1:16" x14ac:dyDescent="0.25">
      <c r="A1000" s="18">
        <v>3220</v>
      </c>
      <c r="B1000" t="s">
        <v>3551</v>
      </c>
      <c r="C1000" t="s">
        <v>16</v>
      </c>
      <c r="D1000" t="s">
        <v>11</v>
      </c>
      <c r="E1000" t="s">
        <v>3553</v>
      </c>
      <c r="F1000" t="s">
        <v>13</v>
      </c>
      <c r="G1000" t="s">
        <v>14</v>
      </c>
      <c r="H1000">
        <f t="shared" si="16"/>
        <v>0</v>
      </c>
      <c r="L1000" t="s">
        <v>7011</v>
      </c>
      <c r="M1000">
        <v>332.13600000000002</v>
      </c>
    </row>
    <row r="1001" spans="1:16" x14ac:dyDescent="0.25">
      <c r="A1001" s="18">
        <v>910</v>
      </c>
      <c r="B1001" t="s">
        <v>5793</v>
      </c>
      <c r="C1001" t="s">
        <v>16</v>
      </c>
      <c r="D1001" t="s">
        <v>11</v>
      </c>
      <c r="E1001" t="s">
        <v>5795</v>
      </c>
      <c r="F1001" t="s">
        <v>13</v>
      </c>
      <c r="G1001" t="s">
        <v>14</v>
      </c>
      <c r="H1001">
        <f t="shared" si="16"/>
        <v>0</v>
      </c>
      <c r="L1001" t="s">
        <v>7012</v>
      </c>
      <c r="M1001">
        <v>139.624</v>
      </c>
    </row>
    <row r="1002" spans="1:16" x14ac:dyDescent="0.25">
      <c r="A1002" s="18">
        <v>1370</v>
      </c>
      <c r="B1002" t="s">
        <v>596</v>
      </c>
      <c r="C1002" t="s">
        <v>388</v>
      </c>
      <c r="D1002" t="s">
        <v>11</v>
      </c>
      <c r="E1002" t="s">
        <v>598</v>
      </c>
      <c r="F1002" t="s">
        <v>13</v>
      </c>
      <c r="G1002" t="s">
        <v>14</v>
      </c>
      <c r="H1002">
        <v>0</v>
      </c>
      <c r="L1002" t="s">
        <v>7013</v>
      </c>
      <c r="M1002" t="s">
        <v>6617</v>
      </c>
      <c r="N1002">
        <v>1</v>
      </c>
    </row>
    <row r="1003" spans="1:16" x14ac:dyDescent="0.25">
      <c r="A1003" s="18">
        <v>3867</v>
      </c>
      <c r="B1003" t="s">
        <v>596</v>
      </c>
      <c r="C1003" t="s">
        <v>199</v>
      </c>
      <c r="D1003" t="s">
        <v>11</v>
      </c>
      <c r="E1003" t="s">
        <v>598</v>
      </c>
      <c r="F1003" t="s">
        <v>13</v>
      </c>
      <c r="G1003" t="s">
        <v>14</v>
      </c>
      <c r="H1003">
        <v>0</v>
      </c>
      <c r="L1003" t="s">
        <v>7013</v>
      </c>
      <c r="M1003" t="s">
        <v>6617</v>
      </c>
      <c r="N1003">
        <v>1</v>
      </c>
    </row>
    <row r="1004" spans="1:16" x14ac:dyDescent="0.25">
      <c r="A1004" s="18">
        <v>2611</v>
      </c>
      <c r="B1004" t="s">
        <v>596</v>
      </c>
      <c r="C1004" t="s">
        <v>142</v>
      </c>
      <c r="D1004" t="s">
        <v>11</v>
      </c>
      <c r="E1004" t="s">
        <v>598</v>
      </c>
      <c r="F1004" t="s">
        <v>13</v>
      </c>
      <c r="G1004" t="s">
        <v>14</v>
      </c>
      <c r="H1004">
        <v>0</v>
      </c>
      <c r="L1004" t="s">
        <v>7013</v>
      </c>
      <c r="M1004" t="s">
        <v>6617</v>
      </c>
      <c r="N1004">
        <v>1</v>
      </c>
    </row>
    <row r="1005" spans="1:16" x14ac:dyDescent="0.25">
      <c r="A1005" s="18">
        <v>1987</v>
      </c>
      <c r="B1005" t="s">
        <v>596</v>
      </c>
      <c r="C1005" t="s">
        <v>16</v>
      </c>
      <c r="D1005" t="s">
        <v>11</v>
      </c>
      <c r="E1005" t="s">
        <v>598</v>
      </c>
      <c r="F1005" t="s">
        <v>13</v>
      </c>
      <c r="G1005" t="s">
        <v>14</v>
      </c>
      <c r="H1005">
        <v>0</v>
      </c>
      <c r="L1005" t="s">
        <v>7013</v>
      </c>
      <c r="M1005" t="s">
        <v>6617</v>
      </c>
      <c r="N1005">
        <v>5</v>
      </c>
    </row>
    <row r="1006" spans="1:16" x14ac:dyDescent="0.25">
      <c r="A1006" s="18">
        <v>4057</v>
      </c>
      <c r="B1006" s="20" t="s">
        <v>596</v>
      </c>
      <c r="C1006" t="s">
        <v>189</v>
      </c>
      <c r="D1006" t="s">
        <v>11</v>
      </c>
      <c r="E1006" t="s">
        <v>598</v>
      </c>
      <c r="F1006" t="s">
        <v>13</v>
      </c>
      <c r="G1006" t="s">
        <v>14</v>
      </c>
      <c r="H1006">
        <v>0</v>
      </c>
      <c r="L1006" t="s">
        <v>7013</v>
      </c>
      <c r="M1006" t="s">
        <v>6617</v>
      </c>
    </row>
    <row r="1007" spans="1:16" x14ac:dyDescent="0.25">
      <c r="A1007" s="18">
        <v>183</v>
      </c>
      <c r="B1007" t="s">
        <v>596</v>
      </c>
      <c r="C1007" t="s">
        <v>43</v>
      </c>
      <c r="D1007" t="s">
        <v>11</v>
      </c>
      <c r="E1007" t="s">
        <v>598</v>
      </c>
      <c r="F1007" t="s">
        <v>13</v>
      </c>
      <c r="G1007" t="s">
        <v>14</v>
      </c>
      <c r="H1007">
        <v>0</v>
      </c>
      <c r="L1007" t="s">
        <v>7013</v>
      </c>
      <c r="M1007" t="s">
        <v>6617</v>
      </c>
      <c r="N1007">
        <v>5</v>
      </c>
      <c r="P1007" t="b">
        <f>EXACT(H1007,bioshpere3_soil!H1007)</f>
        <v>0</v>
      </c>
    </row>
    <row r="1008" spans="1:16" x14ac:dyDescent="0.25">
      <c r="A1008" s="18">
        <v>1829</v>
      </c>
      <c r="B1008" t="s">
        <v>596</v>
      </c>
      <c r="C1008" t="s">
        <v>26</v>
      </c>
      <c r="D1008" t="s">
        <v>11</v>
      </c>
      <c r="E1008" t="s">
        <v>598</v>
      </c>
      <c r="F1008" t="s">
        <v>13</v>
      </c>
      <c r="G1008" t="s">
        <v>14</v>
      </c>
      <c r="H1008">
        <v>0</v>
      </c>
      <c r="L1008" t="s">
        <v>7013</v>
      </c>
      <c r="M1008" t="s">
        <v>6617</v>
      </c>
      <c r="N1008">
        <v>5</v>
      </c>
    </row>
    <row r="1009" spans="1:16" x14ac:dyDescent="0.25">
      <c r="A1009" s="18">
        <v>357</v>
      </c>
      <c r="B1009" t="s">
        <v>596</v>
      </c>
      <c r="C1009" t="s">
        <v>30</v>
      </c>
      <c r="D1009" t="s">
        <v>11</v>
      </c>
      <c r="E1009" t="s">
        <v>598</v>
      </c>
      <c r="F1009" t="s">
        <v>13</v>
      </c>
      <c r="G1009" t="s">
        <v>14</v>
      </c>
      <c r="H1009">
        <v>0</v>
      </c>
      <c r="L1009" t="s">
        <v>7013</v>
      </c>
      <c r="M1009" t="s">
        <v>6617</v>
      </c>
      <c r="N1009">
        <v>5</v>
      </c>
    </row>
    <row r="1010" spans="1:16" x14ac:dyDescent="0.25">
      <c r="A1010" s="18">
        <v>968</v>
      </c>
      <c r="B1010" t="s">
        <v>596</v>
      </c>
      <c r="C1010" t="s">
        <v>23</v>
      </c>
      <c r="D1010" t="s">
        <v>11</v>
      </c>
      <c r="E1010" t="s">
        <v>598</v>
      </c>
      <c r="F1010" t="s">
        <v>13</v>
      </c>
      <c r="G1010" t="s">
        <v>14</v>
      </c>
      <c r="H1010">
        <v>0</v>
      </c>
      <c r="L1010" t="s">
        <v>7013</v>
      </c>
      <c r="M1010" t="s">
        <v>6617</v>
      </c>
    </row>
    <row r="1011" spans="1:16" x14ac:dyDescent="0.25">
      <c r="A1011" s="18">
        <v>1185</v>
      </c>
      <c r="B1011" s="20" t="s">
        <v>7014</v>
      </c>
      <c r="C1011" t="s">
        <v>43</v>
      </c>
      <c r="D1011" t="s">
        <v>11</v>
      </c>
      <c r="E1011" t="s">
        <v>3777</v>
      </c>
      <c r="F1011" t="s">
        <v>13</v>
      </c>
      <c r="G1011" t="s">
        <v>14</v>
      </c>
      <c r="H1011">
        <v>0</v>
      </c>
      <c r="L1011" s="20" t="s">
        <v>7015</v>
      </c>
      <c r="M1011" t="s">
        <v>6617</v>
      </c>
      <c r="N1011">
        <v>0</v>
      </c>
    </row>
    <row r="1012" spans="1:16" x14ac:dyDescent="0.25">
      <c r="A1012" s="18">
        <v>3371</v>
      </c>
      <c r="B1012" t="s">
        <v>855</v>
      </c>
      <c r="C1012" t="s">
        <v>47</v>
      </c>
      <c r="D1012" t="s">
        <v>11</v>
      </c>
      <c r="E1012" t="s">
        <v>857</v>
      </c>
      <c r="F1012" t="s">
        <v>13</v>
      </c>
      <c r="G1012" t="s">
        <v>14</v>
      </c>
      <c r="H1012">
        <v>0</v>
      </c>
      <c r="L1012" s="20" t="s">
        <v>7015</v>
      </c>
      <c r="M1012" t="s">
        <v>6617</v>
      </c>
      <c r="N1012">
        <v>0</v>
      </c>
    </row>
    <row r="1013" spans="1:16" x14ac:dyDescent="0.25">
      <c r="A1013" s="18">
        <v>4110</v>
      </c>
      <c r="B1013" t="s">
        <v>855</v>
      </c>
      <c r="C1013" t="s">
        <v>90</v>
      </c>
      <c r="D1013" t="s">
        <v>11</v>
      </c>
      <c r="E1013" t="s">
        <v>857</v>
      </c>
      <c r="F1013" t="s">
        <v>13</v>
      </c>
      <c r="G1013" t="s">
        <v>14</v>
      </c>
      <c r="H1013">
        <v>0</v>
      </c>
      <c r="L1013" s="20" t="s">
        <v>7015</v>
      </c>
      <c r="M1013" t="s">
        <v>6617</v>
      </c>
      <c r="N1013">
        <v>0</v>
      </c>
    </row>
    <row r="1014" spans="1:16" x14ac:dyDescent="0.25">
      <c r="A1014" s="18">
        <v>3710</v>
      </c>
      <c r="B1014" t="s">
        <v>855</v>
      </c>
      <c r="C1014" t="s">
        <v>9</v>
      </c>
      <c r="D1014" t="s">
        <v>11</v>
      </c>
      <c r="E1014" t="s">
        <v>857</v>
      </c>
      <c r="F1014" t="s">
        <v>13</v>
      </c>
      <c r="G1014" t="s">
        <v>14</v>
      </c>
      <c r="H1014">
        <v>0</v>
      </c>
      <c r="L1014" s="20" t="s">
        <v>7015</v>
      </c>
      <c r="M1014" t="s">
        <v>6617</v>
      </c>
      <c r="N1014">
        <v>0</v>
      </c>
    </row>
    <row r="1015" spans="1:16" x14ac:dyDescent="0.25">
      <c r="A1015" s="18">
        <v>2515</v>
      </c>
      <c r="B1015" t="s">
        <v>855</v>
      </c>
      <c r="C1015" t="s">
        <v>99</v>
      </c>
      <c r="D1015" t="s">
        <v>11</v>
      </c>
      <c r="E1015" t="s">
        <v>857</v>
      </c>
      <c r="F1015" t="s">
        <v>13</v>
      </c>
      <c r="G1015" t="s">
        <v>14</v>
      </c>
      <c r="H1015">
        <v>0</v>
      </c>
      <c r="L1015" s="20" t="s">
        <v>7015</v>
      </c>
      <c r="M1015" t="s">
        <v>6617</v>
      </c>
      <c r="N1015">
        <v>0</v>
      </c>
    </row>
    <row r="1016" spans="1:16" x14ac:dyDescent="0.25">
      <c r="A1016" s="18">
        <v>1091</v>
      </c>
      <c r="B1016" t="s">
        <v>855</v>
      </c>
      <c r="C1016" t="s">
        <v>70</v>
      </c>
      <c r="D1016" t="s">
        <v>11</v>
      </c>
      <c r="E1016" t="s">
        <v>857</v>
      </c>
      <c r="F1016" t="s">
        <v>13</v>
      </c>
      <c r="G1016" t="s">
        <v>14</v>
      </c>
      <c r="H1016">
        <v>0</v>
      </c>
      <c r="L1016" s="20" t="s">
        <v>7015</v>
      </c>
      <c r="M1016" t="s">
        <v>6617</v>
      </c>
    </row>
    <row r="1017" spans="1:16" x14ac:dyDescent="0.25">
      <c r="A1017" s="18">
        <v>3948</v>
      </c>
      <c r="B1017" t="s">
        <v>855</v>
      </c>
      <c r="C1017" t="s">
        <v>388</v>
      </c>
      <c r="D1017" t="s">
        <v>11</v>
      </c>
      <c r="E1017" t="s">
        <v>857</v>
      </c>
      <c r="F1017" t="s">
        <v>13</v>
      </c>
      <c r="G1017" t="s">
        <v>14</v>
      </c>
      <c r="H1017">
        <v>0</v>
      </c>
      <c r="L1017" t="s">
        <v>7015</v>
      </c>
      <c r="M1017" t="s">
        <v>6617</v>
      </c>
      <c r="N1017">
        <v>2</v>
      </c>
      <c r="P1017" t="b">
        <f>EXACT(H1017,bioshpere3_soil!H1017)</f>
        <v>0</v>
      </c>
    </row>
    <row r="1018" spans="1:16" x14ac:dyDescent="0.25">
      <c r="A1018" s="18">
        <v>3994</v>
      </c>
      <c r="B1018" t="s">
        <v>855</v>
      </c>
      <c r="C1018" t="s">
        <v>199</v>
      </c>
      <c r="D1018" t="s">
        <v>11</v>
      </c>
      <c r="E1018" t="s">
        <v>857</v>
      </c>
      <c r="F1018" t="s">
        <v>13</v>
      </c>
      <c r="G1018" t="s">
        <v>14</v>
      </c>
      <c r="H1018">
        <v>0</v>
      </c>
      <c r="L1018" t="s">
        <v>7015</v>
      </c>
      <c r="M1018" t="s">
        <v>6617</v>
      </c>
      <c r="N1018">
        <v>1</v>
      </c>
      <c r="P1018" t="b">
        <f>EXACT(H1018,bioshpere3_soil!H1018)</f>
        <v>0</v>
      </c>
    </row>
    <row r="1019" spans="1:16" x14ac:dyDescent="0.25">
      <c r="A1019" s="18">
        <v>4387</v>
      </c>
      <c r="B1019" t="s">
        <v>855</v>
      </c>
      <c r="C1019" t="s">
        <v>142</v>
      </c>
      <c r="D1019" t="s">
        <v>11</v>
      </c>
      <c r="E1019" t="s">
        <v>857</v>
      </c>
      <c r="F1019" t="s">
        <v>13</v>
      </c>
      <c r="G1019" t="s">
        <v>14</v>
      </c>
      <c r="H1019">
        <v>0</v>
      </c>
      <c r="L1019" t="s">
        <v>7015</v>
      </c>
      <c r="M1019" t="s">
        <v>6617</v>
      </c>
      <c r="N1019">
        <v>2</v>
      </c>
      <c r="P1019" t="b">
        <f>EXACT(H1019,bioshpere3_soil!H1019)</f>
        <v>0</v>
      </c>
    </row>
    <row r="1020" spans="1:16" x14ac:dyDescent="0.25">
      <c r="A1020" s="18">
        <v>146</v>
      </c>
      <c r="B1020" t="s">
        <v>855</v>
      </c>
      <c r="C1020" t="s">
        <v>16</v>
      </c>
      <c r="D1020" t="s">
        <v>11</v>
      </c>
      <c r="E1020" t="s">
        <v>857</v>
      </c>
      <c r="F1020" t="s">
        <v>13</v>
      </c>
      <c r="G1020" t="s">
        <v>14</v>
      </c>
      <c r="H1020">
        <v>0</v>
      </c>
      <c r="L1020" t="s">
        <v>7015</v>
      </c>
      <c r="M1020" t="s">
        <v>6617</v>
      </c>
      <c r="N1020">
        <v>0</v>
      </c>
      <c r="P1020" t="b">
        <f>EXACT(H1020,bioshpere3_soil!H1020)</f>
        <v>1</v>
      </c>
    </row>
    <row r="1021" spans="1:16" x14ac:dyDescent="0.25">
      <c r="A1021" s="18">
        <v>1860</v>
      </c>
      <c r="B1021" t="s">
        <v>855</v>
      </c>
      <c r="C1021" t="s">
        <v>189</v>
      </c>
      <c r="D1021" t="s">
        <v>11</v>
      </c>
      <c r="E1021" t="s">
        <v>857</v>
      </c>
      <c r="F1021" t="s">
        <v>13</v>
      </c>
      <c r="G1021" t="s">
        <v>14</v>
      </c>
      <c r="H1021">
        <v>0</v>
      </c>
      <c r="L1021" t="s">
        <v>7015</v>
      </c>
      <c r="M1021" t="s">
        <v>6617</v>
      </c>
      <c r="N1021">
        <v>3</v>
      </c>
      <c r="P1021" t="b">
        <f>EXACT(H1021,bioshpere3_soil!H1021)</f>
        <v>0</v>
      </c>
    </row>
    <row r="1022" spans="1:16" x14ac:dyDescent="0.25">
      <c r="A1022" s="18">
        <v>834</v>
      </c>
      <c r="B1022" t="s">
        <v>855</v>
      </c>
      <c r="C1022" t="s">
        <v>43</v>
      </c>
      <c r="D1022" t="s">
        <v>11</v>
      </c>
      <c r="E1022" t="s">
        <v>857</v>
      </c>
      <c r="F1022" t="s">
        <v>13</v>
      </c>
      <c r="G1022" t="s">
        <v>14</v>
      </c>
      <c r="H1022">
        <v>0</v>
      </c>
      <c r="L1022" t="s">
        <v>7015</v>
      </c>
      <c r="M1022" t="s">
        <v>6617</v>
      </c>
      <c r="N1022" t="s">
        <v>6617</v>
      </c>
    </row>
    <row r="1023" spans="1:16" x14ac:dyDescent="0.25">
      <c r="A1023" s="18">
        <v>2822</v>
      </c>
      <c r="B1023" t="s">
        <v>855</v>
      </c>
      <c r="C1023" t="s">
        <v>26</v>
      </c>
      <c r="D1023" t="s">
        <v>11</v>
      </c>
      <c r="E1023" t="s">
        <v>857</v>
      </c>
      <c r="F1023" t="s">
        <v>13</v>
      </c>
      <c r="G1023" t="s">
        <v>14</v>
      </c>
      <c r="H1023">
        <v>0</v>
      </c>
      <c r="L1023" t="s">
        <v>7015</v>
      </c>
      <c r="M1023" t="s">
        <v>6617</v>
      </c>
    </row>
    <row r="1024" spans="1:16" x14ac:dyDescent="0.25">
      <c r="A1024" s="18">
        <v>4294</v>
      </c>
      <c r="B1024" t="s">
        <v>855</v>
      </c>
      <c r="C1024" t="s">
        <v>30</v>
      </c>
      <c r="D1024" t="s">
        <v>11</v>
      </c>
      <c r="E1024" t="s">
        <v>857</v>
      </c>
      <c r="F1024" t="s">
        <v>13</v>
      </c>
      <c r="G1024" t="s">
        <v>14</v>
      </c>
      <c r="H1024">
        <v>0</v>
      </c>
      <c r="L1024" t="s">
        <v>7015</v>
      </c>
      <c r="M1024" t="s">
        <v>6617</v>
      </c>
      <c r="N1024" t="s">
        <v>6617</v>
      </c>
    </row>
    <row r="1025" spans="1:16" x14ac:dyDescent="0.25">
      <c r="A1025" s="18">
        <v>2961</v>
      </c>
      <c r="B1025" t="s">
        <v>855</v>
      </c>
      <c r="C1025" t="s">
        <v>23</v>
      </c>
      <c r="D1025" t="s">
        <v>11</v>
      </c>
      <c r="E1025" t="s">
        <v>857</v>
      </c>
      <c r="F1025" t="s">
        <v>13</v>
      </c>
      <c r="G1025" t="s">
        <v>14</v>
      </c>
      <c r="H1025">
        <v>0</v>
      </c>
      <c r="L1025" t="s">
        <v>7015</v>
      </c>
      <c r="M1025" t="s">
        <v>6617</v>
      </c>
      <c r="N1025" t="s">
        <v>6617</v>
      </c>
    </row>
    <row r="1026" spans="1:16" x14ac:dyDescent="0.25">
      <c r="A1026" s="18">
        <v>4055</v>
      </c>
      <c r="B1026" s="20" t="s">
        <v>1319</v>
      </c>
      <c r="C1026" t="s">
        <v>47</v>
      </c>
      <c r="D1026" t="s">
        <v>11</v>
      </c>
      <c r="E1026" t="s">
        <v>1321</v>
      </c>
      <c r="F1026" t="s">
        <v>13</v>
      </c>
      <c r="G1026" t="s">
        <v>14</v>
      </c>
      <c r="H1026">
        <v>0</v>
      </c>
      <c r="L1026" s="20" t="s">
        <v>7016</v>
      </c>
      <c r="M1026" t="s">
        <v>6617</v>
      </c>
      <c r="N1026" t="s">
        <v>6617</v>
      </c>
    </row>
    <row r="1027" spans="1:16" x14ac:dyDescent="0.25">
      <c r="A1027" s="18">
        <v>630</v>
      </c>
      <c r="B1027" t="s">
        <v>1319</v>
      </c>
      <c r="C1027" t="s">
        <v>90</v>
      </c>
      <c r="D1027" t="s">
        <v>11</v>
      </c>
      <c r="E1027" t="s">
        <v>1321</v>
      </c>
      <c r="F1027" t="s">
        <v>13</v>
      </c>
      <c r="G1027" t="s">
        <v>14</v>
      </c>
      <c r="H1027">
        <v>0</v>
      </c>
      <c r="L1027" s="20" t="s">
        <v>7016</v>
      </c>
      <c r="M1027" t="s">
        <v>6617</v>
      </c>
      <c r="N1027" t="s">
        <v>6617</v>
      </c>
    </row>
    <row r="1028" spans="1:16" x14ac:dyDescent="0.25">
      <c r="A1028" s="18">
        <v>2916</v>
      </c>
      <c r="B1028" t="s">
        <v>1319</v>
      </c>
      <c r="C1028" t="s">
        <v>9</v>
      </c>
      <c r="D1028" t="s">
        <v>11</v>
      </c>
      <c r="E1028" t="s">
        <v>1321</v>
      </c>
      <c r="F1028" t="s">
        <v>13</v>
      </c>
      <c r="G1028" t="s">
        <v>14</v>
      </c>
      <c r="H1028">
        <v>0</v>
      </c>
      <c r="L1028" s="20" t="s">
        <v>7016</v>
      </c>
      <c r="M1028" t="s">
        <v>6617</v>
      </c>
      <c r="N1028" t="s">
        <v>6617</v>
      </c>
      <c r="P1028" t="b">
        <f>EXACT(H1028,bioshpere3_soil!H1028)</f>
        <v>1</v>
      </c>
    </row>
    <row r="1029" spans="1:16" x14ac:dyDescent="0.25">
      <c r="A1029" s="18">
        <v>1976</v>
      </c>
      <c r="B1029" t="s">
        <v>1319</v>
      </c>
      <c r="C1029" t="s">
        <v>99</v>
      </c>
      <c r="D1029" t="s">
        <v>11</v>
      </c>
      <c r="E1029" t="s">
        <v>1321</v>
      </c>
      <c r="F1029" t="s">
        <v>13</v>
      </c>
      <c r="G1029" t="s">
        <v>14</v>
      </c>
      <c r="H1029">
        <v>0</v>
      </c>
      <c r="L1029" s="20" t="s">
        <v>7016</v>
      </c>
      <c r="M1029" t="s">
        <v>6617</v>
      </c>
      <c r="N1029" t="s">
        <v>6617</v>
      </c>
      <c r="P1029" t="b">
        <f>EXACT(H1029,bioshpere3_soil!H1029)</f>
        <v>1</v>
      </c>
    </row>
    <row r="1030" spans="1:16" x14ac:dyDescent="0.25">
      <c r="A1030" s="18">
        <v>4158</v>
      </c>
      <c r="B1030" t="s">
        <v>1319</v>
      </c>
      <c r="C1030" t="s">
        <v>70</v>
      </c>
      <c r="D1030" t="s">
        <v>11</v>
      </c>
      <c r="E1030" t="s">
        <v>1321</v>
      </c>
      <c r="F1030" t="s">
        <v>13</v>
      </c>
      <c r="G1030" t="s">
        <v>14</v>
      </c>
      <c r="H1030">
        <v>0</v>
      </c>
      <c r="L1030" s="20" t="s">
        <v>7016</v>
      </c>
      <c r="M1030" t="s">
        <v>6617</v>
      </c>
      <c r="N1030" t="s">
        <v>6617</v>
      </c>
      <c r="P1030" t="b">
        <f>EXACT(H1030,bioshpere3_soil!H1030)</f>
        <v>1</v>
      </c>
    </row>
    <row r="1031" spans="1:16" x14ac:dyDescent="0.25">
      <c r="A1031" s="18">
        <v>3452</v>
      </c>
      <c r="B1031" s="20" t="s">
        <v>1715</v>
      </c>
      <c r="C1031" t="s">
        <v>47</v>
      </c>
      <c r="D1031" t="s">
        <v>11</v>
      </c>
      <c r="E1031" t="s">
        <v>1489</v>
      </c>
      <c r="F1031" t="s">
        <v>13</v>
      </c>
      <c r="G1031" t="s">
        <v>33</v>
      </c>
      <c r="H1031">
        <v>0</v>
      </c>
      <c r="L1031" s="20" t="s">
        <v>7013</v>
      </c>
      <c r="M1031" t="s">
        <v>6617</v>
      </c>
      <c r="N1031" t="s">
        <v>6617</v>
      </c>
      <c r="P1031" t="b">
        <f>EXACT(H1031,bioshpere3_soil!H1031)</f>
        <v>1</v>
      </c>
    </row>
    <row r="1032" spans="1:16" x14ac:dyDescent="0.25">
      <c r="A1032" s="18">
        <v>3599</v>
      </c>
      <c r="B1032" t="s">
        <v>1715</v>
      </c>
      <c r="C1032" t="s">
        <v>90</v>
      </c>
      <c r="D1032" t="s">
        <v>11</v>
      </c>
      <c r="E1032" t="s">
        <v>1489</v>
      </c>
      <c r="F1032" t="s">
        <v>13</v>
      </c>
      <c r="G1032" t="s">
        <v>33</v>
      </c>
      <c r="H1032">
        <v>0</v>
      </c>
      <c r="L1032" s="20" t="s">
        <v>7013</v>
      </c>
      <c r="M1032" t="s">
        <v>6617</v>
      </c>
      <c r="N1032" t="s">
        <v>6617</v>
      </c>
    </row>
    <row r="1033" spans="1:16" x14ac:dyDescent="0.25">
      <c r="A1033" s="18">
        <v>2468</v>
      </c>
      <c r="B1033" t="s">
        <v>1715</v>
      </c>
      <c r="C1033" t="s">
        <v>9</v>
      </c>
      <c r="D1033" t="s">
        <v>11</v>
      </c>
      <c r="E1033" t="s">
        <v>1489</v>
      </c>
      <c r="F1033" t="s">
        <v>13</v>
      </c>
      <c r="G1033" t="s">
        <v>33</v>
      </c>
      <c r="H1033">
        <v>0</v>
      </c>
      <c r="L1033" s="20" t="s">
        <v>7013</v>
      </c>
      <c r="M1033" t="s">
        <v>6617</v>
      </c>
      <c r="N1033" t="s">
        <v>6617</v>
      </c>
    </row>
    <row r="1034" spans="1:16" x14ac:dyDescent="0.25">
      <c r="A1034" s="18">
        <v>685</v>
      </c>
      <c r="B1034" t="s">
        <v>1715</v>
      </c>
      <c r="C1034" t="s">
        <v>99</v>
      </c>
      <c r="D1034" t="s">
        <v>11</v>
      </c>
      <c r="E1034" t="s">
        <v>1489</v>
      </c>
      <c r="F1034" t="s">
        <v>13</v>
      </c>
      <c r="G1034" t="s">
        <v>33</v>
      </c>
      <c r="H1034">
        <v>0</v>
      </c>
      <c r="L1034" s="20" t="s">
        <v>7013</v>
      </c>
      <c r="M1034" t="s">
        <v>6617</v>
      </c>
      <c r="N1034">
        <v>4</v>
      </c>
      <c r="P1034" t="b">
        <f>EXACT(H1034,bioshpere3_soil!H1034)</f>
        <v>0</v>
      </c>
    </row>
    <row r="1035" spans="1:16" x14ac:dyDescent="0.25">
      <c r="A1035" s="18">
        <v>1053</v>
      </c>
      <c r="B1035" t="s">
        <v>1715</v>
      </c>
      <c r="C1035" t="s">
        <v>70</v>
      </c>
      <c r="D1035" t="s">
        <v>11</v>
      </c>
      <c r="E1035" t="s">
        <v>1489</v>
      </c>
      <c r="F1035" t="s">
        <v>13</v>
      </c>
      <c r="G1035" t="s">
        <v>33</v>
      </c>
      <c r="H1035">
        <v>0</v>
      </c>
      <c r="L1035" s="20" t="s">
        <v>7013</v>
      </c>
      <c r="M1035" t="s">
        <v>6617</v>
      </c>
      <c r="N1035">
        <v>4</v>
      </c>
    </row>
    <row r="1036" spans="1:16" x14ac:dyDescent="0.25">
      <c r="A1036" s="18">
        <v>4331</v>
      </c>
      <c r="B1036" t="s">
        <v>1715</v>
      </c>
      <c r="C1036" t="s">
        <v>189</v>
      </c>
      <c r="D1036" t="s">
        <v>11</v>
      </c>
      <c r="E1036" t="s">
        <v>1489</v>
      </c>
      <c r="F1036" t="s">
        <v>13</v>
      </c>
      <c r="G1036" t="s">
        <v>33</v>
      </c>
      <c r="H1036">
        <v>0</v>
      </c>
      <c r="L1036" s="20" t="s">
        <v>7013</v>
      </c>
      <c r="M1036" t="s">
        <v>6617</v>
      </c>
      <c r="N1036" t="s">
        <v>6617</v>
      </c>
    </row>
    <row r="1037" spans="1:16" x14ac:dyDescent="0.25">
      <c r="A1037" s="18">
        <v>3018</v>
      </c>
      <c r="B1037" t="s">
        <v>1715</v>
      </c>
      <c r="C1037" t="s">
        <v>43</v>
      </c>
      <c r="D1037" t="s">
        <v>11</v>
      </c>
      <c r="E1037" t="s">
        <v>1489</v>
      </c>
      <c r="F1037" t="s">
        <v>13</v>
      </c>
      <c r="G1037" t="s">
        <v>33</v>
      </c>
      <c r="H1037">
        <v>0</v>
      </c>
      <c r="L1037" s="20" t="s">
        <v>7013</v>
      </c>
      <c r="M1037" t="s">
        <v>6617</v>
      </c>
      <c r="N1037" t="s">
        <v>6617</v>
      </c>
    </row>
    <row r="1038" spans="1:16" x14ac:dyDescent="0.25">
      <c r="A1038" s="18">
        <v>4301</v>
      </c>
      <c r="B1038" t="s">
        <v>1715</v>
      </c>
      <c r="C1038" t="s">
        <v>26</v>
      </c>
      <c r="D1038" t="s">
        <v>11</v>
      </c>
      <c r="E1038" t="s">
        <v>1489</v>
      </c>
      <c r="F1038" t="s">
        <v>13</v>
      </c>
      <c r="G1038" t="s">
        <v>33</v>
      </c>
      <c r="H1038">
        <v>0</v>
      </c>
      <c r="L1038" s="20" t="s">
        <v>7013</v>
      </c>
      <c r="M1038" t="s">
        <v>6617</v>
      </c>
      <c r="N1038" t="s">
        <v>6617</v>
      </c>
    </row>
    <row r="1039" spans="1:16" x14ac:dyDescent="0.25">
      <c r="A1039" s="18">
        <v>468</v>
      </c>
      <c r="B1039" t="s">
        <v>1715</v>
      </c>
      <c r="C1039" t="s">
        <v>30</v>
      </c>
      <c r="D1039" t="s">
        <v>11</v>
      </c>
      <c r="E1039" t="s">
        <v>1489</v>
      </c>
      <c r="F1039" t="s">
        <v>13</v>
      </c>
      <c r="G1039" t="s">
        <v>33</v>
      </c>
      <c r="H1039">
        <v>0</v>
      </c>
      <c r="L1039" s="20" t="s">
        <v>7013</v>
      </c>
      <c r="M1039" t="s">
        <v>6617</v>
      </c>
    </row>
    <row r="1040" spans="1:16" x14ac:dyDescent="0.25">
      <c r="A1040" s="18">
        <v>2531</v>
      </c>
      <c r="B1040" t="s">
        <v>1715</v>
      </c>
      <c r="C1040" t="s">
        <v>23</v>
      </c>
      <c r="D1040" t="s">
        <v>11</v>
      </c>
      <c r="E1040" t="s">
        <v>1489</v>
      </c>
      <c r="F1040" t="s">
        <v>13</v>
      </c>
      <c r="G1040" t="s">
        <v>33</v>
      </c>
      <c r="H1040">
        <v>0</v>
      </c>
      <c r="L1040" s="20" t="s">
        <v>7013</v>
      </c>
      <c r="M1040" t="s">
        <v>6617</v>
      </c>
      <c r="N1040" t="s">
        <v>6617</v>
      </c>
    </row>
    <row r="1041" spans="1:16" x14ac:dyDescent="0.25">
      <c r="A1041" s="18">
        <v>1409</v>
      </c>
      <c r="B1041" s="20" t="s">
        <v>2773</v>
      </c>
      <c r="C1041" t="s">
        <v>90</v>
      </c>
      <c r="D1041" t="s">
        <v>11</v>
      </c>
      <c r="E1041" t="s">
        <v>2775</v>
      </c>
      <c r="F1041" t="s">
        <v>13</v>
      </c>
      <c r="G1041" t="s">
        <v>14</v>
      </c>
      <c r="H1041">
        <v>0</v>
      </c>
      <c r="L1041" s="20" t="s">
        <v>6897</v>
      </c>
      <c r="M1041">
        <v>228.28800000000001</v>
      </c>
      <c r="N1041" t="s">
        <v>6617</v>
      </c>
    </row>
    <row r="1042" spans="1:16" x14ac:dyDescent="0.25">
      <c r="A1042" s="18">
        <v>3530</v>
      </c>
      <c r="B1042" s="20" t="s">
        <v>2773</v>
      </c>
      <c r="C1042" t="s">
        <v>189</v>
      </c>
      <c r="D1042" t="s">
        <v>11</v>
      </c>
      <c r="E1042" t="s">
        <v>2775</v>
      </c>
      <c r="F1042" t="s">
        <v>13</v>
      </c>
      <c r="G1042" t="s">
        <v>14</v>
      </c>
      <c r="H1042">
        <v>0</v>
      </c>
      <c r="L1042" s="20" t="s">
        <v>6897</v>
      </c>
      <c r="M1042">
        <v>228.28800000000001</v>
      </c>
      <c r="N1042" t="s">
        <v>6617</v>
      </c>
    </row>
    <row r="1043" spans="1:16" x14ac:dyDescent="0.25">
      <c r="A1043" s="18">
        <v>138</v>
      </c>
      <c r="B1043" t="s">
        <v>512</v>
      </c>
      <c r="C1043" t="s">
        <v>16</v>
      </c>
      <c r="D1043" t="s">
        <v>11</v>
      </c>
      <c r="E1043" t="s">
        <v>514</v>
      </c>
      <c r="F1043" t="s">
        <v>13</v>
      </c>
      <c r="G1043" t="s">
        <v>14</v>
      </c>
      <c r="H1043" t="e">
        <f t="shared" ref="H1043:H1051" si="17">14.0067*N1043/M1043</f>
        <v>#VALUE!</v>
      </c>
      <c r="L1043" t="s">
        <v>7017</v>
      </c>
      <c r="M1043">
        <v>394.24900000000002</v>
      </c>
      <c r="N1043" t="s">
        <v>6617</v>
      </c>
    </row>
    <row r="1044" spans="1:16" x14ac:dyDescent="0.25">
      <c r="A1044" s="18">
        <v>236</v>
      </c>
      <c r="B1044" t="s">
        <v>2748</v>
      </c>
      <c r="C1044" t="s">
        <v>70</v>
      </c>
      <c r="D1044" t="s">
        <v>11</v>
      </c>
      <c r="E1044" t="s">
        <v>2558</v>
      </c>
      <c r="F1044" t="s">
        <v>13</v>
      </c>
      <c r="G1044" t="s">
        <v>14</v>
      </c>
      <c r="H1044" t="e">
        <f t="shared" si="17"/>
        <v>#VALUE!</v>
      </c>
      <c r="L1044" t="s">
        <v>7018</v>
      </c>
      <c r="M1044">
        <v>359.911</v>
      </c>
      <c r="N1044" t="s">
        <v>6617</v>
      </c>
    </row>
    <row r="1045" spans="1:16" x14ac:dyDescent="0.25">
      <c r="A1045" s="18">
        <v>2626</v>
      </c>
      <c r="B1045" t="s">
        <v>2748</v>
      </c>
      <c r="C1045" t="s">
        <v>16</v>
      </c>
      <c r="D1045" t="s">
        <v>11</v>
      </c>
      <c r="E1045" t="s">
        <v>2558</v>
      </c>
      <c r="F1045" t="s">
        <v>13</v>
      </c>
      <c r="G1045" t="s">
        <v>14</v>
      </c>
      <c r="H1045" t="e">
        <f t="shared" si="17"/>
        <v>#VALUE!</v>
      </c>
      <c r="L1045" t="s">
        <v>7018</v>
      </c>
      <c r="M1045">
        <v>359.911</v>
      </c>
      <c r="N1045" t="s">
        <v>6617</v>
      </c>
    </row>
    <row r="1046" spans="1:16" x14ac:dyDescent="0.25">
      <c r="A1046" s="18">
        <v>46</v>
      </c>
      <c r="B1046" t="s">
        <v>2748</v>
      </c>
      <c r="C1046" t="s">
        <v>26</v>
      </c>
      <c r="D1046" t="s">
        <v>11</v>
      </c>
      <c r="E1046" t="s">
        <v>2558</v>
      </c>
      <c r="F1046" t="s">
        <v>13</v>
      </c>
      <c r="G1046" t="s">
        <v>14</v>
      </c>
      <c r="H1046" t="e">
        <f t="shared" si="17"/>
        <v>#VALUE!</v>
      </c>
      <c r="L1046" t="s">
        <v>7018</v>
      </c>
      <c r="M1046">
        <v>359.911</v>
      </c>
      <c r="N1046" t="s">
        <v>6617</v>
      </c>
    </row>
    <row r="1047" spans="1:16" x14ac:dyDescent="0.25">
      <c r="A1047" s="18">
        <v>3026</v>
      </c>
      <c r="B1047" t="s">
        <v>1405</v>
      </c>
      <c r="C1047" t="s">
        <v>16</v>
      </c>
      <c r="D1047" t="s">
        <v>11</v>
      </c>
      <c r="E1047" t="s">
        <v>1407</v>
      </c>
      <c r="F1047" t="s">
        <v>13</v>
      </c>
      <c r="G1047" t="s">
        <v>14</v>
      </c>
      <c r="H1047" t="e">
        <f t="shared" si="17"/>
        <v>#VALUE!</v>
      </c>
      <c r="L1047" t="s">
        <v>7019</v>
      </c>
      <c r="M1047">
        <v>349.74099999999999</v>
      </c>
      <c r="N1047" t="s">
        <v>6617</v>
      </c>
    </row>
    <row r="1048" spans="1:16" x14ac:dyDescent="0.25">
      <c r="A1048" s="18">
        <v>3233</v>
      </c>
      <c r="B1048" t="s">
        <v>4087</v>
      </c>
      <c r="C1048" t="s">
        <v>16</v>
      </c>
      <c r="D1048" t="s">
        <v>11</v>
      </c>
      <c r="E1048" t="s">
        <v>4089</v>
      </c>
      <c r="F1048" t="s">
        <v>13</v>
      </c>
      <c r="G1048" t="s">
        <v>14</v>
      </c>
      <c r="H1048" t="e">
        <f t="shared" si="17"/>
        <v>#VALUE!</v>
      </c>
      <c r="L1048" t="s">
        <v>7020</v>
      </c>
      <c r="M1048">
        <v>303.14600000000002</v>
      </c>
      <c r="N1048" t="s">
        <v>6617</v>
      </c>
      <c r="P1048" t="e">
        <f>EXACT(H1048,bioshpere3_soil!H1048)</f>
        <v>#VALUE!</v>
      </c>
    </row>
    <row r="1049" spans="1:16" x14ac:dyDescent="0.25">
      <c r="A1049" s="18">
        <v>491</v>
      </c>
      <c r="B1049" t="s">
        <v>3489</v>
      </c>
      <c r="C1049" t="s">
        <v>16</v>
      </c>
      <c r="D1049" t="s">
        <v>11</v>
      </c>
      <c r="E1049" t="s">
        <v>3491</v>
      </c>
      <c r="F1049" t="s">
        <v>13</v>
      </c>
      <c r="G1049" t="s">
        <v>14</v>
      </c>
      <c r="H1049" t="e">
        <f t="shared" si="17"/>
        <v>#VALUE!</v>
      </c>
      <c r="L1049" t="s">
        <v>7021</v>
      </c>
      <c r="M1049">
        <v>239.69800000000001</v>
      </c>
      <c r="N1049" t="s">
        <v>6617</v>
      </c>
    </row>
    <row r="1050" spans="1:16" x14ac:dyDescent="0.25">
      <c r="A1050" s="18">
        <v>3094</v>
      </c>
      <c r="B1050" t="s">
        <v>6248</v>
      </c>
      <c r="C1050" t="s">
        <v>16</v>
      </c>
      <c r="D1050" t="s">
        <v>11</v>
      </c>
      <c r="E1050" t="s">
        <v>6250</v>
      </c>
      <c r="F1050" t="s">
        <v>13</v>
      </c>
      <c r="G1050" t="s">
        <v>14</v>
      </c>
      <c r="H1050" t="e">
        <f t="shared" si="17"/>
        <v>#VALUE!</v>
      </c>
      <c r="L1050" t="s">
        <v>7022</v>
      </c>
      <c r="M1050">
        <v>192</v>
      </c>
      <c r="N1050" t="s">
        <v>6617</v>
      </c>
    </row>
    <row r="1051" spans="1:16" x14ac:dyDescent="0.25">
      <c r="A1051" s="18">
        <v>2875</v>
      </c>
      <c r="B1051" t="s">
        <v>2833</v>
      </c>
      <c r="C1051" t="s">
        <v>16</v>
      </c>
      <c r="D1051" t="s">
        <v>11</v>
      </c>
      <c r="E1051" t="s">
        <v>2835</v>
      </c>
      <c r="F1051" t="s">
        <v>13</v>
      </c>
      <c r="G1051" t="s">
        <v>14</v>
      </c>
      <c r="H1051" t="e">
        <f t="shared" si="17"/>
        <v>#VALUE!</v>
      </c>
      <c r="L1051" t="s">
        <v>7023</v>
      </c>
      <c r="M1051">
        <v>335.82499999999999</v>
      </c>
      <c r="N1051" t="s">
        <v>6617</v>
      </c>
    </row>
    <row r="1052" spans="1:16" x14ac:dyDescent="0.25">
      <c r="A1052" s="18">
        <v>1239</v>
      </c>
      <c r="B1052" t="s">
        <v>3795</v>
      </c>
      <c r="C1052" t="s">
        <v>16</v>
      </c>
      <c r="D1052" t="s">
        <v>11</v>
      </c>
      <c r="E1052" t="s">
        <v>3797</v>
      </c>
      <c r="F1052" t="s">
        <v>13</v>
      </c>
      <c r="G1052" t="s">
        <v>14</v>
      </c>
      <c r="H1052" t="e">
        <f>14.0067*N1053/M1052</f>
        <v>#VALUE!</v>
      </c>
      <c r="L1052" t="s">
        <v>7024</v>
      </c>
      <c r="M1052">
        <v>429.81099999999998</v>
      </c>
      <c r="N1052" t="s">
        <v>6617</v>
      </c>
    </row>
    <row r="1053" spans="1:16" x14ac:dyDescent="0.25">
      <c r="A1053" s="18">
        <v>2220</v>
      </c>
      <c r="B1053" t="s">
        <v>3795</v>
      </c>
      <c r="C1053" t="s">
        <v>26</v>
      </c>
      <c r="D1053" t="s">
        <v>11</v>
      </c>
      <c r="E1053" t="s">
        <v>3797</v>
      </c>
      <c r="F1053" t="s">
        <v>13</v>
      </c>
      <c r="G1053" t="s">
        <v>14</v>
      </c>
      <c r="H1053">
        <f>14.0067*N1054/M1053</f>
        <v>3.2588044512588094E-2</v>
      </c>
      <c r="L1053" t="s">
        <v>7024</v>
      </c>
      <c r="M1053">
        <v>429.81099999999998</v>
      </c>
      <c r="N1053" t="s">
        <v>6617</v>
      </c>
    </row>
    <row r="1054" spans="1:16" x14ac:dyDescent="0.25">
      <c r="A1054" s="18">
        <v>3853</v>
      </c>
      <c r="B1054" t="s">
        <v>2327</v>
      </c>
      <c r="C1054" t="s">
        <v>16</v>
      </c>
      <c r="D1054" t="s">
        <v>11</v>
      </c>
      <c r="E1054" t="s">
        <v>2329</v>
      </c>
      <c r="F1054" t="s">
        <v>13</v>
      </c>
      <c r="G1054" t="s">
        <v>14</v>
      </c>
      <c r="H1054">
        <f>14.0067*N1054/M1054</f>
        <v>5.609905558359167E-2</v>
      </c>
      <c r="L1054" t="s">
        <v>7025</v>
      </c>
      <c r="M1054">
        <v>249.678</v>
      </c>
      <c r="N1054">
        <v>1</v>
      </c>
      <c r="P1054" t="b">
        <f>EXACT(H1054,bioshpere3_soil!H1054)</f>
        <v>0</v>
      </c>
    </row>
    <row r="1055" spans="1:16" x14ac:dyDescent="0.25">
      <c r="A1055" s="18">
        <v>2917</v>
      </c>
      <c r="B1055" s="20" t="s">
        <v>550</v>
      </c>
      <c r="C1055" t="s">
        <v>47</v>
      </c>
      <c r="D1055" t="s">
        <v>11</v>
      </c>
      <c r="E1055" t="s">
        <v>552</v>
      </c>
      <c r="F1055" t="s">
        <v>13</v>
      </c>
      <c r="G1055" t="s">
        <v>14</v>
      </c>
      <c r="H1055">
        <v>0</v>
      </c>
      <c r="L1055" s="20" t="s">
        <v>7026</v>
      </c>
      <c r="M1055" t="s">
        <v>6617</v>
      </c>
      <c r="N1055">
        <v>1</v>
      </c>
      <c r="P1055" t="b">
        <f>EXACT(H1055,bioshpere3_soil!H1055)</f>
        <v>0</v>
      </c>
    </row>
    <row r="1056" spans="1:16" x14ac:dyDescent="0.25">
      <c r="A1056" s="18">
        <v>1882</v>
      </c>
      <c r="B1056" t="s">
        <v>550</v>
      </c>
      <c r="C1056" t="s">
        <v>90</v>
      </c>
      <c r="D1056" t="s">
        <v>11</v>
      </c>
      <c r="E1056" t="s">
        <v>552</v>
      </c>
      <c r="F1056" t="s">
        <v>13</v>
      </c>
      <c r="G1056" t="s">
        <v>14</v>
      </c>
      <c r="H1056">
        <v>0</v>
      </c>
      <c r="L1056" s="20" t="s">
        <v>7026</v>
      </c>
      <c r="M1056" t="s">
        <v>6617</v>
      </c>
      <c r="N1056">
        <v>0</v>
      </c>
    </row>
    <row r="1057" spans="1:14" x14ac:dyDescent="0.25">
      <c r="A1057" s="18">
        <v>1863</v>
      </c>
      <c r="B1057" t="s">
        <v>550</v>
      </c>
      <c r="C1057" t="s">
        <v>9</v>
      </c>
      <c r="D1057" t="s">
        <v>11</v>
      </c>
      <c r="E1057" t="s">
        <v>552</v>
      </c>
      <c r="F1057" t="s">
        <v>13</v>
      </c>
      <c r="G1057" t="s">
        <v>14</v>
      </c>
      <c r="H1057">
        <v>0</v>
      </c>
      <c r="L1057" s="20" t="s">
        <v>7026</v>
      </c>
      <c r="M1057" t="s">
        <v>6617</v>
      </c>
    </row>
    <row r="1058" spans="1:14" x14ac:dyDescent="0.25">
      <c r="A1058" s="18">
        <v>2356</v>
      </c>
      <c r="B1058" t="s">
        <v>550</v>
      </c>
      <c r="C1058" t="s">
        <v>99</v>
      </c>
      <c r="D1058" t="s">
        <v>11</v>
      </c>
      <c r="E1058" t="s">
        <v>552</v>
      </c>
      <c r="F1058" t="s">
        <v>13</v>
      </c>
      <c r="G1058" t="s">
        <v>14</v>
      </c>
      <c r="H1058">
        <v>0</v>
      </c>
      <c r="L1058" s="20" t="s">
        <v>7026</v>
      </c>
      <c r="M1058" t="s">
        <v>6617</v>
      </c>
      <c r="N1058">
        <v>0</v>
      </c>
    </row>
    <row r="1059" spans="1:14" x14ac:dyDescent="0.25">
      <c r="A1059" s="18">
        <v>954</v>
      </c>
      <c r="B1059" t="s">
        <v>550</v>
      </c>
      <c r="C1059" t="s">
        <v>70</v>
      </c>
      <c r="D1059" t="s">
        <v>11</v>
      </c>
      <c r="E1059" t="s">
        <v>552</v>
      </c>
      <c r="F1059" t="s">
        <v>13</v>
      </c>
      <c r="G1059" t="s">
        <v>14</v>
      </c>
      <c r="H1059">
        <v>0</v>
      </c>
      <c r="L1059" s="20" t="s">
        <v>7026</v>
      </c>
      <c r="M1059" t="s">
        <v>6617</v>
      </c>
      <c r="N1059">
        <v>0</v>
      </c>
    </row>
    <row r="1060" spans="1:14" x14ac:dyDescent="0.25">
      <c r="A1060" s="18">
        <v>722</v>
      </c>
      <c r="B1060" t="s">
        <v>550</v>
      </c>
      <c r="C1060" t="s">
        <v>388</v>
      </c>
      <c r="D1060" t="s">
        <v>11</v>
      </c>
      <c r="E1060" t="s">
        <v>552</v>
      </c>
      <c r="F1060" t="s">
        <v>13</v>
      </c>
      <c r="G1060" t="s">
        <v>14</v>
      </c>
      <c r="H1060">
        <v>0</v>
      </c>
      <c r="L1060" t="s">
        <v>7026</v>
      </c>
      <c r="M1060" t="s">
        <v>6617</v>
      </c>
      <c r="N1060">
        <v>0</v>
      </c>
    </row>
    <row r="1061" spans="1:14" x14ac:dyDescent="0.25">
      <c r="A1061" s="18">
        <v>3654</v>
      </c>
      <c r="B1061" t="s">
        <v>550</v>
      </c>
      <c r="C1061" t="s">
        <v>199</v>
      </c>
      <c r="D1061" t="s">
        <v>11</v>
      </c>
      <c r="E1061" t="s">
        <v>552</v>
      </c>
      <c r="F1061" t="s">
        <v>13</v>
      </c>
      <c r="G1061" t="s">
        <v>14</v>
      </c>
      <c r="H1061">
        <v>0</v>
      </c>
      <c r="L1061" t="s">
        <v>7026</v>
      </c>
      <c r="M1061" t="s">
        <v>6617</v>
      </c>
      <c r="N1061">
        <v>0</v>
      </c>
    </row>
    <row r="1062" spans="1:14" x14ac:dyDescent="0.25">
      <c r="A1062" s="18">
        <v>1778</v>
      </c>
      <c r="B1062" t="s">
        <v>550</v>
      </c>
      <c r="C1062" t="s">
        <v>142</v>
      </c>
      <c r="D1062" t="s">
        <v>11</v>
      </c>
      <c r="E1062" t="s">
        <v>552</v>
      </c>
      <c r="F1062" t="s">
        <v>13</v>
      </c>
      <c r="G1062" t="s">
        <v>14</v>
      </c>
      <c r="H1062">
        <v>0</v>
      </c>
      <c r="L1062" t="s">
        <v>7026</v>
      </c>
      <c r="M1062" t="s">
        <v>6617</v>
      </c>
      <c r="N1062">
        <v>0</v>
      </c>
    </row>
    <row r="1063" spans="1:14" x14ac:dyDescent="0.25">
      <c r="A1063" s="18">
        <v>3484</v>
      </c>
      <c r="B1063" t="s">
        <v>550</v>
      </c>
      <c r="C1063" t="s">
        <v>16</v>
      </c>
      <c r="D1063" t="s">
        <v>11</v>
      </c>
      <c r="E1063" t="s">
        <v>552</v>
      </c>
      <c r="F1063" t="s">
        <v>13</v>
      </c>
      <c r="G1063" t="s">
        <v>14</v>
      </c>
      <c r="H1063">
        <v>0</v>
      </c>
      <c r="L1063" t="s">
        <v>7026</v>
      </c>
      <c r="M1063" t="s">
        <v>6617</v>
      </c>
      <c r="N1063">
        <v>0</v>
      </c>
    </row>
    <row r="1064" spans="1:14" x14ac:dyDescent="0.25">
      <c r="A1064" s="18">
        <v>855</v>
      </c>
      <c r="B1064" t="s">
        <v>550</v>
      </c>
      <c r="C1064" t="s">
        <v>189</v>
      </c>
      <c r="D1064" t="s">
        <v>11</v>
      </c>
      <c r="E1064" t="s">
        <v>552</v>
      </c>
      <c r="F1064" t="s">
        <v>13</v>
      </c>
      <c r="G1064" t="s">
        <v>14</v>
      </c>
      <c r="H1064">
        <v>0</v>
      </c>
      <c r="L1064" t="s">
        <v>7026</v>
      </c>
      <c r="M1064" t="s">
        <v>6617</v>
      </c>
    </row>
    <row r="1065" spans="1:14" x14ac:dyDescent="0.25">
      <c r="A1065" s="18">
        <v>3000</v>
      </c>
      <c r="B1065" t="s">
        <v>550</v>
      </c>
      <c r="C1065" t="s">
        <v>43</v>
      </c>
      <c r="D1065" t="s">
        <v>11</v>
      </c>
      <c r="E1065" t="s">
        <v>552</v>
      </c>
      <c r="F1065" t="s">
        <v>13</v>
      </c>
      <c r="G1065" t="s">
        <v>14</v>
      </c>
      <c r="H1065">
        <v>0</v>
      </c>
      <c r="L1065" t="s">
        <v>7026</v>
      </c>
      <c r="M1065" t="s">
        <v>6617</v>
      </c>
      <c r="N1065">
        <v>0</v>
      </c>
    </row>
    <row r="1066" spans="1:14" x14ac:dyDescent="0.25">
      <c r="A1066" s="18">
        <v>4411</v>
      </c>
      <c r="B1066" t="s">
        <v>550</v>
      </c>
      <c r="C1066" t="s">
        <v>26</v>
      </c>
      <c r="D1066" t="s">
        <v>11</v>
      </c>
      <c r="E1066" t="s">
        <v>552</v>
      </c>
      <c r="F1066" t="s">
        <v>13</v>
      </c>
      <c r="G1066" t="s">
        <v>14</v>
      </c>
      <c r="H1066">
        <v>0</v>
      </c>
      <c r="L1066" t="s">
        <v>7026</v>
      </c>
      <c r="M1066" t="s">
        <v>6617</v>
      </c>
      <c r="N1066">
        <v>0</v>
      </c>
    </row>
    <row r="1067" spans="1:14" x14ac:dyDescent="0.25">
      <c r="A1067" s="18">
        <v>480</v>
      </c>
      <c r="B1067" t="s">
        <v>550</v>
      </c>
      <c r="C1067" t="s">
        <v>30</v>
      </c>
      <c r="D1067" t="s">
        <v>11</v>
      </c>
      <c r="E1067" t="s">
        <v>552</v>
      </c>
      <c r="F1067" t="s">
        <v>13</v>
      </c>
      <c r="G1067" t="s">
        <v>14</v>
      </c>
      <c r="H1067">
        <v>0</v>
      </c>
      <c r="L1067" t="s">
        <v>7026</v>
      </c>
      <c r="M1067" t="s">
        <v>6617</v>
      </c>
      <c r="N1067">
        <v>0</v>
      </c>
    </row>
    <row r="1068" spans="1:14" x14ac:dyDescent="0.25">
      <c r="A1068" s="18">
        <v>4127</v>
      </c>
      <c r="B1068" t="s">
        <v>550</v>
      </c>
      <c r="C1068" t="s">
        <v>23</v>
      </c>
      <c r="D1068" t="s">
        <v>11</v>
      </c>
      <c r="E1068" t="s">
        <v>552</v>
      </c>
      <c r="F1068" t="s">
        <v>13</v>
      </c>
      <c r="G1068" t="s">
        <v>14</v>
      </c>
      <c r="H1068">
        <v>0</v>
      </c>
      <c r="L1068" t="s">
        <v>7026</v>
      </c>
      <c r="M1068" t="s">
        <v>6617</v>
      </c>
      <c r="N1068">
        <v>0</v>
      </c>
    </row>
    <row r="1069" spans="1:14" x14ac:dyDescent="0.25">
      <c r="A1069" s="18">
        <v>3262</v>
      </c>
      <c r="B1069" s="20" t="s">
        <v>777</v>
      </c>
      <c r="C1069" t="s">
        <v>47</v>
      </c>
      <c r="D1069" t="s">
        <v>11</v>
      </c>
      <c r="E1069" t="s">
        <v>779</v>
      </c>
      <c r="F1069" t="s">
        <v>13</v>
      </c>
      <c r="G1069" t="s">
        <v>33</v>
      </c>
      <c r="H1069">
        <v>0</v>
      </c>
      <c r="L1069" t="s">
        <v>7026</v>
      </c>
      <c r="M1069" t="s">
        <v>6617</v>
      </c>
      <c r="N1069">
        <v>0</v>
      </c>
    </row>
    <row r="1070" spans="1:14" x14ac:dyDescent="0.25">
      <c r="A1070" s="18">
        <v>1335</v>
      </c>
      <c r="B1070" t="s">
        <v>777</v>
      </c>
      <c r="C1070" t="s">
        <v>90</v>
      </c>
      <c r="D1070" t="s">
        <v>11</v>
      </c>
      <c r="E1070" t="s">
        <v>779</v>
      </c>
      <c r="F1070" t="s">
        <v>13</v>
      </c>
      <c r="G1070" t="s">
        <v>33</v>
      </c>
      <c r="H1070">
        <v>0</v>
      </c>
      <c r="L1070" t="s">
        <v>7026</v>
      </c>
      <c r="M1070" t="s">
        <v>6617</v>
      </c>
      <c r="N1070">
        <v>0</v>
      </c>
    </row>
    <row r="1071" spans="1:14" x14ac:dyDescent="0.25">
      <c r="A1071" s="18">
        <v>2874</v>
      </c>
      <c r="B1071" t="s">
        <v>777</v>
      </c>
      <c r="C1071" t="s">
        <v>9</v>
      </c>
      <c r="D1071" t="s">
        <v>11</v>
      </c>
      <c r="E1071" t="s">
        <v>779</v>
      </c>
      <c r="F1071" t="s">
        <v>13</v>
      </c>
      <c r="G1071" t="s">
        <v>33</v>
      </c>
      <c r="H1071">
        <v>0</v>
      </c>
      <c r="L1071" t="s">
        <v>7026</v>
      </c>
      <c r="M1071" t="s">
        <v>6617</v>
      </c>
      <c r="N1071">
        <v>0</v>
      </c>
    </row>
    <row r="1072" spans="1:14" x14ac:dyDescent="0.25">
      <c r="A1072" s="18">
        <v>1700</v>
      </c>
      <c r="B1072" t="s">
        <v>777</v>
      </c>
      <c r="C1072" t="s">
        <v>99</v>
      </c>
      <c r="D1072" t="s">
        <v>11</v>
      </c>
      <c r="E1072" t="s">
        <v>779</v>
      </c>
      <c r="F1072" t="s">
        <v>13</v>
      </c>
      <c r="G1072" t="s">
        <v>33</v>
      </c>
      <c r="H1072">
        <v>0</v>
      </c>
      <c r="L1072" t="s">
        <v>7026</v>
      </c>
      <c r="M1072" t="s">
        <v>6617</v>
      </c>
      <c r="N1072">
        <v>0</v>
      </c>
    </row>
    <row r="1073" spans="1:16" x14ac:dyDescent="0.25">
      <c r="A1073" s="18">
        <v>1225</v>
      </c>
      <c r="B1073" t="s">
        <v>777</v>
      </c>
      <c r="C1073" t="s">
        <v>70</v>
      </c>
      <c r="D1073" t="s">
        <v>11</v>
      </c>
      <c r="E1073" t="s">
        <v>779</v>
      </c>
      <c r="F1073" t="s">
        <v>13</v>
      </c>
      <c r="G1073" t="s">
        <v>33</v>
      </c>
      <c r="H1073">
        <v>0</v>
      </c>
      <c r="L1073" t="s">
        <v>7026</v>
      </c>
      <c r="M1073" t="s">
        <v>6617</v>
      </c>
      <c r="N1073">
        <v>0</v>
      </c>
    </row>
    <row r="1074" spans="1:16" x14ac:dyDescent="0.25">
      <c r="A1074" s="18">
        <v>1547</v>
      </c>
      <c r="B1074" t="s">
        <v>777</v>
      </c>
      <c r="C1074" t="s">
        <v>189</v>
      </c>
      <c r="D1074" t="s">
        <v>11</v>
      </c>
      <c r="E1074" t="s">
        <v>779</v>
      </c>
      <c r="F1074" t="s">
        <v>13</v>
      </c>
      <c r="G1074" t="s">
        <v>33</v>
      </c>
      <c r="H1074">
        <v>0</v>
      </c>
      <c r="L1074" t="s">
        <v>7026</v>
      </c>
      <c r="M1074" t="s">
        <v>6617</v>
      </c>
      <c r="N1074">
        <v>0</v>
      </c>
    </row>
    <row r="1075" spans="1:16" x14ac:dyDescent="0.25">
      <c r="A1075" s="18">
        <v>3681</v>
      </c>
      <c r="B1075" t="s">
        <v>777</v>
      </c>
      <c r="C1075" t="s">
        <v>43</v>
      </c>
      <c r="D1075" t="s">
        <v>11</v>
      </c>
      <c r="E1075" t="s">
        <v>779</v>
      </c>
      <c r="F1075" t="s">
        <v>13</v>
      </c>
      <c r="G1075" t="s">
        <v>33</v>
      </c>
      <c r="H1075">
        <v>0</v>
      </c>
      <c r="L1075" t="s">
        <v>7026</v>
      </c>
      <c r="M1075" t="s">
        <v>6617</v>
      </c>
      <c r="N1075">
        <v>0</v>
      </c>
    </row>
    <row r="1076" spans="1:16" x14ac:dyDescent="0.25">
      <c r="A1076" s="18">
        <v>1257</v>
      </c>
      <c r="B1076" t="s">
        <v>777</v>
      </c>
      <c r="C1076" t="s">
        <v>26</v>
      </c>
      <c r="D1076" t="s">
        <v>11</v>
      </c>
      <c r="E1076" t="s">
        <v>779</v>
      </c>
      <c r="F1076" t="s">
        <v>13</v>
      </c>
      <c r="G1076" t="s">
        <v>33</v>
      </c>
      <c r="H1076">
        <v>0</v>
      </c>
      <c r="L1076" t="s">
        <v>7026</v>
      </c>
      <c r="M1076" t="s">
        <v>6617</v>
      </c>
      <c r="N1076">
        <v>0</v>
      </c>
    </row>
    <row r="1077" spans="1:16" x14ac:dyDescent="0.25">
      <c r="A1077" s="18">
        <v>1325</v>
      </c>
      <c r="B1077" t="s">
        <v>777</v>
      </c>
      <c r="C1077" t="s">
        <v>30</v>
      </c>
      <c r="D1077" t="s">
        <v>11</v>
      </c>
      <c r="E1077" t="s">
        <v>779</v>
      </c>
      <c r="F1077" t="s">
        <v>13</v>
      </c>
      <c r="G1077" t="s">
        <v>33</v>
      </c>
      <c r="H1077">
        <v>0</v>
      </c>
      <c r="L1077" t="s">
        <v>7026</v>
      </c>
      <c r="M1077" t="s">
        <v>6617</v>
      </c>
      <c r="N1077">
        <v>0</v>
      </c>
    </row>
    <row r="1078" spans="1:16" x14ac:dyDescent="0.25">
      <c r="A1078" s="18">
        <v>3653</v>
      </c>
      <c r="B1078" t="s">
        <v>777</v>
      </c>
      <c r="C1078" t="s">
        <v>23</v>
      </c>
      <c r="D1078" t="s">
        <v>11</v>
      </c>
      <c r="E1078" t="s">
        <v>779</v>
      </c>
      <c r="F1078" t="s">
        <v>13</v>
      </c>
      <c r="G1078" t="s">
        <v>33</v>
      </c>
      <c r="H1078">
        <v>0</v>
      </c>
      <c r="L1078" t="s">
        <v>7026</v>
      </c>
      <c r="M1078" t="s">
        <v>6617</v>
      </c>
      <c r="N1078">
        <v>0</v>
      </c>
    </row>
    <row r="1079" spans="1:16" x14ac:dyDescent="0.25">
      <c r="A1079" s="18">
        <v>636</v>
      </c>
      <c r="B1079" t="s">
        <v>397</v>
      </c>
      <c r="C1079" t="s">
        <v>47</v>
      </c>
      <c r="D1079" t="s">
        <v>11</v>
      </c>
      <c r="E1079" t="s">
        <v>399</v>
      </c>
      <c r="F1079" t="s">
        <v>13</v>
      </c>
      <c r="G1079" t="s">
        <v>33</v>
      </c>
      <c r="H1079">
        <v>0</v>
      </c>
      <c r="L1079" t="s">
        <v>7026</v>
      </c>
      <c r="M1079" t="s">
        <v>6617</v>
      </c>
      <c r="N1079">
        <v>0</v>
      </c>
    </row>
    <row r="1080" spans="1:16" x14ac:dyDescent="0.25">
      <c r="A1080" s="18">
        <v>1324</v>
      </c>
      <c r="B1080" t="s">
        <v>397</v>
      </c>
      <c r="C1080" t="s">
        <v>90</v>
      </c>
      <c r="D1080" t="s">
        <v>11</v>
      </c>
      <c r="E1080" t="s">
        <v>399</v>
      </c>
      <c r="F1080" t="s">
        <v>13</v>
      </c>
      <c r="G1080" t="s">
        <v>33</v>
      </c>
      <c r="H1080">
        <v>0</v>
      </c>
      <c r="L1080" t="s">
        <v>7026</v>
      </c>
      <c r="M1080" t="s">
        <v>6617</v>
      </c>
      <c r="N1080">
        <v>0</v>
      </c>
    </row>
    <row r="1081" spans="1:16" x14ac:dyDescent="0.25">
      <c r="A1081" s="18">
        <v>4414</v>
      </c>
      <c r="B1081" t="s">
        <v>397</v>
      </c>
      <c r="C1081" t="s">
        <v>9</v>
      </c>
      <c r="D1081" t="s">
        <v>11</v>
      </c>
      <c r="E1081" t="s">
        <v>399</v>
      </c>
      <c r="F1081" t="s">
        <v>13</v>
      </c>
      <c r="G1081" t="s">
        <v>33</v>
      </c>
      <c r="H1081">
        <v>0</v>
      </c>
      <c r="L1081" t="s">
        <v>7026</v>
      </c>
      <c r="M1081" t="s">
        <v>6617</v>
      </c>
      <c r="N1081">
        <v>0</v>
      </c>
    </row>
    <row r="1082" spans="1:16" x14ac:dyDescent="0.25">
      <c r="A1082" s="18">
        <v>9</v>
      </c>
      <c r="B1082" t="s">
        <v>397</v>
      </c>
      <c r="C1082" t="s">
        <v>99</v>
      </c>
      <c r="D1082" t="s">
        <v>11</v>
      </c>
      <c r="E1082" t="s">
        <v>399</v>
      </c>
      <c r="F1082" t="s">
        <v>13</v>
      </c>
      <c r="G1082" t="s">
        <v>33</v>
      </c>
      <c r="H1082">
        <v>0</v>
      </c>
      <c r="L1082" t="s">
        <v>7026</v>
      </c>
      <c r="M1082" t="s">
        <v>6617</v>
      </c>
      <c r="N1082">
        <v>0</v>
      </c>
    </row>
    <row r="1083" spans="1:16" x14ac:dyDescent="0.25">
      <c r="A1083" s="18">
        <v>1737</v>
      </c>
      <c r="B1083" t="s">
        <v>397</v>
      </c>
      <c r="C1083" t="s">
        <v>70</v>
      </c>
      <c r="D1083" t="s">
        <v>11</v>
      </c>
      <c r="E1083" t="s">
        <v>399</v>
      </c>
      <c r="F1083" t="s">
        <v>13</v>
      </c>
      <c r="G1083" t="s">
        <v>33</v>
      </c>
      <c r="H1083">
        <v>0</v>
      </c>
      <c r="L1083" t="s">
        <v>7026</v>
      </c>
      <c r="M1083" t="s">
        <v>6617</v>
      </c>
      <c r="N1083">
        <v>1</v>
      </c>
      <c r="P1083" t="b">
        <f>EXACT(H1083,bioshpere3_soil!H1083)</f>
        <v>0</v>
      </c>
    </row>
    <row r="1084" spans="1:16" x14ac:dyDescent="0.25">
      <c r="A1084" s="18">
        <v>268</v>
      </c>
      <c r="B1084" t="s">
        <v>397</v>
      </c>
      <c r="C1084" t="s">
        <v>189</v>
      </c>
      <c r="D1084" t="s">
        <v>11</v>
      </c>
      <c r="E1084" t="s">
        <v>399</v>
      </c>
      <c r="F1084" t="s">
        <v>13</v>
      </c>
      <c r="G1084" t="s">
        <v>33</v>
      </c>
      <c r="H1084">
        <v>0</v>
      </c>
      <c r="L1084" t="s">
        <v>7026</v>
      </c>
      <c r="M1084" t="s">
        <v>6617</v>
      </c>
      <c r="N1084">
        <v>0</v>
      </c>
    </row>
    <row r="1085" spans="1:16" x14ac:dyDescent="0.25">
      <c r="A1085" s="18">
        <v>3179</v>
      </c>
      <c r="B1085" t="s">
        <v>397</v>
      </c>
      <c r="C1085" t="s">
        <v>43</v>
      </c>
      <c r="D1085" t="s">
        <v>11</v>
      </c>
      <c r="E1085" t="s">
        <v>399</v>
      </c>
      <c r="F1085" t="s">
        <v>13</v>
      </c>
      <c r="G1085" t="s">
        <v>33</v>
      </c>
      <c r="H1085">
        <v>0</v>
      </c>
      <c r="L1085" t="s">
        <v>7026</v>
      </c>
      <c r="M1085" t="s">
        <v>6617</v>
      </c>
      <c r="N1085">
        <v>0</v>
      </c>
    </row>
    <row r="1086" spans="1:16" x14ac:dyDescent="0.25">
      <c r="A1086" s="18">
        <v>3683</v>
      </c>
      <c r="B1086" t="s">
        <v>397</v>
      </c>
      <c r="C1086" t="s">
        <v>26</v>
      </c>
      <c r="D1086" t="s">
        <v>11</v>
      </c>
      <c r="E1086" t="s">
        <v>399</v>
      </c>
      <c r="F1086" t="s">
        <v>13</v>
      </c>
      <c r="G1086" t="s">
        <v>33</v>
      </c>
      <c r="H1086">
        <v>0</v>
      </c>
      <c r="L1086" t="s">
        <v>7026</v>
      </c>
      <c r="M1086" t="s">
        <v>6617</v>
      </c>
      <c r="N1086">
        <v>0</v>
      </c>
    </row>
    <row r="1087" spans="1:16" x14ac:dyDescent="0.25">
      <c r="A1087" s="18">
        <v>2342</v>
      </c>
      <c r="B1087" t="s">
        <v>397</v>
      </c>
      <c r="C1087" t="s">
        <v>30</v>
      </c>
      <c r="D1087" t="s">
        <v>11</v>
      </c>
      <c r="E1087" t="s">
        <v>399</v>
      </c>
      <c r="F1087" t="s">
        <v>13</v>
      </c>
      <c r="G1087" t="s">
        <v>33</v>
      </c>
      <c r="H1087">
        <v>0</v>
      </c>
      <c r="L1087" t="s">
        <v>7026</v>
      </c>
      <c r="M1087" t="s">
        <v>6617</v>
      </c>
      <c r="N1087">
        <v>0</v>
      </c>
    </row>
    <row r="1088" spans="1:16" x14ac:dyDescent="0.25">
      <c r="A1088" s="18">
        <v>2880</v>
      </c>
      <c r="B1088" t="s">
        <v>397</v>
      </c>
      <c r="C1088" t="s">
        <v>23</v>
      </c>
      <c r="D1088" t="s">
        <v>11</v>
      </c>
      <c r="E1088" t="s">
        <v>399</v>
      </c>
      <c r="F1088" t="s">
        <v>13</v>
      </c>
      <c r="G1088" t="s">
        <v>33</v>
      </c>
      <c r="H1088">
        <v>0</v>
      </c>
      <c r="L1088" t="s">
        <v>7026</v>
      </c>
      <c r="M1088" t="s">
        <v>6617</v>
      </c>
    </row>
    <row r="1089" spans="1:14" x14ac:dyDescent="0.25">
      <c r="A1089" s="18">
        <v>3787</v>
      </c>
      <c r="B1089" t="s">
        <v>843</v>
      </c>
      <c r="C1089" t="s">
        <v>47</v>
      </c>
      <c r="D1089" t="s">
        <v>11</v>
      </c>
      <c r="E1089" t="s">
        <v>845</v>
      </c>
      <c r="F1089" t="s">
        <v>13</v>
      </c>
      <c r="G1089" t="s">
        <v>33</v>
      </c>
      <c r="H1089">
        <v>0</v>
      </c>
      <c r="L1089" t="s">
        <v>7026</v>
      </c>
      <c r="M1089" t="s">
        <v>6617</v>
      </c>
      <c r="N1089">
        <v>0</v>
      </c>
    </row>
    <row r="1090" spans="1:14" x14ac:dyDescent="0.25">
      <c r="A1090" s="18">
        <v>2913</v>
      </c>
      <c r="B1090" t="s">
        <v>843</v>
      </c>
      <c r="C1090" t="s">
        <v>90</v>
      </c>
      <c r="D1090" t="s">
        <v>11</v>
      </c>
      <c r="E1090" t="s">
        <v>845</v>
      </c>
      <c r="F1090" t="s">
        <v>13</v>
      </c>
      <c r="G1090" t="s">
        <v>33</v>
      </c>
      <c r="H1090">
        <v>0</v>
      </c>
      <c r="L1090" t="s">
        <v>7026</v>
      </c>
      <c r="M1090" t="s">
        <v>6617</v>
      </c>
      <c r="N1090">
        <v>0</v>
      </c>
    </row>
    <row r="1091" spans="1:14" x14ac:dyDescent="0.25">
      <c r="A1091" s="18">
        <v>2852</v>
      </c>
      <c r="B1091" t="s">
        <v>843</v>
      </c>
      <c r="C1091" t="s">
        <v>9</v>
      </c>
      <c r="D1091" t="s">
        <v>11</v>
      </c>
      <c r="E1091" t="s">
        <v>845</v>
      </c>
      <c r="F1091" t="s">
        <v>13</v>
      </c>
      <c r="G1091" t="s">
        <v>33</v>
      </c>
      <c r="H1091">
        <v>0</v>
      </c>
      <c r="L1091" t="s">
        <v>7026</v>
      </c>
      <c r="M1091" t="s">
        <v>6617</v>
      </c>
      <c r="N1091">
        <v>0</v>
      </c>
    </row>
    <row r="1092" spans="1:14" x14ac:dyDescent="0.25">
      <c r="A1092" s="18">
        <v>3907</v>
      </c>
      <c r="B1092" t="s">
        <v>843</v>
      </c>
      <c r="C1092" t="s">
        <v>99</v>
      </c>
      <c r="D1092" t="s">
        <v>11</v>
      </c>
      <c r="E1092" t="s">
        <v>845</v>
      </c>
      <c r="F1092" t="s">
        <v>13</v>
      </c>
      <c r="G1092" t="s">
        <v>33</v>
      </c>
      <c r="H1092">
        <v>0</v>
      </c>
      <c r="L1092" t="s">
        <v>7026</v>
      </c>
      <c r="M1092" t="s">
        <v>6617</v>
      </c>
      <c r="N1092">
        <v>0</v>
      </c>
    </row>
    <row r="1093" spans="1:14" x14ac:dyDescent="0.25">
      <c r="A1093" s="18">
        <v>3752</v>
      </c>
      <c r="B1093" t="s">
        <v>843</v>
      </c>
      <c r="C1093" t="s">
        <v>70</v>
      </c>
      <c r="D1093" t="s">
        <v>11</v>
      </c>
      <c r="E1093" t="s">
        <v>845</v>
      </c>
      <c r="F1093" t="s">
        <v>13</v>
      </c>
      <c r="G1093" t="s">
        <v>33</v>
      </c>
      <c r="H1093">
        <v>0</v>
      </c>
      <c r="L1093" t="s">
        <v>7026</v>
      </c>
      <c r="M1093" t="s">
        <v>6617</v>
      </c>
      <c r="N1093">
        <v>0</v>
      </c>
    </row>
    <row r="1094" spans="1:14" x14ac:dyDescent="0.25">
      <c r="A1094" s="18">
        <v>2603</v>
      </c>
      <c r="B1094" t="s">
        <v>843</v>
      </c>
      <c r="C1094" t="s">
        <v>189</v>
      </c>
      <c r="D1094" t="s">
        <v>11</v>
      </c>
      <c r="E1094" t="s">
        <v>845</v>
      </c>
      <c r="F1094" t="s">
        <v>13</v>
      </c>
      <c r="G1094" t="s">
        <v>33</v>
      </c>
      <c r="H1094">
        <v>0</v>
      </c>
      <c r="L1094" t="s">
        <v>7026</v>
      </c>
      <c r="M1094" t="s">
        <v>6617</v>
      </c>
      <c r="N1094">
        <v>0</v>
      </c>
    </row>
    <row r="1095" spans="1:14" x14ac:dyDescent="0.25">
      <c r="A1095" s="18">
        <v>1146</v>
      </c>
      <c r="B1095" t="s">
        <v>843</v>
      </c>
      <c r="C1095" t="s">
        <v>43</v>
      </c>
      <c r="D1095" t="s">
        <v>11</v>
      </c>
      <c r="E1095" t="s">
        <v>845</v>
      </c>
      <c r="F1095" t="s">
        <v>13</v>
      </c>
      <c r="G1095" t="s">
        <v>33</v>
      </c>
      <c r="H1095">
        <v>0</v>
      </c>
      <c r="L1095" t="s">
        <v>7026</v>
      </c>
      <c r="M1095" t="s">
        <v>6617</v>
      </c>
      <c r="N1095">
        <v>0</v>
      </c>
    </row>
    <row r="1096" spans="1:14" x14ac:dyDescent="0.25">
      <c r="A1096" s="18">
        <v>2797</v>
      </c>
      <c r="B1096" t="s">
        <v>843</v>
      </c>
      <c r="C1096" t="s">
        <v>26</v>
      </c>
      <c r="D1096" t="s">
        <v>11</v>
      </c>
      <c r="E1096" t="s">
        <v>845</v>
      </c>
      <c r="F1096" t="s">
        <v>13</v>
      </c>
      <c r="G1096" t="s">
        <v>33</v>
      </c>
      <c r="H1096">
        <v>0</v>
      </c>
      <c r="L1096" t="s">
        <v>7026</v>
      </c>
      <c r="M1096" t="s">
        <v>6617</v>
      </c>
    </row>
    <row r="1097" spans="1:14" x14ac:dyDescent="0.25">
      <c r="A1097" s="18">
        <v>4378</v>
      </c>
      <c r="B1097" t="s">
        <v>843</v>
      </c>
      <c r="C1097" t="s">
        <v>30</v>
      </c>
      <c r="D1097" t="s">
        <v>11</v>
      </c>
      <c r="E1097" t="s">
        <v>845</v>
      </c>
      <c r="F1097" t="s">
        <v>13</v>
      </c>
      <c r="G1097" t="s">
        <v>33</v>
      </c>
      <c r="H1097">
        <v>0</v>
      </c>
      <c r="L1097" t="s">
        <v>7026</v>
      </c>
      <c r="M1097" t="s">
        <v>6617</v>
      </c>
      <c r="N1097">
        <v>0</v>
      </c>
    </row>
    <row r="1098" spans="1:14" x14ac:dyDescent="0.25">
      <c r="A1098" s="18">
        <v>1372</v>
      </c>
      <c r="B1098" t="s">
        <v>843</v>
      </c>
      <c r="C1098" t="s">
        <v>23</v>
      </c>
      <c r="D1098" t="s">
        <v>11</v>
      </c>
      <c r="E1098" t="s">
        <v>845</v>
      </c>
      <c r="F1098" t="s">
        <v>13</v>
      </c>
      <c r="G1098" t="s">
        <v>33</v>
      </c>
      <c r="H1098">
        <v>0</v>
      </c>
      <c r="L1098" t="s">
        <v>7026</v>
      </c>
      <c r="M1098" t="s">
        <v>6617</v>
      </c>
      <c r="N1098">
        <v>0</v>
      </c>
    </row>
    <row r="1099" spans="1:14" x14ac:dyDescent="0.25">
      <c r="A1099" s="18">
        <v>4111</v>
      </c>
      <c r="C1099" t="s">
        <v>47</v>
      </c>
      <c r="D1099" t="s">
        <v>11</v>
      </c>
      <c r="E1099" s="37" t="s">
        <v>2618</v>
      </c>
      <c r="F1099" t="s">
        <v>13</v>
      </c>
      <c r="G1099" t="s">
        <v>14</v>
      </c>
      <c r="H1099">
        <v>0</v>
      </c>
      <c r="L1099" s="53" t="s">
        <v>7715</v>
      </c>
      <c r="M1099" t="s">
        <v>6617</v>
      </c>
    </row>
    <row r="1100" spans="1:14" x14ac:dyDescent="0.25">
      <c r="A1100" s="18">
        <v>3678</v>
      </c>
      <c r="C1100" t="s">
        <v>90</v>
      </c>
      <c r="D1100" t="s">
        <v>11</v>
      </c>
      <c r="E1100" s="37" t="s">
        <v>2618</v>
      </c>
      <c r="F1100" t="s">
        <v>13</v>
      </c>
      <c r="G1100" t="s">
        <v>14</v>
      </c>
      <c r="H1100">
        <v>0</v>
      </c>
      <c r="L1100" s="53" t="s">
        <v>7715</v>
      </c>
      <c r="M1100" t="s">
        <v>6617</v>
      </c>
      <c r="N1100">
        <v>0</v>
      </c>
    </row>
    <row r="1101" spans="1:14" x14ac:dyDescent="0.25">
      <c r="A1101" s="18">
        <v>2001</v>
      </c>
      <c r="C1101" t="s">
        <v>9</v>
      </c>
      <c r="D1101" t="s">
        <v>11</v>
      </c>
      <c r="E1101" s="36" t="s">
        <v>2618</v>
      </c>
      <c r="F1101" t="s">
        <v>13</v>
      </c>
      <c r="G1101" t="s">
        <v>14</v>
      </c>
      <c r="H1101">
        <v>0</v>
      </c>
      <c r="L1101" s="53" t="s">
        <v>7715</v>
      </c>
      <c r="M1101" t="s">
        <v>6617</v>
      </c>
      <c r="N1101">
        <v>0</v>
      </c>
    </row>
    <row r="1102" spans="1:14" x14ac:dyDescent="0.25">
      <c r="A1102" s="18">
        <v>253</v>
      </c>
      <c r="C1102" t="s">
        <v>99</v>
      </c>
      <c r="D1102" t="s">
        <v>11</v>
      </c>
      <c r="E1102" s="36" t="s">
        <v>2618</v>
      </c>
      <c r="F1102" t="s">
        <v>13</v>
      </c>
      <c r="G1102" t="s">
        <v>14</v>
      </c>
      <c r="H1102">
        <v>0</v>
      </c>
      <c r="L1102" s="53" t="s">
        <v>7715</v>
      </c>
      <c r="M1102" t="s">
        <v>6617</v>
      </c>
      <c r="N1102">
        <v>0</v>
      </c>
    </row>
    <row r="1103" spans="1:14" x14ac:dyDescent="0.25">
      <c r="A1103" s="18">
        <v>1589</v>
      </c>
      <c r="C1103" t="s">
        <v>70</v>
      </c>
      <c r="D1103" t="s">
        <v>11</v>
      </c>
      <c r="E1103" s="36" t="s">
        <v>2618</v>
      </c>
      <c r="F1103" t="s">
        <v>13</v>
      </c>
      <c r="G1103" t="s">
        <v>14</v>
      </c>
      <c r="H1103">
        <v>0</v>
      </c>
      <c r="L1103" s="53" t="s">
        <v>7715</v>
      </c>
      <c r="M1103" t="s">
        <v>6617</v>
      </c>
      <c r="N1103">
        <v>0</v>
      </c>
    </row>
    <row r="1104" spans="1:14" x14ac:dyDescent="0.25">
      <c r="A1104" s="18">
        <v>1528</v>
      </c>
      <c r="B1104" t="s">
        <v>1281</v>
      </c>
      <c r="C1104" t="s">
        <v>388</v>
      </c>
      <c r="D1104" t="s">
        <v>11</v>
      </c>
      <c r="E1104" t="s">
        <v>1283</v>
      </c>
      <c r="F1104" t="s">
        <v>13</v>
      </c>
      <c r="G1104" t="s">
        <v>14</v>
      </c>
      <c r="H1104">
        <v>0</v>
      </c>
      <c r="L1104" t="s">
        <v>7028</v>
      </c>
      <c r="M1104" t="s">
        <v>6617</v>
      </c>
      <c r="N1104">
        <v>0</v>
      </c>
    </row>
    <row r="1105" spans="1:16" x14ac:dyDescent="0.25">
      <c r="A1105" s="18">
        <v>502</v>
      </c>
      <c r="B1105" t="s">
        <v>1281</v>
      </c>
      <c r="C1105" t="s">
        <v>199</v>
      </c>
      <c r="D1105" t="s">
        <v>11</v>
      </c>
      <c r="E1105" t="s">
        <v>1283</v>
      </c>
      <c r="F1105" t="s">
        <v>13</v>
      </c>
      <c r="G1105" t="s">
        <v>14</v>
      </c>
      <c r="H1105">
        <v>0</v>
      </c>
      <c r="L1105" t="s">
        <v>7028</v>
      </c>
      <c r="M1105" t="s">
        <v>6617</v>
      </c>
      <c r="N1105">
        <v>0</v>
      </c>
    </row>
    <row r="1106" spans="1:16" x14ac:dyDescent="0.25">
      <c r="A1106" s="18">
        <v>859</v>
      </c>
      <c r="B1106" t="s">
        <v>1281</v>
      </c>
      <c r="C1106" t="s">
        <v>142</v>
      </c>
      <c r="D1106" t="s">
        <v>11</v>
      </c>
      <c r="E1106" t="s">
        <v>1283</v>
      </c>
      <c r="F1106" t="s">
        <v>13</v>
      </c>
      <c r="G1106" t="s">
        <v>14</v>
      </c>
      <c r="H1106">
        <v>0</v>
      </c>
      <c r="L1106" t="s">
        <v>7028</v>
      </c>
      <c r="M1106" t="s">
        <v>6617</v>
      </c>
    </row>
    <row r="1107" spans="1:16" x14ac:dyDescent="0.25">
      <c r="A1107" s="18">
        <v>3195</v>
      </c>
      <c r="B1107" t="s">
        <v>1281</v>
      </c>
      <c r="C1107" t="s">
        <v>16</v>
      </c>
      <c r="D1107" t="s">
        <v>11</v>
      </c>
      <c r="E1107" t="s">
        <v>1283</v>
      </c>
      <c r="F1107" t="s">
        <v>13</v>
      </c>
      <c r="G1107" t="s">
        <v>14</v>
      </c>
      <c r="H1107">
        <v>0</v>
      </c>
      <c r="L1107" t="s">
        <v>7028</v>
      </c>
      <c r="M1107" t="s">
        <v>6617</v>
      </c>
      <c r="N1107">
        <v>0</v>
      </c>
    </row>
    <row r="1108" spans="1:16" x14ac:dyDescent="0.25">
      <c r="A1108" s="18">
        <v>2953</v>
      </c>
      <c r="B1108" t="s">
        <v>1281</v>
      </c>
      <c r="C1108" t="s">
        <v>189</v>
      </c>
      <c r="D1108" t="s">
        <v>11</v>
      </c>
      <c r="E1108" t="s">
        <v>1283</v>
      </c>
      <c r="F1108" t="s">
        <v>13</v>
      </c>
      <c r="G1108" t="s">
        <v>14</v>
      </c>
      <c r="H1108">
        <v>0</v>
      </c>
      <c r="L1108" t="s">
        <v>7028</v>
      </c>
      <c r="M1108" t="s">
        <v>6617</v>
      </c>
      <c r="N1108">
        <v>2</v>
      </c>
      <c r="P1108" t="b">
        <f>EXACT(H1108,bioshpere3_soil!H1108)</f>
        <v>0</v>
      </c>
    </row>
    <row r="1109" spans="1:16" x14ac:dyDescent="0.25">
      <c r="A1109" s="18">
        <v>864</v>
      </c>
      <c r="B1109" t="s">
        <v>1281</v>
      </c>
      <c r="C1109" t="s">
        <v>43</v>
      </c>
      <c r="D1109" t="s">
        <v>11</v>
      </c>
      <c r="E1109" t="s">
        <v>1283</v>
      </c>
      <c r="F1109" t="s">
        <v>13</v>
      </c>
      <c r="G1109" t="s">
        <v>14</v>
      </c>
      <c r="H1109">
        <v>0</v>
      </c>
      <c r="L1109" t="s">
        <v>7028</v>
      </c>
      <c r="M1109" t="s">
        <v>6617</v>
      </c>
    </row>
    <row r="1110" spans="1:16" x14ac:dyDescent="0.25">
      <c r="A1110" s="18">
        <v>1341</v>
      </c>
      <c r="B1110" t="s">
        <v>1281</v>
      </c>
      <c r="C1110" t="s">
        <v>26</v>
      </c>
      <c r="D1110" t="s">
        <v>11</v>
      </c>
      <c r="E1110" t="s">
        <v>1283</v>
      </c>
      <c r="F1110" t="s">
        <v>13</v>
      </c>
      <c r="G1110" t="s">
        <v>14</v>
      </c>
      <c r="H1110">
        <v>0</v>
      </c>
      <c r="L1110" t="s">
        <v>7028</v>
      </c>
      <c r="M1110" t="s">
        <v>6617</v>
      </c>
      <c r="N1110">
        <v>1</v>
      </c>
    </row>
    <row r="1111" spans="1:16" x14ac:dyDescent="0.25">
      <c r="A1111" s="18">
        <v>3003</v>
      </c>
      <c r="B1111" t="s">
        <v>1281</v>
      </c>
      <c r="C1111" t="s">
        <v>30</v>
      </c>
      <c r="D1111" t="s">
        <v>11</v>
      </c>
      <c r="E1111" t="s">
        <v>1283</v>
      </c>
      <c r="F1111" t="s">
        <v>13</v>
      </c>
      <c r="G1111" t="s">
        <v>14</v>
      </c>
      <c r="H1111">
        <v>0</v>
      </c>
      <c r="L1111" t="s">
        <v>7028</v>
      </c>
      <c r="M1111" t="s">
        <v>6617</v>
      </c>
      <c r="N1111">
        <v>1</v>
      </c>
      <c r="P1111" t="b">
        <f>EXACT(H1111,bioshpere3_soil!H1111)</f>
        <v>0</v>
      </c>
    </row>
    <row r="1112" spans="1:16" x14ac:dyDescent="0.25">
      <c r="A1112" s="18">
        <v>3278</v>
      </c>
      <c r="B1112" t="s">
        <v>1281</v>
      </c>
      <c r="C1112" t="s">
        <v>23</v>
      </c>
      <c r="D1112" t="s">
        <v>11</v>
      </c>
      <c r="E1112" t="s">
        <v>1283</v>
      </c>
      <c r="F1112" t="s">
        <v>13</v>
      </c>
      <c r="G1112" t="s">
        <v>14</v>
      </c>
      <c r="H1112">
        <v>0</v>
      </c>
      <c r="L1112" t="s">
        <v>7028</v>
      </c>
      <c r="M1112" t="s">
        <v>6617</v>
      </c>
      <c r="N1112">
        <v>1</v>
      </c>
    </row>
    <row r="1113" spans="1:16" x14ac:dyDescent="0.25">
      <c r="A1113" s="18">
        <v>408</v>
      </c>
      <c r="B1113" s="20" t="s">
        <v>1853</v>
      </c>
      <c r="C1113" t="s">
        <v>47</v>
      </c>
      <c r="D1113" t="s">
        <v>11</v>
      </c>
      <c r="E1113" t="s">
        <v>1855</v>
      </c>
      <c r="F1113" t="s">
        <v>13</v>
      </c>
      <c r="G1113" t="s">
        <v>14</v>
      </c>
      <c r="H1113">
        <v>0</v>
      </c>
      <c r="L1113" s="20" t="s">
        <v>7029</v>
      </c>
      <c r="M1113" t="s">
        <v>6617</v>
      </c>
      <c r="N1113">
        <v>1</v>
      </c>
      <c r="P1113" t="b">
        <f>EXACT(H1113,bioshpere3_soil!H1113)</f>
        <v>0</v>
      </c>
    </row>
    <row r="1114" spans="1:16" x14ac:dyDescent="0.25">
      <c r="A1114" s="18">
        <v>2667</v>
      </c>
      <c r="B1114" t="s">
        <v>1853</v>
      </c>
      <c r="C1114" t="s">
        <v>90</v>
      </c>
      <c r="D1114" t="s">
        <v>11</v>
      </c>
      <c r="E1114" t="s">
        <v>1855</v>
      </c>
      <c r="F1114" t="s">
        <v>13</v>
      </c>
      <c r="G1114" t="s">
        <v>14</v>
      </c>
      <c r="H1114">
        <v>0</v>
      </c>
      <c r="L1114" s="20" t="s">
        <v>7029</v>
      </c>
      <c r="M1114" t="s">
        <v>6617</v>
      </c>
      <c r="N1114">
        <v>5</v>
      </c>
      <c r="P1114" t="b">
        <f>EXACT(H1114,bioshpere3_soil!H1114)</f>
        <v>0</v>
      </c>
    </row>
    <row r="1115" spans="1:16" x14ac:dyDescent="0.25">
      <c r="A1115" s="18">
        <v>539</v>
      </c>
      <c r="B1115" t="s">
        <v>1853</v>
      </c>
      <c r="C1115" t="s">
        <v>9</v>
      </c>
      <c r="D1115" t="s">
        <v>11</v>
      </c>
      <c r="E1115" t="s">
        <v>1855</v>
      </c>
      <c r="F1115" t="s">
        <v>13</v>
      </c>
      <c r="G1115" t="s">
        <v>14</v>
      </c>
      <c r="H1115">
        <v>0</v>
      </c>
      <c r="L1115" s="20" t="s">
        <v>7029</v>
      </c>
      <c r="M1115" t="s">
        <v>6617</v>
      </c>
      <c r="N1115">
        <v>0</v>
      </c>
      <c r="P1115" t="b">
        <f>EXACT(H1115,bioshpere3_soil!H1115)</f>
        <v>1</v>
      </c>
    </row>
    <row r="1116" spans="1:16" x14ac:dyDescent="0.25">
      <c r="A1116" s="18">
        <v>2147</v>
      </c>
      <c r="B1116" t="s">
        <v>1853</v>
      </c>
      <c r="C1116" t="s">
        <v>99</v>
      </c>
      <c r="D1116" t="s">
        <v>11</v>
      </c>
      <c r="E1116" t="s">
        <v>1855</v>
      </c>
      <c r="F1116" t="s">
        <v>13</v>
      </c>
      <c r="G1116" t="s">
        <v>14</v>
      </c>
      <c r="H1116">
        <v>0</v>
      </c>
      <c r="L1116" s="20" t="s">
        <v>7029</v>
      </c>
      <c r="M1116" t="s">
        <v>6617</v>
      </c>
      <c r="N1116">
        <v>2</v>
      </c>
      <c r="P1116" t="b">
        <f>EXACT(H1116,bioshpere3_soil!H1116)</f>
        <v>0</v>
      </c>
    </row>
    <row r="1117" spans="1:16" x14ac:dyDescent="0.25">
      <c r="A1117" s="18">
        <v>12</v>
      </c>
      <c r="B1117" t="s">
        <v>1853</v>
      </c>
      <c r="C1117" t="s">
        <v>70</v>
      </c>
      <c r="D1117" t="s">
        <v>11</v>
      </c>
      <c r="E1117" t="s">
        <v>1855</v>
      </c>
      <c r="F1117" t="s">
        <v>13</v>
      </c>
      <c r="G1117" t="s">
        <v>14</v>
      </c>
      <c r="H1117">
        <v>0</v>
      </c>
      <c r="L1117" s="20" t="s">
        <v>7029</v>
      </c>
      <c r="M1117" t="s">
        <v>6617</v>
      </c>
      <c r="N1117">
        <v>1</v>
      </c>
      <c r="P1117" t="b">
        <f>EXACT(H1117,bioshpere3_soil!H1117)</f>
        <v>0</v>
      </c>
    </row>
    <row r="1118" spans="1:16" x14ac:dyDescent="0.25">
      <c r="A1118" s="18">
        <v>1199</v>
      </c>
      <c r="B1118" s="53" t="s">
        <v>7719</v>
      </c>
      <c r="C1118" t="s">
        <v>47</v>
      </c>
      <c r="D1118" t="s">
        <v>11</v>
      </c>
      <c r="E1118" s="37" t="s">
        <v>5638</v>
      </c>
      <c r="F1118" t="s">
        <v>13</v>
      </c>
      <c r="G1118" t="s">
        <v>14</v>
      </c>
      <c r="H1118">
        <f>14.0067*N1118/M1118</f>
        <v>4.0030580165761651E-2</v>
      </c>
      <c r="L1118" s="20" t="s">
        <v>8047</v>
      </c>
      <c r="M1118">
        <v>349.9</v>
      </c>
      <c r="N1118">
        <v>1</v>
      </c>
      <c r="P1118" t="b">
        <f>EXACT(H1118,bioshpere3_soil!H1118)</f>
        <v>0</v>
      </c>
    </row>
    <row r="1119" spans="1:16" x14ac:dyDescent="0.25">
      <c r="A1119" s="18">
        <v>2115</v>
      </c>
      <c r="B1119" s="20" t="s">
        <v>145</v>
      </c>
      <c r="C1119" t="s">
        <v>47</v>
      </c>
      <c r="D1119" t="s">
        <v>11</v>
      </c>
      <c r="E1119" t="s">
        <v>147</v>
      </c>
      <c r="F1119" t="s">
        <v>13</v>
      </c>
      <c r="G1119" t="s">
        <v>14</v>
      </c>
      <c r="H1119">
        <v>0</v>
      </c>
      <c r="L1119" s="20" t="s">
        <v>7030</v>
      </c>
      <c r="M1119">
        <v>120.19199999999999</v>
      </c>
      <c r="N1119" t="s">
        <v>6617</v>
      </c>
      <c r="P1119" t="b">
        <f>EXACT(H1119,bioshpere3_soil!H1119)</f>
        <v>1</v>
      </c>
    </row>
    <row r="1120" spans="1:16" x14ac:dyDescent="0.25">
      <c r="A1120" s="18">
        <v>523</v>
      </c>
      <c r="B1120" t="s">
        <v>145</v>
      </c>
      <c r="C1120" t="s">
        <v>90</v>
      </c>
      <c r="D1120" t="s">
        <v>11</v>
      </c>
      <c r="E1120" t="s">
        <v>147</v>
      </c>
      <c r="F1120" t="s">
        <v>13</v>
      </c>
      <c r="G1120" t="s">
        <v>14</v>
      </c>
      <c r="H1120">
        <v>0</v>
      </c>
      <c r="L1120" s="20" t="s">
        <v>7030</v>
      </c>
      <c r="M1120">
        <v>120.19199999999999</v>
      </c>
      <c r="N1120" t="s">
        <v>6617</v>
      </c>
      <c r="P1120" t="b">
        <f>EXACT(H1120,bioshpere3_soil!H1120)</f>
        <v>1</v>
      </c>
    </row>
    <row r="1121" spans="1:16" x14ac:dyDescent="0.25">
      <c r="A1121" s="18">
        <v>2110</v>
      </c>
      <c r="B1121" t="s">
        <v>145</v>
      </c>
      <c r="C1121" t="s">
        <v>9</v>
      </c>
      <c r="D1121" t="s">
        <v>11</v>
      </c>
      <c r="E1121" t="s">
        <v>147</v>
      </c>
      <c r="F1121" t="s">
        <v>13</v>
      </c>
      <c r="G1121" t="s">
        <v>14</v>
      </c>
      <c r="H1121">
        <v>0</v>
      </c>
      <c r="L1121" s="20" t="s">
        <v>7030</v>
      </c>
      <c r="M1121">
        <v>120.19199999999999</v>
      </c>
      <c r="N1121" t="s">
        <v>6617</v>
      </c>
      <c r="P1121" t="b">
        <f>EXACT(H1121,bioshpere3_soil!H1121)</f>
        <v>1</v>
      </c>
    </row>
    <row r="1122" spans="1:16" x14ac:dyDescent="0.25">
      <c r="A1122" s="18">
        <v>4209</v>
      </c>
      <c r="B1122" t="s">
        <v>145</v>
      </c>
      <c r="C1122" t="s">
        <v>99</v>
      </c>
      <c r="D1122" t="s">
        <v>11</v>
      </c>
      <c r="E1122" t="s">
        <v>147</v>
      </c>
      <c r="F1122" t="s">
        <v>13</v>
      </c>
      <c r="G1122" t="s">
        <v>14</v>
      </c>
      <c r="H1122">
        <v>0</v>
      </c>
      <c r="L1122" s="20" t="s">
        <v>7030</v>
      </c>
      <c r="M1122">
        <v>120.19199999999999</v>
      </c>
      <c r="N1122" t="s">
        <v>6617</v>
      </c>
      <c r="P1122" t="b">
        <f>EXACT(H1122,bioshpere3_soil!H1122)</f>
        <v>1</v>
      </c>
    </row>
    <row r="1123" spans="1:16" x14ac:dyDescent="0.25">
      <c r="A1123" s="18">
        <v>1460</v>
      </c>
      <c r="B1123" t="s">
        <v>145</v>
      </c>
      <c r="C1123" t="s">
        <v>70</v>
      </c>
      <c r="D1123" t="s">
        <v>11</v>
      </c>
      <c r="E1123" t="s">
        <v>147</v>
      </c>
      <c r="F1123" t="s">
        <v>13</v>
      </c>
      <c r="G1123" t="s">
        <v>14</v>
      </c>
      <c r="H1123">
        <v>0</v>
      </c>
      <c r="L1123" s="20" t="s">
        <v>7030</v>
      </c>
      <c r="M1123">
        <v>120.19199999999999</v>
      </c>
      <c r="N1123" t="s">
        <v>6617</v>
      </c>
    </row>
    <row r="1124" spans="1:16" x14ac:dyDescent="0.25">
      <c r="A1124" s="18">
        <v>3878</v>
      </c>
      <c r="B1124" t="s">
        <v>145</v>
      </c>
      <c r="C1124" t="s">
        <v>189</v>
      </c>
      <c r="D1124" t="s">
        <v>11</v>
      </c>
      <c r="E1124" t="s">
        <v>147</v>
      </c>
      <c r="F1124" t="s">
        <v>13</v>
      </c>
      <c r="G1124" t="s">
        <v>14</v>
      </c>
      <c r="H1124">
        <v>0</v>
      </c>
      <c r="L1124" s="20" t="s">
        <v>7030</v>
      </c>
      <c r="M1124">
        <v>120.19199999999999</v>
      </c>
      <c r="N1124" t="s">
        <v>6617</v>
      </c>
    </row>
    <row r="1125" spans="1:16" x14ac:dyDescent="0.25">
      <c r="A1125" s="18">
        <v>201</v>
      </c>
      <c r="B1125" t="s">
        <v>145</v>
      </c>
      <c r="C1125" t="s">
        <v>43</v>
      </c>
      <c r="D1125" t="s">
        <v>11</v>
      </c>
      <c r="E1125" t="s">
        <v>147</v>
      </c>
      <c r="F1125" t="s">
        <v>13</v>
      </c>
      <c r="G1125" t="s">
        <v>14</v>
      </c>
      <c r="H1125">
        <v>0</v>
      </c>
      <c r="L1125" s="20" t="s">
        <v>7030</v>
      </c>
      <c r="M1125">
        <v>120.19199999999999</v>
      </c>
      <c r="N1125" t="s">
        <v>6617</v>
      </c>
    </row>
    <row r="1126" spans="1:16" x14ac:dyDescent="0.25">
      <c r="A1126" s="18">
        <v>92</v>
      </c>
      <c r="B1126" t="s">
        <v>145</v>
      </c>
      <c r="C1126" t="s">
        <v>26</v>
      </c>
      <c r="D1126" t="s">
        <v>11</v>
      </c>
      <c r="E1126" t="s">
        <v>147</v>
      </c>
      <c r="F1126" t="s">
        <v>13</v>
      </c>
      <c r="G1126" t="s">
        <v>14</v>
      </c>
      <c r="H1126">
        <v>0</v>
      </c>
      <c r="L1126" s="20" t="s">
        <v>7030</v>
      </c>
      <c r="M1126">
        <v>120.19199999999999</v>
      </c>
      <c r="N1126" t="s">
        <v>6617</v>
      </c>
    </row>
    <row r="1127" spans="1:16" x14ac:dyDescent="0.25">
      <c r="A1127" s="18">
        <v>2615</v>
      </c>
      <c r="B1127" t="s">
        <v>145</v>
      </c>
      <c r="C1127" t="s">
        <v>30</v>
      </c>
      <c r="D1127" t="s">
        <v>11</v>
      </c>
      <c r="E1127" t="s">
        <v>147</v>
      </c>
      <c r="F1127" t="s">
        <v>13</v>
      </c>
      <c r="G1127" t="s">
        <v>14</v>
      </c>
      <c r="H1127">
        <v>0</v>
      </c>
      <c r="L1127" s="20" t="s">
        <v>7030</v>
      </c>
      <c r="M1127">
        <v>120.19199999999999</v>
      </c>
      <c r="N1127" t="s">
        <v>6617</v>
      </c>
    </row>
    <row r="1128" spans="1:16" x14ac:dyDescent="0.25">
      <c r="A1128" s="18">
        <v>940</v>
      </c>
      <c r="B1128" t="s">
        <v>145</v>
      </c>
      <c r="C1128" t="s">
        <v>23</v>
      </c>
      <c r="D1128" t="s">
        <v>11</v>
      </c>
      <c r="E1128" t="s">
        <v>147</v>
      </c>
      <c r="F1128" t="s">
        <v>13</v>
      </c>
      <c r="G1128" t="s">
        <v>14</v>
      </c>
      <c r="H1128">
        <v>0</v>
      </c>
      <c r="L1128" s="20" t="s">
        <v>7030</v>
      </c>
      <c r="M1128">
        <v>120.19199999999999</v>
      </c>
      <c r="N1128" t="s">
        <v>6617</v>
      </c>
    </row>
    <row r="1129" spans="1:16" x14ac:dyDescent="0.25">
      <c r="A1129" s="18">
        <v>661</v>
      </c>
      <c r="B1129" s="20" t="s">
        <v>520</v>
      </c>
      <c r="C1129" t="s">
        <v>47</v>
      </c>
      <c r="D1129" t="s">
        <v>11</v>
      </c>
      <c r="E1129" t="s">
        <v>276</v>
      </c>
      <c r="F1129" t="s">
        <v>13</v>
      </c>
      <c r="G1129" t="s">
        <v>33</v>
      </c>
      <c r="H1129">
        <v>0</v>
      </c>
      <c r="L1129" s="20" t="s">
        <v>7031</v>
      </c>
      <c r="M1129" s="20" t="s">
        <v>6617</v>
      </c>
      <c r="N1129" t="s">
        <v>6617</v>
      </c>
    </row>
    <row r="1130" spans="1:16" x14ac:dyDescent="0.25">
      <c r="A1130" s="18">
        <v>3308</v>
      </c>
      <c r="B1130" t="s">
        <v>520</v>
      </c>
      <c r="C1130" t="s">
        <v>90</v>
      </c>
      <c r="D1130" t="s">
        <v>11</v>
      </c>
      <c r="E1130" t="s">
        <v>276</v>
      </c>
      <c r="F1130" t="s">
        <v>13</v>
      </c>
      <c r="G1130" t="s">
        <v>33</v>
      </c>
      <c r="H1130">
        <v>0</v>
      </c>
      <c r="L1130" s="20" t="s">
        <v>7031</v>
      </c>
      <c r="M1130" s="20" t="s">
        <v>6617</v>
      </c>
      <c r="N1130" t="s">
        <v>6617</v>
      </c>
    </row>
    <row r="1131" spans="1:16" x14ac:dyDescent="0.25">
      <c r="A1131" s="18">
        <v>1356</v>
      </c>
      <c r="B1131" t="s">
        <v>520</v>
      </c>
      <c r="C1131" t="s">
        <v>9</v>
      </c>
      <c r="D1131" t="s">
        <v>11</v>
      </c>
      <c r="E1131" t="s">
        <v>276</v>
      </c>
      <c r="F1131" t="s">
        <v>13</v>
      </c>
      <c r="G1131" t="s">
        <v>33</v>
      </c>
      <c r="H1131">
        <v>0</v>
      </c>
      <c r="L1131" s="20" t="s">
        <v>7031</v>
      </c>
      <c r="M1131" s="20" t="s">
        <v>6617</v>
      </c>
      <c r="N1131" t="s">
        <v>6617</v>
      </c>
    </row>
    <row r="1132" spans="1:16" x14ac:dyDescent="0.25">
      <c r="A1132" s="18">
        <v>3237</v>
      </c>
      <c r="B1132" t="s">
        <v>520</v>
      </c>
      <c r="C1132" t="s">
        <v>99</v>
      </c>
      <c r="D1132" t="s">
        <v>11</v>
      </c>
      <c r="E1132" t="s">
        <v>276</v>
      </c>
      <c r="F1132" t="s">
        <v>13</v>
      </c>
      <c r="G1132" t="s">
        <v>33</v>
      </c>
      <c r="H1132">
        <v>0</v>
      </c>
      <c r="L1132" s="20" t="s">
        <v>7031</v>
      </c>
      <c r="M1132" s="20" t="s">
        <v>6617</v>
      </c>
      <c r="N1132" t="s">
        <v>6617</v>
      </c>
    </row>
    <row r="1133" spans="1:16" x14ac:dyDescent="0.25">
      <c r="A1133" s="18">
        <v>800</v>
      </c>
      <c r="B1133" t="s">
        <v>520</v>
      </c>
      <c r="C1133" t="s">
        <v>70</v>
      </c>
      <c r="D1133" t="s">
        <v>11</v>
      </c>
      <c r="E1133" t="s">
        <v>276</v>
      </c>
      <c r="F1133" t="s">
        <v>13</v>
      </c>
      <c r="G1133" t="s">
        <v>33</v>
      </c>
      <c r="H1133">
        <v>0</v>
      </c>
      <c r="L1133" s="20" t="s">
        <v>7031</v>
      </c>
      <c r="M1133" s="20" t="s">
        <v>6617</v>
      </c>
      <c r="N1133" t="s">
        <v>6617</v>
      </c>
    </row>
    <row r="1134" spans="1:16" x14ac:dyDescent="0.25">
      <c r="A1134" s="18">
        <v>2201</v>
      </c>
      <c r="B1134" t="s">
        <v>520</v>
      </c>
      <c r="C1134" t="s">
        <v>189</v>
      </c>
      <c r="D1134" t="s">
        <v>11</v>
      </c>
      <c r="E1134" t="s">
        <v>276</v>
      </c>
      <c r="F1134" t="s">
        <v>13</v>
      </c>
      <c r="G1134" t="s">
        <v>33</v>
      </c>
      <c r="H1134">
        <v>0</v>
      </c>
      <c r="L1134" s="20" t="s">
        <v>7031</v>
      </c>
      <c r="M1134" s="20" t="s">
        <v>6617</v>
      </c>
      <c r="N1134" t="s">
        <v>6617</v>
      </c>
      <c r="P1134" t="b">
        <f>EXACT(H1134,bioshpere3_soil!H1134)</f>
        <v>1</v>
      </c>
    </row>
    <row r="1135" spans="1:16" x14ac:dyDescent="0.25">
      <c r="A1135" s="18">
        <v>3838</v>
      </c>
      <c r="B1135" t="s">
        <v>520</v>
      </c>
      <c r="C1135" t="s">
        <v>43</v>
      </c>
      <c r="D1135" t="s">
        <v>11</v>
      </c>
      <c r="E1135" t="s">
        <v>276</v>
      </c>
      <c r="F1135" t="s">
        <v>13</v>
      </c>
      <c r="G1135" t="s">
        <v>33</v>
      </c>
      <c r="H1135">
        <v>0</v>
      </c>
      <c r="L1135" s="20" t="s">
        <v>7031</v>
      </c>
      <c r="M1135" s="20" t="s">
        <v>6617</v>
      </c>
      <c r="N1135" t="s">
        <v>6617</v>
      </c>
      <c r="P1135" t="b">
        <f>EXACT(H1135,bioshpere3_soil!H1135)</f>
        <v>1</v>
      </c>
    </row>
    <row r="1136" spans="1:16" x14ac:dyDescent="0.25">
      <c r="A1136" s="18">
        <v>3840</v>
      </c>
      <c r="B1136" t="s">
        <v>520</v>
      </c>
      <c r="C1136" t="s">
        <v>26</v>
      </c>
      <c r="D1136" t="s">
        <v>11</v>
      </c>
      <c r="E1136" t="s">
        <v>276</v>
      </c>
      <c r="F1136" t="s">
        <v>13</v>
      </c>
      <c r="G1136" t="s">
        <v>33</v>
      </c>
      <c r="H1136">
        <v>0</v>
      </c>
      <c r="L1136" s="20" t="s">
        <v>7031</v>
      </c>
      <c r="M1136" s="20" t="s">
        <v>6617</v>
      </c>
      <c r="N1136" t="s">
        <v>6617</v>
      </c>
      <c r="P1136" t="b">
        <f>EXACT(H1136,bioshpere3_soil!H1136)</f>
        <v>1</v>
      </c>
    </row>
    <row r="1137" spans="1:16" x14ac:dyDescent="0.25">
      <c r="A1137" s="18">
        <v>2388</v>
      </c>
      <c r="B1137" t="s">
        <v>520</v>
      </c>
      <c r="C1137" t="s">
        <v>30</v>
      </c>
      <c r="D1137" t="s">
        <v>11</v>
      </c>
      <c r="E1137" t="s">
        <v>276</v>
      </c>
      <c r="F1137" t="s">
        <v>13</v>
      </c>
      <c r="G1137" t="s">
        <v>33</v>
      </c>
      <c r="H1137">
        <v>0</v>
      </c>
      <c r="L1137" s="20" t="s">
        <v>7031</v>
      </c>
      <c r="M1137" s="20" t="s">
        <v>6617</v>
      </c>
    </row>
    <row r="1138" spans="1:16" x14ac:dyDescent="0.25">
      <c r="A1138" s="18">
        <v>321</v>
      </c>
      <c r="B1138" t="s">
        <v>520</v>
      </c>
      <c r="C1138" t="s">
        <v>23</v>
      </c>
      <c r="D1138" t="s">
        <v>11</v>
      </c>
      <c r="E1138" t="s">
        <v>276</v>
      </c>
      <c r="F1138" t="s">
        <v>13</v>
      </c>
      <c r="G1138" t="s">
        <v>33</v>
      </c>
      <c r="H1138">
        <v>0</v>
      </c>
      <c r="L1138" s="20" t="s">
        <v>7031</v>
      </c>
      <c r="M1138" s="20" t="s">
        <v>6617</v>
      </c>
      <c r="N1138" t="s">
        <v>6617</v>
      </c>
      <c r="P1138" t="b">
        <f>EXACT(H1138,bioshpere3_soil!H1138)</f>
        <v>1</v>
      </c>
    </row>
    <row r="1139" spans="1:16" x14ac:dyDescent="0.25">
      <c r="A1139" s="18">
        <v>317</v>
      </c>
      <c r="B1139" s="20" t="s">
        <v>5225</v>
      </c>
      <c r="C1139" t="s">
        <v>189</v>
      </c>
      <c r="D1139" t="s">
        <v>11</v>
      </c>
      <c r="E1139" t="s">
        <v>1846</v>
      </c>
      <c r="F1139" t="s">
        <v>13</v>
      </c>
      <c r="G1139" t="s">
        <v>33</v>
      </c>
      <c r="H1139">
        <v>0</v>
      </c>
      <c r="L1139" s="20" t="s">
        <v>7031</v>
      </c>
      <c r="M1139" s="20" t="s">
        <v>6617</v>
      </c>
      <c r="N1139" t="s">
        <v>6617</v>
      </c>
    </row>
    <row r="1140" spans="1:16" x14ac:dyDescent="0.25">
      <c r="A1140" s="18">
        <v>564</v>
      </c>
      <c r="B1140" t="s">
        <v>5225</v>
      </c>
      <c r="C1140" t="s">
        <v>43</v>
      </c>
      <c r="D1140" t="s">
        <v>11</v>
      </c>
      <c r="E1140" t="s">
        <v>1846</v>
      </c>
      <c r="F1140" t="s">
        <v>13</v>
      </c>
      <c r="G1140" t="s">
        <v>33</v>
      </c>
      <c r="H1140">
        <v>0</v>
      </c>
      <c r="L1140" s="20" t="s">
        <v>7031</v>
      </c>
      <c r="M1140" s="20" t="s">
        <v>6617</v>
      </c>
      <c r="N1140" t="s">
        <v>6617</v>
      </c>
    </row>
    <row r="1141" spans="1:16" x14ac:dyDescent="0.25">
      <c r="A1141" s="18">
        <v>3925</v>
      </c>
      <c r="B1141" t="s">
        <v>5225</v>
      </c>
      <c r="C1141" t="s">
        <v>26</v>
      </c>
      <c r="D1141" t="s">
        <v>11</v>
      </c>
      <c r="E1141" t="s">
        <v>1846</v>
      </c>
      <c r="F1141" t="s">
        <v>13</v>
      </c>
      <c r="G1141" t="s">
        <v>33</v>
      </c>
      <c r="H1141">
        <v>0</v>
      </c>
      <c r="L1141" s="20" t="s">
        <v>7031</v>
      </c>
      <c r="M1141" s="20" t="s">
        <v>6617</v>
      </c>
      <c r="N1141" t="s">
        <v>6617</v>
      </c>
    </row>
    <row r="1142" spans="1:16" x14ac:dyDescent="0.25">
      <c r="A1142" s="18">
        <v>3177</v>
      </c>
      <c r="B1142" t="s">
        <v>5225</v>
      </c>
      <c r="C1142" t="s">
        <v>30</v>
      </c>
      <c r="D1142" t="s">
        <v>11</v>
      </c>
      <c r="E1142" t="s">
        <v>1846</v>
      </c>
      <c r="F1142" t="s">
        <v>13</v>
      </c>
      <c r="G1142" t="s">
        <v>33</v>
      </c>
      <c r="H1142">
        <v>0</v>
      </c>
      <c r="L1142" s="20" t="s">
        <v>7031</v>
      </c>
      <c r="M1142" s="20" t="s">
        <v>6617</v>
      </c>
      <c r="N1142" t="s">
        <v>6617</v>
      </c>
    </row>
    <row r="1143" spans="1:16" x14ac:dyDescent="0.25">
      <c r="A1143" s="18">
        <v>2354</v>
      </c>
      <c r="B1143" t="s">
        <v>5225</v>
      </c>
      <c r="C1143" t="s">
        <v>23</v>
      </c>
      <c r="D1143" t="s">
        <v>11</v>
      </c>
      <c r="E1143" t="s">
        <v>1846</v>
      </c>
      <c r="F1143" t="s">
        <v>13</v>
      </c>
      <c r="G1143" t="s">
        <v>33</v>
      </c>
      <c r="H1143">
        <v>0</v>
      </c>
      <c r="L1143" s="20" t="s">
        <v>7031</v>
      </c>
      <c r="M1143" s="20" t="s">
        <v>6617</v>
      </c>
      <c r="N1143" t="s">
        <v>6617</v>
      </c>
    </row>
    <row r="1144" spans="1:16" x14ac:dyDescent="0.25">
      <c r="A1144" s="18">
        <v>2620</v>
      </c>
      <c r="B1144" t="s">
        <v>474</v>
      </c>
      <c r="C1144" t="s">
        <v>189</v>
      </c>
      <c r="D1144" t="s">
        <v>11</v>
      </c>
      <c r="E1144" t="s">
        <v>476</v>
      </c>
      <c r="F1144" t="s">
        <v>13</v>
      </c>
      <c r="G1144" t="s">
        <v>33</v>
      </c>
      <c r="H1144">
        <v>0</v>
      </c>
      <c r="L1144" s="20" t="s">
        <v>7031</v>
      </c>
      <c r="M1144" s="20" t="s">
        <v>6617</v>
      </c>
      <c r="N1144" t="s">
        <v>6617</v>
      </c>
    </row>
    <row r="1145" spans="1:16" x14ac:dyDescent="0.25">
      <c r="A1145" s="18">
        <v>262</v>
      </c>
      <c r="B1145" t="s">
        <v>474</v>
      </c>
      <c r="C1145" t="s">
        <v>43</v>
      </c>
      <c r="D1145" t="s">
        <v>11</v>
      </c>
      <c r="E1145" t="s">
        <v>476</v>
      </c>
      <c r="F1145" t="s">
        <v>13</v>
      </c>
      <c r="G1145" t="s">
        <v>33</v>
      </c>
      <c r="H1145">
        <v>0</v>
      </c>
      <c r="L1145" s="20" t="s">
        <v>7031</v>
      </c>
      <c r="M1145" s="20" t="s">
        <v>6617</v>
      </c>
    </row>
    <row r="1146" spans="1:16" x14ac:dyDescent="0.25">
      <c r="A1146" s="18">
        <v>2330</v>
      </c>
      <c r="B1146" t="s">
        <v>474</v>
      </c>
      <c r="C1146" t="s">
        <v>26</v>
      </c>
      <c r="D1146" t="s">
        <v>11</v>
      </c>
      <c r="E1146" t="s">
        <v>476</v>
      </c>
      <c r="F1146" t="s">
        <v>13</v>
      </c>
      <c r="G1146" t="s">
        <v>33</v>
      </c>
      <c r="H1146">
        <v>0</v>
      </c>
      <c r="L1146" s="20" t="s">
        <v>7031</v>
      </c>
      <c r="M1146" s="20" t="s">
        <v>6617</v>
      </c>
    </row>
    <row r="1147" spans="1:16" x14ac:dyDescent="0.25">
      <c r="A1147" s="18">
        <v>3178</v>
      </c>
      <c r="B1147" t="s">
        <v>474</v>
      </c>
      <c r="C1147" t="s">
        <v>30</v>
      </c>
      <c r="D1147" t="s">
        <v>11</v>
      </c>
      <c r="E1147" t="s">
        <v>476</v>
      </c>
      <c r="F1147" t="s">
        <v>13</v>
      </c>
      <c r="G1147" t="s">
        <v>33</v>
      </c>
      <c r="H1147">
        <v>0</v>
      </c>
      <c r="L1147" s="20" t="s">
        <v>7031</v>
      </c>
      <c r="M1147" s="20" t="s">
        <v>6617</v>
      </c>
      <c r="N1147" t="s">
        <v>6617</v>
      </c>
    </row>
    <row r="1148" spans="1:16" x14ac:dyDescent="0.25">
      <c r="A1148" s="18">
        <v>1209</v>
      </c>
      <c r="B1148" t="s">
        <v>474</v>
      </c>
      <c r="C1148" t="s">
        <v>23</v>
      </c>
      <c r="D1148" t="s">
        <v>11</v>
      </c>
      <c r="E1148" t="s">
        <v>476</v>
      </c>
      <c r="F1148" t="s">
        <v>13</v>
      </c>
      <c r="G1148" t="s">
        <v>33</v>
      </c>
      <c r="H1148">
        <v>0</v>
      </c>
      <c r="L1148" s="20" t="s">
        <v>7031</v>
      </c>
      <c r="M1148" s="20" t="s">
        <v>6617</v>
      </c>
      <c r="N1148" t="s">
        <v>6617</v>
      </c>
    </row>
    <row r="1149" spans="1:16" x14ac:dyDescent="0.25">
      <c r="A1149" s="18">
        <v>2925</v>
      </c>
      <c r="B1149" t="s">
        <v>906</v>
      </c>
      <c r="C1149" t="s">
        <v>16</v>
      </c>
      <c r="D1149" t="s">
        <v>11</v>
      </c>
      <c r="E1149" t="s">
        <v>908</v>
      </c>
      <c r="F1149" t="s">
        <v>13</v>
      </c>
      <c r="G1149" t="s">
        <v>14</v>
      </c>
      <c r="H1149" t="e">
        <f t="shared" ref="H1149:H1176" si="18">14.0067*N1149/M1149</f>
        <v>#VALUE!</v>
      </c>
      <c r="L1149" t="s">
        <v>7032</v>
      </c>
      <c r="M1149">
        <v>42.04</v>
      </c>
      <c r="N1149" t="s">
        <v>6617</v>
      </c>
    </row>
    <row r="1150" spans="1:16" x14ac:dyDescent="0.25">
      <c r="A1150" s="18">
        <v>541</v>
      </c>
      <c r="B1150" t="s">
        <v>3311</v>
      </c>
      <c r="C1150" t="s">
        <v>16</v>
      </c>
      <c r="D1150" t="s">
        <v>11</v>
      </c>
      <c r="E1150" t="s">
        <v>3313</v>
      </c>
      <c r="F1150" t="s">
        <v>13</v>
      </c>
      <c r="G1150" t="s">
        <v>14</v>
      </c>
      <c r="H1150" t="e">
        <f t="shared" si="18"/>
        <v>#VALUE!</v>
      </c>
      <c r="L1150" t="s">
        <v>7033</v>
      </c>
      <c r="M1150">
        <v>240.69300000000001</v>
      </c>
      <c r="N1150" t="s">
        <v>6617</v>
      </c>
    </row>
    <row r="1151" spans="1:16" x14ac:dyDescent="0.25">
      <c r="A1151" s="18">
        <v>1982</v>
      </c>
      <c r="B1151" s="20" t="s">
        <v>1146</v>
      </c>
      <c r="C1151" t="s">
        <v>47</v>
      </c>
      <c r="D1151" t="s">
        <v>11</v>
      </c>
      <c r="E1151" t="s">
        <v>1148</v>
      </c>
      <c r="F1151" t="s">
        <v>13</v>
      </c>
      <c r="G1151" t="s">
        <v>14</v>
      </c>
      <c r="H1151" t="e">
        <f t="shared" si="18"/>
        <v>#VALUE!</v>
      </c>
      <c r="L1151" s="20" t="s">
        <v>7034</v>
      </c>
      <c r="M1151">
        <v>26.016999999999999</v>
      </c>
      <c r="N1151" t="s">
        <v>6617</v>
      </c>
    </row>
    <row r="1152" spans="1:16" x14ac:dyDescent="0.25">
      <c r="A1152" s="18">
        <v>3227</v>
      </c>
      <c r="B1152" t="s">
        <v>1146</v>
      </c>
      <c r="C1152" t="s">
        <v>90</v>
      </c>
      <c r="D1152" t="s">
        <v>11</v>
      </c>
      <c r="E1152" t="s">
        <v>1148</v>
      </c>
      <c r="F1152" t="s">
        <v>13</v>
      </c>
      <c r="G1152" t="s">
        <v>14</v>
      </c>
      <c r="H1152" t="e">
        <f t="shared" si="18"/>
        <v>#VALUE!</v>
      </c>
      <c r="L1152" s="20" t="s">
        <v>7034</v>
      </c>
      <c r="M1152">
        <v>26.016999999999999</v>
      </c>
      <c r="N1152" t="s">
        <v>6617</v>
      </c>
    </row>
    <row r="1153" spans="1:16" x14ac:dyDescent="0.25">
      <c r="A1153" s="18">
        <v>326</v>
      </c>
      <c r="B1153" t="s">
        <v>1146</v>
      </c>
      <c r="C1153" t="s">
        <v>9</v>
      </c>
      <c r="D1153" t="s">
        <v>11</v>
      </c>
      <c r="E1153" t="s">
        <v>1148</v>
      </c>
      <c r="F1153" t="s">
        <v>13</v>
      </c>
      <c r="G1153" t="s">
        <v>14</v>
      </c>
      <c r="H1153" t="e">
        <f t="shared" si="18"/>
        <v>#VALUE!</v>
      </c>
      <c r="L1153" s="20" t="s">
        <v>7034</v>
      </c>
      <c r="M1153">
        <v>26.016999999999999</v>
      </c>
      <c r="N1153" t="s">
        <v>6617</v>
      </c>
    </row>
    <row r="1154" spans="1:16" x14ac:dyDescent="0.25">
      <c r="A1154" s="18">
        <v>4090</v>
      </c>
      <c r="B1154" t="s">
        <v>1146</v>
      </c>
      <c r="C1154" t="s">
        <v>99</v>
      </c>
      <c r="D1154" t="s">
        <v>11</v>
      </c>
      <c r="E1154" t="s">
        <v>1148</v>
      </c>
      <c r="F1154" t="s">
        <v>13</v>
      </c>
      <c r="G1154" t="s">
        <v>14</v>
      </c>
      <c r="H1154" t="e">
        <f t="shared" si="18"/>
        <v>#VALUE!</v>
      </c>
      <c r="L1154" s="20" t="s">
        <v>7034</v>
      </c>
      <c r="M1154">
        <v>26.016999999999999</v>
      </c>
      <c r="N1154" t="s">
        <v>6617</v>
      </c>
    </row>
    <row r="1155" spans="1:16" x14ac:dyDescent="0.25">
      <c r="A1155" s="18">
        <v>3306</v>
      </c>
      <c r="B1155" t="s">
        <v>1146</v>
      </c>
      <c r="C1155" t="s">
        <v>70</v>
      </c>
      <c r="D1155" t="s">
        <v>11</v>
      </c>
      <c r="E1155" t="s">
        <v>1148</v>
      </c>
      <c r="F1155" t="s">
        <v>13</v>
      </c>
      <c r="G1155" t="s">
        <v>14</v>
      </c>
      <c r="H1155" t="e">
        <f t="shared" si="18"/>
        <v>#VALUE!</v>
      </c>
      <c r="L1155" s="20" t="s">
        <v>7034</v>
      </c>
      <c r="M1155">
        <v>26.016999999999999</v>
      </c>
      <c r="N1155" t="s">
        <v>6617</v>
      </c>
    </row>
    <row r="1156" spans="1:16" x14ac:dyDescent="0.25">
      <c r="A1156" s="18">
        <v>3593</v>
      </c>
      <c r="B1156" t="s">
        <v>1146</v>
      </c>
      <c r="C1156" t="s">
        <v>189</v>
      </c>
      <c r="D1156" t="s">
        <v>11</v>
      </c>
      <c r="E1156" t="s">
        <v>1148</v>
      </c>
      <c r="F1156" t="s">
        <v>13</v>
      </c>
      <c r="G1156" t="s">
        <v>14</v>
      </c>
      <c r="H1156" t="e">
        <f t="shared" si="18"/>
        <v>#VALUE!</v>
      </c>
      <c r="L1156" s="20" t="s">
        <v>7034</v>
      </c>
      <c r="M1156">
        <v>26.016999999999999</v>
      </c>
      <c r="N1156" t="s">
        <v>6617</v>
      </c>
    </row>
    <row r="1157" spans="1:16" x14ac:dyDescent="0.25">
      <c r="A1157" s="18">
        <v>369</v>
      </c>
      <c r="B1157" t="s">
        <v>1146</v>
      </c>
      <c r="C1157" t="s">
        <v>43</v>
      </c>
      <c r="D1157" t="s">
        <v>11</v>
      </c>
      <c r="E1157" t="s">
        <v>1148</v>
      </c>
      <c r="F1157" t="s">
        <v>13</v>
      </c>
      <c r="G1157" t="s">
        <v>14</v>
      </c>
      <c r="H1157" t="e">
        <f t="shared" si="18"/>
        <v>#VALUE!</v>
      </c>
      <c r="L1157" s="20" t="s">
        <v>7034</v>
      </c>
      <c r="M1157">
        <v>26.016999999999999</v>
      </c>
      <c r="N1157" t="s">
        <v>6617</v>
      </c>
    </row>
    <row r="1158" spans="1:16" x14ac:dyDescent="0.25">
      <c r="A1158" s="18">
        <v>3854</v>
      </c>
      <c r="B1158" t="s">
        <v>1146</v>
      </c>
      <c r="C1158" t="s">
        <v>26</v>
      </c>
      <c r="D1158" t="s">
        <v>11</v>
      </c>
      <c r="E1158" t="s">
        <v>1148</v>
      </c>
      <c r="F1158" t="s">
        <v>13</v>
      </c>
      <c r="G1158" t="s">
        <v>14</v>
      </c>
      <c r="H1158" t="e">
        <f t="shared" si="18"/>
        <v>#VALUE!</v>
      </c>
      <c r="L1158" s="20" t="s">
        <v>7034</v>
      </c>
      <c r="M1158">
        <v>26.016999999999999</v>
      </c>
      <c r="N1158" t="s">
        <v>6617</v>
      </c>
    </row>
    <row r="1159" spans="1:16" x14ac:dyDescent="0.25">
      <c r="A1159" s="18">
        <v>3777</v>
      </c>
      <c r="B1159" t="s">
        <v>1146</v>
      </c>
      <c r="C1159" t="s">
        <v>30</v>
      </c>
      <c r="D1159" t="s">
        <v>11</v>
      </c>
      <c r="E1159" t="s">
        <v>1148</v>
      </c>
      <c r="F1159" t="s">
        <v>13</v>
      </c>
      <c r="G1159" t="s">
        <v>14</v>
      </c>
      <c r="H1159" t="e">
        <f t="shared" si="18"/>
        <v>#VALUE!</v>
      </c>
      <c r="L1159" s="20" t="s">
        <v>7034</v>
      </c>
      <c r="M1159">
        <v>26.016999999999999</v>
      </c>
      <c r="N1159" t="s">
        <v>6617</v>
      </c>
    </row>
    <row r="1160" spans="1:16" x14ac:dyDescent="0.25">
      <c r="A1160" s="18">
        <v>283</v>
      </c>
      <c r="B1160" t="s">
        <v>1146</v>
      </c>
      <c r="C1160" t="s">
        <v>23</v>
      </c>
      <c r="D1160" t="s">
        <v>11</v>
      </c>
      <c r="E1160" t="s">
        <v>1148</v>
      </c>
      <c r="F1160" t="s">
        <v>13</v>
      </c>
      <c r="G1160" t="s">
        <v>14</v>
      </c>
      <c r="H1160" t="e">
        <f t="shared" si="18"/>
        <v>#VALUE!</v>
      </c>
      <c r="L1160" s="20" t="s">
        <v>7034</v>
      </c>
      <c r="M1160">
        <v>26.016999999999999</v>
      </c>
      <c r="N1160" t="s">
        <v>6617</v>
      </c>
    </row>
    <row r="1161" spans="1:16" x14ac:dyDescent="0.25">
      <c r="A1161" s="18">
        <v>137</v>
      </c>
      <c r="B1161" s="20" t="s">
        <v>2562</v>
      </c>
      <c r="C1161" t="s">
        <v>189</v>
      </c>
      <c r="D1161" t="s">
        <v>11</v>
      </c>
      <c r="E1161" t="s">
        <v>2564</v>
      </c>
      <c r="F1161" t="s">
        <v>13</v>
      </c>
      <c r="G1161" t="s">
        <v>14</v>
      </c>
      <c r="H1161">
        <f t="shared" si="18"/>
        <v>0</v>
      </c>
      <c r="L1161" s="20" t="s">
        <v>7035</v>
      </c>
      <c r="M1161">
        <v>85.061000000000007</v>
      </c>
    </row>
    <row r="1162" spans="1:16" x14ac:dyDescent="0.25">
      <c r="A1162" s="18">
        <v>4237</v>
      </c>
      <c r="B1162" t="s">
        <v>2562</v>
      </c>
      <c r="C1162" t="s">
        <v>43</v>
      </c>
      <c r="D1162" t="s">
        <v>11</v>
      </c>
      <c r="E1162" t="s">
        <v>2564</v>
      </c>
      <c r="F1162" t="s">
        <v>13</v>
      </c>
      <c r="G1162" t="s">
        <v>14</v>
      </c>
      <c r="H1162">
        <f t="shared" si="18"/>
        <v>0</v>
      </c>
      <c r="L1162" s="20" t="s">
        <v>7035</v>
      </c>
      <c r="M1162">
        <v>85.061000000000007</v>
      </c>
      <c r="N1162">
        <v>0</v>
      </c>
    </row>
    <row r="1163" spans="1:16" x14ac:dyDescent="0.25">
      <c r="A1163" s="18">
        <v>1876</v>
      </c>
      <c r="B1163" t="s">
        <v>2562</v>
      </c>
      <c r="C1163" t="s">
        <v>26</v>
      </c>
      <c r="D1163" t="s">
        <v>11</v>
      </c>
      <c r="E1163" t="s">
        <v>2564</v>
      </c>
      <c r="F1163" t="s">
        <v>13</v>
      </c>
      <c r="G1163" t="s">
        <v>14</v>
      </c>
      <c r="H1163">
        <f t="shared" si="18"/>
        <v>0</v>
      </c>
      <c r="L1163" s="20" t="s">
        <v>7035</v>
      </c>
      <c r="M1163">
        <v>85.061000000000007</v>
      </c>
      <c r="N1163">
        <v>0</v>
      </c>
    </row>
    <row r="1164" spans="1:16" x14ac:dyDescent="0.25">
      <c r="A1164" s="18">
        <v>2659</v>
      </c>
      <c r="B1164" t="s">
        <v>2562</v>
      </c>
      <c r="C1164" t="s">
        <v>30</v>
      </c>
      <c r="D1164" t="s">
        <v>11</v>
      </c>
      <c r="E1164" t="s">
        <v>2564</v>
      </c>
      <c r="F1164" t="s">
        <v>13</v>
      </c>
      <c r="G1164" t="s">
        <v>14</v>
      </c>
      <c r="H1164">
        <f t="shared" si="18"/>
        <v>0.16466653342895099</v>
      </c>
      <c r="L1164" s="20" t="s">
        <v>7035</v>
      </c>
      <c r="M1164">
        <v>85.061000000000007</v>
      </c>
      <c r="N1164">
        <v>1</v>
      </c>
      <c r="P1164" t="b">
        <f>EXACT(H1164,bioshpere3_soil!H1164)</f>
        <v>0</v>
      </c>
    </row>
    <row r="1165" spans="1:16" x14ac:dyDescent="0.25">
      <c r="A1165" s="18">
        <v>2351</v>
      </c>
      <c r="B1165" t="s">
        <v>2562</v>
      </c>
      <c r="C1165" t="s">
        <v>23</v>
      </c>
      <c r="D1165" t="s">
        <v>11</v>
      </c>
      <c r="E1165" t="s">
        <v>2564</v>
      </c>
      <c r="F1165" t="s">
        <v>13</v>
      </c>
      <c r="G1165" t="s">
        <v>14</v>
      </c>
      <c r="H1165">
        <f t="shared" si="18"/>
        <v>0.16466653342895099</v>
      </c>
      <c r="L1165" s="20" t="s">
        <v>7035</v>
      </c>
      <c r="M1165">
        <v>85.061000000000007</v>
      </c>
      <c r="N1165">
        <v>1</v>
      </c>
    </row>
    <row r="1166" spans="1:16" x14ac:dyDescent="0.25">
      <c r="A1166" s="18">
        <v>1380</v>
      </c>
      <c r="B1166" t="s">
        <v>6630</v>
      </c>
      <c r="C1166" t="s">
        <v>16</v>
      </c>
      <c r="D1166" t="s">
        <v>11</v>
      </c>
      <c r="E1166" t="s">
        <v>6632</v>
      </c>
      <c r="F1166" t="s">
        <v>13</v>
      </c>
      <c r="G1166" t="s">
        <v>14</v>
      </c>
      <c r="H1166">
        <f t="shared" si="18"/>
        <v>4.3125935231198391E-2</v>
      </c>
      <c r="L1166" t="s">
        <v>7036</v>
      </c>
      <c r="M1166">
        <v>324.786</v>
      </c>
      <c r="N1166">
        <v>1</v>
      </c>
      <c r="P1166" t="b">
        <f>EXACT(H1166,bioshpere3_soil!H1166)</f>
        <v>0</v>
      </c>
    </row>
    <row r="1167" spans="1:16" x14ac:dyDescent="0.25">
      <c r="A1167" s="18">
        <v>1774</v>
      </c>
      <c r="B1167" t="s">
        <v>5780</v>
      </c>
      <c r="C1167" t="s">
        <v>16</v>
      </c>
      <c r="D1167" t="s">
        <v>11</v>
      </c>
      <c r="E1167" t="s">
        <v>5782</v>
      </c>
      <c r="F1167" t="s">
        <v>13</v>
      </c>
      <c r="G1167" t="s">
        <v>14</v>
      </c>
      <c r="H1167">
        <f t="shared" si="18"/>
        <v>5.1100693177672379E-2</v>
      </c>
      <c r="L1167" t="s">
        <v>7037</v>
      </c>
      <c r="M1167">
        <v>274.10000000000002</v>
      </c>
      <c r="N1167">
        <v>1</v>
      </c>
    </row>
    <row r="1168" spans="1:16" x14ac:dyDescent="0.25">
      <c r="A1168" s="18">
        <v>694</v>
      </c>
      <c r="B1168" s="20" t="s">
        <v>1363</v>
      </c>
      <c r="C1168" t="s">
        <v>47</v>
      </c>
      <c r="D1168" t="s">
        <v>11</v>
      </c>
      <c r="E1168" t="s">
        <v>1365</v>
      </c>
      <c r="F1168" t="s">
        <v>13</v>
      </c>
      <c r="G1168" t="s">
        <v>14</v>
      </c>
      <c r="H1168">
        <f t="shared" si="18"/>
        <v>0.16642942015209128</v>
      </c>
      <c r="L1168" s="20" t="s">
        <v>7038</v>
      </c>
      <c r="M1168" s="27">
        <v>84.16</v>
      </c>
      <c r="N1168">
        <v>1</v>
      </c>
      <c r="P1168" t="b">
        <f>EXACT(H1168,bioshpere3_soil!H1168)</f>
        <v>0</v>
      </c>
    </row>
    <row r="1169" spans="1:16" x14ac:dyDescent="0.25">
      <c r="A1169" s="18">
        <v>2587</v>
      </c>
      <c r="B1169" t="s">
        <v>1363</v>
      </c>
      <c r="C1169" t="s">
        <v>90</v>
      </c>
      <c r="D1169" t="s">
        <v>11</v>
      </c>
      <c r="E1169" t="s">
        <v>1365</v>
      </c>
      <c r="F1169" t="s">
        <v>13</v>
      </c>
      <c r="G1169" t="s">
        <v>14</v>
      </c>
      <c r="H1169">
        <f t="shared" si="18"/>
        <v>0.66571768060836511</v>
      </c>
      <c r="L1169" s="20" t="s">
        <v>7038</v>
      </c>
      <c r="M1169" s="27">
        <v>84.16</v>
      </c>
      <c r="N1169">
        <v>4</v>
      </c>
      <c r="P1169" t="b">
        <f>EXACT(H1169,bioshpere3_soil!H1169)</f>
        <v>0</v>
      </c>
    </row>
    <row r="1170" spans="1:16" x14ac:dyDescent="0.25">
      <c r="A1170" s="18">
        <v>2994</v>
      </c>
      <c r="B1170" t="s">
        <v>1363</v>
      </c>
      <c r="C1170" t="s">
        <v>9</v>
      </c>
      <c r="D1170" t="s">
        <v>11</v>
      </c>
      <c r="E1170" t="s">
        <v>1365</v>
      </c>
      <c r="F1170" t="s">
        <v>13</v>
      </c>
      <c r="G1170" t="s">
        <v>14</v>
      </c>
      <c r="H1170">
        <f t="shared" si="18"/>
        <v>0.16642942015209128</v>
      </c>
      <c r="L1170" s="20" t="s">
        <v>7038</v>
      </c>
      <c r="M1170" s="27">
        <v>84.16</v>
      </c>
      <c r="N1170">
        <v>1</v>
      </c>
      <c r="P1170" t="b">
        <f>EXACT(H1170,bioshpere3_soil!H1170)</f>
        <v>0</v>
      </c>
    </row>
    <row r="1171" spans="1:16" x14ac:dyDescent="0.25">
      <c r="A1171" s="18">
        <v>1032</v>
      </c>
      <c r="B1171" t="s">
        <v>1363</v>
      </c>
      <c r="C1171" t="s">
        <v>99</v>
      </c>
      <c r="D1171" t="s">
        <v>11</v>
      </c>
      <c r="E1171" t="s">
        <v>1365</v>
      </c>
      <c r="F1171" t="s">
        <v>13</v>
      </c>
      <c r="G1171" t="s">
        <v>14</v>
      </c>
      <c r="H1171">
        <f t="shared" si="18"/>
        <v>0.16642942015209128</v>
      </c>
      <c r="L1171" s="20" t="s">
        <v>7038</v>
      </c>
      <c r="M1171" s="27">
        <v>84.16</v>
      </c>
      <c r="N1171">
        <v>1</v>
      </c>
      <c r="P1171" t="b">
        <f>EXACT(H1171,bioshpere3_soil!H1171)</f>
        <v>0</v>
      </c>
    </row>
    <row r="1172" spans="1:16" x14ac:dyDescent="0.25">
      <c r="A1172" s="18">
        <v>1423</v>
      </c>
      <c r="B1172" t="s">
        <v>1363</v>
      </c>
      <c r="C1172" t="s">
        <v>70</v>
      </c>
      <c r="D1172" t="s">
        <v>11</v>
      </c>
      <c r="E1172" t="s">
        <v>1365</v>
      </c>
      <c r="F1172" t="s">
        <v>13</v>
      </c>
      <c r="G1172" t="s">
        <v>14</v>
      </c>
      <c r="H1172">
        <f t="shared" si="18"/>
        <v>0.16642942015209128</v>
      </c>
      <c r="L1172" s="20" t="s">
        <v>7038</v>
      </c>
      <c r="M1172" s="27">
        <v>84.16</v>
      </c>
      <c r="N1172">
        <v>1</v>
      </c>
      <c r="P1172" t="b">
        <f>EXACT(H1172,bioshpere3_soil!H1172)</f>
        <v>0</v>
      </c>
    </row>
    <row r="1173" spans="1:16" x14ac:dyDescent="0.25">
      <c r="A1173" s="18">
        <v>2606</v>
      </c>
      <c r="B1173" t="s">
        <v>1363</v>
      </c>
      <c r="C1173" t="s">
        <v>189</v>
      </c>
      <c r="D1173" t="s">
        <v>11</v>
      </c>
      <c r="E1173" t="s">
        <v>1365</v>
      </c>
      <c r="F1173" t="s">
        <v>13</v>
      </c>
      <c r="G1173" t="s">
        <v>14</v>
      </c>
      <c r="H1173">
        <f t="shared" si="18"/>
        <v>0.83214710076045639</v>
      </c>
      <c r="L1173" s="20" t="s">
        <v>7038</v>
      </c>
      <c r="M1173" s="27">
        <v>84.16</v>
      </c>
      <c r="N1173">
        <v>5</v>
      </c>
      <c r="P1173" t="b">
        <f>EXACT(H1173,bioshpere3_soil!H1173)</f>
        <v>0</v>
      </c>
    </row>
    <row r="1174" spans="1:16" x14ac:dyDescent="0.25">
      <c r="A1174" s="18">
        <v>431</v>
      </c>
      <c r="B1174" t="s">
        <v>1363</v>
      </c>
      <c r="C1174" t="s">
        <v>43</v>
      </c>
      <c r="D1174" t="s">
        <v>11</v>
      </c>
      <c r="E1174" t="s">
        <v>1365</v>
      </c>
      <c r="F1174" t="s">
        <v>13</v>
      </c>
      <c r="G1174" t="s">
        <v>14</v>
      </c>
      <c r="H1174">
        <f t="shared" si="18"/>
        <v>0.83214710076045639</v>
      </c>
      <c r="L1174" s="20" t="s">
        <v>7038</v>
      </c>
      <c r="M1174" s="27">
        <v>84.16</v>
      </c>
      <c r="N1174">
        <v>5</v>
      </c>
    </row>
    <row r="1175" spans="1:16" x14ac:dyDescent="0.25">
      <c r="A1175" s="18">
        <v>213</v>
      </c>
      <c r="B1175" t="s">
        <v>1363</v>
      </c>
      <c r="C1175" t="s">
        <v>26</v>
      </c>
      <c r="D1175" t="s">
        <v>11</v>
      </c>
      <c r="E1175" t="s">
        <v>1365</v>
      </c>
      <c r="F1175" t="s">
        <v>13</v>
      </c>
      <c r="G1175" t="s">
        <v>14</v>
      </c>
      <c r="H1175">
        <f t="shared" si="18"/>
        <v>0.83214710076045639</v>
      </c>
      <c r="L1175" s="20" t="s">
        <v>7038</v>
      </c>
      <c r="M1175" s="27">
        <v>84.16</v>
      </c>
      <c r="N1175">
        <v>5</v>
      </c>
      <c r="P1175" t="b">
        <f>EXACT(H1175,bioshpere3_soil!H1175)</f>
        <v>0</v>
      </c>
    </row>
    <row r="1176" spans="1:16" x14ac:dyDescent="0.25">
      <c r="A1176" s="18">
        <v>4217</v>
      </c>
      <c r="B1176" t="s">
        <v>1363</v>
      </c>
      <c r="C1176" t="s">
        <v>30</v>
      </c>
      <c r="D1176" t="s">
        <v>11</v>
      </c>
      <c r="E1176" t="s">
        <v>1365</v>
      </c>
      <c r="F1176" t="s">
        <v>13</v>
      </c>
      <c r="G1176" t="s">
        <v>14</v>
      </c>
      <c r="H1176" t="e">
        <f t="shared" si="18"/>
        <v>#VALUE!</v>
      </c>
      <c r="L1176" s="20" t="s">
        <v>7038</v>
      </c>
      <c r="M1176" s="27">
        <v>84.16</v>
      </c>
      <c r="N1176" t="s">
        <v>6617</v>
      </c>
    </row>
    <row r="1177" spans="1:16" x14ac:dyDescent="0.25">
      <c r="A1177" s="18">
        <v>1083</v>
      </c>
      <c r="B1177" t="s">
        <v>1363</v>
      </c>
      <c r="C1177" t="s">
        <v>23</v>
      </c>
      <c r="D1177" t="s">
        <v>11</v>
      </c>
      <c r="E1177" t="s">
        <v>1365</v>
      </c>
      <c r="F1177" t="s">
        <v>13</v>
      </c>
      <c r="G1177" t="s">
        <v>14</v>
      </c>
      <c r="H1177">
        <f>14.0067*N1177/M1178</f>
        <v>0</v>
      </c>
      <c r="L1177" s="20" t="s">
        <v>7038</v>
      </c>
      <c r="M1177" s="27">
        <v>84.16</v>
      </c>
    </row>
    <row r="1178" spans="1:16" x14ac:dyDescent="0.25">
      <c r="A1178" s="18">
        <v>701</v>
      </c>
      <c r="C1178" t="s">
        <v>43</v>
      </c>
      <c r="D1178" t="s">
        <v>11</v>
      </c>
      <c r="E1178" t="s">
        <v>3321</v>
      </c>
      <c r="F1178" t="s">
        <v>13</v>
      </c>
      <c r="G1178" t="s">
        <v>14</v>
      </c>
      <c r="H1178">
        <v>0</v>
      </c>
      <c r="L1178" s="20" t="s">
        <v>7038</v>
      </c>
      <c r="M1178" s="27">
        <v>84.16</v>
      </c>
      <c r="N1178" t="s">
        <v>6617</v>
      </c>
    </row>
    <row r="1179" spans="1:16" x14ac:dyDescent="0.25">
      <c r="A1179" s="18">
        <v>1922</v>
      </c>
      <c r="B1179" t="s">
        <v>136</v>
      </c>
      <c r="C1179" t="s">
        <v>43</v>
      </c>
      <c r="D1179" t="s">
        <v>11</v>
      </c>
      <c r="E1179" t="s">
        <v>138</v>
      </c>
      <c r="F1179" t="s">
        <v>13</v>
      </c>
      <c r="G1179" t="s">
        <v>14</v>
      </c>
      <c r="H1179">
        <v>0</v>
      </c>
      <c r="L1179" s="20" t="s">
        <v>7038</v>
      </c>
      <c r="M1179" s="27">
        <v>84.16</v>
      </c>
      <c r="N1179" t="s">
        <v>6617</v>
      </c>
    </row>
    <row r="1180" spans="1:16" x14ac:dyDescent="0.25">
      <c r="A1180" s="18">
        <v>2113</v>
      </c>
      <c r="B1180" t="s">
        <v>3607</v>
      </c>
      <c r="C1180" t="s">
        <v>16</v>
      </c>
      <c r="D1180" t="s">
        <v>11</v>
      </c>
      <c r="E1180" t="s">
        <v>3609</v>
      </c>
      <c r="F1180" t="s">
        <v>13</v>
      </c>
      <c r="G1180" t="s">
        <v>14</v>
      </c>
      <c r="H1180" t="e">
        <f t="shared" ref="H1180:H1195" si="19">14.0067*N1180/M1180</f>
        <v>#VALUE!</v>
      </c>
      <c r="L1180" t="s">
        <v>7039</v>
      </c>
      <c r="M1180">
        <v>325.46600000000001</v>
      </c>
      <c r="N1180" t="s">
        <v>6617</v>
      </c>
    </row>
    <row r="1181" spans="1:16" x14ac:dyDescent="0.25">
      <c r="A1181" s="18">
        <v>1274</v>
      </c>
      <c r="B1181" t="s">
        <v>1929</v>
      </c>
      <c r="C1181" t="s">
        <v>16</v>
      </c>
      <c r="D1181" t="s">
        <v>11</v>
      </c>
      <c r="E1181" t="s">
        <v>1931</v>
      </c>
      <c r="F1181" t="s">
        <v>13</v>
      </c>
      <c r="G1181" t="s">
        <v>14</v>
      </c>
      <c r="H1181" t="e">
        <f t="shared" si="19"/>
        <v>#VALUE!</v>
      </c>
      <c r="L1181" t="s">
        <v>7040</v>
      </c>
      <c r="M1181">
        <v>198.30500000000001</v>
      </c>
      <c r="N1181" t="s">
        <v>6617</v>
      </c>
    </row>
    <row r="1182" spans="1:16" x14ac:dyDescent="0.25">
      <c r="A1182" s="18">
        <v>3495</v>
      </c>
      <c r="B1182" t="s">
        <v>7041</v>
      </c>
      <c r="C1182" t="s">
        <v>16</v>
      </c>
      <c r="D1182" t="s">
        <v>11</v>
      </c>
      <c r="E1182" t="s">
        <v>126</v>
      </c>
      <c r="F1182" t="s">
        <v>13</v>
      </c>
      <c r="G1182" t="s">
        <v>14</v>
      </c>
      <c r="H1182" t="e">
        <f t="shared" si="19"/>
        <v>#VALUE!</v>
      </c>
      <c r="L1182" t="s">
        <v>7042</v>
      </c>
      <c r="M1182">
        <v>449.85</v>
      </c>
      <c r="N1182" t="s">
        <v>6617</v>
      </c>
      <c r="P1182" t="e">
        <f>EXACT(H1182,bioshpere3_soil!H1182)</f>
        <v>#VALUE!</v>
      </c>
    </row>
    <row r="1183" spans="1:16" x14ac:dyDescent="0.25">
      <c r="A1183" s="18">
        <v>1723</v>
      </c>
      <c r="B1183" t="s">
        <v>7043</v>
      </c>
      <c r="C1183" t="s">
        <v>16</v>
      </c>
      <c r="D1183" t="s">
        <v>11</v>
      </c>
      <c r="E1183" t="s">
        <v>3372</v>
      </c>
      <c r="F1183" t="s">
        <v>13</v>
      </c>
      <c r="G1183" t="s">
        <v>14</v>
      </c>
      <c r="H1183">
        <f t="shared" si="19"/>
        <v>0</v>
      </c>
      <c r="L1183" t="s">
        <v>7042</v>
      </c>
      <c r="M1183">
        <v>449.85</v>
      </c>
    </row>
    <row r="1184" spans="1:16" x14ac:dyDescent="0.25">
      <c r="A1184" s="18">
        <v>3383</v>
      </c>
      <c r="B1184" t="s">
        <v>7043</v>
      </c>
      <c r="C1184" t="s">
        <v>26</v>
      </c>
      <c r="D1184" t="s">
        <v>11</v>
      </c>
      <c r="E1184" t="s">
        <v>3372</v>
      </c>
      <c r="F1184" t="s">
        <v>13</v>
      </c>
      <c r="G1184" t="s">
        <v>14</v>
      </c>
      <c r="H1184" t="e">
        <f t="shared" si="19"/>
        <v>#VALUE!</v>
      </c>
      <c r="L1184" t="s">
        <v>7042</v>
      </c>
      <c r="M1184">
        <v>449.85</v>
      </c>
      <c r="N1184" t="s">
        <v>6617</v>
      </c>
      <c r="P1184" t="e">
        <f>EXACT(H1184,bioshpere3_soil!H1184)</f>
        <v>#VALUE!</v>
      </c>
    </row>
    <row r="1185" spans="1:16" x14ac:dyDescent="0.25">
      <c r="A1185" s="18">
        <v>3134</v>
      </c>
      <c r="B1185" t="s">
        <v>2492</v>
      </c>
      <c r="C1185" t="s">
        <v>16</v>
      </c>
      <c r="D1185" t="s">
        <v>11</v>
      </c>
      <c r="E1185" t="s">
        <v>2494</v>
      </c>
      <c r="F1185" t="s">
        <v>13</v>
      </c>
      <c r="G1185" t="s">
        <v>14</v>
      </c>
      <c r="H1185" t="e">
        <f t="shared" si="19"/>
        <v>#VALUE!</v>
      </c>
      <c r="L1185" t="s">
        <v>7044</v>
      </c>
      <c r="M1185">
        <v>385.16300000000001</v>
      </c>
      <c r="N1185" t="s">
        <v>6617</v>
      </c>
      <c r="P1185" t="e">
        <f>EXACT(H1185,bioshpere3_soil!H1185)</f>
        <v>#VALUE!</v>
      </c>
    </row>
    <row r="1186" spans="1:16" x14ac:dyDescent="0.25">
      <c r="A1186" s="18">
        <v>1870</v>
      </c>
      <c r="B1186" t="s">
        <v>5657</v>
      </c>
      <c r="C1186" t="s">
        <v>16</v>
      </c>
      <c r="D1186" t="s">
        <v>11</v>
      </c>
      <c r="E1186" t="s">
        <v>5659</v>
      </c>
      <c r="F1186" t="s">
        <v>13</v>
      </c>
      <c r="G1186" t="s">
        <v>14</v>
      </c>
      <c r="H1186" t="e">
        <f t="shared" si="19"/>
        <v>#VALUE!</v>
      </c>
      <c r="L1186" t="s">
        <v>7046</v>
      </c>
      <c r="M1186">
        <v>198.179</v>
      </c>
      <c r="N1186" t="s">
        <v>6617</v>
      </c>
      <c r="P1186" t="e">
        <f>EXACT(H1186,bioshpere3_soil!H1186)</f>
        <v>#VALUE!</v>
      </c>
    </row>
    <row r="1187" spans="1:16" x14ac:dyDescent="0.25">
      <c r="A1187" s="18">
        <v>744</v>
      </c>
      <c r="B1187" t="s">
        <v>4416</v>
      </c>
      <c r="C1187" t="s">
        <v>16</v>
      </c>
      <c r="D1187" t="s">
        <v>11</v>
      </c>
      <c r="E1187" t="s">
        <v>4418</v>
      </c>
      <c r="F1187" t="s">
        <v>13</v>
      </c>
      <c r="G1187" t="s">
        <v>14</v>
      </c>
      <c r="H1187" t="e">
        <f t="shared" si="19"/>
        <v>#VALUE!</v>
      </c>
      <c r="L1187" t="s">
        <v>6847</v>
      </c>
      <c r="M1187">
        <v>416.29700000000003</v>
      </c>
      <c r="N1187" t="s">
        <v>6617</v>
      </c>
    </row>
    <row r="1188" spans="1:16" x14ac:dyDescent="0.25">
      <c r="A1188" s="18">
        <v>4258</v>
      </c>
      <c r="B1188" s="20" t="s">
        <v>4416</v>
      </c>
      <c r="C1188" t="s">
        <v>26</v>
      </c>
      <c r="D1188" t="s">
        <v>11</v>
      </c>
      <c r="E1188" t="s">
        <v>4418</v>
      </c>
      <c r="F1188" t="s">
        <v>13</v>
      </c>
      <c r="G1188" t="s">
        <v>14</v>
      </c>
      <c r="H1188" t="e">
        <f t="shared" si="19"/>
        <v>#VALUE!</v>
      </c>
      <c r="L1188" s="20" t="s">
        <v>6847</v>
      </c>
      <c r="M1188">
        <v>416.29700000000003</v>
      </c>
      <c r="N1188" t="s">
        <v>6617</v>
      </c>
    </row>
    <row r="1189" spans="1:16" x14ac:dyDescent="0.25">
      <c r="A1189" s="18">
        <v>3465</v>
      </c>
      <c r="B1189" t="s">
        <v>4432</v>
      </c>
      <c r="C1189" t="s">
        <v>16</v>
      </c>
      <c r="D1189" t="s">
        <v>11</v>
      </c>
      <c r="E1189" t="s">
        <v>4434</v>
      </c>
      <c r="F1189" t="s">
        <v>13</v>
      </c>
      <c r="G1189" t="s">
        <v>14</v>
      </c>
      <c r="H1189" t="e">
        <f t="shared" si="19"/>
        <v>#VALUE!</v>
      </c>
      <c r="L1189" t="s">
        <v>7047</v>
      </c>
      <c r="M1189">
        <v>291.77600000000001</v>
      </c>
      <c r="N1189" t="s">
        <v>6617</v>
      </c>
    </row>
    <row r="1190" spans="1:16" x14ac:dyDescent="0.25">
      <c r="A1190" s="18">
        <v>4178</v>
      </c>
      <c r="B1190" t="s">
        <v>1529</v>
      </c>
      <c r="C1190" t="s">
        <v>16</v>
      </c>
      <c r="D1190" t="s">
        <v>11</v>
      </c>
      <c r="E1190" t="s">
        <v>1531</v>
      </c>
      <c r="F1190" t="s">
        <v>13</v>
      </c>
      <c r="G1190" t="s">
        <v>14</v>
      </c>
      <c r="H1190" t="e">
        <f t="shared" si="19"/>
        <v>#VALUE!</v>
      </c>
      <c r="L1190" t="s">
        <v>7048</v>
      </c>
      <c r="M1190">
        <v>225.28899999999999</v>
      </c>
      <c r="N1190" t="s">
        <v>6617</v>
      </c>
    </row>
    <row r="1191" spans="1:16" x14ac:dyDescent="0.25">
      <c r="A1191" s="18">
        <v>1872</v>
      </c>
      <c r="B1191" t="s">
        <v>5597</v>
      </c>
      <c r="C1191" t="s">
        <v>16</v>
      </c>
      <c r="D1191" t="s">
        <v>11</v>
      </c>
      <c r="E1191" t="s">
        <v>5599</v>
      </c>
      <c r="F1191" t="s">
        <v>13</v>
      </c>
      <c r="G1191" t="s">
        <v>14</v>
      </c>
      <c r="H1191" t="e">
        <f t="shared" si="19"/>
        <v>#VALUE!</v>
      </c>
      <c r="L1191" t="s">
        <v>7049</v>
      </c>
      <c r="M1191">
        <v>166.184</v>
      </c>
      <c r="N1191" t="s">
        <v>6617</v>
      </c>
    </row>
    <row r="1192" spans="1:16" x14ac:dyDescent="0.25">
      <c r="A1192" s="18">
        <v>2005</v>
      </c>
      <c r="B1192" t="s">
        <v>4947</v>
      </c>
      <c r="C1192" t="s">
        <v>16</v>
      </c>
      <c r="D1192" t="s">
        <v>11</v>
      </c>
      <c r="E1192" t="s">
        <v>4949</v>
      </c>
      <c r="F1192" t="s">
        <v>13</v>
      </c>
      <c r="G1192" t="s">
        <v>14</v>
      </c>
      <c r="H1192">
        <f t="shared" si="19"/>
        <v>0</v>
      </c>
      <c r="L1192" t="s">
        <v>7050</v>
      </c>
      <c r="M1192">
        <v>160.17099999999999</v>
      </c>
    </row>
    <row r="1193" spans="1:16" x14ac:dyDescent="0.25">
      <c r="A1193" s="18">
        <v>3241</v>
      </c>
      <c r="B1193" s="20" t="s">
        <v>15</v>
      </c>
      <c r="C1193" t="s">
        <v>16</v>
      </c>
      <c r="D1193" t="s">
        <v>11</v>
      </c>
      <c r="E1193" t="s">
        <v>18</v>
      </c>
      <c r="F1193" t="s">
        <v>13</v>
      </c>
      <c r="G1193" t="s">
        <v>14</v>
      </c>
      <c r="H1193" t="e">
        <f t="shared" si="19"/>
        <v>#VALUE!</v>
      </c>
      <c r="L1193" t="s">
        <v>7051</v>
      </c>
      <c r="M1193">
        <v>162.27600000000001</v>
      </c>
      <c r="N1193" t="s">
        <v>6617</v>
      </c>
    </row>
    <row r="1194" spans="1:16" x14ac:dyDescent="0.25">
      <c r="A1194" s="18">
        <v>1992</v>
      </c>
      <c r="B1194" s="20" t="s">
        <v>6483</v>
      </c>
      <c r="C1194" t="s">
        <v>47</v>
      </c>
      <c r="D1194" t="s">
        <v>11</v>
      </c>
      <c r="E1194" t="s">
        <v>6485</v>
      </c>
      <c r="F1194" t="s">
        <v>13</v>
      </c>
      <c r="G1194" t="s">
        <v>14</v>
      </c>
      <c r="H1194" t="e">
        <f t="shared" si="19"/>
        <v>#VALUE!</v>
      </c>
      <c r="L1194" s="20" t="s">
        <v>7052</v>
      </c>
      <c r="M1194">
        <v>172.26499999999999</v>
      </c>
      <c r="N1194" t="s">
        <v>6617</v>
      </c>
    </row>
    <row r="1195" spans="1:16" x14ac:dyDescent="0.25">
      <c r="A1195" s="18">
        <v>3121</v>
      </c>
      <c r="B1195" t="s">
        <v>5339</v>
      </c>
      <c r="C1195" t="s">
        <v>70</v>
      </c>
      <c r="D1195" t="s">
        <v>11</v>
      </c>
      <c r="E1195" t="s">
        <v>5341</v>
      </c>
      <c r="F1195" t="s">
        <v>13</v>
      </c>
      <c r="G1195" t="s">
        <v>14</v>
      </c>
      <c r="H1195" t="e">
        <f t="shared" si="19"/>
        <v>#VALUE!</v>
      </c>
      <c r="L1195" t="s">
        <v>7053</v>
      </c>
      <c r="M1195">
        <v>505.19900000000001</v>
      </c>
      <c r="N1195" t="s">
        <v>6617</v>
      </c>
    </row>
    <row r="1196" spans="1:16" x14ac:dyDescent="0.25">
      <c r="A1196" s="18">
        <v>4296</v>
      </c>
      <c r="B1196" t="s">
        <v>5339</v>
      </c>
      <c r="C1196" t="s">
        <v>16</v>
      </c>
      <c r="D1196" t="s">
        <v>11</v>
      </c>
      <c r="E1196" t="s">
        <v>5341</v>
      </c>
      <c r="F1196" t="s">
        <v>13</v>
      </c>
      <c r="G1196" t="s">
        <v>14</v>
      </c>
      <c r="H1196" t="e">
        <f>14.0067*N1196/M1197</f>
        <v>#VALUE!</v>
      </c>
      <c r="L1196" t="s">
        <v>7053</v>
      </c>
      <c r="M1196">
        <v>505.19900000000001</v>
      </c>
      <c r="N1196" t="s">
        <v>6617</v>
      </c>
    </row>
    <row r="1197" spans="1:16" x14ac:dyDescent="0.25">
      <c r="A1197" s="18">
        <v>3940</v>
      </c>
      <c r="B1197" t="s">
        <v>5339</v>
      </c>
      <c r="C1197" t="s">
        <v>189</v>
      </c>
      <c r="D1197" t="s">
        <v>11</v>
      </c>
      <c r="E1197" t="s">
        <v>5341</v>
      </c>
      <c r="F1197" t="s">
        <v>13</v>
      </c>
      <c r="G1197" t="s">
        <v>14</v>
      </c>
      <c r="H1197" t="e">
        <f>14.0067*N1197/M1198</f>
        <v>#VALUE!</v>
      </c>
      <c r="L1197" t="s">
        <v>7053</v>
      </c>
      <c r="M1197">
        <v>505.19900000000001</v>
      </c>
      <c r="N1197" t="s">
        <v>6617</v>
      </c>
    </row>
    <row r="1198" spans="1:16" x14ac:dyDescent="0.25">
      <c r="A1198" s="18">
        <v>2101</v>
      </c>
      <c r="B1198" t="s">
        <v>5339</v>
      </c>
      <c r="C1198" t="s">
        <v>23</v>
      </c>
      <c r="D1198" t="s">
        <v>11</v>
      </c>
      <c r="E1198" t="s">
        <v>5341</v>
      </c>
      <c r="F1198" t="s">
        <v>13</v>
      </c>
      <c r="G1198" t="s">
        <v>14</v>
      </c>
      <c r="H1198">
        <v>2.7725113999999999E-2</v>
      </c>
      <c r="L1198" t="s">
        <v>7053</v>
      </c>
      <c r="M1198">
        <v>505.19900000000001</v>
      </c>
      <c r="N1198" t="s">
        <v>6617</v>
      </c>
    </row>
    <row r="1199" spans="1:16" x14ac:dyDescent="0.25">
      <c r="A1199" s="18">
        <v>2951</v>
      </c>
      <c r="B1199" t="s">
        <v>1104</v>
      </c>
      <c r="C1199" t="s">
        <v>16</v>
      </c>
      <c r="D1199" t="s">
        <v>11</v>
      </c>
      <c r="E1199" t="s">
        <v>1106</v>
      </c>
      <c r="F1199" t="s">
        <v>13</v>
      </c>
      <c r="G1199" t="s">
        <v>14</v>
      </c>
      <c r="H1199" t="e">
        <f t="shared" ref="H1199:H1222" si="20">14.0067*N1199/M1199</f>
        <v>#VALUE!</v>
      </c>
      <c r="L1199" t="s">
        <v>7054</v>
      </c>
      <c r="M1199">
        <v>262.28399999999999</v>
      </c>
      <c r="N1199" t="s">
        <v>6617</v>
      </c>
    </row>
    <row r="1200" spans="1:16" x14ac:dyDescent="0.25">
      <c r="A1200" s="18">
        <v>2911</v>
      </c>
      <c r="B1200" t="s">
        <v>606</v>
      </c>
      <c r="C1200" t="s">
        <v>16</v>
      </c>
      <c r="D1200" t="s">
        <v>11</v>
      </c>
      <c r="E1200" t="s">
        <v>608</v>
      </c>
      <c r="F1200" t="s">
        <v>13</v>
      </c>
      <c r="G1200" t="s">
        <v>14</v>
      </c>
      <c r="H1200" t="e">
        <f t="shared" si="20"/>
        <v>#VALUE!</v>
      </c>
      <c r="L1200" t="s">
        <v>7055</v>
      </c>
      <c r="M1200">
        <v>300.30900000000003</v>
      </c>
      <c r="N1200" t="s">
        <v>6617</v>
      </c>
    </row>
    <row r="1201" spans="1:14" x14ac:dyDescent="0.25">
      <c r="A1201" s="18">
        <v>194</v>
      </c>
      <c r="B1201" t="s">
        <v>972</v>
      </c>
      <c r="C1201" t="s">
        <v>16</v>
      </c>
      <c r="D1201" t="s">
        <v>11</v>
      </c>
      <c r="E1201" t="s">
        <v>974</v>
      </c>
      <c r="F1201" t="s">
        <v>13</v>
      </c>
      <c r="G1201" t="s">
        <v>14</v>
      </c>
      <c r="H1201" t="e">
        <f t="shared" si="20"/>
        <v>#VALUE!</v>
      </c>
      <c r="L1201" t="s">
        <v>7056</v>
      </c>
      <c r="M1201">
        <v>384.57799999999997</v>
      </c>
      <c r="N1201" t="s">
        <v>6617</v>
      </c>
    </row>
    <row r="1202" spans="1:14" x14ac:dyDescent="0.25">
      <c r="A1202" s="18">
        <v>2680</v>
      </c>
      <c r="B1202" t="s">
        <v>1830</v>
      </c>
      <c r="C1202" t="s">
        <v>16</v>
      </c>
      <c r="D1202" t="s">
        <v>11</v>
      </c>
      <c r="E1202" t="s">
        <v>1832</v>
      </c>
      <c r="F1202" t="s">
        <v>13</v>
      </c>
      <c r="G1202" t="s">
        <v>14</v>
      </c>
      <c r="H1202" t="e">
        <f t="shared" si="20"/>
        <v>#VALUE!</v>
      </c>
      <c r="L1202" t="s">
        <v>7057</v>
      </c>
      <c r="M1202">
        <v>393.846</v>
      </c>
      <c r="N1202" t="s">
        <v>6617</v>
      </c>
    </row>
    <row r="1203" spans="1:14" x14ac:dyDescent="0.25">
      <c r="A1203" s="18">
        <v>3419</v>
      </c>
      <c r="B1203" t="s">
        <v>5189</v>
      </c>
      <c r="C1203" t="s">
        <v>16</v>
      </c>
      <c r="D1203" t="s">
        <v>11</v>
      </c>
      <c r="E1203" t="s">
        <v>5191</v>
      </c>
      <c r="F1203" t="s">
        <v>13</v>
      </c>
      <c r="G1203" t="s">
        <v>14</v>
      </c>
      <c r="H1203" t="e">
        <f t="shared" si="20"/>
        <v>#VALUE!</v>
      </c>
      <c r="L1203" s="20" t="s">
        <v>7058</v>
      </c>
      <c r="M1203">
        <v>304.346</v>
      </c>
      <c r="N1203" t="s">
        <v>6617</v>
      </c>
    </row>
    <row r="1204" spans="1:14" x14ac:dyDescent="0.25">
      <c r="A1204" s="18">
        <v>1313</v>
      </c>
      <c r="B1204" s="20" t="s">
        <v>3130</v>
      </c>
      <c r="C1204" t="s">
        <v>90</v>
      </c>
      <c r="D1204" t="s">
        <v>11</v>
      </c>
      <c r="E1204" t="s">
        <v>3132</v>
      </c>
      <c r="F1204" t="s">
        <v>13</v>
      </c>
      <c r="G1204" t="s">
        <v>14</v>
      </c>
      <c r="H1204">
        <f t="shared" si="20"/>
        <v>0</v>
      </c>
      <c r="L1204" s="20" t="s">
        <v>7059</v>
      </c>
      <c r="M1204">
        <v>278.34699999999998</v>
      </c>
    </row>
    <row r="1205" spans="1:14" x14ac:dyDescent="0.25">
      <c r="A1205" s="18">
        <v>2922</v>
      </c>
      <c r="B1205" t="s">
        <v>7060</v>
      </c>
      <c r="C1205" t="s">
        <v>189</v>
      </c>
      <c r="D1205" t="s">
        <v>11</v>
      </c>
      <c r="E1205" t="s">
        <v>3132</v>
      </c>
      <c r="F1205" t="s">
        <v>13</v>
      </c>
      <c r="G1205" t="s">
        <v>14</v>
      </c>
      <c r="H1205" t="e">
        <f t="shared" si="20"/>
        <v>#VALUE!</v>
      </c>
      <c r="L1205" s="28" t="s">
        <v>7059</v>
      </c>
      <c r="M1205">
        <v>278.34699999999998</v>
      </c>
      <c r="N1205" t="s">
        <v>6617</v>
      </c>
    </row>
    <row r="1206" spans="1:14" x14ac:dyDescent="0.25">
      <c r="A1206" s="18">
        <v>380</v>
      </c>
      <c r="B1206" s="20" t="s">
        <v>305</v>
      </c>
      <c r="C1206" t="s">
        <v>47</v>
      </c>
      <c r="D1206" t="s">
        <v>11</v>
      </c>
      <c r="E1206" t="s">
        <v>307</v>
      </c>
      <c r="F1206" t="s">
        <v>13</v>
      </c>
      <c r="G1206" t="s">
        <v>14</v>
      </c>
      <c r="H1206" t="e">
        <f t="shared" si="20"/>
        <v>#VALUE!</v>
      </c>
      <c r="L1206" s="20" t="s">
        <v>7061</v>
      </c>
      <c r="M1206" s="23">
        <v>25.654</v>
      </c>
      <c r="N1206" t="s">
        <v>6617</v>
      </c>
    </row>
    <row r="1207" spans="1:14" x14ac:dyDescent="0.25">
      <c r="A1207" s="18">
        <v>3713</v>
      </c>
      <c r="B1207" t="s">
        <v>305</v>
      </c>
      <c r="C1207" t="s">
        <v>90</v>
      </c>
      <c r="D1207" t="s">
        <v>11</v>
      </c>
      <c r="E1207" t="s">
        <v>307</v>
      </c>
      <c r="F1207" t="s">
        <v>13</v>
      </c>
      <c r="G1207" t="s">
        <v>14</v>
      </c>
      <c r="H1207" t="e">
        <f t="shared" si="20"/>
        <v>#VALUE!</v>
      </c>
      <c r="L1207" s="20" t="s">
        <v>7061</v>
      </c>
      <c r="M1207" s="23">
        <v>25.654</v>
      </c>
      <c r="N1207" t="s">
        <v>6617</v>
      </c>
    </row>
    <row r="1208" spans="1:14" x14ac:dyDescent="0.25">
      <c r="A1208" s="18">
        <v>378</v>
      </c>
      <c r="B1208" t="s">
        <v>305</v>
      </c>
      <c r="C1208" t="s">
        <v>9</v>
      </c>
      <c r="D1208" t="s">
        <v>11</v>
      </c>
      <c r="E1208" t="s">
        <v>307</v>
      </c>
      <c r="F1208" t="s">
        <v>13</v>
      </c>
      <c r="G1208" t="s">
        <v>14</v>
      </c>
      <c r="H1208">
        <f t="shared" si="20"/>
        <v>0</v>
      </c>
      <c r="L1208" s="20" t="s">
        <v>7061</v>
      </c>
      <c r="M1208" s="23">
        <v>25.654</v>
      </c>
    </row>
    <row r="1209" spans="1:14" x14ac:dyDescent="0.25">
      <c r="A1209" s="18">
        <v>729</v>
      </c>
      <c r="B1209" t="s">
        <v>305</v>
      </c>
      <c r="C1209" t="s">
        <v>99</v>
      </c>
      <c r="D1209" t="s">
        <v>11</v>
      </c>
      <c r="E1209" t="s">
        <v>307</v>
      </c>
      <c r="F1209" t="s">
        <v>13</v>
      </c>
      <c r="G1209" t="s">
        <v>14</v>
      </c>
      <c r="H1209" t="e">
        <f t="shared" si="20"/>
        <v>#VALUE!</v>
      </c>
      <c r="L1209" s="20" t="s">
        <v>7061</v>
      </c>
      <c r="M1209" s="23">
        <v>25.654</v>
      </c>
      <c r="N1209" t="s">
        <v>6617</v>
      </c>
    </row>
    <row r="1210" spans="1:14" x14ac:dyDescent="0.25">
      <c r="A1210" s="18">
        <v>3888</v>
      </c>
      <c r="B1210" t="s">
        <v>305</v>
      </c>
      <c r="C1210" t="s">
        <v>70</v>
      </c>
      <c r="D1210" t="s">
        <v>11</v>
      </c>
      <c r="E1210" t="s">
        <v>307</v>
      </c>
      <c r="F1210" t="s">
        <v>13</v>
      </c>
      <c r="G1210" t="s">
        <v>14</v>
      </c>
      <c r="H1210" t="e">
        <f t="shared" si="20"/>
        <v>#VALUE!</v>
      </c>
      <c r="L1210" s="20" t="s">
        <v>7061</v>
      </c>
      <c r="M1210" s="23">
        <v>25.654</v>
      </c>
      <c r="N1210" t="s">
        <v>6617</v>
      </c>
    </row>
    <row r="1211" spans="1:14" x14ac:dyDescent="0.25">
      <c r="A1211" s="18">
        <v>1446</v>
      </c>
      <c r="B1211" t="s">
        <v>305</v>
      </c>
      <c r="C1211" t="s">
        <v>189</v>
      </c>
      <c r="D1211" t="s">
        <v>11</v>
      </c>
      <c r="E1211" t="s">
        <v>307</v>
      </c>
      <c r="F1211" t="s">
        <v>13</v>
      </c>
      <c r="G1211" t="s">
        <v>14</v>
      </c>
      <c r="H1211" t="e">
        <f t="shared" si="20"/>
        <v>#VALUE!</v>
      </c>
      <c r="L1211" s="20" t="s">
        <v>7061</v>
      </c>
      <c r="M1211" s="23">
        <v>25.654</v>
      </c>
      <c r="N1211" t="s">
        <v>6617</v>
      </c>
    </row>
    <row r="1212" spans="1:14" x14ac:dyDescent="0.25">
      <c r="A1212" s="18">
        <v>3946</v>
      </c>
      <c r="B1212" t="s">
        <v>305</v>
      </c>
      <c r="C1212" t="s">
        <v>43</v>
      </c>
      <c r="D1212" t="s">
        <v>11</v>
      </c>
      <c r="E1212" t="s">
        <v>307</v>
      </c>
      <c r="F1212" t="s">
        <v>13</v>
      </c>
      <c r="G1212" t="s">
        <v>14</v>
      </c>
      <c r="H1212" t="e">
        <f t="shared" si="20"/>
        <v>#VALUE!</v>
      </c>
      <c r="L1212" s="20" t="s">
        <v>7061</v>
      </c>
      <c r="M1212" s="23">
        <v>25.654</v>
      </c>
      <c r="N1212" t="s">
        <v>6617</v>
      </c>
    </row>
    <row r="1213" spans="1:14" x14ac:dyDescent="0.25">
      <c r="A1213" s="18">
        <v>1237</v>
      </c>
      <c r="B1213" t="s">
        <v>305</v>
      </c>
      <c r="C1213" t="s">
        <v>26</v>
      </c>
      <c r="D1213" t="s">
        <v>11</v>
      </c>
      <c r="E1213" t="s">
        <v>307</v>
      </c>
      <c r="F1213" t="s">
        <v>13</v>
      </c>
      <c r="G1213" t="s">
        <v>14</v>
      </c>
      <c r="H1213">
        <f t="shared" si="20"/>
        <v>0</v>
      </c>
      <c r="L1213" s="20" t="s">
        <v>7061</v>
      </c>
      <c r="M1213" s="23">
        <v>25.654</v>
      </c>
    </row>
    <row r="1214" spans="1:14" x14ac:dyDescent="0.25">
      <c r="A1214" s="18">
        <v>4167</v>
      </c>
      <c r="B1214" t="s">
        <v>305</v>
      </c>
      <c r="C1214" t="s">
        <v>30</v>
      </c>
      <c r="D1214" t="s">
        <v>11</v>
      </c>
      <c r="E1214" t="s">
        <v>307</v>
      </c>
      <c r="F1214" t="s">
        <v>13</v>
      </c>
      <c r="G1214" t="s">
        <v>14</v>
      </c>
      <c r="H1214">
        <f t="shared" si="20"/>
        <v>0</v>
      </c>
      <c r="L1214" s="20" t="s">
        <v>7061</v>
      </c>
      <c r="M1214" s="23">
        <v>25.654</v>
      </c>
    </row>
    <row r="1215" spans="1:14" x14ac:dyDescent="0.25">
      <c r="A1215" s="18">
        <v>3621</v>
      </c>
      <c r="B1215" t="s">
        <v>305</v>
      </c>
      <c r="C1215" t="s">
        <v>23</v>
      </c>
      <c r="D1215" t="s">
        <v>11</v>
      </c>
      <c r="E1215" t="s">
        <v>307</v>
      </c>
      <c r="F1215" t="s">
        <v>13</v>
      </c>
      <c r="G1215" t="s">
        <v>14</v>
      </c>
      <c r="H1215" t="e">
        <f t="shared" si="20"/>
        <v>#VALUE!</v>
      </c>
      <c r="L1215" s="20" t="s">
        <v>7061</v>
      </c>
      <c r="M1215" s="23">
        <v>25.654</v>
      </c>
      <c r="N1215" t="s">
        <v>6617</v>
      </c>
    </row>
    <row r="1216" spans="1:14" x14ac:dyDescent="0.25">
      <c r="A1216" s="18">
        <v>392</v>
      </c>
      <c r="B1216" s="20" t="s">
        <v>2899</v>
      </c>
      <c r="C1216" t="s">
        <v>9</v>
      </c>
      <c r="D1216" t="s">
        <v>11</v>
      </c>
      <c r="E1216" t="s">
        <v>2901</v>
      </c>
      <c r="F1216" t="s">
        <v>13</v>
      </c>
      <c r="G1216" t="s">
        <v>14</v>
      </c>
      <c r="H1216" t="e">
        <f t="shared" si="20"/>
        <v>#VALUE!</v>
      </c>
      <c r="L1216" s="20" t="s">
        <v>7063</v>
      </c>
      <c r="M1216">
        <v>232.93</v>
      </c>
      <c r="N1216" t="s">
        <v>6617</v>
      </c>
    </row>
    <row r="1217" spans="1:14" x14ac:dyDescent="0.25">
      <c r="A1217" s="18">
        <v>2937</v>
      </c>
      <c r="B1217" t="s">
        <v>262</v>
      </c>
      <c r="C1217" t="s">
        <v>90</v>
      </c>
      <c r="D1217" t="s">
        <v>11</v>
      </c>
      <c r="E1217" t="s">
        <v>264</v>
      </c>
      <c r="F1217" t="s">
        <v>13</v>
      </c>
      <c r="G1217" t="s">
        <v>14</v>
      </c>
      <c r="H1217" t="e">
        <f t="shared" si="20"/>
        <v>#VALUE!</v>
      </c>
      <c r="L1217" t="s">
        <v>6798</v>
      </c>
      <c r="M1217">
        <v>221.03700000000001</v>
      </c>
      <c r="N1217" t="s">
        <v>6617</v>
      </c>
    </row>
    <row r="1218" spans="1:14" x14ac:dyDescent="0.25">
      <c r="A1218" s="18">
        <v>3443</v>
      </c>
      <c r="B1218" t="s">
        <v>262</v>
      </c>
      <c r="C1218" t="s">
        <v>70</v>
      </c>
      <c r="D1218" t="s">
        <v>11</v>
      </c>
      <c r="E1218" t="s">
        <v>264</v>
      </c>
      <c r="F1218" t="s">
        <v>13</v>
      </c>
      <c r="G1218" t="s">
        <v>14</v>
      </c>
      <c r="H1218">
        <f t="shared" si="20"/>
        <v>0</v>
      </c>
      <c r="L1218" t="s">
        <v>6798</v>
      </c>
      <c r="M1218">
        <v>221.03700000000001</v>
      </c>
    </row>
    <row r="1219" spans="1:14" x14ac:dyDescent="0.25">
      <c r="A1219" s="18">
        <v>3668</v>
      </c>
      <c r="B1219" t="s">
        <v>262</v>
      </c>
      <c r="C1219" t="s">
        <v>16</v>
      </c>
      <c r="D1219" t="s">
        <v>11</v>
      </c>
      <c r="E1219" t="s">
        <v>264</v>
      </c>
      <c r="F1219" t="s">
        <v>13</v>
      </c>
      <c r="G1219" t="s">
        <v>14</v>
      </c>
      <c r="H1219" t="e">
        <f t="shared" si="20"/>
        <v>#VALUE!</v>
      </c>
      <c r="L1219" t="s">
        <v>6798</v>
      </c>
      <c r="M1219">
        <v>221.03700000000001</v>
      </c>
      <c r="N1219" t="s">
        <v>6617</v>
      </c>
    </row>
    <row r="1220" spans="1:14" x14ac:dyDescent="0.25">
      <c r="A1220" s="18">
        <v>2607</v>
      </c>
      <c r="B1220" t="s">
        <v>262</v>
      </c>
      <c r="C1220" t="s">
        <v>26</v>
      </c>
      <c r="D1220" t="s">
        <v>11</v>
      </c>
      <c r="E1220" t="s">
        <v>264</v>
      </c>
      <c r="F1220" t="s">
        <v>13</v>
      </c>
      <c r="G1220" t="s">
        <v>14</v>
      </c>
      <c r="H1220" t="e">
        <f t="shared" si="20"/>
        <v>#VALUE!</v>
      </c>
      <c r="L1220" t="s">
        <v>6798</v>
      </c>
      <c r="M1220">
        <v>221.03700000000001</v>
      </c>
      <c r="N1220" t="s">
        <v>6617</v>
      </c>
    </row>
    <row r="1221" spans="1:14" x14ac:dyDescent="0.25">
      <c r="A1221" s="18">
        <v>1459</v>
      </c>
      <c r="B1221" t="s">
        <v>1539</v>
      </c>
      <c r="C1221" t="s">
        <v>16</v>
      </c>
      <c r="D1221" t="s">
        <v>11</v>
      </c>
      <c r="E1221" t="s">
        <v>1541</v>
      </c>
      <c r="F1221" t="s">
        <v>13</v>
      </c>
      <c r="G1221" t="s">
        <v>14</v>
      </c>
      <c r="H1221" t="e">
        <f t="shared" si="20"/>
        <v>#VALUE!</v>
      </c>
      <c r="L1221" s="20" t="s">
        <v>7064</v>
      </c>
      <c r="M1221">
        <v>172.011</v>
      </c>
      <c r="N1221" t="s">
        <v>6617</v>
      </c>
    </row>
    <row r="1222" spans="1:14" x14ac:dyDescent="0.25">
      <c r="A1222" s="18">
        <v>2836</v>
      </c>
      <c r="B1222" t="s">
        <v>4483</v>
      </c>
      <c r="C1222" t="s">
        <v>16</v>
      </c>
      <c r="D1222" t="s">
        <v>11</v>
      </c>
      <c r="E1222" t="s">
        <v>4485</v>
      </c>
      <c r="F1222" t="s">
        <v>13</v>
      </c>
      <c r="G1222" t="s">
        <v>14</v>
      </c>
      <c r="H1222" t="e">
        <f t="shared" si="20"/>
        <v>#VALUE!</v>
      </c>
      <c r="L1222" t="s">
        <v>7065</v>
      </c>
      <c r="M1222">
        <v>333.23</v>
      </c>
      <c r="N1222" t="s">
        <v>6617</v>
      </c>
    </row>
    <row r="1223" spans="1:14" x14ac:dyDescent="0.25">
      <c r="A1223" s="18">
        <v>3546</v>
      </c>
      <c r="B1223" s="20" t="s">
        <v>4670</v>
      </c>
      <c r="C1223" t="s">
        <v>189</v>
      </c>
      <c r="D1223" t="s">
        <v>11</v>
      </c>
      <c r="E1223" t="s">
        <v>4672</v>
      </c>
      <c r="F1223" t="s">
        <v>13</v>
      </c>
      <c r="G1223" t="s">
        <v>14</v>
      </c>
      <c r="H1223">
        <v>0</v>
      </c>
      <c r="L1223" s="20" t="s">
        <v>7066</v>
      </c>
      <c r="M1223">
        <v>129.06100000000001</v>
      </c>
      <c r="N1223" t="s">
        <v>6617</v>
      </c>
    </row>
    <row r="1224" spans="1:14" x14ac:dyDescent="0.25">
      <c r="A1224" s="18">
        <v>2383</v>
      </c>
      <c r="B1224" t="s">
        <v>133</v>
      </c>
      <c r="C1224" t="s">
        <v>90</v>
      </c>
      <c r="D1224" t="s">
        <v>11</v>
      </c>
      <c r="E1224" t="s">
        <v>135</v>
      </c>
      <c r="F1224" t="s">
        <v>13</v>
      </c>
      <c r="G1224" t="s">
        <v>14</v>
      </c>
      <c r="H1224" t="e">
        <f>14.0067*N1224/M1224</f>
        <v>#VALUE!</v>
      </c>
      <c r="L1224" t="s">
        <v>7067</v>
      </c>
      <c r="M1224">
        <v>235.06399999999999</v>
      </c>
      <c r="N1224" t="s">
        <v>6617</v>
      </c>
    </row>
    <row r="1225" spans="1:14" x14ac:dyDescent="0.25">
      <c r="A1225" s="18">
        <v>4018</v>
      </c>
      <c r="B1225" t="s">
        <v>133</v>
      </c>
      <c r="C1225" t="s">
        <v>70</v>
      </c>
      <c r="D1225" t="s">
        <v>11</v>
      </c>
      <c r="E1225" t="s">
        <v>135</v>
      </c>
      <c r="F1225" t="s">
        <v>13</v>
      </c>
      <c r="G1225" t="s">
        <v>14</v>
      </c>
      <c r="H1225" t="e">
        <f>14.0067*N1225/M1225</f>
        <v>#VALUE!</v>
      </c>
      <c r="L1225" t="s">
        <v>7067</v>
      </c>
      <c r="M1225">
        <v>235.06399999999999</v>
      </c>
      <c r="N1225" t="s">
        <v>6617</v>
      </c>
    </row>
    <row r="1226" spans="1:14" x14ac:dyDescent="0.25">
      <c r="A1226" s="18">
        <v>1689</v>
      </c>
      <c r="B1226" t="s">
        <v>133</v>
      </c>
      <c r="C1226" t="s">
        <v>16</v>
      </c>
      <c r="D1226" t="s">
        <v>11</v>
      </c>
      <c r="E1226" t="s">
        <v>135</v>
      </c>
      <c r="F1226" t="s">
        <v>13</v>
      </c>
      <c r="G1226" t="s">
        <v>14</v>
      </c>
      <c r="H1226" t="e">
        <f>14.0067*N1226/M1226</f>
        <v>#VALUE!</v>
      </c>
      <c r="L1226" t="s">
        <v>7067</v>
      </c>
      <c r="M1226">
        <v>235.06399999999999</v>
      </c>
      <c r="N1226" t="s">
        <v>6617</v>
      </c>
    </row>
    <row r="1227" spans="1:14" x14ac:dyDescent="0.25">
      <c r="A1227" s="18">
        <v>3135</v>
      </c>
      <c r="B1227" s="20" t="s">
        <v>133</v>
      </c>
      <c r="C1227" t="s">
        <v>26</v>
      </c>
      <c r="D1227" t="s">
        <v>11</v>
      </c>
      <c r="E1227" t="s">
        <v>135</v>
      </c>
      <c r="F1227" t="s">
        <v>13</v>
      </c>
      <c r="G1227" t="s">
        <v>14</v>
      </c>
      <c r="H1227" t="e">
        <f>14.0067*N1227/M1227</f>
        <v>#VALUE!</v>
      </c>
      <c r="L1227" t="s">
        <v>7067</v>
      </c>
      <c r="M1227">
        <v>235.06399999999999</v>
      </c>
      <c r="N1227" t="s">
        <v>6617</v>
      </c>
    </row>
    <row r="1228" spans="1:14" x14ac:dyDescent="0.25">
      <c r="A1228" s="18">
        <v>880</v>
      </c>
      <c r="B1228" s="20" t="s">
        <v>1475</v>
      </c>
      <c r="C1228" t="s">
        <v>16</v>
      </c>
      <c r="D1228" t="s">
        <v>11</v>
      </c>
      <c r="E1228" t="s">
        <v>1477</v>
      </c>
      <c r="F1228" t="s">
        <v>13</v>
      </c>
      <c r="G1228" t="s">
        <v>14</v>
      </c>
      <c r="H1228">
        <v>0</v>
      </c>
      <c r="L1228" s="20" t="s">
        <v>7067</v>
      </c>
      <c r="M1228">
        <v>235.06399999999999</v>
      </c>
      <c r="N1228" t="s">
        <v>6617</v>
      </c>
    </row>
    <row r="1229" spans="1:14" x14ac:dyDescent="0.25">
      <c r="A1229" s="18">
        <v>2497</v>
      </c>
      <c r="B1229" t="s">
        <v>5929</v>
      </c>
      <c r="C1229" t="s">
        <v>16</v>
      </c>
      <c r="D1229" t="s">
        <v>11</v>
      </c>
      <c r="E1229" t="s">
        <v>5931</v>
      </c>
      <c r="F1229" t="s">
        <v>13</v>
      </c>
      <c r="G1229" t="s">
        <v>14</v>
      </c>
      <c r="H1229" t="e">
        <f>14.0067*N1229/M1229</f>
        <v>#VALUE!</v>
      </c>
      <c r="L1229" t="s">
        <v>7068</v>
      </c>
      <c r="M1229">
        <v>220.976</v>
      </c>
      <c r="N1229" t="s">
        <v>6617</v>
      </c>
    </row>
    <row r="1230" spans="1:14" x14ac:dyDescent="0.25">
      <c r="A1230" s="18">
        <v>1626</v>
      </c>
      <c r="B1230" s="20" t="s">
        <v>7069</v>
      </c>
      <c r="C1230" t="s">
        <v>47</v>
      </c>
      <c r="D1230" t="s">
        <v>11</v>
      </c>
      <c r="E1230" t="s">
        <v>659</v>
      </c>
      <c r="F1230" t="s">
        <v>13</v>
      </c>
      <c r="G1230" t="s">
        <v>14</v>
      </c>
      <c r="H1230">
        <v>0</v>
      </c>
      <c r="L1230" s="20" t="s">
        <v>7070</v>
      </c>
      <c r="M1230">
        <v>228.083</v>
      </c>
    </row>
    <row r="1231" spans="1:14" x14ac:dyDescent="0.25">
      <c r="A1231" s="18">
        <v>152</v>
      </c>
      <c r="B1231" t="s">
        <v>7069</v>
      </c>
      <c r="C1231" t="s">
        <v>90</v>
      </c>
      <c r="D1231" t="s">
        <v>11</v>
      </c>
      <c r="E1231" t="s">
        <v>659</v>
      </c>
      <c r="F1231" t="s">
        <v>13</v>
      </c>
      <c r="G1231" t="s">
        <v>14</v>
      </c>
      <c r="H1231">
        <v>0</v>
      </c>
      <c r="L1231" s="20" t="s">
        <v>7070</v>
      </c>
      <c r="M1231">
        <v>228.083</v>
      </c>
      <c r="N1231" t="s">
        <v>6617</v>
      </c>
    </row>
    <row r="1232" spans="1:14" x14ac:dyDescent="0.25">
      <c r="A1232" s="18">
        <v>4279</v>
      </c>
      <c r="B1232" t="s">
        <v>7069</v>
      </c>
      <c r="C1232" t="s">
        <v>9</v>
      </c>
      <c r="D1232" t="s">
        <v>11</v>
      </c>
      <c r="E1232" t="s">
        <v>659</v>
      </c>
      <c r="F1232" t="s">
        <v>13</v>
      </c>
      <c r="G1232" t="s">
        <v>14</v>
      </c>
      <c r="H1232">
        <v>0</v>
      </c>
      <c r="L1232" s="20" t="s">
        <v>7070</v>
      </c>
      <c r="M1232">
        <v>228.083</v>
      </c>
      <c r="N1232" t="s">
        <v>6617</v>
      </c>
    </row>
    <row r="1233" spans="1:16" x14ac:dyDescent="0.25">
      <c r="A1233" s="18">
        <v>3985</v>
      </c>
      <c r="B1233" t="s">
        <v>7069</v>
      </c>
      <c r="C1233" t="s">
        <v>99</v>
      </c>
      <c r="D1233" t="s">
        <v>11</v>
      </c>
      <c r="E1233" t="s">
        <v>659</v>
      </c>
      <c r="F1233" t="s">
        <v>13</v>
      </c>
      <c r="G1233" t="s">
        <v>14</v>
      </c>
      <c r="H1233">
        <v>0</v>
      </c>
      <c r="L1233" s="20" t="s">
        <v>7070</v>
      </c>
      <c r="M1233">
        <v>228.083</v>
      </c>
      <c r="N1233" t="s">
        <v>6617</v>
      </c>
    </row>
    <row r="1234" spans="1:16" x14ac:dyDescent="0.25">
      <c r="A1234" s="18">
        <v>2121</v>
      </c>
      <c r="B1234" t="s">
        <v>7069</v>
      </c>
      <c r="C1234" t="s">
        <v>70</v>
      </c>
      <c r="D1234" t="s">
        <v>11</v>
      </c>
      <c r="E1234" t="s">
        <v>659</v>
      </c>
      <c r="F1234" t="s">
        <v>13</v>
      </c>
      <c r="G1234" t="s">
        <v>14</v>
      </c>
      <c r="H1234">
        <v>0</v>
      </c>
      <c r="L1234" s="20" t="s">
        <v>7070</v>
      </c>
      <c r="M1234">
        <v>228.083</v>
      </c>
      <c r="N1234" t="s">
        <v>6617</v>
      </c>
      <c r="P1234" t="b">
        <f>EXACT(H1234,bioshpere3_soil!H1234)</f>
        <v>1</v>
      </c>
    </row>
    <row r="1235" spans="1:16" x14ac:dyDescent="0.25">
      <c r="A1235" s="18">
        <v>610</v>
      </c>
      <c r="B1235" t="s">
        <v>2708</v>
      </c>
      <c r="C1235" t="s">
        <v>16</v>
      </c>
      <c r="D1235" t="s">
        <v>11</v>
      </c>
      <c r="E1235" t="s">
        <v>2710</v>
      </c>
      <c r="F1235" t="s">
        <v>13</v>
      </c>
      <c r="G1235" t="s">
        <v>14</v>
      </c>
      <c r="H1235" t="e">
        <f t="shared" ref="H1235:H1266" si="21">14.0067*N1235/M1235</f>
        <v>#VALUE!</v>
      </c>
      <c r="L1235" s="20" t="s">
        <v>7071</v>
      </c>
      <c r="M1235">
        <v>327.976</v>
      </c>
      <c r="N1235" t="s">
        <v>6617</v>
      </c>
      <c r="P1235" t="e">
        <f>EXACT(H1235,bioshpere3_soil!H1235)</f>
        <v>#VALUE!</v>
      </c>
    </row>
    <row r="1236" spans="1:16" x14ac:dyDescent="0.25">
      <c r="A1236" s="18">
        <v>3449</v>
      </c>
      <c r="B1236" t="s">
        <v>1450</v>
      </c>
      <c r="C1236" t="s">
        <v>16</v>
      </c>
      <c r="D1236" t="s">
        <v>11</v>
      </c>
      <c r="E1236" t="s">
        <v>1452</v>
      </c>
      <c r="F1236" t="s">
        <v>13</v>
      </c>
      <c r="G1236" t="s">
        <v>14</v>
      </c>
      <c r="H1236" t="e">
        <f t="shared" si="21"/>
        <v>#VALUE!</v>
      </c>
      <c r="L1236" t="s">
        <v>7072</v>
      </c>
      <c r="M1236">
        <v>341.18599999999998</v>
      </c>
      <c r="N1236" t="s">
        <v>6617</v>
      </c>
      <c r="P1236" t="e">
        <f>EXACT(H1236,bioshpere3_soil!H1236)</f>
        <v>#VALUE!</v>
      </c>
    </row>
    <row r="1237" spans="1:16" x14ac:dyDescent="0.25">
      <c r="A1237" s="18">
        <v>637</v>
      </c>
      <c r="B1237" t="s">
        <v>4900</v>
      </c>
      <c r="C1237" t="s">
        <v>16</v>
      </c>
      <c r="D1237" t="s">
        <v>11</v>
      </c>
      <c r="E1237" t="s">
        <v>4902</v>
      </c>
      <c r="F1237" t="s">
        <v>13</v>
      </c>
      <c r="G1237" t="s">
        <v>14</v>
      </c>
      <c r="H1237">
        <f t="shared" si="21"/>
        <v>0</v>
      </c>
      <c r="L1237" t="s">
        <v>7073</v>
      </c>
      <c r="M1237">
        <v>370.48599999999999</v>
      </c>
    </row>
    <row r="1238" spans="1:16" x14ac:dyDescent="0.25">
      <c r="A1238" s="18">
        <v>1332</v>
      </c>
      <c r="B1238" t="s">
        <v>4824</v>
      </c>
      <c r="C1238" t="s">
        <v>16</v>
      </c>
      <c r="D1238" t="s">
        <v>11</v>
      </c>
      <c r="E1238" t="s">
        <v>4826</v>
      </c>
      <c r="F1238" t="s">
        <v>13</v>
      </c>
      <c r="G1238" t="s">
        <v>14</v>
      </c>
      <c r="H1238" t="e">
        <f t="shared" si="21"/>
        <v>#VALUE!</v>
      </c>
      <c r="L1238" t="s">
        <v>7074</v>
      </c>
      <c r="M1238">
        <v>237.19</v>
      </c>
      <c r="N1238" t="s">
        <v>6617</v>
      </c>
      <c r="P1238" t="e">
        <f>EXACT(H1238,bioshpere3_soil!H1238)</f>
        <v>#VALUE!</v>
      </c>
    </row>
    <row r="1239" spans="1:16" x14ac:dyDescent="0.25">
      <c r="A1239" s="18">
        <v>3156</v>
      </c>
      <c r="B1239" t="s">
        <v>1155</v>
      </c>
      <c r="C1239" t="s">
        <v>16</v>
      </c>
      <c r="D1239" t="s">
        <v>11</v>
      </c>
      <c r="E1239" t="s">
        <v>1157</v>
      </c>
      <c r="F1239" t="s">
        <v>13</v>
      </c>
      <c r="G1239" t="s">
        <v>14</v>
      </c>
      <c r="H1239" t="e">
        <f t="shared" si="21"/>
        <v>#VALUE!</v>
      </c>
      <c r="L1239" s="20" t="s">
        <v>7075</v>
      </c>
      <c r="M1239">
        <v>474.637</v>
      </c>
      <c r="N1239" t="s">
        <v>6617</v>
      </c>
    </row>
    <row r="1240" spans="1:16" x14ac:dyDescent="0.25">
      <c r="A1240" s="18">
        <v>4377</v>
      </c>
      <c r="B1240" s="20" t="s">
        <v>5906</v>
      </c>
      <c r="C1240" t="s">
        <v>47</v>
      </c>
      <c r="D1240" t="s">
        <v>11</v>
      </c>
      <c r="E1240" t="s">
        <v>5908</v>
      </c>
      <c r="F1240" t="s">
        <v>13</v>
      </c>
      <c r="G1240" t="s">
        <v>14</v>
      </c>
      <c r="H1240" t="e">
        <f t="shared" si="21"/>
        <v>#VALUE!</v>
      </c>
      <c r="L1240" s="20" t="s">
        <v>7076</v>
      </c>
      <c r="M1240">
        <v>105.136</v>
      </c>
      <c r="N1240" t="s">
        <v>6617</v>
      </c>
    </row>
    <row r="1241" spans="1:16" x14ac:dyDescent="0.25">
      <c r="A1241" s="18">
        <v>1069</v>
      </c>
      <c r="B1241" t="s">
        <v>2111</v>
      </c>
      <c r="C1241" t="s">
        <v>16</v>
      </c>
      <c r="D1241" t="s">
        <v>11</v>
      </c>
      <c r="E1241" t="s">
        <v>2113</v>
      </c>
      <c r="F1241" t="s">
        <v>13</v>
      </c>
      <c r="G1241" t="s">
        <v>14</v>
      </c>
      <c r="H1241" t="e">
        <f t="shared" si="21"/>
        <v>#VALUE!</v>
      </c>
      <c r="L1241" t="s">
        <v>7077</v>
      </c>
      <c r="M1241">
        <v>267.32</v>
      </c>
      <c r="N1241" t="s">
        <v>6617</v>
      </c>
    </row>
    <row r="1242" spans="1:16" x14ac:dyDescent="0.25">
      <c r="A1242" s="18">
        <v>3082</v>
      </c>
      <c r="B1242" s="20" t="s">
        <v>2378</v>
      </c>
      <c r="C1242" t="s">
        <v>189</v>
      </c>
      <c r="D1242" t="s">
        <v>11</v>
      </c>
      <c r="E1242" t="s">
        <v>2380</v>
      </c>
      <c r="F1242" t="s">
        <v>13</v>
      </c>
      <c r="G1242" t="s">
        <v>14</v>
      </c>
      <c r="H1242" t="e">
        <f t="shared" si="21"/>
        <v>#VALUE!</v>
      </c>
      <c r="L1242" s="20" t="s">
        <v>6808</v>
      </c>
      <c r="M1242" s="23">
        <v>74.122</v>
      </c>
      <c r="N1242" t="s">
        <v>6617</v>
      </c>
    </row>
    <row r="1243" spans="1:16" x14ac:dyDescent="0.25">
      <c r="A1243" s="18">
        <v>3155</v>
      </c>
      <c r="B1243" t="s">
        <v>2378</v>
      </c>
      <c r="C1243" t="s">
        <v>43</v>
      </c>
      <c r="D1243" t="s">
        <v>11</v>
      </c>
      <c r="E1243" t="s">
        <v>2380</v>
      </c>
      <c r="F1243" t="s">
        <v>13</v>
      </c>
      <c r="G1243" t="s">
        <v>14</v>
      </c>
      <c r="H1243" t="e">
        <f t="shared" si="21"/>
        <v>#VALUE!</v>
      </c>
      <c r="L1243" s="20" t="s">
        <v>6808</v>
      </c>
      <c r="M1243" s="23">
        <v>74.122</v>
      </c>
      <c r="N1243" t="s">
        <v>6617</v>
      </c>
    </row>
    <row r="1244" spans="1:16" x14ac:dyDescent="0.25">
      <c r="A1244" s="18">
        <v>1727</v>
      </c>
      <c r="B1244" t="s">
        <v>2378</v>
      </c>
      <c r="C1244" t="s">
        <v>26</v>
      </c>
      <c r="D1244" t="s">
        <v>11</v>
      </c>
      <c r="E1244" t="s">
        <v>2380</v>
      </c>
      <c r="F1244" t="s">
        <v>13</v>
      </c>
      <c r="G1244" t="s">
        <v>14</v>
      </c>
      <c r="H1244" t="e">
        <f t="shared" si="21"/>
        <v>#VALUE!</v>
      </c>
      <c r="L1244" s="20" t="s">
        <v>6808</v>
      </c>
      <c r="M1244" s="23">
        <v>74.122</v>
      </c>
      <c r="N1244" t="s">
        <v>6617</v>
      </c>
    </row>
    <row r="1245" spans="1:16" x14ac:dyDescent="0.25">
      <c r="A1245" s="18">
        <v>1719</v>
      </c>
      <c r="B1245" t="s">
        <v>2378</v>
      </c>
      <c r="C1245" t="s">
        <v>30</v>
      </c>
      <c r="D1245" t="s">
        <v>11</v>
      </c>
      <c r="E1245" t="s">
        <v>2380</v>
      </c>
      <c r="F1245" t="s">
        <v>13</v>
      </c>
      <c r="G1245" t="s">
        <v>14</v>
      </c>
      <c r="H1245" t="e">
        <f t="shared" si="21"/>
        <v>#VALUE!</v>
      </c>
      <c r="L1245" s="20" t="s">
        <v>6808</v>
      </c>
      <c r="M1245" s="23">
        <v>74.122</v>
      </c>
      <c r="N1245" t="s">
        <v>6617</v>
      </c>
    </row>
    <row r="1246" spans="1:16" x14ac:dyDescent="0.25">
      <c r="A1246" s="18">
        <v>3097</v>
      </c>
      <c r="B1246" t="s">
        <v>2378</v>
      </c>
      <c r="C1246" t="s">
        <v>23</v>
      </c>
      <c r="D1246" t="s">
        <v>11</v>
      </c>
      <c r="E1246" t="s">
        <v>2380</v>
      </c>
      <c r="F1246" t="s">
        <v>13</v>
      </c>
      <c r="G1246" t="s">
        <v>14</v>
      </c>
      <c r="H1246" t="e">
        <f t="shared" si="21"/>
        <v>#VALUE!</v>
      </c>
      <c r="L1246" s="20" t="s">
        <v>6808</v>
      </c>
      <c r="M1246" s="23">
        <v>74.122</v>
      </c>
      <c r="N1246" t="s">
        <v>6617</v>
      </c>
    </row>
    <row r="1247" spans="1:16" x14ac:dyDescent="0.25">
      <c r="A1247" s="18">
        <v>3090</v>
      </c>
      <c r="B1247" s="20" t="s">
        <v>1086</v>
      </c>
      <c r="C1247" t="s">
        <v>47</v>
      </c>
      <c r="D1247" t="s">
        <v>11</v>
      </c>
      <c r="E1247" t="s">
        <v>1088</v>
      </c>
      <c r="F1247" t="s">
        <v>13</v>
      </c>
      <c r="G1247" t="s">
        <v>14</v>
      </c>
      <c r="H1247" t="e">
        <f t="shared" si="21"/>
        <v>#VALUE!</v>
      </c>
      <c r="L1247" s="20" t="s">
        <v>7078</v>
      </c>
      <c r="M1247" s="23">
        <v>73.137</v>
      </c>
      <c r="N1247" t="s">
        <v>6617</v>
      </c>
    </row>
    <row r="1248" spans="1:16" x14ac:dyDescent="0.25">
      <c r="A1248" s="18">
        <v>4244</v>
      </c>
      <c r="B1248" t="s">
        <v>1086</v>
      </c>
      <c r="C1248" t="s">
        <v>90</v>
      </c>
      <c r="D1248" t="s">
        <v>11</v>
      </c>
      <c r="E1248" t="s">
        <v>1088</v>
      </c>
      <c r="F1248" t="s">
        <v>13</v>
      </c>
      <c r="G1248" t="s">
        <v>14</v>
      </c>
      <c r="H1248" t="e">
        <f t="shared" si="21"/>
        <v>#VALUE!</v>
      </c>
      <c r="L1248" s="20" t="s">
        <v>7078</v>
      </c>
      <c r="M1248" s="23">
        <v>73.137</v>
      </c>
      <c r="N1248" t="s">
        <v>6617</v>
      </c>
    </row>
    <row r="1249" spans="1:15" x14ac:dyDescent="0.25">
      <c r="A1249" s="18">
        <v>3014</v>
      </c>
      <c r="B1249" t="s">
        <v>1086</v>
      </c>
      <c r="C1249" t="s">
        <v>9</v>
      </c>
      <c r="D1249" t="s">
        <v>11</v>
      </c>
      <c r="E1249" t="s">
        <v>1088</v>
      </c>
      <c r="F1249" t="s">
        <v>13</v>
      </c>
      <c r="G1249" t="s">
        <v>14</v>
      </c>
      <c r="H1249">
        <f t="shared" si="21"/>
        <v>0.76605275031789655</v>
      </c>
      <c r="L1249" s="20" t="s">
        <v>7078</v>
      </c>
      <c r="M1249" s="23">
        <v>73.137</v>
      </c>
      <c r="N1249">
        <v>4</v>
      </c>
      <c r="O1249" s="60" t="s">
        <v>8046</v>
      </c>
    </row>
    <row r="1250" spans="1:15" x14ac:dyDescent="0.25">
      <c r="A1250" s="18">
        <v>53</v>
      </c>
      <c r="B1250" t="s">
        <v>1086</v>
      </c>
      <c r="C1250" t="s">
        <v>99</v>
      </c>
      <c r="D1250" t="s">
        <v>11</v>
      </c>
      <c r="E1250" t="s">
        <v>1088</v>
      </c>
      <c r="F1250" t="s">
        <v>13</v>
      </c>
      <c r="G1250" t="s">
        <v>14</v>
      </c>
      <c r="H1250">
        <f t="shared" si="21"/>
        <v>0</v>
      </c>
      <c r="L1250" s="20" t="s">
        <v>7078</v>
      </c>
      <c r="M1250" s="23">
        <v>73.137</v>
      </c>
      <c r="N1250">
        <v>0</v>
      </c>
    </row>
    <row r="1251" spans="1:15" x14ac:dyDescent="0.25">
      <c r="A1251" s="18">
        <v>3148</v>
      </c>
      <c r="B1251" t="s">
        <v>1086</v>
      </c>
      <c r="C1251" t="s">
        <v>70</v>
      </c>
      <c r="D1251" t="s">
        <v>11</v>
      </c>
      <c r="E1251" t="s">
        <v>1088</v>
      </c>
      <c r="F1251" t="s">
        <v>13</v>
      </c>
      <c r="G1251" t="s">
        <v>14</v>
      </c>
      <c r="H1251">
        <f t="shared" si="21"/>
        <v>0</v>
      </c>
      <c r="L1251" s="20" t="s">
        <v>7078</v>
      </c>
      <c r="M1251" s="23">
        <v>73.137</v>
      </c>
      <c r="N1251">
        <v>0</v>
      </c>
    </row>
    <row r="1252" spans="1:15" x14ac:dyDescent="0.25">
      <c r="A1252" s="18">
        <v>2465</v>
      </c>
      <c r="B1252" t="s">
        <v>1086</v>
      </c>
      <c r="C1252" t="s">
        <v>189</v>
      </c>
      <c r="D1252" t="s">
        <v>11</v>
      </c>
      <c r="E1252" t="s">
        <v>1088</v>
      </c>
      <c r="F1252" t="s">
        <v>13</v>
      </c>
      <c r="G1252" t="s">
        <v>14</v>
      </c>
      <c r="H1252">
        <f t="shared" si="21"/>
        <v>0</v>
      </c>
      <c r="L1252" s="20" t="s">
        <v>7078</v>
      </c>
      <c r="M1252" s="23">
        <v>73.137</v>
      </c>
      <c r="N1252">
        <v>0</v>
      </c>
    </row>
    <row r="1253" spans="1:15" x14ac:dyDescent="0.25">
      <c r="A1253" s="18">
        <v>4126</v>
      </c>
      <c r="B1253" t="s">
        <v>1086</v>
      </c>
      <c r="C1253" t="s">
        <v>43</v>
      </c>
      <c r="D1253" t="s">
        <v>11</v>
      </c>
      <c r="E1253" t="s">
        <v>1088</v>
      </c>
      <c r="F1253" t="s">
        <v>13</v>
      </c>
      <c r="G1253" t="s">
        <v>14</v>
      </c>
      <c r="H1253">
        <f t="shared" si="21"/>
        <v>0</v>
      </c>
      <c r="L1253" s="20" t="s">
        <v>7078</v>
      </c>
      <c r="M1253" s="23">
        <v>73.137</v>
      </c>
      <c r="N1253">
        <v>0</v>
      </c>
    </row>
    <row r="1254" spans="1:15" x14ac:dyDescent="0.25">
      <c r="A1254" s="18">
        <v>4426</v>
      </c>
      <c r="B1254" t="s">
        <v>1086</v>
      </c>
      <c r="C1254" t="s">
        <v>26</v>
      </c>
      <c r="D1254" t="s">
        <v>11</v>
      </c>
      <c r="E1254" t="s">
        <v>1088</v>
      </c>
      <c r="F1254" t="s">
        <v>13</v>
      </c>
      <c r="G1254" t="s">
        <v>14</v>
      </c>
      <c r="H1254">
        <f t="shared" si="21"/>
        <v>0</v>
      </c>
      <c r="L1254" s="20" t="s">
        <v>7078</v>
      </c>
      <c r="M1254" s="23">
        <v>73.137</v>
      </c>
    </row>
    <row r="1255" spans="1:15" x14ac:dyDescent="0.25">
      <c r="A1255" s="18">
        <v>911</v>
      </c>
      <c r="B1255" t="s">
        <v>1086</v>
      </c>
      <c r="C1255" t="s">
        <v>30</v>
      </c>
      <c r="D1255" t="s">
        <v>11</v>
      </c>
      <c r="E1255" t="s">
        <v>1088</v>
      </c>
      <c r="F1255" t="s">
        <v>13</v>
      </c>
      <c r="G1255" t="s">
        <v>14</v>
      </c>
      <c r="H1255">
        <f t="shared" si="21"/>
        <v>0</v>
      </c>
      <c r="L1255" s="20" t="s">
        <v>7078</v>
      </c>
      <c r="M1255" s="23">
        <v>73.137</v>
      </c>
      <c r="N1255">
        <v>0</v>
      </c>
    </row>
    <row r="1256" spans="1:15" x14ac:dyDescent="0.25">
      <c r="A1256" s="18">
        <v>3323</v>
      </c>
      <c r="B1256" t="s">
        <v>1086</v>
      </c>
      <c r="C1256" t="s">
        <v>23</v>
      </c>
      <c r="D1256" t="s">
        <v>11</v>
      </c>
      <c r="E1256" t="s">
        <v>1088</v>
      </c>
      <c r="F1256" t="s">
        <v>13</v>
      </c>
      <c r="G1256" t="s">
        <v>14</v>
      </c>
      <c r="H1256">
        <f t="shared" si="21"/>
        <v>0</v>
      </c>
      <c r="L1256" s="20" t="s">
        <v>7078</v>
      </c>
      <c r="M1256" s="23">
        <v>73.137</v>
      </c>
      <c r="N1256">
        <v>0</v>
      </c>
    </row>
    <row r="1257" spans="1:15" x14ac:dyDescent="0.25">
      <c r="A1257" s="18">
        <v>1220</v>
      </c>
      <c r="B1257" s="20" t="s">
        <v>234</v>
      </c>
      <c r="C1257" t="s">
        <v>47</v>
      </c>
      <c r="D1257" t="s">
        <v>11</v>
      </c>
      <c r="E1257" t="s">
        <v>236</v>
      </c>
      <c r="F1257" t="s">
        <v>13</v>
      </c>
      <c r="G1257" t="s">
        <v>14</v>
      </c>
      <c r="H1257">
        <f t="shared" si="21"/>
        <v>0</v>
      </c>
      <c r="L1257" s="20" t="s">
        <v>7079</v>
      </c>
      <c r="M1257">
        <v>106.12</v>
      </c>
      <c r="N1257">
        <v>0</v>
      </c>
    </row>
    <row r="1258" spans="1:15" x14ac:dyDescent="0.25">
      <c r="A1258" s="18">
        <v>463</v>
      </c>
      <c r="B1258" t="s">
        <v>234</v>
      </c>
      <c r="C1258" t="s">
        <v>90</v>
      </c>
      <c r="D1258" t="s">
        <v>11</v>
      </c>
      <c r="E1258" t="s">
        <v>236</v>
      </c>
      <c r="F1258" t="s">
        <v>13</v>
      </c>
      <c r="G1258" t="s">
        <v>14</v>
      </c>
      <c r="H1258">
        <f t="shared" si="21"/>
        <v>0</v>
      </c>
      <c r="L1258" s="20" t="s">
        <v>7079</v>
      </c>
      <c r="M1258">
        <v>106.12</v>
      </c>
      <c r="N1258">
        <v>0</v>
      </c>
    </row>
    <row r="1259" spans="1:15" x14ac:dyDescent="0.25">
      <c r="A1259" s="18">
        <v>1587</v>
      </c>
      <c r="B1259" t="s">
        <v>234</v>
      </c>
      <c r="C1259" t="s">
        <v>9</v>
      </c>
      <c r="D1259" t="s">
        <v>11</v>
      </c>
      <c r="E1259" t="s">
        <v>236</v>
      </c>
      <c r="F1259" t="s">
        <v>13</v>
      </c>
      <c r="G1259" t="s">
        <v>14</v>
      </c>
      <c r="H1259">
        <f t="shared" si="21"/>
        <v>0</v>
      </c>
      <c r="L1259" s="20" t="s">
        <v>7079</v>
      </c>
      <c r="M1259">
        <v>106.12</v>
      </c>
      <c r="N1259">
        <v>0</v>
      </c>
    </row>
    <row r="1260" spans="1:15" x14ac:dyDescent="0.25">
      <c r="A1260" s="18">
        <v>2778</v>
      </c>
      <c r="B1260" t="s">
        <v>234</v>
      </c>
      <c r="C1260" t="s">
        <v>99</v>
      </c>
      <c r="D1260" t="s">
        <v>11</v>
      </c>
      <c r="E1260" t="s">
        <v>236</v>
      </c>
      <c r="F1260" t="s">
        <v>13</v>
      </c>
      <c r="G1260" t="s">
        <v>14</v>
      </c>
      <c r="H1260">
        <f t="shared" si="21"/>
        <v>0</v>
      </c>
      <c r="L1260" s="20" t="s">
        <v>7079</v>
      </c>
      <c r="M1260">
        <v>106.12</v>
      </c>
      <c r="N1260">
        <v>0</v>
      </c>
    </row>
    <row r="1261" spans="1:15" x14ac:dyDescent="0.25">
      <c r="A1261" s="18">
        <v>2570</v>
      </c>
      <c r="B1261" t="s">
        <v>234</v>
      </c>
      <c r="C1261" t="s">
        <v>70</v>
      </c>
      <c r="D1261" t="s">
        <v>11</v>
      </c>
      <c r="E1261" t="s">
        <v>236</v>
      </c>
      <c r="F1261" t="s">
        <v>13</v>
      </c>
      <c r="G1261" t="s">
        <v>14</v>
      </c>
      <c r="H1261" t="e">
        <f t="shared" si="21"/>
        <v>#VALUE!</v>
      </c>
      <c r="L1261" s="20" t="s">
        <v>7079</v>
      </c>
      <c r="M1261">
        <v>106.12</v>
      </c>
      <c r="N1261" s="20" t="s">
        <v>6617</v>
      </c>
    </row>
    <row r="1262" spans="1:15" x14ac:dyDescent="0.25">
      <c r="A1262" s="18">
        <v>1158</v>
      </c>
      <c r="B1262" t="s">
        <v>234</v>
      </c>
      <c r="C1262" t="s">
        <v>189</v>
      </c>
      <c r="D1262" t="s">
        <v>11</v>
      </c>
      <c r="E1262" t="s">
        <v>236</v>
      </c>
      <c r="F1262" t="s">
        <v>13</v>
      </c>
      <c r="G1262" t="s">
        <v>14</v>
      </c>
      <c r="H1262" t="e">
        <f t="shared" si="21"/>
        <v>#VALUE!</v>
      </c>
      <c r="L1262" s="20" t="s">
        <v>7079</v>
      </c>
      <c r="M1262">
        <v>106.12</v>
      </c>
      <c r="N1262" s="20" t="s">
        <v>6617</v>
      </c>
    </row>
    <row r="1263" spans="1:15" x14ac:dyDescent="0.25">
      <c r="A1263" s="18">
        <v>3586</v>
      </c>
      <c r="B1263" t="s">
        <v>234</v>
      </c>
      <c r="C1263" t="s">
        <v>43</v>
      </c>
      <c r="D1263" t="s">
        <v>11</v>
      </c>
      <c r="E1263" t="s">
        <v>236</v>
      </c>
      <c r="F1263" t="s">
        <v>13</v>
      </c>
      <c r="G1263" t="s">
        <v>14</v>
      </c>
      <c r="H1263" t="e">
        <f t="shared" si="21"/>
        <v>#VALUE!</v>
      </c>
      <c r="L1263" s="20" t="s">
        <v>7079</v>
      </c>
      <c r="M1263">
        <v>106.12</v>
      </c>
      <c r="N1263" s="20" t="s">
        <v>6617</v>
      </c>
    </row>
    <row r="1264" spans="1:15" x14ac:dyDescent="0.25">
      <c r="A1264" s="18">
        <v>2655</v>
      </c>
      <c r="B1264" t="s">
        <v>234</v>
      </c>
      <c r="C1264" t="s">
        <v>26</v>
      </c>
      <c r="D1264" t="s">
        <v>11</v>
      </c>
      <c r="E1264" t="s">
        <v>236</v>
      </c>
      <c r="F1264" t="s">
        <v>13</v>
      </c>
      <c r="G1264" t="s">
        <v>14</v>
      </c>
      <c r="H1264" t="e">
        <f t="shared" si="21"/>
        <v>#VALUE!</v>
      </c>
      <c r="L1264" s="20" t="s">
        <v>7079</v>
      </c>
      <c r="M1264">
        <v>106.12</v>
      </c>
      <c r="N1264" s="20" t="s">
        <v>6617</v>
      </c>
    </row>
    <row r="1265" spans="1:14" x14ac:dyDescent="0.25">
      <c r="A1265" s="18">
        <v>1477</v>
      </c>
      <c r="B1265" t="s">
        <v>234</v>
      </c>
      <c r="C1265" t="s">
        <v>30</v>
      </c>
      <c r="D1265" t="s">
        <v>11</v>
      </c>
      <c r="E1265" t="s">
        <v>236</v>
      </c>
      <c r="F1265" t="s">
        <v>13</v>
      </c>
      <c r="G1265" t="s">
        <v>14</v>
      </c>
      <c r="H1265" t="e">
        <f t="shared" si="21"/>
        <v>#VALUE!</v>
      </c>
      <c r="L1265" s="20" t="s">
        <v>7079</v>
      </c>
      <c r="M1265">
        <v>106.12</v>
      </c>
      <c r="N1265" s="20" t="s">
        <v>6617</v>
      </c>
    </row>
    <row r="1266" spans="1:14" x14ac:dyDescent="0.25">
      <c r="A1266" s="18">
        <v>1931</v>
      </c>
      <c r="B1266" t="s">
        <v>234</v>
      </c>
      <c r="C1266" t="s">
        <v>23</v>
      </c>
      <c r="D1266" t="s">
        <v>11</v>
      </c>
      <c r="E1266" t="s">
        <v>236</v>
      </c>
      <c r="F1266" t="s">
        <v>13</v>
      </c>
      <c r="G1266" t="s">
        <v>14</v>
      </c>
      <c r="H1266" t="e">
        <f t="shared" si="21"/>
        <v>#VALUE!</v>
      </c>
      <c r="L1266" s="20" t="s">
        <v>7079</v>
      </c>
      <c r="M1266">
        <v>106.12</v>
      </c>
      <c r="N1266" s="20" t="s">
        <v>6617</v>
      </c>
    </row>
    <row r="1267" spans="1:14" x14ac:dyDescent="0.25">
      <c r="A1267" s="18">
        <v>2908</v>
      </c>
      <c r="B1267" t="s">
        <v>1629</v>
      </c>
      <c r="C1267" t="s">
        <v>16</v>
      </c>
      <c r="D1267" t="s">
        <v>11</v>
      </c>
      <c r="E1267" t="s">
        <v>1631</v>
      </c>
      <c r="F1267" t="s">
        <v>13</v>
      </c>
      <c r="G1267" t="s">
        <v>14</v>
      </c>
      <c r="H1267" t="e">
        <f t="shared" ref="H1267:H1298" si="22">14.0067*N1267/M1267</f>
        <v>#VALUE!</v>
      </c>
      <c r="L1267" t="s">
        <v>7080</v>
      </c>
      <c r="M1267">
        <v>406.26299999999998</v>
      </c>
      <c r="N1267" s="20" t="s">
        <v>6617</v>
      </c>
    </row>
    <row r="1268" spans="1:14" x14ac:dyDescent="0.25">
      <c r="A1268" s="18">
        <v>4064</v>
      </c>
      <c r="B1268" t="s">
        <v>3237</v>
      </c>
      <c r="C1268" t="s">
        <v>16</v>
      </c>
      <c r="D1268" t="s">
        <v>11</v>
      </c>
      <c r="E1268" t="s">
        <v>1486</v>
      </c>
      <c r="F1268" t="s">
        <v>13</v>
      </c>
      <c r="G1268" t="s">
        <v>14</v>
      </c>
      <c r="H1268" t="e">
        <f t="shared" si="22"/>
        <v>#VALUE!</v>
      </c>
      <c r="L1268" t="s">
        <v>7081</v>
      </c>
      <c r="M1268">
        <v>310.68299999999999</v>
      </c>
      <c r="N1268" s="20" t="s">
        <v>6617</v>
      </c>
    </row>
    <row r="1269" spans="1:14" x14ac:dyDescent="0.25">
      <c r="A1269" s="18">
        <v>2808</v>
      </c>
      <c r="B1269" t="s">
        <v>3237</v>
      </c>
      <c r="C1269" t="s">
        <v>26</v>
      </c>
      <c r="D1269" t="s">
        <v>11</v>
      </c>
      <c r="E1269" t="s">
        <v>1486</v>
      </c>
      <c r="F1269" t="s">
        <v>13</v>
      </c>
      <c r="G1269" t="s">
        <v>14</v>
      </c>
      <c r="H1269" t="e">
        <f t="shared" si="22"/>
        <v>#VALUE!</v>
      </c>
      <c r="L1269" t="s">
        <v>7081</v>
      </c>
      <c r="M1269">
        <v>310.68299999999999</v>
      </c>
      <c r="N1269" s="20" t="s">
        <v>6617</v>
      </c>
    </row>
    <row r="1270" spans="1:14" x14ac:dyDescent="0.25">
      <c r="A1270" s="18">
        <v>1279</v>
      </c>
      <c r="B1270" t="s">
        <v>5138</v>
      </c>
      <c r="C1270" t="s">
        <v>16</v>
      </c>
      <c r="D1270" t="s">
        <v>11</v>
      </c>
      <c r="E1270" t="s">
        <v>5140</v>
      </c>
      <c r="F1270" t="s">
        <v>13</v>
      </c>
      <c r="G1270" t="s">
        <v>14</v>
      </c>
      <c r="H1270" t="e">
        <f t="shared" si="22"/>
        <v>#VALUE!</v>
      </c>
      <c r="L1270" t="s">
        <v>7082</v>
      </c>
      <c r="M1270">
        <v>394.29500000000002</v>
      </c>
      <c r="N1270" s="20" t="s">
        <v>6617</v>
      </c>
    </row>
    <row r="1271" spans="1:14" x14ac:dyDescent="0.25">
      <c r="A1271" s="18">
        <v>2698</v>
      </c>
      <c r="B1271" s="20" t="s">
        <v>7083</v>
      </c>
      <c r="C1271" t="s">
        <v>70</v>
      </c>
      <c r="D1271" t="s">
        <v>11</v>
      </c>
      <c r="E1271" t="s">
        <v>7084</v>
      </c>
      <c r="F1271" t="s">
        <v>13</v>
      </c>
      <c r="G1271" t="s">
        <v>14</v>
      </c>
      <c r="H1271" t="e">
        <f t="shared" si="22"/>
        <v>#VALUE!</v>
      </c>
      <c r="L1271" s="20" t="s">
        <v>7085</v>
      </c>
      <c r="M1271" s="20">
        <v>334.27800000000002</v>
      </c>
      <c r="N1271" s="20" t="s">
        <v>6617</v>
      </c>
    </row>
    <row r="1272" spans="1:14" x14ac:dyDescent="0.25">
      <c r="A1272" s="18">
        <v>84</v>
      </c>
      <c r="B1272" t="s">
        <v>7083</v>
      </c>
      <c r="C1272" t="s">
        <v>189</v>
      </c>
      <c r="D1272" t="s">
        <v>11</v>
      </c>
      <c r="E1272" t="s">
        <v>7084</v>
      </c>
      <c r="F1272" t="s">
        <v>13</v>
      </c>
      <c r="G1272" t="s">
        <v>14</v>
      </c>
      <c r="H1272" t="e">
        <f t="shared" si="22"/>
        <v>#VALUE!</v>
      </c>
      <c r="L1272" s="20" t="s">
        <v>7085</v>
      </c>
      <c r="M1272" s="20">
        <v>334.27800000000002</v>
      </c>
      <c r="N1272" s="20" t="s">
        <v>6617</v>
      </c>
    </row>
    <row r="1273" spans="1:14" x14ac:dyDescent="0.25">
      <c r="A1273" s="18">
        <v>3855</v>
      </c>
      <c r="B1273" t="s">
        <v>7083</v>
      </c>
      <c r="C1273" t="s">
        <v>23</v>
      </c>
      <c r="D1273" t="s">
        <v>11</v>
      </c>
      <c r="E1273" t="s">
        <v>7084</v>
      </c>
      <c r="F1273" t="s">
        <v>13</v>
      </c>
      <c r="G1273" t="s">
        <v>14</v>
      </c>
      <c r="H1273" t="e">
        <f t="shared" si="22"/>
        <v>#VALUE!</v>
      </c>
      <c r="L1273" s="20" t="s">
        <v>7085</v>
      </c>
      <c r="M1273" s="20">
        <v>334.27800000000002</v>
      </c>
      <c r="N1273" s="20" t="s">
        <v>6617</v>
      </c>
    </row>
    <row r="1274" spans="1:14" x14ac:dyDescent="0.25">
      <c r="A1274" s="18">
        <v>2555</v>
      </c>
      <c r="B1274" t="s">
        <v>218</v>
      </c>
      <c r="C1274" t="s">
        <v>16</v>
      </c>
      <c r="D1274" t="s">
        <v>11</v>
      </c>
      <c r="E1274" t="s">
        <v>220</v>
      </c>
      <c r="F1274" t="s">
        <v>13</v>
      </c>
      <c r="G1274" t="s">
        <v>14</v>
      </c>
      <c r="H1274" t="e">
        <f t="shared" si="22"/>
        <v>#VALUE!</v>
      </c>
      <c r="L1274" t="s">
        <v>7086</v>
      </c>
      <c r="M1274">
        <v>356.25900000000001</v>
      </c>
      <c r="N1274" s="20" t="s">
        <v>6617</v>
      </c>
    </row>
    <row r="1275" spans="1:14" x14ac:dyDescent="0.25">
      <c r="A1275" s="18">
        <v>3596</v>
      </c>
      <c r="B1275" s="20" t="s">
        <v>2544</v>
      </c>
      <c r="C1275" t="s">
        <v>47</v>
      </c>
      <c r="D1275" t="s">
        <v>11</v>
      </c>
      <c r="E1275" t="s">
        <v>2546</v>
      </c>
      <c r="F1275" t="s">
        <v>13</v>
      </c>
      <c r="G1275" t="s">
        <v>14</v>
      </c>
      <c r="H1275" t="e">
        <f t="shared" si="22"/>
        <v>#VALUE!</v>
      </c>
      <c r="L1275" s="20" t="s">
        <v>7087</v>
      </c>
      <c r="M1275">
        <v>142.239</v>
      </c>
      <c r="N1275" s="20" t="s">
        <v>6617</v>
      </c>
    </row>
    <row r="1276" spans="1:14" x14ac:dyDescent="0.25">
      <c r="A1276" s="18">
        <v>581</v>
      </c>
      <c r="B1276" t="s">
        <v>2544</v>
      </c>
      <c r="C1276" t="s">
        <v>90</v>
      </c>
      <c r="D1276" t="s">
        <v>11</v>
      </c>
      <c r="E1276" t="s">
        <v>2546</v>
      </c>
      <c r="F1276" t="s">
        <v>13</v>
      </c>
      <c r="G1276" t="s">
        <v>14</v>
      </c>
      <c r="H1276" t="e">
        <f t="shared" si="22"/>
        <v>#VALUE!</v>
      </c>
      <c r="L1276" s="20" t="s">
        <v>7087</v>
      </c>
      <c r="M1276">
        <v>142.239</v>
      </c>
      <c r="N1276" s="20" t="s">
        <v>6617</v>
      </c>
    </row>
    <row r="1277" spans="1:14" x14ac:dyDescent="0.25">
      <c r="A1277" s="18">
        <v>120</v>
      </c>
      <c r="B1277" t="s">
        <v>2544</v>
      </c>
      <c r="C1277" t="s">
        <v>9</v>
      </c>
      <c r="D1277" t="s">
        <v>11</v>
      </c>
      <c r="E1277" t="s">
        <v>2546</v>
      </c>
      <c r="F1277" t="s">
        <v>13</v>
      </c>
      <c r="G1277" t="s">
        <v>14</v>
      </c>
      <c r="H1277" t="e">
        <f t="shared" si="22"/>
        <v>#VALUE!</v>
      </c>
      <c r="L1277" s="20" t="s">
        <v>7087</v>
      </c>
      <c r="M1277">
        <v>142.239</v>
      </c>
      <c r="N1277" s="20" t="s">
        <v>6617</v>
      </c>
    </row>
    <row r="1278" spans="1:14" x14ac:dyDescent="0.25">
      <c r="A1278" s="18">
        <v>1182</v>
      </c>
      <c r="B1278" t="s">
        <v>2544</v>
      </c>
      <c r="C1278" t="s">
        <v>99</v>
      </c>
      <c r="D1278" t="s">
        <v>11</v>
      </c>
      <c r="E1278" t="s">
        <v>2546</v>
      </c>
      <c r="F1278" t="s">
        <v>13</v>
      </c>
      <c r="G1278" t="s">
        <v>14</v>
      </c>
      <c r="H1278" t="e">
        <f t="shared" si="22"/>
        <v>#VALUE!</v>
      </c>
      <c r="L1278" s="20" t="s">
        <v>7087</v>
      </c>
      <c r="M1278">
        <v>142.239</v>
      </c>
      <c r="N1278" s="20" t="s">
        <v>6617</v>
      </c>
    </row>
    <row r="1279" spans="1:14" x14ac:dyDescent="0.25">
      <c r="A1279" s="18">
        <v>3686</v>
      </c>
      <c r="B1279" t="s">
        <v>2544</v>
      </c>
      <c r="C1279" t="s">
        <v>70</v>
      </c>
      <c r="D1279" t="s">
        <v>11</v>
      </c>
      <c r="E1279" t="s">
        <v>2546</v>
      </c>
      <c r="F1279" t="s">
        <v>13</v>
      </c>
      <c r="G1279" t="s">
        <v>14</v>
      </c>
      <c r="H1279" t="e">
        <f t="shared" si="22"/>
        <v>#VALUE!</v>
      </c>
      <c r="L1279" s="20" t="s">
        <v>7087</v>
      </c>
      <c r="M1279">
        <v>142.239</v>
      </c>
      <c r="N1279" s="20" t="s">
        <v>6617</v>
      </c>
    </row>
    <row r="1280" spans="1:14" x14ac:dyDescent="0.25">
      <c r="A1280" s="18">
        <v>1728</v>
      </c>
      <c r="B1280" t="s">
        <v>3127</v>
      </c>
      <c r="C1280" t="s">
        <v>16</v>
      </c>
      <c r="D1280" t="s">
        <v>11</v>
      </c>
      <c r="E1280" t="s">
        <v>3129</v>
      </c>
      <c r="F1280" t="s">
        <v>13</v>
      </c>
      <c r="G1280" t="s">
        <v>14</v>
      </c>
      <c r="H1280" t="e">
        <f t="shared" si="22"/>
        <v>#VALUE!</v>
      </c>
      <c r="L1280" s="20" t="s">
        <v>7088</v>
      </c>
      <c r="M1280">
        <v>338.78899999999999</v>
      </c>
      <c r="N1280" s="20" t="s">
        <v>6617</v>
      </c>
    </row>
    <row r="1281" spans="1:16" x14ac:dyDescent="0.25">
      <c r="A1281" s="18">
        <v>215</v>
      </c>
      <c r="B1281" t="s">
        <v>5177</v>
      </c>
      <c r="C1281" t="s">
        <v>16</v>
      </c>
      <c r="D1281" t="s">
        <v>11</v>
      </c>
      <c r="E1281" t="s">
        <v>5179</v>
      </c>
      <c r="F1281" t="s">
        <v>13</v>
      </c>
      <c r="G1281" t="s">
        <v>14</v>
      </c>
      <c r="H1281">
        <f t="shared" si="22"/>
        <v>0.10953816556594366</v>
      </c>
      <c r="L1281" t="s">
        <v>7089</v>
      </c>
      <c r="M1281">
        <v>255.74100000000001</v>
      </c>
      <c r="N1281">
        <v>2</v>
      </c>
      <c r="P1281" t="b">
        <f>EXACT(H1281,bioshpere3_soil!H1281)</f>
        <v>0</v>
      </c>
    </row>
    <row r="1282" spans="1:16" x14ac:dyDescent="0.25">
      <c r="A1282" s="18">
        <v>706</v>
      </c>
      <c r="B1282" s="20" t="s">
        <v>3050</v>
      </c>
      <c r="C1282" t="s">
        <v>90</v>
      </c>
      <c r="D1282" t="s">
        <v>11</v>
      </c>
      <c r="E1282" t="s">
        <v>3052</v>
      </c>
      <c r="F1282" t="s">
        <v>13</v>
      </c>
      <c r="G1282" t="s">
        <v>14</v>
      </c>
      <c r="H1282">
        <f t="shared" si="22"/>
        <v>0.30471981000380716</v>
      </c>
      <c r="L1282" s="20" t="s">
        <v>7090</v>
      </c>
      <c r="M1282">
        <v>275.79500000000002</v>
      </c>
      <c r="N1282">
        <v>6</v>
      </c>
      <c r="P1282" t="b">
        <f>EXACT(H1282,bioshpere3_soil!H1282)</f>
        <v>0</v>
      </c>
    </row>
    <row r="1283" spans="1:16" x14ac:dyDescent="0.25">
      <c r="A1283" s="18">
        <v>3226</v>
      </c>
      <c r="B1283" t="s">
        <v>3050</v>
      </c>
      <c r="C1283" t="s">
        <v>70</v>
      </c>
      <c r="D1283" t="s">
        <v>11</v>
      </c>
      <c r="E1283" t="s">
        <v>3052</v>
      </c>
      <c r="F1283" t="s">
        <v>13</v>
      </c>
      <c r="G1283" t="s">
        <v>14</v>
      </c>
      <c r="H1283">
        <f t="shared" si="22"/>
        <v>5.0786635000634531E-2</v>
      </c>
      <c r="L1283" t="s">
        <v>7090</v>
      </c>
      <c r="M1283">
        <v>275.79500000000002</v>
      </c>
      <c r="N1283">
        <v>1</v>
      </c>
    </row>
    <row r="1284" spans="1:16" x14ac:dyDescent="0.25">
      <c r="A1284" s="18">
        <v>3865</v>
      </c>
      <c r="B1284" t="s">
        <v>3050</v>
      </c>
      <c r="C1284" t="s">
        <v>16</v>
      </c>
      <c r="D1284" t="s">
        <v>11</v>
      </c>
      <c r="E1284" t="s">
        <v>3052</v>
      </c>
      <c r="F1284" t="s">
        <v>13</v>
      </c>
      <c r="G1284" t="s">
        <v>14</v>
      </c>
      <c r="H1284">
        <f t="shared" si="22"/>
        <v>5.0786635000634531E-2</v>
      </c>
      <c r="L1284" t="s">
        <v>7090</v>
      </c>
      <c r="M1284">
        <v>275.79500000000002</v>
      </c>
      <c r="N1284">
        <v>1</v>
      </c>
    </row>
    <row r="1285" spans="1:16" x14ac:dyDescent="0.25">
      <c r="A1285" s="18">
        <v>88</v>
      </c>
      <c r="B1285" t="s">
        <v>3050</v>
      </c>
      <c r="C1285" t="s">
        <v>26</v>
      </c>
      <c r="D1285" t="s">
        <v>11</v>
      </c>
      <c r="E1285" t="s">
        <v>3052</v>
      </c>
      <c r="F1285" t="s">
        <v>13</v>
      </c>
      <c r="G1285" t="s">
        <v>14</v>
      </c>
      <c r="H1285">
        <f t="shared" si="22"/>
        <v>0</v>
      </c>
      <c r="L1285" t="s">
        <v>7090</v>
      </c>
      <c r="M1285">
        <v>275.79500000000002</v>
      </c>
    </row>
    <row r="1286" spans="1:16" x14ac:dyDescent="0.25">
      <c r="A1286" s="18">
        <v>2654</v>
      </c>
      <c r="B1286" t="s">
        <v>2588</v>
      </c>
      <c r="C1286" t="s">
        <v>16</v>
      </c>
      <c r="D1286" t="s">
        <v>11</v>
      </c>
      <c r="E1286" t="s">
        <v>2590</v>
      </c>
      <c r="F1286" t="s">
        <v>13</v>
      </c>
      <c r="G1286" t="s">
        <v>14</v>
      </c>
      <c r="H1286">
        <f t="shared" si="22"/>
        <v>5.0786635000634531E-2</v>
      </c>
      <c r="L1286" t="s">
        <v>7090</v>
      </c>
      <c r="M1286">
        <v>275.79500000000002</v>
      </c>
      <c r="N1286">
        <v>1</v>
      </c>
    </row>
    <row r="1287" spans="1:16" x14ac:dyDescent="0.25">
      <c r="A1287" s="18">
        <v>2815</v>
      </c>
      <c r="B1287" t="s">
        <v>4475</v>
      </c>
      <c r="C1287" t="s">
        <v>16</v>
      </c>
      <c r="D1287" t="s">
        <v>11</v>
      </c>
      <c r="E1287" t="s">
        <v>4477</v>
      </c>
      <c r="F1287" t="s">
        <v>13</v>
      </c>
      <c r="G1287" t="s">
        <v>14</v>
      </c>
      <c r="H1287">
        <f t="shared" si="22"/>
        <v>6.6612609442100915E-2</v>
      </c>
      <c r="L1287" t="s">
        <v>7091</v>
      </c>
      <c r="M1287">
        <v>210.27099999999999</v>
      </c>
      <c r="N1287">
        <v>1</v>
      </c>
    </row>
    <row r="1288" spans="1:16" x14ac:dyDescent="0.25">
      <c r="A1288" s="18">
        <v>3498</v>
      </c>
      <c r="B1288" t="s">
        <v>6360</v>
      </c>
      <c r="C1288" t="s">
        <v>70</v>
      </c>
      <c r="D1288" t="s">
        <v>11</v>
      </c>
      <c r="E1288" t="s">
        <v>6362</v>
      </c>
      <c r="F1288" t="s">
        <v>13</v>
      </c>
      <c r="G1288" t="s">
        <v>14</v>
      </c>
      <c r="H1288">
        <f t="shared" si="22"/>
        <v>6.109606249754642E-2</v>
      </c>
      <c r="L1288" t="s">
        <v>7092</v>
      </c>
      <c r="M1288">
        <v>229.25700000000001</v>
      </c>
      <c r="N1288">
        <v>1</v>
      </c>
    </row>
    <row r="1289" spans="1:16" x14ac:dyDescent="0.25">
      <c r="A1289" s="18">
        <v>3881</v>
      </c>
      <c r="B1289" t="s">
        <v>6360</v>
      </c>
      <c r="C1289" t="s">
        <v>16</v>
      </c>
      <c r="D1289" t="s">
        <v>11</v>
      </c>
      <c r="E1289" t="s">
        <v>6362</v>
      </c>
      <c r="F1289" t="s">
        <v>13</v>
      </c>
      <c r="G1289" t="s">
        <v>14</v>
      </c>
      <c r="H1289">
        <f t="shared" si="22"/>
        <v>6.109606249754642E-2</v>
      </c>
      <c r="L1289" t="s">
        <v>7092</v>
      </c>
      <c r="M1289">
        <v>229.25700000000001</v>
      </c>
      <c r="N1289">
        <v>1</v>
      </c>
    </row>
    <row r="1290" spans="1:16" x14ac:dyDescent="0.25">
      <c r="A1290" s="18">
        <v>1733</v>
      </c>
      <c r="B1290" t="s">
        <v>6360</v>
      </c>
      <c r="C1290" t="s">
        <v>189</v>
      </c>
      <c r="D1290" t="s">
        <v>11</v>
      </c>
      <c r="E1290" t="s">
        <v>6362</v>
      </c>
      <c r="F1290" t="s">
        <v>13</v>
      </c>
      <c r="G1290" t="s">
        <v>14</v>
      </c>
      <c r="H1290">
        <f t="shared" si="22"/>
        <v>6.109606249754642E-2</v>
      </c>
      <c r="L1290" t="s">
        <v>7092</v>
      </c>
      <c r="M1290">
        <v>229.25700000000001</v>
      </c>
      <c r="N1290">
        <v>1</v>
      </c>
    </row>
    <row r="1291" spans="1:16" x14ac:dyDescent="0.25">
      <c r="A1291" s="18">
        <v>1473</v>
      </c>
      <c r="B1291" t="s">
        <v>6360</v>
      </c>
      <c r="C1291" t="s">
        <v>23</v>
      </c>
      <c r="D1291" t="s">
        <v>11</v>
      </c>
      <c r="E1291" t="s">
        <v>6362</v>
      </c>
      <c r="F1291" t="s">
        <v>13</v>
      </c>
      <c r="G1291" t="s">
        <v>14</v>
      </c>
      <c r="H1291">
        <f t="shared" si="22"/>
        <v>6.109606249754642E-2</v>
      </c>
      <c r="L1291" t="s">
        <v>7092</v>
      </c>
      <c r="M1291">
        <v>229.25700000000001</v>
      </c>
      <c r="N1291">
        <v>1</v>
      </c>
    </row>
    <row r="1292" spans="1:16" x14ac:dyDescent="0.25">
      <c r="A1292" s="18">
        <v>1827</v>
      </c>
      <c r="B1292" s="20" t="s">
        <v>1964</v>
      </c>
      <c r="C1292" t="s">
        <v>16</v>
      </c>
      <c r="D1292" t="s">
        <v>11</v>
      </c>
      <c r="E1292" t="s">
        <v>1966</v>
      </c>
      <c r="F1292" t="s">
        <v>13</v>
      </c>
      <c r="G1292" t="s">
        <v>14</v>
      </c>
      <c r="H1292">
        <f t="shared" si="22"/>
        <v>3.6113051975341426E-2</v>
      </c>
      <c r="L1292" t="s">
        <v>7093</v>
      </c>
      <c r="M1292">
        <v>387.85700000000003</v>
      </c>
      <c r="N1292">
        <v>1</v>
      </c>
    </row>
    <row r="1293" spans="1:16" x14ac:dyDescent="0.25">
      <c r="A1293" s="18">
        <v>963</v>
      </c>
      <c r="B1293" s="20" t="s">
        <v>5812</v>
      </c>
      <c r="C1293" t="s">
        <v>189</v>
      </c>
      <c r="D1293" t="s">
        <v>11</v>
      </c>
      <c r="E1293" t="s">
        <v>5814</v>
      </c>
      <c r="F1293" t="s">
        <v>13</v>
      </c>
      <c r="G1293" t="s">
        <v>14</v>
      </c>
      <c r="H1293">
        <f t="shared" si="22"/>
        <v>0</v>
      </c>
      <c r="L1293" s="20" t="s">
        <v>7093</v>
      </c>
      <c r="M1293">
        <v>387.85700000000003</v>
      </c>
    </row>
    <row r="1294" spans="1:16" x14ac:dyDescent="0.25">
      <c r="A1294" s="18">
        <v>3628</v>
      </c>
      <c r="B1294" s="20" t="s">
        <v>1501</v>
      </c>
      <c r="C1294" t="s">
        <v>47</v>
      </c>
      <c r="D1294" t="s">
        <v>11</v>
      </c>
      <c r="E1294" t="s">
        <v>1503</v>
      </c>
      <c r="F1294" t="s">
        <v>13</v>
      </c>
      <c r="G1294" t="s">
        <v>14</v>
      </c>
      <c r="H1294">
        <f t="shared" si="22"/>
        <v>0.30404402188069812</v>
      </c>
      <c r="L1294" s="20" t="s">
        <v>7095</v>
      </c>
      <c r="M1294">
        <v>46.067999999999998</v>
      </c>
      <c r="N1294">
        <v>1</v>
      </c>
    </row>
    <row r="1295" spans="1:16" x14ac:dyDescent="0.25">
      <c r="A1295" s="18">
        <v>2637</v>
      </c>
      <c r="B1295" t="s">
        <v>1501</v>
      </c>
      <c r="C1295" t="s">
        <v>90</v>
      </c>
      <c r="D1295" t="s">
        <v>11</v>
      </c>
      <c r="E1295" t="s">
        <v>1503</v>
      </c>
      <c r="F1295" t="s">
        <v>13</v>
      </c>
      <c r="G1295" t="s">
        <v>14</v>
      </c>
      <c r="H1295">
        <f t="shared" si="22"/>
        <v>0.30404402188069812</v>
      </c>
      <c r="L1295" s="20" t="s">
        <v>7095</v>
      </c>
      <c r="M1295">
        <v>46.067999999999998</v>
      </c>
      <c r="N1295">
        <v>1</v>
      </c>
    </row>
    <row r="1296" spans="1:16" x14ac:dyDescent="0.25">
      <c r="A1296" s="18">
        <v>4172</v>
      </c>
      <c r="B1296" t="s">
        <v>1501</v>
      </c>
      <c r="C1296" t="s">
        <v>9</v>
      </c>
      <c r="D1296" t="s">
        <v>11</v>
      </c>
      <c r="E1296" t="s">
        <v>1503</v>
      </c>
      <c r="F1296" t="s">
        <v>13</v>
      </c>
      <c r="G1296" t="s">
        <v>14</v>
      </c>
      <c r="H1296">
        <f t="shared" si="22"/>
        <v>0.30404402188069812</v>
      </c>
      <c r="L1296" s="20" t="s">
        <v>7095</v>
      </c>
      <c r="M1296">
        <v>46.067999999999998</v>
      </c>
      <c r="N1296">
        <v>1</v>
      </c>
    </row>
    <row r="1297" spans="1:16" x14ac:dyDescent="0.25">
      <c r="A1297" s="18">
        <v>1490</v>
      </c>
      <c r="B1297" t="s">
        <v>1501</v>
      </c>
      <c r="C1297" t="s">
        <v>99</v>
      </c>
      <c r="D1297" t="s">
        <v>11</v>
      </c>
      <c r="E1297" t="s">
        <v>1503</v>
      </c>
      <c r="F1297" t="s">
        <v>13</v>
      </c>
      <c r="G1297" t="s">
        <v>14</v>
      </c>
      <c r="H1297">
        <f t="shared" si="22"/>
        <v>0</v>
      </c>
      <c r="L1297" s="20" t="s">
        <v>7095</v>
      </c>
      <c r="M1297">
        <v>46.067999999999998</v>
      </c>
    </row>
    <row r="1298" spans="1:16" x14ac:dyDescent="0.25">
      <c r="A1298" s="18">
        <v>1217</v>
      </c>
      <c r="B1298" t="s">
        <v>1501</v>
      </c>
      <c r="C1298" t="s">
        <v>70</v>
      </c>
      <c r="D1298" t="s">
        <v>11</v>
      </c>
      <c r="E1298" t="s">
        <v>1503</v>
      </c>
      <c r="F1298" t="s">
        <v>13</v>
      </c>
      <c r="G1298" t="s">
        <v>14</v>
      </c>
      <c r="H1298">
        <f t="shared" si="22"/>
        <v>0.30404402188069812</v>
      </c>
      <c r="L1298" s="20" t="s">
        <v>7095</v>
      </c>
      <c r="M1298">
        <v>46.067999999999998</v>
      </c>
      <c r="N1298">
        <v>1</v>
      </c>
    </row>
    <row r="1299" spans="1:16" x14ac:dyDescent="0.25">
      <c r="A1299" s="18">
        <v>1229</v>
      </c>
      <c r="B1299" t="s">
        <v>1501</v>
      </c>
      <c r="C1299" t="s">
        <v>189</v>
      </c>
      <c r="D1299" t="s">
        <v>11</v>
      </c>
      <c r="E1299" t="s">
        <v>1503</v>
      </c>
      <c r="F1299" t="s">
        <v>13</v>
      </c>
      <c r="G1299" t="s">
        <v>14</v>
      </c>
      <c r="H1299">
        <f t="shared" ref="H1299:H1330" si="23">14.0067*N1299/M1299</f>
        <v>0</v>
      </c>
      <c r="L1299" s="20" t="s">
        <v>7095</v>
      </c>
      <c r="M1299">
        <v>46.067999999999998</v>
      </c>
    </row>
    <row r="1300" spans="1:16" x14ac:dyDescent="0.25">
      <c r="A1300" s="18">
        <v>4151</v>
      </c>
      <c r="B1300" t="s">
        <v>1501</v>
      </c>
      <c r="C1300" t="s">
        <v>43</v>
      </c>
      <c r="D1300" t="s">
        <v>11</v>
      </c>
      <c r="E1300" t="s">
        <v>1503</v>
      </c>
      <c r="F1300" t="s">
        <v>13</v>
      </c>
      <c r="G1300" t="s">
        <v>14</v>
      </c>
      <c r="H1300">
        <f t="shared" si="23"/>
        <v>0.30404402188069812</v>
      </c>
      <c r="L1300" s="20" t="s">
        <v>7095</v>
      </c>
      <c r="M1300">
        <v>46.067999999999998</v>
      </c>
      <c r="N1300">
        <v>1</v>
      </c>
    </row>
    <row r="1301" spans="1:16" x14ac:dyDescent="0.25">
      <c r="A1301" s="18">
        <v>3911</v>
      </c>
      <c r="B1301" t="s">
        <v>1501</v>
      </c>
      <c r="C1301" t="s">
        <v>26</v>
      </c>
      <c r="D1301" t="s">
        <v>11</v>
      </c>
      <c r="E1301" t="s">
        <v>1503</v>
      </c>
      <c r="F1301" t="s">
        <v>13</v>
      </c>
      <c r="G1301" t="s">
        <v>14</v>
      </c>
      <c r="H1301">
        <f t="shared" si="23"/>
        <v>0.30404402188069812</v>
      </c>
      <c r="L1301" s="20" t="s">
        <v>7095</v>
      </c>
      <c r="M1301">
        <v>46.067999999999998</v>
      </c>
      <c r="N1301">
        <v>1</v>
      </c>
    </row>
    <row r="1302" spans="1:16" x14ac:dyDescent="0.25">
      <c r="A1302" s="18">
        <v>1166</v>
      </c>
      <c r="B1302" t="s">
        <v>1501</v>
      </c>
      <c r="C1302" t="s">
        <v>30</v>
      </c>
      <c r="D1302" t="s">
        <v>11</v>
      </c>
      <c r="E1302" t="s">
        <v>1503</v>
      </c>
      <c r="F1302" t="s">
        <v>13</v>
      </c>
      <c r="G1302" t="s">
        <v>14</v>
      </c>
      <c r="H1302">
        <f t="shared" si="23"/>
        <v>1.2161760875227925</v>
      </c>
      <c r="L1302" s="20" t="s">
        <v>7095</v>
      </c>
      <c r="M1302">
        <v>46.067999999999998</v>
      </c>
      <c r="N1302">
        <v>4</v>
      </c>
      <c r="P1302" t="b">
        <f>EXACT(H1302,bioshpere3_soil!H1302)</f>
        <v>0</v>
      </c>
    </row>
    <row r="1303" spans="1:16" x14ac:dyDescent="0.25">
      <c r="A1303" s="18">
        <v>3588</v>
      </c>
      <c r="B1303" t="s">
        <v>1501</v>
      </c>
      <c r="C1303" t="s">
        <v>23</v>
      </c>
      <c r="D1303" t="s">
        <v>11</v>
      </c>
      <c r="E1303" t="s">
        <v>1503</v>
      </c>
      <c r="F1303" t="s">
        <v>13</v>
      </c>
      <c r="G1303" t="s">
        <v>14</v>
      </c>
      <c r="H1303">
        <f t="shared" si="23"/>
        <v>0.30404402188069812</v>
      </c>
      <c r="L1303" s="20" t="s">
        <v>7095</v>
      </c>
      <c r="M1303">
        <v>46.067999999999998</v>
      </c>
      <c r="N1303">
        <v>1</v>
      </c>
      <c r="P1303" t="b">
        <f>EXACT(H1303,bioshpere3_soil!H1303)</f>
        <v>0</v>
      </c>
    </row>
    <row r="1304" spans="1:16" x14ac:dyDescent="0.25">
      <c r="A1304" s="18">
        <v>4218</v>
      </c>
      <c r="B1304" t="s">
        <v>1501</v>
      </c>
      <c r="C1304" t="s">
        <v>354</v>
      </c>
      <c r="D1304" t="s">
        <v>11</v>
      </c>
      <c r="E1304" t="s">
        <v>1503</v>
      </c>
      <c r="F1304" t="s">
        <v>13</v>
      </c>
      <c r="G1304" t="s">
        <v>14</v>
      </c>
      <c r="H1304">
        <f t="shared" si="23"/>
        <v>0</v>
      </c>
      <c r="L1304" s="20" t="s">
        <v>7095</v>
      </c>
      <c r="M1304">
        <v>46.067999999999998</v>
      </c>
      <c r="N1304">
        <v>0</v>
      </c>
    </row>
    <row r="1305" spans="1:16" x14ac:dyDescent="0.25">
      <c r="A1305" s="18">
        <v>500</v>
      </c>
      <c r="B1305" s="20" t="s">
        <v>1780</v>
      </c>
      <c r="C1305" t="s">
        <v>47</v>
      </c>
      <c r="D1305" t="s">
        <v>11</v>
      </c>
      <c r="E1305" t="s">
        <v>1782</v>
      </c>
      <c r="F1305" t="s">
        <v>13</v>
      </c>
      <c r="G1305" t="s">
        <v>14</v>
      </c>
      <c r="H1305">
        <f t="shared" si="23"/>
        <v>0</v>
      </c>
      <c r="L1305" s="20" t="s">
        <v>7096</v>
      </c>
      <c r="M1305">
        <v>146.227</v>
      </c>
      <c r="N1305">
        <v>0</v>
      </c>
    </row>
    <row r="1306" spans="1:16" x14ac:dyDescent="0.25">
      <c r="A1306" s="18">
        <v>3240</v>
      </c>
      <c r="B1306" s="20" t="s">
        <v>5411</v>
      </c>
      <c r="C1306" t="s">
        <v>47</v>
      </c>
      <c r="D1306" t="s">
        <v>11</v>
      </c>
      <c r="E1306" t="s">
        <v>5413</v>
      </c>
      <c r="F1306" t="s">
        <v>13</v>
      </c>
      <c r="G1306" t="s">
        <v>14</v>
      </c>
      <c r="H1306">
        <f t="shared" si="23"/>
        <v>0</v>
      </c>
      <c r="L1306" s="20" t="s">
        <v>7097</v>
      </c>
      <c r="M1306">
        <v>142.196</v>
      </c>
      <c r="N1306">
        <v>0</v>
      </c>
    </row>
    <row r="1307" spans="1:16" x14ac:dyDescent="0.25">
      <c r="A1307" s="18">
        <v>374</v>
      </c>
      <c r="B1307" s="20" t="s">
        <v>174</v>
      </c>
      <c r="C1307" t="s">
        <v>189</v>
      </c>
      <c r="D1307" t="s">
        <v>11</v>
      </c>
      <c r="E1307" t="s">
        <v>176</v>
      </c>
      <c r="F1307" t="s">
        <v>13</v>
      </c>
      <c r="G1307" t="s">
        <v>14</v>
      </c>
      <c r="H1307">
        <f t="shared" si="23"/>
        <v>0</v>
      </c>
      <c r="L1307" s="20" t="s">
        <v>7098</v>
      </c>
      <c r="M1307">
        <v>132.11500000000001</v>
      </c>
      <c r="N1307">
        <v>0</v>
      </c>
    </row>
    <row r="1308" spans="1:16" x14ac:dyDescent="0.25">
      <c r="A1308" s="18">
        <v>4193</v>
      </c>
      <c r="B1308" t="s">
        <v>174</v>
      </c>
      <c r="C1308" t="s">
        <v>43</v>
      </c>
      <c r="D1308" t="s">
        <v>11</v>
      </c>
      <c r="E1308" t="s">
        <v>176</v>
      </c>
      <c r="F1308" t="s">
        <v>13</v>
      </c>
      <c r="G1308" t="s">
        <v>14</v>
      </c>
      <c r="H1308">
        <f t="shared" si="23"/>
        <v>0</v>
      </c>
      <c r="L1308" s="20" t="s">
        <v>7098</v>
      </c>
      <c r="M1308">
        <v>132.11500000000001</v>
      </c>
      <c r="N1308">
        <v>0</v>
      </c>
    </row>
    <row r="1309" spans="1:16" x14ac:dyDescent="0.25">
      <c r="A1309" s="18">
        <v>3006</v>
      </c>
      <c r="B1309" t="s">
        <v>174</v>
      </c>
      <c r="C1309" t="s">
        <v>26</v>
      </c>
      <c r="D1309" t="s">
        <v>11</v>
      </c>
      <c r="E1309" t="s">
        <v>176</v>
      </c>
      <c r="F1309" t="s">
        <v>13</v>
      </c>
      <c r="G1309" t="s">
        <v>14</v>
      </c>
      <c r="H1309">
        <f t="shared" si="23"/>
        <v>0</v>
      </c>
      <c r="L1309" s="20" t="s">
        <v>7098</v>
      </c>
      <c r="M1309">
        <v>132.11500000000001</v>
      </c>
      <c r="N1309">
        <v>0</v>
      </c>
    </row>
    <row r="1310" spans="1:16" x14ac:dyDescent="0.25">
      <c r="A1310" s="18">
        <v>2796</v>
      </c>
      <c r="B1310" t="s">
        <v>174</v>
      </c>
      <c r="C1310" t="s">
        <v>30</v>
      </c>
      <c r="D1310" t="s">
        <v>11</v>
      </c>
      <c r="E1310" t="s">
        <v>176</v>
      </c>
      <c r="F1310" t="s">
        <v>13</v>
      </c>
      <c r="G1310" t="s">
        <v>14</v>
      </c>
      <c r="H1310">
        <f t="shared" si="23"/>
        <v>0</v>
      </c>
      <c r="L1310" s="20" t="s">
        <v>7098</v>
      </c>
      <c r="M1310">
        <v>132.11500000000001</v>
      </c>
      <c r="N1310">
        <v>0</v>
      </c>
    </row>
    <row r="1311" spans="1:16" x14ac:dyDescent="0.25">
      <c r="A1311" s="18">
        <v>404</v>
      </c>
      <c r="B1311" t="s">
        <v>174</v>
      </c>
      <c r="C1311" t="s">
        <v>23</v>
      </c>
      <c r="D1311" t="s">
        <v>11</v>
      </c>
      <c r="E1311" t="s">
        <v>176</v>
      </c>
      <c r="F1311" t="s">
        <v>13</v>
      </c>
      <c r="G1311" t="s">
        <v>14</v>
      </c>
      <c r="H1311">
        <f t="shared" si="23"/>
        <v>0</v>
      </c>
      <c r="L1311" s="20" t="s">
        <v>7098</v>
      </c>
      <c r="M1311">
        <v>132.11500000000001</v>
      </c>
      <c r="N1311">
        <v>0</v>
      </c>
    </row>
    <row r="1312" spans="1:16" x14ac:dyDescent="0.25">
      <c r="A1312" s="18">
        <v>1900</v>
      </c>
      <c r="B1312" s="20" t="s">
        <v>203</v>
      </c>
      <c r="C1312" t="s">
        <v>47</v>
      </c>
      <c r="D1312" t="s">
        <v>11</v>
      </c>
      <c r="E1312" t="s">
        <v>205</v>
      </c>
      <c r="F1312" t="s">
        <v>13</v>
      </c>
      <c r="G1312" t="s">
        <v>14</v>
      </c>
      <c r="H1312">
        <f t="shared" si="23"/>
        <v>0</v>
      </c>
      <c r="L1312" s="20" t="s">
        <v>7099</v>
      </c>
      <c r="M1312" s="23">
        <v>45.084000000000003</v>
      </c>
    </row>
    <row r="1313" spans="1:16" x14ac:dyDescent="0.25">
      <c r="A1313" s="18">
        <v>1660</v>
      </c>
      <c r="B1313" t="s">
        <v>203</v>
      </c>
      <c r="C1313" t="s">
        <v>90</v>
      </c>
      <c r="D1313" t="s">
        <v>11</v>
      </c>
      <c r="E1313" t="s">
        <v>205</v>
      </c>
      <c r="F1313" t="s">
        <v>13</v>
      </c>
      <c r="G1313" t="s">
        <v>14</v>
      </c>
      <c r="H1313">
        <f t="shared" si="23"/>
        <v>0</v>
      </c>
      <c r="L1313" s="20" t="s">
        <v>7099</v>
      </c>
      <c r="M1313" s="23">
        <v>45.084000000000003</v>
      </c>
      <c r="N1313">
        <v>0</v>
      </c>
    </row>
    <row r="1314" spans="1:16" x14ac:dyDescent="0.25">
      <c r="A1314" s="18">
        <v>1525</v>
      </c>
      <c r="B1314" t="s">
        <v>203</v>
      </c>
      <c r="C1314" t="s">
        <v>9</v>
      </c>
      <c r="D1314" t="s">
        <v>11</v>
      </c>
      <c r="E1314" t="s">
        <v>205</v>
      </c>
      <c r="F1314" t="s">
        <v>13</v>
      </c>
      <c r="G1314" t="s">
        <v>14</v>
      </c>
      <c r="H1314">
        <f t="shared" si="23"/>
        <v>0</v>
      </c>
      <c r="L1314" s="20" t="s">
        <v>7099</v>
      </c>
      <c r="M1314" s="23">
        <v>45.084000000000003</v>
      </c>
      <c r="N1314">
        <v>0</v>
      </c>
    </row>
    <row r="1315" spans="1:16" x14ac:dyDescent="0.25">
      <c r="A1315" s="18">
        <v>2775</v>
      </c>
      <c r="B1315" t="s">
        <v>203</v>
      </c>
      <c r="C1315" t="s">
        <v>99</v>
      </c>
      <c r="D1315" t="s">
        <v>11</v>
      </c>
      <c r="E1315" t="s">
        <v>205</v>
      </c>
      <c r="F1315" t="s">
        <v>13</v>
      </c>
      <c r="G1315" t="s">
        <v>14</v>
      </c>
      <c r="H1315">
        <f t="shared" si="23"/>
        <v>0</v>
      </c>
      <c r="L1315" s="20" t="s">
        <v>7099</v>
      </c>
      <c r="M1315" s="23">
        <v>45.084000000000003</v>
      </c>
      <c r="N1315">
        <v>0</v>
      </c>
    </row>
    <row r="1316" spans="1:16" x14ac:dyDescent="0.25">
      <c r="A1316" s="18">
        <v>1592</v>
      </c>
      <c r="B1316" t="s">
        <v>203</v>
      </c>
      <c r="C1316" t="s">
        <v>70</v>
      </c>
      <c r="D1316" t="s">
        <v>11</v>
      </c>
      <c r="E1316" t="s">
        <v>205</v>
      </c>
      <c r="F1316" t="s">
        <v>13</v>
      </c>
      <c r="G1316" t="s">
        <v>14</v>
      </c>
      <c r="H1316">
        <f t="shared" si="23"/>
        <v>0</v>
      </c>
      <c r="L1316" s="20" t="s">
        <v>7099</v>
      </c>
      <c r="M1316" s="23">
        <v>45.084000000000003</v>
      </c>
      <c r="N1316">
        <v>0</v>
      </c>
    </row>
    <row r="1317" spans="1:16" x14ac:dyDescent="0.25">
      <c r="A1317" s="18">
        <v>845</v>
      </c>
      <c r="B1317" t="s">
        <v>203</v>
      </c>
      <c r="C1317" t="s">
        <v>189</v>
      </c>
      <c r="D1317" t="s">
        <v>11</v>
      </c>
      <c r="E1317" t="s">
        <v>205</v>
      </c>
      <c r="F1317" t="s">
        <v>13</v>
      </c>
      <c r="G1317" t="s">
        <v>14</v>
      </c>
      <c r="H1317">
        <f t="shared" si="23"/>
        <v>0.31068006388075592</v>
      </c>
      <c r="L1317" s="20" t="s">
        <v>7099</v>
      </c>
      <c r="M1317" s="23">
        <v>45.084000000000003</v>
      </c>
      <c r="N1317">
        <v>1</v>
      </c>
      <c r="P1317" t="b">
        <f>EXACT(H1317,bioshpere3_soil!H1317)</f>
        <v>0</v>
      </c>
    </row>
    <row r="1318" spans="1:16" x14ac:dyDescent="0.25">
      <c r="A1318" s="18">
        <v>1320</v>
      </c>
      <c r="B1318" t="s">
        <v>203</v>
      </c>
      <c r="C1318" t="s">
        <v>43</v>
      </c>
      <c r="D1318" t="s">
        <v>11</v>
      </c>
      <c r="E1318" t="s">
        <v>205</v>
      </c>
      <c r="F1318" t="s">
        <v>13</v>
      </c>
      <c r="G1318" t="s">
        <v>14</v>
      </c>
      <c r="H1318">
        <f t="shared" si="23"/>
        <v>0.62136012776151184</v>
      </c>
      <c r="L1318" s="20" t="s">
        <v>7099</v>
      </c>
      <c r="M1318" s="23">
        <v>45.084000000000003</v>
      </c>
      <c r="N1318">
        <v>2</v>
      </c>
      <c r="P1318" t="b">
        <f>EXACT(H1318,bioshpere3_soil!H1318)</f>
        <v>0</v>
      </c>
    </row>
    <row r="1319" spans="1:16" x14ac:dyDescent="0.25">
      <c r="A1319" s="18">
        <v>660</v>
      </c>
      <c r="B1319" t="s">
        <v>203</v>
      </c>
      <c r="C1319" t="s">
        <v>26</v>
      </c>
      <c r="D1319" t="s">
        <v>11</v>
      </c>
      <c r="E1319" t="s">
        <v>205</v>
      </c>
      <c r="F1319" t="s">
        <v>13</v>
      </c>
      <c r="G1319" t="s">
        <v>14</v>
      </c>
      <c r="H1319">
        <f t="shared" si="23"/>
        <v>0.31068006388075592</v>
      </c>
      <c r="L1319" s="20" t="s">
        <v>7099</v>
      </c>
      <c r="M1319" s="23">
        <v>45.084000000000003</v>
      </c>
      <c r="N1319">
        <v>1</v>
      </c>
      <c r="P1319" t="b">
        <f>EXACT(H1319,bioshpere3_soil!H1319)</f>
        <v>0</v>
      </c>
    </row>
    <row r="1320" spans="1:16" x14ac:dyDescent="0.25">
      <c r="A1320" s="18">
        <v>3464</v>
      </c>
      <c r="B1320" t="s">
        <v>203</v>
      </c>
      <c r="C1320" t="s">
        <v>30</v>
      </c>
      <c r="D1320" t="s">
        <v>11</v>
      </c>
      <c r="E1320" t="s">
        <v>205</v>
      </c>
      <c r="F1320" t="s">
        <v>13</v>
      </c>
      <c r="G1320" t="s">
        <v>14</v>
      </c>
      <c r="H1320">
        <f t="shared" si="23"/>
        <v>0</v>
      </c>
      <c r="L1320" s="20" t="s">
        <v>7099</v>
      </c>
      <c r="M1320" s="23">
        <v>45.084000000000003</v>
      </c>
    </row>
    <row r="1321" spans="1:16" x14ac:dyDescent="0.25">
      <c r="A1321" s="18">
        <v>3889</v>
      </c>
      <c r="B1321" t="s">
        <v>203</v>
      </c>
      <c r="C1321" t="s">
        <v>23</v>
      </c>
      <c r="D1321" t="s">
        <v>11</v>
      </c>
      <c r="E1321" t="s">
        <v>205</v>
      </c>
      <c r="F1321" t="s">
        <v>13</v>
      </c>
      <c r="G1321" t="s">
        <v>14</v>
      </c>
      <c r="H1321">
        <f t="shared" si="23"/>
        <v>0.31068006388075592</v>
      </c>
      <c r="L1321" s="20" t="s">
        <v>7099</v>
      </c>
      <c r="M1321" s="23">
        <v>45.084000000000003</v>
      </c>
      <c r="N1321">
        <v>1</v>
      </c>
      <c r="P1321" t="b">
        <f>EXACT(H1321,bioshpere3_soil!H1321)</f>
        <v>0</v>
      </c>
    </row>
    <row r="1322" spans="1:16" x14ac:dyDescent="0.25">
      <c r="A1322" s="18">
        <v>2666</v>
      </c>
      <c r="B1322" s="20" t="s">
        <v>4670</v>
      </c>
      <c r="C1322" t="s">
        <v>47</v>
      </c>
      <c r="D1322" t="s">
        <v>11</v>
      </c>
      <c r="E1322" t="s">
        <v>4960</v>
      </c>
      <c r="F1322" t="s">
        <v>13</v>
      </c>
      <c r="G1322" t="s">
        <v>14</v>
      </c>
      <c r="H1322">
        <f t="shared" si="23"/>
        <v>0.10852775044358869</v>
      </c>
      <c r="L1322" s="20" t="s">
        <v>7066</v>
      </c>
      <c r="M1322">
        <v>129.06100000000001</v>
      </c>
      <c r="N1322">
        <v>1</v>
      </c>
    </row>
    <row r="1323" spans="1:16" x14ac:dyDescent="0.25">
      <c r="A1323" s="18">
        <v>221</v>
      </c>
      <c r="B1323" t="s">
        <v>4670</v>
      </c>
      <c r="C1323" t="s">
        <v>189</v>
      </c>
      <c r="D1323" t="s">
        <v>11</v>
      </c>
      <c r="E1323" t="s">
        <v>4960</v>
      </c>
      <c r="F1323" t="s">
        <v>13</v>
      </c>
      <c r="G1323" t="s">
        <v>14</v>
      </c>
      <c r="H1323">
        <f t="shared" si="23"/>
        <v>0</v>
      </c>
      <c r="L1323" s="20" t="s">
        <v>7066</v>
      </c>
      <c r="M1323">
        <v>129.06100000000001</v>
      </c>
      <c r="N1323">
        <v>0</v>
      </c>
      <c r="P1323" t="b">
        <f>EXACT(H1323,bioshpere3_soil!H1323)</f>
        <v>1</v>
      </c>
    </row>
    <row r="1324" spans="1:16" x14ac:dyDescent="0.25">
      <c r="A1324" s="18">
        <v>3329</v>
      </c>
      <c r="B1324" s="20" t="s">
        <v>1190</v>
      </c>
      <c r="C1324" t="s">
        <v>189</v>
      </c>
      <c r="D1324" t="s">
        <v>11</v>
      </c>
      <c r="E1324" t="s">
        <v>1192</v>
      </c>
      <c r="F1324" t="s">
        <v>13</v>
      </c>
      <c r="G1324" t="s">
        <v>14</v>
      </c>
      <c r="H1324">
        <f t="shared" si="23"/>
        <v>0</v>
      </c>
      <c r="L1324" s="20" t="s">
        <v>7100</v>
      </c>
      <c r="M1324" s="23">
        <v>44.012999999999998</v>
      </c>
    </row>
    <row r="1325" spans="1:16" x14ac:dyDescent="0.25">
      <c r="A1325" s="18">
        <v>1186</v>
      </c>
      <c r="B1325" t="s">
        <v>1190</v>
      </c>
      <c r="C1325" t="s">
        <v>43</v>
      </c>
      <c r="D1325" t="s">
        <v>11</v>
      </c>
      <c r="E1325" t="s">
        <v>1192</v>
      </c>
      <c r="F1325" t="s">
        <v>13</v>
      </c>
      <c r="G1325" t="s">
        <v>14</v>
      </c>
      <c r="H1325">
        <f t="shared" si="23"/>
        <v>1.2729602617408493</v>
      </c>
      <c r="L1325" s="20" t="s">
        <v>7100</v>
      </c>
      <c r="M1325" s="23">
        <v>44.012999999999998</v>
      </c>
      <c r="N1325">
        <v>4</v>
      </c>
      <c r="P1325" t="b">
        <f>EXACT(H1325,bioshpere3_soil!H1325)</f>
        <v>0</v>
      </c>
    </row>
    <row r="1326" spans="1:16" x14ac:dyDescent="0.25">
      <c r="A1326" s="18">
        <v>4391</v>
      </c>
      <c r="B1326" t="s">
        <v>1190</v>
      </c>
      <c r="C1326" t="s">
        <v>26</v>
      </c>
      <c r="D1326" t="s">
        <v>11</v>
      </c>
      <c r="E1326" t="s">
        <v>1192</v>
      </c>
      <c r="F1326" t="s">
        <v>13</v>
      </c>
      <c r="G1326" t="s">
        <v>14</v>
      </c>
      <c r="H1326">
        <f t="shared" si="23"/>
        <v>0.31824006543521233</v>
      </c>
      <c r="L1326" s="20" t="s">
        <v>7100</v>
      </c>
      <c r="M1326" s="23">
        <v>44.012999999999998</v>
      </c>
      <c r="N1326">
        <v>1</v>
      </c>
      <c r="P1326" t="b">
        <f>EXACT(H1326,bioshpere3_soil!H1326)</f>
        <v>0</v>
      </c>
    </row>
    <row r="1327" spans="1:16" x14ac:dyDescent="0.25">
      <c r="A1327" s="18">
        <v>1334</v>
      </c>
      <c r="B1327" t="s">
        <v>1190</v>
      </c>
      <c r="C1327" t="s">
        <v>30</v>
      </c>
      <c r="D1327" t="s">
        <v>11</v>
      </c>
      <c r="E1327" t="s">
        <v>1192</v>
      </c>
      <c r="F1327" t="s">
        <v>13</v>
      </c>
      <c r="G1327" t="s">
        <v>14</v>
      </c>
      <c r="H1327">
        <f t="shared" si="23"/>
        <v>0.31824006543521233</v>
      </c>
      <c r="L1327" s="20" t="s">
        <v>7100</v>
      </c>
      <c r="M1327" s="23">
        <v>44.012999999999998</v>
      </c>
      <c r="N1327">
        <v>1</v>
      </c>
    </row>
    <row r="1328" spans="1:16" x14ac:dyDescent="0.25">
      <c r="A1328" s="18">
        <v>3182</v>
      </c>
      <c r="B1328" t="s">
        <v>1190</v>
      </c>
      <c r="C1328" t="s">
        <v>23</v>
      </c>
      <c r="D1328" t="s">
        <v>11</v>
      </c>
      <c r="E1328" t="s">
        <v>1192</v>
      </c>
      <c r="F1328" t="s">
        <v>13</v>
      </c>
      <c r="G1328" t="s">
        <v>14</v>
      </c>
      <c r="H1328">
        <f t="shared" si="23"/>
        <v>0.95472019630563698</v>
      </c>
      <c r="L1328" s="20" t="s">
        <v>7100</v>
      </c>
      <c r="M1328" s="23">
        <v>44.012999999999998</v>
      </c>
      <c r="N1328">
        <v>3</v>
      </c>
      <c r="P1328" t="b">
        <f>EXACT(H1328,bioshpere3_soil!H1328)</f>
        <v>0</v>
      </c>
    </row>
    <row r="1329" spans="1:16" x14ac:dyDescent="0.25">
      <c r="A1329" s="18">
        <v>875</v>
      </c>
      <c r="B1329" s="20" t="s">
        <v>1092</v>
      </c>
      <c r="C1329" t="s">
        <v>189</v>
      </c>
      <c r="D1329" t="s">
        <v>11</v>
      </c>
      <c r="E1329" t="s">
        <v>1094</v>
      </c>
      <c r="F1329" t="s">
        <v>13</v>
      </c>
      <c r="G1329" t="s">
        <v>14</v>
      </c>
      <c r="H1329">
        <f t="shared" si="23"/>
        <v>0.45668561367662563</v>
      </c>
      <c r="L1329" s="20" t="s">
        <v>7101</v>
      </c>
      <c r="M1329">
        <v>92.010999999999996</v>
      </c>
      <c r="N1329">
        <v>3</v>
      </c>
      <c r="P1329" t="b">
        <f>EXACT(H1329,bioshpere3_soil!H1329)</f>
        <v>0</v>
      </c>
    </row>
    <row r="1330" spans="1:16" x14ac:dyDescent="0.25">
      <c r="A1330" s="18">
        <v>1566</v>
      </c>
      <c r="B1330" t="s">
        <v>3438</v>
      </c>
      <c r="C1330" t="s">
        <v>16</v>
      </c>
      <c r="D1330" t="s">
        <v>11</v>
      </c>
      <c r="E1330" t="s">
        <v>3440</v>
      </c>
      <c r="F1330" t="s">
        <v>13</v>
      </c>
      <c r="G1330" t="s">
        <v>14</v>
      </c>
      <c r="H1330">
        <f t="shared" si="23"/>
        <v>0.23063066524329504</v>
      </c>
      <c r="L1330" t="s">
        <v>7102</v>
      </c>
      <c r="M1330">
        <v>364.39299999999997</v>
      </c>
      <c r="N1330">
        <v>6</v>
      </c>
      <c r="P1330" t="b">
        <f>EXACT(H1330,bioshpere3_soil!H1330)</f>
        <v>0</v>
      </c>
    </row>
    <row r="1331" spans="1:16" x14ac:dyDescent="0.25">
      <c r="A1331" s="18">
        <v>1768</v>
      </c>
      <c r="B1331" t="s">
        <v>4290</v>
      </c>
      <c r="C1331" t="s">
        <v>16</v>
      </c>
      <c r="D1331" t="s">
        <v>11</v>
      </c>
      <c r="E1331" t="s">
        <v>4292</v>
      </c>
      <c r="F1331" t="s">
        <v>13</v>
      </c>
      <c r="G1331" t="s">
        <v>14</v>
      </c>
      <c r="H1331">
        <f t="shared" ref="H1331:H1346" si="24">14.0067*N1331/M1331</f>
        <v>0.11661900063693473</v>
      </c>
      <c r="L1331" t="s">
        <v>7103</v>
      </c>
      <c r="M1331">
        <v>240.21299999999999</v>
      </c>
      <c r="N1331">
        <v>2</v>
      </c>
      <c r="P1331" t="b">
        <f>EXACT(H1331,bioshpere3_soil!H1331)</f>
        <v>0</v>
      </c>
    </row>
    <row r="1332" spans="1:16" x14ac:dyDescent="0.25">
      <c r="A1332" s="18">
        <v>271</v>
      </c>
      <c r="B1332" t="s">
        <v>848</v>
      </c>
      <c r="C1332" t="s">
        <v>16</v>
      </c>
      <c r="D1332" t="s">
        <v>11</v>
      </c>
      <c r="E1332" t="s">
        <v>850</v>
      </c>
      <c r="F1332" t="s">
        <v>13</v>
      </c>
      <c r="G1332" t="s">
        <v>14</v>
      </c>
      <c r="H1332">
        <f t="shared" si="24"/>
        <v>9.3272291403076524E-2</v>
      </c>
      <c r="L1332" s="20" t="s">
        <v>7104</v>
      </c>
      <c r="M1332">
        <v>300.33999999999997</v>
      </c>
      <c r="N1332">
        <v>2</v>
      </c>
      <c r="P1332" t="b">
        <f>EXACT(H1332,bioshpere3_soil!H1332)</f>
        <v>0</v>
      </c>
    </row>
    <row r="1333" spans="1:16" x14ac:dyDescent="0.25">
      <c r="A1333" s="18">
        <v>2540</v>
      </c>
      <c r="B1333" s="20" t="s">
        <v>789</v>
      </c>
      <c r="C1333" t="s">
        <v>47</v>
      </c>
      <c r="D1333" t="s">
        <v>11</v>
      </c>
      <c r="E1333" t="s">
        <v>791</v>
      </c>
      <c r="F1333" t="s">
        <v>13</v>
      </c>
      <c r="G1333" t="s">
        <v>14</v>
      </c>
      <c r="H1333">
        <f t="shared" si="24"/>
        <v>0</v>
      </c>
      <c r="L1333" s="20" t="s">
        <v>7105</v>
      </c>
      <c r="M1333">
        <v>321.971</v>
      </c>
      <c r="N1333">
        <v>0</v>
      </c>
    </row>
    <row r="1334" spans="1:16" x14ac:dyDescent="0.25">
      <c r="A1334" s="18">
        <v>2899</v>
      </c>
      <c r="B1334" t="s">
        <v>789</v>
      </c>
      <c r="C1334" t="s">
        <v>90</v>
      </c>
      <c r="D1334" t="s">
        <v>11</v>
      </c>
      <c r="E1334" t="s">
        <v>791</v>
      </c>
      <c r="F1334" t="s">
        <v>13</v>
      </c>
      <c r="G1334" t="s">
        <v>14</v>
      </c>
      <c r="H1334">
        <f t="shared" si="24"/>
        <v>4.3502986293796647E-2</v>
      </c>
      <c r="L1334" s="20" t="s">
        <v>7105</v>
      </c>
      <c r="M1334">
        <v>321.971</v>
      </c>
      <c r="N1334">
        <v>1</v>
      </c>
    </row>
    <row r="1335" spans="1:16" x14ac:dyDescent="0.25">
      <c r="A1335" s="18">
        <v>2760</v>
      </c>
      <c r="B1335" t="s">
        <v>789</v>
      </c>
      <c r="C1335" t="s">
        <v>9</v>
      </c>
      <c r="D1335" t="s">
        <v>11</v>
      </c>
      <c r="E1335" t="s">
        <v>791</v>
      </c>
      <c r="F1335" t="s">
        <v>13</v>
      </c>
      <c r="G1335" t="s">
        <v>14</v>
      </c>
      <c r="H1335">
        <f t="shared" si="24"/>
        <v>4.3502986293796647E-2</v>
      </c>
      <c r="L1335" s="20" t="s">
        <v>7105</v>
      </c>
      <c r="M1335">
        <v>321.971</v>
      </c>
      <c r="N1335">
        <v>1</v>
      </c>
      <c r="P1335" t="b">
        <f>EXACT(H1335,bioshpere3_soil!H1335)</f>
        <v>0</v>
      </c>
    </row>
    <row r="1336" spans="1:16" x14ac:dyDescent="0.25">
      <c r="A1336" s="18">
        <v>4328</v>
      </c>
      <c r="B1336" t="s">
        <v>789</v>
      </c>
      <c r="C1336" t="s">
        <v>99</v>
      </c>
      <c r="D1336" t="s">
        <v>11</v>
      </c>
      <c r="E1336" t="s">
        <v>791</v>
      </c>
      <c r="F1336" t="s">
        <v>13</v>
      </c>
      <c r="G1336" t="s">
        <v>14</v>
      </c>
      <c r="H1336">
        <f t="shared" si="24"/>
        <v>4.3502986293796647E-2</v>
      </c>
      <c r="L1336" s="20" t="s">
        <v>7105</v>
      </c>
      <c r="M1336">
        <v>321.971</v>
      </c>
      <c r="N1336">
        <v>1</v>
      </c>
    </row>
    <row r="1337" spans="1:16" x14ac:dyDescent="0.25">
      <c r="A1337" s="18">
        <v>2184</v>
      </c>
      <c r="B1337" t="s">
        <v>789</v>
      </c>
      <c r="C1337" t="s">
        <v>70</v>
      </c>
      <c r="D1337" t="s">
        <v>11</v>
      </c>
      <c r="E1337" t="s">
        <v>791</v>
      </c>
      <c r="F1337" t="s">
        <v>13</v>
      </c>
      <c r="G1337" t="s">
        <v>14</v>
      </c>
      <c r="H1337">
        <f t="shared" si="24"/>
        <v>4.3502986293796647E-2</v>
      </c>
      <c r="L1337" s="20" t="s">
        <v>7105</v>
      </c>
      <c r="M1337">
        <v>321.971</v>
      </c>
      <c r="N1337">
        <v>1</v>
      </c>
    </row>
    <row r="1338" spans="1:16" x14ac:dyDescent="0.25">
      <c r="A1338" s="18">
        <v>673</v>
      </c>
      <c r="B1338" t="s">
        <v>789</v>
      </c>
      <c r="C1338" t="s">
        <v>388</v>
      </c>
      <c r="D1338" t="s">
        <v>11</v>
      </c>
      <c r="E1338" t="s">
        <v>791</v>
      </c>
      <c r="F1338" t="s">
        <v>13</v>
      </c>
      <c r="G1338" t="s">
        <v>14</v>
      </c>
      <c r="H1338">
        <f t="shared" si="24"/>
        <v>0</v>
      </c>
      <c r="L1338" s="20" t="s">
        <v>7105</v>
      </c>
      <c r="M1338">
        <v>321.971</v>
      </c>
      <c r="N1338">
        <v>0</v>
      </c>
      <c r="P1338" t="b">
        <f>EXACT(H1338,bioshpere3_soil!H1338)</f>
        <v>1</v>
      </c>
    </row>
    <row r="1339" spans="1:16" x14ac:dyDescent="0.25">
      <c r="A1339" s="18">
        <v>318</v>
      </c>
      <c r="B1339" t="s">
        <v>789</v>
      </c>
      <c r="C1339" t="s">
        <v>199</v>
      </c>
      <c r="D1339" t="s">
        <v>11</v>
      </c>
      <c r="E1339" t="s">
        <v>791</v>
      </c>
      <c r="F1339" t="s">
        <v>13</v>
      </c>
      <c r="G1339" t="s">
        <v>14</v>
      </c>
      <c r="H1339">
        <f t="shared" si="24"/>
        <v>0</v>
      </c>
      <c r="L1339" s="20" t="s">
        <v>7105</v>
      </c>
      <c r="M1339">
        <v>321.971</v>
      </c>
    </row>
    <row r="1340" spans="1:16" x14ac:dyDescent="0.25">
      <c r="A1340" s="18">
        <v>1339</v>
      </c>
      <c r="B1340" t="s">
        <v>789</v>
      </c>
      <c r="C1340" t="s">
        <v>142</v>
      </c>
      <c r="D1340" t="s">
        <v>11</v>
      </c>
      <c r="E1340" t="s">
        <v>791</v>
      </c>
      <c r="F1340" t="s">
        <v>13</v>
      </c>
      <c r="G1340" t="s">
        <v>14</v>
      </c>
      <c r="H1340">
        <f t="shared" si="24"/>
        <v>8.7005972587593294E-2</v>
      </c>
      <c r="L1340" s="20" t="s">
        <v>7105</v>
      </c>
      <c r="M1340">
        <v>321.971</v>
      </c>
      <c r="N1340">
        <v>2</v>
      </c>
      <c r="P1340" t="b">
        <f>EXACT(H1340,bioshpere3_soil!H1340)</f>
        <v>0</v>
      </c>
    </row>
    <row r="1341" spans="1:16" x14ac:dyDescent="0.25">
      <c r="A1341" s="18">
        <v>3349</v>
      </c>
      <c r="B1341" t="s">
        <v>789</v>
      </c>
      <c r="C1341" t="s">
        <v>16</v>
      </c>
      <c r="D1341" t="s">
        <v>11</v>
      </c>
      <c r="E1341" t="s">
        <v>791</v>
      </c>
      <c r="F1341" t="s">
        <v>13</v>
      </c>
      <c r="G1341" t="s">
        <v>14</v>
      </c>
      <c r="H1341">
        <f t="shared" si="24"/>
        <v>8.7005972587593294E-2</v>
      </c>
      <c r="L1341" s="20" t="s">
        <v>7105</v>
      </c>
      <c r="M1341">
        <v>321.971</v>
      </c>
      <c r="N1341">
        <v>2</v>
      </c>
      <c r="P1341" t="b">
        <f>EXACT(H1341,bioshpere3_soil!H1341)</f>
        <v>0</v>
      </c>
    </row>
    <row r="1342" spans="1:16" x14ac:dyDescent="0.25">
      <c r="A1342" s="18">
        <v>424</v>
      </c>
      <c r="B1342" t="s">
        <v>789</v>
      </c>
      <c r="C1342" t="s">
        <v>189</v>
      </c>
      <c r="D1342" t="s">
        <v>11</v>
      </c>
      <c r="E1342" t="s">
        <v>791</v>
      </c>
      <c r="F1342" t="s">
        <v>13</v>
      </c>
      <c r="G1342" t="s">
        <v>14</v>
      </c>
      <c r="H1342">
        <f t="shared" si="24"/>
        <v>4.3502986293796647E-2</v>
      </c>
      <c r="L1342" s="20" t="s">
        <v>7105</v>
      </c>
      <c r="M1342">
        <v>321.971</v>
      </c>
      <c r="N1342">
        <v>1</v>
      </c>
      <c r="P1342" t="b">
        <f>EXACT(H1342,bioshpere3_soil!H1342)</f>
        <v>0</v>
      </c>
    </row>
    <row r="1343" spans="1:16" x14ac:dyDescent="0.25">
      <c r="A1343" s="18">
        <v>4097</v>
      </c>
      <c r="B1343" t="s">
        <v>789</v>
      </c>
      <c r="C1343" t="s">
        <v>43</v>
      </c>
      <c r="D1343" t="s">
        <v>11</v>
      </c>
      <c r="E1343" t="s">
        <v>791</v>
      </c>
      <c r="F1343" t="s">
        <v>13</v>
      </c>
      <c r="G1343" t="s">
        <v>14</v>
      </c>
      <c r="H1343">
        <f t="shared" si="24"/>
        <v>8.7005972587593294E-2</v>
      </c>
      <c r="L1343" s="20" t="s">
        <v>7105</v>
      </c>
      <c r="M1343">
        <v>321.971</v>
      </c>
      <c r="N1343">
        <v>2</v>
      </c>
      <c r="P1343" t="b">
        <f>EXACT(H1343,bioshpere3_soil!H1343)</f>
        <v>0</v>
      </c>
    </row>
    <row r="1344" spans="1:16" x14ac:dyDescent="0.25">
      <c r="A1344" s="18">
        <v>2174</v>
      </c>
      <c r="B1344" t="s">
        <v>789</v>
      </c>
      <c r="C1344" t="s">
        <v>26</v>
      </c>
      <c r="D1344" t="s">
        <v>11</v>
      </c>
      <c r="E1344" t="s">
        <v>791</v>
      </c>
      <c r="F1344" t="s">
        <v>13</v>
      </c>
      <c r="G1344" t="s">
        <v>14</v>
      </c>
      <c r="H1344">
        <f t="shared" si="24"/>
        <v>0</v>
      </c>
      <c r="L1344" s="20" t="s">
        <v>7105</v>
      </c>
      <c r="M1344">
        <v>321.971</v>
      </c>
      <c r="N1344">
        <v>0</v>
      </c>
    </row>
    <row r="1345" spans="1:16" x14ac:dyDescent="0.25">
      <c r="A1345" s="18">
        <v>4410</v>
      </c>
      <c r="B1345" t="s">
        <v>789</v>
      </c>
      <c r="C1345" t="s">
        <v>30</v>
      </c>
      <c r="D1345" t="s">
        <v>11</v>
      </c>
      <c r="E1345" t="s">
        <v>791</v>
      </c>
      <c r="F1345" t="s">
        <v>13</v>
      </c>
      <c r="G1345" t="s">
        <v>14</v>
      </c>
      <c r="H1345">
        <f t="shared" si="24"/>
        <v>0</v>
      </c>
      <c r="L1345" s="20" t="s">
        <v>7105</v>
      </c>
      <c r="M1345">
        <v>321.971</v>
      </c>
      <c r="N1345">
        <v>0</v>
      </c>
    </row>
    <row r="1346" spans="1:16" x14ac:dyDescent="0.25">
      <c r="A1346" s="18">
        <v>3355</v>
      </c>
      <c r="B1346" t="s">
        <v>789</v>
      </c>
      <c r="C1346" t="s">
        <v>23</v>
      </c>
      <c r="D1346" t="s">
        <v>11</v>
      </c>
      <c r="E1346" t="s">
        <v>791</v>
      </c>
      <c r="F1346" t="s">
        <v>13</v>
      </c>
      <c r="G1346" t="s">
        <v>14</v>
      </c>
      <c r="H1346">
        <f t="shared" si="24"/>
        <v>0</v>
      </c>
      <c r="L1346" s="20" t="s">
        <v>7105</v>
      </c>
      <c r="M1346">
        <v>321.971</v>
      </c>
      <c r="N1346">
        <v>0</v>
      </c>
    </row>
    <row r="1347" spans="1:16" x14ac:dyDescent="0.25">
      <c r="A1347" s="18">
        <v>1052</v>
      </c>
      <c r="B1347" s="20" t="s">
        <v>471</v>
      </c>
      <c r="C1347" t="s">
        <v>47</v>
      </c>
      <c r="D1347" t="s">
        <v>11</v>
      </c>
      <c r="E1347" t="s">
        <v>473</v>
      </c>
      <c r="F1347" t="s">
        <v>13</v>
      </c>
      <c r="G1347" t="s">
        <v>14</v>
      </c>
      <c r="H1347">
        <v>0</v>
      </c>
      <c r="L1347" s="20" t="s">
        <v>6810</v>
      </c>
      <c r="M1347">
        <v>170.20699999999999</v>
      </c>
      <c r="N1347">
        <v>0</v>
      </c>
    </row>
    <row r="1348" spans="1:16" x14ac:dyDescent="0.25">
      <c r="A1348" s="18">
        <v>1565</v>
      </c>
      <c r="B1348" s="20" t="s">
        <v>3177</v>
      </c>
      <c r="C1348" t="s">
        <v>9</v>
      </c>
      <c r="D1348" t="s">
        <v>11</v>
      </c>
      <c r="E1348" t="s">
        <v>3179</v>
      </c>
      <c r="F1348" t="s">
        <v>13</v>
      </c>
      <c r="G1348" t="s">
        <v>14</v>
      </c>
      <c r="H1348">
        <v>0</v>
      </c>
      <c r="L1348" s="20" t="s">
        <v>7106</v>
      </c>
      <c r="M1348">
        <v>274.92500000000001</v>
      </c>
      <c r="N1348">
        <v>0</v>
      </c>
    </row>
    <row r="1349" spans="1:16" x14ac:dyDescent="0.25">
      <c r="A1349" s="18">
        <v>439</v>
      </c>
      <c r="B1349" s="20" t="s">
        <v>2674</v>
      </c>
      <c r="C1349" t="s">
        <v>47</v>
      </c>
      <c r="D1349" t="s">
        <v>11</v>
      </c>
      <c r="E1349" t="s">
        <v>2676</v>
      </c>
      <c r="F1349" t="s">
        <v>13</v>
      </c>
      <c r="G1349" t="s">
        <v>14</v>
      </c>
      <c r="H1349">
        <f t="shared" ref="H1349:H1358" si="25">14.0067*N1349/M1349</f>
        <v>0</v>
      </c>
      <c r="L1349" s="20" t="s">
        <v>7107</v>
      </c>
      <c r="M1349">
        <v>101.19</v>
      </c>
      <c r="N1349">
        <v>0</v>
      </c>
    </row>
    <row r="1350" spans="1:16" x14ac:dyDescent="0.25">
      <c r="A1350" s="18">
        <v>755</v>
      </c>
      <c r="B1350" t="s">
        <v>2674</v>
      </c>
      <c r="C1350" t="s">
        <v>90</v>
      </c>
      <c r="D1350" t="s">
        <v>11</v>
      </c>
      <c r="E1350" t="s">
        <v>2676</v>
      </c>
      <c r="F1350" t="s">
        <v>13</v>
      </c>
      <c r="G1350" t="s">
        <v>14</v>
      </c>
      <c r="H1350">
        <f t="shared" si="25"/>
        <v>0</v>
      </c>
      <c r="L1350" s="20" t="s">
        <v>7107</v>
      </c>
      <c r="M1350">
        <v>101.19</v>
      </c>
      <c r="N1350">
        <v>0</v>
      </c>
    </row>
    <row r="1351" spans="1:16" x14ac:dyDescent="0.25">
      <c r="A1351" s="18">
        <v>185</v>
      </c>
      <c r="B1351" t="s">
        <v>2674</v>
      </c>
      <c r="C1351" t="s">
        <v>9</v>
      </c>
      <c r="D1351" t="s">
        <v>11</v>
      </c>
      <c r="E1351" t="s">
        <v>2676</v>
      </c>
      <c r="F1351" t="s">
        <v>13</v>
      </c>
      <c r="G1351" t="s">
        <v>14</v>
      </c>
      <c r="H1351">
        <f t="shared" si="25"/>
        <v>0</v>
      </c>
      <c r="L1351" s="20" t="s">
        <v>7107</v>
      </c>
      <c r="M1351">
        <v>101.19</v>
      </c>
      <c r="N1351">
        <v>0</v>
      </c>
    </row>
    <row r="1352" spans="1:16" x14ac:dyDescent="0.25">
      <c r="A1352" s="18">
        <v>683</v>
      </c>
      <c r="B1352" t="s">
        <v>2674</v>
      </c>
      <c r="C1352" t="s">
        <v>99</v>
      </c>
      <c r="D1352" t="s">
        <v>11</v>
      </c>
      <c r="E1352" t="s">
        <v>2676</v>
      </c>
      <c r="F1352" t="s">
        <v>13</v>
      </c>
      <c r="G1352" t="s">
        <v>14</v>
      </c>
      <c r="H1352">
        <f t="shared" si="25"/>
        <v>0</v>
      </c>
      <c r="L1352" s="20" t="s">
        <v>7107</v>
      </c>
      <c r="M1352">
        <v>101.19</v>
      </c>
      <c r="N1352">
        <v>0</v>
      </c>
    </row>
    <row r="1353" spans="1:16" x14ac:dyDescent="0.25">
      <c r="A1353" s="18">
        <v>3285</v>
      </c>
      <c r="B1353" t="s">
        <v>2674</v>
      </c>
      <c r="C1353" t="s">
        <v>70</v>
      </c>
      <c r="D1353" t="s">
        <v>11</v>
      </c>
      <c r="E1353" t="s">
        <v>2676</v>
      </c>
      <c r="F1353" t="s">
        <v>13</v>
      </c>
      <c r="G1353" t="s">
        <v>14</v>
      </c>
      <c r="H1353">
        <f t="shared" si="25"/>
        <v>0</v>
      </c>
      <c r="L1353" s="20" t="s">
        <v>7107</v>
      </c>
      <c r="M1353">
        <v>101.19</v>
      </c>
    </row>
    <row r="1354" spans="1:16" x14ac:dyDescent="0.25">
      <c r="A1354" s="18">
        <v>2711</v>
      </c>
      <c r="B1354" t="s">
        <v>2674</v>
      </c>
      <c r="C1354" t="s">
        <v>189</v>
      </c>
      <c r="D1354" t="s">
        <v>11</v>
      </c>
      <c r="E1354" t="s">
        <v>2676</v>
      </c>
      <c r="F1354" t="s">
        <v>13</v>
      </c>
      <c r="G1354" t="s">
        <v>14</v>
      </c>
      <c r="H1354">
        <f t="shared" si="25"/>
        <v>0</v>
      </c>
      <c r="L1354" s="20" t="s">
        <v>7107</v>
      </c>
      <c r="M1354">
        <v>101.19</v>
      </c>
      <c r="N1354">
        <v>0</v>
      </c>
    </row>
    <row r="1355" spans="1:16" x14ac:dyDescent="0.25">
      <c r="A1355" s="18">
        <v>294</v>
      </c>
      <c r="B1355" t="s">
        <v>2674</v>
      </c>
      <c r="C1355" t="s">
        <v>43</v>
      </c>
      <c r="D1355" t="s">
        <v>11</v>
      </c>
      <c r="E1355" t="s">
        <v>2676</v>
      </c>
      <c r="F1355" t="s">
        <v>13</v>
      </c>
      <c r="G1355" t="s">
        <v>14</v>
      </c>
      <c r="H1355">
        <f t="shared" si="25"/>
        <v>0</v>
      </c>
      <c r="L1355" s="20" t="s">
        <v>7107</v>
      </c>
      <c r="M1355">
        <v>101.19</v>
      </c>
      <c r="N1355">
        <v>0</v>
      </c>
    </row>
    <row r="1356" spans="1:16" x14ac:dyDescent="0.25">
      <c r="A1356" s="18">
        <v>3493</v>
      </c>
      <c r="B1356" t="s">
        <v>2674</v>
      </c>
      <c r="C1356" t="s">
        <v>26</v>
      </c>
      <c r="D1356" t="s">
        <v>11</v>
      </c>
      <c r="E1356" t="s">
        <v>2676</v>
      </c>
      <c r="F1356" t="s">
        <v>13</v>
      </c>
      <c r="G1356" t="s">
        <v>14</v>
      </c>
      <c r="H1356">
        <f t="shared" si="25"/>
        <v>0</v>
      </c>
      <c r="L1356" s="20" t="s">
        <v>7107</v>
      </c>
      <c r="M1356">
        <v>101.19</v>
      </c>
      <c r="N1356">
        <v>0</v>
      </c>
    </row>
    <row r="1357" spans="1:16" x14ac:dyDescent="0.25">
      <c r="A1357" s="18">
        <v>2938</v>
      </c>
      <c r="B1357" t="s">
        <v>2674</v>
      </c>
      <c r="C1357" t="s">
        <v>30</v>
      </c>
      <c r="D1357" t="s">
        <v>11</v>
      </c>
      <c r="E1357" t="s">
        <v>2676</v>
      </c>
      <c r="F1357" t="s">
        <v>13</v>
      </c>
      <c r="G1357" t="s">
        <v>14</v>
      </c>
      <c r="H1357">
        <f t="shared" si="25"/>
        <v>0</v>
      </c>
      <c r="L1357" s="20" t="s">
        <v>7107</v>
      </c>
      <c r="M1357">
        <v>101.19</v>
      </c>
      <c r="N1357">
        <v>0</v>
      </c>
    </row>
    <row r="1358" spans="1:16" x14ac:dyDescent="0.25">
      <c r="A1358" s="18">
        <v>86</v>
      </c>
      <c r="B1358" t="s">
        <v>2674</v>
      </c>
      <c r="C1358" t="s">
        <v>23</v>
      </c>
      <c r="D1358" t="s">
        <v>11</v>
      </c>
      <c r="E1358" t="s">
        <v>2676</v>
      </c>
      <c r="F1358" t="s">
        <v>13</v>
      </c>
      <c r="G1358" t="s">
        <v>14</v>
      </c>
      <c r="H1358">
        <f t="shared" si="25"/>
        <v>0</v>
      </c>
      <c r="L1358" s="20" t="s">
        <v>7107</v>
      </c>
      <c r="M1358">
        <v>101.19</v>
      </c>
      <c r="N1358">
        <v>0</v>
      </c>
    </row>
    <row r="1359" spans="1:16" x14ac:dyDescent="0.25">
      <c r="A1359" s="18">
        <v>4077</v>
      </c>
      <c r="B1359" t="s">
        <v>2516</v>
      </c>
      <c r="C1359" t="s">
        <v>16</v>
      </c>
      <c r="D1359" t="s">
        <v>11</v>
      </c>
      <c r="E1359" t="s">
        <v>2518</v>
      </c>
      <c r="F1359" t="s">
        <v>13</v>
      </c>
      <c r="G1359" t="s">
        <v>14</v>
      </c>
      <c r="H1359">
        <f>H1361</f>
        <v>0</v>
      </c>
      <c r="L1359" t="s">
        <v>7109</v>
      </c>
      <c r="M1359">
        <v>184.23699999999999</v>
      </c>
      <c r="N1359">
        <v>0</v>
      </c>
    </row>
    <row r="1360" spans="1:16" x14ac:dyDescent="0.25">
      <c r="A1360" s="18">
        <v>4214</v>
      </c>
      <c r="B1360" s="20" t="s">
        <v>7110</v>
      </c>
      <c r="C1360" t="s">
        <v>70</v>
      </c>
      <c r="D1360" t="s">
        <v>11</v>
      </c>
      <c r="E1360" t="s">
        <v>3855</v>
      </c>
      <c r="F1360" t="s">
        <v>13</v>
      </c>
      <c r="G1360" t="s">
        <v>14</v>
      </c>
      <c r="H1360">
        <f>14.0067*N1358/M1360</f>
        <v>0</v>
      </c>
      <c r="L1360" s="20" t="s">
        <v>7111</v>
      </c>
      <c r="M1360">
        <v>184.23699999999999</v>
      </c>
      <c r="N1360">
        <v>0</v>
      </c>
      <c r="P1360" t="b">
        <f>EXACT(H1360,bioshpere3_soil!H1360)</f>
        <v>1</v>
      </c>
    </row>
    <row r="1361" spans="1:16" x14ac:dyDescent="0.25">
      <c r="A1361" s="18">
        <v>1268</v>
      </c>
      <c r="B1361" s="20" t="s">
        <v>7112</v>
      </c>
      <c r="C1361" t="s">
        <v>16</v>
      </c>
      <c r="D1361" t="s">
        <v>11</v>
      </c>
      <c r="E1361" t="s">
        <v>3855</v>
      </c>
      <c r="F1361" t="s">
        <v>13</v>
      </c>
      <c r="G1361" t="s">
        <v>14</v>
      </c>
      <c r="H1361">
        <f>14.0067*N1361/M1361</f>
        <v>0</v>
      </c>
      <c r="L1361" t="s">
        <v>7111</v>
      </c>
      <c r="M1361">
        <v>264.14100000000002</v>
      </c>
      <c r="N1361">
        <v>0</v>
      </c>
    </row>
    <row r="1362" spans="1:16" x14ac:dyDescent="0.25">
      <c r="A1362" s="18">
        <v>3982</v>
      </c>
      <c r="B1362" t="s">
        <v>7110</v>
      </c>
      <c r="C1362" t="s">
        <v>189</v>
      </c>
      <c r="D1362" t="s">
        <v>11</v>
      </c>
      <c r="E1362" t="s">
        <v>3855</v>
      </c>
      <c r="F1362" t="s">
        <v>13</v>
      </c>
      <c r="G1362" t="s">
        <v>14</v>
      </c>
      <c r="H1362">
        <f>14.0067*N1362/M1362</f>
        <v>5.3027360387065993E-2</v>
      </c>
      <c r="L1362" s="20" t="s">
        <v>7111</v>
      </c>
      <c r="M1362">
        <v>264.14100000000002</v>
      </c>
      <c r="N1362">
        <v>1</v>
      </c>
      <c r="P1362" t="b">
        <f>EXACT(H1362,bioshpere3_soil!H1362)</f>
        <v>0</v>
      </c>
    </row>
    <row r="1363" spans="1:16" x14ac:dyDescent="0.25">
      <c r="A1363" s="18">
        <v>3274</v>
      </c>
      <c r="B1363" t="s">
        <v>7110</v>
      </c>
      <c r="C1363" t="s">
        <v>23</v>
      </c>
      <c r="D1363" t="s">
        <v>11</v>
      </c>
      <c r="E1363" t="s">
        <v>3855</v>
      </c>
      <c r="F1363" t="s">
        <v>13</v>
      </c>
      <c r="G1363" t="s">
        <v>14</v>
      </c>
      <c r="H1363">
        <f>14.0067*N1363/M1363</f>
        <v>0.10605472077413199</v>
      </c>
      <c r="L1363" s="20" t="s">
        <v>7111</v>
      </c>
      <c r="M1363">
        <v>264.14100000000002</v>
      </c>
      <c r="N1363">
        <v>2</v>
      </c>
      <c r="P1363" t="b">
        <f>EXACT(H1363,bioshpere3_soil!H1363)</f>
        <v>0</v>
      </c>
    </row>
    <row r="1364" spans="1:16" x14ac:dyDescent="0.25">
      <c r="A1364" s="18">
        <v>3050</v>
      </c>
      <c r="C1364" t="s">
        <v>9</v>
      </c>
      <c r="D1364" t="s">
        <v>11</v>
      </c>
      <c r="E1364" s="56" t="s">
        <v>7720</v>
      </c>
      <c r="F1364" t="s">
        <v>13</v>
      </c>
      <c r="G1364" t="s">
        <v>14</v>
      </c>
      <c r="H1364">
        <v>0</v>
      </c>
    </row>
    <row r="1365" spans="1:16" x14ac:dyDescent="0.25">
      <c r="A1365" s="18">
        <v>410</v>
      </c>
      <c r="C1365" t="s">
        <v>9</v>
      </c>
      <c r="D1365" t="s">
        <v>11</v>
      </c>
      <c r="E1365" s="56" t="s">
        <v>7721</v>
      </c>
      <c r="F1365" t="s">
        <v>13</v>
      </c>
      <c r="G1365" t="s">
        <v>14</v>
      </c>
      <c r="H1365">
        <v>0</v>
      </c>
    </row>
    <row r="1366" spans="1:16" x14ac:dyDescent="0.25">
      <c r="A1366" s="18">
        <v>1800</v>
      </c>
      <c r="C1366" t="s">
        <v>47</v>
      </c>
      <c r="D1366" t="s">
        <v>11</v>
      </c>
      <c r="E1366" s="57" t="s">
        <v>7722</v>
      </c>
      <c r="F1366" t="s">
        <v>13</v>
      </c>
      <c r="G1366" t="s">
        <v>14</v>
      </c>
      <c r="H1366">
        <v>0</v>
      </c>
      <c r="L1366" s="53" t="s">
        <v>7715</v>
      </c>
      <c r="M1366" s="53" t="s">
        <v>7717</v>
      </c>
    </row>
    <row r="1367" spans="1:16" x14ac:dyDescent="0.25">
      <c r="A1367" s="18">
        <v>3847</v>
      </c>
      <c r="C1367" t="s">
        <v>90</v>
      </c>
      <c r="D1367" t="s">
        <v>11</v>
      </c>
      <c r="E1367" s="36" t="s">
        <v>225</v>
      </c>
      <c r="F1367" t="s">
        <v>13</v>
      </c>
      <c r="G1367" t="s">
        <v>14</v>
      </c>
      <c r="H1367">
        <v>0</v>
      </c>
      <c r="L1367" s="53" t="s">
        <v>7715</v>
      </c>
      <c r="M1367" s="53" t="s">
        <v>7717</v>
      </c>
      <c r="N1367">
        <v>0</v>
      </c>
    </row>
    <row r="1368" spans="1:16" x14ac:dyDescent="0.25">
      <c r="A1368" s="18">
        <v>1445</v>
      </c>
      <c r="C1368" t="s">
        <v>9</v>
      </c>
      <c r="D1368" t="s">
        <v>11</v>
      </c>
      <c r="E1368" s="37" t="s">
        <v>225</v>
      </c>
      <c r="F1368" t="s">
        <v>13</v>
      </c>
      <c r="G1368" t="s">
        <v>14</v>
      </c>
      <c r="H1368">
        <v>0</v>
      </c>
      <c r="L1368" s="53" t="s">
        <v>7715</v>
      </c>
      <c r="M1368" s="53" t="s">
        <v>7717</v>
      </c>
      <c r="N1368">
        <v>0</v>
      </c>
    </row>
    <row r="1369" spans="1:16" x14ac:dyDescent="0.25">
      <c r="A1369" s="18">
        <v>3703</v>
      </c>
      <c r="C1369" t="s">
        <v>99</v>
      </c>
      <c r="D1369" t="s">
        <v>11</v>
      </c>
      <c r="E1369" s="36" t="s">
        <v>225</v>
      </c>
      <c r="F1369" t="s">
        <v>13</v>
      </c>
      <c r="G1369" t="s">
        <v>14</v>
      </c>
      <c r="H1369">
        <v>0</v>
      </c>
      <c r="L1369" s="53" t="s">
        <v>7715</v>
      </c>
      <c r="M1369" s="53" t="s">
        <v>7717</v>
      </c>
      <c r="N1369">
        <v>0</v>
      </c>
    </row>
    <row r="1370" spans="1:16" x14ac:dyDescent="0.25">
      <c r="A1370" s="18">
        <v>3292</v>
      </c>
      <c r="C1370" t="s">
        <v>70</v>
      </c>
      <c r="D1370" t="s">
        <v>11</v>
      </c>
      <c r="E1370" s="36" t="s">
        <v>225</v>
      </c>
      <c r="F1370" t="s">
        <v>13</v>
      </c>
      <c r="G1370" t="s">
        <v>14</v>
      </c>
      <c r="H1370">
        <v>0</v>
      </c>
      <c r="L1370" s="53" t="s">
        <v>7715</v>
      </c>
      <c r="M1370" s="53" t="s">
        <v>7717</v>
      </c>
      <c r="N1370">
        <v>0</v>
      </c>
      <c r="P1370" t="b">
        <f>EXACT(H1370,bioshpere3_soil!H1370)</f>
        <v>1</v>
      </c>
    </row>
    <row r="1371" spans="1:16" x14ac:dyDescent="0.25">
      <c r="A1371" s="18">
        <v>3161</v>
      </c>
      <c r="C1371" t="s">
        <v>47</v>
      </c>
      <c r="D1371" t="s">
        <v>11</v>
      </c>
      <c r="E1371" s="57" t="s">
        <v>7723</v>
      </c>
      <c r="F1371" t="s">
        <v>13</v>
      </c>
      <c r="G1371" t="s">
        <v>14</v>
      </c>
      <c r="H1371">
        <v>0</v>
      </c>
      <c r="L1371" s="53" t="s">
        <v>7715</v>
      </c>
      <c r="M1371" s="53" t="s">
        <v>7717</v>
      </c>
      <c r="N1371">
        <v>0</v>
      </c>
    </row>
    <row r="1372" spans="1:16" x14ac:dyDescent="0.25">
      <c r="A1372" s="18">
        <v>1145</v>
      </c>
      <c r="C1372" t="s">
        <v>90</v>
      </c>
      <c r="D1372" t="s">
        <v>11</v>
      </c>
      <c r="E1372" s="36" t="s">
        <v>140</v>
      </c>
      <c r="F1372" t="s">
        <v>13</v>
      </c>
      <c r="G1372" t="s">
        <v>14</v>
      </c>
      <c r="H1372">
        <v>0</v>
      </c>
      <c r="L1372" s="53" t="s">
        <v>7715</v>
      </c>
      <c r="M1372" s="53" t="s">
        <v>7717</v>
      </c>
      <c r="N1372">
        <v>0</v>
      </c>
      <c r="P1372" t="b">
        <f>EXACT(H1372,bioshpere3_soil!H1372)</f>
        <v>1</v>
      </c>
    </row>
    <row r="1373" spans="1:16" x14ac:dyDescent="0.25">
      <c r="A1373" s="18">
        <v>3533</v>
      </c>
      <c r="C1373" t="s">
        <v>9</v>
      </c>
      <c r="D1373" t="s">
        <v>11</v>
      </c>
      <c r="E1373" s="36" t="s">
        <v>140</v>
      </c>
      <c r="F1373" t="s">
        <v>13</v>
      </c>
      <c r="G1373" t="s">
        <v>14</v>
      </c>
      <c r="H1373">
        <v>0</v>
      </c>
      <c r="L1373" s="53" t="s">
        <v>7715</v>
      </c>
      <c r="M1373" s="53" t="s">
        <v>7717</v>
      </c>
      <c r="N1373">
        <v>0</v>
      </c>
      <c r="P1373" t="b">
        <f>EXACT(H1373,bioshpere3_soil!H1373)</f>
        <v>1</v>
      </c>
    </row>
    <row r="1374" spans="1:16" x14ac:dyDescent="0.25">
      <c r="A1374" s="18">
        <v>742</v>
      </c>
      <c r="C1374" t="s">
        <v>99</v>
      </c>
      <c r="D1374" t="s">
        <v>11</v>
      </c>
      <c r="E1374" s="36" t="s">
        <v>140</v>
      </c>
      <c r="F1374" t="s">
        <v>13</v>
      </c>
      <c r="G1374" t="s">
        <v>14</v>
      </c>
      <c r="H1374">
        <v>0</v>
      </c>
      <c r="L1374" s="53" t="s">
        <v>7715</v>
      </c>
      <c r="M1374" s="53" t="s">
        <v>7717</v>
      </c>
      <c r="N1374">
        <v>0</v>
      </c>
    </row>
    <row r="1375" spans="1:16" x14ac:dyDescent="0.25">
      <c r="A1375" s="18">
        <v>133</v>
      </c>
      <c r="C1375" t="s">
        <v>70</v>
      </c>
      <c r="D1375" t="s">
        <v>11</v>
      </c>
      <c r="E1375" s="36" t="s">
        <v>140</v>
      </c>
      <c r="F1375" t="s">
        <v>13</v>
      </c>
      <c r="G1375" t="s">
        <v>14</v>
      </c>
      <c r="H1375">
        <v>0</v>
      </c>
      <c r="L1375" s="53" t="s">
        <v>7715</v>
      </c>
      <c r="M1375" s="53" t="s">
        <v>7717</v>
      </c>
      <c r="N1375">
        <v>0</v>
      </c>
    </row>
    <row r="1376" spans="1:16" x14ac:dyDescent="0.25">
      <c r="A1376" s="18">
        <v>584</v>
      </c>
      <c r="B1376" t="s">
        <v>3642</v>
      </c>
      <c r="C1376" t="s">
        <v>16</v>
      </c>
      <c r="D1376" t="s">
        <v>11</v>
      </c>
      <c r="E1376" t="s">
        <v>3644</v>
      </c>
      <c r="F1376" t="s">
        <v>13</v>
      </c>
      <c r="G1376" t="s">
        <v>14</v>
      </c>
      <c r="H1376">
        <f>14.0067*N1376/M1376</f>
        <v>0</v>
      </c>
      <c r="L1376" t="s">
        <v>7113</v>
      </c>
      <c r="M1376">
        <v>274.404</v>
      </c>
      <c r="N1376">
        <v>0</v>
      </c>
    </row>
    <row r="1377" spans="1:16" x14ac:dyDescent="0.25">
      <c r="A1377" s="18">
        <v>3657</v>
      </c>
      <c r="B1377" t="s">
        <v>3636</v>
      </c>
      <c r="C1377" t="s">
        <v>16</v>
      </c>
      <c r="D1377" t="s">
        <v>11</v>
      </c>
      <c r="E1377" t="s">
        <v>3638</v>
      </c>
      <c r="F1377" t="s">
        <v>13</v>
      </c>
      <c r="G1377" t="s">
        <v>14</v>
      </c>
      <c r="H1377">
        <f>14.0067*N1377/M1377</f>
        <v>0</v>
      </c>
      <c r="L1377" t="s">
        <v>7114</v>
      </c>
      <c r="M1377">
        <v>296.32400000000001</v>
      </c>
      <c r="N1377">
        <v>0</v>
      </c>
    </row>
    <row r="1378" spans="1:16" x14ac:dyDescent="0.25">
      <c r="A1378" s="18">
        <v>3662</v>
      </c>
      <c r="B1378" t="s">
        <v>6180</v>
      </c>
      <c r="C1378" t="s">
        <v>16</v>
      </c>
      <c r="D1378" t="s">
        <v>11</v>
      </c>
      <c r="E1378" t="s">
        <v>6182</v>
      </c>
      <c r="F1378" t="s">
        <v>13</v>
      </c>
      <c r="G1378" t="s">
        <v>14</v>
      </c>
      <c r="H1378">
        <f>14.0067*N1378/M1378</f>
        <v>0</v>
      </c>
      <c r="L1378" t="s">
        <v>7115</v>
      </c>
      <c r="M1378">
        <v>233.09399999999999</v>
      </c>
      <c r="N1378">
        <v>0</v>
      </c>
    </row>
    <row r="1379" spans="1:16" x14ac:dyDescent="0.25">
      <c r="A1379" s="18">
        <v>1246</v>
      </c>
      <c r="B1379" t="s">
        <v>625</v>
      </c>
      <c r="C1379" t="s">
        <v>16</v>
      </c>
      <c r="D1379" t="s">
        <v>11</v>
      </c>
      <c r="E1379" t="s">
        <v>627</v>
      </c>
      <c r="F1379" t="s">
        <v>13</v>
      </c>
      <c r="G1379" t="s">
        <v>14</v>
      </c>
      <c r="H1379">
        <f>14.0067*N1379/M1379</f>
        <v>0</v>
      </c>
      <c r="L1379" t="s">
        <v>7116</v>
      </c>
      <c r="M1379">
        <v>198.13300000000001</v>
      </c>
      <c r="N1379">
        <v>0</v>
      </c>
      <c r="P1379" t="b">
        <f>EXACT(H1379,bioshpere3_soil!H1379)</f>
        <v>1</v>
      </c>
    </row>
    <row r="1380" spans="1:16" x14ac:dyDescent="0.25">
      <c r="A1380" s="18">
        <v>1110</v>
      </c>
      <c r="C1380" t="s">
        <v>47</v>
      </c>
      <c r="D1380" t="s">
        <v>11</v>
      </c>
      <c r="E1380" s="36" t="s">
        <v>1236</v>
      </c>
      <c r="F1380" t="s">
        <v>13</v>
      </c>
      <c r="G1380" t="s">
        <v>14</v>
      </c>
      <c r="H1380">
        <v>0</v>
      </c>
      <c r="L1380" s="53" t="s">
        <v>7726</v>
      </c>
      <c r="M1380">
        <v>12</v>
      </c>
      <c r="N1380">
        <v>0</v>
      </c>
      <c r="P1380" t="b">
        <f>EXACT(H1380,bioshpere3_soil!H1380)</f>
        <v>1</v>
      </c>
    </row>
    <row r="1381" spans="1:16" x14ac:dyDescent="0.25">
      <c r="A1381" s="18">
        <v>3694</v>
      </c>
      <c r="C1381" t="s">
        <v>90</v>
      </c>
      <c r="D1381" t="s">
        <v>11</v>
      </c>
      <c r="E1381" s="36" t="s">
        <v>1236</v>
      </c>
      <c r="F1381" t="s">
        <v>13</v>
      </c>
      <c r="G1381" t="s">
        <v>14</v>
      </c>
      <c r="H1381">
        <v>0</v>
      </c>
      <c r="L1381" s="53" t="s">
        <v>7726</v>
      </c>
      <c r="M1381">
        <v>12</v>
      </c>
      <c r="N1381">
        <v>0</v>
      </c>
      <c r="P1381" t="b">
        <f>EXACT(H1381,bioshpere3_soil!H1381)</f>
        <v>1</v>
      </c>
    </row>
    <row r="1382" spans="1:16" x14ac:dyDescent="0.25">
      <c r="A1382" s="18">
        <v>1165</v>
      </c>
      <c r="C1382" t="s">
        <v>9</v>
      </c>
      <c r="D1382" t="s">
        <v>11</v>
      </c>
      <c r="E1382" s="36" t="s">
        <v>1236</v>
      </c>
      <c r="F1382" t="s">
        <v>13</v>
      </c>
      <c r="G1382" t="s">
        <v>14</v>
      </c>
      <c r="H1382">
        <v>0</v>
      </c>
      <c r="L1382" s="53" t="s">
        <v>7726</v>
      </c>
      <c r="M1382">
        <v>12</v>
      </c>
      <c r="N1382">
        <v>1</v>
      </c>
      <c r="P1382" t="b">
        <f>EXACT(H1382,bioshpere3_soil!H1382)</f>
        <v>0</v>
      </c>
    </row>
    <row r="1383" spans="1:16" x14ac:dyDescent="0.25">
      <c r="A1383" s="18">
        <v>2339</v>
      </c>
      <c r="C1383" t="s">
        <v>99</v>
      </c>
      <c r="D1383" t="s">
        <v>11</v>
      </c>
      <c r="E1383" s="36" t="s">
        <v>1236</v>
      </c>
      <c r="F1383" t="s">
        <v>13</v>
      </c>
      <c r="G1383" t="s">
        <v>14</v>
      </c>
      <c r="H1383">
        <v>0</v>
      </c>
      <c r="L1383" s="53" t="s">
        <v>7726</v>
      </c>
      <c r="M1383">
        <v>12</v>
      </c>
      <c r="N1383">
        <v>0</v>
      </c>
      <c r="P1383" t="b">
        <f>EXACT(H1383,bioshpere3_soil!H1383)</f>
        <v>1</v>
      </c>
    </row>
    <row r="1384" spans="1:16" x14ac:dyDescent="0.25">
      <c r="A1384" s="18">
        <v>3671</v>
      </c>
      <c r="C1384" t="s">
        <v>70</v>
      </c>
      <c r="D1384" t="s">
        <v>11</v>
      </c>
      <c r="E1384" s="36" t="s">
        <v>1236</v>
      </c>
      <c r="F1384" t="s">
        <v>13</v>
      </c>
      <c r="G1384" t="s">
        <v>14</v>
      </c>
      <c r="H1384">
        <v>0</v>
      </c>
      <c r="L1384" s="53" t="s">
        <v>7726</v>
      </c>
      <c r="M1384">
        <v>12</v>
      </c>
      <c r="N1384">
        <v>1</v>
      </c>
    </row>
    <row r="1385" spans="1:16" x14ac:dyDescent="0.25">
      <c r="A1385" s="18">
        <v>2173</v>
      </c>
      <c r="B1385" t="s">
        <v>5024</v>
      </c>
      <c r="C1385" t="s">
        <v>47</v>
      </c>
      <c r="D1385" t="s">
        <v>11</v>
      </c>
      <c r="E1385" t="s">
        <v>5026</v>
      </c>
      <c r="F1385" t="s">
        <v>13</v>
      </c>
      <c r="G1385" t="s">
        <v>14</v>
      </c>
      <c r="H1385">
        <v>0</v>
      </c>
      <c r="L1385" s="53" t="s">
        <v>7726</v>
      </c>
      <c r="M1385">
        <v>12</v>
      </c>
      <c r="N1385">
        <v>1</v>
      </c>
      <c r="P1385" t="b">
        <f>EXACT(H1385,bioshpere3_soil!H1385)</f>
        <v>0</v>
      </c>
    </row>
    <row r="1386" spans="1:16" x14ac:dyDescent="0.25">
      <c r="A1386" s="18">
        <v>1738</v>
      </c>
      <c r="B1386" t="s">
        <v>1504</v>
      </c>
      <c r="C1386" t="s">
        <v>16</v>
      </c>
      <c r="D1386" t="s">
        <v>11</v>
      </c>
      <c r="E1386" t="s">
        <v>1506</v>
      </c>
      <c r="F1386" t="s">
        <v>13</v>
      </c>
      <c r="G1386" t="s">
        <v>14</v>
      </c>
      <c r="H1386">
        <f>14.0067*N1386/M1386</f>
        <v>0</v>
      </c>
      <c r="L1386" t="s">
        <v>7117</v>
      </c>
      <c r="M1386">
        <v>281.47699999999998</v>
      </c>
      <c r="N1386">
        <v>0</v>
      </c>
    </row>
    <row r="1387" spans="1:16" x14ac:dyDescent="0.25">
      <c r="A1387" s="18">
        <v>2013</v>
      </c>
      <c r="B1387" t="s">
        <v>3252</v>
      </c>
      <c r="C1387" t="s">
        <v>16</v>
      </c>
      <c r="D1387" t="s">
        <v>11</v>
      </c>
      <c r="E1387" t="s">
        <v>3254</v>
      </c>
      <c r="F1387" t="s">
        <v>13</v>
      </c>
      <c r="G1387" t="s">
        <v>14</v>
      </c>
      <c r="H1387">
        <f>14.0067*N1387/M1387</f>
        <v>0</v>
      </c>
      <c r="L1387" t="s">
        <v>7118</v>
      </c>
      <c r="M1387">
        <v>287.44099999999997</v>
      </c>
      <c r="N1387">
        <v>0</v>
      </c>
    </row>
    <row r="1388" spans="1:16" x14ac:dyDescent="0.25">
      <c r="A1388" s="18">
        <v>3928</v>
      </c>
      <c r="B1388" t="s">
        <v>839</v>
      </c>
      <c r="C1388" t="s">
        <v>16</v>
      </c>
      <c r="D1388" t="s">
        <v>11</v>
      </c>
      <c r="E1388" t="s">
        <v>841</v>
      </c>
      <c r="F1388" t="s">
        <v>13</v>
      </c>
      <c r="G1388" t="s">
        <v>14</v>
      </c>
      <c r="H1388">
        <f>14.0067*N1388/M1388</f>
        <v>0</v>
      </c>
      <c r="L1388" t="s">
        <v>7119</v>
      </c>
      <c r="M1388">
        <v>183.934</v>
      </c>
      <c r="N1388">
        <v>0</v>
      </c>
    </row>
    <row r="1389" spans="1:16" x14ac:dyDescent="0.25">
      <c r="A1389" s="18">
        <v>2058</v>
      </c>
      <c r="B1389" s="20" t="s">
        <v>206</v>
      </c>
      <c r="C1389" t="s">
        <v>47</v>
      </c>
      <c r="D1389" t="s">
        <v>11</v>
      </c>
      <c r="E1389" t="s">
        <v>2501</v>
      </c>
      <c r="F1389" t="s">
        <v>13</v>
      </c>
      <c r="G1389" t="s">
        <v>14</v>
      </c>
      <c r="H1389">
        <v>0</v>
      </c>
      <c r="L1389" s="20" t="s">
        <v>6964</v>
      </c>
      <c r="M1389" s="20" t="s">
        <v>6617</v>
      </c>
    </row>
    <row r="1390" spans="1:16" x14ac:dyDescent="0.25">
      <c r="A1390" s="18">
        <v>561</v>
      </c>
      <c r="B1390" t="s">
        <v>206</v>
      </c>
      <c r="C1390" t="s">
        <v>70</v>
      </c>
      <c r="D1390" t="s">
        <v>11</v>
      </c>
      <c r="E1390" t="s">
        <v>2501</v>
      </c>
      <c r="F1390" t="s">
        <v>13</v>
      </c>
      <c r="G1390" t="s">
        <v>14</v>
      </c>
      <c r="H1390">
        <v>0</v>
      </c>
      <c r="L1390" s="20" t="s">
        <v>6964</v>
      </c>
      <c r="M1390" s="20" t="s">
        <v>6617</v>
      </c>
      <c r="N1390">
        <v>0</v>
      </c>
    </row>
    <row r="1391" spans="1:16" x14ac:dyDescent="0.25">
      <c r="A1391" s="18">
        <v>1403</v>
      </c>
      <c r="B1391" t="s">
        <v>206</v>
      </c>
      <c r="C1391" t="s">
        <v>388</v>
      </c>
      <c r="D1391" t="s">
        <v>11</v>
      </c>
      <c r="E1391" t="s">
        <v>2501</v>
      </c>
      <c r="F1391" t="s">
        <v>13</v>
      </c>
      <c r="G1391" t="s">
        <v>14</v>
      </c>
      <c r="H1391">
        <v>0</v>
      </c>
      <c r="L1391" s="20" t="s">
        <v>6964</v>
      </c>
      <c r="M1391" s="20" t="s">
        <v>6617</v>
      </c>
      <c r="N1391">
        <v>0</v>
      </c>
    </row>
    <row r="1392" spans="1:16" x14ac:dyDescent="0.25">
      <c r="A1392" s="18">
        <v>3677</v>
      </c>
      <c r="B1392" t="s">
        <v>206</v>
      </c>
      <c r="C1392" t="s">
        <v>43</v>
      </c>
      <c r="D1392" t="s">
        <v>11</v>
      </c>
      <c r="E1392" t="s">
        <v>2501</v>
      </c>
      <c r="F1392" t="s">
        <v>13</v>
      </c>
      <c r="G1392" t="s">
        <v>14</v>
      </c>
      <c r="H1392">
        <v>0</v>
      </c>
      <c r="L1392" s="20" t="s">
        <v>6964</v>
      </c>
      <c r="M1392" s="20" t="s">
        <v>6617</v>
      </c>
    </row>
    <row r="1393" spans="1:14" x14ac:dyDescent="0.25">
      <c r="A1393" s="18">
        <v>2284</v>
      </c>
      <c r="B1393" t="s">
        <v>461</v>
      </c>
      <c r="C1393" t="s">
        <v>16</v>
      </c>
      <c r="D1393" t="s">
        <v>11</v>
      </c>
      <c r="E1393" t="s">
        <v>463</v>
      </c>
      <c r="F1393" t="s">
        <v>13</v>
      </c>
      <c r="G1393" t="s">
        <v>14</v>
      </c>
      <c r="H1393">
        <f>14.0067*N1393/M1393</f>
        <v>3.4420839220986668E-2</v>
      </c>
      <c r="L1393" t="s">
        <v>7120</v>
      </c>
      <c r="M1393" s="20">
        <v>406.92500000000001</v>
      </c>
      <c r="N1393">
        <v>1</v>
      </c>
    </row>
    <row r="1394" spans="1:14" x14ac:dyDescent="0.25">
      <c r="A1394" s="18">
        <v>732</v>
      </c>
      <c r="B1394" t="s">
        <v>2539</v>
      </c>
      <c r="C1394" t="s">
        <v>16</v>
      </c>
      <c r="D1394" t="s">
        <v>11</v>
      </c>
      <c r="E1394" t="s">
        <v>2541</v>
      </c>
      <c r="F1394" t="s">
        <v>13</v>
      </c>
      <c r="G1394" t="s">
        <v>14</v>
      </c>
      <c r="H1394">
        <f>14.0067*N1394/M1394</f>
        <v>7.5239307699745378E-2</v>
      </c>
      <c r="L1394" s="20" t="s">
        <v>7121</v>
      </c>
      <c r="M1394" s="20">
        <v>186.16200000000001</v>
      </c>
      <c r="N1394">
        <v>1</v>
      </c>
    </row>
    <row r="1395" spans="1:14" x14ac:dyDescent="0.25">
      <c r="A1395" s="18">
        <v>1602</v>
      </c>
      <c r="B1395" s="20" t="s">
        <v>3459</v>
      </c>
      <c r="C1395" t="s">
        <v>47</v>
      </c>
      <c r="D1395" t="s">
        <v>11</v>
      </c>
      <c r="E1395" t="s">
        <v>3461</v>
      </c>
      <c r="F1395" t="s">
        <v>13</v>
      </c>
      <c r="G1395" t="s">
        <v>14</v>
      </c>
      <c r="H1395">
        <v>0</v>
      </c>
      <c r="L1395" s="20" t="s">
        <v>7122</v>
      </c>
      <c r="M1395">
        <v>92.524000000000001</v>
      </c>
      <c r="N1395">
        <v>1</v>
      </c>
    </row>
    <row r="1396" spans="1:14" x14ac:dyDescent="0.25">
      <c r="A1396" s="18">
        <v>2935</v>
      </c>
      <c r="B1396" t="s">
        <v>3459</v>
      </c>
      <c r="C1396" t="s">
        <v>189</v>
      </c>
      <c r="D1396" t="s">
        <v>11</v>
      </c>
      <c r="E1396" t="s">
        <v>3461</v>
      </c>
      <c r="F1396" t="s">
        <v>13</v>
      </c>
      <c r="G1396" t="s">
        <v>14</v>
      </c>
      <c r="H1396">
        <v>0</v>
      </c>
      <c r="L1396" s="20" t="s">
        <v>7122</v>
      </c>
      <c r="M1396">
        <v>92.524000000000001</v>
      </c>
      <c r="N1396">
        <v>1</v>
      </c>
    </row>
    <row r="1397" spans="1:14" x14ac:dyDescent="0.25">
      <c r="A1397" s="18">
        <v>651</v>
      </c>
      <c r="B1397" t="s">
        <v>3459</v>
      </c>
      <c r="C1397" t="s">
        <v>43</v>
      </c>
      <c r="D1397" t="s">
        <v>11</v>
      </c>
      <c r="E1397" t="s">
        <v>3461</v>
      </c>
      <c r="F1397" t="s">
        <v>13</v>
      </c>
      <c r="G1397" t="s">
        <v>14</v>
      </c>
      <c r="H1397">
        <v>0</v>
      </c>
      <c r="L1397" s="20" t="s">
        <v>7122</v>
      </c>
      <c r="M1397">
        <v>92.524000000000001</v>
      </c>
      <c r="N1397">
        <v>1</v>
      </c>
    </row>
    <row r="1398" spans="1:14" x14ac:dyDescent="0.25">
      <c r="A1398" s="18">
        <v>2348</v>
      </c>
      <c r="B1398" t="s">
        <v>3459</v>
      </c>
      <c r="C1398" t="s">
        <v>26</v>
      </c>
      <c r="D1398" t="s">
        <v>11</v>
      </c>
      <c r="E1398" t="s">
        <v>3461</v>
      </c>
      <c r="F1398" t="s">
        <v>13</v>
      </c>
      <c r="G1398" t="s">
        <v>14</v>
      </c>
      <c r="H1398">
        <v>0</v>
      </c>
      <c r="L1398" s="20" t="s">
        <v>7122</v>
      </c>
      <c r="M1398">
        <v>92.524000000000001</v>
      </c>
      <c r="N1398">
        <v>1</v>
      </c>
    </row>
    <row r="1399" spans="1:14" x14ac:dyDescent="0.25">
      <c r="A1399" s="18">
        <v>3590</v>
      </c>
      <c r="B1399" t="s">
        <v>3459</v>
      </c>
      <c r="C1399" t="s">
        <v>30</v>
      </c>
      <c r="D1399" t="s">
        <v>11</v>
      </c>
      <c r="E1399" t="s">
        <v>3461</v>
      </c>
      <c r="F1399" t="s">
        <v>13</v>
      </c>
      <c r="G1399" t="s">
        <v>14</v>
      </c>
      <c r="H1399">
        <v>0</v>
      </c>
      <c r="L1399" s="20" t="s">
        <v>7122</v>
      </c>
      <c r="M1399">
        <v>92.524000000000001</v>
      </c>
      <c r="N1399">
        <v>1</v>
      </c>
    </row>
    <row r="1400" spans="1:14" x14ac:dyDescent="0.25">
      <c r="A1400" s="18">
        <v>1590</v>
      </c>
      <c r="B1400" t="s">
        <v>3459</v>
      </c>
      <c r="C1400" t="s">
        <v>23</v>
      </c>
      <c r="D1400" t="s">
        <v>11</v>
      </c>
      <c r="E1400" t="s">
        <v>3461</v>
      </c>
      <c r="F1400" t="s">
        <v>13</v>
      </c>
      <c r="G1400" t="s">
        <v>14</v>
      </c>
      <c r="H1400">
        <v>0</v>
      </c>
      <c r="L1400" s="20" t="s">
        <v>7122</v>
      </c>
      <c r="M1400">
        <v>92.524000000000001</v>
      </c>
      <c r="N1400">
        <v>1</v>
      </c>
    </row>
    <row r="1401" spans="1:14" x14ac:dyDescent="0.25">
      <c r="A1401" s="18">
        <v>441</v>
      </c>
      <c r="B1401" t="s">
        <v>2254</v>
      </c>
      <c r="C1401" t="s">
        <v>16</v>
      </c>
      <c r="D1401" t="s">
        <v>11</v>
      </c>
      <c r="E1401" t="s">
        <v>2256</v>
      </c>
      <c r="F1401" t="s">
        <v>13</v>
      </c>
      <c r="G1401" t="s">
        <v>14</v>
      </c>
      <c r="H1401">
        <f t="shared" ref="H1401:H1442" si="26">14.0067*N1401/M1401</f>
        <v>4.247595191596211E-2</v>
      </c>
      <c r="L1401" t="s">
        <v>7123</v>
      </c>
      <c r="M1401" s="20">
        <v>329.75599999999997</v>
      </c>
      <c r="N1401">
        <v>1</v>
      </c>
    </row>
    <row r="1402" spans="1:14" x14ac:dyDescent="0.25">
      <c r="A1402" s="18">
        <v>1915</v>
      </c>
      <c r="B1402" t="s">
        <v>3077</v>
      </c>
      <c r="C1402" t="s">
        <v>16</v>
      </c>
      <c r="D1402" t="s">
        <v>11</v>
      </c>
      <c r="E1402" t="s">
        <v>3079</v>
      </c>
      <c r="F1402" t="s">
        <v>13</v>
      </c>
      <c r="G1402" t="s">
        <v>14</v>
      </c>
      <c r="H1402">
        <f t="shared" si="26"/>
        <v>7.3985041042056221E-2</v>
      </c>
      <c r="L1402" t="s">
        <v>7124</v>
      </c>
      <c r="M1402" s="20">
        <v>189.31800000000001</v>
      </c>
      <c r="N1402">
        <v>1</v>
      </c>
    </row>
    <row r="1403" spans="1:14" x14ac:dyDescent="0.25">
      <c r="A1403" s="18">
        <v>1526</v>
      </c>
      <c r="B1403" t="s">
        <v>3556</v>
      </c>
      <c r="C1403" t="s">
        <v>16</v>
      </c>
      <c r="D1403" t="s">
        <v>11</v>
      </c>
      <c r="E1403" t="s">
        <v>28</v>
      </c>
      <c r="F1403" t="s">
        <v>13</v>
      </c>
      <c r="G1403" t="s">
        <v>14</v>
      </c>
      <c r="H1403">
        <f t="shared" si="26"/>
        <v>0</v>
      </c>
      <c r="L1403" t="s">
        <v>7125</v>
      </c>
      <c r="M1403" s="20">
        <v>419.9</v>
      </c>
      <c r="N1403">
        <v>0</v>
      </c>
    </row>
    <row r="1404" spans="1:14" x14ac:dyDescent="0.25">
      <c r="A1404" s="18">
        <v>931</v>
      </c>
      <c r="B1404" t="s">
        <v>3556</v>
      </c>
      <c r="C1404" t="s">
        <v>26</v>
      </c>
      <c r="D1404" t="s">
        <v>11</v>
      </c>
      <c r="E1404" t="s">
        <v>28</v>
      </c>
      <c r="F1404" t="s">
        <v>13</v>
      </c>
      <c r="G1404" t="s">
        <v>14</v>
      </c>
      <c r="H1404">
        <f t="shared" si="26"/>
        <v>0</v>
      </c>
      <c r="L1404" t="s">
        <v>7125</v>
      </c>
      <c r="M1404" s="20">
        <v>419.9</v>
      </c>
      <c r="N1404">
        <v>0</v>
      </c>
    </row>
    <row r="1405" spans="1:14" x14ac:dyDescent="0.25">
      <c r="A1405" s="18">
        <v>1015</v>
      </c>
      <c r="B1405" t="s">
        <v>7126</v>
      </c>
      <c r="C1405" t="s">
        <v>70</v>
      </c>
      <c r="D1405" t="s">
        <v>11</v>
      </c>
      <c r="E1405" t="s">
        <v>7127</v>
      </c>
      <c r="F1405" t="s">
        <v>13</v>
      </c>
      <c r="G1405" t="s">
        <v>14</v>
      </c>
      <c r="H1405">
        <f t="shared" si="26"/>
        <v>0</v>
      </c>
      <c r="L1405" t="s">
        <v>7128</v>
      </c>
      <c r="M1405">
        <v>320.43299999999999</v>
      </c>
      <c r="N1405">
        <v>0</v>
      </c>
    </row>
    <row r="1406" spans="1:14" x14ac:dyDescent="0.25">
      <c r="A1406" s="18">
        <v>85</v>
      </c>
      <c r="B1406" t="s">
        <v>7126</v>
      </c>
      <c r="C1406" t="s">
        <v>16</v>
      </c>
      <c r="D1406" t="s">
        <v>11</v>
      </c>
      <c r="E1406" t="s">
        <v>7127</v>
      </c>
      <c r="F1406" t="s">
        <v>13</v>
      </c>
      <c r="G1406" t="s">
        <v>14</v>
      </c>
      <c r="H1406">
        <f t="shared" si="26"/>
        <v>0</v>
      </c>
      <c r="L1406" t="s">
        <v>7128</v>
      </c>
      <c r="M1406">
        <v>320.43299999999999</v>
      </c>
      <c r="N1406">
        <v>0</v>
      </c>
    </row>
    <row r="1407" spans="1:14" x14ac:dyDescent="0.25">
      <c r="A1407" s="18">
        <v>4053</v>
      </c>
      <c r="B1407" t="s">
        <v>7126</v>
      </c>
      <c r="C1407" t="s">
        <v>189</v>
      </c>
      <c r="D1407" t="s">
        <v>11</v>
      </c>
      <c r="E1407" t="s">
        <v>7127</v>
      </c>
      <c r="F1407" t="s">
        <v>13</v>
      </c>
      <c r="G1407" t="s">
        <v>14</v>
      </c>
      <c r="H1407">
        <f t="shared" si="26"/>
        <v>0</v>
      </c>
      <c r="L1407" t="s">
        <v>7128</v>
      </c>
      <c r="M1407">
        <v>320.43299999999999</v>
      </c>
      <c r="N1407">
        <v>0</v>
      </c>
    </row>
    <row r="1408" spans="1:14" x14ac:dyDescent="0.25">
      <c r="A1408" s="18">
        <v>1376</v>
      </c>
      <c r="B1408" t="s">
        <v>7126</v>
      </c>
      <c r="C1408" t="s">
        <v>23</v>
      </c>
      <c r="D1408" t="s">
        <v>11</v>
      </c>
      <c r="E1408" t="s">
        <v>7127</v>
      </c>
      <c r="F1408" t="s">
        <v>13</v>
      </c>
      <c r="G1408" t="s">
        <v>14</v>
      </c>
      <c r="H1408">
        <f t="shared" si="26"/>
        <v>0</v>
      </c>
      <c r="L1408" t="s">
        <v>7128</v>
      </c>
      <c r="M1408">
        <v>320.43299999999999</v>
      </c>
      <c r="N1408">
        <v>0</v>
      </c>
    </row>
    <row r="1409" spans="1:16" x14ac:dyDescent="0.25">
      <c r="A1409" s="18">
        <v>1245</v>
      </c>
      <c r="B1409" t="s">
        <v>4135</v>
      </c>
      <c r="C1409" t="s">
        <v>70</v>
      </c>
      <c r="D1409" t="s">
        <v>11</v>
      </c>
      <c r="E1409" t="s">
        <v>4137</v>
      </c>
      <c r="F1409" t="s">
        <v>13</v>
      </c>
      <c r="G1409" t="s">
        <v>14</v>
      </c>
      <c r="H1409">
        <f t="shared" si="26"/>
        <v>0</v>
      </c>
      <c r="L1409" s="20" t="s">
        <v>7129</v>
      </c>
      <c r="M1409">
        <v>333.26299999999998</v>
      </c>
    </row>
    <row r="1410" spans="1:16" x14ac:dyDescent="0.25">
      <c r="A1410" s="18">
        <v>1241</v>
      </c>
      <c r="B1410" t="s">
        <v>4135</v>
      </c>
      <c r="C1410" t="s">
        <v>16</v>
      </c>
      <c r="D1410" t="s">
        <v>11</v>
      </c>
      <c r="E1410" t="s">
        <v>4137</v>
      </c>
      <c r="F1410" t="s">
        <v>13</v>
      </c>
      <c r="G1410" t="s">
        <v>14</v>
      </c>
      <c r="H1410">
        <f t="shared" si="26"/>
        <v>0</v>
      </c>
      <c r="L1410" s="20" t="s">
        <v>7129</v>
      </c>
      <c r="M1410">
        <v>333.26299999999998</v>
      </c>
      <c r="N1410">
        <v>0</v>
      </c>
    </row>
    <row r="1411" spans="1:16" x14ac:dyDescent="0.25">
      <c r="A1411" s="18">
        <v>1949</v>
      </c>
      <c r="B1411" t="s">
        <v>4135</v>
      </c>
      <c r="C1411" t="s">
        <v>189</v>
      </c>
      <c r="D1411" t="s">
        <v>11</v>
      </c>
      <c r="E1411" t="s">
        <v>4137</v>
      </c>
      <c r="F1411" t="s">
        <v>13</v>
      </c>
      <c r="G1411" t="s">
        <v>14</v>
      </c>
      <c r="H1411">
        <f t="shared" si="26"/>
        <v>0</v>
      </c>
      <c r="L1411" s="20" t="s">
        <v>7129</v>
      </c>
      <c r="M1411">
        <v>333.26299999999998</v>
      </c>
      <c r="N1411">
        <v>0</v>
      </c>
    </row>
    <row r="1412" spans="1:16" x14ac:dyDescent="0.25">
      <c r="A1412" s="18">
        <v>4185</v>
      </c>
      <c r="B1412" t="s">
        <v>4135</v>
      </c>
      <c r="C1412" t="s">
        <v>23</v>
      </c>
      <c r="D1412" t="s">
        <v>11</v>
      </c>
      <c r="E1412" t="s">
        <v>4137</v>
      </c>
      <c r="F1412" t="s">
        <v>13</v>
      </c>
      <c r="G1412" t="s">
        <v>14</v>
      </c>
      <c r="H1412">
        <f t="shared" si="26"/>
        <v>0</v>
      </c>
      <c r="L1412" s="20" t="s">
        <v>7129</v>
      </c>
      <c r="M1412">
        <v>333.26299999999998</v>
      </c>
      <c r="N1412">
        <v>0</v>
      </c>
    </row>
    <row r="1413" spans="1:16" x14ac:dyDescent="0.25">
      <c r="A1413" s="18">
        <v>1793</v>
      </c>
      <c r="B1413" s="20" t="s">
        <v>2222</v>
      </c>
      <c r="C1413" t="s">
        <v>189</v>
      </c>
      <c r="D1413" t="s">
        <v>11</v>
      </c>
      <c r="E1413" t="s">
        <v>2224</v>
      </c>
      <c r="F1413" t="s">
        <v>13</v>
      </c>
      <c r="G1413" t="s">
        <v>14</v>
      </c>
      <c r="H1413">
        <f t="shared" si="26"/>
        <v>0</v>
      </c>
      <c r="L1413" s="20" t="s">
        <v>7130</v>
      </c>
      <c r="M1413">
        <v>30.068999999999999</v>
      </c>
      <c r="N1413">
        <v>0</v>
      </c>
    </row>
    <row r="1414" spans="1:16" x14ac:dyDescent="0.25">
      <c r="A1414" s="18">
        <v>2665</v>
      </c>
      <c r="B1414" t="s">
        <v>2222</v>
      </c>
      <c r="C1414" t="s">
        <v>43</v>
      </c>
      <c r="D1414" t="s">
        <v>11</v>
      </c>
      <c r="E1414" t="s">
        <v>2224</v>
      </c>
      <c r="F1414" t="s">
        <v>13</v>
      </c>
      <c r="G1414" t="s">
        <v>14</v>
      </c>
      <c r="H1414">
        <f t="shared" si="26"/>
        <v>1.3974558515414546</v>
      </c>
      <c r="L1414" s="20" t="s">
        <v>7130</v>
      </c>
      <c r="M1414">
        <v>30.068999999999999</v>
      </c>
      <c r="N1414">
        <v>3</v>
      </c>
      <c r="P1414" t="b">
        <f>EXACT(H1414,bioshpere3_soil!H1414)</f>
        <v>0</v>
      </c>
    </row>
    <row r="1415" spans="1:16" x14ac:dyDescent="0.25">
      <c r="A1415" s="18">
        <v>4122</v>
      </c>
      <c r="B1415" t="s">
        <v>2222</v>
      </c>
      <c r="C1415" t="s">
        <v>26</v>
      </c>
      <c r="D1415" t="s">
        <v>11</v>
      </c>
      <c r="E1415" t="s">
        <v>2224</v>
      </c>
      <c r="F1415" t="s">
        <v>13</v>
      </c>
      <c r="G1415" t="s">
        <v>14</v>
      </c>
      <c r="H1415">
        <f t="shared" si="26"/>
        <v>0.93163723436096979</v>
      </c>
      <c r="L1415" s="20" t="s">
        <v>7130</v>
      </c>
      <c r="M1415">
        <v>30.068999999999999</v>
      </c>
      <c r="N1415">
        <v>2</v>
      </c>
      <c r="P1415" t="b">
        <f>EXACT(H1415,bioshpere3_soil!H1415)</f>
        <v>0</v>
      </c>
    </row>
    <row r="1416" spans="1:16" x14ac:dyDescent="0.25">
      <c r="A1416" s="18">
        <v>4168</v>
      </c>
      <c r="B1416" t="s">
        <v>2222</v>
      </c>
      <c r="C1416" t="s">
        <v>30</v>
      </c>
      <c r="D1416" t="s">
        <v>11</v>
      </c>
      <c r="E1416" t="s">
        <v>2224</v>
      </c>
      <c r="F1416" t="s">
        <v>13</v>
      </c>
      <c r="G1416" t="s">
        <v>14</v>
      </c>
      <c r="H1416">
        <f t="shared" si="26"/>
        <v>0</v>
      </c>
      <c r="L1416" s="20" t="s">
        <v>7130</v>
      </c>
      <c r="M1416">
        <v>30.068999999999999</v>
      </c>
    </row>
    <row r="1417" spans="1:16" x14ac:dyDescent="0.25">
      <c r="A1417" s="18">
        <v>1966</v>
      </c>
      <c r="B1417" t="s">
        <v>2222</v>
      </c>
      <c r="C1417" t="s">
        <v>23</v>
      </c>
      <c r="D1417" t="s">
        <v>11</v>
      </c>
      <c r="E1417" t="s">
        <v>2224</v>
      </c>
      <c r="F1417" t="s">
        <v>13</v>
      </c>
      <c r="G1417" t="s">
        <v>14</v>
      </c>
      <c r="H1417">
        <f t="shared" si="26"/>
        <v>0.93163723436096979</v>
      </c>
      <c r="L1417" s="20" t="s">
        <v>7130</v>
      </c>
      <c r="M1417">
        <v>30.068999999999999</v>
      </c>
      <c r="N1417">
        <v>2</v>
      </c>
    </row>
    <row r="1418" spans="1:16" x14ac:dyDescent="0.25">
      <c r="A1418" s="18">
        <v>64</v>
      </c>
      <c r="B1418" s="20" t="s">
        <v>1555</v>
      </c>
      <c r="C1418" t="s">
        <v>189</v>
      </c>
      <c r="D1418" t="s">
        <v>11</v>
      </c>
      <c r="E1418" t="s">
        <v>1557</v>
      </c>
      <c r="F1418" t="s">
        <v>13</v>
      </c>
      <c r="G1418" t="s">
        <v>14</v>
      </c>
      <c r="H1418">
        <f t="shared" si="26"/>
        <v>0.45085460456432874</v>
      </c>
      <c r="L1418" s="20" t="s">
        <v>7131</v>
      </c>
      <c r="M1418">
        <v>62.134</v>
      </c>
      <c r="N1418">
        <v>2</v>
      </c>
      <c r="P1418" t="b">
        <f>EXACT(H1418,bioshpere3_soil!H1418)</f>
        <v>0</v>
      </c>
    </row>
    <row r="1419" spans="1:16" x14ac:dyDescent="0.25">
      <c r="A1419" s="18">
        <v>2080</v>
      </c>
      <c r="B1419" t="s">
        <v>1555</v>
      </c>
      <c r="C1419" t="s">
        <v>43</v>
      </c>
      <c r="D1419" t="s">
        <v>11</v>
      </c>
      <c r="E1419" t="s">
        <v>1557</v>
      </c>
      <c r="F1419" t="s">
        <v>13</v>
      </c>
      <c r="G1419" t="s">
        <v>14</v>
      </c>
      <c r="H1419">
        <f t="shared" si="26"/>
        <v>0.90170920912865749</v>
      </c>
      <c r="L1419" s="20" t="s">
        <v>7131</v>
      </c>
      <c r="M1419">
        <v>62.134</v>
      </c>
      <c r="N1419">
        <v>4</v>
      </c>
    </row>
    <row r="1420" spans="1:16" x14ac:dyDescent="0.25">
      <c r="A1420" s="18">
        <v>1556</v>
      </c>
      <c r="B1420" t="s">
        <v>1555</v>
      </c>
      <c r="C1420" t="s">
        <v>26</v>
      </c>
      <c r="D1420" t="s">
        <v>11</v>
      </c>
      <c r="E1420" t="s">
        <v>1557</v>
      </c>
      <c r="F1420" t="s">
        <v>13</v>
      </c>
      <c r="G1420" t="s">
        <v>14</v>
      </c>
      <c r="H1420">
        <f t="shared" si="26"/>
        <v>0.90170920912865749</v>
      </c>
      <c r="L1420" s="20" t="s">
        <v>7131</v>
      </c>
      <c r="M1420">
        <v>62.134</v>
      </c>
      <c r="N1420">
        <v>4</v>
      </c>
    </row>
    <row r="1421" spans="1:16" x14ac:dyDescent="0.25">
      <c r="A1421" s="18">
        <v>1933</v>
      </c>
      <c r="B1421" t="s">
        <v>1555</v>
      </c>
      <c r="C1421" t="s">
        <v>30</v>
      </c>
      <c r="D1421" t="s">
        <v>11</v>
      </c>
      <c r="E1421" t="s">
        <v>1557</v>
      </c>
      <c r="F1421" t="s">
        <v>13</v>
      </c>
      <c r="G1421" t="s">
        <v>14</v>
      </c>
      <c r="H1421">
        <f t="shared" si="26"/>
        <v>0.90170920912865749</v>
      </c>
      <c r="L1421" s="20" t="s">
        <v>7131</v>
      </c>
      <c r="M1421">
        <v>62.134</v>
      </c>
      <c r="N1421">
        <v>4</v>
      </c>
    </row>
    <row r="1422" spans="1:16" x14ac:dyDescent="0.25">
      <c r="A1422" s="18">
        <v>4036</v>
      </c>
      <c r="B1422" t="s">
        <v>1555</v>
      </c>
      <c r="C1422" t="s">
        <v>23</v>
      </c>
      <c r="D1422" t="s">
        <v>11</v>
      </c>
      <c r="E1422" t="s">
        <v>1557</v>
      </c>
      <c r="F1422" t="s">
        <v>13</v>
      </c>
      <c r="G1422" t="s">
        <v>14</v>
      </c>
      <c r="H1422">
        <f t="shared" si="26"/>
        <v>0.90170920912865749</v>
      </c>
      <c r="L1422" s="20" t="s">
        <v>7131</v>
      </c>
      <c r="M1422">
        <v>62.134</v>
      </c>
      <c r="N1422">
        <v>4</v>
      </c>
      <c r="P1422" t="b">
        <f>EXACT(H1422,bioshpere3_soil!H1422)</f>
        <v>0</v>
      </c>
    </row>
    <row r="1423" spans="1:16" x14ac:dyDescent="0.25">
      <c r="A1423" s="18">
        <v>2719</v>
      </c>
      <c r="B1423" s="20" t="s">
        <v>3631</v>
      </c>
      <c r="C1423" t="s">
        <v>189</v>
      </c>
      <c r="D1423" t="s">
        <v>11</v>
      </c>
      <c r="E1423" t="s">
        <v>3633</v>
      </c>
      <c r="F1423" t="s">
        <v>13</v>
      </c>
      <c r="G1423" t="s">
        <v>14</v>
      </c>
      <c r="H1423">
        <f t="shared" si="26"/>
        <v>0</v>
      </c>
      <c r="L1423" s="20" t="s">
        <v>7132</v>
      </c>
      <c r="M1423">
        <v>102.03100000000001</v>
      </c>
      <c r="N1423">
        <v>0</v>
      </c>
    </row>
    <row r="1424" spans="1:16" x14ac:dyDescent="0.25">
      <c r="A1424" s="18">
        <v>3743</v>
      </c>
      <c r="B1424" t="s">
        <v>3631</v>
      </c>
      <c r="C1424" t="s">
        <v>43</v>
      </c>
      <c r="D1424" t="s">
        <v>11</v>
      </c>
      <c r="E1424" t="s">
        <v>3633</v>
      </c>
      <c r="F1424" t="s">
        <v>13</v>
      </c>
      <c r="G1424" t="s">
        <v>14</v>
      </c>
      <c r="H1424">
        <f t="shared" si="26"/>
        <v>0</v>
      </c>
      <c r="L1424" s="20" t="s">
        <v>7132</v>
      </c>
      <c r="M1424">
        <v>102.03100000000001</v>
      </c>
      <c r="N1424">
        <v>0</v>
      </c>
    </row>
    <row r="1425" spans="1:16" x14ac:dyDescent="0.25">
      <c r="A1425" s="18">
        <v>1000</v>
      </c>
      <c r="B1425" t="s">
        <v>3631</v>
      </c>
      <c r="C1425" t="s">
        <v>26</v>
      </c>
      <c r="D1425" t="s">
        <v>11</v>
      </c>
      <c r="E1425" t="s">
        <v>3633</v>
      </c>
      <c r="F1425" t="s">
        <v>13</v>
      </c>
      <c r="G1425" t="s">
        <v>14</v>
      </c>
      <c r="H1425">
        <f t="shared" si="26"/>
        <v>0</v>
      </c>
      <c r="L1425" s="20" t="s">
        <v>7132</v>
      </c>
      <c r="M1425">
        <v>102.03100000000001</v>
      </c>
      <c r="N1425">
        <v>0</v>
      </c>
    </row>
    <row r="1426" spans="1:16" x14ac:dyDescent="0.25">
      <c r="A1426" s="18">
        <v>1447</v>
      </c>
      <c r="B1426" t="s">
        <v>3631</v>
      </c>
      <c r="C1426" t="s">
        <v>30</v>
      </c>
      <c r="D1426" t="s">
        <v>11</v>
      </c>
      <c r="E1426" t="s">
        <v>3633</v>
      </c>
      <c r="F1426" t="s">
        <v>13</v>
      </c>
      <c r="G1426" t="s">
        <v>14</v>
      </c>
      <c r="H1426">
        <f t="shared" si="26"/>
        <v>0</v>
      </c>
      <c r="L1426" s="20" t="s">
        <v>7132</v>
      </c>
      <c r="M1426">
        <v>102.03100000000001</v>
      </c>
    </row>
    <row r="1427" spans="1:16" x14ac:dyDescent="0.25">
      <c r="A1427" s="18">
        <v>886</v>
      </c>
      <c r="B1427" t="s">
        <v>3631</v>
      </c>
      <c r="C1427" t="s">
        <v>23</v>
      </c>
      <c r="D1427" t="s">
        <v>11</v>
      </c>
      <c r="E1427" t="s">
        <v>3633</v>
      </c>
      <c r="F1427" t="s">
        <v>13</v>
      </c>
      <c r="G1427" t="s">
        <v>14</v>
      </c>
      <c r="H1427">
        <f t="shared" si="26"/>
        <v>0</v>
      </c>
      <c r="L1427" s="20" t="s">
        <v>7132</v>
      </c>
      <c r="M1427">
        <v>102.03100000000001</v>
      </c>
      <c r="N1427">
        <v>0</v>
      </c>
    </row>
    <row r="1428" spans="1:16" x14ac:dyDescent="0.25">
      <c r="A1428" s="18">
        <v>3664</v>
      </c>
      <c r="B1428" s="20" t="s">
        <v>406</v>
      </c>
      <c r="C1428" t="s">
        <v>47</v>
      </c>
      <c r="D1428" t="s">
        <v>11</v>
      </c>
      <c r="E1428" t="s">
        <v>408</v>
      </c>
      <c r="F1428" t="s">
        <v>13</v>
      </c>
      <c r="G1428" t="s">
        <v>14</v>
      </c>
      <c r="H1428">
        <f t="shared" si="26"/>
        <v>0</v>
      </c>
      <c r="L1428" s="20" t="s">
        <v>7133</v>
      </c>
      <c r="M1428">
        <v>133.404</v>
      </c>
      <c r="N1428">
        <v>0</v>
      </c>
    </row>
    <row r="1429" spans="1:16" x14ac:dyDescent="0.25">
      <c r="A1429" s="18">
        <v>710</v>
      </c>
      <c r="B1429" t="s">
        <v>406</v>
      </c>
      <c r="C1429" t="s">
        <v>90</v>
      </c>
      <c r="D1429" t="s">
        <v>11</v>
      </c>
      <c r="E1429" t="s">
        <v>408</v>
      </c>
      <c r="F1429" t="s">
        <v>13</v>
      </c>
      <c r="G1429" t="s">
        <v>14</v>
      </c>
      <c r="H1429">
        <f t="shared" si="26"/>
        <v>0.41997841144193582</v>
      </c>
      <c r="L1429" s="20" t="s">
        <v>7133</v>
      </c>
      <c r="M1429">
        <v>133.404</v>
      </c>
      <c r="N1429">
        <v>4</v>
      </c>
      <c r="P1429" t="b">
        <f>EXACT(H1429,bioshpere3_soil!H1429)</f>
        <v>0</v>
      </c>
    </row>
    <row r="1430" spans="1:16" x14ac:dyDescent="0.25">
      <c r="A1430" s="18">
        <v>210</v>
      </c>
      <c r="B1430" t="s">
        <v>406</v>
      </c>
      <c r="C1430" t="s">
        <v>9</v>
      </c>
      <c r="D1430" t="s">
        <v>11</v>
      </c>
      <c r="E1430" t="s">
        <v>408</v>
      </c>
      <c r="F1430" t="s">
        <v>13</v>
      </c>
      <c r="G1430" t="s">
        <v>14</v>
      </c>
      <c r="H1430">
        <f t="shared" si="26"/>
        <v>0</v>
      </c>
      <c r="L1430" s="20" t="s">
        <v>7133</v>
      </c>
      <c r="M1430">
        <v>133.404</v>
      </c>
    </row>
    <row r="1431" spans="1:16" x14ac:dyDescent="0.25">
      <c r="A1431" s="18">
        <v>4352</v>
      </c>
      <c r="B1431" t="s">
        <v>406</v>
      </c>
      <c r="C1431" t="s">
        <v>99</v>
      </c>
      <c r="D1431" t="s">
        <v>11</v>
      </c>
      <c r="E1431" t="s">
        <v>408</v>
      </c>
      <c r="F1431" t="s">
        <v>13</v>
      </c>
      <c r="G1431" t="s">
        <v>14</v>
      </c>
      <c r="H1431">
        <f t="shared" si="26"/>
        <v>0.10499460286048395</v>
      </c>
      <c r="L1431" s="20" t="s">
        <v>7133</v>
      </c>
      <c r="M1431">
        <v>133.404</v>
      </c>
      <c r="N1431">
        <v>1</v>
      </c>
      <c r="P1431" t="b">
        <f>EXACT(H1431,bioshpere3_soil!H1431)</f>
        <v>0</v>
      </c>
    </row>
    <row r="1432" spans="1:16" x14ac:dyDescent="0.25">
      <c r="A1432" s="18">
        <v>2622</v>
      </c>
      <c r="B1432" t="s">
        <v>406</v>
      </c>
      <c r="C1432" t="s">
        <v>70</v>
      </c>
      <c r="D1432" t="s">
        <v>11</v>
      </c>
      <c r="E1432" t="s">
        <v>408</v>
      </c>
      <c r="F1432" t="s">
        <v>13</v>
      </c>
      <c r="G1432" t="s">
        <v>14</v>
      </c>
      <c r="H1432">
        <f t="shared" si="26"/>
        <v>0.10499460286048395</v>
      </c>
      <c r="L1432" s="20" t="s">
        <v>7133</v>
      </c>
      <c r="M1432">
        <v>133.404</v>
      </c>
      <c r="N1432">
        <v>1</v>
      </c>
    </row>
    <row r="1433" spans="1:16" x14ac:dyDescent="0.25">
      <c r="A1433" s="18">
        <v>1935</v>
      </c>
      <c r="B1433" t="s">
        <v>406</v>
      </c>
      <c r="C1433" t="s">
        <v>189</v>
      </c>
      <c r="D1433" t="s">
        <v>11</v>
      </c>
      <c r="E1433" t="s">
        <v>408</v>
      </c>
      <c r="F1433" t="s">
        <v>13</v>
      </c>
      <c r="G1433" t="s">
        <v>14</v>
      </c>
      <c r="H1433">
        <f t="shared" si="26"/>
        <v>0.10499460286048395</v>
      </c>
      <c r="L1433" s="20" t="s">
        <v>7133</v>
      </c>
      <c r="M1433">
        <v>133.404</v>
      </c>
      <c r="N1433">
        <v>1</v>
      </c>
    </row>
    <row r="1434" spans="1:16" x14ac:dyDescent="0.25">
      <c r="A1434" s="18">
        <v>1956</v>
      </c>
      <c r="B1434" t="s">
        <v>406</v>
      </c>
      <c r="C1434" t="s">
        <v>43</v>
      </c>
      <c r="D1434" t="s">
        <v>11</v>
      </c>
      <c r="E1434" t="s">
        <v>408</v>
      </c>
      <c r="F1434" t="s">
        <v>13</v>
      </c>
      <c r="G1434" t="s">
        <v>14</v>
      </c>
      <c r="H1434">
        <f t="shared" si="26"/>
        <v>0.10499460286048395</v>
      </c>
      <c r="L1434" s="20" t="s">
        <v>7133</v>
      </c>
      <c r="M1434">
        <v>133.404</v>
      </c>
      <c r="N1434">
        <v>1</v>
      </c>
      <c r="P1434" t="b">
        <f>EXACT(H1434,bioshpere3_soil!H1434)</f>
        <v>0</v>
      </c>
    </row>
    <row r="1435" spans="1:16" x14ac:dyDescent="0.25">
      <c r="A1435" s="18">
        <v>50</v>
      </c>
      <c r="B1435" t="s">
        <v>406</v>
      </c>
      <c r="C1435" t="s">
        <v>26</v>
      </c>
      <c r="D1435" t="s">
        <v>11</v>
      </c>
      <c r="E1435" t="s">
        <v>408</v>
      </c>
      <c r="F1435" t="s">
        <v>13</v>
      </c>
      <c r="G1435" t="s">
        <v>14</v>
      </c>
      <c r="H1435">
        <f t="shared" si="26"/>
        <v>0.10499460286048395</v>
      </c>
      <c r="L1435" s="20" t="s">
        <v>7133</v>
      </c>
      <c r="M1435">
        <v>133.404</v>
      </c>
      <c r="N1435">
        <v>1</v>
      </c>
    </row>
    <row r="1436" spans="1:16" x14ac:dyDescent="0.25">
      <c r="A1436" s="18">
        <v>3868</v>
      </c>
      <c r="B1436" t="s">
        <v>406</v>
      </c>
      <c r="C1436" t="s">
        <v>30</v>
      </c>
      <c r="D1436" t="s">
        <v>11</v>
      </c>
      <c r="E1436" t="s">
        <v>408</v>
      </c>
      <c r="F1436" t="s">
        <v>13</v>
      </c>
      <c r="G1436" t="s">
        <v>14</v>
      </c>
      <c r="H1436">
        <f t="shared" si="26"/>
        <v>0.10499460286048395</v>
      </c>
      <c r="L1436" s="20" t="s">
        <v>7133</v>
      </c>
      <c r="M1436">
        <v>133.404</v>
      </c>
      <c r="N1436">
        <v>1</v>
      </c>
      <c r="P1436" t="b">
        <f>EXACT(H1436,bioshpere3_soil!H1436)</f>
        <v>0</v>
      </c>
    </row>
    <row r="1437" spans="1:16" x14ac:dyDescent="0.25">
      <c r="A1437" s="18">
        <v>2130</v>
      </c>
      <c r="B1437" t="s">
        <v>406</v>
      </c>
      <c r="C1437" t="s">
        <v>23</v>
      </c>
      <c r="D1437" t="s">
        <v>11</v>
      </c>
      <c r="E1437" t="s">
        <v>408</v>
      </c>
      <c r="F1437" t="s">
        <v>13</v>
      </c>
      <c r="G1437" t="s">
        <v>14</v>
      </c>
      <c r="H1437">
        <f t="shared" si="26"/>
        <v>0</v>
      </c>
      <c r="L1437" s="20" t="s">
        <v>7133</v>
      </c>
      <c r="M1437">
        <v>133.404</v>
      </c>
      <c r="N1437">
        <v>0</v>
      </c>
      <c r="P1437" t="b">
        <f>EXACT(H1437,bioshpere3_soil!H1437)</f>
        <v>1</v>
      </c>
    </row>
    <row r="1438" spans="1:16" x14ac:dyDescent="0.25">
      <c r="A1438" s="18">
        <v>2542</v>
      </c>
      <c r="B1438" s="20" t="s">
        <v>2603</v>
      </c>
      <c r="C1438" t="s">
        <v>189</v>
      </c>
      <c r="D1438" t="s">
        <v>11</v>
      </c>
      <c r="E1438" t="s">
        <v>2605</v>
      </c>
      <c r="F1438" t="s">
        <v>13</v>
      </c>
      <c r="G1438" t="s">
        <v>14</v>
      </c>
      <c r="H1438">
        <f t="shared" si="26"/>
        <v>0.16666706330318895</v>
      </c>
      <c r="L1438" s="20" t="s">
        <v>7134</v>
      </c>
      <c r="M1438">
        <v>84.04</v>
      </c>
      <c r="N1438">
        <v>1</v>
      </c>
    </row>
    <row r="1439" spans="1:16" x14ac:dyDescent="0.25">
      <c r="A1439" s="18">
        <v>2729</v>
      </c>
      <c r="B1439" t="s">
        <v>2603</v>
      </c>
      <c r="C1439" t="s">
        <v>43</v>
      </c>
      <c r="D1439" t="s">
        <v>11</v>
      </c>
      <c r="E1439" t="s">
        <v>2605</v>
      </c>
      <c r="F1439" t="s">
        <v>13</v>
      </c>
      <c r="G1439" t="s">
        <v>14</v>
      </c>
      <c r="H1439">
        <f t="shared" si="26"/>
        <v>0.16666706330318895</v>
      </c>
      <c r="L1439" s="20" t="s">
        <v>7134</v>
      </c>
      <c r="M1439">
        <v>84.04</v>
      </c>
      <c r="N1439">
        <v>1</v>
      </c>
      <c r="P1439" t="b">
        <f>EXACT(H1439,bioshpere3_soil!H1439)</f>
        <v>0</v>
      </c>
    </row>
    <row r="1440" spans="1:16" x14ac:dyDescent="0.25">
      <c r="A1440" s="18">
        <v>320</v>
      </c>
      <c r="B1440" t="s">
        <v>2603</v>
      </c>
      <c r="C1440" t="s">
        <v>26</v>
      </c>
      <c r="D1440" t="s">
        <v>11</v>
      </c>
      <c r="E1440" t="s">
        <v>2605</v>
      </c>
      <c r="F1440" t="s">
        <v>13</v>
      </c>
      <c r="G1440" t="s">
        <v>14</v>
      </c>
      <c r="H1440">
        <f t="shared" si="26"/>
        <v>0.16666706330318895</v>
      </c>
      <c r="L1440" s="20" t="s">
        <v>7134</v>
      </c>
      <c r="M1440">
        <v>84.04</v>
      </c>
      <c r="N1440">
        <v>1</v>
      </c>
    </row>
    <row r="1441" spans="1:16" x14ac:dyDescent="0.25">
      <c r="A1441" s="18">
        <v>1901</v>
      </c>
      <c r="B1441" t="s">
        <v>2603</v>
      </c>
      <c r="C1441" t="s">
        <v>30</v>
      </c>
      <c r="D1441" t="s">
        <v>11</v>
      </c>
      <c r="E1441" t="s">
        <v>2605</v>
      </c>
      <c r="F1441" t="s">
        <v>13</v>
      </c>
      <c r="G1441" t="s">
        <v>14</v>
      </c>
      <c r="H1441">
        <f t="shared" si="26"/>
        <v>0.16666706330318895</v>
      </c>
      <c r="L1441" s="20" t="s">
        <v>7134</v>
      </c>
      <c r="M1441">
        <v>84.04</v>
      </c>
      <c r="N1441">
        <v>1</v>
      </c>
    </row>
    <row r="1442" spans="1:16" x14ac:dyDescent="0.25">
      <c r="A1442" s="18">
        <v>3485</v>
      </c>
      <c r="B1442" t="s">
        <v>2603</v>
      </c>
      <c r="C1442" t="s">
        <v>23</v>
      </c>
      <c r="D1442" t="s">
        <v>11</v>
      </c>
      <c r="E1442" t="s">
        <v>2605</v>
      </c>
      <c r="F1442" t="s">
        <v>13</v>
      </c>
      <c r="G1442" t="s">
        <v>14</v>
      </c>
      <c r="H1442">
        <f t="shared" si="26"/>
        <v>0.16666706330318895</v>
      </c>
      <c r="L1442" s="20" t="s">
        <v>7134</v>
      </c>
      <c r="M1442">
        <v>84.04</v>
      </c>
      <c r="N1442">
        <v>1</v>
      </c>
      <c r="P1442" t="b">
        <f>EXACT(H1442,bioshpere3_soil!H1442)</f>
        <v>0</v>
      </c>
    </row>
    <row r="1443" spans="1:16" x14ac:dyDescent="0.25">
      <c r="A1443" s="18">
        <v>1259</v>
      </c>
      <c r="B1443" s="20" t="s">
        <v>1636</v>
      </c>
      <c r="C1443" t="s">
        <v>189</v>
      </c>
      <c r="D1443" t="s">
        <v>11</v>
      </c>
      <c r="E1443" t="s">
        <v>1638</v>
      </c>
      <c r="F1443" t="s">
        <v>13</v>
      </c>
      <c r="G1443" t="s">
        <v>14</v>
      </c>
      <c r="H1443">
        <v>0</v>
      </c>
      <c r="L1443" s="20" t="s">
        <v>7133</v>
      </c>
      <c r="M1443">
        <v>133.404</v>
      </c>
      <c r="N1443">
        <v>1</v>
      </c>
    </row>
    <row r="1444" spans="1:16" x14ac:dyDescent="0.25">
      <c r="A1444" s="18">
        <v>2355</v>
      </c>
      <c r="B1444" t="s">
        <v>1636</v>
      </c>
      <c r="C1444" t="s">
        <v>43</v>
      </c>
      <c r="D1444" t="s">
        <v>11</v>
      </c>
      <c r="E1444" t="s">
        <v>1638</v>
      </c>
      <c r="F1444" t="s">
        <v>13</v>
      </c>
      <c r="G1444" t="s">
        <v>14</v>
      </c>
      <c r="H1444">
        <v>0</v>
      </c>
      <c r="L1444" s="20" t="s">
        <v>7133</v>
      </c>
      <c r="M1444">
        <v>133.404</v>
      </c>
    </row>
    <row r="1445" spans="1:16" x14ac:dyDescent="0.25">
      <c r="A1445" s="18">
        <v>1463</v>
      </c>
      <c r="B1445" t="s">
        <v>1636</v>
      </c>
      <c r="C1445" t="s">
        <v>26</v>
      </c>
      <c r="D1445" t="s">
        <v>11</v>
      </c>
      <c r="E1445" t="s">
        <v>1638</v>
      </c>
      <c r="F1445" t="s">
        <v>13</v>
      </c>
      <c r="G1445" t="s">
        <v>14</v>
      </c>
      <c r="H1445">
        <v>0</v>
      </c>
      <c r="L1445" s="20" t="s">
        <v>7133</v>
      </c>
      <c r="M1445">
        <v>133.404</v>
      </c>
      <c r="N1445">
        <v>0</v>
      </c>
    </row>
    <row r="1446" spans="1:16" x14ac:dyDescent="0.25">
      <c r="A1446" s="18">
        <v>662</v>
      </c>
      <c r="B1446" t="s">
        <v>1636</v>
      </c>
      <c r="C1446" t="s">
        <v>30</v>
      </c>
      <c r="D1446" t="s">
        <v>11</v>
      </c>
      <c r="E1446" t="s">
        <v>1638</v>
      </c>
      <c r="F1446" t="s">
        <v>13</v>
      </c>
      <c r="G1446" t="s">
        <v>14</v>
      </c>
      <c r="H1446">
        <v>0</v>
      </c>
      <c r="L1446" s="20" t="s">
        <v>7133</v>
      </c>
      <c r="M1446">
        <v>133.404</v>
      </c>
      <c r="N1446">
        <v>0</v>
      </c>
    </row>
    <row r="1447" spans="1:16" x14ac:dyDescent="0.25">
      <c r="A1447" s="18">
        <v>4404</v>
      </c>
      <c r="B1447" t="s">
        <v>1636</v>
      </c>
      <c r="C1447" t="s">
        <v>23</v>
      </c>
      <c r="D1447" t="s">
        <v>11</v>
      </c>
      <c r="E1447" t="s">
        <v>1638</v>
      </c>
      <c r="F1447" t="s">
        <v>13</v>
      </c>
      <c r="G1447" t="s">
        <v>14</v>
      </c>
      <c r="H1447">
        <v>0</v>
      </c>
      <c r="L1447" s="20" t="s">
        <v>7133</v>
      </c>
      <c r="M1447">
        <v>133.404</v>
      </c>
      <c r="N1447">
        <v>0</v>
      </c>
    </row>
    <row r="1448" spans="1:16" x14ac:dyDescent="0.25">
      <c r="A1448" s="18">
        <v>2973</v>
      </c>
      <c r="B1448" s="20" t="s">
        <v>677</v>
      </c>
      <c r="C1448" t="s">
        <v>189</v>
      </c>
      <c r="D1448" t="s">
        <v>11</v>
      </c>
      <c r="E1448" t="s">
        <v>679</v>
      </c>
      <c r="F1448" t="s">
        <v>13</v>
      </c>
      <c r="G1448" t="s">
        <v>14</v>
      </c>
      <c r="H1448">
        <v>0</v>
      </c>
      <c r="L1448" s="20" t="s">
        <v>7135</v>
      </c>
      <c r="M1448">
        <v>187.376</v>
      </c>
      <c r="N1448">
        <v>0</v>
      </c>
    </row>
    <row r="1449" spans="1:16" x14ac:dyDescent="0.25">
      <c r="A1449" s="18">
        <v>1323</v>
      </c>
      <c r="B1449" t="s">
        <v>677</v>
      </c>
      <c r="C1449" t="s">
        <v>43</v>
      </c>
      <c r="D1449" t="s">
        <v>11</v>
      </c>
      <c r="E1449" t="s">
        <v>679</v>
      </c>
      <c r="F1449" t="s">
        <v>13</v>
      </c>
      <c r="G1449" t="s">
        <v>14</v>
      </c>
      <c r="H1449">
        <v>0</v>
      </c>
      <c r="L1449" s="20" t="s">
        <v>7135</v>
      </c>
      <c r="M1449">
        <v>187.376</v>
      </c>
      <c r="N1449">
        <v>0</v>
      </c>
    </row>
    <row r="1450" spans="1:16" x14ac:dyDescent="0.25">
      <c r="A1450" s="18">
        <v>1854</v>
      </c>
      <c r="B1450" t="s">
        <v>677</v>
      </c>
      <c r="C1450" t="s">
        <v>26</v>
      </c>
      <c r="D1450" t="s">
        <v>11</v>
      </c>
      <c r="E1450" t="s">
        <v>679</v>
      </c>
      <c r="F1450" t="s">
        <v>13</v>
      </c>
      <c r="G1450" t="s">
        <v>14</v>
      </c>
      <c r="H1450">
        <v>0</v>
      </c>
      <c r="L1450" s="20" t="s">
        <v>7135</v>
      </c>
      <c r="M1450">
        <v>187.376</v>
      </c>
      <c r="N1450">
        <v>0</v>
      </c>
    </row>
    <row r="1451" spans="1:16" x14ac:dyDescent="0.25">
      <c r="A1451" s="18">
        <v>1277</v>
      </c>
      <c r="B1451" t="s">
        <v>677</v>
      </c>
      <c r="C1451" t="s">
        <v>30</v>
      </c>
      <c r="D1451" t="s">
        <v>11</v>
      </c>
      <c r="E1451" t="s">
        <v>679</v>
      </c>
      <c r="F1451" t="s">
        <v>13</v>
      </c>
      <c r="G1451" t="s">
        <v>14</v>
      </c>
      <c r="H1451">
        <v>0</v>
      </c>
      <c r="L1451" s="20" t="s">
        <v>7135</v>
      </c>
      <c r="M1451">
        <v>187.376</v>
      </c>
      <c r="N1451">
        <v>0</v>
      </c>
    </row>
    <row r="1452" spans="1:16" x14ac:dyDescent="0.25">
      <c r="A1452" s="18">
        <v>284</v>
      </c>
      <c r="B1452" t="s">
        <v>677</v>
      </c>
      <c r="C1452" t="s">
        <v>23</v>
      </c>
      <c r="D1452" t="s">
        <v>11</v>
      </c>
      <c r="E1452" t="s">
        <v>679</v>
      </c>
      <c r="F1452" t="s">
        <v>13</v>
      </c>
      <c r="G1452" t="s">
        <v>14</v>
      </c>
      <c r="H1452">
        <v>0</v>
      </c>
      <c r="L1452" s="20" t="s">
        <v>7135</v>
      </c>
      <c r="M1452">
        <v>187.376</v>
      </c>
      <c r="N1452">
        <v>0</v>
      </c>
    </row>
    <row r="1453" spans="1:16" x14ac:dyDescent="0.25">
      <c r="A1453" s="18">
        <v>2322</v>
      </c>
      <c r="B1453" s="20" t="s">
        <v>2422</v>
      </c>
      <c r="C1453" t="s">
        <v>189</v>
      </c>
      <c r="D1453" t="s">
        <v>11</v>
      </c>
      <c r="E1453" t="s">
        <v>2424</v>
      </c>
      <c r="F1453" t="s">
        <v>13</v>
      </c>
      <c r="G1453" t="s">
        <v>14</v>
      </c>
      <c r="H1453">
        <v>0</v>
      </c>
      <c r="L1453" s="20" t="s">
        <v>7136</v>
      </c>
      <c r="M1453">
        <v>116.95</v>
      </c>
      <c r="N1453">
        <v>0</v>
      </c>
    </row>
    <row r="1454" spans="1:16" x14ac:dyDescent="0.25">
      <c r="A1454" s="18">
        <v>315</v>
      </c>
      <c r="B1454" t="s">
        <v>2422</v>
      </c>
      <c r="C1454" t="s">
        <v>43</v>
      </c>
      <c r="D1454" t="s">
        <v>11</v>
      </c>
      <c r="E1454" t="s">
        <v>2424</v>
      </c>
      <c r="F1454" t="s">
        <v>13</v>
      </c>
      <c r="G1454" t="s">
        <v>14</v>
      </c>
      <c r="H1454">
        <v>0</v>
      </c>
      <c r="L1454" s="20" t="s">
        <v>7136</v>
      </c>
      <c r="M1454">
        <v>116.95</v>
      </c>
    </row>
    <row r="1455" spans="1:16" x14ac:dyDescent="0.25">
      <c r="A1455" s="18">
        <v>1098</v>
      </c>
      <c r="B1455" t="s">
        <v>2422</v>
      </c>
      <c r="C1455" t="s">
        <v>26</v>
      </c>
      <c r="D1455" t="s">
        <v>11</v>
      </c>
      <c r="E1455" t="s">
        <v>2424</v>
      </c>
      <c r="F1455" t="s">
        <v>13</v>
      </c>
      <c r="G1455" t="s">
        <v>14</v>
      </c>
      <c r="H1455">
        <v>0</v>
      </c>
      <c r="L1455" s="20" t="s">
        <v>7136</v>
      </c>
      <c r="M1455">
        <v>116.95</v>
      </c>
      <c r="N1455">
        <v>0</v>
      </c>
    </row>
    <row r="1456" spans="1:16" x14ac:dyDescent="0.25">
      <c r="A1456" s="18">
        <v>2639</v>
      </c>
      <c r="B1456" t="s">
        <v>2422</v>
      </c>
      <c r="C1456" t="s">
        <v>30</v>
      </c>
      <c r="D1456" t="s">
        <v>11</v>
      </c>
      <c r="E1456" t="s">
        <v>2424</v>
      </c>
      <c r="F1456" t="s">
        <v>13</v>
      </c>
      <c r="G1456" t="s">
        <v>14</v>
      </c>
      <c r="H1456">
        <v>0</v>
      </c>
      <c r="L1456" s="20" t="s">
        <v>7136</v>
      </c>
      <c r="M1456">
        <v>116.95</v>
      </c>
    </row>
    <row r="1457" spans="1:14" x14ac:dyDescent="0.25">
      <c r="A1457" s="18">
        <v>2594</v>
      </c>
      <c r="B1457" t="s">
        <v>2422</v>
      </c>
      <c r="C1457" t="s">
        <v>23</v>
      </c>
      <c r="D1457" t="s">
        <v>11</v>
      </c>
      <c r="E1457" t="s">
        <v>2424</v>
      </c>
      <c r="F1457" t="s">
        <v>13</v>
      </c>
      <c r="G1457" t="s">
        <v>14</v>
      </c>
      <c r="H1457">
        <v>0</v>
      </c>
      <c r="L1457" s="20" t="s">
        <v>7136</v>
      </c>
      <c r="M1457">
        <v>116.95</v>
      </c>
      <c r="N1457">
        <v>0</v>
      </c>
    </row>
    <row r="1458" spans="1:14" x14ac:dyDescent="0.25">
      <c r="A1458" s="18">
        <v>4423</v>
      </c>
      <c r="B1458" s="20" t="s">
        <v>1462</v>
      </c>
      <c r="C1458" t="s">
        <v>189</v>
      </c>
      <c r="D1458" t="s">
        <v>11</v>
      </c>
      <c r="E1458" t="s">
        <v>1464</v>
      </c>
      <c r="F1458" t="s">
        <v>13</v>
      </c>
      <c r="G1458" t="s">
        <v>14</v>
      </c>
      <c r="H1458">
        <v>0</v>
      </c>
      <c r="L1458" s="20" t="s">
        <v>7137</v>
      </c>
      <c r="M1458">
        <v>66.05</v>
      </c>
      <c r="N1458">
        <v>0</v>
      </c>
    </row>
    <row r="1459" spans="1:14" x14ac:dyDescent="0.25">
      <c r="A1459" s="18">
        <v>3366</v>
      </c>
      <c r="B1459" t="s">
        <v>1462</v>
      </c>
      <c r="C1459" t="s">
        <v>43</v>
      </c>
      <c r="D1459" t="s">
        <v>11</v>
      </c>
      <c r="E1459" t="s">
        <v>1464</v>
      </c>
      <c r="F1459" t="s">
        <v>13</v>
      </c>
      <c r="G1459" t="s">
        <v>14</v>
      </c>
      <c r="H1459">
        <v>0</v>
      </c>
      <c r="L1459" s="20" t="s">
        <v>7137</v>
      </c>
      <c r="M1459">
        <v>66.05</v>
      </c>
      <c r="N1459">
        <v>0</v>
      </c>
    </row>
    <row r="1460" spans="1:14" x14ac:dyDescent="0.25">
      <c r="A1460" s="18">
        <v>3029</v>
      </c>
      <c r="B1460" t="s">
        <v>1462</v>
      </c>
      <c r="C1460" t="s">
        <v>26</v>
      </c>
      <c r="D1460" t="s">
        <v>11</v>
      </c>
      <c r="E1460" t="s">
        <v>1464</v>
      </c>
      <c r="F1460" t="s">
        <v>13</v>
      </c>
      <c r="G1460" t="s">
        <v>14</v>
      </c>
      <c r="H1460">
        <v>0</v>
      </c>
      <c r="L1460" s="20" t="s">
        <v>7137</v>
      </c>
      <c r="M1460">
        <v>66.05</v>
      </c>
      <c r="N1460">
        <v>0</v>
      </c>
    </row>
    <row r="1461" spans="1:14" x14ac:dyDescent="0.25">
      <c r="A1461" s="18">
        <v>2742</v>
      </c>
      <c r="B1461" t="s">
        <v>1462</v>
      </c>
      <c r="C1461" t="s">
        <v>30</v>
      </c>
      <c r="D1461" t="s">
        <v>11</v>
      </c>
      <c r="E1461" t="s">
        <v>1464</v>
      </c>
      <c r="F1461" t="s">
        <v>13</v>
      </c>
      <c r="G1461" t="s">
        <v>14</v>
      </c>
      <c r="H1461">
        <v>0</v>
      </c>
      <c r="L1461" s="20" t="s">
        <v>7137</v>
      </c>
      <c r="M1461">
        <v>66.05</v>
      </c>
      <c r="N1461">
        <v>0</v>
      </c>
    </row>
    <row r="1462" spans="1:14" x14ac:dyDescent="0.25">
      <c r="A1462" s="18">
        <v>4201</v>
      </c>
      <c r="B1462" t="s">
        <v>1462</v>
      </c>
      <c r="C1462" t="s">
        <v>23</v>
      </c>
      <c r="D1462" t="s">
        <v>11</v>
      </c>
      <c r="E1462" t="s">
        <v>1464</v>
      </c>
      <c r="F1462" t="s">
        <v>13</v>
      </c>
      <c r="G1462" t="s">
        <v>14</v>
      </c>
      <c r="H1462">
        <v>0</v>
      </c>
      <c r="L1462" s="20" t="s">
        <v>7137</v>
      </c>
      <c r="M1462">
        <v>66.05</v>
      </c>
      <c r="N1462">
        <v>0</v>
      </c>
    </row>
    <row r="1463" spans="1:14" x14ac:dyDescent="0.25">
      <c r="A1463" s="18">
        <v>2241</v>
      </c>
      <c r="B1463" s="20" t="s">
        <v>747</v>
      </c>
      <c r="C1463" t="s">
        <v>47</v>
      </c>
      <c r="D1463" t="s">
        <v>11</v>
      </c>
      <c r="E1463" t="s">
        <v>749</v>
      </c>
      <c r="F1463" t="s">
        <v>13</v>
      </c>
      <c r="G1463" t="s">
        <v>14</v>
      </c>
      <c r="H1463">
        <v>0</v>
      </c>
      <c r="L1463" s="20" t="s">
        <v>7138</v>
      </c>
      <c r="M1463">
        <v>98.959000000000003</v>
      </c>
      <c r="N1463">
        <v>0</v>
      </c>
    </row>
    <row r="1464" spans="1:14" x14ac:dyDescent="0.25">
      <c r="A1464" s="18">
        <v>1179</v>
      </c>
      <c r="B1464" t="s">
        <v>747</v>
      </c>
      <c r="C1464" t="s">
        <v>90</v>
      </c>
      <c r="D1464" t="s">
        <v>11</v>
      </c>
      <c r="E1464" t="s">
        <v>749</v>
      </c>
      <c r="F1464" t="s">
        <v>13</v>
      </c>
      <c r="G1464" t="s">
        <v>14</v>
      </c>
      <c r="H1464">
        <v>0</v>
      </c>
      <c r="L1464" s="20" t="s">
        <v>7138</v>
      </c>
      <c r="M1464">
        <v>98.959000000000003</v>
      </c>
      <c r="N1464">
        <v>0</v>
      </c>
    </row>
    <row r="1465" spans="1:14" x14ac:dyDescent="0.25">
      <c r="A1465" s="18">
        <v>3873</v>
      </c>
      <c r="B1465" t="s">
        <v>747</v>
      </c>
      <c r="C1465" t="s">
        <v>9</v>
      </c>
      <c r="D1465" t="s">
        <v>11</v>
      </c>
      <c r="E1465" t="s">
        <v>749</v>
      </c>
      <c r="F1465" t="s">
        <v>13</v>
      </c>
      <c r="G1465" t="s">
        <v>14</v>
      </c>
      <c r="H1465">
        <v>0</v>
      </c>
      <c r="L1465" s="20" t="s">
        <v>7138</v>
      </c>
      <c r="M1465">
        <v>98.959000000000003</v>
      </c>
      <c r="N1465">
        <v>1</v>
      </c>
    </row>
    <row r="1466" spans="1:14" x14ac:dyDescent="0.25">
      <c r="A1466" s="18">
        <v>4010</v>
      </c>
      <c r="B1466" t="s">
        <v>747</v>
      </c>
      <c r="C1466" t="s">
        <v>99</v>
      </c>
      <c r="D1466" t="s">
        <v>11</v>
      </c>
      <c r="E1466" t="s">
        <v>749</v>
      </c>
      <c r="F1466" t="s">
        <v>13</v>
      </c>
      <c r="G1466" t="s">
        <v>14</v>
      </c>
      <c r="H1466">
        <v>0</v>
      </c>
      <c r="L1466" s="20" t="s">
        <v>7138</v>
      </c>
      <c r="M1466">
        <v>98.959000000000003</v>
      </c>
      <c r="N1466">
        <v>1</v>
      </c>
    </row>
    <row r="1467" spans="1:14" x14ac:dyDescent="0.25">
      <c r="A1467" s="18">
        <v>1111</v>
      </c>
      <c r="B1467" t="s">
        <v>747</v>
      </c>
      <c r="C1467" t="s">
        <v>70</v>
      </c>
      <c r="D1467" t="s">
        <v>11</v>
      </c>
      <c r="E1467" t="s">
        <v>749</v>
      </c>
      <c r="F1467" t="s">
        <v>13</v>
      </c>
      <c r="G1467" t="s">
        <v>14</v>
      </c>
      <c r="H1467">
        <v>0</v>
      </c>
      <c r="L1467" s="20" t="s">
        <v>7138</v>
      </c>
      <c r="M1467">
        <v>98.959000000000003</v>
      </c>
      <c r="N1467">
        <v>1</v>
      </c>
    </row>
    <row r="1468" spans="1:14" x14ac:dyDescent="0.25">
      <c r="A1468" s="18">
        <v>981</v>
      </c>
      <c r="B1468" t="s">
        <v>747</v>
      </c>
      <c r="C1468" t="s">
        <v>189</v>
      </c>
      <c r="D1468" t="s">
        <v>11</v>
      </c>
      <c r="E1468" t="s">
        <v>749</v>
      </c>
      <c r="F1468" t="s">
        <v>13</v>
      </c>
      <c r="G1468" t="s">
        <v>14</v>
      </c>
      <c r="H1468">
        <v>0</v>
      </c>
      <c r="L1468" s="20" t="s">
        <v>7138</v>
      </c>
      <c r="M1468">
        <v>98.959000000000003</v>
      </c>
      <c r="N1468">
        <v>1</v>
      </c>
    </row>
    <row r="1469" spans="1:14" x14ac:dyDescent="0.25">
      <c r="A1469" s="18">
        <v>2810</v>
      </c>
      <c r="B1469" t="s">
        <v>747</v>
      </c>
      <c r="C1469" t="s">
        <v>43</v>
      </c>
      <c r="D1469" t="s">
        <v>11</v>
      </c>
      <c r="E1469" t="s">
        <v>749</v>
      </c>
      <c r="F1469" t="s">
        <v>13</v>
      </c>
      <c r="G1469" t="s">
        <v>14</v>
      </c>
      <c r="H1469">
        <v>0</v>
      </c>
      <c r="L1469" s="20" t="s">
        <v>7138</v>
      </c>
      <c r="M1469">
        <v>98.959000000000003</v>
      </c>
      <c r="N1469">
        <v>1</v>
      </c>
    </row>
    <row r="1470" spans="1:14" x14ac:dyDescent="0.25">
      <c r="A1470" s="18">
        <v>470</v>
      </c>
      <c r="B1470" t="s">
        <v>747</v>
      </c>
      <c r="C1470" t="s">
        <v>26</v>
      </c>
      <c r="D1470" t="s">
        <v>11</v>
      </c>
      <c r="E1470" t="s">
        <v>749</v>
      </c>
      <c r="F1470" t="s">
        <v>13</v>
      </c>
      <c r="G1470" t="s">
        <v>14</v>
      </c>
      <c r="H1470">
        <v>0</v>
      </c>
      <c r="L1470" s="20" t="s">
        <v>7138</v>
      </c>
      <c r="M1470">
        <v>98.959000000000003</v>
      </c>
      <c r="N1470">
        <v>1</v>
      </c>
    </row>
    <row r="1471" spans="1:14" x14ac:dyDescent="0.25">
      <c r="A1471" s="18">
        <v>3039</v>
      </c>
      <c r="B1471" t="s">
        <v>747</v>
      </c>
      <c r="C1471" t="s">
        <v>30</v>
      </c>
      <c r="D1471" t="s">
        <v>11</v>
      </c>
      <c r="E1471" t="s">
        <v>749</v>
      </c>
      <c r="F1471" t="s">
        <v>13</v>
      </c>
      <c r="G1471" t="s">
        <v>14</v>
      </c>
      <c r="H1471">
        <v>0</v>
      </c>
      <c r="L1471" s="20" t="s">
        <v>7138</v>
      </c>
      <c r="M1471">
        <v>98.959000000000003</v>
      </c>
    </row>
    <row r="1472" spans="1:14" x14ac:dyDescent="0.25">
      <c r="A1472" s="18">
        <v>3901</v>
      </c>
      <c r="B1472" t="s">
        <v>747</v>
      </c>
      <c r="C1472" t="s">
        <v>23</v>
      </c>
      <c r="D1472" t="s">
        <v>11</v>
      </c>
      <c r="E1472" t="s">
        <v>749</v>
      </c>
      <c r="F1472" t="s">
        <v>13</v>
      </c>
      <c r="G1472" t="s">
        <v>14</v>
      </c>
      <c r="H1472">
        <v>0</v>
      </c>
      <c r="L1472" s="20" t="s">
        <v>7138</v>
      </c>
      <c r="M1472">
        <v>98.959000000000003</v>
      </c>
      <c r="N1472">
        <v>1</v>
      </c>
    </row>
    <row r="1473" spans="1:16" x14ac:dyDescent="0.25">
      <c r="A1473" s="18">
        <v>2625</v>
      </c>
      <c r="B1473" s="20" t="s">
        <v>185</v>
      </c>
      <c r="C1473" t="s">
        <v>189</v>
      </c>
      <c r="D1473" t="s">
        <v>11</v>
      </c>
      <c r="E1473" t="s">
        <v>187</v>
      </c>
      <c r="F1473" t="s">
        <v>13</v>
      </c>
      <c r="G1473" t="s">
        <v>14</v>
      </c>
      <c r="H1473">
        <v>0</v>
      </c>
      <c r="L1473" s="20" t="s">
        <v>7139</v>
      </c>
      <c r="M1473">
        <v>170.92099999999999</v>
      </c>
      <c r="N1473">
        <v>1</v>
      </c>
    </row>
    <row r="1474" spans="1:16" x14ac:dyDescent="0.25">
      <c r="A1474" s="18">
        <v>2196</v>
      </c>
      <c r="B1474" t="s">
        <v>185</v>
      </c>
      <c r="C1474" t="s">
        <v>43</v>
      </c>
      <c r="D1474" t="s">
        <v>11</v>
      </c>
      <c r="E1474" t="s">
        <v>187</v>
      </c>
      <c r="F1474" t="s">
        <v>13</v>
      </c>
      <c r="G1474" t="s">
        <v>14</v>
      </c>
      <c r="H1474">
        <v>0</v>
      </c>
      <c r="L1474" s="20" t="s">
        <v>7139</v>
      </c>
      <c r="M1474">
        <v>170.92099999999999</v>
      </c>
      <c r="N1474">
        <v>1</v>
      </c>
    </row>
    <row r="1475" spans="1:16" x14ac:dyDescent="0.25">
      <c r="A1475" s="18">
        <v>272</v>
      </c>
      <c r="B1475" t="s">
        <v>185</v>
      </c>
      <c r="C1475" t="s">
        <v>26</v>
      </c>
      <c r="D1475" t="s">
        <v>11</v>
      </c>
      <c r="E1475" t="s">
        <v>187</v>
      </c>
      <c r="F1475" t="s">
        <v>13</v>
      </c>
      <c r="G1475" t="s">
        <v>14</v>
      </c>
      <c r="H1475">
        <v>0</v>
      </c>
      <c r="L1475" s="20" t="s">
        <v>7139</v>
      </c>
      <c r="M1475">
        <v>170.92099999999999</v>
      </c>
      <c r="N1475">
        <v>1</v>
      </c>
    </row>
    <row r="1476" spans="1:16" x14ac:dyDescent="0.25">
      <c r="A1476" s="18">
        <v>1960</v>
      </c>
      <c r="B1476" t="s">
        <v>185</v>
      </c>
      <c r="C1476" t="s">
        <v>30</v>
      </c>
      <c r="D1476" t="s">
        <v>11</v>
      </c>
      <c r="E1476" t="s">
        <v>187</v>
      </c>
      <c r="F1476" t="s">
        <v>13</v>
      </c>
      <c r="G1476" t="s">
        <v>14</v>
      </c>
      <c r="H1476">
        <v>0</v>
      </c>
      <c r="L1476" s="20" t="s">
        <v>7139</v>
      </c>
      <c r="M1476">
        <v>170.92099999999999</v>
      </c>
      <c r="N1476">
        <v>0</v>
      </c>
    </row>
    <row r="1477" spans="1:16" x14ac:dyDescent="0.25">
      <c r="A1477" s="18">
        <v>1066</v>
      </c>
      <c r="B1477" t="s">
        <v>185</v>
      </c>
      <c r="C1477" t="s">
        <v>23</v>
      </c>
      <c r="D1477" t="s">
        <v>11</v>
      </c>
      <c r="E1477" t="s">
        <v>187</v>
      </c>
      <c r="F1477" t="s">
        <v>13</v>
      </c>
      <c r="G1477" t="s">
        <v>14</v>
      </c>
      <c r="H1477">
        <v>0</v>
      </c>
      <c r="L1477" s="20" t="s">
        <v>7139</v>
      </c>
      <c r="M1477">
        <v>170.92099999999999</v>
      </c>
      <c r="N1477">
        <v>0</v>
      </c>
    </row>
    <row r="1478" spans="1:16" x14ac:dyDescent="0.25">
      <c r="A1478" s="18">
        <v>4156</v>
      </c>
      <c r="B1478" s="20" t="s">
        <v>2033</v>
      </c>
      <c r="C1478" t="s">
        <v>189</v>
      </c>
      <c r="D1478" t="s">
        <v>11</v>
      </c>
      <c r="E1478" t="s">
        <v>2035</v>
      </c>
      <c r="F1478" t="s">
        <v>13</v>
      </c>
      <c r="G1478" t="s">
        <v>14</v>
      </c>
      <c r="H1478">
        <v>0</v>
      </c>
      <c r="L1478" s="20" t="s">
        <v>7140</v>
      </c>
      <c r="M1478">
        <v>100.495</v>
      </c>
      <c r="N1478">
        <v>2</v>
      </c>
    </row>
    <row r="1479" spans="1:16" x14ac:dyDescent="0.25">
      <c r="A1479" s="18">
        <v>2081</v>
      </c>
      <c r="B1479" t="s">
        <v>2033</v>
      </c>
      <c r="C1479" t="s">
        <v>43</v>
      </c>
      <c r="D1479" t="s">
        <v>11</v>
      </c>
      <c r="E1479" t="s">
        <v>2035</v>
      </c>
      <c r="F1479" t="s">
        <v>13</v>
      </c>
      <c r="G1479" t="s">
        <v>14</v>
      </c>
      <c r="H1479">
        <v>0</v>
      </c>
      <c r="L1479" s="20" t="s">
        <v>7140</v>
      </c>
      <c r="M1479">
        <v>100.495</v>
      </c>
      <c r="N1479">
        <v>2</v>
      </c>
    </row>
    <row r="1480" spans="1:16" x14ac:dyDescent="0.25">
      <c r="A1480" s="18">
        <v>4308</v>
      </c>
      <c r="B1480" t="s">
        <v>2033</v>
      </c>
      <c r="C1480" t="s">
        <v>26</v>
      </c>
      <c r="D1480" t="s">
        <v>11</v>
      </c>
      <c r="E1480" t="s">
        <v>2035</v>
      </c>
      <c r="F1480" t="s">
        <v>13</v>
      </c>
      <c r="G1480" t="s">
        <v>14</v>
      </c>
      <c r="H1480">
        <v>0</v>
      </c>
      <c r="L1480" s="20" t="s">
        <v>7140</v>
      </c>
      <c r="M1480">
        <v>100.495</v>
      </c>
      <c r="N1480">
        <v>2</v>
      </c>
    </row>
    <row r="1481" spans="1:16" x14ac:dyDescent="0.25">
      <c r="A1481" s="18">
        <v>993</v>
      </c>
      <c r="B1481" t="s">
        <v>2033</v>
      </c>
      <c r="C1481" t="s">
        <v>30</v>
      </c>
      <c r="D1481" t="s">
        <v>11</v>
      </c>
      <c r="E1481" t="s">
        <v>2035</v>
      </c>
      <c r="F1481" t="s">
        <v>13</v>
      </c>
      <c r="G1481" t="s">
        <v>14</v>
      </c>
      <c r="H1481">
        <v>0</v>
      </c>
      <c r="L1481" s="20" t="s">
        <v>7140</v>
      </c>
      <c r="M1481">
        <v>100.495</v>
      </c>
    </row>
    <row r="1482" spans="1:16" x14ac:dyDescent="0.25">
      <c r="A1482" s="18">
        <v>4113</v>
      </c>
      <c r="B1482" t="s">
        <v>2033</v>
      </c>
      <c r="C1482" t="s">
        <v>23</v>
      </c>
      <c r="D1482" t="s">
        <v>11</v>
      </c>
      <c r="E1482" t="s">
        <v>2035</v>
      </c>
      <c r="F1482" t="s">
        <v>13</v>
      </c>
      <c r="G1482" t="s">
        <v>14</v>
      </c>
      <c r="H1482">
        <v>0</v>
      </c>
      <c r="L1482" s="20" t="s">
        <v>7140</v>
      </c>
      <c r="M1482">
        <v>100.495</v>
      </c>
      <c r="N1482">
        <v>2</v>
      </c>
    </row>
    <row r="1483" spans="1:16" x14ac:dyDescent="0.25">
      <c r="A1483" s="18">
        <v>1886</v>
      </c>
      <c r="B1483" s="20" t="s">
        <v>1711</v>
      </c>
      <c r="C1483" t="s">
        <v>189</v>
      </c>
      <c r="D1483" t="s">
        <v>11</v>
      </c>
      <c r="E1483" t="s">
        <v>1713</v>
      </c>
      <c r="F1483" t="s">
        <v>13</v>
      </c>
      <c r="G1483" t="s">
        <v>14</v>
      </c>
      <c r="H1483">
        <v>0</v>
      </c>
      <c r="L1483" s="20" t="s">
        <v>7141</v>
      </c>
      <c r="M1483">
        <v>152.93100000000001</v>
      </c>
      <c r="N1483">
        <v>2</v>
      </c>
    </row>
    <row r="1484" spans="1:16" x14ac:dyDescent="0.25">
      <c r="A1484" s="18">
        <v>3044</v>
      </c>
      <c r="B1484" t="s">
        <v>1711</v>
      </c>
      <c r="C1484" t="s">
        <v>43</v>
      </c>
      <c r="D1484" t="s">
        <v>11</v>
      </c>
      <c r="E1484" t="s">
        <v>1713</v>
      </c>
      <c r="F1484" t="s">
        <v>13</v>
      </c>
      <c r="G1484" t="s">
        <v>14</v>
      </c>
      <c r="H1484">
        <v>0</v>
      </c>
      <c r="L1484" s="20" t="s">
        <v>7141</v>
      </c>
      <c r="M1484">
        <v>152.93100000000001</v>
      </c>
      <c r="N1484">
        <v>2</v>
      </c>
    </row>
    <row r="1485" spans="1:16" x14ac:dyDescent="0.25">
      <c r="A1485" s="18">
        <v>3019</v>
      </c>
      <c r="B1485" t="s">
        <v>1711</v>
      </c>
      <c r="C1485" t="s">
        <v>26</v>
      </c>
      <c r="D1485" t="s">
        <v>11</v>
      </c>
      <c r="E1485" t="s">
        <v>1713</v>
      </c>
      <c r="F1485" t="s">
        <v>13</v>
      </c>
      <c r="G1485" t="s">
        <v>14</v>
      </c>
      <c r="H1485">
        <v>0</v>
      </c>
      <c r="L1485" s="20" t="s">
        <v>7141</v>
      </c>
      <c r="M1485">
        <v>152.93100000000001</v>
      </c>
      <c r="N1485">
        <v>2</v>
      </c>
      <c r="P1485" t="b">
        <f>EXACT(H1485,bioshpere3_soil!H1485)</f>
        <v>0</v>
      </c>
    </row>
    <row r="1486" spans="1:16" x14ac:dyDescent="0.25">
      <c r="A1486" s="18">
        <v>1319</v>
      </c>
      <c r="B1486" t="s">
        <v>1711</v>
      </c>
      <c r="C1486" t="s">
        <v>30</v>
      </c>
      <c r="D1486" t="s">
        <v>11</v>
      </c>
      <c r="E1486" t="s">
        <v>1713</v>
      </c>
      <c r="F1486" t="s">
        <v>13</v>
      </c>
      <c r="G1486" t="s">
        <v>14</v>
      </c>
      <c r="H1486">
        <v>0</v>
      </c>
      <c r="L1486" s="20" t="s">
        <v>7141</v>
      </c>
      <c r="M1486">
        <v>152.93100000000001</v>
      </c>
      <c r="N1486">
        <v>2</v>
      </c>
      <c r="P1486" t="b">
        <f>EXACT(H1486,bioshpere3_soil!H1486)</f>
        <v>0</v>
      </c>
    </row>
    <row r="1487" spans="1:16" x14ac:dyDescent="0.25">
      <c r="A1487" s="18">
        <v>7</v>
      </c>
      <c r="B1487" t="s">
        <v>1711</v>
      </c>
      <c r="C1487" t="s">
        <v>23</v>
      </c>
      <c r="D1487" t="s">
        <v>11</v>
      </c>
      <c r="E1487" t="s">
        <v>1713</v>
      </c>
      <c r="F1487" t="s">
        <v>13</v>
      </c>
      <c r="G1487" t="s">
        <v>14</v>
      </c>
      <c r="H1487">
        <v>0</v>
      </c>
      <c r="L1487" s="20" t="s">
        <v>7141</v>
      </c>
      <c r="M1487">
        <v>152.93100000000001</v>
      </c>
      <c r="N1487">
        <v>0</v>
      </c>
      <c r="P1487" t="b">
        <f>EXACT(H1487,bioshpere3_soil!H1487)</f>
        <v>1</v>
      </c>
    </row>
    <row r="1488" spans="1:16" x14ac:dyDescent="0.25">
      <c r="A1488" s="18">
        <v>504</v>
      </c>
      <c r="B1488" s="20" t="s">
        <v>2391</v>
      </c>
      <c r="C1488" t="s">
        <v>189</v>
      </c>
      <c r="D1488" t="s">
        <v>11</v>
      </c>
      <c r="E1488" t="s">
        <v>2393</v>
      </c>
      <c r="F1488" t="s">
        <v>13</v>
      </c>
      <c r="G1488" t="s">
        <v>14</v>
      </c>
      <c r="H1488">
        <v>0</v>
      </c>
      <c r="L1488" s="20" t="s">
        <v>7142</v>
      </c>
      <c r="M1488">
        <v>136.476</v>
      </c>
      <c r="N1488">
        <v>0</v>
      </c>
    </row>
    <row r="1489" spans="1:16" x14ac:dyDescent="0.25">
      <c r="A1489" s="18">
        <v>599</v>
      </c>
      <c r="B1489" t="s">
        <v>2391</v>
      </c>
      <c r="C1489" t="s">
        <v>43</v>
      </c>
      <c r="D1489" t="s">
        <v>11</v>
      </c>
      <c r="E1489" t="s">
        <v>2393</v>
      </c>
      <c r="F1489" t="s">
        <v>13</v>
      </c>
      <c r="G1489" t="s">
        <v>14</v>
      </c>
      <c r="H1489">
        <v>0</v>
      </c>
      <c r="L1489" s="20" t="s">
        <v>7142</v>
      </c>
      <c r="M1489">
        <v>136.476</v>
      </c>
      <c r="N1489">
        <v>0</v>
      </c>
    </row>
    <row r="1490" spans="1:16" x14ac:dyDescent="0.25">
      <c r="A1490" s="18">
        <v>2036</v>
      </c>
      <c r="B1490" t="s">
        <v>2391</v>
      </c>
      <c r="C1490" t="s">
        <v>26</v>
      </c>
      <c r="D1490" t="s">
        <v>11</v>
      </c>
      <c r="E1490" t="s">
        <v>2393</v>
      </c>
      <c r="F1490" t="s">
        <v>13</v>
      </c>
      <c r="G1490" t="s">
        <v>14</v>
      </c>
      <c r="H1490">
        <v>0</v>
      </c>
      <c r="L1490" s="20" t="s">
        <v>7142</v>
      </c>
      <c r="M1490">
        <v>136.476</v>
      </c>
    </row>
    <row r="1491" spans="1:16" x14ac:dyDescent="0.25">
      <c r="A1491" s="18">
        <v>3442</v>
      </c>
      <c r="B1491" t="s">
        <v>2391</v>
      </c>
      <c r="C1491" t="s">
        <v>30</v>
      </c>
      <c r="D1491" t="s">
        <v>11</v>
      </c>
      <c r="E1491" t="s">
        <v>2393</v>
      </c>
      <c r="F1491" t="s">
        <v>13</v>
      </c>
      <c r="G1491" t="s">
        <v>14</v>
      </c>
      <c r="H1491">
        <v>0</v>
      </c>
      <c r="L1491" s="20" t="s">
        <v>7142</v>
      </c>
      <c r="M1491">
        <v>136.476</v>
      </c>
      <c r="N1491">
        <v>0</v>
      </c>
    </row>
    <row r="1492" spans="1:16" x14ac:dyDescent="0.25">
      <c r="A1492" s="18">
        <v>3476</v>
      </c>
      <c r="B1492" t="s">
        <v>2391</v>
      </c>
      <c r="C1492" t="s">
        <v>23</v>
      </c>
      <c r="D1492" t="s">
        <v>11</v>
      </c>
      <c r="E1492" t="s">
        <v>2393</v>
      </c>
      <c r="F1492" t="s">
        <v>13</v>
      </c>
      <c r="G1492" t="s">
        <v>14</v>
      </c>
      <c r="H1492">
        <v>0</v>
      </c>
      <c r="L1492" s="20" t="s">
        <v>7142</v>
      </c>
      <c r="M1492">
        <v>136.476</v>
      </c>
      <c r="N1492">
        <v>0</v>
      </c>
    </row>
    <row r="1493" spans="1:16" x14ac:dyDescent="0.25">
      <c r="A1493" s="18">
        <v>1612</v>
      </c>
      <c r="B1493" s="20" t="s">
        <v>562</v>
      </c>
      <c r="C1493" t="s">
        <v>189</v>
      </c>
      <c r="D1493" t="s">
        <v>11</v>
      </c>
      <c r="E1493" t="s">
        <v>564</v>
      </c>
      <c r="F1493" t="s">
        <v>13</v>
      </c>
      <c r="G1493" t="s">
        <v>14</v>
      </c>
      <c r="H1493">
        <v>0</v>
      </c>
      <c r="L1493" s="20" t="s">
        <v>7143</v>
      </c>
      <c r="M1493">
        <v>154.46600000000001</v>
      </c>
      <c r="N1493">
        <v>0</v>
      </c>
    </row>
    <row r="1494" spans="1:16" x14ac:dyDescent="0.25">
      <c r="A1494" s="18">
        <v>1232</v>
      </c>
      <c r="B1494" t="s">
        <v>562</v>
      </c>
      <c r="C1494" t="s">
        <v>43</v>
      </c>
      <c r="D1494" t="s">
        <v>11</v>
      </c>
      <c r="E1494" t="s">
        <v>564</v>
      </c>
      <c r="F1494" t="s">
        <v>13</v>
      </c>
      <c r="G1494" t="s">
        <v>14</v>
      </c>
      <c r="H1494">
        <v>0</v>
      </c>
      <c r="L1494" s="20" t="s">
        <v>7143</v>
      </c>
      <c r="M1494">
        <v>154.46600000000001</v>
      </c>
      <c r="N1494">
        <v>0</v>
      </c>
      <c r="P1494" t="b">
        <f>EXACT(H1494,bioshpere3_soil!H1494)</f>
        <v>1</v>
      </c>
    </row>
    <row r="1495" spans="1:16" x14ac:dyDescent="0.25">
      <c r="A1495" s="18">
        <v>1401</v>
      </c>
      <c r="B1495" t="s">
        <v>562</v>
      </c>
      <c r="C1495" t="s">
        <v>26</v>
      </c>
      <c r="D1495" t="s">
        <v>11</v>
      </c>
      <c r="E1495" t="s">
        <v>564</v>
      </c>
      <c r="F1495" t="s">
        <v>13</v>
      </c>
      <c r="G1495" t="s">
        <v>14</v>
      </c>
      <c r="H1495">
        <v>0</v>
      </c>
      <c r="L1495" s="20" t="s">
        <v>7143</v>
      </c>
      <c r="M1495">
        <v>154.46600000000001</v>
      </c>
      <c r="N1495">
        <v>0</v>
      </c>
      <c r="P1495" t="b">
        <f>EXACT(H1495,bioshpere3_soil!H1495)</f>
        <v>1</v>
      </c>
    </row>
    <row r="1496" spans="1:16" x14ac:dyDescent="0.25">
      <c r="A1496" s="18">
        <v>2596</v>
      </c>
      <c r="B1496" t="s">
        <v>562</v>
      </c>
      <c r="C1496" t="s">
        <v>30</v>
      </c>
      <c r="D1496" t="s">
        <v>11</v>
      </c>
      <c r="E1496" t="s">
        <v>564</v>
      </c>
      <c r="F1496" t="s">
        <v>13</v>
      </c>
      <c r="G1496" t="s">
        <v>14</v>
      </c>
      <c r="H1496">
        <v>0</v>
      </c>
      <c r="L1496" s="20" t="s">
        <v>7143</v>
      </c>
      <c r="M1496">
        <v>154.46600000000001</v>
      </c>
      <c r="N1496">
        <v>0</v>
      </c>
      <c r="P1496" t="b">
        <f>EXACT(H1496,bioshpere3_soil!H1496)</f>
        <v>1</v>
      </c>
    </row>
    <row r="1497" spans="1:16" x14ac:dyDescent="0.25">
      <c r="A1497" s="18">
        <v>2541</v>
      </c>
      <c r="B1497" t="s">
        <v>562</v>
      </c>
      <c r="C1497" t="s">
        <v>23</v>
      </c>
      <c r="D1497" t="s">
        <v>11</v>
      </c>
      <c r="E1497" t="s">
        <v>564</v>
      </c>
      <c r="F1497" t="s">
        <v>13</v>
      </c>
      <c r="G1497" t="s">
        <v>14</v>
      </c>
      <c r="H1497">
        <v>0</v>
      </c>
      <c r="L1497" s="20" t="s">
        <v>7143</v>
      </c>
      <c r="M1497">
        <v>154.46600000000001</v>
      </c>
      <c r="N1497">
        <v>0</v>
      </c>
      <c r="P1497" t="b">
        <f>EXACT(H1497,bioshpere3_soil!H1497)</f>
        <v>1</v>
      </c>
    </row>
    <row r="1498" spans="1:16" x14ac:dyDescent="0.25">
      <c r="A1498" s="18">
        <v>3789</v>
      </c>
      <c r="B1498" s="20" t="s">
        <v>3158</v>
      </c>
      <c r="C1498" t="s">
        <v>47</v>
      </c>
      <c r="D1498" t="s">
        <v>11</v>
      </c>
      <c r="E1498" t="s">
        <v>3160</v>
      </c>
      <c r="F1498" t="s">
        <v>13</v>
      </c>
      <c r="G1498" t="s">
        <v>14</v>
      </c>
      <c r="H1498">
        <v>0</v>
      </c>
      <c r="L1498" s="20" t="s">
        <v>7144</v>
      </c>
      <c r="M1498">
        <v>236.739</v>
      </c>
      <c r="N1498">
        <v>0</v>
      </c>
    </row>
    <row r="1499" spans="1:16" x14ac:dyDescent="0.25">
      <c r="A1499" s="18">
        <v>2393</v>
      </c>
      <c r="B1499" t="s">
        <v>3158</v>
      </c>
      <c r="C1499" t="s">
        <v>90</v>
      </c>
      <c r="D1499" t="s">
        <v>11</v>
      </c>
      <c r="E1499" t="s">
        <v>3160</v>
      </c>
      <c r="F1499" t="s">
        <v>13</v>
      </c>
      <c r="G1499" t="s">
        <v>14</v>
      </c>
      <c r="H1499">
        <v>0</v>
      </c>
      <c r="L1499" s="20" t="s">
        <v>7144</v>
      </c>
      <c r="M1499">
        <v>236.739</v>
      </c>
      <c r="N1499">
        <v>0</v>
      </c>
    </row>
    <row r="1500" spans="1:16" x14ac:dyDescent="0.25">
      <c r="A1500" s="18">
        <v>1627</v>
      </c>
      <c r="B1500" t="s">
        <v>3158</v>
      </c>
      <c r="C1500" t="s">
        <v>9</v>
      </c>
      <c r="D1500" t="s">
        <v>11</v>
      </c>
      <c r="E1500" t="s">
        <v>3160</v>
      </c>
      <c r="F1500" t="s">
        <v>13</v>
      </c>
      <c r="G1500" t="s">
        <v>14</v>
      </c>
      <c r="H1500">
        <v>0</v>
      </c>
      <c r="L1500" s="20" t="s">
        <v>7144</v>
      </c>
      <c r="M1500">
        <v>236.739</v>
      </c>
      <c r="N1500">
        <v>0</v>
      </c>
    </row>
    <row r="1501" spans="1:16" x14ac:dyDescent="0.25">
      <c r="A1501" s="18">
        <v>2429</v>
      </c>
      <c r="B1501" t="s">
        <v>3158</v>
      </c>
      <c r="C1501" t="s">
        <v>99</v>
      </c>
      <c r="D1501" t="s">
        <v>11</v>
      </c>
      <c r="E1501" t="s">
        <v>3160</v>
      </c>
      <c r="F1501" t="s">
        <v>13</v>
      </c>
      <c r="G1501" t="s">
        <v>14</v>
      </c>
      <c r="H1501">
        <v>0</v>
      </c>
      <c r="L1501" s="20" t="s">
        <v>7144</v>
      </c>
      <c r="M1501">
        <v>236.739</v>
      </c>
    </row>
    <row r="1502" spans="1:16" x14ac:dyDescent="0.25">
      <c r="A1502" s="18">
        <v>774</v>
      </c>
      <c r="B1502" t="s">
        <v>3158</v>
      </c>
      <c r="C1502" t="s">
        <v>70</v>
      </c>
      <c r="D1502" t="s">
        <v>11</v>
      </c>
      <c r="E1502" t="s">
        <v>3160</v>
      </c>
      <c r="F1502" t="s">
        <v>13</v>
      </c>
      <c r="G1502" t="s">
        <v>14</v>
      </c>
      <c r="H1502">
        <v>0</v>
      </c>
      <c r="L1502" s="20" t="s">
        <v>7144</v>
      </c>
      <c r="M1502">
        <v>236.739</v>
      </c>
      <c r="N1502">
        <v>0</v>
      </c>
    </row>
    <row r="1503" spans="1:16" x14ac:dyDescent="0.25">
      <c r="A1503" s="18">
        <v>2049</v>
      </c>
      <c r="B1503" s="20" t="s">
        <v>3040</v>
      </c>
      <c r="C1503" t="s">
        <v>189</v>
      </c>
      <c r="D1503" t="s">
        <v>11</v>
      </c>
      <c r="E1503" t="s">
        <v>3042</v>
      </c>
      <c r="F1503" t="s">
        <v>13</v>
      </c>
      <c r="G1503" t="s">
        <v>14</v>
      </c>
      <c r="H1503">
        <v>0</v>
      </c>
      <c r="L1503" s="20" t="s">
        <v>7145</v>
      </c>
      <c r="M1503" s="20">
        <v>138.012</v>
      </c>
      <c r="N1503">
        <v>0</v>
      </c>
    </row>
    <row r="1504" spans="1:16" x14ac:dyDescent="0.25">
      <c r="A1504" s="18">
        <v>884</v>
      </c>
      <c r="B1504" t="s">
        <v>3040</v>
      </c>
      <c r="C1504" t="s">
        <v>43</v>
      </c>
      <c r="D1504" t="s">
        <v>11</v>
      </c>
      <c r="E1504" t="s">
        <v>3042</v>
      </c>
      <c r="F1504" t="s">
        <v>13</v>
      </c>
      <c r="G1504" t="s">
        <v>14</v>
      </c>
      <c r="H1504">
        <v>0</v>
      </c>
      <c r="L1504" s="20" t="s">
        <v>7145</v>
      </c>
      <c r="M1504" s="20">
        <v>138.012</v>
      </c>
      <c r="N1504">
        <v>0</v>
      </c>
    </row>
    <row r="1505" spans="1:14" x14ac:dyDescent="0.25">
      <c r="A1505" s="18">
        <v>3612</v>
      </c>
      <c r="B1505" t="s">
        <v>3040</v>
      </c>
      <c r="C1505" t="s">
        <v>26</v>
      </c>
      <c r="D1505" t="s">
        <v>11</v>
      </c>
      <c r="E1505" t="s">
        <v>3042</v>
      </c>
      <c r="F1505" t="s">
        <v>13</v>
      </c>
      <c r="G1505" t="s">
        <v>14</v>
      </c>
      <c r="H1505">
        <v>0</v>
      </c>
      <c r="L1505" s="20" t="s">
        <v>7145</v>
      </c>
      <c r="M1505" s="20">
        <v>138.012</v>
      </c>
      <c r="N1505">
        <v>0</v>
      </c>
    </row>
    <row r="1506" spans="1:14" x14ac:dyDescent="0.25">
      <c r="A1506" s="18">
        <v>3078</v>
      </c>
      <c r="B1506" t="s">
        <v>3040</v>
      </c>
      <c r="C1506" t="s">
        <v>30</v>
      </c>
      <c r="D1506" t="s">
        <v>11</v>
      </c>
      <c r="E1506" t="s">
        <v>3042</v>
      </c>
      <c r="F1506" t="s">
        <v>13</v>
      </c>
      <c r="G1506" t="s">
        <v>14</v>
      </c>
      <c r="H1506">
        <v>0</v>
      </c>
      <c r="L1506" s="20" t="s">
        <v>7145</v>
      </c>
      <c r="M1506" s="20">
        <v>138.012</v>
      </c>
      <c r="N1506">
        <v>1</v>
      </c>
    </row>
    <row r="1507" spans="1:14" x14ac:dyDescent="0.25">
      <c r="A1507" s="18">
        <v>2704</v>
      </c>
      <c r="B1507" t="s">
        <v>3040</v>
      </c>
      <c r="C1507" t="s">
        <v>23</v>
      </c>
      <c r="D1507" t="s">
        <v>11</v>
      </c>
      <c r="E1507" t="s">
        <v>3042</v>
      </c>
      <c r="F1507" t="s">
        <v>13</v>
      </c>
      <c r="G1507" t="s">
        <v>14</v>
      </c>
      <c r="H1507">
        <v>0</v>
      </c>
      <c r="L1507" s="20" t="s">
        <v>7145</v>
      </c>
      <c r="M1507" s="20">
        <v>138.012</v>
      </c>
    </row>
    <row r="1508" spans="1:14" x14ac:dyDescent="0.25">
      <c r="A1508" s="18">
        <v>1858</v>
      </c>
      <c r="B1508" t="s">
        <v>2314</v>
      </c>
      <c r="C1508" t="s">
        <v>189</v>
      </c>
      <c r="D1508" t="s">
        <v>11</v>
      </c>
      <c r="E1508" t="s">
        <v>2316</v>
      </c>
      <c r="F1508" t="s">
        <v>13</v>
      </c>
      <c r="G1508" t="s">
        <v>14</v>
      </c>
      <c r="H1508">
        <v>0</v>
      </c>
      <c r="L1508" s="29" t="s">
        <v>7146</v>
      </c>
      <c r="M1508" s="28">
        <v>120.021</v>
      </c>
      <c r="N1508">
        <v>1</v>
      </c>
    </row>
    <row r="1509" spans="1:14" x14ac:dyDescent="0.25">
      <c r="A1509" s="18">
        <v>2662</v>
      </c>
      <c r="B1509" t="s">
        <v>2314</v>
      </c>
      <c r="C1509" t="s">
        <v>43</v>
      </c>
      <c r="D1509" t="s">
        <v>11</v>
      </c>
      <c r="E1509" t="s">
        <v>2316</v>
      </c>
      <c r="F1509" t="s">
        <v>13</v>
      </c>
      <c r="G1509" t="s">
        <v>14</v>
      </c>
      <c r="H1509">
        <v>0</v>
      </c>
      <c r="L1509" s="29" t="s">
        <v>7146</v>
      </c>
      <c r="M1509" s="28">
        <v>120.021</v>
      </c>
      <c r="N1509">
        <v>1</v>
      </c>
    </row>
    <row r="1510" spans="1:14" x14ac:dyDescent="0.25">
      <c r="A1510" s="18">
        <v>0</v>
      </c>
      <c r="B1510" s="20" t="s">
        <v>2314</v>
      </c>
      <c r="C1510" t="s">
        <v>26</v>
      </c>
      <c r="D1510" t="s">
        <v>11</v>
      </c>
      <c r="E1510" t="s">
        <v>2316</v>
      </c>
      <c r="F1510" t="s">
        <v>13</v>
      </c>
      <c r="G1510" t="s">
        <v>14</v>
      </c>
      <c r="H1510">
        <v>0</v>
      </c>
      <c r="L1510" s="29" t="s">
        <v>7146</v>
      </c>
      <c r="M1510" s="28">
        <v>120.021</v>
      </c>
      <c r="N1510">
        <v>1</v>
      </c>
    </row>
    <row r="1511" spans="1:14" x14ac:dyDescent="0.25">
      <c r="A1511" s="18">
        <v>973</v>
      </c>
      <c r="B1511" t="s">
        <v>2314</v>
      </c>
      <c r="C1511" t="s">
        <v>30</v>
      </c>
      <c r="D1511" t="s">
        <v>11</v>
      </c>
      <c r="E1511" t="s">
        <v>2316</v>
      </c>
      <c r="F1511" t="s">
        <v>13</v>
      </c>
      <c r="G1511" t="s">
        <v>14</v>
      </c>
      <c r="H1511">
        <v>0</v>
      </c>
      <c r="L1511" s="29" t="s">
        <v>7146</v>
      </c>
      <c r="M1511" s="28">
        <v>120.021</v>
      </c>
      <c r="N1511">
        <v>1</v>
      </c>
    </row>
    <row r="1512" spans="1:14" x14ac:dyDescent="0.25">
      <c r="A1512" s="18">
        <v>1208</v>
      </c>
      <c r="B1512" t="s">
        <v>2314</v>
      </c>
      <c r="C1512" t="s">
        <v>23</v>
      </c>
      <c r="D1512" t="s">
        <v>11</v>
      </c>
      <c r="E1512" t="s">
        <v>2316</v>
      </c>
      <c r="F1512" t="s">
        <v>13</v>
      </c>
      <c r="G1512" t="s">
        <v>14</v>
      </c>
      <c r="H1512">
        <v>0</v>
      </c>
      <c r="L1512" s="29" t="s">
        <v>7146</v>
      </c>
      <c r="M1512" s="28">
        <v>120.021</v>
      </c>
      <c r="N1512">
        <v>1</v>
      </c>
    </row>
    <row r="1513" spans="1:14" x14ac:dyDescent="0.25">
      <c r="A1513" s="18">
        <v>2249</v>
      </c>
      <c r="B1513" s="20" t="s">
        <v>1271</v>
      </c>
      <c r="C1513" t="s">
        <v>47</v>
      </c>
      <c r="D1513" t="s">
        <v>11</v>
      </c>
      <c r="E1513" t="s">
        <v>1273</v>
      </c>
      <c r="F1513" t="s">
        <v>13</v>
      </c>
      <c r="G1513" t="s">
        <v>14</v>
      </c>
      <c r="H1513">
        <v>0</v>
      </c>
      <c r="L1513" s="29" t="s">
        <v>7095</v>
      </c>
      <c r="M1513" s="20">
        <v>46.067999999999998</v>
      </c>
      <c r="N1513">
        <v>1</v>
      </c>
    </row>
    <row r="1514" spans="1:14" x14ac:dyDescent="0.25">
      <c r="A1514" s="18">
        <v>1147</v>
      </c>
      <c r="B1514" t="s">
        <v>1271</v>
      </c>
      <c r="C1514" t="s">
        <v>90</v>
      </c>
      <c r="D1514" t="s">
        <v>11</v>
      </c>
      <c r="E1514" t="s">
        <v>1273</v>
      </c>
      <c r="F1514" t="s">
        <v>13</v>
      </c>
      <c r="G1514" t="s">
        <v>14</v>
      </c>
      <c r="H1514">
        <v>0</v>
      </c>
      <c r="L1514" s="29" t="s">
        <v>7095</v>
      </c>
      <c r="M1514" s="20">
        <v>46.067999999999998</v>
      </c>
      <c r="N1514">
        <v>1</v>
      </c>
    </row>
    <row r="1515" spans="1:14" x14ac:dyDescent="0.25">
      <c r="A1515" s="18">
        <v>18</v>
      </c>
      <c r="B1515" t="s">
        <v>1271</v>
      </c>
      <c r="C1515" t="s">
        <v>9</v>
      </c>
      <c r="D1515" t="s">
        <v>11</v>
      </c>
      <c r="E1515" t="s">
        <v>1273</v>
      </c>
      <c r="F1515" t="s">
        <v>13</v>
      </c>
      <c r="G1515" t="s">
        <v>14</v>
      </c>
      <c r="H1515">
        <v>0</v>
      </c>
      <c r="L1515" s="29" t="s">
        <v>7095</v>
      </c>
      <c r="M1515" s="20">
        <v>46.067999999999998</v>
      </c>
    </row>
    <row r="1516" spans="1:14" x14ac:dyDescent="0.25">
      <c r="A1516" s="18">
        <v>3460</v>
      </c>
      <c r="B1516" t="s">
        <v>1271</v>
      </c>
      <c r="C1516" t="s">
        <v>99</v>
      </c>
      <c r="D1516" t="s">
        <v>11</v>
      </c>
      <c r="E1516" t="s">
        <v>1273</v>
      </c>
      <c r="F1516" t="s">
        <v>13</v>
      </c>
      <c r="G1516" t="s">
        <v>14</v>
      </c>
      <c r="H1516">
        <v>0</v>
      </c>
      <c r="L1516" s="29" t="s">
        <v>7095</v>
      </c>
      <c r="M1516" s="20">
        <v>46.067999999999998</v>
      </c>
      <c r="N1516">
        <v>1</v>
      </c>
    </row>
    <row r="1517" spans="1:14" x14ac:dyDescent="0.25">
      <c r="A1517" s="18">
        <v>801</v>
      </c>
      <c r="B1517" t="s">
        <v>1271</v>
      </c>
      <c r="C1517" t="s">
        <v>70</v>
      </c>
      <c r="D1517" t="s">
        <v>11</v>
      </c>
      <c r="E1517" t="s">
        <v>1273</v>
      </c>
      <c r="F1517" t="s">
        <v>13</v>
      </c>
      <c r="G1517" t="s">
        <v>14</v>
      </c>
      <c r="H1517">
        <v>0</v>
      </c>
      <c r="L1517" s="29" t="s">
        <v>7095</v>
      </c>
      <c r="M1517" s="20">
        <v>46.067999999999998</v>
      </c>
      <c r="N1517">
        <v>1</v>
      </c>
    </row>
    <row r="1518" spans="1:14" x14ac:dyDescent="0.25">
      <c r="A1518" s="18">
        <v>3423</v>
      </c>
      <c r="B1518" t="s">
        <v>1271</v>
      </c>
      <c r="C1518" t="s">
        <v>189</v>
      </c>
      <c r="D1518" t="s">
        <v>11</v>
      </c>
      <c r="E1518" t="s">
        <v>1273</v>
      </c>
      <c r="F1518" t="s">
        <v>13</v>
      </c>
      <c r="G1518" t="s">
        <v>14</v>
      </c>
      <c r="H1518">
        <v>0</v>
      </c>
      <c r="L1518" s="29" t="s">
        <v>7095</v>
      </c>
      <c r="M1518" s="20">
        <v>46.067999999999998</v>
      </c>
    </row>
    <row r="1519" spans="1:14" x14ac:dyDescent="0.25">
      <c r="A1519" s="18">
        <v>2676</v>
      </c>
      <c r="B1519" t="s">
        <v>1271</v>
      </c>
      <c r="C1519" t="s">
        <v>43</v>
      </c>
      <c r="D1519" t="s">
        <v>11</v>
      </c>
      <c r="E1519" t="s">
        <v>1273</v>
      </c>
      <c r="F1519" t="s">
        <v>13</v>
      </c>
      <c r="G1519" t="s">
        <v>14</v>
      </c>
      <c r="H1519">
        <v>0</v>
      </c>
      <c r="L1519" s="29" t="s">
        <v>7095</v>
      </c>
      <c r="M1519" s="20">
        <v>46.067999999999998</v>
      </c>
    </row>
    <row r="1520" spans="1:14" x14ac:dyDescent="0.25">
      <c r="A1520" s="18">
        <v>3088</v>
      </c>
      <c r="B1520" t="s">
        <v>1271</v>
      </c>
      <c r="C1520" t="s">
        <v>26</v>
      </c>
      <c r="D1520" t="s">
        <v>11</v>
      </c>
      <c r="E1520" t="s">
        <v>1273</v>
      </c>
      <c r="F1520" t="s">
        <v>13</v>
      </c>
      <c r="G1520" t="s">
        <v>14</v>
      </c>
      <c r="H1520">
        <v>0</v>
      </c>
      <c r="L1520" s="29" t="s">
        <v>7095</v>
      </c>
      <c r="M1520" s="20">
        <v>46.067999999999998</v>
      </c>
    </row>
    <row r="1521" spans="1:16" x14ac:dyDescent="0.25">
      <c r="A1521" s="18">
        <v>348</v>
      </c>
      <c r="B1521" t="s">
        <v>1271</v>
      </c>
      <c r="C1521" t="s">
        <v>30</v>
      </c>
      <c r="D1521" t="s">
        <v>11</v>
      </c>
      <c r="E1521" t="s">
        <v>1273</v>
      </c>
      <c r="F1521" t="s">
        <v>13</v>
      </c>
      <c r="G1521" t="s">
        <v>14</v>
      </c>
      <c r="H1521">
        <v>0</v>
      </c>
      <c r="L1521" s="29" t="s">
        <v>7095</v>
      </c>
      <c r="M1521" s="20">
        <v>46.067999999999998</v>
      </c>
      <c r="N1521">
        <v>2</v>
      </c>
      <c r="P1521" t="b">
        <f>EXACT(H1521,bioshpere3_soil!H1521)</f>
        <v>0</v>
      </c>
    </row>
    <row r="1522" spans="1:16" x14ac:dyDescent="0.25">
      <c r="A1522" s="18">
        <v>2829</v>
      </c>
      <c r="B1522" t="s">
        <v>1271</v>
      </c>
      <c r="C1522" t="s">
        <v>23</v>
      </c>
      <c r="D1522" t="s">
        <v>11</v>
      </c>
      <c r="E1522" t="s">
        <v>1273</v>
      </c>
      <c r="F1522" t="s">
        <v>13</v>
      </c>
      <c r="G1522" t="s">
        <v>14</v>
      </c>
      <c r="H1522">
        <v>0</v>
      </c>
      <c r="L1522" s="29" t="s">
        <v>7095</v>
      </c>
      <c r="M1522" s="20">
        <v>46.067999999999998</v>
      </c>
    </row>
    <row r="1523" spans="1:16" x14ac:dyDescent="0.25">
      <c r="A1523" s="18">
        <v>2855</v>
      </c>
      <c r="B1523" s="20" t="s">
        <v>750</v>
      </c>
      <c r="C1523" t="s">
        <v>47</v>
      </c>
      <c r="D1523" t="s">
        <v>11</v>
      </c>
      <c r="E1523" t="s">
        <v>752</v>
      </c>
      <c r="F1523" t="s">
        <v>13</v>
      </c>
      <c r="G1523" t="s">
        <v>14</v>
      </c>
      <c r="H1523">
        <v>0</v>
      </c>
      <c r="L1523" s="29" t="s">
        <v>7147</v>
      </c>
      <c r="M1523" s="20">
        <v>28.053000000000001</v>
      </c>
      <c r="N1523">
        <v>2</v>
      </c>
    </row>
    <row r="1524" spans="1:16" x14ac:dyDescent="0.25">
      <c r="A1524" s="18">
        <v>2928</v>
      </c>
      <c r="B1524" t="s">
        <v>750</v>
      </c>
      <c r="C1524" t="s">
        <v>90</v>
      </c>
      <c r="D1524" t="s">
        <v>11</v>
      </c>
      <c r="E1524" t="s">
        <v>752</v>
      </c>
      <c r="F1524" t="s">
        <v>13</v>
      </c>
      <c r="G1524" t="s">
        <v>14</v>
      </c>
      <c r="H1524">
        <v>0</v>
      </c>
      <c r="L1524" s="29" t="s">
        <v>7147</v>
      </c>
      <c r="M1524" s="20">
        <v>28.053000000000001</v>
      </c>
      <c r="N1524">
        <v>2</v>
      </c>
      <c r="P1524" t="b">
        <f>EXACT(H1524,bioshpere3_soil!H1524)</f>
        <v>0</v>
      </c>
    </row>
    <row r="1525" spans="1:16" x14ac:dyDescent="0.25">
      <c r="A1525" s="18">
        <v>1065</v>
      </c>
      <c r="B1525" t="s">
        <v>750</v>
      </c>
      <c r="C1525" t="s">
        <v>9</v>
      </c>
      <c r="D1525" t="s">
        <v>11</v>
      </c>
      <c r="E1525" t="s">
        <v>752</v>
      </c>
      <c r="F1525" t="s">
        <v>13</v>
      </c>
      <c r="G1525" t="s">
        <v>14</v>
      </c>
      <c r="H1525">
        <v>0</v>
      </c>
      <c r="L1525" s="29" t="s">
        <v>7147</v>
      </c>
      <c r="M1525" s="20">
        <v>28.053000000000001</v>
      </c>
      <c r="N1525">
        <v>2</v>
      </c>
    </row>
    <row r="1526" spans="1:16" x14ac:dyDescent="0.25">
      <c r="A1526" s="18">
        <v>1693</v>
      </c>
      <c r="B1526" t="s">
        <v>750</v>
      </c>
      <c r="C1526" t="s">
        <v>99</v>
      </c>
      <c r="D1526" t="s">
        <v>11</v>
      </c>
      <c r="E1526" t="s">
        <v>752</v>
      </c>
      <c r="F1526" t="s">
        <v>13</v>
      </c>
      <c r="G1526" t="s">
        <v>14</v>
      </c>
      <c r="H1526">
        <v>0</v>
      </c>
      <c r="L1526" s="29" t="s">
        <v>7147</v>
      </c>
      <c r="M1526" s="20">
        <v>28.053000000000001</v>
      </c>
      <c r="N1526">
        <v>2</v>
      </c>
    </row>
    <row r="1527" spans="1:16" x14ac:dyDescent="0.25">
      <c r="A1527" s="18">
        <v>4078</v>
      </c>
      <c r="B1527" t="s">
        <v>750</v>
      </c>
      <c r="C1527" t="s">
        <v>70</v>
      </c>
      <c r="D1527" t="s">
        <v>11</v>
      </c>
      <c r="E1527" t="s">
        <v>752</v>
      </c>
      <c r="F1527" t="s">
        <v>13</v>
      </c>
      <c r="G1527" t="s">
        <v>14</v>
      </c>
      <c r="H1527">
        <v>0</v>
      </c>
      <c r="L1527" s="29" t="s">
        <v>7147</v>
      </c>
      <c r="M1527" s="20">
        <v>28.053000000000001</v>
      </c>
    </row>
    <row r="1528" spans="1:16" x14ac:dyDescent="0.25">
      <c r="A1528" s="18">
        <v>190</v>
      </c>
      <c r="B1528" t="s">
        <v>750</v>
      </c>
      <c r="C1528" t="s">
        <v>189</v>
      </c>
      <c r="D1528" t="s">
        <v>11</v>
      </c>
      <c r="E1528" t="s">
        <v>752</v>
      </c>
      <c r="F1528" t="s">
        <v>13</v>
      </c>
      <c r="G1528" t="s">
        <v>14</v>
      </c>
      <c r="H1528">
        <v>0</v>
      </c>
      <c r="L1528" s="29" t="s">
        <v>7147</v>
      </c>
      <c r="M1528" s="20">
        <v>28.053000000000001</v>
      </c>
    </row>
    <row r="1529" spans="1:16" x14ac:dyDescent="0.25">
      <c r="A1529" s="18">
        <v>698</v>
      </c>
      <c r="B1529" t="s">
        <v>750</v>
      </c>
      <c r="C1529" t="s">
        <v>43</v>
      </c>
      <c r="D1529" t="s">
        <v>11</v>
      </c>
      <c r="E1529" t="s">
        <v>752</v>
      </c>
      <c r="F1529" t="s">
        <v>13</v>
      </c>
      <c r="G1529" t="s">
        <v>14</v>
      </c>
      <c r="H1529">
        <v>0</v>
      </c>
      <c r="L1529" s="29" t="s">
        <v>7147</v>
      </c>
      <c r="M1529" s="20">
        <v>28.053000000000001</v>
      </c>
      <c r="N1529" s="53" t="s">
        <v>7717</v>
      </c>
    </row>
    <row r="1530" spans="1:16" x14ac:dyDescent="0.25">
      <c r="A1530" s="18">
        <v>135</v>
      </c>
      <c r="B1530" t="s">
        <v>750</v>
      </c>
      <c r="C1530" t="s">
        <v>26</v>
      </c>
      <c r="D1530" t="s">
        <v>11</v>
      </c>
      <c r="E1530" t="s">
        <v>752</v>
      </c>
      <c r="F1530" t="s">
        <v>13</v>
      </c>
      <c r="G1530" t="s">
        <v>14</v>
      </c>
      <c r="H1530">
        <v>0</v>
      </c>
      <c r="L1530" s="29" t="s">
        <v>7147</v>
      </c>
      <c r="M1530" s="20">
        <v>28.053000000000001</v>
      </c>
      <c r="N1530" s="53" t="s">
        <v>7717</v>
      </c>
    </row>
    <row r="1531" spans="1:16" x14ac:dyDescent="0.25">
      <c r="A1531" s="18">
        <v>2988</v>
      </c>
      <c r="B1531" t="s">
        <v>750</v>
      </c>
      <c r="C1531" t="s">
        <v>30</v>
      </c>
      <c r="D1531" t="s">
        <v>11</v>
      </c>
      <c r="E1531" t="s">
        <v>752</v>
      </c>
      <c r="F1531" t="s">
        <v>13</v>
      </c>
      <c r="G1531" t="s">
        <v>14</v>
      </c>
      <c r="H1531">
        <v>0</v>
      </c>
      <c r="L1531" s="29" t="s">
        <v>7147</v>
      </c>
      <c r="M1531" s="20">
        <v>28.053000000000001</v>
      </c>
      <c r="N1531" s="53" t="s">
        <v>7717</v>
      </c>
    </row>
    <row r="1532" spans="1:16" x14ac:dyDescent="0.25">
      <c r="A1532" s="18">
        <v>4109</v>
      </c>
      <c r="B1532" t="s">
        <v>750</v>
      </c>
      <c r="C1532" t="s">
        <v>23</v>
      </c>
      <c r="D1532" t="s">
        <v>11</v>
      </c>
      <c r="E1532" t="s">
        <v>752</v>
      </c>
      <c r="F1532" t="s">
        <v>13</v>
      </c>
      <c r="G1532" t="s">
        <v>14</v>
      </c>
      <c r="H1532">
        <v>0</v>
      </c>
      <c r="L1532" s="29" t="s">
        <v>7147</v>
      </c>
      <c r="M1532" s="20">
        <v>28.053000000000001</v>
      </c>
      <c r="N1532" s="53" t="s">
        <v>7717</v>
      </c>
    </row>
    <row r="1533" spans="1:16" x14ac:dyDescent="0.25">
      <c r="A1533" s="18">
        <v>3295</v>
      </c>
      <c r="B1533" s="20" t="s">
        <v>1307</v>
      </c>
      <c r="C1533" t="s">
        <v>47</v>
      </c>
      <c r="D1533" t="s">
        <v>11</v>
      </c>
      <c r="E1533" t="s">
        <v>1309</v>
      </c>
      <c r="F1533" t="s">
        <v>13</v>
      </c>
      <c r="G1533" t="s">
        <v>14</v>
      </c>
      <c r="H1533">
        <v>0</v>
      </c>
      <c r="L1533" s="30" t="s">
        <v>7148</v>
      </c>
      <c r="M1533" s="20">
        <v>62.497999999999998</v>
      </c>
      <c r="N1533" s="53" t="s">
        <v>7717</v>
      </c>
    </row>
    <row r="1534" spans="1:16" x14ac:dyDescent="0.25">
      <c r="A1534" s="18">
        <v>1440</v>
      </c>
      <c r="B1534" t="s">
        <v>1307</v>
      </c>
      <c r="C1534" t="s">
        <v>90</v>
      </c>
      <c r="D1534" t="s">
        <v>11</v>
      </c>
      <c r="E1534" t="s">
        <v>1309</v>
      </c>
      <c r="F1534" t="s">
        <v>13</v>
      </c>
      <c r="G1534" t="s">
        <v>14</v>
      </c>
      <c r="H1534">
        <v>0</v>
      </c>
      <c r="L1534" s="30" t="s">
        <v>7148</v>
      </c>
      <c r="M1534" s="20">
        <v>62.497999999999998</v>
      </c>
    </row>
    <row r="1535" spans="1:16" x14ac:dyDescent="0.25">
      <c r="A1535" s="18">
        <v>2389</v>
      </c>
      <c r="B1535" t="s">
        <v>1307</v>
      </c>
      <c r="C1535" t="s">
        <v>9</v>
      </c>
      <c r="D1535" t="s">
        <v>11</v>
      </c>
      <c r="E1535" t="s">
        <v>1309</v>
      </c>
      <c r="F1535" t="s">
        <v>13</v>
      </c>
      <c r="G1535" t="s">
        <v>14</v>
      </c>
      <c r="H1535">
        <v>0</v>
      </c>
      <c r="L1535" s="30" t="s">
        <v>7148</v>
      </c>
      <c r="M1535" s="20">
        <v>62.497999999999998</v>
      </c>
      <c r="N1535" s="53" t="s">
        <v>7717</v>
      </c>
    </row>
    <row r="1536" spans="1:16" x14ac:dyDescent="0.25">
      <c r="A1536" s="18">
        <v>3060</v>
      </c>
      <c r="B1536" t="s">
        <v>1307</v>
      </c>
      <c r="C1536" t="s">
        <v>99</v>
      </c>
      <c r="D1536" t="s">
        <v>11</v>
      </c>
      <c r="E1536" t="s">
        <v>1309</v>
      </c>
      <c r="F1536" t="s">
        <v>13</v>
      </c>
      <c r="G1536" t="s">
        <v>14</v>
      </c>
      <c r="H1536">
        <v>0</v>
      </c>
      <c r="L1536" s="30" t="s">
        <v>7148</v>
      </c>
      <c r="M1536" s="20">
        <v>62.497999999999998</v>
      </c>
    </row>
    <row r="1537" spans="1:16" x14ac:dyDescent="0.25">
      <c r="A1537" s="18">
        <v>2321</v>
      </c>
      <c r="B1537" t="s">
        <v>1307</v>
      </c>
      <c r="C1537" t="s">
        <v>70</v>
      </c>
      <c r="D1537" t="s">
        <v>11</v>
      </c>
      <c r="E1537" t="s">
        <v>1309</v>
      </c>
      <c r="F1537" t="s">
        <v>13</v>
      </c>
      <c r="G1537" t="s">
        <v>14</v>
      </c>
      <c r="H1537">
        <v>0</v>
      </c>
      <c r="L1537" s="30" t="s">
        <v>7148</v>
      </c>
      <c r="M1537" s="20">
        <v>62.497999999999998</v>
      </c>
      <c r="N1537" s="53" t="s">
        <v>7717</v>
      </c>
    </row>
    <row r="1538" spans="1:16" x14ac:dyDescent="0.25">
      <c r="A1538" s="18">
        <v>2271</v>
      </c>
      <c r="B1538" t="s">
        <v>1307</v>
      </c>
      <c r="C1538" t="s">
        <v>189</v>
      </c>
      <c r="D1538" t="s">
        <v>11</v>
      </c>
      <c r="E1538" t="s">
        <v>1309</v>
      </c>
      <c r="F1538" t="s">
        <v>13</v>
      </c>
      <c r="G1538" t="s">
        <v>14</v>
      </c>
      <c r="H1538">
        <v>0</v>
      </c>
      <c r="L1538" s="30" t="s">
        <v>7148</v>
      </c>
      <c r="M1538" s="20">
        <v>62.497999999999998</v>
      </c>
    </row>
    <row r="1539" spans="1:16" x14ac:dyDescent="0.25">
      <c r="A1539" s="18">
        <v>1570</v>
      </c>
      <c r="B1539" t="s">
        <v>1307</v>
      </c>
      <c r="C1539" t="s">
        <v>43</v>
      </c>
      <c r="D1539" t="s">
        <v>11</v>
      </c>
      <c r="E1539" t="s">
        <v>1309</v>
      </c>
      <c r="F1539" t="s">
        <v>13</v>
      </c>
      <c r="G1539" t="s">
        <v>14</v>
      </c>
      <c r="H1539">
        <v>0</v>
      </c>
      <c r="L1539" s="30" t="s">
        <v>7148</v>
      </c>
      <c r="M1539" s="20">
        <v>62.497999999999998</v>
      </c>
      <c r="N1539" s="53" t="s">
        <v>7717</v>
      </c>
    </row>
    <row r="1540" spans="1:16" x14ac:dyDescent="0.25">
      <c r="A1540" s="18">
        <v>2510</v>
      </c>
      <c r="B1540" t="s">
        <v>1307</v>
      </c>
      <c r="C1540" t="s">
        <v>26</v>
      </c>
      <c r="D1540" t="s">
        <v>11</v>
      </c>
      <c r="E1540" t="s">
        <v>1309</v>
      </c>
      <c r="F1540" t="s">
        <v>13</v>
      </c>
      <c r="G1540" t="s">
        <v>14</v>
      </c>
      <c r="H1540">
        <v>0</v>
      </c>
      <c r="L1540" s="30" t="s">
        <v>7148</v>
      </c>
      <c r="M1540" s="20">
        <v>62.497999999999998</v>
      </c>
      <c r="N1540" s="53" t="s">
        <v>7717</v>
      </c>
    </row>
    <row r="1541" spans="1:16" x14ac:dyDescent="0.25">
      <c r="A1541" s="18">
        <v>658</v>
      </c>
      <c r="B1541" t="s">
        <v>1307</v>
      </c>
      <c r="C1541" t="s">
        <v>30</v>
      </c>
      <c r="D1541" t="s">
        <v>11</v>
      </c>
      <c r="E1541" t="s">
        <v>1309</v>
      </c>
      <c r="F1541" t="s">
        <v>13</v>
      </c>
      <c r="G1541" t="s">
        <v>14</v>
      </c>
      <c r="H1541">
        <v>0</v>
      </c>
      <c r="L1541" s="30" t="s">
        <v>7148</v>
      </c>
      <c r="M1541" s="20">
        <v>62.497999999999998</v>
      </c>
      <c r="N1541" s="53" t="s">
        <v>7717</v>
      </c>
    </row>
    <row r="1542" spans="1:16" x14ac:dyDescent="0.25">
      <c r="A1542" s="18">
        <v>4187</v>
      </c>
      <c r="B1542" t="s">
        <v>1307</v>
      </c>
      <c r="C1542" t="s">
        <v>23</v>
      </c>
      <c r="D1542" t="s">
        <v>11</v>
      </c>
      <c r="E1542" t="s">
        <v>1309</v>
      </c>
      <c r="F1542" t="s">
        <v>13</v>
      </c>
      <c r="G1542" t="s">
        <v>14</v>
      </c>
      <c r="H1542">
        <v>0</v>
      </c>
      <c r="L1542" s="30" t="s">
        <v>7148</v>
      </c>
      <c r="M1542" s="20">
        <v>62.497999999999998</v>
      </c>
      <c r="N1542">
        <v>0</v>
      </c>
      <c r="P1542" t="b">
        <f>EXACT(H1542,bioshpere3_soil!H1542)</f>
        <v>1</v>
      </c>
    </row>
    <row r="1543" spans="1:16" x14ac:dyDescent="0.25">
      <c r="A1543" s="18">
        <v>1421</v>
      </c>
      <c r="B1543" s="20" t="s">
        <v>192</v>
      </c>
      <c r="C1543" t="s">
        <v>47</v>
      </c>
      <c r="D1543" t="s">
        <v>11</v>
      </c>
      <c r="E1543" t="s">
        <v>194</v>
      </c>
      <c r="F1543" t="s">
        <v>13</v>
      </c>
      <c r="G1543" t="s">
        <v>14</v>
      </c>
      <c r="H1543">
        <v>0</v>
      </c>
      <c r="L1543" s="29" t="s">
        <v>7149</v>
      </c>
      <c r="M1543" s="20">
        <v>165.833</v>
      </c>
    </row>
    <row r="1544" spans="1:16" x14ac:dyDescent="0.25">
      <c r="A1544" s="18">
        <v>1568</v>
      </c>
      <c r="B1544" t="s">
        <v>192</v>
      </c>
      <c r="C1544" t="s">
        <v>90</v>
      </c>
      <c r="D1544" t="s">
        <v>11</v>
      </c>
      <c r="E1544" t="s">
        <v>194</v>
      </c>
      <c r="F1544" t="s">
        <v>13</v>
      </c>
      <c r="G1544" t="s">
        <v>14</v>
      </c>
      <c r="H1544">
        <v>0</v>
      </c>
      <c r="L1544" s="29" t="s">
        <v>7149</v>
      </c>
      <c r="M1544" s="20">
        <v>165.833</v>
      </c>
      <c r="N1544">
        <v>2</v>
      </c>
      <c r="P1544" t="b">
        <f>EXACT(H1544,bioshpere3_soil!H1544)</f>
        <v>0</v>
      </c>
    </row>
    <row r="1545" spans="1:16" x14ac:dyDescent="0.25">
      <c r="A1545" s="18">
        <v>3149</v>
      </c>
      <c r="B1545" t="s">
        <v>192</v>
      </c>
      <c r="C1545" t="s">
        <v>9</v>
      </c>
      <c r="D1545" t="s">
        <v>11</v>
      </c>
      <c r="E1545" t="s">
        <v>194</v>
      </c>
      <c r="F1545" t="s">
        <v>13</v>
      </c>
      <c r="G1545" t="s">
        <v>14</v>
      </c>
      <c r="H1545">
        <v>0</v>
      </c>
      <c r="L1545" s="29" t="s">
        <v>7149</v>
      </c>
      <c r="M1545" s="20">
        <v>165.833</v>
      </c>
      <c r="N1545">
        <v>2</v>
      </c>
      <c r="P1545" t="b">
        <f>EXACT(H1545,bioshpere3_soil!H1545)</f>
        <v>0</v>
      </c>
    </row>
    <row r="1546" spans="1:16" x14ac:dyDescent="0.25">
      <c r="A1546" s="18">
        <v>1187</v>
      </c>
      <c r="B1546" t="s">
        <v>192</v>
      </c>
      <c r="C1546" t="s">
        <v>99</v>
      </c>
      <c r="D1546" t="s">
        <v>11</v>
      </c>
      <c r="E1546" t="s">
        <v>194</v>
      </c>
      <c r="F1546" t="s">
        <v>13</v>
      </c>
      <c r="G1546" t="s">
        <v>14</v>
      </c>
      <c r="H1546">
        <v>0</v>
      </c>
      <c r="L1546" s="29" t="s">
        <v>7149</v>
      </c>
      <c r="M1546" s="20">
        <v>165.833</v>
      </c>
      <c r="N1546">
        <v>2</v>
      </c>
      <c r="P1546" t="b">
        <f>EXACT(H1546,bioshpere3_soil!H1546)</f>
        <v>0</v>
      </c>
    </row>
    <row r="1547" spans="1:16" x14ac:dyDescent="0.25">
      <c r="A1547" s="18">
        <v>1783</v>
      </c>
      <c r="B1547" t="s">
        <v>192</v>
      </c>
      <c r="C1547" t="s">
        <v>70</v>
      </c>
      <c r="D1547" t="s">
        <v>11</v>
      </c>
      <c r="E1547" t="s">
        <v>194</v>
      </c>
      <c r="F1547" t="s">
        <v>13</v>
      </c>
      <c r="G1547" t="s">
        <v>14</v>
      </c>
      <c r="H1547">
        <v>0</v>
      </c>
      <c r="L1547" s="29" t="s">
        <v>7149</v>
      </c>
      <c r="M1547" s="20">
        <v>165.833</v>
      </c>
      <c r="N1547">
        <v>0</v>
      </c>
    </row>
    <row r="1548" spans="1:16" x14ac:dyDescent="0.25">
      <c r="A1548" s="18">
        <v>2905</v>
      </c>
      <c r="B1548" t="s">
        <v>192</v>
      </c>
      <c r="C1548" t="s">
        <v>189</v>
      </c>
      <c r="D1548" t="s">
        <v>11</v>
      </c>
      <c r="E1548" t="s">
        <v>194</v>
      </c>
      <c r="F1548" t="s">
        <v>13</v>
      </c>
      <c r="G1548" t="s">
        <v>14</v>
      </c>
      <c r="H1548">
        <v>0</v>
      </c>
      <c r="L1548" s="29" t="s">
        <v>7149</v>
      </c>
      <c r="M1548" s="20">
        <v>165.833</v>
      </c>
      <c r="N1548">
        <v>0</v>
      </c>
    </row>
    <row r="1549" spans="1:16" x14ac:dyDescent="0.25">
      <c r="A1549" s="18">
        <v>453</v>
      </c>
      <c r="B1549" t="s">
        <v>192</v>
      </c>
      <c r="C1549" t="s">
        <v>43</v>
      </c>
      <c r="D1549" t="s">
        <v>11</v>
      </c>
      <c r="E1549" t="s">
        <v>194</v>
      </c>
      <c r="F1549" t="s">
        <v>13</v>
      </c>
      <c r="G1549" t="s">
        <v>14</v>
      </c>
      <c r="H1549">
        <v>0</v>
      </c>
      <c r="L1549" s="29" t="s">
        <v>7149</v>
      </c>
      <c r="M1549" s="20">
        <v>165.833</v>
      </c>
      <c r="N1549">
        <v>0</v>
      </c>
    </row>
    <row r="1550" spans="1:16" x14ac:dyDescent="0.25">
      <c r="A1550" s="18">
        <v>3296</v>
      </c>
      <c r="B1550" t="s">
        <v>192</v>
      </c>
      <c r="C1550" t="s">
        <v>26</v>
      </c>
      <c r="D1550" t="s">
        <v>11</v>
      </c>
      <c r="E1550" t="s">
        <v>194</v>
      </c>
      <c r="F1550" t="s">
        <v>13</v>
      </c>
      <c r="G1550" t="s">
        <v>14</v>
      </c>
      <c r="H1550">
        <v>0</v>
      </c>
      <c r="L1550" s="29" t="s">
        <v>7149</v>
      </c>
      <c r="M1550" s="20">
        <v>165.833</v>
      </c>
    </row>
    <row r="1551" spans="1:16" x14ac:dyDescent="0.25">
      <c r="A1551" s="18">
        <v>833</v>
      </c>
      <c r="B1551" t="s">
        <v>192</v>
      </c>
      <c r="C1551" t="s">
        <v>30</v>
      </c>
      <c r="D1551" t="s">
        <v>11</v>
      </c>
      <c r="E1551" t="s">
        <v>194</v>
      </c>
      <c r="F1551" t="s">
        <v>13</v>
      </c>
      <c r="G1551" t="s">
        <v>14</v>
      </c>
      <c r="H1551">
        <v>0</v>
      </c>
      <c r="L1551" s="29" t="s">
        <v>7149</v>
      </c>
      <c r="M1551" s="20">
        <v>165.833</v>
      </c>
    </row>
    <row r="1552" spans="1:16" x14ac:dyDescent="0.25">
      <c r="A1552" s="18">
        <v>1994</v>
      </c>
      <c r="B1552" t="s">
        <v>192</v>
      </c>
      <c r="C1552" t="s">
        <v>23</v>
      </c>
      <c r="D1552" t="s">
        <v>11</v>
      </c>
      <c r="E1552" t="s">
        <v>194</v>
      </c>
      <c r="F1552" t="s">
        <v>13</v>
      </c>
      <c r="G1552" t="s">
        <v>14</v>
      </c>
      <c r="H1552">
        <v>0</v>
      </c>
      <c r="L1552" s="29" t="s">
        <v>7149</v>
      </c>
      <c r="M1552" s="20">
        <v>165.833</v>
      </c>
      <c r="N1552">
        <v>0</v>
      </c>
    </row>
    <row r="1553" spans="1:16" x14ac:dyDescent="0.25">
      <c r="A1553" s="18">
        <v>1652</v>
      </c>
      <c r="B1553" s="20" t="s">
        <v>2080</v>
      </c>
      <c r="C1553" t="s">
        <v>47</v>
      </c>
      <c r="D1553" t="s">
        <v>11</v>
      </c>
      <c r="E1553" t="s">
        <v>2082</v>
      </c>
      <c r="F1553" t="s">
        <v>13</v>
      </c>
      <c r="G1553" t="s">
        <v>14</v>
      </c>
      <c r="H1553">
        <v>0</v>
      </c>
      <c r="L1553" s="29" t="s">
        <v>7150</v>
      </c>
      <c r="M1553" s="20">
        <v>131.38800000000001</v>
      </c>
      <c r="N1553">
        <v>0</v>
      </c>
    </row>
    <row r="1554" spans="1:16" x14ac:dyDescent="0.25">
      <c r="A1554" s="18">
        <v>933</v>
      </c>
      <c r="B1554" t="s">
        <v>2080</v>
      </c>
      <c r="C1554" t="s">
        <v>90</v>
      </c>
      <c r="D1554" t="s">
        <v>11</v>
      </c>
      <c r="E1554" t="s">
        <v>2082</v>
      </c>
      <c r="F1554" t="s">
        <v>13</v>
      </c>
      <c r="G1554" t="s">
        <v>14</v>
      </c>
      <c r="H1554">
        <v>0</v>
      </c>
      <c r="L1554" s="29" t="s">
        <v>7150</v>
      </c>
      <c r="M1554" s="20">
        <v>131.38800000000001</v>
      </c>
      <c r="N1554">
        <v>0</v>
      </c>
    </row>
    <row r="1555" spans="1:16" x14ac:dyDescent="0.25">
      <c r="A1555" s="18">
        <v>1821</v>
      </c>
      <c r="B1555" t="s">
        <v>2080</v>
      </c>
      <c r="C1555" t="s">
        <v>9</v>
      </c>
      <c r="D1555" t="s">
        <v>11</v>
      </c>
      <c r="E1555" t="s">
        <v>2082</v>
      </c>
      <c r="F1555" t="s">
        <v>13</v>
      </c>
      <c r="G1555" t="s">
        <v>14</v>
      </c>
      <c r="H1555">
        <v>0</v>
      </c>
      <c r="L1555" s="29" t="s">
        <v>7150</v>
      </c>
      <c r="M1555" s="20">
        <v>131.38800000000001</v>
      </c>
    </row>
    <row r="1556" spans="1:16" x14ac:dyDescent="0.25">
      <c r="A1556" s="18">
        <v>2150</v>
      </c>
      <c r="B1556" t="s">
        <v>2080</v>
      </c>
      <c r="C1556" t="s">
        <v>99</v>
      </c>
      <c r="D1556" t="s">
        <v>11</v>
      </c>
      <c r="E1556" t="s">
        <v>2082</v>
      </c>
      <c r="F1556" t="s">
        <v>13</v>
      </c>
      <c r="G1556" t="s">
        <v>14</v>
      </c>
      <c r="H1556">
        <v>0</v>
      </c>
      <c r="L1556" s="29" t="s">
        <v>7150</v>
      </c>
      <c r="M1556" s="20">
        <v>131.38800000000001</v>
      </c>
      <c r="N1556">
        <v>1</v>
      </c>
      <c r="P1556" t="b">
        <f>EXACT(H1556,bioshpere3_soil!H1556)</f>
        <v>0</v>
      </c>
    </row>
    <row r="1557" spans="1:16" x14ac:dyDescent="0.25">
      <c r="A1557" s="18">
        <v>3996</v>
      </c>
      <c r="B1557" t="s">
        <v>2080</v>
      </c>
      <c r="C1557" t="s">
        <v>70</v>
      </c>
      <c r="D1557" t="s">
        <v>11</v>
      </c>
      <c r="E1557" t="s">
        <v>2082</v>
      </c>
      <c r="F1557" t="s">
        <v>13</v>
      </c>
      <c r="G1557" t="s">
        <v>14</v>
      </c>
      <c r="H1557">
        <v>0</v>
      </c>
      <c r="L1557" s="29" t="s">
        <v>7150</v>
      </c>
      <c r="M1557" s="20">
        <v>131.38800000000001</v>
      </c>
      <c r="N1557">
        <v>3</v>
      </c>
      <c r="P1557" t="b">
        <f>EXACT(H1557,bioshpere3_soil!H1557)</f>
        <v>0</v>
      </c>
    </row>
    <row r="1558" spans="1:16" x14ac:dyDescent="0.25">
      <c r="A1558" s="18">
        <v>180</v>
      </c>
      <c r="B1558" t="s">
        <v>2080</v>
      </c>
      <c r="C1558" t="s">
        <v>189</v>
      </c>
      <c r="D1558" t="s">
        <v>11</v>
      </c>
      <c r="E1558" t="s">
        <v>2082</v>
      </c>
      <c r="F1558" t="s">
        <v>13</v>
      </c>
      <c r="G1558" t="s">
        <v>14</v>
      </c>
      <c r="H1558">
        <v>0</v>
      </c>
      <c r="L1558" s="29" t="s">
        <v>7150</v>
      </c>
      <c r="M1558" s="20">
        <v>131.38800000000001</v>
      </c>
      <c r="N1558">
        <v>0</v>
      </c>
      <c r="P1558" t="b">
        <f>EXACT(H1558,bioshpere3_soil!H1558)</f>
        <v>1</v>
      </c>
    </row>
    <row r="1559" spans="1:16" x14ac:dyDescent="0.25">
      <c r="A1559" s="18">
        <v>1294</v>
      </c>
      <c r="B1559" t="s">
        <v>2080</v>
      </c>
      <c r="C1559" t="s">
        <v>43</v>
      </c>
      <c r="D1559" t="s">
        <v>11</v>
      </c>
      <c r="E1559" t="s">
        <v>2082</v>
      </c>
      <c r="F1559" t="s">
        <v>13</v>
      </c>
      <c r="G1559" t="s">
        <v>14</v>
      </c>
      <c r="H1559">
        <v>0</v>
      </c>
      <c r="L1559" s="29" t="s">
        <v>7150</v>
      </c>
      <c r="M1559" s="20">
        <v>131.38800000000001</v>
      </c>
      <c r="N1559" s="20" t="s">
        <v>6617</v>
      </c>
    </row>
    <row r="1560" spans="1:16" x14ac:dyDescent="0.25">
      <c r="A1560" s="18">
        <v>1577</v>
      </c>
      <c r="B1560" t="s">
        <v>2080</v>
      </c>
      <c r="C1560" t="s">
        <v>26</v>
      </c>
      <c r="D1560" t="s">
        <v>11</v>
      </c>
      <c r="E1560" t="s">
        <v>2082</v>
      </c>
      <c r="F1560" t="s">
        <v>13</v>
      </c>
      <c r="G1560" t="s">
        <v>14</v>
      </c>
      <c r="H1560">
        <v>0</v>
      </c>
      <c r="L1560" s="29" t="s">
        <v>7150</v>
      </c>
      <c r="M1560" s="20">
        <v>131.38800000000001</v>
      </c>
      <c r="N1560" s="20" t="s">
        <v>6617</v>
      </c>
    </row>
    <row r="1561" spans="1:16" x14ac:dyDescent="0.25">
      <c r="A1561" s="18">
        <v>2153</v>
      </c>
      <c r="B1561" t="s">
        <v>2080</v>
      </c>
      <c r="C1561" t="s">
        <v>30</v>
      </c>
      <c r="D1561" t="s">
        <v>11</v>
      </c>
      <c r="E1561" t="s">
        <v>2082</v>
      </c>
      <c r="F1561" t="s">
        <v>13</v>
      </c>
      <c r="G1561" t="s">
        <v>14</v>
      </c>
      <c r="H1561">
        <v>0</v>
      </c>
      <c r="L1561" s="29" t="s">
        <v>7150</v>
      </c>
      <c r="M1561" s="20">
        <v>131.38800000000001</v>
      </c>
      <c r="N1561" s="20" t="s">
        <v>6617</v>
      </c>
      <c r="P1561" t="b">
        <f>EXACT(H1561,bioshpere3_soil!H1561)</f>
        <v>1</v>
      </c>
    </row>
    <row r="1562" spans="1:16" x14ac:dyDescent="0.25">
      <c r="A1562" s="18">
        <v>2210</v>
      </c>
      <c r="B1562" t="s">
        <v>2080</v>
      </c>
      <c r="C1562" t="s">
        <v>23</v>
      </c>
      <c r="D1562" t="s">
        <v>11</v>
      </c>
      <c r="E1562" t="s">
        <v>2082</v>
      </c>
      <c r="F1562" t="s">
        <v>13</v>
      </c>
      <c r="G1562" t="s">
        <v>14</v>
      </c>
      <c r="H1562">
        <v>0</v>
      </c>
      <c r="L1562" s="29" t="s">
        <v>7150</v>
      </c>
      <c r="M1562" s="20">
        <v>131.38800000000001</v>
      </c>
      <c r="N1562" s="20" t="s">
        <v>6617</v>
      </c>
    </row>
    <row r="1563" spans="1:16" x14ac:dyDescent="0.25">
      <c r="A1563" s="18">
        <v>2959</v>
      </c>
      <c r="B1563" t="s">
        <v>501</v>
      </c>
      <c r="C1563" t="s">
        <v>90</v>
      </c>
      <c r="D1563" t="s">
        <v>11</v>
      </c>
      <c r="E1563" t="s">
        <v>503</v>
      </c>
      <c r="F1563" t="s">
        <v>13</v>
      </c>
      <c r="G1563" t="s">
        <v>14</v>
      </c>
      <c r="H1563">
        <f t="shared" ref="H1563:H1579" si="27">14.0067*N1563/M1563</f>
        <v>0</v>
      </c>
      <c r="L1563" t="s">
        <v>7151</v>
      </c>
      <c r="M1563">
        <v>144.494</v>
      </c>
      <c r="N1563">
        <v>0</v>
      </c>
      <c r="P1563" t="b">
        <f>EXACT(H1563,bioshpere3_soil!H1563)</f>
        <v>1</v>
      </c>
    </row>
    <row r="1564" spans="1:16" x14ac:dyDescent="0.25">
      <c r="A1564" s="18">
        <v>2948</v>
      </c>
      <c r="B1564" t="s">
        <v>501</v>
      </c>
      <c r="C1564" t="s">
        <v>70</v>
      </c>
      <c r="D1564" t="s">
        <v>11</v>
      </c>
      <c r="E1564" t="s">
        <v>503</v>
      </c>
      <c r="F1564" t="s">
        <v>13</v>
      </c>
      <c r="G1564" t="s">
        <v>14</v>
      </c>
      <c r="H1564">
        <f t="shared" si="27"/>
        <v>0</v>
      </c>
      <c r="L1564" t="s">
        <v>7151</v>
      </c>
      <c r="M1564">
        <v>144.494</v>
      </c>
      <c r="N1564">
        <v>0</v>
      </c>
      <c r="P1564" t="b">
        <f>EXACT(H1564,bioshpere3_soil!H1564)</f>
        <v>1</v>
      </c>
    </row>
    <row r="1565" spans="1:16" x14ac:dyDescent="0.25">
      <c r="A1565" s="18">
        <v>3105</v>
      </c>
      <c r="B1565" t="s">
        <v>501</v>
      </c>
      <c r="C1565" t="s">
        <v>16</v>
      </c>
      <c r="D1565" t="s">
        <v>11</v>
      </c>
      <c r="E1565" t="s">
        <v>503</v>
      </c>
      <c r="F1565" t="s">
        <v>13</v>
      </c>
      <c r="G1565" t="s">
        <v>14</v>
      </c>
      <c r="H1565">
        <f t="shared" si="27"/>
        <v>0</v>
      </c>
      <c r="L1565" t="s">
        <v>7151</v>
      </c>
      <c r="M1565">
        <v>144.494</v>
      </c>
      <c r="N1565">
        <v>0</v>
      </c>
    </row>
    <row r="1566" spans="1:16" x14ac:dyDescent="0.25">
      <c r="A1566" s="18">
        <v>3528</v>
      </c>
      <c r="B1566" t="s">
        <v>501</v>
      </c>
      <c r="C1566" t="s">
        <v>26</v>
      </c>
      <c r="D1566" t="s">
        <v>11</v>
      </c>
      <c r="E1566" t="s">
        <v>503</v>
      </c>
      <c r="F1566" t="s">
        <v>13</v>
      </c>
      <c r="G1566" t="s">
        <v>14</v>
      </c>
      <c r="H1566">
        <f t="shared" si="27"/>
        <v>0</v>
      </c>
      <c r="L1566" t="s">
        <v>7151</v>
      </c>
      <c r="M1566">
        <v>144.494</v>
      </c>
      <c r="N1566">
        <v>0</v>
      </c>
    </row>
    <row r="1567" spans="1:16" x14ac:dyDescent="0.25">
      <c r="A1567" s="18">
        <v>1196</v>
      </c>
      <c r="B1567" t="s">
        <v>3442</v>
      </c>
      <c r="C1567" t="s">
        <v>16</v>
      </c>
      <c r="D1567" t="s">
        <v>11</v>
      </c>
      <c r="E1567" t="s">
        <v>3444</v>
      </c>
      <c r="F1567" t="s">
        <v>13</v>
      </c>
      <c r="G1567" t="s">
        <v>14</v>
      </c>
      <c r="H1567">
        <f t="shared" si="27"/>
        <v>0</v>
      </c>
      <c r="L1567" t="s">
        <v>7152</v>
      </c>
      <c r="M1567">
        <v>225.30699999999999</v>
      </c>
      <c r="N1567">
        <v>0</v>
      </c>
    </row>
    <row r="1568" spans="1:16" x14ac:dyDescent="0.25">
      <c r="A1568" s="18">
        <v>1466</v>
      </c>
      <c r="B1568" t="s">
        <v>6626</v>
      </c>
      <c r="C1568" t="s">
        <v>16</v>
      </c>
      <c r="D1568" t="s">
        <v>11</v>
      </c>
      <c r="E1568" t="s">
        <v>6628</v>
      </c>
      <c r="F1568" t="s">
        <v>13</v>
      </c>
      <c r="G1568" t="s">
        <v>14</v>
      </c>
      <c r="H1568">
        <f t="shared" si="27"/>
        <v>0</v>
      </c>
      <c r="L1568" t="s">
        <v>7153</v>
      </c>
      <c r="M1568">
        <v>286.34399999999999</v>
      </c>
      <c r="N1568">
        <v>0</v>
      </c>
    </row>
    <row r="1569" spans="1:16" x14ac:dyDescent="0.25">
      <c r="A1569" s="18">
        <v>4219</v>
      </c>
      <c r="B1569" t="s">
        <v>6192</v>
      </c>
      <c r="C1569" t="s">
        <v>16</v>
      </c>
      <c r="D1569" t="s">
        <v>11</v>
      </c>
      <c r="E1569" t="s">
        <v>6194</v>
      </c>
      <c r="F1569" t="s">
        <v>13</v>
      </c>
      <c r="G1569" t="s">
        <v>14</v>
      </c>
      <c r="H1569">
        <f t="shared" si="27"/>
        <v>0</v>
      </c>
      <c r="L1569" t="s">
        <v>7154</v>
      </c>
      <c r="M1569">
        <v>242.339</v>
      </c>
    </row>
    <row r="1570" spans="1:16" x14ac:dyDescent="0.25">
      <c r="A1570" s="18">
        <v>1576</v>
      </c>
      <c r="B1570" s="20" t="s">
        <v>1663</v>
      </c>
      <c r="C1570" t="s">
        <v>47</v>
      </c>
      <c r="D1570" t="s">
        <v>11</v>
      </c>
      <c r="E1570" t="s">
        <v>1665</v>
      </c>
      <c r="F1570" t="s">
        <v>13</v>
      </c>
      <c r="G1570" t="s">
        <v>14</v>
      </c>
      <c r="H1570">
        <f t="shared" si="27"/>
        <v>0</v>
      </c>
      <c r="L1570" s="20" t="s">
        <v>7155</v>
      </c>
      <c r="M1570">
        <v>88.105000000000004</v>
      </c>
      <c r="N1570">
        <v>0</v>
      </c>
    </row>
    <row r="1571" spans="1:16" x14ac:dyDescent="0.25">
      <c r="A1571" s="18">
        <v>140</v>
      </c>
      <c r="B1571" t="s">
        <v>1663</v>
      </c>
      <c r="C1571" t="s">
        <v>90</v>
      </c>
      <c r="D1571" t="s">
        <v>11</v>
      </c>
      <c r="E1571" t="s">
        <v>1665</v>
      </c>
      <c r="F1571" t="s">
        <v>13</v>
      </c>
      <c r="G1571" t="s">
        <v>14</v>
      </c>
      <c r="H1571">
        <f t="shared" si="27"/>
        <v>0</v>
      </c>
      <c r="L1571" s="20" t="s">
        <v>7155</v>
      </c>
      <c r="M1571">
        <v>88.105000000000004</v>
      </c>
      <c r="N1571">
        <v>0</v>
      </c>
    </row>
    <row r="1572" spans="1:16" x14ac:dyDescent="0.25">
      <c r="A1572" s="18">
        <v>1572</v>
      </c>
      <c r="B1572" t="s">
        <v>1663</v>
      </c>
      <c r="C1572" t="s">
        <v>9</v>
      </c>
      <c r="D1572" t="s">
        <v>11</v>
      </c>
      <c r="E1572" t="s">
        <v>1665</v>
      </c>
      <c r="F1572" t="s">
        <v>13</v>
      </c>
      <c r="G1572" t="s">
        <v>14</v>
      </c>
      <c r="H1572">
        <f t="shared" si="27"/>
        <v>0.47693206968957491</v>
      </c>
      <c r="L1572" s="20" t="s">
        <v>7155</v>
      </c>
      <c r="M1572">
        <v>88.105000000000004</v>
      </c>
      <c r="N1572">
        <v>3</v>
      </c>
      <c r="P1572" t="b">
        <f>EXACT(H1572,bioshpere3_soil!H1572)</f>
        <v>0</v>
      </c>
    </row>
    <row r="1573" spans="1:16" x14ac:dyDescent="0.25">
      <c r="A1573" s="18">
        <v>2781</v>
      </c>
      <c r="B1573" t="s">
        <v>1663</v>
      </c>
      <c r="C1573" t="s">
        <v>99</v>
      </c>
      <c r="D1573" t="s">
        <v>11</v>
      </c>
      <c r="E1573" t="s">
        <v>1665</v>
      </c>
      <c r="F1573" t="s">
        <v>13</v>
      </c>
      <c r="G1573" t="s">
        <v>14</v>
      </c>
      <c r="H1573">
        <f t="shared" si="27"/>
        <v>0.15897735656319165</v>
      </c>
      <c r="L1573" s="20" t="s">
        <v>7155</v>
      </c>
      <c r="M1573">
        <v>88.105000000000004</v>
      </c>
      <c r="N1573">
        <v>1</v>
      </c>
      <c r="P1573" t="b">
        <f>EXACT(H1573,bioshpere3_soil!H1573)</f>
        <v>0</v>
      </c>
    </row>
    <row r="1574" spans="1:16" x14ac:dyDescent="0.25">
      <c r="A1574" s="18">
        <v>1357</v>
      </c>
      <c r="B1574" t="s">
        <v>1663</v>
      </c>
      <c r="C1574" t="s">
        <v>70</v>
      </c>
      <c r="D1574" t="s">
        <v>11</v>
      </c>
      <c r="E1574" t="s">
        <v>1665</v>
      </c>
      <c r="F1574" t="s">
        <v>13</v>
      </c>
      <c r="G1574" t="s">
        <v>14</v>
      </c>
      <c r="H1574">
        <f t="shared" si="27"/>
        <v>0.15897735656319165</v>
      </c>
      <c r="L1574" s="20" t="s">
        <v>7155</v>
      </c>
      <c r="M1574">
        <v>88.105000000000004</v>
      </c>
      <c r="N1574">
        <v>1</v>
      </c>
      <c r="P1574" t="b">
        <f>EXACT(H1574,bioshpere3_soil!H1574)</f>
        <v>0</v>
      </c>
    </row>
    <row r="1575" spans="1:16" x14ac:dyDescent="0.25">
      <c r="A1575" s="18">
        <v>3291</v>
      </c>
      <c r="B1575" t="s">
        <v>1663</v>
      </c>
      <c r="C1575" t="s">
        <v>189</v>
      </c>
      <c r="D1575" t="s">
        <v>11</v>
      </c>
      <c r="E1575" t="s">
        <v>1665</v>
      </c>
      <c r="F1575" t="s">
        <v>13</v>
      </c>
      <c r="G1575" t="s">
        <v>14</v>
      </c>
      <c r="H1575">
        <f t="shared" si="27"/>
        <v>0.15897735656319165</v>
      </c>
      <c r="L1575" s="20" t="s">
        <v>7155</v>
      </c>
      <c r="M1575">
        <v>88.105000000000004</v>
      </c>
      <c r="N1575">
        <v>1</v>
      </c>
    </row>
    <row r="1576" spans="1:16" x14ac:dyDescent="0.25">
      <c r="A1576" s="18">
        <v>1360</v>
      </c>
      <c r="B1576" t="s">
        <v>1663</v>
      </c>
      <c r="C1576" t="s">
        <v>43</v>
      </c>
      <c r="D1576" t="s">
        <v>11</v>
      </c>
      <c r="E1576" t="s">
        <v>1665</v>
      </c>
      <c r="F1576" t="s">
        <v>13</v>
      </c>
      <c r="G1576" t="s">
        <v>14</v>
      </c>
      <c r="H1576">
        <f t="shared" si="27"/>
        <v>0.63590942625276659</v>
      </c>
      <c r="L1576" s="20" t="s">
        <v>7155</v>
      </c>
      <c r="M1576">
        <v>88.105000000000004</v>
      </c>
      <c r="N1576">
        <v>4</v>
      </c>
    </row>
    <row r="1577" spans="1:16" x14ac:dyDescent="0.25">
      <c r="A1577" s="18">
        <v>4116</v>
      </c>
      <c r="B1577" t="s">
        <v>1663</v>
      </c>
      <c r="C1577" t="s">
        <v>26</v>
      </c>
      <c r="D1577" t="s">
        <v>11</v>
      </c>
      <c r="E1577" t="s">
        <v>1665</v>
      </c>
      <c r="F1577" t="s">
        <v>13</v>
      </c>
      <c r="G1577" t="s">
        <v>14</v>
      </c>
      <c r="H1577">
        <f t="shared" si="27"/>
        <v>0.63590942625276659</v>
      </c>
      <c r="L1577" s="20" t="s">
        <v>7155</v>
      </c>
      <c r="M1577">
        <v>88.105000000000004</v>
      </c>
      <c r="N1577">
        <v>4</v>
      </c>
      <c r="P1577" t="b">
        <f>EXACT(H1577,bioshpere3_soil!H1577)</f>
        <v>0</v>
      </c>
    </row>
    <row r="1578" spans="1:16" x14ac:dyDescent="0.25">
      <c r="A1578" s="18">
        <v>306</v>
      </c>
      <c r="B1578" t="s">
        <v>1663</v>
      </c>
      <c r="C1578" t="s">
        <v>30</v>
      </c>
      <c r="D1578" t="s">
        <v>11</v>
      </c>
      <c r="E1578" t="s">
        <v>1665</v>
      </c>
      <c r="F1578" t="s">
        <v>13</v>
      </c>
      <c r="G1578" t="s">
        <v>14</v>
      </c>
      <c r="H1578">
        <f t="shared" si="27"/>
        <v>0.63590942625276659</v>
      </c>
      <c r="L1578" s="20" t="s">
        <v>7155</v>
      </c>
      <c r="M1578">
        <v>88.105000000000004</v>
      </c>
      <c r="N1578">
        <v>4</v>
      </c>
    </row>
    <row r="1579" spans="1:16" x14ac:dyDescent="0.25">
      <c r="A1579" s="18">
        <v>2879</v>
      </c>
      <c r="B1579" t="s">
        <v>1663</v>
      </c>
      <c r="C1579" t="s">
        <v>23</v>
      </c>
      <c r="D1579" t="s">
        <v>11</v>
      </c>
      <c r="E1579" t="s">
        <v>1665</v>
      </c>
      <c r="F1579" t="s">
        <v>13</v>
      </c>
      <c r="G1579" t="s">
        <v>14</v>
      </c>
      <c r="H1579">
        <f t="shared" si="27"/>
        <v>0.63590942625276659</v>
      </c>
      <c r="L1579" s="20" t="s">
        <v>7155</v>
      </c>
      <c r="M1579">
        <v>88.105000000000004</v>
      </c>
      <c r="N1579">
        <v>4</v>
      </c>
    </row>
    <row r="1580" spans="1:16" x14ac:dyDescent="0.25">
      <c r="A1580" s="18">
        <v>3483</v>
      </c>
      <c r="B1580" s="20" t="s">
        <v>610</v>
      </c>
      <c r="C1580" t="s">
        <v>189</v>
      </c>
      <c r="D1580" t="s">
        <v>11</v>
      </c>
      <c r="E1580" t="s">
        <v>612</v>
      </c>
      <c r="F1580" t="s">
        <v>13</v>
      </c>
      <c r="G1580" t="s">
        <v>14</v>
      </c>
      <c r="H1580">
        <v>0</v>
      </c>
      <c r="L1580" s="31" t="s">
        <v>7156</v>
      </c>
      <c r="M1580">
        <v>448.47399999999999</v>
      </c>
      <c r="N1580">
        <v>3</v>
      </c>
    </row>
    <row r="1581" spans="1:16" x14ac:dyDescent="0.25">
      <c r="A1581" s="18">
        <v>2590</v>
      </c>
      <c r="B1581" t="s">
        <v>610</v>
      </c>
      <c r="C1581" t="s">
        <v>43</v>
      </c>
      <c r="D1581" t="s">
        <v>11</v>
      </c>
      <c r="E1581" t="s">
        <v>612</v>
      </c>
      <c r="F1581" t="s">
        <v>13</v>
      </c>
      <c r="G1581" t="s">
        <v>14</v>
      </c>
      <c r="H1581">
        <v>0</v>
      </c>
      <c r="L1581" s="31" t="s">
        <v>7156</v>
      </c>
      <c r="M1581">
        <v>448.47399999999999</v>
      </c>
      <c r="N1581">
        <v>3</v>
      </c>
      <c r="P1581" t="b">
        <f>EXACT(H1581,bioshpere3_soil!H1581)</f>
        <v>0</v>
      </c>
    </row>
    <row r="1582" spans="1:16" x14ac:dyDescent="0.25">
      <c r="A1582" s="18">
        <v>2062</v>
      </c>
      <c r="B1582" t="s">
        <v>610</v>
      </c>
      <c r="C1582" t="s">
        <v>26</v>
      </c>
      <c r="D1582" t="s">
        <v>11</v>
      </c>
      <c r="E1582" t="s">
        <v>612</v>
      </c>
      <c r="F1582" t="s">
        <v>13</v>
      </c>
      <c r="G1582" t="s">
        <v>14</v>
      </c>
      <c r="H1582">
        <v>0</v>
      </c>
      <c r="L1582" s="31" t="s">
        <v>7156</v>
      </c>
      <c r="M1582">
        <v>448.47399999999999</v>
      </c>
      <c r="N1582">
        <v>3</v>
      </c>
    </row>
    <row r="1583" spans="1:16" x14ac:dyDescent="0.25">
      <c r="A1583" s="18">
        <v>3242</v>
      </c>
      <c r="B1583" t="s">
        <v>610</v>
      </c>
      <c r="C1583" t="s">
        <v>30</v>
      </c>
      <c r="D1583" t="s">
        <v>11</v>
      </c>
      <c r="E1583" t="s">
        <v>612</v>
      </c>
      <c r="F1583" t="s">
        <v>13</v>
      </c>
      <c r="G1583" t="s">
        <v>14</v>
      </c>
      <c r="H1583">
        <v>0</v>
      </c>
      <c r="L1583" s="31" t="s">
        <v>7156</v>
      </c>
      <c r="M1583">
        <v>448.47399999999999</v>
      </c>
      <c r="N1583">
        <v>3</v>
      </c>
    </row>
    <row r="1584" spans="1:16" x14ac:dyDescent="0.25">
      <c r="A1584" s="18">
        <v>402</v>
      </c>
      <c r="B1584" t="s">
        <v>610</v>
      </c>
      <c r="C1584" t="s">
        <v>23</v>
      </c>
      <c r="D1584" t="s">
        <v>11</v>
      </c>
      <c r="E1584" t="s">
        <v>612</v>
      </c>
      <c r="F1584" t="s">
        <v>13</v>
      </c>
      <c r="G1584" t="s">
        <v>14</v>
      </c>
      <c r="H1584">
        <v>0</v>
      </c>
      <c r="L1584" s="31" t="s">
        <v>7156</v>
      </c>
      <c r="M1584">
        <v>448.47399999999999</v>
      </c>
      <c r="N1584">
        <v>0</v>
      </c>
    </row>
    <row r="1585" spans="1:14" x14ac:dyDescent="0.25">
      <c r="A1585" s="18">
        <v>3747</v>
      </c>
      <c r="B1585" s="20" t="s">
        <v>93</v>
      </c>
      <c r="C1585" t="s">
        <v>47</v>
      </c>
      <c r="D1585" t="s">
        <v>11</v>
      </c>
      <c r="E1585" t="s">
        <v>95</v>
      </c>
      <c r="F1585" t="s">
        <v>13</v>
      </c>
      <c r="G1585" t="s">
        <v>14</v>
      </c>
      <c r="H1585">
        <f t="shared" ref="H1585:H1594" si="28">14.0067*N1585/M1585</f>
        <v>0</v>
      </c>
      <c r="L1585" s="31" t="s">
        <v>7099</v>
      </c>
      <c r="M1585" s="23">
        <v>45.084000000000003</v>
      </c>
      <c r="N1585">
        <v>0</v>
      </c>
    </row>
    <row r="1586" spans="1:14" x14ac:dyDescent="0.25">
      <c r="A1586" s="18">
        <v>2770</v>
      </c>
      <c r="B1586" t="s">
        <v>93</v>
      </c>
      <c r="C1586" t="s">
        <v>90</v>
      </c>
      <c r="D1586" t="s">
        <v>11</v>
      </c>
      <c r="E1586" t="s">
        <v>95</v>
      </c>
      <c r="F1586" t="s">
        <v>13</v>
      </c>
      <c r="G1586" t="s">
        <v>14</v>
      </c>
      <c r="H1586">
        <f t="shared" si="28"/>
        <v>0</v>
      </c>
      <c r="L1586" s="31" t="s">
        <v>7099</v>
      </c>
      <c r="M1586" s="23">
        <v>45.084000000000003</v>
      </c>
      <c r="N1586">
        <v>0</v>
      </c>
    </row>
    <row r="1587" spans="1:14" x14ac:dyDescent="0.25">
      <c r="A1587" s="18">
        <v>3933</v>
      </c>
      <c r="B1587" t="s">
        <v>93</v>
      </c>
      <c r="C1587" t="s">
        <v>9</v>
      </c>
      <c r="D1587" t="s">
        <v>11</v>
      </c>
      <c r="E1587" t="s">
        <v>95</v>
      </c>
      <c r="F1587" t="s">
        <v>13</v>
      </c>
      <c r="G1587" t="s">
        <v>14</v>
      </c>
      <c r="H1587">
        <f t="shared" si="28"/>
        <v>0</v>
      </c>
      <c r="L1587" s="31" t="s">
        <v>7099</v>
      </c>
      <c r="M1587" s="23">
        <v>45.084000000000003</v>
      </c>
      <c r="N1587">
        <v>0</v>
      </c>
    </row>
    <row r="1588" spans="1:14" x14ac:dyDescent="0.25">
      <c r="A1588" s="18">
        <v>82</v>
      </c>
      <c r="B1588" t="s">
        <v>93</v>
      </c>
      <c r="C1588" t="s">
        <v>99</v>
      </c>
      <c r="D1588" t="s">
        <v>11</v>
      </c>
      <c r="E1588" t="s">
        <v>95</v>
      </c>
      <c r="F1588" t="s">
        <v>13</v>
      </c>
      <c r="G1588" t="s">
        <v>14</v>
      </c>
      <c r="H1588">
        <f t="shared" si="28"/>
        <v>0</v>
      </c>
      <c r="L1588" s="31" t="s">
        <v>7099</v>
      </c>
      <c r="M1588" s="23">
        <v>45.084000000000003</v>
      </c>
      <c r="N1588">
        <v>0</v>
      </c>
    </row>
    <row r="1589" spans="1:14" x14ac:dyDescent="0.25">
      <c r="A1589" s="18">
        <v>1937</v>
      </c>
      <c r="B1589" t="s">
        <v>93</v>
      </c>
      <c r="C1589" t="s">
        <v>70</v>
      </c>
      <c r="D1589" t="s">
        <v>11</v>
      </c>
      <c r="E1589" t="s">
        <v>95</v>
      </c>
      <c r="F1589" t="s">
        <v>13</v>
      </c>
      <c r="G1589" t="s">
        <v>14</v>
      </c>
      <c r="H1589">
        <f t="shared" si="28"/>
        <v>0</v>
      </c>
      <c r="L1589" s="31" t="s">
        <v>7099</v>
      </c>
      <c r="M1589" s="23">
        <v>45.084000000000003</v>
      </c>
      <c r="N1589">
        <v>0</v>
      </c>
    </row>
    <row r="1590" spans="1:14" x14ac:dyDescent="0.25">
      <c r="A1590" s="18">
        <v>2902</v>
      </c>
      <c r="B1590" t="s">
        <v>93</v>
      </c>
      <c r="C1590" t="s">
        <v>189</v>
      </c>
      <c r="D1590" t="s">
        <v>11</v>
      </c>
      <c r="E1590" t="s">
        <v>95</v>
      </c>
      <c r="F1590" t="s">
        <v>13</v>
      </c>
      <c r="G1590" t="s">
        <v>14</v>
      </c>
      <c r="H1590">
        <f t="shared" si="28"/>
        <v>0</v>
      </c>
      <c r="L1590" s="31" t="s">
        <v>7099</v>
      </c>
      <c r="M1590" s="23">
        <v>45.084000000000003</v>
      </c>
      <c r="N1590">
        <v>0</v>
      </c>
    </row>
    <row r="1591" spans="1:14" x14ac:dyDescent="0.25">
      <c r="A1591" s="18">
        <v>3938</v>
      </c>
      <c r="B1591" t="s">
        <v>93</v>
      </c>
      <c r="C1591" t="s">
        <v>43</v>
      </c>
      <c r="D1591" t="s">
        <v>11</v>
      </c>
      <c r="E1591" t="s">
        <v>95</v>
      </c>
      <c r="F1591" t="s">
        <v>13</v>
      </c>
      <c r="G1591" t="s">
        <v>14</v>
      </c>
      <c r="H1591">
        <f t="shared" si="28"/>
        <v>0</v>
      </c>
      <c r="L1591" s="31" t="s">
        <v>7099</v>
      </c>
      <c r="M1591" s="23">
        <v>45.084000000000003</v>
      </c>
      <c r="N1591">
        <v>0</v>
      </c>
    </row>
    <row r="1592" spans="1:14" x14ac:dyDescent="0.25">
      <c r="A1592" s="18">
        <v>4207</v>
      </c>
      <c r="B1592" t="s">
        <v>93</v>
      </c>
      <c r="C1592" t="s">
        <v>26</v>
      </c>
      <c r="D1592" t="s">
        <v>11</v>
      </c>
      <c r="E1592" t="s">
        <v>95</v>
      </c>
      <c r="F1592" t="s">
        <v>13</v>
      </c>
      <c r="G1592" t="s">
        <v>14</v>
      </c>
      <c r="H1592">
        <f t="shared" si="28"/>
        <v>0</v>
      </c>
      <c r="L1592" s="31" t="s">
        <v>7099</v>
      </c>
      <c r="M1592" s="23">
        <v>45.084000000000003</v>
      </c>
      <c r="N1592">
        <v>0</v>
      </c>
    </row>
    <row r="1593" spans="1:14" x14ac:dyDescent="0.25">
      <c r="A1593" s="18">
        <v>2291</v>
      </c>
      <c r="B1593" t="s">
        <v>93</v>
      </c>
      <c r="C1593" t="s">
        <v>30</v>
      </c>
      <c r="D1593" t="s">
        <v>11</v>
      </c>
      <c r="E1593" t="s">
        <v>95</v>
      </c>
      <c r="F1593" t="s">
        <v>13</v>
      </c>
      <c r="G1593" t="s">
        <v>14</v>
      </c>
      <c r="H1593">
        <f t="shared" si="28"/>
        <v>0</v>
      </c>
      <c r="L1593" s="31" t="s">
        <v>7099</v>
      </c>
      <c r="M1593" s="23">
        <v>45.084000000000003</v>
      </c>
      <c r="N1593">
        <v>0</v>
      </c>
    </row>
    <row r="1594" spans="1:14" x14ac:dyDescent="0.25">
      <c r="A1594" s="18">
        <v>1605</v>
      </c>
      <c r="B1594" t="s">
        <v>93</v>
      </c>
      <c r="C1594" t="s">
        <v>23</v>
      </c>
      <c r="D1594" t="s">
        <v>11</v>
      </c>
      <c r="E1594" t="s">
        <v>95</v>
      </c>
      <c r="F1594" t="s">
        <v>13</v>
      </c>
      <c r="G1594" t="s">
        <v>14</v>
      </c>
      <c r="H1594">
        <f t="shared" si="28"/>
        <v>0</v>
      </c>
      <c r="L1594" s="31" t="s">
        <v>7099</v>
      </c>
      <c r="M1594" s="23">
        <v>45.084000000000003</v>
      </c>
      <c r="N1594">
        <v>0</v>
      </c>
    </row>
    <row r="1595" spans="1:14" x14ac:dyDescent="0.25">
      <c r="A1595" s="18">
        <v>3412</v>
      </c>
      <c r="B1595" s="20" t="s">
        <v>750</v>
      </c>
      <c r="C1595" t="s">
        <v>189</v>
      </c>
      <c r="D1595" t="s">
        <v>11</v>
      </c>
      <c r="E1595" t="s">
        <v>6534</v>
      </c>
      <c r="F1595" t="s">
        <v>13</v>
      </c>
      <c r="G1595" t="s">
        <v>14</v>
      </c>
      <c r="H1595">
        <v>0</v>
      </c>
      <c r="L1595" s="20" t="s">
        <v>7147</v>
      </c>
      <c r="M1595">
        <v>28.053000000000001</v>
      </c>
      <c r="N1595">
        <v>0</v>
      </c>
    </row>
    <row r="1596" spans="1:14" x14ac:dyDescent="0.25">
      <c r="A1596" s="18">
        <v>196</v>
      </c>
      <c r="B1596" s="20" t="s">
        <v>7157</v>
      </c>
      <c r="C1596" t="s">
        <v>47</v>
      </c>
      <c r="D1596" t="s">
        <v>11</v>
      </c>
      <c r="E1596" t="s">
        <v>1279</v>
      </c>
      <c r="F1596" t="s">
        <v>13</v>
      </c>
      <c r="G1596" t="s">
        <v>14</v>
      </c>
      <c r="H1596">
        <f t="shared" ref="H1596:H1627" si="29">14.0067*N1596/M1596</f>
        <v>0</v>
      </c>
      <c r="L1596" s="31" t="s">
        <v>7158</v>
      </c>
      <c r="M1596">
        <v>60.097999999999999</v>
      </c>
      <c r="N1596">
        <v>0</v>
      </c>
    </row>
    <row r="1597" spans="1:14" x14ac:dyDescent="0.25">
      <c r="A1597" s="18">
        <v>1494</v>
      </c>
      <c r="B1597" t="s">
        <v>7157</v>
      </c>
      <c r="C1597" t="s">
        <v>90</v>
      </c>
      <c r="D1597" t="s">
        <v>11</v>
      </c>
      <c r="E1597" t="s">
        <v>1279</v>
      </c>
      <c r="F1597" t="s">
        <v>13</v>
      </c>
      <c r="G1597" t="s">
        <v>14</v>
      </c>
      <c r="H1597">
        <f t="shared" si="29"/>
        <v>0</v>
      </c>
      <c r="L1597" s="31" t="s">
        <v>7158</v>
      </c>
      <c r="M1597">
        <v>60.097999999999999</v>
      </c>
      <c r="N1597">
        <v>0</v>
      </c>
    </row>
    <row r="1598" spans="1:14" x14ac:dyDescent="0.25">
      <c r="A1598" s="18">
        <v>2247</v>
      </c>
      <c r="B1598" t="s">
        <v>7157</v>
      </c>
      <c r="C1598" t="s">
        <v>9</v>
      </c>
      <c r="D1598" t="s">
        <v>11</v>
      </c>
      <c r="E1598" t="s">
        <v>1279</v>
      </c>
      <c r="F1598" t="s">
        <v>13</v>
      </c>
      <c r="G1598" t="s">
        <v>14</v>
      </c>
      <c r="H1598">
        <f t="shared" si="29"/>
        <v>0</v>
      </c>
      <c r="L1598" s="31" t="s">
        <v>7158</v>
      </c>
      <c r="M1598">
        <v>60.097999999999999</v>
      </c>
      <c r="N1598">
        <v>0</v>
      </c>
    </row>
    <row r="1599" spans="1:14" x14ac:dyDescent="0.25">
      <c r="A1599" s="18">
        <v>2158</v>
      </c>
      <c r="B1599" t="s">
        <v>7157</v>
      </c>
      <c r="C1599" t="s">
        <v>99</v>
      </c>
      <c r="D1599" t="s">
        <v>11</v>
      </c>
      <c r="E1599" t="s">
        <v>1279</v>
      </c>
      <c r="F1599" t="s">
        <v>13</v>
      </c>
      <c r="G1599" t="s">
        <v>14</v>
      </c>
      <c r="H1599">
        <f t="shared" si="29"/>
        <v>0</v>
      </c>
      <c r="L1599" s="31" t="s">
        <v>7158</v>
      </c>
      <c r="M1599">
        <v>60.097999999999999</v>
      </c>
      <c r="N1599">
        <v>0</v>
      </c>
    </row>
    <row r="1600" spans="1:14" x14ac:dyDescent="0.25">
      <c r="A1600" s="18">
        <v>197</v>
      </c>
      <c r="B1600" t="s">
        <v>7157</v>
      </c>
      <c r="C1600" t="s">
        <v>70</v>
      </c>
      <c r="D1600" t="s">
        <v>11</v>
      </c>
      <c r="E1600" t="s">
        <v>1279</v>
      </c>
      <c r="F1600" t="s">
        <v>13</v>
      </c>
      <c r="G1600" t="s">
        <v>14</v>
      </c>
      <c r="H1600">
        <f t="shared" si="29"/>
        <v>0</v>
      </c>
      <c r="L1600" s="31" t="s">
        <v>7158</v>
      </c>
      <c r="M1600">
        <v>60.097999999999999</v>
      </c>
      <c r="N1600">
        <v>0</v>
      </c>
    </row>
    <row r="1601" spans="1:14" x14ac:dyDescent="0.25">
      <c r="A1601" s="18">
        <v>3519</v>
      </c>
      <c r="B1601" t="s">
        <v>7157</v>
      </c>
      <c r="C1601" t="s">
        <v>189</v>
      </c>
      <c r="D1601" t="s">
        <v>11</v>
      </c>
      <c r="E1601" t="s">
        <v>1279</v>
      </c>
      <c r="F1601" t="s">
        <v>13</v>
      </c>
      <c r="G1601" t="s">
        <v>14</v>
      </c>
      <c r="H1601">
        <f t="shared" si="29"/>
        <v>0</v>
      </c>
      <c r="L1601" s="31" t="s">
        <v>7158</v>
      </c>
      <c r="M1601">
        <v>60.097999999999999</v>
      </c>
      <c r="N1601">
        <v>0</v>
      </c>
    </row>
    <row r="1602" spans="1:14" x14ac:dyDescent="0.25">
      <c r="A1602" s="18">
        <v>3832</v>
      </c>
      <c r="B1602" t="s">
        <v>7157</v>
      </c>
      <c r="C1602" t="s">
        <v>43</v>
      </c>
      <c r="D1602" t="s">
        <v>11</v>
      </c>
      <c r="E1602" t="s">
        <v>1279</v>
      </c>
      <c r="F1602" t="s">
        <v>13</v>
      </c>
      <c r="G1602" t="s">
        <v>14</v>
      </c>
      <c r="H1602">
        <f t="shared" si="29"/>
        <v>0</v>
      </c>
      <c r="L1602" s="31" t="s">
        <v>7158</v>
      </c>
      <c r="M1602">
        <v>60.097999999999999</v>
      </c>
      <c r="N1602">
        <v>0</v>
      </c>
    </row>
    <row r="1603" spans="1:14" x14ac:dyDescent="0.25">
      <c r="A1603" s="18">
        <v>1508</v>
      </c>
      <c r="B1603" t="s">
        <v>7157</v>
      </c>
      <c r="C1603" t="s">
        <v>26</v>
      </c>
      <c r="D1603" t="s">
        <v>11</v>
      </c>
      <c r="E1603" t="s">
        <v>1279</v>
      </c>
      <c r="F1603" t="s">
        <v>13</v>
      </c>
      <c r="G1603" t="s">
        <v>14</v>
      </c>
      <c r="H1603">
        <f t="shared" si="29"/>
        <v>0</v>
      </c>
      <c r="L1603" s="31" t="s">
        <v>7158</v>
      </c>
      <c r="M1603">
        <v>60.097999999999999</v>
      </c>
      <c r="N1603">
        <v>0</v>
      </c>
    </row>
    <row r="1604" spans="1:14" x14ac:dyDescent="0.25">
      <c r="A1604" s="18">
        <v>3539</v>
      </c>
      <c r="B1604" t="s">
        <v>7157</v>
      </c>
      <c r="C1604" t="s">
        <v>30</v>
      </c>
      <c r="D1604" t="s">
        <v>11</v>
      </c>
      <c r="E1604" t="s">
        <v>1279</v>
      </c>
      <c r="F1604" t="s">
        <v>13</v>
      </c>
      <c r="G1604" t="s">
        <v>14</v>
      </c>
      <c r="H1604">
        <f t="shared" si="29"/>
        <v>0</v>
      </c>
      <c r="L1604" s="31" t="s">
        <v>7158</v>
      </c>
      <c r="M1604">
        <v>60.097999999999999</v>
      </c>
      <c r="N1604">
        <v>0</v>
      </c>
    </row>
    <row r="1605" spans="1:14" x14ac:dyDescent="0.25">
      <c r="A1605" s="18">
        <v>4091</v>
      </c>
      <c r="B1605" t="s">
        <v>7157</v>
      </c>
      <c r="C1605" t="s">
        <v>23</v>
      </c>
      <c r="D1605" t="s">
        <v>11</v>
      </c>
      <c r="E1605" t="s">
        <v>1279</v>
      </c>
      <c r="F1605" t="s">
        <v>13</v>
      </c>
      <c r="G1605" t="s">
        <v>14</v>
      </c>
      <c r="H1605">
        <f t="shared" si="29"/>
        <v>0</v>
      </c>
      <c r="L1605" s="31" t="s">
        <v>7158</v>
      </c>
      <c r="M1605">
        <v>60.097999999999999</v>
      </c>
      <c r="N1605">
        <v>0</v>
      </c>
    </row>
    <row r="1606" spans="1:14" x14ac:dyDescent="0.25">
      <c r="A1606" s="18">
        <v>2326</v>
      </c>
      <c r="B1606" s="20" t="s">
        <v>985</v>
      </c>
      <c r="C1606" t="s">
        <v>47</v>
      </c>
      <c r="D1606" t="s">
        <v>11</v>
      </c>
      <c r="E1606" t="s">
        <v>987</v>
      </c>
      <c r="F1606" t="s">
        <v>13</v>
      </c>
      <c r="G1606" t="s">
        <v>14</v>
      </c>
      <c r="H1606">
        <f t="shared" si="29"/>
        <v>0</v>
      </c>
      <c r="L1606" s="31" t="s">
        <v>6794</v>
      </c>
      <c r="M1606">
        <v>90.120999999999995</v>
      </c>
      <c r="N1606">
        <v>0</v>
      </c>
    </row>
    <row r="1607" spans="1:14" x14ac:dyDescent="0.25">
      <c r="A1607" s="18">
        <v>920</v>
      </c>
      <c r="B1607" t="s">
        <v>985</v>
      </c>
      <c r="C1607" t="s">
        <v>90</v>
      </c>
      <c r="D1607" t="s">
        <v>11</v>
      </c>
      <c r="E1607" t="s">
        <v>987</v>
      </c>
      <c r="F1607" t="s">
        <v>13</v>
      </c>
      <c r="G1607" t="s">
        <v>14</v>
      </c>
      <c r="H1607">
        <f t="shared" si="29"/>
        <v>0</v>
      </c>
      <c r="L1607" s="31" t="s">
        <v>6794</v>
      </c>
      <c r="M1607">
        <v>90.120999999999995</v>
      </c>
      <c r="N1607">
        <v>0</v>
      </c>
    </row>
    <row r="1608" spans="1:14" x14ac:dyDescent="0.25">
      <c r="A1608" s="18">
        <v>1431</v>
      </c>
      <c r="B1608" t="s">
        <v>985</v>
      </c>
      <c r="C1608" t="s">
        <v>9</v>
      </c>
      <c r="D1608" t="s">
        <v>11</v>
      </c>
      <c r="E1608" t="s">
        <v>987</v>
      </c>
      <c r="F1608" t="s">
        <v>13</v>
      </c>
      <c r="G1608" t="s">
        <v>14</v>
      </c>
      <c r="H1608">
        <f t="shared" si="29"/>
        <v>0</v>
      </c>
      <c r="L1608" s="31" t="s">
        <v>6794</v>
      </c>
      <c r="M1608">
        <v>90.120999999999995</v>
      </c>
      <c r="N1608">
        <v>0</v>
      </c>
    </row>
    <row r="1609" spans="1:14" x14ac:dyDescent="0.25">
      <c r="A1609" s="18">
        <v>1349</v>
      </c>
      <c r="B1609" t="s">
        <v>985</v>
      </c>
      <c r="C1609" t="s">
        <v>99</v>
      </c>
      <c r="D1609" t="s">
        <v>11</v>
      </c>
      <c r="E1609" t="s">
        <v>987</v>
      </c>
      <c r="F1609" t="s">
        <v>13</v>
      </c>
      <c r="G1609" t="s">
        <v>14</v>
      </c>
      <c r="H1609">
        <f t="shared" si="29"/>
        <v>0</v>
      </c>
      <c r="L1609" s="31" t="s">
        <v>6794</v>
      </c>
      <c r="M1609">
        <v>90.120999999999995</v>
      </c>
      <c r="N1609">
        <v>0</v>
      </c>
    </row>
    <row r="1610" spans="1:14" x14ac:dyDescent="0.25">
      <c r="A1610" s="18">
        <v>2839</v>
      </c>
      <c r="B1610" t="s">
        <v>985</v>
      </c>
      <c r="C1610" t="s">
        <v>70</v>
      </c>
      <c r="D1610" t="s">
        <v>11</v>
      </c>
      <c r="E1610" t="s">
        <v>987</v>
      </c>
      <c r="F1610" t="s">
        <v>13</v>
      </c>
      <c r="G1610" t="s">
        <v>14</v>
      </c>
      <c r="H1610">
        <f t="shared" si="29"/>
        <v>0</v>
      </c>
      <c r="L1610" s="31" t="s">
        <v>6794</v>
      </c>
      <c r="M1610">
        <v>90.120999999999995</v>
      </c>
      <c r="N1610">
        <v>0</v>
      </c>
    </row>
    <row r="1611" spans="1:14" x14ac:dyDescent="0.25">
      <c r="A1611" s="18">
        <v>296</v>
      </c>
      <c r="B1611" t="s">
        <v>985</v>
      </c>
      <c r="C1611" t="s">
        <v>189</v>
      </c>
      <c r="D1611" t="s">
        <v>11</v>
      </c>
      <c r="E1611" t="s">
        <v>987</v>
      </c>
      <c r="F1611" t="s">
        <v>13</v>
      </c>
      <c r="G1611" t="s">
        <v>14</v>
      </c>
      <c r="H1611">
        <f t="shared" si="29"/>
        <v>0</v>
      </c>
      <c r="L1611" s="31" t="s">
        <v>6794</v>
      </c>
      <c r="M1611">
        <v>90.120999999999995</v>
      </c>
    </row>
    <row r="1612" spans="1:14" x14ac:dyDescent="0.25">
      <c r="A1612" s="18">
        <v>3904</v>
      </c>
      <c r="B1612" t="s">
        <v>985</v>
      </c>
      <c r="C1612" t="s">
        <v>43</v>
      </c>
      <c r="D1612" t="s">
        <v>11</v>
      </c>
      <c r="E1612" t="s">
        <v>987</v>
      </c>
      <c r="F1612" t="s">
        <v>13</v>
      </c>
      <c r="G1612" t="s">
        <v>14</v>
      </c>
      <c r="H1612">
        <f t="shared" si="29"/>
        <v>0</v>
      </c>
      <c r="L1612" s="31" t="s">
        <v>6794</v>
      </c>
      <c r="M1612">
        <v>90.120999999999995</v>
      </c>
      <c r="N1612">
        <v>0</v>
      </c>
    </row>
    <row r="1613" spans="1:14" x14ac:dyDescent="0.25">
      <c r="A1613" s="18">
        <v>1218</v>
      </c>
      <c r="B1613" t="s">
        <v>985</v>
      </c>
      <c r="C1613" t="s">
        <v>26</v>
      </c>
      <c r="D1613" t="s">
        <v>11</v>
      </c>
      <c r="E1613" t="s">
        <v>987</v>
      </c>
      <c r="F1613" t="s">
        <v>13</v>
      </c>
      <c r="G1613" t="s">
        <v>14</v>
      </c>
      <c r="H1613">
        <f t="shared" si="29"/>
        <v>0</v>
      </c>
      <c r="L1613" s="31" t="s">
        <v>6794</v>
      </c>
      <c r="M1613">
        <v>90.120999999999995</v>
      </c>
      <c r="N1613">
        <v>0</v>
      </c>
    </row>
    <row r="1614" spans="1:14" x14ac:dyDescent="0.25">
      <c r="A1614" s="18">
        <v>3521</v>
      </c>
      <c r="B1614" t="s">
        <v>985</v>
      </c>
      <c r="C1614" t="s">
        <v>30</v>
      </c>
      <c r="D1614" t="s">
        <v>11</v>
      </c>
      <c r="E1614" t="s">
        <v>987</v>
      </c>
      <c r="F1614" t="s">
        <v>13</v>
      </c>
      <c r="G1614" t="s">
        <v>14</v>
      </c>
      <c r="H1614">
        <f t="shared" si="29"/>
        <v>0</v>
      </c>
      <c r="L1614" s="31" t="s">
        <v>6794</v>
      </c>
      <c r="M1614">
        <v>90.120999999999995</v>
      </c>
      <c r="N1614">
        <v>0</v>
      </c>
    </row>
    <row r="1615" spans="1:14" x14ac:dyDescent="0.25">
      <c r="A1615" s="18">
        <v>3138</v>
      </c>
      <c r="B1615" t="s">
        <v>985</v>
      </c>
      <c r="C1615" t="s">
        <v>23</v>
      </c>
      <c r="D1615" t="s">
        <v>11</v>
      </c>
      <c r="E1615" t="s">
        <v>987</v>
      </c>
      <c r="F1615" t="s">
        <v>13</v>
      </c>
      <c r="G1615" t="s">
        <v>14</v>
      </c>
      <c r="H1615">
        <f t="shared" si="29"/>
        <v>0</v>
      </c>
      <c r="L1615" s="31" t="s">
        <v>6794</v>
      </c>
      <c r="M1615">
        <v>90.120999999999995</v>
      </c>
      <c r="N1615">
        <v>0</v>
      </c>
    </row>
    <row r="1616" spans="1:14" x14ac:dyDescent="0.25">
      <c r="A1616" s="18">
        <v>3594</v>
      </c>
      <c r="B1616" s="20" t="s">
        <v>1067</v>
      </c>
      <c r="C1616" t="s">
        <v>47</v>
      </c>
      <c r="D1616" t="s">
        <v>11</v>
      </c>
      <c r="E1616" t="s">
        <v>1069</v>
      </c>
      <c r="F1616" t="s">
        <v>13</v>
      </c>
      <c r="G1616" t="s">
        <v>14</v>
      </c>
      <c r="H1616">
        <f t="shared" si="29"/>
        <v>0</v>
      </c>
      <c r="L1616" s="31" t="s">
        <v>6819</v>
      </c>
      <c r="M1616" s="23">
        <v>44.052999999999997</v>
      </c>
      <c r="N1616">
        <v>0</v>
      </c>
    </row>
    <row r="1617" spans="1:14" x14ac:dyDescent="0.25">
      <c r="A1617" s="18">
        <v>839</v>
      </c>
      <c r="B1617" t="s">
        <v>1067</v>
      </c>
      <c r="C1617" t="s">
        <v>90</v>
      </c>
      <c r="D1617" t="s">
        <v>11</v>
      </c>
      <c r="E1617" t="s">
        <v>1069</v>
      </c>
      <c r="F1617" t="s">
        <v>13</v>
      </c>
      <c r="G1617" t="s">
        <v>14</v>
      </c>
      <c r="H1617">
        <f t="shared" si="29"/>
        <v>0</v>
      </c>
      <c r="L1617" s="31" t="s">
        <v>6819</v>
      </c>
      <c r="M1617" s="23">
        <v>44.052999999999997</v>
      </c>
      <c r="N1617">
        <v>0</v>
      </c>
    </row>
    <row r="1618" spans="1:14" x14ac:dyDescent="0.25">
      <c r="A1618" s="18">
        <v>2376</v>
      </c>
      <c r="B1618" t="s">
        <v>1067</v>
      </c>
      <c r="C1618" t="s">
        <v>9</v>
      </c>
      <c r="D1618" t="s">
        <v>11</v>
      </c>
      <c r="E1618" t="s">
        <v>1069</v>
      </c>
      <c r="F1618" t="s">
        <v>13</v>
      </c>
      <c r="G1618" t="s">
        <v>14</v>
      </c>
      <c r="H1618">
        <f t="shared" si="29"/>
        <v>0</v>
      </c>
      <c r="L1618" s="31" t="s">
        <v>6819</v>
      </c>
      <c r="M1618" s="23">
        <v>44.052999999999997</v>
      </c>
      <c r="N1618">
        <v>0</v>
      </c>
    </row>
    <row r="1619" spans="1:14" x14ac:dyDescent="0.25">
      <c r="A1619" s="18">
        <v>45</v>
      </c>
      <c r="B1619" t="s">
        <v>1067</v>
      </c>
      <c r="C1619" t="s">
        <v>99</v>
      </c>
      <c r="D1619" t="s">
        <v>11</v>
      </c>
      <c r="E1619" t="s">
        <v>1069</v>
      </c>
      <c r="F1619" t="s">
        <v>13</v>
      </c>
      <c r="G1619" t="s">
        <v>14</v>
      </c>
      <c r="H1619">
        <f t="shared" si="29"/>
        <v>0</v>
      </c>
      <c r="L1619" s="31" t="s">
        <v>6819</v>
      </c>
      <c r="M1619" s="23">
        <v>44.052999999999997</v>
      </c>
      <c r="N1619">
        <v>0</v>
      </c>
    </row>
    <row r="1620" spans="1:14" x14ac:dyDescent="0.25">
      <c r="A1620" s="18">
        <v>1830</v>
      </c>
      <c r="B1620" t="s">
        <v>1067</v>
      </c>
      <c r="C1620" t="s">
        <v>70</v>
      </c>
      <c r="D1620" t="s">
        <v>11</v>
      </c>
      <c r="E1620" t="s">
        <v>1069</v>
      </c>
      <c r="F1620" t="s">
        <v>13</v>
      </c>
      <c r="G1620" t="s">
        <v>14</v>
      </c>
      <c r="H1620">
        <f t="shared" si="29"/>
        <v>0</v>
      </c>
      <c r="L1620" s="31" t="s">
        <v>6819</v>
      </c>
      <c r="M1620" s="23">
        <v>44.052999999999997</v>
      </c>
      <c r="N1620">
        <v>0</v>
      </c>
    </row>
    <row r="1621" spans="1:14" x14ac:dyDescent="0.25">
      <c r="A1621" s="18">
        <v>3264</v>
      </c>
      <c r="B1621" t="s">
        <v>1067</v>
      </c>
      <c r="C1621" t="s">
        <v>189</v>
      </c>
      <c r="D1621" t="s">
        <v>11</v>
      </c>
      <c r="E1621" t="s">
        <v>1069</v>
      </c>
      <c r="F1621" t="s">
        <v>13</v>
      </c>
      <c r="G1621" t="s">
        <v>14</v>
      </c>
      <c r="H1621">
        <f t="shared" si="29"/>
        <v>0</v>
      </c>
      <c r="L1621" s="31" t="s">
        <v>6819</v>
      </c>
      <c r="M1621" s="23">
        <v>44.052999999999997</v>
      </c>
      <c r="N1621">
        <v>0</v>
      </c>
    </row>
    <row r="1622" spans="1:14" x14ac:dyDescent="0.25">
      <c r="A1622" s="18">
        <v>1741</v>
      </c>
      <c r="B1622" t="s">
        <v>1067</v>
      </c>
      <c r="C1622" t="s">
        <v>43</v>
      </c>
      <c r="D1622" t="s">
        <v>11</v>
      </c>
      <c r="E1622" t="s">
        <v>1069</v>
      </c>
      <c r="F1622" t="s">
        <v>13</v>
      </c>
      <c r="G1622" t="s">
        <v>14</v>
      </c>
      <c r="H1622">
        <f t="shared" si="29"/>
        <v>0</v>
      </c>
      <c r="L1622" s="31" t="s">
        <v>6819</v>
      </c>
      <c r="M1622" s="23">
        <v>44.052999999999997</v>
      </c>
      <c r="N1622">
        <v>0</v>
      </c>
    </row>
    <row r="1623" spans="1:14" x14ac:dyDescent="0.25">
      <c r="A1623" s="18">
        <v>352</v>
      </c>
      <c r="B1623" t="s">
        <v>1067</v>
      </c>
      <c r="C1623" t="s">
        <v>26</v>
      </c>
      <c r="D1623" t="s">
        <v>11</v>
      </c>
      <c r="E1623" t="s">
        <v>1069</v>
      </c>
      <c r="F1623" t="s">
        <v>13</v>
      </c>
      <c r="G1623" t="s">
        <v>14</v>
      </c>
      <c r="H1623">
        <f t="shared" si="29"/>
        <v>0</v>
      </c>
      <c r="L1623" s="31" t="s">
        <v>6819</v>
      </c>
      <c r="M1623" s="23">
        <v>44.052999999999997</v>
      </c>
      <c r="N1623">
        <v>0</v>
      </c>
    </row>
    <row r="1624" spans="1:14" x14ac:dyDescent="0.25">
      <c r="A1624" s="18">
        <v>2663</v>
      </c>
      <c r="B1624" t="s">
        <v>1067</v>
      </c>
      <c r="C1624" t="s">
        <v>30</v>
      </c>
      <c r="D1624" t="s">
        <v>11</v>
      </c>
      <c r="E1624" t="s">
        <v>1069</v>
      </c>
      <c r="F1624" t="s">
        <v>13</v>
      </c>
      <c r="G1624" t="s">
        <v>14</v>
      </c>
      <c r="H1624">
        <f t="shared" si="29"/>
        <v>0</v>
      </c>
      <c r="L1624" s="31" t="s">
        <v>6819</v>
      </c>
      <c r="M1624" s="23">
        <v>44.052999999999997</v>
      </c>
    </row>
    <row r="1625" spans="1:14" x14ac:dyDescent="0.25">
      <c r="A1625" s="18">
        <v>1864</v>
      </c>
      <c r="B1625" t="s">
        <v>1067</v>
      </c>
      <c r="C1625" t="s">
        <v>23</v>
      </c>
      <c r="D1625" t="s">
        <v>11</v>
      </c>
      <c r="E1625" t="s">
        <v>1069</v>
      </c>
      <c r="F1625" t="s">
        <v>13</v>
      </c>
      <c r="G1625" t="s">
        <v>14</v>
      </c>
      <c r="H1625">
        <f t="shared" si="29"/>
        <v>0</v>
      </c>
      <c r="L1625" s="31" t="s">
        <v>6819</v>
      </c>
      <c r="M1625" s="23">
        <v>44.052999999999997</v>
      </c>
      <c r="N1625">
        <v>0</v>
      </c>
    </row>
    <row r="1626" spans="1:14" x14ac:dyDescent="0.25">
      <c r="A1626" s="18">
        <v>1141</v>
      </c>
      <c r="B1626" s="20" t="s">
        <v>321</v>
      </c>
      <c r="C1626" t="s">
        <v>189</v>
      </c>
      <c r="D1626" t="s">
        <v>11</v>
      </c>
      <c r="E1626" t="s">
        <v>323</v>
      </c>
      <c r="F1626" t="s">
        <v>13</v>
      </c>
      <c r="G1626" t="s">
        <v>14</v>
      </c>
      <c r="H1626">
        <f t="shared" si="29"/>
        <v>0</v>
      </c>
      <c r="L1626" s="31" t="s">
        <v>7159</v>
      </c>
      <c r="M1626">
        <v>26.036999999999999</v>
      </c>
      <c r="N1626">
        <v>0</v>
      </c>
    </row>
    <row r="1627" spans="1:14" x14ac:dyDescent="0.25">
      <c r="A1627" s="18">
        <v>2419</v>
      </c>
      <c r="B1627" t="s">
        <v>321</v>
      </c>
      <c r="C1627" t="s">
        <v>43</v>
      </c>
      <c r="D1627" t="s">
        <v>11</v>
      </c>
      <c r="E1627" t="s">
        <v>323</v>
      </c>
      <c r="F1627" t="s">
        <v>13</v>
      </c>
      <c r="G1627" t="s">
        <v>14</v>
      </c>
      <c r="H1627">
        <f t="shared" si="29"/>
        <v>0</v>
      </c>
      <c r="L1627" s="31" t="s">
        <v>7159</v>
      </c>
      <c r="M1627">
        <v>26.036999999999999</v>
      </c>
    </row>
    <row r="1628" spans="1:14" x14ac:dyDescent="0.25">
      <c r="A1628" s="18">
        <v>2175</v>
      </c>
      <c r="B1628" t="s">
        <v>321</v>
      </c>
      <c r="C1628" t="s">
        <v>26</v>
      </c>
      <c r="D1628" t="s">
        <v>11</v>
      </c>
      <c r="E1628" t="s">
        <v>323</v>
      </c>
      <c r="F1628" t="s">
        <v>13</v>
      </c>
      <c r="G1628" t="s">
        <v>14</v>
      </c>
      <c r="H1628">
        <f t="shared" ref="H1628:H1659" si="30">14.0067*N1628/M1628</f>
        <v>0</v>
      </c>
      <c r="L1628" s="31" t="s">
        <v>7159</v>
      </c>
      <c r="M1628">
        <v>26.036999999999999</v>
      </c>
      <c r="N1628">
        <v>0</v>
      </c>
    </row>
    <row r="1629" spans="1:14" x14ac:dyDescent="0.25">
      <c r="A1629" s="18">
        <v>14</v>
      </c>
      <c r="B1629" t="s">
        <v>321</v>
      </c>
      <c r="C1629" t="s">
        <v>30</v>
      </c>
      <c r="D1629" t="s">
        <v>11</v>
      </c>
      <c r="E1629" t="s">
        <v>323</v>
      </c>
      <c r="F1629" t="s">
        <v>13</v>
      </c>
      <c r="G1629" t="s">
        <v>14</v>
      </c>
      <c r="H1629">
        <f t="shared" si="30"/>
        <v>0</v>
      </c>
      <c r="L1629" s="31" t="s">
        <v>7159</v>
      </c>
      <c r="M1629">
        <v>26.036999999999999</v>
      </c>
      <c r="N1629">
        <v>0</v>
      </c>
    </row>
    <row r="1630" spans="1:14" x14ac:dyDescent="0.25">
      <c r="A1630" s="18">
        <v>1573</v>
      </c>
      <c r="B1630" t="s">
        <v>321</v>
      </c>
      <c r="C1630" t="s">
        <v>23</v>
      </c>
      <c r="D1630" t="s">
        <v>11</v>
      </c>
      <c r="E1630" t="s">
        <v>323</v>
      </c>
      <c r="F1630" t="s">
        <v>13</v>
      </c>
      <c r="G1630" t="s">
        <v>14</v>
      </c>
      <c r="H1630">
        <f t="shared" si="30"/>
        <v>0</v>
      </c>
      <c r="L1630" s="31" t="s">
        <v>7159</v>
      </c>
      <c r="M1630">
        <v>26.036999999999999</v>
      </c>
      <c r="N1630">
        <v>0</v>
      </c>
    </row>
    <row r="1631" spans="1:14" x14ac:dyDescent="0.25">
      <c r="A1631" s="18">
        <v>643</v>
      </c>
      <c r="B1631" t="s">
        <v>2778</v>
      </c>
      <c r="C1631" t="s">
        <v>16</v>
      </c>
      <c r="D1631" t="s">
        <v>11</v>
      </c>
      <c r="E1631" t="s">
        <v>2780</v>
      </c>
      <c r="F1631" t="s">
        <v>13</v>
      </c>
      <c r="G1631" t="s">
        <v>14</v>
      </c>
      <c r="H1631">
        <f t="shared" si="30"/>
        <v>0</v>
      </c>
      <c r="L1631" t="s">
        <v>7160</v>
      </c>
      <c r="M1631">
        <v>359.41</v>
      </c>
      <c r="N1631">
        <v>0</v>
      </c>
    </row>
    <row r="1632" spans="1:14" x14ac:dyDescent="0.25">
      <c r="A1632" s="18">
        <v>4273</v>
      </c>
      <c r="B1632" t="s">
        <v>5936</v>
      </c>
      <c r="C1632" t="s">
        <v>16</v>
      </c>
      <c r="D1632" t="s">
        <v>11</v>
      </c>
      <c r="E1632" t="s">
        <v>5938</v>
      </c>
      <c r="F1632" t="s">
        <v>13</v>
      </c>
      <c r="G1632" t="s">
        <v>14</v>
      </c>
      <c r="H1632">
        <f t="shared" si="30"/>
        <v>0</v>
      </c>
      <c r="L1632" t="s">
        <v>7161</v>
      </c>
      <c r="M1632">
        <v>247.53</v>
      </c>
      <c r="N1632">
        <v>0</v>
      </c>
    </row>
    <row r="1633" spans="1:14" x14ac:dyDescent="0.25">
      <c r="A1633" s="18">
        <v>2489</v>
      </c>
      <c r="B1633" t="s">
        <v>4265</v>
      </c>
      <c r="C1633" t="s">
        <v>16</v>
      </c>
      <c r="D1633" t="s">
        <v>11</v>
      </c>
      <c r="E1633" t="s">
        <v>4267</v>
      </c>
      <c r="F1633" t="s">
        <v>13</v>
      </c>
      <c r="G1633" t="s">
        <v>14</v>
      </c>
      <c r="H1633">
        <f t="shared" si="30"/>
        <v>0</v>
      </c>
      <c r="L1633" t="s">
        <v>7162</v>
      </c>
      <c r="M1633">
        <v>374.38900000000001</v>
      </c>
      <c r="N1633">
        <v>0</v>
      </c>
    </row>
    <row r="1634" spans="1:14" x14ac:dyDescent="0.25">
      <c r="A1634" s="18">
        <v>757</v>
      </c>
      <c r="B1634" t="s">
        <v>5769</v>
      </c>
      <c r="C1634" t="s">
        <v>16</v>
      </c>
      <c r="D1634" t="s">
        <v>11</v>
      </c>
      <c r="E1634" t="s">
        <v>5771</v>
      </c>
      <c r="F1634" t="s">
        <v>13</v>
      </c>
      <c r="G1634" t="s">
        <v>14</v>
      </c>
      <c r="H1634">
        <f t="shared" si="30"/>
        <v>0</v>
      </c>
      <c r="L1634" t="s">
        <v>7163</v>
      </c>
      <c r="M1634">
        <v>311.40100000000001</v>
      </c>
      <c r="N1634">
        <v>0</v>
      </c>
    </row>
    <row r="1635" spans="1:14" x14ac:dyDescent="0.25">
      <c r="A1635" s="18">
        <v>1255</v>
      </c>
      <c r="B1635" t="s">
        <v>7164</v>
      </c>
      <c r="C1635" t="s">
        <v>16</v>
      </c>
      <c r="D1635" t="s">
        <v>11</v>
      </c>
      <c r="E1635" t="s">
        <v>5753</v>
      </c>
      <c r="F1635" t="s">
        <v>13</v>
      </c>
      <c r="G1635" t="s">
        <v>14</v>
      </c>
      <c r="H1635">
        <f t="shared" si="30"/>
        <v>0</v>
      </c>
      <c r="L1635" t="s">
        <v>7165</v>
      </c>
      <c r="M1635">
        <v>303.35700000000003</v>
      </c>
      <c r="N1635">
        <v>0</v>
      </c>
    </row>
    <row r="1636" spans="1:14" x14ac:dyDescent="0.25">
      <c r="A1636" s="18">
        <v>938</v>
      </c>
      <c r="B1636" t="s">
        <v>1676</v>
      </c>
      <c r="C1636" t="s">
        <v>16</v>
      </c>
      <c r="D1636" t="s">
        <v>11</v>
      </c>
      <c r="E1636" t="s">
        <v>1678</v>
      </c>
      <c r="F1636" t="s">
        <v>13</v>
      </c>
      <c r="G1636" t="s">
        <v>14</v>
      </c>
      <c r="H1636">
        <f t="shared" si="30"/>
        <v>0</v>
      </c>
      <c r="L1636" t="s">
        <v>7166</v>
      </c>
      <c r="M1636">
        <v>306.40100000000001</v>
      </c>
      <c r="N1636">
        <v>0</v>
      </c>
    </row>
    <row r="1637" spans="1:14" x14ac:dyDescent="0.25">
      <c r="A1637" s="18">
        <v>508</v>
      </c>
      <c r="B1637" t="s">
        <v>5580</v>
      </c>
      <c r="C1637" t="s">
        <v>16</v>
      </c>
      <c r="D1637" t="s">
        <v>11</v>
      </c>
      <c r="E1637" t="s">
        <v>5582</v>
      </c>
      <c r="F1637" t="s">
        <v>13</v>
      </c>
      <c r="G1637" t="s">
        <v>14</v>
      </c>
      <c r="H1637">
        <f t="shared" si="30"/>
        <v>0</v>
      </c>
      <c r="L1637" t="s">
        <v>7167</v>
      </c>
      <c r="M1637">
        <v>336.81799999999998</v>
      </c>
    </row>
    <row r="1638" spans="1:14" x14ac:dyDescent="0.25">
      <c r="A1638" s="18">
        <v>3717</v>
      </c>
      <c r="B1638" t="s">
        <v>4312</v>
      </c>
      <c r="C1638" t="s">
        <v>16</v>
      </c>
      <c r="D1638" t="s">
        <v>11</v>
      </c>
      <c r="E1638" t="s">
        <v>4314</v>
      </c>
      <c r="F1638" t="s">
        <v>13</v>
      </c>
      <c r="G1638" t="s">
        <v>14</v>
      </c>
      <c r="H1638">
        <f t="shared" si="30"/>
        <v>0</v>
      </c>
      <c r="L1638" t="s">
        <v>7168</v>
      </c>
      <c r="M1638">
        <v>1052.6600000000001</v>
      </c>
    </row>
    <row r="1639" spans="1:14" x14ac:dyDescent="0.25">
      <c r="A1639" s="18">
        <v>2222</v>
      </c>
      <c r="B1639" t="s">
        <v>6024</v>
      </c>
      <c r="C1639" t="s">
        <v>16</v>
      </c>
      <c r="D1639" t="s">
        <v>11</v>
      </c>
      <c r="E1639" t="s">
        <v>6026</v>
      </c>
      <c r="F1639" t="s">
        <v>13</v>
      </c>
      <c r="G1639" t="s">
        <v>14</v>
      </c>
      <c r="H1639">
        <f t="shared" si="30"/>
        <v>0</v>
      </c>
      <c r="L1639" t="s">
        <v>6960</v>
      </c>
      <c r="M1639">
        <v>201.221</v>
      </c>
      <c r="N1639">
        <v>0</v>
      </c>
    </row>
    <row r="1640" spans="1:14" x14ac:dyDescent="0.25">
      <c r="A1640" s="18">
        <v>2165</v>
      </c>
      <c r="B1640" t="s">
        <v>6407</v>
      </c>
      <c r="C1640" t="s">
        <v>16</v>
      </c>
      <c r="D1640" t="s">
        <v>11</v>
      </c>
      <c r="E1640" t="s">
        <v>6409</v>
      </c>
      <c r="F1640" t="s">
        <v>13</v>
      </c>
      <c r="G1640" t="s">
        <v>14</v>
      </c>
      <c r="H1640">
        <f t="shared" si="30"/>
        <v>0</v>
      </c>
      <c r="L1640" t="s">
        <v>7169</v>
      </c>
      <c r="M1640">
        <v>302.19600000000003</v>
      </c>
      <c r="N1640">
        <v>0</v>
      </c>
    </row>
    <row r="1641" spans="1:14" x14ac:dyDescent="0.25">
      <c r="A1641" s="18">
        <v>2862</v>
      </c>
      <c r="B1641" t="s">
        <v>5467</v>
      </c>
      <c r="C1641" t="s">
        <v>16</v>
      </c>
      <c r="D1641" t="s">
        <v>11</v>
      </c>
      <c r="E1641" t="s">
        <v>5469</v>
      </c>
      <c r="F1641" t="s">
        <v>13</v>
      </c>
      <c r="G1641" t="s">
        <v>14</v>
      </c>
      <c r="H1641">
        <f t="shared" si="30"/>
        <v>0</v>
      </c>
      <c r="L1641" t="s">
        <v>7170</v>
      </c>
      <c r="M1641">
        <v>277.23399999999998</v>
      </c>
      <c r="N1641">
        <v>0</v>
      </c>
    </row>
    <row r="1642" spans="1:14" x14ac:dyDescent="0.25">
      <c r="A1642" s="18">
        <v>652</v>
      </c>
      <c r="B1642" t="s">
        <v>2293</v>
      </c>
      <c r="C1642" t="s">
        <v>16</v>
      </c>
      <c r="D1642" t="s">
        <v>11</v>
      </c>
      <c r="E1642" t="s">
        <v>2295</v>
      </c>
      <c r="F1642" t="s">
        <v>13</v>
      </c>
      <c r="G1642" t="s">
        <v>14</v>
      </c>
      <c r="H1642">
        <f t="shared" si="30"/>
        <v>0</v>
      </c>
      <c r="L1642" t="s">
        <v>7171</v>
      </c>
      <c r="M1642">
        <v>333.72300000000001</v>
      </c>
      <c r="N1642">
        <v>0</v>
      </c>
    </row>
    <row r="1643" spans="1:14" x14ac:dyDescent="0.25">
      <c r="A1643" s="18">
        <v>3345</v>
      </c>
      <c r="B1643" t="s">
        <v>2293</v>
      </c>
      <c r="C1643" t="s">
        <v>26</v>
      </c>
      <c r="D1643" t="s">
        <v>11</v>
      </c>
      <c r="E1643" t="s">
        <v>2295</v>
      </c>
      <c r="F1643" t="s">
        <v>13</v>
      </c>
      <c r="G1643" t="s">
        <v>14</v>
      </c>
      <c r="H1643">
        <f t="shared" si="30"/>
        <v>0</v>
      </c>
      <c r="L1643" t="s">
        <v>7171</v>
      </c>
      <c r="M1643">
        <v>333.72300000000001</v>
      </c>
      <c r="N1643">
        <v>0</v>
      </c>
    </row>
    <row r="1644" spans="1:14" x14ac:dyDescent="0.25">
      <c r="A1644" s="18">
        <v>3645</v>
      </c>
      <c r="B1644" t="s">
        <v>1493</v>
      </c>
      <c r="C1644" t="s">
        <v>16</v>
      </c>
      <c r="D1644" t="s">
        <v>11</v>
      </c>
      <c r="E1644" t="s">
        <v>1495</v>
      </c>
      <c r="F1644" t="s">
        <v>13</v>
      </c>
      <c r="G1644" t="s">
        <v>14</v>
      </c>
      <c r="H1644">
        <f t="shared" si="30"/>
        <v>0</v>
      </c>
      <c r="L1644" t="s">
        <v>7172</v>
      </c>
      <c r="M1644">
        <v>361.77</v>
      </c>
      <c r="N1644">
        <v>0</v>
      </c>
    </row>
    <row r="1645" spans="1:14" x14ac:dyDescent="0.25">
      <c r="A1645" s="18">
        <v>1891</v>
      </c>
      <c r="B1645" t="s">
        <v>3062</v>
      </c>
      <c r="C1645" t="s">
        <v>16</v>
      </c>
      <c r="D1645" t="s">
        <v>11</v>
      </c>
      <c r="E1645" t="s">
        <v>3064</v>
      </c>
      <c r="F1645" t="s">
        <v>13</v>
      </c>
      <c r="G1645" t="s">
        <v>14</v>
      </c>
      <c r="H1645">
        <f t="shared" si="30"/>
        <v>0</v>
      </c>
      <c r="L1645" t="s">
        <v>7172</v>
      </c>
      <c r="M1645">
        <v>361.77</v>
      </c>
      <c r="N1645">
        <v>0</v>
      </c>
    </row>
    <row r="1646" spans="1:14" x14ac:dyDescent="0.25">
      <c r="A1646" s="18">
        <v>195</v>
      </c>
      <c r="B1646" t="s">
        <v>7173</v>
      </c>
      <c r="C1646" t="s">
        <v>16</v>
      </c>
      <c r="D1646" t="s">
        <v>11</v>
      </c>
      <c r="E1646" t="s">
        <v>1027</v>
      </c>
      <c r="F1646" t="s">
        <v>13</v>
      </c>
      <c r="G1646" t="s">
        <v>14</v>
      </c>
      <c r="H1646">
        <f t="shared" si="30"/>
        <v>0</v>
      </c>
      <c r="L1646" t="s">
        <v>7174</v>
      </c>
      <c r="M1646">
        <v>301.33699999999999</v>
      </c>
      <c r="N1646">
        <v>0</v>
      </c>
    </row>
    <row r="1647" spans="1:14" x14ac:dyDescent="0.25">
      <c r="A1647" s="18">
        <v>142</v>
      </c>
      <c r="B1647" t="s">
        <v>1023</v>
      </c>
      <c r="C1647" t="s">
        <v>16</v>
      </c>
      <c r="D1647" t="s">
        <v>11</v>
      </c>
      <c r="E1647" t="s">
        <v>1025</v>
      </c>
      <c r="F1647" t="s">
        <v>13</v>
      </c>
      <c r="G1647" t="s">
        <v>14</v>
      </c>
      <c r="H1647">
        <f t="shared" si="30"/>
        <v>0</v>
      </c>
      <c r="L1647" t="s">
        <v>7174</v>
      </c>
      <c r="M1647">
        <v>237.08500000000001</v>
      </c>
    </row>
    <row r="1648" spans="1:14" x14ac:dyDescent="0.25">
      <c r="A1648" s="18">
        <v>91</v>
      </c>
      <c r="B1648" t="s">
        <v>4329</v>
      </c>
      <c r="C1648" t="s">
        <v>16</v>
      </c>
      <c r="D1648" t="s">
        <v>11</v>
      </c>
      <c r="E1648" t="s">
        <v>4331</v>
      </c>
      <c r="F1648" t="s">
        <v>13</v>
      </c>
      <c r="G1648" t="s">
        <v>14</v>
      </c>
      <c r="H1648">
        <f t="shared" si="30"/>
        <v>0</v>
      </c>
      <c r="L1648" t="s">
        <v>7175</v>
      </c>
      <c r="M1648">
        <v>349.423</v>
      </c>
      <c r="N1648">
        <v>0</v>
      </c>
    </row>
    <row r="1649" spans="1:14" x14ac:dyDescent="0.25">
      <c r="A1649" s="18">
        <v>992</v>
      </c>
      <c r="B1649" t="s">
        <v>6349</v>
      </c>
      <c r="C1649" t="s">
        <v>16</v>
      </c>
      <c r="D1649" t="s">
        <v>11</v>
      </c>
      <c r="E1649" t="s">
        <v>6351</v>
      </c>
      <c r="F1649" t="s">
        <v>13</v>
      </c>
      <c r="G1649" t="s">
        <v>14</v>
      </c>
      <c r="H1649">
        <f t="shared" si="30"/>
        <v>0</v>
      </c>
      <c r="L1649" t="s">
        <v>7176</v>
      </c>
      <c r="M1649">
        <v>273.45600000000002</v>
      </c>
      <c r="N1649">
        <v>0</v>
      </c>
    </row>
    <row r="1650" spans="1:14" x14ac:dyDescent="0.25">
      <c r="A1650" s="18">
        <v>3168</v>
      </c>
      <c r="B1650" t="s">
        <v>6538</v>
      </c>
      <c r="C1650" t="s">
        <v>16</v>
      </c>
      <c r="D1650" t="s">
        <v>11</v>
      </c>
      <c r="E1650" t="s">
        <v>6540</v>
      </c>
      <c r="F1650" t="s">
        <v>13</v>
      </c>
      <c r="G1650" t="s">
        <v>14</v>
      </c>
      <c r="H1650">
        <f t="shared" si="30"/>
        <v>0</v>
      </c>
      <c r="L1650" t="s">
        <v>7177</v>
      </c>
      <c r="M1650">
        <v>303.48200000000003</v>
      </c>
      <c r="N1650">
        <v>0</v>
      </c>
    </row>
    <row r="1651" spans="1:14" x14ac:dyDescent="0.25">
      <c r="A1651" s="18">
        <v>3454</v>
      </c>
      <c r="B1651" t="s">
        <v>5790</v>
      </c>
      <c r="C1651" t="s">
        <v>16</v>
      </c>
      <c r="D1651" t="s">
        <v>11</v>
      </c>
      <c r="E1651" t="s">
        <v>5792</v>
      </c>
      <c r="F1651" t="s">
        <v>13</v>
      </c>
      <c r="G1651" t="s">
        <v>14</v>
      </c>
      <c r="H1651">
        <f t="shared" si="30"/>
        <v>0</v>
      </c>
      <c r="L1651" t="s">
        <v>7178</v>
      </c>
      <c r="M1651">
        <v>421.48899999999998</v>
      </c>
    </row>
    <row r="1652" spans="1:14" x14ac:dyDescent="0.25">
      <c r="A1652" s="18">
        <v>4282</v>
      </c>
      <c r="B1652" t="s">
        <v>5855</v>
      </c>
      <c r="C1652" t="s">
        <v>16</v>
      </c>
      <c r="D1652" t="s">
        <v>11</v>
      </c>
      <c r="E1652" t="s">
        <v>5857</v>
      </c>
      <c r="F1652" t="s">
        <v>13</v>
      </c>
      <c r="G1652" t="s">
        <v>14</v>
      </c>
      <c r="H1652">
        <f t="shared" si="30"/>
        <v>0</v>
      </c>
      <c r="L1652" t="s">
        <v>7179</v>
      </c>
      <c r="M1652">
        <v>409.05700000000002</v>
      </c>
      <c r="N1652">
        <v>0</v>
      </c>
    </row>
    <row r="1653" spans="1:14" x14ac:dyDescent="0.25">
      <c r="A1653" s="18">
        <v>2633</v>
      </c>
      <c r="B1653" t="s">
        <v>4787</v>
      </c>
      <c r="C1653" t="s">
        <v>16</v>
      </c>
      <c r="D1653" t="s">
        <v>11</v>
      </c>
      <c r="E1653" t="s">
        <v>4789</v>
      </c>
      <c r="F1653" t="s">
        <v>13</v>
      </c>
      <c r="G1653" t="s">
        <v>14</v>
      </c>
      <c r="H1653">
        <f t="shared" si="30"/>
        <v>0</v>
      </c>
      <c r="L1653" t="s">
        <v>7180</v>
      </c>
      <c r="M1653">
        <v>367.02</v>
      </c>
      <c r="N1653">
        <v>0</v>
      </c>
    </row>
    <row r="1654" spans="1:14" x14ac:dyDescent="0.25">
      <c r="A1654" s="18">
        <v>3784</v>
      </c>
      <c r="B1654" t="s">
        <v>567</v>
      </c>
      <c r="C1654" t="s">
        <v>16</v>
      </c>
      <c r="D1654" t="s">
        <v>11</v>
      </c>
      <c r="E1654" t="s">
        <v>569</v>
      </c>
      <c r="F1654" t="s">
        <v>13</v>
      </c>
      <c r="G1654" t="s">
        <v>14</v>
      </c>
      <c r="H1654">
        <f t="shared" si="30"/>
        <v>0</v>
      </c>
      <c r="L1654" t="s">
        <v>7181</v>
      </c>
      <c r="M1654">
        <v>437.14800000000002</v>
      </c>
      <c r="N1654">
        <v>0</v>
      </c>
    </row>
    <row r="1655" spans="1:14" x14ac:dyDescent="0.25">
      <c r="A1655" s="18">
        <v>2163</v>
      </c>
      <c r="B1655" t="s">
        <v>2456</v>
      </c>
      <c r="C1655" t="s">
        <v>16</v>
      </c>
      <c r="D1655" t="s">
        <v>11</v>
      </c>
      <c r="E1655" t="s">
        <v>2458</v>
      </c>
      <c r="F1655" t="s">
        <v>13</v>
      </c>
      <c r="G1655" t="s">
        <v>14</v>
      </c>
      <c r="H1655">
        <f t="shared" si="30"/>
        <v>0</v>
      </c>
      <c r="L1655" t="s">
        <v>7182</v>
      </c>
      <c r="M1655">
        <v>407.32499999999999</v>
      </c>
      <c r="N1655">
        <v>0</v>
      </c>
    </row>
    <row r="1656" spans="1:14" x14ac:dyDescent="0.25">
      <c r="A1656" s="18">
        <v>1305</v>
      </c>
      <c r="B1656" t="s">
        <v>2688</v>
      </c>
      <c r="C1656" t="s">
        <v>16</v>
      </c>
      <c r="D1656" t="s">
        <v>11</v>
      </c>
      <c r="E1656" t="s">
        <v>2690</v>
      </c>
      <c r="F1656" t="s">
        <v>13</v>
      </c>
      <c r="G1656" t="s">
        <v>14</v>
      </c>
      <c r="H1656">
        <f t="shared" si="30"/>
        <v>0</v>
      </c>
      <c r="L1656" t="s">
        <v>7183</v>
      </c>
      <c r="M1656">
        <v>359.28399999999999</v>
      </c>
      <c r="N1656">
        <v>0</v>
      </c>
    </row>
    <row r="1657" spans="1:14" x14ac:dyDescent="0.25">
      <c r="A1657" s="18">
        <v>1554</v>
      </c>
      <c r="B1657" t="s">
        <v>7184</v>
      </c>
      <c r="C1657" t="s">
        <v>16</v>
      </c>
      <c r="D1657" t="s">
        <v>11</v>
      </c>
      <c r="E1657" t="s">
        <v>1837</v>
      </c>
      <c r="F1657" t="s">
        <v>13</v>
      </c>
      <c r="G1657" t="s">
        <v>14</v>
      </c>
      <c r="H1657">
        <f t="shared" si="30"/>
        <v>0</v>
      </c>
      <c r="L1657" t="s">
        <v>7185</v>
      </c>
      <c r="M1657">
        <v>327.255</v>
      </c>
      <c r="N1657">
        <v>0</v>
      </c>
    </row>
    <row r="1658" spans="1:14" x14ac:dyDescent="0.25">
      <c r="A1658" s="18">
        <v>2491</v>
      </c>
      <c r="B1658" t="s">
        <v>1285</v>
      </c>
      <c r="C1658" t="s">
        <v>16</v>
      </c>
      <c r="D1658" t="s">
        <v>11</v>
      </c>
      <c r="E1658" t="s">
        <v>1287</v>
      </c>
      <c r="F1658" t="s">
        <v>13</v>
      </c>
      <c r="G1658" t="s">
        <v>14</v>
      </c>
      <c r="H1658">
        <f t="shared" si="30"/>
        <v>0</v>
      </c>
      <c r="L1658" t="s">
        <v>7186</v>
      </c>
      <c r="M1658">
        <v>383.36200000000002</v>
      </c>
      <c r="N1658">
        <v>0</v>
      </c>
    </row>
    <row r="1659" spans="1:14" x14ac:dyDescent="0.25">
      <c r="A1659" s="18">
        <v>3028</v>
      </c>
      <c r="B1659" t="s">
        <v>1285</v>
      </c>
      <c r="C1659" t="s">
        <v>26</v>
      </c>
      <c r="D1659" t="s">
        <v>11</v>
      </c>
      <c r="E1659" t="s">
        <v>3168</v>
      </c>
      <c r="F1659" t="s">
        <v>13</v>
      </c>
      <c r="G1659" t="s">
        <v>14</v>
      </c>
      <c r="H1659">
        <f t="shared" si="30"/>
        <v>0</v>
      </c>
      <c r="L1659" t="s">
        <v>7186</v>
      </c>
      <c r="M1659">
        <v>383.36200000000002</v>
      </c>
      <c r="N1659">
        <v>0</v>
      </c>
    </row>
    <row r="1660" spans="1:14" x14ac:dyDescent="0.25">
      <c r="A1660" s="18">
        <v>3353</v>
      </c>
      <c r="B1660" t="s">
        <v>3101</v>
      </c>
      <c r="C1660" t="s">
        <v>16</v>
      </c>
      <c r="D1660" t="s">
        <v>11</v>
      </c>
      <c r="E1660" t="s">
        <v>3103</v>
      </c>
      <c r="F1660" t="s">
        <v>13</v>
      </c>
      <c r="G1660" t="s">
        <v>14</v>
      </c>
      <c r="H1660">
        <f t="shared" ref="H1660:H1674" si="31">14.0067*N1660/M1660</f>
        <v>0</v>
      </c>
      <c r="L1660" t="s">
        <v>7187</v>
      </c>
      <c r="M1660">
        <v>465.09199999999998</v>
      </c>
    </row>
    <row r="1661" spans="1:14" x14ac:dyDescent="0.25">
      <c r="A1661" s="18">
        <v>2630</v>
      </c>
      <c r="B1661" t="s">
        <v>4175</v>
      </c>
      <c r="C1661" t="s">
        <v>16</v>
      </c>
      <c r="D1661" t="s">
        <v>11</v>
      </c>
      <c r="E1661" t="s">
        <v>4177</v>
      </c>
      <c r="F1661" t="s">
        <v>13</v>
      </c>
      <c r="G1661" t="s">
        <v>14</v>
      </c>
      <c r="H1661">
        <f t="shared" si="31"/>
        <v>0</v>
      </c>
      <c r="L1661" t="s">
        <v>7188</v>
      </c>
      <c r="M1661">
        <v>418.28100000000001</v>
      </c>
    </row>
    <row r="1662" spans="1:14" x14ac:dyDescent="0.25">
      <c r="A1662" s="18">
        <v>3560</v>
      </c>
      <c r="B1662" t="s">
        <v>4738</v>
      </c>
      <c r="C1662" t="s">
        <v>70</v>
      </c>
      <c r="D1662" t="s">
        <v>11</v>
      </c>
      <c r="E1662" t="s">
        <v>4740</v>
      </c>
      <c r="F1662" t="s">
        <v>13</v>
      </c>
      <c r="G1662" t="s">
        <v>14</v>
      </c>
      <c r="H1662">
        <f t="shared" si="31"/>
        <v>0</v>
      </c>
      <c r="L1662" t="s">
        <v>7189</v>
      </c>
      <c r="M1662">
        <v>248.185</v>
      </c>
      <c r="N1662">
        <v>0</v>
      </c>
    </row>
    <row r="1663" spans="1:14" x14ac:dyDescent="0.25">
      <c r="A1663" s="32">
        <v>1699</v>
      </c>
      <c r="B1663" s="20" t="s">
        <v>4738</v>
      </c>
      <c r="C1663" t="s">
        <v>16</v>
      </c>
      <c r="D1663" t="s">
        <v>11</v>
      </c>
      <c r="E1663" t="s">
        <v>4740</v>
      </c>
      <c r="F1663" t="s">
        <v>13</v>
      </c>
      <c r="G1663" t="s">
        <v>14</v>
      </c>
      <c r="H1663">
        <f t="shared" si="31"/>
        <v>0</v>
      </c>
      <c r="L1663" t="s">
        <v>7189</v>
      </c>
      <c r="M1663">
        <v>248.185</v>
      </c>
      <c r="N1663">
        <v>0</v>
      </c>
    </row>
    <row r="1664" spans="1:14" x14ac:dyDescent="0.25">
      <c r="A1664" s="18">
        <v>1879</v>
      </c>
      <c r="B1664" t="s">
        <v>4738</v>
      </c>
      <c r="C1664" t="s">
        <v>189</v>
      </c>
      <c r="D1664" t="s">
        <v>11</v>
      </c>
      <c r="E1664" t="s">
        <v>4740</v>
      </c>
      <c r="F1664" t="s">
        <v>13</v>
      </c>
      <c r="G1664" t="s">
        <v>14</v>
      </c>
      <c r="H1664">
        <f t="shared" si="31"/>
        <v>0</v>
      </c>
      <c r="L1664" t="s">
        <v>7189</v>
      </c>
      <c r="M1664">
        <v>248.185</v>
      </c>
      <c r="N1664">
        <v>0</v>
      </c>
    </row>
    <row r="1665" spans="1:14" x14ac:dyDescent="0.25">
      <c r="A1665" s="18">
        <v>4048</v>
      </c>
      <c r="B1665" t="s">
        <v>4738</v>
      </c>
      <c r="C1665" t="s">
        <v>23</v>
      </c>
      <c r="D1665" t="s">
        <v>11</v>
      </c>
      <c r="E1665" t="s">
        <v>4740</v>
      </c>
      <c r="F1665" t="s">
        <v>13</v>
      </c>
      <c r="G1665" t="s">
        <v>14</v>
      </c>
      <c r="H1665">
        <f t="shared" si="31"/>
        <v>0</v>
      </c>
      <c r="L1665" t="s">
        <v>7189</v>
      </c>
      <c r="M1665">
        <v>248.185</v>
      </c>
      <c r="N1665">
        <v>0</v>
      </c>
    </row>
    <row r="1666" spans="1:14" x14ac:dyDescent="0.25">
      <c r="A1666" s="18">
        <v>1898</v>
      </c>
      <c r="B1666" t="s">
        <v>3729</v>
      </c>
      <c r="C1666" t="s">
        <v>16</v>
      </c>
      <c r="D1666" t="s">
        <v>11</v>
      </c>
      <c r="E1666" t="s">
        <v>1440</v>
      </c>
      <c r="F1666" t="s">
        <v>13</v>
      </c>
      <c r="G1666" t="s">
        <v>14</v>
      </c>
      <c r="H1666">
        <f t="shared" si="31"/>
        <v>0</v>
      </c>
      <c r="L1666" s="20" t="s">
        <v>7190</v>
      </c>
      <c r="M1666">
        <v>363.33100000000002</v>
      </c>
      <c r="N1666">
        <v>0</v>
      </c>
    </row>
    <row r="1667" spans="1:14" x14ac:dyDescent="0.25">
      <c r="A1667" s="18">
        <v>2197</v>
      </c>
      <c r="B1667" t="s">
        <v>3729</v>
      </c>
      <c r="C1667" t="s">
        <v>26</v>
      </c>
      <c r="D1667" t="s">
        <v>11</v>
      </c>
      <c r="E1667" t="s">
        <v>1440</v>
      </c>
      <c r="F1667" t="s">
        <v>13</v>
      </c>
      <c r="G1667" t="s">
        <v>14</v>
      </c>
      <c r="H1667">
        <f t="shared" si="31"/>
        <v>0</v>
      </c>
      <c r="L1667" s="20" t="s">
        <v>7190</v>
      </c>
      <c r="M1667">
        <v>363.33100000000002</v>
      </c>
      <c r="N1667">
        <v>0</v>
      </c>
    </row>
    <row r="1668" spans="1:14" x14ac:dyDescent="0.25">
      <c r="A1668" s="18">
        <v>2280</v>
      </c>
      <c r="B1668" t="s">
        <v>4120</v>
      </c>
      <c r="C1668" t="s">
        <v>16</v>
      </c>
      <c r="D1668" t="s">
        <v>11</v>
      </c>
      <c r="E1668" t="s">
        <v>3515</v>
      </c>
      <c r="F1668" t="s">
        <v>13</v>
      </c>
      <c r="G1668" t="s">
        <v>14</v>
      </c>
      <c r="H1668">
        <f t="shared" si="31"/>
        <v>0</v>
      </c>
      <c r="L1668" t="s">
        <v>7191</v>
      </c>
      <c r="M1668">
        <v>325.29399999999998</v>
      </c>
      <c r="N1668">
        <v>0</v>
      </c>
    </row>
    <row r="1669" spans="1:14" x14ac:dyDescent="0.25">
      <c r="A1669" s="18">
        <v>2275</v>
      </c>
      <c r="B1669" t="s">
        <v>4120</v>
      </c>
      <c r="C1669" t="s">
        <v>26</v>
      </c>
      <c r="D1669" t="s">
        <v>11</v>
      </c>
      <c r="E1669" t="s">
        <v>3515</v>
      </c>
      <c r="F1669" t="s">
        <v>13</v>
      </c>
      <c r="G1669" t="s">
        <v>14</v>
      </c>
      <c r="H1669">
        <f t="shared" si="31"/>
        <v>0</v>
      </c>
      <c r="L1669" t="s">
        <v>7191</v>
      </c>
      <c r="M1669">
        <v>325.29399999999998</v>
      </c>
      <c r="N1669">
        <v>0</v>
      </c>
    </row>
    <row r="1670" spans="1:14" x14ac:dyDescent="0.25">
      <c r="A1670" s="18">
        <v>4174</v>
      </c>
      <c r="B1670" t="s">
        <v>7192</v>
      </c>
      <c r="C1670" t="s">
        <v>16</v>
      </c>
      <c r="D1670" t="s">
        <v>11</v>
      </c>
      <c r="E1670" t="s">
        <v>3337</v>
      </c>
      <c r="F1670" t="s">
        <v>13</v>
      </c>
      <c r="G1670" t="s">
        <v>14</v>
      </c>
      <c r="H1670">
        <f t="shared" si="31"/>
        <v>0</v>
      </c>
      <c r="L1670" t="s">
        <v>7193</v>
      </c>
      <c r="M1670">
        <v>423.86200000000002</v>
      </c>
    </row>
    <row r="1671" spans="1:14" x14ac:dyDescent="0.25">
      <c r="A1671" s="18">
        <v>4346</v>
      </c>
      <c r="B1671" t="s">
        <v>7192</v>
      </c>
      <c r="C1671" t="s">
        <v>26</v>
      </c>
      <c r="D1671" t="s">
        <v>11</v>
      </c>
      <c r="E1671" t="s">
        <v>3337</v>
      </c>
      <c r="F1671" t="s">
        <v>13</v>
      </c>
      <c r="G1671" t="s">
        <v>14</v>
      </c>
      <c r="H1671">
        <f t="shared" si="31"/>
        <v>0</v>
      </c>
      <c r="L1671" t="s">
        <v>7193</v>
      </c>
      <c r="M1671">
        <v>423.86200000000002</v>
      </c>
      <c r="N1671">
        <v>0</v>
      </c>
    </row>
    <row r="1672" spans="1:14" x14ac:dyDescent="0.25">
      <c r="A1672" s="18">
        <v>3851</v>
      </c>
      <c r="B1672" t="s">
        <v>1877</v>
      </c>
      <c r="C1672" t="s">
        <v>70</v>
      </c>
      <c r="D1672" t="s">
        <v>11</v>
      </c>
      <c r="E1672" t="s">
        <v>1879</v>
      </c>
      <c r="F1672" t="s">
        <v>13</v>
      </c>
      <c r="G1672" t="s">
        <v>14</v>
      </c>
      <c r="H1672">
        <f t="shared" si="31"/>
        <v>0</v>
      </c>
      <c r="L1672" t="s">
        <v>7194</v>
      </c>
      <c r="M1672">
        <v>354.33199999999999</v>
      </c>
      <c r="N1672">
        <v>0</v>
      </c>
    </row>
    <row r="1673" spans="1:14" x14ac:dyDescent="0.25">
      <c r="A1673" s="18">
        <v>2268</v>
      </c>
      <c r="B1673" s="20" t="s">
        <v>1877</v>
      </c>
      <c r="C1673" t="s">
        <v>16</v>
      </c>
      <c r="D1673" t="s">
        <v>11</v>
      </c>
      <c r="E1673" t="s">
        <v>1879</v>
      </c>
      <c r="F1673" t="s">
        <v>13</v>
      </c>
      <c r="G1673" t="s">
        <v>14</v>
      </c>
      <c r="H1673">
        <f t="shared" si="31"/>
        <v>0</v>
      </c>
      <c r="L1673" t="s">
        <v>7194</v>
      </c>
      <c r="M1673">
        <v>354.33199999999999</v>
      </c>
      <c r="N1673">
        <v>0</v>
      </c>
    </row>
    <row r="1674" spans="1:14" x14ac:dyDescent="0.25">
      <c r="A1674" s="18">
        <v>625</v>
      </c>
      <c r="B1674" t="s">
        <v>1877</v>
      </c>
      <c r="C1674" t="s">
        <v>26</v>
      </c>
      <c r="D1674" t="s">
        <v>11</v>
      </c>
      <c r="E1674" t="s">
        <v>1879</v>
      </c>
      <c r="F1674" t="s">
        <v>13</v>
      </c>
      <c r="G1674" t="s">
        <v>14</v>
      </c>
      <c r="H1674">
        <f t="shared" si="31"/>
        <v>0</v>
      </c>
      <c r="L1674" t="s">
        <v>7194</v>
      </c>
      <c r="M1674">
        <v>354.33199999999999</v>
      </c>
      <c r="N1674">
        <v>0</v>
      </c>
    </row>
    <row r="1675" spans="1:14" x14ac:dyDescent="0.25">
      <c r="A1675" s="18">
        <v>3455</v>
      </c>
      <c r="B1675" s="20" t="s">
        <v>2203</v>
      </c>
      <c r="C1675" t="s">
        <v>47</v>
      </c>
      <c r="D1675" t="s">
        <v>11</v>
      </c>
      <c r="E1675" t="s">
        <v>2205</v>
      </c>
      <c r="F1675" t="s">
        <v>13</v>
      </c>
      <c r="G1675" t="s">
        <v>14</v>
      </c>
      <c r="H1675">
        <v>0</v>
      </c>
      <c r="L1675" s="20" t="s">
        <v>7195</v>
      </c>
      <c r="M1675" s="23">
        <v>87.813000000000002</v>
      </c>
      <c r="N1675">
        <v>0</v>
      </c>
    </row>
    <row r="1676" spans="1:14" x14ac:dyDescent="0.25">
      <c r="A1676" s="18">
        <v>1896</v>
      </c>
      <c r="B1676" t="s">
        <v>2203</v>
      </c>
      <c r="C1676" t="s">
        <v>90</v>
      </c>
      <c r="D1676" t="s">
        <v>11</v>
      </c>
      <c r="E1676" t="s">
        <v>2205</v>
      </c>
      <c r="F1676" t="s">
        <v>13</v>
      </c>
      <c r="G1676" t="s">
        <v>14</v>
      </c>
      <c r="H1676">
        <v>0</v>
      </c>
      <c r="L1676" s="20" t="s">
        <v>7195</v>
      </c>
      <c r="M1676" s="23">
        <v>87.813000000000002</v>
      </c>
      <c r="N1676">
        <v>0</v>
      </c>
    </row>
    <row r="1677" spans="1:14" x14ac:dyDescent="0.25">
      <c r="A1677" s="18">
        <v>1807</v>
      </c>
      <c r="B1677" t="s">
        <v>2203</v>
      </c>
      <c r="C1677" t="s">
        <v>9</v>
      </c>
      <c r="D1677" t="s">
        <v>11</v>
      </c>
      <c r="E1677" t="s">
        <v>2205</v>
      </c>
      <c r="F1677" t="s">
        <v>13</v>
      </c>
      <c r="G1677" t="s">
        <v>14</v>
      </c>
      <c r="H1677">
        <v>0</v>
      </c>
      <c r="L1677" s="20" t="s">
        <v>7195</v>
      </c>
      <c r="M1677" s="23">
        <v>87.813000000000002</v>
      </c>
      <c r="N1677">
        <v>0</v>
      </c>
    </row>
    <row r="1678" spans="1:14" x14ac:dyDescent="0.25">
      <c r="A1678" s="18">
        <v>2219</v>
      </c>
      <c r="B1678" t="s">
        <v>2203</v>
      </c>
      <c r="C1678" t="s">
        <v>99</v>
      </c>
      <c r="D1678" t="s">
        <v>11</v>
      </c>
      <c r="E1678" t="s">
        <v>2205</v>
      </c>
      <c r="F1678" t="s">
        <v>13</v>
      </c>
      <c r="G1678" t="s">
        <v>14</v>
      </c>
      <c r="H1678">
        <v>0</v>
      </c>
      <c r="L1678" s="20" t="s">
        <v>7195</v>
      </c>
      <c r="M1678" s="23">
        <v>87.813000000000002</v>
      </c>
      <c r="N1678">
        <v>0</v>
      </c>
    </row>
    <row r="1679" spans="1:14" x14ac:dyDescent="0.25">
      <c r="A1679" s="18">
        <v>178</v>
      </c>
      <c r="B1679" t="s">
        <v>2203</v>
      </c>
      <c r="C1679" t="s">
        <v>70</v>
      </c>
      <c r="D1679" t="s">
        <v>11</v>
      </c>
      <c r="E1679" t="s">
        <v>2205</v>
      </c>
      <c r="F1679" t="s">
        <v>13</v>
      </c>
      <c r="G1679" t="s">
        <v>14</v>
      </c>
      <c r="H1679">
        <v>0</v>
      </c>
      <c r="L1679" s="20" t="s">
        <v>7195</v>
      </c>
      <c r="M1679" s="23">
        <v>87.813000000000002</v>
      </c>
      <c r="N1679">
        <v>0</v>
      </c>
    </row>
    <row r="1680" spans="1:14" x14ac:dyDescent="0.25">
      <c r="A1680" s="18">
        <v>2802</v>
      </c>
      <c r="B1680" s="20" t="s">
        <v>2362</v>
      </c>
      <c r="C1680" t="s">
        <v>16</v>
      </c>
      <c r="D1680" t="s">
        <v>11</v>
      </c>
      <c r="E1680" t="s">
        <v>2364</v>
      </c>
      <c r="F1680" t="s">
        <v>13</v>
      </c>
      <c r="G1680" t="s">
        <v>14</v>
      </c>
      <c r="H1680">
        <f>14.0067*N1680/M1680</f>
        <v>0</v>
      </c>
      <c r="L1680" t="s">
        <v>7196</v>
      </c>
      <c r="M1680">
        <v>232.202</v>
      </c>
      <c r="N1680">
        <v>0</v>
      </c>
    </row>
    <row r="1681" spans="1:14" x14ac:dyDescent="0.25">
      <c r="A1681" s="18">
        <v>3374</v>
      </c>
      <c r="B1681" s="20" t="s">
        <v>6519</v>
      </c>
      <c r="C1681" t="s">
        <v>90</v>
      </c>
      <c r="D1681" t="s">
        <v>11</v>
      </c>
      <c r="E1681" t="s">
        <v>3875</v>
      </c>
      <c r="F1681" t="s">
        <v>13</v>
      </c>
      <c r="G1681" t="s">
        <v>14</v>
      </c>
      <c r="H1681">
        <v>0</v>
      </c>
      <c r="L1681" s="28" t="s">
        <v>7197</v>
      </c>
      <c r="M1681" s="28">
        <v>202.251</v>
      </c>
      <c r="N1681">
        <v>0</v>
      </c>
    </row>
    <row r="1682" spans="1:14" x14ac:dyDescent="0.25">
      <c r="A1682" s="18">
        <v>232</v>
      </c>
      <c r="B1682" t="s">
        <v>3873</v>
      </c>
      <c r="C1682" t="s">
        <v>189</v>
      </c>
      <c r="D1682" t="s">
        <v>11</v>
      </c>
      <c r="E1682" t="s">
        <v>3875</v>
      </c>
      <c r="F1682" t="s">
        <v>13</v>
      </c>
      <c r="G1682" t="s">
        <v>14</v>
      </c>
      <c r="H1682">
        <v>0</v>
      </c>
      <c r="L1682" s="28" t="s">
        <v>7197</v>
      </c>
      <c r="M1682" s="28">
        <v>202.251</v>
      </c>
      <c r="N1682">
        <v>0</v>
      </c>
    </row>
    <row r="1683" spans="1:14" x14ac:dyDescent="0.25">
      <c r="A1683" s="18">
        <v>3364</v>
      </c>
      <c r="B1683" s="20" t="s">
        <v>252</v>
      </c>
      <c r="C1683" t="s">
        <v>90</v>
      </c>
      <c r="D1683" t="s">
        <v>11</v>
      </c>
      <c r="E1683" t="s">
        <v>254</v>
      </c>
      <c r="F1683" t="s">
        <v>13</v>
      </c>
      <c r="G1683" t="s">
        <v>14</v>
      </c>
      <c r="H1683">
        <v>0</v>
      </c>
      <c r="L1683" s="20" t="s">
        <v>7198</v>
      </c>
      <c r="M1683" s="28">
        <v>166.21799999999999</v>
      </c>
      <c r="N1683">
        <v>0</v>
      </c>
    </row>
    <row r="1684" spans="1:14" x14ac:dyDescent="0.25">
      <c r="A1684" s="18">
        <v>3849</v>
      </c>
      <c r="B1684" s="20" t="s">
        <v>1645</v>
      </c>
      <c r="C1684" t="s">
        <v>189</v>
      </c>
      <c r="D1684" t="s">
        <v>11</v>
      </c>
      <c r="E1684" t="s">
        <v>254</v>
      </c>
      <c r="F1684" t="s">
        <v>13</v>
      </c>
      <c r="G1684" t="s">
        <v>14</v>
      </c>
      <c r="H1684">
        <v>0</v>
      </c>
      <c r="L1684" s="20" t="s">
        <v>7198</v>
      </c>
      <c r="M1684" s="28">
        <v>166.21799999999999</v>
      </c>
      <c r="N1684">
        <v>0</v>
      </c>
    </row>
    <row r="1685" spans="1:14" x14ac:dyDescent="0.25">
      <c r="A1685" s="18">
        <v>3852</v>
      </c>
      <c r="B1685" s="20" t="s">
        <v>967</v>
      </c>
      <c r="C1685" t="s">
        <v>47</v>
      </c>
      <c r="D1685" t="s">
        <v>11</v>
      </c>
      <c r="E1685" t="s">
        <v>969</v>
      </c>
      <c r="F1685" t="s">
        <v>13</v>
      </c>
      <c r="G1685" t="s">
        <v>14</v>
      </c>
      <c r="H1685">
        <v>0</v>
      </c>
      <c r="L1685" s="20" t="s">
        <v>7201</v>
      </c>
      <c r="M1685" s="20" t="s">
        <v>6617</v>
      </c>
      <c r="N1685">
        <v>0</v>
      </c>
    </row>
    <row r="1686" spans="1:14" x14ac:dyDescent="0.25">
      <c r="A1686" s="18">
        <v>719</v>
      </c>
      <c r="B1686" t="s">
        <v>967</v>
      </c>
      <c r="C1686" t="s">
        <v>90</v>
      </c>
      <c r="D1686" t="s">
        <v>11</v>
      </c>
      <c r="E1686" t="s">
        <v>969</v>
      </c>
      <c r="F1686" t="s">
        <v>13</v>
      </c>
      <c r="G1686" t="s">
        <v>14</v>
      </c>
      <c r="H1686">
        <v>0</v>
      </c>
      <c r="L1686" s="20" t="s">
        <v>7201</v>
      </c>
      <c r="M1686" s="20" t="s">
        <v>6617</v>
      </c>
      <c r="N1686">
        <v>0</v>
      </c>
    </row>
    <row r="1687" spans="1:14" x14ac:dyDescent="0.25">
      <c r="A1687" s="18">
        <v>323</v>
      </c>
      <c r="B1687" t="s">
        <v>967</v>
      </c>
      <c r="C1687" t="s">
        <v>9</v>
      </c>
      <c r="D1687" t="s">
        <v>11</v>
      </c>
      <c r="E1687" t="s">
        <v>969</v>
      </c>
      <c r="F1687" t="s">
        <v>13</v>
      </c>
      <c r="G1687" t="s">
        <v>14</v>
      </c>
      <c r="H1687">
        <v>0</v>
      </c>
      <c r="L1687" s="20" t="s">
        <v>7201</v>
      </c>
      <c r="M1687" s="20" t="s">
        <v>6617</v>
      </c>
      <c r="N1687">
        <v>0</v>
      </c>
    </row>
    <row r="1688" spans="1:14" x14ac:dyDescent="0.25">
      <c r="A1688" s="18">
        <v>1932</v>
      </c>
      <c r="B1688" t="s">
        <v>967</v>
      </c>
      <c r="C1688" t="s">
        <v>99</v>
      </c>
      <c r="D1688" t="s">
        <v>11</v>
      </c>
      <c r="E1688" t="s">
        <v>969</v>
      </c>
      <c r="F1688" t="s">
        <v>13</v>
      </c>
      <c r="G1688" t="s">
        <v>14</v>
      </c>
      <c r="H1688">
        <v>0</v>
      </c>
      <c r="L1688" s="20" t="s">
        <v>7201</v>
      </c>
      <c r="M1688" s="20" t="s">
        <v>6617</v>
      </c>
      <c r="N1688">
        <v>0</v>
      </c>
    </row>
    <row r="1689" spans="1:14" x14ac:dyDescent="0.25">
      <c r="A1689" s="18">
        <v>2223</v>
      </c>
      <c r="B1689" t="s">
        <v>967</v>
      </c>
      <c r="C1689" t="s">
        <v>70</v>
      </c>
      <c r="D1689" t="s">
        <v>11</v>
      </c>
      <c r="E1689" t="s">
        <v>969</v>
      </c>
      <c r="F1689" t="s">
        <v>13</v>
      </c>
      <c r="G1689" t="s">
        <v>14</v>
      </c>
      <c r="H1689">
        <v>0</v>
      </c>
      <c r="L1689" s="20" t="s">
        <v>7201</v>
      </c>
      <c r="M1689" s="20" t="s">
        <v>6617</v>
      </c>
      <c r="N1689">
        <v>0</v>
      </c>
    </row>
    <row r="1690" spans="1:14" x14ac:dyDescent="0.25">
      <c r="A1690" s="18">
        <v>2314</v>
      </c>
      <c r="B1690" t="s">
        <v>967</v>
      </c>
      <c r="C1690" t="s">
        <v>388</v>
      </c>
      <c r="D1690" t="s">
        <v>11</v>
      </c>
      <c r="E1690" t="s">
        <v>969</v>
      </c>
      <c r="F1690" t="s">
        <v>13</v>
      </c>
      <c r="G1690" t="s">
        <v>14</v>
      </c>
      <c r="H1690">
        <v>0</v>
      </c>
      <c r="L1690" s="20" t="s">
        <v>7201</v>
      </c>
      <c r="M1690" s="20" t="s">
        <v>6617</v>
      </c>
      <c r="N1690">
        <v>0</v>
      </c>
    </row>
    <row r="1691" spans="1:14" x14ac:dyDescent="0.25">
      <c r="A1691" s="18">
        <v>1487</v>
      </c>
      <c r="B1691" t="s">
        <v>967</v>
      </c>
      <c r="C1691" t="s">
        <v>199</v>
      </c>
      <c r="D1691" t="s">
        <v>11</v>
      </c>
      <c r="E1691" t="s">
        <v>969</v>
      </c>
      <c r="F1691" t="s">
        <v>13</v>
      </c>
      <c r="G1691" t="s">
        <v>14</v>
      </c>
      <c r="H1691">
        <v>0</v>
      </c>
      <c r="L1691" s="20" t="s">
        <v>7201</v>
      </c>
      <c r="M1691" s="20" t="s">
        <v>6617</v>
      </c>
      <c r="N1691">
        <v>0</v>
      </c>
    </row>
    <row r="1692" spans="1:14" x14ac:dyDescent="0.25">
      <c r="A1692" s="18">
        <v>2508</v>
      </c>
      <c r="B1692" t="s">
        <v>967</v>
      </c>
      <c r="C1692" t="s">
        <v>142</v>
      </c>
      <c r="D1692" t="s">
        <v>11</v>
      </c>
      <c r="E1692" t="s">
        <v>969</v>
      </c>
      <c r="F1692" t="s">
        <v>13</v>
      </c>
      <c r="G1692" t="s">
        <v>14</v>
      </c>
      <c r="H1692">
        <v>0</v>
      </c>
      <c r="L1692" s="20" t="s">
        <v>7201</v>
      </c>
      <c r="M1692" s="20" t="s">
        <v>6617</v>
      </c>
      <c r="N1692">
        <v>0</v>
      </c>
    </row>
    <row r="1693" spans="1:14" x14ac:dyDescent="0.25">
      <c r="A1693" s="18">
        <v>266</v>
      </c>
      <c r="B1693" s="20" t="s">
        <v>967</v>
      </c>
      <c r="C1693" t="s">
        <v>16</v>
      </c>
      <c r="D1693" t="s">
        <v>11</v>
      </c>
      <c r="E1693" t="s">
        <v>969</v>
      </c>
      <c r="F1693" t="s">
        <v>13</v>
      </c>
      <c r="G1693" t="s">
        <v>14</v>
      </c>
      <c r="H1693">
        <v>0</v>
      </c>
      <c r="L1693" s="20" t="s">
        <v>7201</v>
      </c>
      <c r="M1693" s="20" t="s">
        <v>6617</v>
      </c>
      <c r="N1693">
        <v>0</v>
      </c>
    </row>
    <row r="1694" spans="1:14" x14ac:dyDescent="0.25">
      <c r="A1694" s="18">
        <v>2217</v>
      </c>
      <c r="B1694" s="20" t="s">
        <v>2584</v>
      </c>
      <c r="C1694" t="s">
        <v>189</v>
      </c>
      <c r="D1694" t="s">
        <v>11</v>
      </c>
      <c r="E1694" t="s">
        <v>2586</v>
      </c>
      <c r="F1694" t="s">
        <v>13</v>
      </c>
      <c r="G1694" t="s">
        <v>14</v>
      </c>
      <c r="H1694">
        <v>0</v>
      </c>
      <c r="L1694" s="20" t="s">
        <v>7202</v>
      </c>
      <c r="M1694" s="20" t="s">
        <v>6617</v>
      </c>
      <c r="N1694">
        <v>0</v>
      </c>
    </row>
    <row r="1695" spans="1:14" x14ac:dyDescent="0.25">
      <c r="A1695" s="18">
        <v>4350</v>
      </c>
      <c r="B1695" t="s">
        <v>2584</v>
      </c>
      <c r="C1695" t="s">
        <v>43</v>
      </c>
      <c r="D1695" t="s">
        <v>11</v>
      </c>
      <c r="E1695" t="s">
        <v>2586</v>
      </c>
      <c r="F1695" t="s">
        <v>13</v>
      </c>
      <c r="G1695" t="s">
        <v>14</v>
      </c>
      <c r="H1695">
        <v>0</v>
      </c>
      <c r="L1695" s="20" t="s">
        <v>7202</v>
      </c>
      <c r="M1695" s="20" t="s">
        <v>6617</v>
      </c>
      <c r="N1695">
        <v>0</v>
      </c>
    </row>
    <row r="1696" spans="1:14" x14ac:dyDescent="0.25">
      <c r="A1696" s="18">
        <v>1451</v>
      </c>
      <c r="B1696" t="s">
        <v>2584</v>
      </c>
      <c r="C1696" t="s">
        <v>26</v>
      </c>
      <c r="D1696" t="s">
        <v>11</v>
      </c>
      <c r="E1696" t="s">
        <v>2586</v>
      </c>
      <c r="F1696" t="s">
        <v>13</v>
      </c>
      <c r="G1696" t="s">
        <v>14</v>
      </c>
      <c r="H1696">
        <v>0</v>
      </c>
      <c r="L1696" s="20" t="s">
        <v>7202</v>
      </c>
      <c r="M1696" s="20" t="s">
        <v>6617</v>
      </c>
      <c r="N1696">
        <v>0</v>
      </c>
    </row>
    <row r="1697" spans="1:14" x14ac:dyDescent="0.25">
      <c r="A1697" s="18">
        <v>205</v>
      </c>
      <c r="B1697" t="s">
        <v>2584</v>
      </c>
      <c r="C1697" t="s">
        <v>30</v>
      </c>
      <c r="D1697" t="s">
        <v>11</v>
      </c>
      <c r="E1697" t="s">
        <v>2586</v>
      </c>
      <c r="F1697" t="s">
        <v>13</v>
      </c>
      <c r="G1697" t="s">
        <v>14</v>
      </c>
      <c r="H1697">
        <v>0</v>
      </c>
      <c r="L1697" s="20" t="s">
        <v>7202</v>
      </c>
      <c r="M1697" s="20" t="s">
        <v>6617</v>
      </c>
      <c r="N1697">
        <v>0</v>
      </c>
    </row>
    <row r="1698" spans="1:14" x14ac:dyDescent="0.25">
      <c r="A1698" s="18">
        <v>3783</v>
      </c>
      <c r="B1698" t="s">
        <v>2584</v>
      </c>
      <c r="C1698" t="s">
        <v>23</v>
      </c>
      <c r="D1698" t="s">
        <v>11</v>
      </c>
      <c r="E1698" t="s">
        <v>2586</v>
      </c>
      <c r="F1698" t="s">
        <v>13</v>
      </c>
      <c r="G1698" t="s">
        <v>14</v>
      </c>
      <c r="H1698">
        <v>0</v>
      </c>
      <c r="L1698" s="20" t="s">
        <v>7202</v>
      </c>
      <c r="M1698" s="20" t="s">
        <v>6617</v>
      </c>
      <c r="N1698">
        <v>0</v>
      </c>
    </row>
    <row r="1699" spans="1:14" x14ac:dyDescent="0.25">
      <c r="A1699" s="18">
        <v>3357</v>
      </c>
      <c r="B1699" s="20" t="s">
        <v>2226</v>
      </c>
      <c r="C1699" t="s">
        <v>16</v>
      </c>
      <c r="D1699" t="s">
        <v>11</v>
      </c>
      <c r="E1699" t="s">
        <v>2228</v>
      </c>
      <c r="F1699" t="s">
        <v>13</v>
      </c>
      <c r="G1699" t="s">
        <v>14</v>
      </c>
      <c r="H1699">
        <f>N1699*14.0067/M1699</f>
        <v>0</v>
      </c>
      <c r="L1699" t="s">
        <v>6790</v>
      </c>
      <c r="M1699">
        <v>312.11500000000001</v>
      </c>
      <c r="N1699">
        <v>0</v>
      </c>
    </row>
    <row r="1700" spans="1:14" x14ac:dyDescent="0.25">
      <c r="A1700" s="18">
        <v>1227</v>
      </c>
      <c r="B1700" t="s">
        <v>5294</v>
      </c>
      <c r="C1700" t="s">
        <v>16</v>
      </c>
      <c r="D1700" t="s">
        <v>11</v>
      </c>
      <c r="E1700" t="s">
        <v>5296</v>
      </c>
      <c r="F1700" t="s">
        <v>13</v>
      </c>
      <c r="G1700" t="s">
        <v>14</v>
      </c>
      <c r="H1700">
        <f>N1700*14.0067/M1700</f>
        <v>0</v>
      </c>
      <c r="L1700" t="s">
        <v>7203</v>
      </c>
      <c r="M1700">
        <v>419.69299999999998</v>
      </c>
      <c r="N1700">
        <v>0</v>
      </c>
    </row>
    <row r="1701" spans="1:14" x14ac:dyDescent="0.25">
      <c r="A1701" s="18">
        <v>3770</v>
      </c>
      <c r="B1701" s="20" t="s">
        <v>3074</v>
      </c>
      <c r="C1701" t="s">
        <v>16</v>
      </c>
      <c r="D1701" t="s">
        <v>11</v>
      </c>
      <c r="E1701" t="s">
        <v>3076</v>
      </c>
      <c r="F1701" t="s">
        <v>13</v>
      </c>
      <c r="G1701" t="s">
        <v>14</v>
      </c>
      <c r="H1701">
        <f>N1701*14.0067/M1701</f>
        <v>0</v>
      </c>
      <c r="L1701" t="s">
        <v>7204</v>
      </c>
      <c r="M1701">
        <v>447.74700000000001</v>
      </c>
      <c r="N1701">
        <v>0</v>
      </c>
    </row>
    <row r="1702" spans="1:14" x14ac:dyDescent="0.25">
      <c r="A1702" s="18">
        <v>962</v>
      </c>
      <c r="B1702" s="20" t="s">
        <v>1818</v>
      </c>
      <c r="C1702" t="s">
        <v>47</v>
      </c>
      <c r="D1702" t="s">
        <v>11</v>
      </c>
      <c r="E1702" t="s">
        <v>1820</v>
      </c>
      <c r="F1702" t="s">
        <v>13</v>
      </c>
      <c r="G1702" t="s">
        <v>14</v>
      </c>
      <c r="H1702">
        <v>0</v>
      </c>
      <c r="L1702" s="20" t="s">
        <v>7205</v>
      </c>
      <c r="M1702" s="28">
        <v>144.09200000000001</v>
      </c>
      <c r="N1702">
        <v>0</v>
      </c>
    </row>
    <row r="1703" spans="1:14" x14ac:dyDescent="0.25">
      <c r="A1703" s="18">
        <v>2297</v>
      </c>
      <c r="B1703" t="s">
        <v>1818</v>
      </c>
      <c r="C1703" t="s">
        <v>90</v>
      </c>
      <c r="D1703" t="s">
        <v>11</v>
      </c>
      <c r="E1703" t="s">
        <v>1820</v>
      </c>
      <c r="F1703" t="s">
        <v>13</v>
      </c>
      <c r="G1703" t="s">
        <v>14</v>
      </c>
      <c r="H1703">
        <v>0</v>
      </c>
      <c r="L1703" s="20" t="s">
        <v>7205</v>
      </c>
      <c r="M1703" s="28">
        <v>144.09200000000001</v>
      </c>
      <c r="N1703">
        <v>0</v>
      </c>
    </row>
    <row r="1704" spans="1:14" x14ac:dyDescent="0.25">
      <c r="A1704" s="18">
        <v>1040</v>
      </c>
      <c r="B1704" t="s">
        <v>1818</v>
      </c>
      <c r="C1704" t="s">
        <v>9</v>
      </c>
      <c r="D1704" t="s">
        <v>11</v>
      </c>
      <c r="E1704" t="s">
        <v>1820</v>
      </c>
      <c r="F1704" t="s">
        <v>13</v>
      </c>
      <c r="G1704" t="s">
        <v>14</v>
      </c>
      <c r="H1704">
        <v>0</v>
      </c>
      <c r="L1704" s="20" t="s">
        <v>7205</v>
      </c>
      <c r="M1704" s="28">
        <v>144.09200000000001</v>
      </c>
      <c r="N1704">
        <v>0</v>
      </c>
    </row>
    <row r="1705" spans="1:14" x14ac:dyDescent="0.25">
      <c r="A1705" s="18">
        <v>1642</v>
      </c>
      <c r="B1705" t="s">
        <v>1818</v>
      </c>
      <c r="C1705" t="s">
        <v>99</v>
      </c>
      <c r="D1705" t="s">
        <v>11</v>
      </c>
      <c r="E1705" t="s">
        <v>1820</v>
      </c>
      <c r="F1705" t="s">
        <v>13</v>
      </c>
      <c r="G1705" t="s">
        <v>14</v>
      </c>
      <c r="H1705">
        <v>0</v>
      </c>
      <c r="L1705" s="20" t="s">
        <v>7205</v>
      </c>
      <c r="M1705" s="28">
        <v>144.09200000000001</v>
      </c>
      <c r="N1705">
        <v>0</v>
      </c>
    </row>
    <row r="1706" spans="1:14" x14ac:dyDescent="0.25">
      <c r="A1706" s="18">
        <v>151</v>
      </c>
      <c r="B1706" t="s">
        <v>1818</v>
      </c>
      <c r="C1706" t="s">
        <v>70</v>
      </c>
      <c r="D1706" t="s">
        <v>11</v>
      </c>
      <c r="E1706" t="s">
        <v>1820</v>
      </c>
      <c r="F1706" t="s">
        <v>13</v>
      </c>
      <c r="G1706" t="s">
        <v>14</v>
      </c>
      <c r="H1706">
        <v>0</v>
      </c>
      <c r="L1706" s="20" t="s">
        <v>7205</v>
      </c>
      <c r="M1706" s="28">
        <v>144.09200000000001</v>
      </c>
      <c r="N1706">
        <v>0</v>
      </c>
    </row>
    <row r="1707" spans="1:14" x14ac:dyDescent="0.25">
      <c r="A1707" s="18">
        <v>1832</v>
      </c>
      <c r="B1707" t="s">
        <v>1818</v>
      </c>
      <c r="C1707" t="s">
        <v>189</v>
      </c>
      <c r="D1707" t="s">
        <v>11</v>
      </c>
      <c r="E1707" t="s">
        <v>1820</v>
      </c>
      <c r="F1707" t="s">
        <v>13</v>
      </c>
      <c r="G1707" t="s">
        <v>14</v>
      </c>
      <c r="H1707">
        <v>0</v>
      </c>
      <c r="L1707" s="20" t="s">
        <v>7205</v>
      </c>
      <c r="M1707" s="28">
        <v>144.09200000000001</v>
      </c>
    </row>
    <row r="1708" spans="1:14" x14ac:dyDescent="0.25">
      <c r="A1708" s="18">
        <v>2466</v>
      </c>
      <c r="B1708" t="s">
        <v>1818</v>
      </c>
      <c r="C1708" t="s">
        <v>43</v>
      </c>
      <c r="D1708" t="s">
        <v>11</v>
      </c>
      <c r="E1708" t="s">
        <v>1820</v>
      </c>
      <c r="F1708" t="s">
        <v>13</v>
      </c>
      <c r="G1708" t="s">
        <v>14</v>
      </c>
      <c r="H1708">
        <v>0</v>
      </c>
      <c r="L1708" s="20" t="s">
        <v>7205</v>
      </c>
      <c r="M1708" s="28">
        <v>144.09200000000001</v>
      </c>
      <c r="N1708">
        <v>0</v>
      </c>
    </row>
    <row r="1709" spans="1:14" x14ac:dyDescent="0.25">
      <c r="A1709" s="18">
        <v>2840</v>
      </c>
      <c r="B1709" t="s">
        <v>1818</v>
      </c>
      <c r="C1709" t="s">
        <v>26</v>
      </c>
      <c r="D1709" t="s">
        <v>11</v>
      </c>
      <c r="E1709" t="s">
        <v>1820</v>
      </c>
      <c r="F1709" t="s">
        <v>13</v>
      </c>
      <c r="G1709" t="s">
        <v>14</v>
      </c>
      <c r="H1709">
        <v>0</v>
      </c>
      <c r="L1709" s="20" t="s">
        <v>7205</v>
      </c>
      <c r="M1709" s="28">
        <v>144.09200000000001</v>
      </c>
      <c r="N1709">
        <v>0</v>
      </c>
    </row>
    <row r="1710" spans="1:14" x14ac:dyDescent="0.25">
      <c r="A1710" s="18">
        <v>733</v>
      </c>
      <c r="B1710" t="s">
        <v>1818</v>
      </c>
      <c r="C1710" t="s">
        <v>30</v>
      </c>
      <c r="D1710" t="s">
        <v>11</v>
      </c>
      <c r="E1710" t="s">
        <v>1820</v>
      </c>
      <c r="F1710" t="s">
        <v>13</v>
      </c>
      <c r="G1710" t="s">
        <v>14</v>
      </c>
      <c r="H1710">
        <v>0</v>
      </c>
      <c r="L1710" s="20" t="s">
        <v>7205</v>
      </c>
      <c r="M1710" s="28">
        <v>144.09200000000001</v>
      </c>
      <c r="N1710">
        <v>0</v>
      </c>
    </row>
    <row r="1711" spans="1:14" x14ac:dyDescent="0.25">
      <c r="A1711" s="18">
        <v>377</v>
      </c>
      <c r="B1711" t="s">
        <v>1818</v>
      </c>
      <c r="C1711" t="s">
        <v>23</v>
      </c>
      <c r="D1711" t="s">
        <v>11</v>
      </c>
      <c r="E1711" t="s">
        <v>1820</v>
      </c>
      <c r="F1711" t="s">
        <v>13</v>
      </c>
      <c r="G1711" t="s">
        <v>14</v>
      </c>
      <c r="H1711">
        <v>0</v>
      </c>
      <c r="L1711" s="20" t="s">
        <v>7205</v>
      </c>
      <c r="M1711" s="28">
        <v>144.09200000000001</v>
      </c>
      <c r="N1711">
        <v>0</v>
      </c>
    </row>
    <row r="1712" spans="1:14" x14ac:dyDescent="0.25">
      <c r="A1712" s="18">
        <v>2826</v>
      </c>
      <c r="B1712" t="s">
        <v>6029</v>
      </c>
      <c r="C1712" t="s">
        <v>16</v>
      </c>
      <c r="D1712" t="s">
        <v>11</v>
      </c>
      <c r="E1712" t="s">
        <v>6031</v>
      </c>
      <c r="F1712" t="s">
        <v>13</v>
      </c>
      <c r="G1712" t="s">
        <v>14</v>
      </c>
      <c r="H1712">
        <f t="shared" ref="H1712:H1743" si="32">N1712*14.0067/M1712</f>
        <v>0</v>
      </c>
      <c r="L1712" t="s">
        <v>7206</v>
      </c>
      <c r="M1712">
        <v>487.34300000000002</v>
      </c>
      <c r="N1712">
        <v>0</v>
      </c>
    </row>
    <row r="1713" spans="1:14" x14ac:dyDescent="0.25">
      <c r="A1713" s="18">
        <v>1148</v>
      </c>
      <c r="B1713" s="20" t="s">
        <v>87</v>
      </c>
      <c r="C1713" t="s">
        <v>16</v>
      </c>
      <c r="D1713" t="s">
        <v>11</v>
      </c>
      <c r="E1713" t="s">
        <v>89</v>
      </c>
      <c r="F1713" t="s">
        <v>13</v>
      </c>
      <c r="G1713" t="s">
        <v>14</v>
      </c>
      <c r="H1713">
        <f t="shared" si="32"/>
        <v>0</v>
      </c>
      <c r="L1713" t="s">
        <v>7207</v>
      </c>
      <c r="M1713">
        <v>376.17200000000003</v>
      </c>
      <c r="N1713">
        <v>0</v>
      </c>
    </row>
    <row r="1714" spans="1:14" x14ac:dyDescent="0.25">
      <c r="A1714" s="18">
        <v>1127</v>
      </c>
      <c r="B1714" t="s">
        <v>5926</v>
      </c>
      <c r="C1714" t="s">
        <v>16</v>
      </c>
      <c r="D1714" t="s">
        <v>11</v>
      </c>
      <c r="E1714" t="s">
        <v>5928</v>
      </c>
      <c r="F1714" t="s">
        <v>13</v>
      </c>
      <c r="G1714" t="s">
        <v>14</v>
      </c>
      <c r="H1714">
        <f t="shared" si="32"/>
        <v>0</v>
      </c>
      <c r="L1714" t="s">
        <v>7208</v>
      </c>
      <c r="M1714">
        <v>226.227</v>
      </c>
      <c r="N1714">
        <v>0</v>
      </c>
    </row>
    <row r="1715" spans="1:14" x14ac:dyDescent="0.25">
      <c r="A1715" s="18">
        <v>3618</v>
      </c>
      <c r="B1715" s="20" t="s">
        <v>5997</v>
      </c>
      <c r="C1715" t="s">
        <v>16</v>
      </c>
      <c r="D1715" t="s">
        <v>11</v>
      </c>
      <c r="E1715" t="s">
        <v>5999</v>
      </c>
      <c r="F1715" t="s">
        <v>13</v>
      </c>
      <c r="G1715" t="s">
        <v>14</v>
      </c>
      <c r="H1715">
        <f t="shared" si="32"/>
        <v>0</v>
      </c>
      <c r="L1715" t="s">
        <v>7209</v>
      </c>
      <c r="M1715">
        <v>255.03100000000001</v>
      </c>
      <c r="N1715">
        <v>0</v>
      </c>
    </row>
    <row r="1716" spans="1:14" x14ac:dyDescent="0.25">
      <c r="A1716" s="18">
        <v>2493</v>
      </c>
      <c r="B1716" s="20" t="s">
        <v>5497</v>
      </c>
      <c r="C1716" t="s">
        <v>16</v>
      </c>
      <c r="D1716" t="s">
        <v>11</v>
      </c>
      <c r="E1716" t="s">
        <v>5499</v>
      </c>
      <c r="F1716" t="s">
        <v>13</v>
      </c>
      <c r="G1716" t="s">
        <v>14</v>
      </c>
      <c r="H1716">
        <f t="shared" si="32"/>
        <v>0</v>
      </c>
      <c r="L1716" t="s">
        <v>7210</v>
      </c>
      <c r="M1716">
        <v>333.30399999999997</v>
      </c>
    </row>
    <row r="1717" spans="1:14" x14ac:dyDescent="0.25">
      <c r="A1717" s="18">
        <v>416</v>
      </c>
      <c r="B1717" t="s">
        <v>6284</v>
      </c>
      <c r="C1717" t="s">
        <v>16</v>
      </c>
      <c r="D1717" t="s">
        <v>11</v>
      </c>
      <c r="E1717" t="s">
        <v>6286</v>
      </c>
      <c r="F1717" t="s">
        <v>13</v>
      </c>
      <c r="G1717" t="s">
        <v>14</v>
      </c>
      <c r="H1717">
        <f t="shared" si="32"/>
        <v>0</v>
      </c>
      <c r="L1717" t="s">
        <v>7211</v>
      </c>
      <c r="M1717">
        <v>315.39299999999997</v>
      </c>
    </row>
    <row r="1718" spans="1:14" x14ac:dyDescent="0.25">
      <c r="A1718" s="18">
        <v>3979</v>
      </c>
      <c r="B1718" s="20" t="s">
        <v>3915</v>
      </c>
      <c r="C1718" t="s">
        <v>16</v>
      </c>
      <c r="D1718" t="s">
        <v>11</v>
      </c>
      <c r="E1718" t="s">
        <v>3917</v>
      </c>
      <c r="F1718" t="s">
        <v>13</v>
      </c>
      <c r="G1718" t="s">
        <v>14</v>
      </c>
      <c r="H1718">
        <f t="shared" si="32"/>
        <v>0</v>
      </c>
      <c r="L1718" t="s">
        <v>7212</v>
      </c>
      <c r="M1718">
        <v>323.31</v>
      </c>
      <c r="N1718">
        <v>0</v>
      </c>
    </row>
    <row r="1719" spans="1:14" x14ac:dyDescent="0.25">
      <c r="A1719" s="18">
        <v>224</v>
      </c>
      <c r="B1719" t="s">
        <v>7213</v>
      </c>
      <c r="C1719" t="s">
        <v>70</v>
      </c>
      <c r="D1719" t="s">
        <v>11</v>
      </c>
      <c r="E1719" t="s">
        <v>7214</v>
      </c>
      <c r="F1719" t="s">
        <v>13</v>
      </c>
      <c r="G1719" t="s">
        <v>14</v>
      </c>
      <c r="H1719">
        <f t="shared" si="32"/>
        <v>0</v>
      </c>
      <c r="L1719" t="s">
        <v>7215</v>
      </c>
      <c r="M1719">
        <v>381.29899999999998</v>
      </c>
      <c r="N1719">
        <v>0</v>
      </c>
    </row>
    <row r="1720" spans="1:14" x14ac:dyDescent="0.25">
      <c r="A1720" s="18">
        <v>1930</v>
      </c>
      <c r="B1720" s="20" t="s">
        <v>7213</v>
      </c>
      <c r="C1720" t="s">
        <v>16</v>
      </c>
      <c r="D1720" t="s">
        <v>11</v>
      </c>
      <c r="E1720" t="s">
        <v>7214</v>
      </c>
      <c r="F1720" t="s">
        <v>13</v>
      </c>
      <c r="G1720" t="s">
        <v>14</v>
      </c>
      <c r="H1720">
        <f t="shared" si="32"/>
        <v>0</v>
      </c>
      <c r="L1720" t="s">
        <v>7215</v>
      </c>
      <c r="M1720">
        <v>381.29899999999998</v>
      </c>
      <c r="N1720">
        <v>0</v>
      </c>
    </row>
    <row r="1721" spans="1:14" x14ac:dyDescent="0.25">
      <c r="A1721" s="18">
        <v>3496</v>
      </c>
      <c r="B1721" t="s">
        <v>7213</v>
      </c>
      <c r="C1721" t="s">
        <v>189</v>
      </c>
      <c r="D1721" t="s">
        <v>11</v>
      </c>
      <c r="E1721" t="s">
        <v>7214</v>
      </c>
      <c r="F1721" t="s">
        <v>13</v>
      </c>
      <c r="G1721" t="s">
        <v>14</v>
      </c>
      <c r="H1721">
        <f t="shared" si="32"/>
        <v>0</v>
      </c>
      <c r="L1721" t="s">
        <v>7215</v>
      </c>
      <c r="M1721">
        <v>381.29899999999998</v>
      </c>
      <c r="N1721">
        <v>0</v>
      </c>
    </row>
    <row r="1722" spans="1:14" x14ac:dyDescent="0.25">
      <c r="A1722" s="18">
        <v>1912</v>
      </c>
      <c r="B1722" t="s">
        <v>7213</v>
      </c>
      <c r="C1722" t="s">
        <v>23</v>
      </c>
      <c r="D1722" t="s">
        <v>11</v>
      </c>
      <c r="E1722" t="s">
        <v>7214</v>
      </c>
      <c r="F1722" t="s">
        <v>13</v>
      </c>
      <c r="G1722" t="s">
        <v>14</v>
      </c>
      <c r="H1722">
        <f t="shared" si="32"/>
        <v>0</v>
      </c>
      <c r="L1722" t="s">
        <v>7215</v>
      </c>
      <c r="M1722">
        <v>381.29899999999998</v>
      </c>
      <c r="N1722">
        <v>0</v>
      </c>
    </row>
    <row r="1723" spans="1:14" x14ac:dyDescent="0.25">
      <c r="A1723" s="18">
        <v>2232</v>
      </c>
      <c r="B1723" s="20" t="s">
        <v>7216</v>
      </c>
      <c r="C1723" t="s">
        <v>16</v>
      </c>
      <c r="D1723" t="s">
        <v>11</v>
      </c>
      <c r="E1723" t="s">
        <v>3895</v>
      </c>
      <c r="F1723" t="s">
        <v>13</v>
      </c>
      <c r="G1723" t="s">
        <v>14</v>
      </c>
      <c r="H1723">
        <f t="shared" si="32"/>
        <v>0</v>
      </c>
      <c r="L1723" t="s">
        <v>7217</v>
      </c>
      <c r="M1723">
        <v>296.55799999999999</v>
      </c>
      <c r="N1723">
        <v>0</v>
      </c>
    </row>
    <row r="1724" spans="1:14" x14ac:dyDescent="0.25">
      <c r="A1724" s="18">
        <v>155</v>
      </c>
      <c r="B1724" s="20" t="s">
        <v>2109</v>
      </c>
      <c r="C1724" t="s">
        <v>16</v>
      </c>
      <c r="D1724" t="s">
        <v>11</v>
      </c>
      <c r="E1724" t="s">
        <v>2027</v>
      </c>
      <c r="F1724" t="s">
        <v>13</v>
      </c>
      <c r="G1724" t="s">
        <v>14</v>
      </c>
      <c r="H1724">
        <f t="shared" si="32"/>
        <v>0</v>
      </c>
      <c r="L1724" t="s">
        <v>7218</v>
      </c>
      <c r="M1724">
        <v>438.76299999999998</v>
      </c>
      <c r="N1724">
        <v>0</v>
      </c>
    </row>
    <row r="1725" spans="1:14" x14ac:dyDescent="0.25">
      <c r="A1725" s="18">
        <v>852</v>
      </c>
      <c r="B1725" t="s">
        <v>2109</v>
      </c>
      <c r="C1725" t="s">
        <v>26</v>
      </c>
      <c r="D1725" t="s">
        <v>11</v>
      </c>
      <c r="E1725" t="s">
        <v>2027</v>
      </c>
      <c r="F1725" t="s">
        <v>13</v>
      </c>
      <c r="G1725" t="s">
        <v>14</v>
      </c>
      <c r="H1725">
        <f t="shared" si="32"/>
        <v>0</v>
      </c>
      <c r="L1725" t="s">
        <v>7218</v>
      </c>
      <c r="M1725">
        <v>438.76299999999998</v>
      </c>
      <c r="N1725">
        <v>0</v>
      </c>
    </row>
    <row r="1726" spans="1:14" x14ac:dyDescent="0.25">
      <c r="A1726" s="18">
        <v>4325</v>
      </c>
      <c r="B1726" s="20" t="s">
        <v>6512</v>
      </c>
      <c r="C1726" t="s">
        <v>16</v>
      </c>
      <c r="D1726" t="s">
        <v>11</v>
      </c>
      <c r="E1726" t="s">
        <v>6514</v>
      </c>
      <c r="F1726" t="s">
        <v>13</v>
      </c>
      <c r="G1726" t="s">
        <v>14</v>
      </c>
      <c r="H1726">
        <f t="shared" si="32"/>
        <v>0</v>
      </c>
      <c r="L1726" t="s">
        <v>7219</v>
      </c>
      <c r="M1726">
        <v>246.32900000000001</v>
      </c>
      <c r="N1726">
        <v>0</v>
      </c>
    </row>
    <row r="1727" spans="1:14" x14ac:dyDescent="0.25">
      <c r="A1727" s="18">
        <v>2043</v>
      </c>
      <c r="B1727" s="20" t="s">
        <v>4744</v>
      </c>
      <c r="C1727" t="s">
        <v>16</v>
      </c>
      <c r="D1727" t="s">
        <v>11</v>
      </c>
      <c r="E1727" t="s">
        <v>4746</v>
      </c>
      <c r="F1727" t="s">
        <v>13</v>
      </c>
      <c r="G1727" t="s">
        <v>14</v>
      </c>
      <c r="H1727">
        <f t="shared" si="32"/>
        <v>0</v>
      </c>
      <c r="L1727" t="s">
        <v>7220</v>
      </c>
      <c r="M1727">
        <v>452.44200000000001</v>
      </c>
      <c r="N1727">
        <v>0</v>
      </c>
    </row>
    <row r="1728" spans="1:14" x14ac:dyDescent="0.25">
      <c r="A1728" s="18">
        <v>3916</v>
      </c>
      <c r="B1728" s="20" t="s">
        <v>1016</v>
      </c>
      <c r="C1728" t="s">
        <v>47</v>
      </c>
      <c r="D1728" t="s">
        <v>11</v>
      </c>
      <c r="E1728" t="s">
        <v>1018</v>
      </c>
      <c r="F1728" t="s">
        <v>13</v>
      </c>
      <c r="G1728" t="s">
        <v>14</v>
      </c>
      <c r="H1728">
        <f t="shared" si="32"/>
        <v>0</v>
      </c>
      <c r="L1728" s="20" t="s">
        <v>7221</v>
      </c>
      <c r="M1728">
        <v>30.026</v>
      </c>
    </row>
    <row r="1729" spans="1:14" x14ac:dyDescent="0.25">
      <c r="A1729" s="18">
        <v>2720</v>
      </c>
      <c r="B1729" t="s">
        <v>1016</v>
      </c>
      <c r="C1729" t="s">
        <v>90</v>
      </c>
      <c r="D1729" t="s">
        <v>11</v>
      </c>
      <c r="E1729" t="s">
        <v>1018</v>
      </c>
      <c r="F1729" t="s">
        <v>13</v>
      </c>
      <c r="G1729" t="s">
        <v>14</v>
      </c>
      <c r="H1729">
        <f t="shared" si="32"/>
        <v>0</v>
      </c>
      <c r="L1729" s="20" t="s">
        <v>7221</v>
      </c>
      <c r="M1729">
        <v>30.026</v>
      </c>
      <c r="N1729">
        <v>0</v>
      </c>
    </row>
    <row r="1730" spans="1:14" x14ac:dyDescent="0.25">
      <c r="A1730" s="18">
        <v>3875</v>
      </c>
      <c r="B1730" t="s">
        <v>1016</v>
      </c>
      <c r="C1730" t="s">
        <v>9</v>
      </c>
      <c r="D1730" t="s">
        <v>11</v>
      </c>
      <c r="E1730" t="s">
        <v>1018</v>
      </c>
      <c r="F1730" t="s">
        <v>13</v>
      </c>
      <c r="G1730" t="s">
        <v>14</v>
      </c>
      <c r="H1730">
        <f t="shared" si="32"/>
        <v>0</v>
      </c>
      <c r="L1730" s="20" t="s">
        <v>7221</v>
      </c>
      <c r="M1730">
        <v>30.026</v>
      </c>
      <c r="N1730">
        <v>0</v>
      </c>
    </row>
    <row r="1731" spans="1:14" x14ac:dyDescent="0.25">
      <c r="A1731" s="18">
        <v>4398</v>
      </c>
      <c r="B1731" t="s">
        <v>1016</v>
      </c>
      <c r="C1731" t="s">
        <v>99</v>
      </c>
      <c r="D1731" t="s">
        <v>11</v>
      </c>
      <c r="E1731" t="s">
        <v>1018</v>
      </c>
      <c r="F1731" t="s">
        <v>13</v>
      </c>
      <c r="G1731" t="s">
        <v>14</v>
      </c>
      <c r="H1731">
        <f t="shared" si="32"/>
        <v>0</v>
      </c>
      <c r="L1731" s="20" t="s">
        <v>7221</v>
      </c>
      <c r="M1731">
        <v>30.026</v>
      </c>
      <c r="N1731">
        <v>0</v>
      </c>
    </row>
    <row r="1732" spans="1:14" x14ac:dyDescent="0.25">
      <c r="A1732" s="18">
        <v>3254</v>
      </c>
      <c r="B1732" t="s">
        <v>1016</v>
      </c>
      <c r="C1732" t="s">
        <v>70</v>
      </c>
      <c r="D1732" t="s">
        <v>11</v>
      </c>
      <c r="E1732" t="s">
        <v>1018</v>
      </c>
      <c r="F1732" t="s">
        <v>13</v>
      </c>
      <c r="G1732" t="s">
        <v>14</v>
      </c>
      <c r="H1732">
        <f t="shared" si="32"/>
        <v>0</v>
      </c>
      <c r="L1732" s="20" t="s">
        <v>7221</v>
      </c>
      <c r="M1732">
        <v>30.026</v>
      </c>
      <c r="N1732">
        <v>0</v>
      </c>
    </row>
    <row r="1733" spans="1:14" x14ac:dyDescent="0.25">
      <c r="A1733" s="18">
        <v>1608</v>
      </c>
      <c r="B1733" t="s">
        <v>1016</v>
      </c>
      <c r="C1733" t="s">
        <v>189</v>
      </c>
      <c r="D1733" t="s">
        <v>11</v>
      </c>
      <c r="E1733" t="s">
        <v>1018</v>
      </c>
      <c r="F1733" t="s">
        <v>13</v>
      </c>
      <c r="G1733" t="s">
        <v>14</v>
      </c>
      <c r="H1733">
        <f t="shared" si="32"/>
        <v>0</v>
      </c>
      <c r="L1733" s="20" t="s">
        <v>7221</v>
      </c>
      <c r="M1733">
        <v>30.026</v>
      </c>
      <c r="N1733">
        <v>0</v>
      </c>
    </row>
    <row r="1734" spans="1:14" x14ac:dyDescent="0.25">
      <c r="A1734" s="18">
        <v>3960</v>
      </c>
      <c r="B1734" t="s">
        <v>1016</v>
      </c>
      <c r="C1734" t="s">
        <v>43</v>
      </c>
      <c r="D1734" t="s">
        <v>11</v>
      </c>
      <c r="E1734" t="s">
        <v>1018</v>
      </c>
      <c r="F1734" t="s">
        <v>13</v>
      </c>
      <c r="G1734" t="s">
        <v>14</v>
      </c>
      <c r="H1734">
        <f t="shared" si="32"/>
        <v>0</v>
      </c>
      <c r="L1734" s="20" t="s">
        <v>7221</v>
      </c>
      <c r="M1734">
        <v>30.026</v>
      </c>
      <c r="N1734">
        <v>0</v>
      </c>
    </row>
    <row r="1735" spans="1:14" x14ac:dyDescent="0.25">
      <c r="A1735" s="18">
        <v>97</v>
      </c>
      <c r="B1735" t="s">
        <v>1016</v>
      </c>
      <c r="C1735" t="s">
        <v>26</v>
      </c>
      <c r="D1735" t="s">
        <v>11</v>
      </c>
      <c r="E1735" t="s">
        <v>1018</v>
      </c>
      <c r="F1735" t="s">
        <v>13</v>
      </c>
      <c r="G1735" t="s">
        <v>14</v>
      </c>
      <c r="H1735">
        <f t="shared" si="32"/>
        <v>0</v>
      </c>
      <c r="L1735" s="20" t="s">
        <v>7221</v>
      </c>
      <c r="M1735">
        <v>30.026</v>
      </c>
      <c r="N1735">
        <v>0</v>
      </c>
    </row>
    <row r="1736" spans="1:14" x14ac:dyDescent="0.25">
      <c r="A1736" s="18">
        <v>2519</v>
      </c>
      <c r="B1736" t="s">
        <v>1016</v>
      </c>
      <c r="C1736" t="s">
        <v>30</v>
      </c>
      <c r="D1736" t="s">
        <v>11</v>
      </c>
      <c r="E1736" t="s">
        <v>1018</v>
      </c>
      <c r="F1736" t="s">
        <v>13</v>
      </c>
      <c r="G1736" t="s">
        <v>14</v>
      </c>
      <c r="H1736">
        <f t="shared" si="32"/>
        <v>0</v>
      </c>
      <c r="L1736" s="20" t="s">
        <v>7221</v>
      </c>
      <c r="M1736">
        <v>30.026</v>
      </c>
      <c r="N1736">
        <v>0</v>
      </c>
    </row>
    <row r="1737" spans="1:14" x14ac:dyDescent="0.25">
      <c r="A1737" s="18">
        <v>2535</v>
      </c>
      <c r="B1737" t="s">
        <v>1016</v>
      </c>
      <c r="C1737" t="s">
        <v>23</v>
      </c>
      <c r="D1737" t="s">
        <v>11</v>
      </c>
      <c r="E1737" t="s">
        <v>1018</v>
      </c>
      <c r="F1737" t="s">
        <v>13</v>
      </c>
      <c r="G1737" t="s">
        <v>14</v>
      </c>
      <c r="H1737">
        <f t="shared" si="32"/>
        <v>0</v>
      </c>
      <c r="L1737" s="20" t="s">
        <v>7221</v>
      </c>
      <c r="M1737">
        <v>30.026</v>
      </c>
      <c r="N1737">
        <v>0</v>
      </c>
    </row>
    <row r="1738" spans="1:14" x14ac:dyDescent="0.25">
      <c r="A1738" s="18">
        <v>3646</v>
      </c>
      <c r="B1738" s="20" t="s">
        <v>1587</v>
      </c>
      <c r="C1738" t="s">
        <v>47</v>
      </c>
      <c r="D1738" t="s">
        <v>11</v>
      </c>
      <c r="E1738" t="s">
        <v>1589</v>
      </c>
      <c r="F1738" t="s">
        <v>13</v>
      </c>
      <c r="G1738" t="s">
        <v>14</v>
      </c>
      <c r="H1738">
        <f t="shared" si="32"/>
        <v>0</v>
      </c>
      <c r="L1738" s="20" t="s">
        <v>7222</v>
      </c>
      <c r="M1738" s="23">
        <v>45.040999999999997</v>
      </c>
      <c r="N1738">
        <v>0</v>
      </c>
    </row>
    <row r="1739" spans="1:14" x14ac:dyDescent="0.25">
      <c r="A1739" s="18">
        <v>1569</v>
      </c>
      <c r="B1739" t="s">
        <v>1587</v>
      </c>
      <c r="C1739" t="s">
        <v>90</v>
      </c>
      <c r="D1739" t="s">
        <v>11</v>
      </c>
      <c r="E1739" t="s">
        <v>1589</v>
      </c>
      <c r="F1739" t="s">
        <v>13</v>
      </c>
      <c r="G1739" t="s">
        <v>14</v>
      </c>
      <c r="H1739">
        <f t="shared" si="32"/>
        <v>0</v>
      </c>
      <c r="L1739" s="20" t="s">
        <v>7222</v>
      </c>
      <c r="M1739" s="23">
        <v>45.040999999999997</v>
      </c>
      <c r="N1739">
        <v>0</v>
      </c>
    </row>
    <row r="1740" spans="1:14" x14ac:dyDescent="0.25">
      <c r="A1740" s="18">
        <v>682</v>
      </c>
      <c r="B1740" t="s">
        <v>1587</v>
      </c>
      <c r="C1740" t="s">
        <v>9</v>
      </c>
      <c r="D1740" t="s">
        <v>11</v>
      </c>
      <c r="E1740" t="s">
        <v>1589</v>
      </c>
      <c r="F1740" t="s">
        <v>13</v>
      </c>
      <c r="G1740" t="s">
        <v>14</v>
      </c>
      <c r="H1740">
        <f t="shared" si="32"/>
        <v>0</v>
      </c>
      <c r="L1740" s="20" t="s">
        <v>7222</v>
      </c>
      <c r="M1740" s="23">
        <v>45.040999999999997</v>
      </c>
      <c r="N1740">
        <v>0</v>
      </c>
    </row>
    <row r="1741" spans="1:14" x14ac:dyDescent="0.25">
      <c r="A1741" s="18">
        <v>4397</v>
      </c>
      <c r="B1741" t="s">
        <v>1587</v>
      </c>
      <c r="C1741" t="s">
        <v>99</v>
      </c>
      <c r="D1741" t="s">
        <v>11</v>
      </c>
      <c r="E1741" t="s">
        <v>1589</v>
      </c>
      <c r="F1741" t="s">
        <v>13</v>
      </c>
      <c r="G1741" t="s">
        <v>14</v>
      </c>
      <c r="H1741">
        <f t="shared" si="32"/>
        <v>0</v>
      </c>
      <c r="L1741" s="20" t="s">
        <v>7222</v>
      </c>
      <c r="M1741" s="23">
        <v>45.040999999999997</v>
      </c>
      <c r="N1741">
        <v>0</v>
      </c>
    </row>
    <row r="1742" spans="1:14" x14ac:dyDescent="0.25">
      <c r="A1742" s="18">
        <v>1016</v>
      </c>
      <c r="B1742" t="s">
        <v>1587</v>
      </c>
      <c r="C1742" t="s">
        <v>70</v>
      </c>
      <c r="D1742" t="s">
        <v>11</v>
      </c>
      <c r="E1742" t="s">
        <v>1589</v>
      </c>
      <c r="F1742" t="s">
        <v>13</v>
      </c>
      <c r="G1742" t="s">
        <v>14</v>
      </c>
      <c r="H1742">
        <f t="shared" si="32"/>
        <v>0</v>
      </c>
      <c r="L1742" s="20" t="s">
        <v>7222</v>
      </c>
      <c r="M1742" s="23">
        <v>45.040999999999997</v>
      </c>
      <c r="N1742">
        <v>0</v>
      </c>
    </row>
    <row r="1743" spans="1:14" x14ac:dyDescent="0.25">
      <c r="A1743" s="18">
        <v>4284</v>
      </c>
      <c r="B1743" t="s">
        <v>1587</v>
      </c>
      <c r="C1743" t="s">
        <v>189</v>
      </c>
      <c r="D1743" t="s">
        <v>11</v>
      </c>
      <c r="E1743" t="s">
        <v>1589</v>
      </c>
      <c r="F1743" t="s">
        <v>13</v>
      </c>
      <c r="G1743" t="s">
        <v>14</v>
      </c>
      <c r="H1743">
        <f t="shared" si="32"/>
        <v>0</v>
      </c>
      <c r="L1743" s="20" t="s">
        <v>7222</v>
      </c>
      <c r="M1743" s="23">
        <v>45.040999999999997</v>
      </c>
      <c r="N1743">
        <v>0</v>
      </c>
    </row>
    <row r="1744" spans="1:14" x14ac:dyDescent="0.25">
      <c r="A1744" s="18">
        <v>3360</v>
      </c>
      <c r="B1744" t="s">
        <v>1587</v>
      </c>
      <c r="C1744" t="s">
        <v>43</v>
      </c>
      <c r="D1744" t="s">
        <v>11</v>
      </c>
      <c r="E1744" t="s">
        <v>1589</v>
      </c>
      <c r="F1744" t="s">
        <v>13</v>
      </c>
      <c r="G1744" t="s">
        <v>14</v>
      </c>
      <c r="H1744">
        <f t="shared" ref="H1744:H1764" si="33">N1744*14.0067/M1744</f>
        <v>0</v>
      </c>
      <c r="L1744" s="20" t="s">
        <v>7222</v>
      </c>
      <c r="M1744" s="23">
        <v>45.040999999999997</v>
      </c>
      <c r="N1744">
        <v>0</v>
      </c>
    </row>
    <row r="1745" spans="1:16" x14ac:dyDescent="0.25">
      <c r="A1745" s="18">
        <v>734</v>
      </c>
      <c r="B1745" t="s">
        <v>1587</v>
      </c>
      <c r="C1745" t="s">
        <v>26</v>
      </c>
      <c r="D1745" t="s">
        <v>11</v>
      </c>
      <c r="E1745" t="s">
        <v>1589</v>
      </c>
      <c r="F1745" t="s">
        <v>13</v>
      </c>
      <c r="G1745" t="s">
        <v>14</v>
      </c>
      <c r="H1745">
        <f t="shared" si="33"/>
        <v>0</v>
      </c>
      <c r="L1745" s="20" t="s">
        <v>7222</v>
      </c>
      <c r="M1745" s="23">
        <v>45.040999999999997</v>
      </c>
      <c r="N1745">
        <v>0</v>
      </c>
    </row>
    <row r="1746" spans="1:16" x14ac:dyDescent="0.25">
      <c r="A1746" s="18">
        <v>3473</v>
      </c>
      <c r="B1746" t="s">
        <v>1587</v>
      </c>
      <c r="C1746" t="s">
        <v>30</v>
      </c>
      <c r="D1746" t="s">
        <v>11</v>
      </c>
      <c r="E1746" t="s">
        <v>1589</v>
      </c>
      <c r="F1746" t="s">
        <v>13</v>
      </c>
      <c r="G1746" t="s">
        <v>14</v>
      </c>
      <c r="H1746">
        <f t="shared" si="33"/>
        <v>0</v>
      </c>
      <c r="L1746" s="20" t="s">
        <v>7222</v>
      </c>
      <c r="M1746" s="23">
        <v>45.040999999999997</v>
      </c>
      <c r="N1746">
        <v>0</v>
      </c>
    </row>
    <row r="1747" spans="1:16" x14ac:dyDescent="0.25">
      <c r="A1747" s="18">
        <v>2776</v>
      </c>
      <c r="B1747" t="s">
        <v>1587</v>
      </c>
      <c r="C1747" t="s">
        <v>23</v>
      </c>
      <c r="D1747" t="s">
        <v>11</v>
      </c>
      <c r="E1747" t="s">
        <v>1589</v>
      </c>
      <c r="F1747" t="s">
        <v>13</v>
      </c>
      <c r="G1747" t="s">
        <v>14</v>
      </c>
      <c r="H1747">
        <f t="shared" si="33"/>
        <v>0</v>
      </c>
      <c r="L1747" s="20" t="s">
        <v>7222</v>
      </c>
      <c r="M1747" s="23">
        <v>45.040999999999997</v>
      </c>
      <c r="N1747">
        <v>0</v>
      </c>
    </row>
    <row r="1748" spans="1:16" x14ac:dyDescent="0.25">
      <c r="A1748" s="18">
        <v>3775</v>
      </c>
      <c r="B1748" s="20" t="s">
        <v>7223</v>
      </c>
      <c r="C1748" t="s">
        <v>47</v>
      </c>
      <c r="D1748" t="s">
        <v>11</v>
      </c>
      <c r="E1748" t="s">
        <v>707</v>
      </c>
      <c r="F1748" t="s">
        <v>13</v>
      </c>
      <c r="G1748" t="s">
        <v>14</v>
      </c>
      <c r="H1748">
        <f t="shared" si="33"/>
        <v>0</v>
      </c>
      <c r="L1748" s="20" t="s">
        <v>7224</v>
      </c>
      <c r="M1748">
        <v>45.017000000000003</v>
      </c>
      <c r="N1748">
        <v>0</v>
      </c>
    </row>
    <row r="1749" spans="1:16" x14ac:dyDescent="0.25">
      <c r="A1749" s="18">
        <v>471</v>
      </c>
      <c r="B1749" t="s">
        <v>7223</v>
      </c>
      <c r="C1749" t="s">
        <v>90</v>
      </c>
      <c r="D1749" t="s">
        <v>11</v>
      </c>
      <c r="E1749" t="s">
        <v>707</v>
      </c>
      <c r="F1749" t="s">
        <v>13</v>
      </c>
      <c r="G1749" t="s">
        <v>14</v>
      </c>
      <c r="H1749">
        <f t="shared" si="33"/>
        <v>0</v>
      </c>
      <c r="L1749" s="20" t="s">
        <v>7224</v>
      </c>
      <c r="M1749">
        <v>45.017000000000003</v>
      </c>
      <c r="N1749">
        <v>0</v>
      </c>
    </row>
    <row r="1750" spans="1:16" x14ac:dyDescent="0.25">
      <c r="A1750" s="18">
        <v>1747</v>
      </c>
      <c r="B1750" t="s">
        <v>7223</v>
      </c>
      <c r="C1750" t="s">
        <v>9</v>
      </c>
      <c r="D1750" t="s">
        <v>11</v>
      </c>
      <c r="E1750" t="s">
        <v>707</v>
      </c>
      <c r="F1750" t="s">
        <v>13</v>
      </c>
      <c r="G1750" t="s">
        <v>14</v>
      </c>
      <c r="H1750">
        <f t="shared" si="33"/>
        <v>0</v>
      </c>
      <c r="L1750" s="20" t="s">
        <v>7224</v>
      </c>
      <c r="M1750">
        <v>45.017000000000003</v>
      </c>
    </row>
    <row r="1751" spans="1:16" x14ac:dyDescent="0.25">
      <c r="A1751" s="18">
        <v>2688</v>
      </c>
      <c r="B1751" t="s">
        <v>7223</v>
      </c>
      <c r="C1751" t="s">
        <v>99</v>
      </c>
      <c r="D1751" t="s">
        <v>11</v>
      </c>
      <c r="E1751" t="s">
        <v>707</v>
      </c>
      <c r="F1751" t="s">
        <v>13</v>
      </c>
      <c r="G1751" t="s">
        <v>14</v>
      </c>
      <c r="H1751">
        <f t="shared" si="33"/>
        <v>0</v>
      </c>
      <c r="L1751" s="20" t="s">
        <v>7224</v>
      </c>
      <c r="M1751">
        <v>45.017000000000003</v>
      </c>
    </row>
    <row r="1752" spans="1:16" x14ac:dyDescent="0.25">
      <c r="A1752" s="18">
        <v>3977</v>
      </c>
      <c r="B1752" t="s">
        <v>7223</v>
      </c>
      <c r="C1752" t="s">
        <v>70</v>
      </c>
      <c r="D1752" t="s">
        <v>11</v>
      </c>
      <c r="E1752" t="s">
        <v>707</v>
      </c>
      <c r="F1752" t="s">
        <v>13</v>
      </c>
      <c r="G1752" t="s">
        <v>14</v>
      </c>
      <c r="H1752">
        <f t="shared" si="33"/>
        <v>0</v>
      </c>
      <c r="L1752" s="20" t="s">
        <v>7224</v>
      </c>
      <c r="M1752">
        <v>45.017000000000003</v>
      </c>
      <c r="N1752">
        <v>0</v>
      </c>
      <c r="P1752" t="b">
        <f>EXACT(H1752,bioshpere3_soil!H1752)</f>
        <v>1</v>
      </c>
    </row>
    <row r="1753" spans="1:16" x14ac:dyDescent="0.25">
      <c r="A1753" s="18">
        <v>129</v>
      </c>
      <c r="B1753" s="20" t="s">
        <v>2577</v>
      </c>
      <c r="C1753" t="s">
        <v>47</v>
      </c>
      <c r="D1753" t="s">
        <v>11</v>
      </c>
      <c r="E1753" t="s">
        <v>2579</v>
      </c>
      <c r="F1753" t="s">
        <v>13</v>
      </c>
      <c r="G1753" t="s">
        <v>14</v>
      </c>
      <c r="H1753">
        <f t="shared" si="33"/>
        <v>0</v>
      </c>
      <c r="L1753" s="20" t="s">
        <v>7225</v>
      </c>
      <c r="M1753">
        <v>46.024999999999999</v>
      </c>
      <c r="N1753">
        <v>0</v>
      </c>
    </row>
    <row r="1754" spans="1:16" x14ac:dyDescent="0.25">
      <c r="A1754" s="18">
        <v>925</v>
      </c>
      <c r="B1754" t="s">
        <v>2577</v>
      </c>
      <c r="C1754" t="s">
        <v>90</v>
      </c>
      <c r="D1754" t="s">
        <v>11</v>
      </c>
      <c r="E1754" t="s">
        <v>2579</v>
      </c>
      <c r="F1754" t="s">
        <v>13</v>
      </c>
      <c r="G1754" t="s">
        <v>14</v>
      </c>
      <c r="H1754">
        <f t="shared" si="33"/>
        <v>0</v>
      </c>
      <c r="L1754" s="20" t="s">
        <v>7225</v>
      </c>
      <c r="M1754">
        <v>46.024999999999999</v>
      </c>
    </row>
    <row r="1755" spans="1:16" x14ac:dyDescent="0.25">
      <c r="A1755" s="18">
        <v>1698</v>
      </c>
      <c r="B1755" t="s">
        <v>2577</v>
      </c>
      <c r="C1755" t="s">
        <v>9</v>
      </c>
      <c r="D1755" t="s">
        <v>11</v>
      </c>
      <c r="E1755" t="s">
        <v>2579</v>
      </c>
      <c r="F1755" t="s">
        <v>13</v>
      </c>
      <c r="G1755" t="s">
        <v>14</v>
      </c>
      <c r="H1755">
        <f t="shared" si="33"/>
        <v>0.30432808256382404</v>
      </c>
      <c r="L1755" s="20" t="s">
        <v>7225</v>
      </c>
      <c r="M1755">
        <v>46.024999999999999</v>
      </c>
      <c r="N1755">
        <v>1</v>
      </c>
      <c r="P1755" t="b">
        <f>EXACT(H1755,bioshpere3_soil!H1755)</f>
        <v>0</v>
      </c>
    </row>
    <row r="1756" spans="1:16" x14ac:dyDescent="0.25">
      <c r="A1756" s="18">
        <v>975</v>
      </c>
      <c r="B1756" t="s">
        <v>2577</v>
      </c>
      <c r="C1756" t="s">
        <v>99</v>
      </c>
      <c r="D1756" t="s">
        <v>11</v>
      </c>
      <c r="E1756" t="s">
        <v>2579</v>
      </c>
      <c r="F1756" t="s">
        <v>13</v>
      </c>
      <c r="G1756" t="s">
        <v>14</v>
      </c>
      <c r="H1756">
        <f t="shared" si="33"/>
        <v>0</v>
      </c>
      <c r="L1756" s="20" t="s">
        <v>7225</v>
      </c>
      <c r="M1756">
        <v>46.024999999999999</v>
      </c>
    </row>
    <row r="1757" spans="1:16" x14ac:dyDescent="0.25">
      <c r="A1757" s="18">
        <v>882</v>
      </c>
      <c r="B1757" t="s">
        <v>2577</v>
      </c>
      <c r="C1757" t="s">
        <v>70</v>
      </c>
      <c r="D1757" t="s">
        <v>11</v>
      </c>
      <c r="E1757" t="s">
        <v>2579</v>
      </c>
      <c r="F1757" t="s">
        <v>13</v>
      </c>
      <c r="G1757" t="s">
        <v>14</v>
      </c>
      <c r="H1757">
        <f t="shared" si="33"/>
        <v>0</v>
      </c>
      <c r="L1757" s="20" t="s">
        <v>7225</v>
      </c>
      <c r="M1757">
        <v>46.024999999999999</v>
      </c>
      <c r="N1757">
        <v>0</v>
      </c>
      <c r="P1757" t="b">
        <f>EXACT(H1757,bioshpere3_soil!H1757)</f>
        <v>1</v>
      </c>
    </row>
    <row r="1758" spans="1:16" x14ac:dyDescent="0.25">
      <c r="A1758" s="18">
        <v>1630</v>
      </c>
      <c r="B1758" t="s">
        <v>2577</v>
      </c>
      <c r="C1758" t="s">
        <v>189</v>
      </c>
      <c r="D1758" t="s">
        <v>11</v>
      </c>
      <c r="E1758" t="s">
        <v>2579</v>
      </c>
      <c r="F1758" t="s">
        <v>13</v>
      </c>
      <c r="G1758" t="s">
        <v>14</v>
      </c>
      <c r="H1758">
        <f t="shared" si="33"/>
        <v>0</v>
      </c>
      <c r="L1758" s="20" t="s">
        <v>7225</v>
      </c>
      <c r="M1758">
        <v>46.024999999999999</v>
      </c>
      <c r="N1758">
        <v>0</v>
      </c>
      <c r="P1758" t="b">
        <f>EXACT(H1758,bioshpere3_soil!H1758)</f>
        <v>1</v>
      </c>
    </row>
    <row r="1759" spans="1:16" x14ac:dyDescent="0.25">
      <c r="A1759" s="18">
        <v>1651</v>
      </c>
      <c r="B1759" t="s">
        <v>2577</v>
      </c>
      <c r="C1759" t="s">
        <v>43</v>
      </c>
      <c r="D1759" t="s">
        <v>11</v>
      </c>
      <c r="E1759" t="s">
        <v>2579</v>
      </c>
      <c r="F1759" t="s">
        <v>13</v>
      </c>
      <c r="G1759" t="s">
        <v>14</v>
      </c>
      <c r="H1759">
        <f t="shared" si="33"/>
        <v>0</v>
      </c>
      <c r="L1759" s="20" t="s">
        <v>7225</v>
      </c>
      <c r="M1759">
        <v>46.024999999999999</v>
      </c>
      <c r="N1759">
        <v>0</v>
      </c>
    </row>
    <row r="1760" spans="1:16" x14ac:dyDescent="0.25">
      <c r="A1760" s="18">
        <v>1167</v>
      </c>
      <c r="B1760" t="s">
        <v>2577</v>
      </c>
      <c r="C1760" t="s">
        <v>26</v>
      </c>
      <c r="D1760" t="s">
        <v>11</v>
      </c>
      <c r="E1760" t="s">
        <v>2579</v>
      </c>
      <c r="F1760" t="s">
        <v>13</v>
      </c>
      <c r="G1760" t="s">
        <v>14</v>
      </c>
      <c r="H1760">
        <f t="shared" si="33"/>
        <v>0</v>
      </c>
      <c r="L1760" s="20" t="s">
        <v>7225</v>
      </c>
      <c r="M1760">
        <v>46.024999999999999</v>
      </c>
    </row>
    <row r="1761" spans="1:14" x14ac:dyDescent="0.25">
      <c r="A1761" s="18">
        <v>1582</v>
      </c>
      <c r="B1761" t="s">
        <v>2577</v>
      </c>
      <c r="C1761" t="s">
        <v>30</v>
      </c>
      <c r="D1761" t="s">
        <v>11</v>
      </c>
      <c r="E1761" t="s">
        <v>2579</v>
      </c>
      <c r="F1761" t="s">
        <v>13</v>
      </c>
      <c r="G1761" t="s">
        <v>14</v>
      </c>
      <c r="H1761">
        <f t="shared" si="33"/>
        <v>0</v>
      </c>
      <c r="L1761" s="20" t="s">
        <v>7225</v>
      </c>
      <c r="M1761">
        <v>46.024999999999999</v>
      </c>
    </row>
    <row r="1762" spans="1:14" x14ac:dyDescent="0.25">
      <c r="A1762" s="18">
        <v>1732</v>
      </c>
      <c r="B1762" t="s">
        <v>2577</v>
      </c>
      <c r="C1762" t="s">
        <v>23</v>
      </c>
      <c r="D1762" t="s">
        <v>11</v>
      </c>
      <c r="E1762" t="s">
        <v>2579</v>
      </c>
      <c r="F1762" t="s">
        <v>13</v>
      </c>
      <c r="G1762" t="s">
        <v>14</v>
      </c>
      <c r="H1762">
        <f t="shared" si="33"/>
        <v>0</v>
      </c>
      <c r="L1762" s="20" t="s">
        <v>7225</v>
      </c>
      <c r="M1762">
        <v>46.024999999999999</v>
      </c>
      <c r="N1762">
        <v>0</v>
      </c>
    </row>
    <row r="1763" spans="1:14" x14ac:dyDescent="0.25">
      <c r="A1763" s="18">
        <v>249</v>
      </c>
      <c r="B1763" s="20" t="s">
        <v>7226</v>
      </c>
      <c r="C1763" t="s">
        <v>16</v>
      </c>
      <c r="D1763" t="s">
        <v>11</v>
      </c>
      <c r="E1763" s="20" t="s">
        <v>298</v>
      </c>
      <c r="F1763" t="s">
        <v>13</v>
      </c>
      <c r="G1763" t="s">
        <v>14</v>
      </c>
      <c r="H1763">
        <f t="shared" si="33"/>
        <v>0</v>
      </c>
      <c r="L1763" t="s">
        <v>7227</v>
      </c>
      <c r="M1763">
        <v>110.04900000000001</v>
      </c>
      <c r="N1763">
        <v>0</v>
      </c>
    </row>
    <row r="1764" spans="1:14" x14ac:dyDescent="0.25">
      <c r="A1764" s="18">
        <v>1079</v>
      </c>
      <c r="C1764" t="s">
        <v>16</v>
      </c>
      <c r="D1764" t="s">
        <v>11</v>
      </c>
      <c r="E1764" s="58" t="s">
        <v>5684</v>
      </c>
      <c r="F1764" s="58" t="s">
        <v>13</v>
      </c>
      <c r="G1764" s="58" t="s">
        <v>14</v>
      </c>
      <c r="H1764" s="58">
        <f t="shared" si="33"/>
        <v>0</v>
      </c>
      <c r="L1764" s="58" t="s">
        <v>7228</v>
      </c>
      <c r="M1764" s="58">
        <v>354.10500000000002</v>
      </c>
      <c r="N1764">
        <v>0</v>
      </c>
    </row>
    <row r="1765" spans="1:14" x14ac:dyDescent="0.25">
      <c r="A1765" s="18">
        <v>2501</v>
      </c>
      <c r="C1765" t="s">
        <v>90</v>
      </c>
      <c r="D1765" t="s">
        <v>11</v>
      </c>
      <c r="E1765" s="37" t="s">
        <v>7727</v>
      </c>
      <c r="F1765" t="s">
        <v>13</v>
      </c>
      <c r="G1765" t="s">
        <v>768</v>
      </c>
      <c r="H1765">
        <v>0</v>
      </c>
      <c r="L1765" s="53" t="s">
        <v>7728</v>
      </c>
      <c r="M1765">
        <v>18</v>
      </c>
      <c r="N1765">
        <v>0</v>
      </c>
    </row>
    <row r="1766" spans="1:14" x14ac:dyDescent="0.25">
      <c r="A1766" s="18">
        <v>3001</v>
      </c>
      <c r="B1766" s="20" t="s">
        <v>6661</v>
      </c>
      <c r="C1766" t="s">
        <v>16</v>
      </c>
      <c r="D1766" t="s">
        <v>11</v>
      </c>
      <c r="E1766" s="20" t="s">
        <v>6663</v>
      </c>
      <c r="F1766" t="s">
        <v>13</v>
      </c>
      <c r="G1766" t="s">
        <v>14</v>
      </c>
      <c r="H1766">
        <f>N1766*14.0067/M1766</f>
        <v>0</v>
      </c>
      <c r="L1766" t="s">
        <v>7229</v>
      </c>
      <c r="M1766">
        <v>184.19399999999999</v>
      </c>
      <c r="N1766">
        <v>0</v>
      </c>
    </row>
    <row r="1767" spans="1:14" x14ac:dyDescent="0.25">
      <c r="A1767" s="18">
        <v>1795</v>
      </c>
      <c r="C1767" t="s">
        <v>47</v>
      </c>
      <c r="D1767" t="s">
        <v>11</v>
      </c>
      <c r="E1767" s="36" t="s">
        <v>1640</v>
      </c>
      <c r="F1767" t="s">
        <v>13</v>
      </c>
      <c r="G1767" t="s">
        <v>14</v>
      </c>
      <c r="H1767">
        <v>0</v>
      </c>
      <c r="L1767" s="53" t="s">
        <v>7715</v>
      </c>
      <c r="M1767" s="53" t="s">
        <v>7717</v>
      </c>
    </row>
    <row r="1768" spans="1:14" x14ac:dyDescent="0.25">
      <c r="A1768" s="18">
        <v>1812</v>
      </c>
      <c r="C1768" t="s">
        <v>90</v>
      </c>
      <c r="D1768" t="s">
        <v>11</v>
      </c>
      <c r="E1768" s="36" t="s">
        <v>1640</v>
      </c>
      <c r="F1768" t="s">
        <v>13</v>
      </c>
      <c r="G1768" t="s">
        <v>14</v>
      </c>
      <c r="H1768">
        <v>0</v>
      </c>
      <c r="L1768" s="53" t="s">
        <v>7715</v>
      </c>
      <c r="M1768" s="53" t="s">
        <v>7717</v>
      </c>
      <c r="N1768">
        <v>0</v>
      </c>
    </row>
    <row r="1769" spans="1:14" x14ac:dyDescent="0.25">
      <c r="A1769" s="18">
        <v>639</v>
      </c>
      <c r="C1769" t="s">
        <v>9</v>
      </c>
      <c r="D1769" t="s">
        <v>11</v>
      </c>
      <c r="E1769" s="36" t="s">
        <v>1640</v>
      </c>
      <c r="F1769" t="s">
        <v>13</v>
      </c>
      <c r="G1769" t="s">
        <v>14</v>
      </c>
      <c r="H1769">
        <v>0</v>
      </c>
      <c r="L1769" s="53" t="s">
        <v>7715</v>
      </c>
      <c r="M1769" s="53" t="s">
        <v>7717</v>
      </c>
      <c r="N1769">
        <v>0</v>
      </c>
    </row>
    <row r="1770" spans="1:14" x14ac:dyDescent="0.25">
      <c r="A1770" s="18">
        <v>4155</v>
      </c>
      <c r="C1770" t="s">
        <v>99</v>
      </c>
      <c r="D1770" t="s">
        <v>11</v>
      </c>
      <c r="E1770" s="36" t="s">
        <v>1640</v>
      </c>
      <c r="F1770" t="s">
        <v>13</v>
      </c>
      <c r="G1770" t="s">
        <v>14</v>
      </c>
      <c r="H1770">
        <v>0</v>
      </c>
      <c r="L1770" s="53" t="s">
        <v>7715</v>
      </c>
      <c r="M1770" s="53" t="s">
        <v>7717</v>
      </c>
      <c r="N1770">
        <v>0</v>
      </c>
    </row>
    <row r="1771" spans="1:14" x14ac:dyDescent="0.25">
      <c r="A1771" s="18">
        <v>2838</v>
      </c>
      <c r="C1771" t="s">
        <v>70</v>
      </c>
      <c r="D1771" t="s">
        <v>11</v>
      </c>
      <c r="E1771" s="36" t="s">
        <v>1640</v>
      </c>
      <c r="F1771" t="s">
        <v>13</v>
      </c>
      <c r="G1771" t="s">
        <v>14</v>
      </c>
      <c r="H1771">
        <v>0</v>
      </c>
      <c r="L1771" s="53" t="s">
        <v>7715</v>
      </c>
      <c r="M1771" s="53" t="s">
        <v>7717</v>
      </c>
      <c r="N1771">
        <v>0</v>
      </c>
    </row>
    <row r="1772" spans="1:14" x14ac:dyDescent="0.25">
      <c r="A1772" s="18">
        <v>3361</v>
      </c>
      <c r="B1772" s="36"/>
      <c r="C1772" t="s">
        <v>16</v>
      </c>
      <c r="D1772" t="s">
        <v>11</v>
      </c>
      <c r="E1772" s="37" t="s">
        <v>1640</v>
      </c>
      <c r="F1772" t="s">
        <v>13</v>
      </c>
      <c r="G1772" t="s">
        <v>14</v>
      </c>
      <c r="H1772">
        <v>0</v>
      </c>
      <c r="L1772" s="53" t="s">
        <v>7715</v>
      </c>
      <c r="M1772" s="53" t="s">
        <v>7717</v>
      </c>
    </row>
    <row r="1773" spans="1:14" ht="14.15" customHeight="1" x14ac:dyDescent="0.25">
      <c r="A1773" s="18">
        <v>1917</v>
      </c>
      <c r="B1773" s="20" t="s">
        <v>367</v>
      </c>
      <c r="C1773" t="s">
        <v>16</v>
      </c>
      <c r="D1773" t="s">
        <v>11</v>
      </c>
      <c r="E1773" t="s">
        <v>369</v>
      </c>
      <c r="F1773" t="s">
        <v>13</v>
      </c>
      <c r="G1773" t="s">
        <v>14</v>
      </c>
      <c r="H1773">
        <f>N1773*14.0067/M1773</f>
        <v>0</v>
      </c>
      <c r="L1773" t="s">
        <v>7174</v>
      </c>
      <c r="M1773">
        <v>301.33699999999999</v>
      </c>
      <c r="N1773">
        <v>0</v>
      </c>
    </row>
    <row r="1774" spans="1:14" x14ac:dyDescent="0.25">
      <c r="A1774" s="18">
        <v>3260</v>
      </c>
      <c r="B1774" s="20" t="s">
        <v>2940</v>
      </c>
      <c r="C1774" t="s">
        <v>189</v>
      </c>
      <c r="D1774" t="s">
        <v>11</v>
      </c>
      <c r="E1774" t="s">
        <v>2942</v>
      </c>
      <c r="F1774" t="s">
        <v>13</v>
      </c>
      <c r="G1774" t="s">
        <v>14</v>
      </c>
      <c r="H1774">
        <v>0</v>
      </c>
      <c r="L1774" s="20" t="s">
        <v>7230</v>
      </c>
      <c r="M1774">
        <v>68.073999999999998</v>
      </c>
      <c r="N1774">
        <v>0</v>
      </c>
    </row>
    <row r="1775" spans="1:14" x14ac:dyDescent="0.25">
      <c r="A1775" s="18">
        <v>1197</v>
      </c>
      <c r="B1775" t="s">
        <v>2940</v>
      </c>
      <c r="C1775" t="s">
        <v>43</v>
      </c>
      <c r="D1775" t="s">
        <v>11</v>
      </c>
      <c r="E1775" t="s">
        <v>2942</v>
      </c>
      <c r="F1775" t="s">
        <v>13</v>
      </c>
      <c r="G1775" t="s">
        <v>14</v>
      </c>
      <c r="H1775">
        <v>0</v>
      </c>
      <c r="L1775" s="20" t="s">
        <v>7230</v>
      </c>
      <c r="M1775">
        <v>68.073999999999998</v>
      </c>
    </row>
    <row r="1776" spans="1:14" x14ac:dyDescent="0.25">
      <c r="A1776" s="18">
        <v>422</v>
      </c>
      <c r="B1776" t="s">
        <v>2940</v>
      </c>
      <c r="C1776" t="s">
        <v>26</v>
      </c>
      <c r="D1776" t="s">
        <v>11</v>
      </c>
      <c r="E1776" t="s">
        <v>2942</v>
      </c>
      <c r="F1776" t="s">
        <v>13</v>
      </c>
      <c r="G1776" t="s">
        <v>14</v>
      </c>
      <c r="H1776">
        <v>0</v>
      </c>
      <c r="L1776" s="20" t="s">
        <v>7230</v>
      </c>
      <c r="M1776">
        <v>68.073999999999998</v>
      </c>
      <c r="N1776">
        <v>0</v>
      </c>
    </row>
    <row r="1777" spans="1:14" x14ac:dyDescent="0.25">
      <c r="A1777" s="18">
        <v>4337</v>
      </c>
      <c r="B1777" t="s">
        <v>2940</v>
      </c>
      <c r="C1777" t="s">
        <v>30</v>
      </c>
      <c r="D1777" t="s">
        <v>11</v>
      </c>
      <c r="E1777" t="s">
        <v>2942</v>
      </c>
      <c r="F1777" t="s">
        <v>13</v>
      </c>
      <c r="G1777" t="s">
        <v>14</v>
      </c>
      <c r="H1777">
        <v>0</v>
      </c>
      <c r="L1777" s="20" t="s">
        <v>7230</v>
      </c>
      <c r="M1777">
        <v>68.073999999999998</v>
      </c>
      <c r="N1777">
        <v>0</v>
      </c>
    </row>
    <row r="1778" spans="1:14" x14ac:dyDescent="0.25">
      <c r="A1778" s="18">
        <v>2566</v>
      </c>
      <c r="B1778" t="s">
        <v>2940</v>
      </c>
      <c r="C1778" t="s">
        <v>23</v>
      </c>
      <c r="D1778" t="s">
        <v>11</v>
      </c>
      <c r="E1778" t="s">
        <v>2942</v>
      </c>
      <c r="F1778" t="s">
        <v>13</v>
      </c>
      <c r="G1778" t="s">
        <v>14</v>
      </c>
      <c r="H1778">
        <v>0</v>
      </c>
      <c r="L1778" s="20" t="s">
        <v>7230</v>
      </c>
      <c r="M1778">
        <v>68.073999999999998</v>
      </c>
      <c r="N1778">
        <v>0</v>
      </c>
    </row>
    <row r="1779" spans="1:14" x14ac:dyDescent="0.25">
      <c r="A1779" s="18">
        <v>2227</v>
      </c>
      <c r="B1779" s="20" t="s">
        <v>7232</v>
      </c>
      <c r="C1779" t="s">
        <v>16</v>
      </c>
      <c r="D1779" t="s">
        <v>11</v>
      </c>
      <c r="E1779" s="20" t="s">
        <v>6465</v>
      </c>
      <c r="F1779" t="s">
        <v>13</v>
      </c>
      <c r="G1779" t="s">
        <v>14</v>
      </c>
      <c r="H1779">
        <f>N1779*14.0067/M1779</f>
        <v>3.6621312821263671E-2</v>
      </c>
      <c r="L1779" t="s">
        <v>7233</v>
      </c>
      <c r="M1779">
        <v>382.47399999999999</v>
      </c>
      <c r="N1779">
        <v>1</v>
      </c>
    </row>
    <row r="1780" spans="1:14" x14ac:dyDescent="0.25">
      <c r="A1780" s="18">
        <v>2004</v>
      </c>
      <c r="B1780" s="20" t="s">
        <v>6584</v>
      </c>
      <c r="C1780" t="s">
        <v>189</v>
      </c>
      <c r="D1780" t="s">
        <v>11</v>
      </c>
      <c r="E1780" t="s">
        <v>6586</v>
      </c>
      <c r="F1780" t="s">
        <v>13</v>
      </c>
      <c r="G1780" t="s">
        <v>14</v>
      </c>
      <c r="H1780">
        <v>0</v>
      </c>
      <c r="L1780" s="20" t="s">
        <v>7234</v>
      </c>
      <c r="M1780">
        <v>96.084000000000003</v>
      </c>
      <c r="N1780">
        <v>1</v>
      </c>
    </row>
    <row r="1781" spans="1:14" x14ac:dyDescent="0.25">
      <c r="A1781" s="18">
        <v>2133</v>
      </c>
      <c r="B1781" s="20" t="s">
        <v>4249</v>
      </c>
      <c r="C1781" t="s">
        <v>47</v>
      </c>
      <c r="D1781" t="s">
        <v>11</v>
      </c>
      <c r="E1781" t="s">
        <v>4251</v>
      </c>
      <c r="F1781" t="s">
        <v>13</v>
      </c>
      <c r="G1781" t="s">
        <v>14</v>
      </c>
      <c r="H1781">
        <v>0</v>
      </c>
      <c r="L1781" s="20" t="s">
        <v>7235</v>
      </c>
      <c r="M1781">
        <v>180.15600000000001</v>
      </c>
      <c r="N1781">
        <v>1</v>
      </c>
    </row>
    <row r="1782" spans="1:14" x14ac:dyDescent="0.25">
      <c r="A1782" s="18">
        <v>994</v>
      </c>
      <c r="B1782" t="s">
        <v>3910</v>
      </c>
      <c r="C1782" t="s">
        <v>16</v>
      </c>
      <c r="D1782" t="s">
        <v>11</v>
      </c>
      <c r="E1782" t="s">
        <v>3912</v>
      </c>
      <c r="F1782" t="s">
        <v>13</v>
      </c>
      <c r="G1782" t="s">
        <v>14</v>
      </c>
      <c r="H1782">
        <f t="shared" ref="H1782:H1797" si="34">N1782*14.0067/M1782</f>
        <v>7.7330823124106288E-2</v>
      </c>
      <c r="L1782" t="s">
        <v>7236</v>
      </c>
      <c r="M1782">
        <v>181.12700000000001</v>
      </c>
      <c r="N1782">
        <v>1</v>
      </c>
    </row>
    <row r="1783" spans="1:14" x14ac:dyDescent="0.25">
      <c r="A1783" s="18">
        <v>4371</v>
      </c>
      <c r="B1783" s="20" t="s">
        <v>7237</v>
      </c>
      <c r="C1783" t="s">
        <v>70</v>
      </c>
      <c r="D1783" t="s">
        <v>11</v>
      </c>
      <c r="E1783" t="s">
        <v>4037</v>
      </c>
      <c r="F1783" t="s">
        <v>13</v>
      </c>
      <c r="G1783" t="s">
        <v>14</v>
      </c>
      <c r="H1783">
        <f t="shared" si="34"/>
        <v>6.5090525493986653E-2</v>
      </c>
      <c r="L1783" t="s">
        <v>7238</v>
      </c>
      <c r="M1783">
        <v>215.18799999999999</v>
      </c>
      <c r="N1783">
        <v>1</v>
      </c>
    </row>
    <row r="1784" spans="1:14" x14ac:dyDescent="0.25">
      <c r="A1784" s="18">
        <v>33</v>
      </c>
      <c r="B1784" t="s">
        <v>7239</v>
      </c>
      <c r="C1784" t="s">
        <v>16</v>
      </c>
      <c r="D1784" t="s">
        <v>11</v>
      </c>
      <c r="E1784" t="s">
        <v>4037</v>
      </c>
      <c r="F1784" t="s">
        <v>13</v>
      </c>
      <c r="G1784" t="s">
        <v>14</v>
      </c>
      <c r="H1784">
        <f t="shared" si="34"/>
        <v>0</v>
      </c>
      <c r="L1784" t="s">
        <v>7238</v>
      </c>
      <c r="M1784">
        <v>215.18799999999999</v>
      </c>
    </row>
    <row r="1785" spans="1:14" x14ac:dyDescent="0.25">
      <c r="A1785" s="18">
        <v>202</v>
      </c>
      <c r="B1785" t="s">
        <v>7237</v>
      </c>
      <c r="C1785" t="s">
        <v>189</v>
      </c>
      <c r="D1785" t="s">
        <v>11</v>
      </c>
      <c r="E1785" t="s">
        <v>4037</v>
      </c>
      <c r="F1785" t="s">
        <v>13</v>
      </c>
      <c r="G1785" t="s">
        <v>14</v>
      </c>
      <c r="H1785">
        <f t="shared" si="34"/>
        <v>6.5090525493986653E-2</v>
      </c>
      <c r="L1785" t="s">
        <v>7238</v>
      </c>
      <c r="M1785">
        <v>215.18799999999999</v>
      </c>
      <c r="N1785">
        <v>1</v>
      </c>
    </row>
    <row r="1786" spans="1:14" x14ac:dyDescent="0.25">
      <c r="A1786" s="18">
        <v>334</v>
      </c>
      <c r="B1786" t="s">
        <v>7237</v>
      </c>
      <c r="C1786" t="s">
        <v>23</v>
      </c>
      <c r="D1786" t="s">
        <v>11</v>
      </c>
      <c r="E1786" t="s">
        <v>4037</v>
      </c>
      <c r="F1786" t="s">
        <v>13</v>
      </c>
      <c r="G1786" t="s">
        <v>14</v>
      </c>
      <c r="H1786">
        <f t="shared" si="34"/>
        <v>6.5090525493986653E-2</v>
      </c>
      <c r="L1786" t="s">
        <v>7238</v>
      </c>
      <c r="M1786">
        <v>215.18799999999999</v>
      </c>
      <c r="N1786">
        <v>1</v>
      </c>
    </row>
    <row r="1787" spans="1:14" x14ac:dyDescent="0.25">
      <c r="A1787" s="18">
        <v>3759</v>
      </c>
      <c r="B1787" s="20" t="s">
        <v>2366</v>
      </c>
      <c r="C1787" t="s">
        <v>47</v>
      </c>
      <c r="D1787" t="s">
        <v>11</v>
      </c>
      <c r="E1787" t="s">
        <v>2368</v>
      </c>
      <c r="F1787" t="s">
        <v>13</v>
      </c>
      <c r="G1787" t="s">
        <v>14</v>
      </c>
      <c r="H1787">
        <f t="shared" si="34"/>
        <v>0.13990471053577849</v>
      </c>
      <c r="L1787" s="20" t="s">
        <v>7240</v>
      </c>
      <c r="M1787">
        <v>100.116</v>
      </c>
      <c r="N1787">
        <v>1</v>
      </c>
    </row>
    <row r="1788" spans="1:14" x14ac:dyDescent="0.25">
      <c r="A1788" s="18">
        <v>1051</v>
      </c>
      <c r="B1788" t="s">
        <v>2366</v>
      </c>
      <c r="C1788" t="s">
        <v>90</v>
      </c>
      <c r="D1788" t="s">
        <v>11</v>
      </c>
      <c r="E1788" t="s">
        <v>2368</v>
      </c>
      <c r="F1788" t="s">
        <v>13</v>
      </c>
      <c r="G1788" t="s">
        <v>14</v>
      </c>
      <c r="H1788">
        <f t="shared" si="34"/>
        <v>0.13990471053577849</v>
      </c>
      <c r="L1788" s="20" t="s">
        <v>7240</v>
      </c>
      <c r="M1788">
        <v>100.116</v>
      </c>
      <c r="N1788">
        <v>1</v>
      </c>
    </row>
    <row r="1789" spans="1:14" x14ac:dyDescent="0.25">
      <c r="A1789" s="18">
        <v>2195</v>
      </c>
      <c r="B1789" t="s">
        <v>2366</v>
      </c>
      <c r="C1789" t="s">
        <v>9</v>
      </c>
      <c r="D1789" t="s">
        <v>11</v>
      </c>
      <c r="E1789" t="s">
        <v>2368</v>
      </c>
      <c r="F1789" t="s">
        <v>13</v>
      </c>
      <c r="G1789" t="s">
        <v>14</v>
      </c>
      <c r="H1789">
        <f t="shared" si="34"/>
        <v>0.13990471053577849</v>
      </c>
      <c r="L1789" s="20" t="s">
        <v>7240</v>
      </c>
      <c r="M1789">
        <v>100.116</v>
      </c>
      <c r="N1789">
        <v>1</v>
      </c>
    </row>
    <row r="1790" spans="1:14" x14ac:dyDescent="0.25">
      <c r="A1790" s="18">
        <v>1188</v>
      </c>
      <c r="B1790" t="s">
        <v>2366</v>
      </c>
      <c r="C1790" t="s">
        <v>99</v>
      </c>
      <c r="D1790" t="s">
        <v>11</v>
      </c>
      <c r="E1790" t="s">
        <v>2368</v>
      </c>
      <c r="F1790" t="s">
        <v>13</v>
      </c>
      <c r="G1790" t="s">
        <v>14</v>
      </c>
      <c r="H1790">
        <f t="shared" si="34"/>
        <v>0</v>
      </c>
      <c r="L1790" s="20" t="s">
        <v>7240</v>
      </c>
      <c r="M1790">
        <v>100.116</v>
      </c>
      <c r="N1790">
        <v>0</v>
      </c>
    </row>
    <row r="1791" spans="1:14" x14ac:dyDescent="0.25">
      <c r="A1791" s="18">
        <v>1673</v>
      </c>
      <c r="B1791" t="s">
        <v>2366</v>
      </c>
      <c r="C1791" t="s">
        <v>70</v>
      </c>
      <c r="D1791" t="s">
        <v>11</v>
      </c>
      <c r="E1791" t="s">
        <v>2368</v>
      </c>
      <c r="F1791" t="s">
        <v>13</v>
      </c>
      <c r="G1791" t="s">
        <v>14</v>
      </c>
      <c r="H1791">
        <f t="shared" si="34"/>
        <v>0.27980942107155699</v>
      </c>
      <c r="L1791" s="20" t="s">
        <v>7240</v>
      </c>
      <c r="M1791">
        <v>100.116</v>
      </c>
      <c r="N1791">
        <v>2</v>
      </c>
    </row>
    <row r="1792" spans="1:14" x14ac:dyDescent="0.25">
      <c r="A1792" s="18">
        <v>3037</v>
      </c>
      <c r="B1792" t="s">
        <v>1840</v>
      </c>
      <c r="C1792" t="s">
        <v>47</v>
      </c>
      <c r="D1792" t="s">
        <v>11</v>
      </c>
      <c r="E1792" t="s">
        <v>1842</v>
      </c>
      <c r="F1792" t="s">
        <v>13</v>
      </c>
      <c r="G1792" t="s">
        <v>14</v>
      </c>
      <c r="H1792">
        <f t="shared" si="34"/>
        <v>0.16568819385709133</v>
      </c>
      <c r="L1792" t="s">
        <v>7241</v>
      </c>
      <c r="M1792">
        <v>169.07300000000001</v>
      </c>
      <c r="N1792">
        <v>2</v>
      </c>
    </row>
    <row r="1793" spans="1:14" x14ac:dyDescent="0.25">
      <c r="A1793" s="18">
        <v>617</v>
      </c>
      <c r="B1793" t="s">
        <v>1840</v>
      </c>
      <c r="C1793" t="s">
        <v>90</v>
      </c>
      <c r="D1793" t="s">
        <v>11</v>
      </c>
      <c r="E1793" t="s">
        <v>1842</v>
      </c>
      <c r="F1793" t="s">
        <v>13</v>
      </c>
      <c r="G1793" t="s">
        <v>14</v>
      </c>
      <c r="H1793">
        <f t="shared" si="34"/>
        <v>0.16568819385709133</v>
      </c>
      <c r="L1793" t="s">
        <v>7241</v>
      </c>
      <c r="M1793">
        <v>169.07300000000001</v>
      </c>
      <c r="N1793">
        <v>2</v>
      </c>
    </row>
    <row r="1794" spans="1:14" x14ac:dyDescent="0.25">
      <c r="A1794" s="18">
        <v>1954</v>
      </c>
      <c r="B1794" t="s">
        <v>1840</v>
      </c>
      <c r="C1794" t="s">
        <v>70</v>
      </c>
      <c r="D1794" t="s">
        <v>11</v>
      </c>
      <c r="E1794" t="s">
        <v>1842</v>
      </c>
      <c r="F1794" t="s">
        <v>13</v>
      </c>
      <c r="G1794" t="s">
        <v>14</v>
      </c>
      <c r="H1794">
        <f t="shared" si="34"/>
        <v>0.16568819385709133</v>
      </c>
      <c r="L1794" t="s">
        <v>7241</v>
      </c>
      <c r="M1794">
        <v>169.07300000000001</v>
      </c>
      <c r="N1794">
        <v>2</v>
      </c>
    </row>
    <row r="1795" spans="1:14" x14ac:dyDescent="0.25">
      <c r="A1795" s="18">
        <v>1031</v>
      </c>
      <c r="B1795" t="s">
        <v>1840</v>
      </c>
      <c r="C1795" t="s">
        <v>199</v>
      </c>
      <c r="D1795" t="s">
        <v>11</v>
      </c>
      <c r="E1795" t="s">
        <v>1842</v>
      </c>
      <c r="F1795" t="s">
        <v>13</v>
      </c>
      <c r="G1795" t="s">
        <v>14</v>
      </c>
      <c r="H1795">
        <f t="shared" si="34"/>
        <v>0.16568819385709133</v>
      </c>
      <c r="L1795" t="s">
        <v>7241</v>
      </c>
      <c r="M1795">
        <v>169.07300000000001</v>
      </c>
      <c r="N1795">
        <v>2</v>
      </c>
    </row>
    <row r="1796" spans="1:14" x14ac:dyDescent="0.25">
      <c r="A1796" s="18">
        <v>2843</v>
      </c>
      <c r="B1796" s="20" t="s">
        <v>1840</v>
      </c>
      <c r="C1796" t="s">
        <v>16</v>
      </c>
      <c r="D1796" t="s">
        <v>11</v>
      </c>
      <c r="E1796" t="s">
        <v>1842</v>
      </c>
      <c r="F1796" t="s">
        <v>13</v>
      </c>
      <c r="G1796" t="s">
        <v>14</v>
      </c>
      <c r="H1796">
        <f t="shared" si="34"/>
        <v>0.16568819385709133</v>
      </c>
      <c r="L1796" t="s">
        <v>7241</v>
      </c>
      <c r="M1796">
        <v>169.07300000000001</v>
      </c>
      <c r="N1796">
        <v>2</v>
      </c>
    </row>
    <row r="1797" spans="1:14" x14ac:dyDescent="0.25">
      <c r="A1797" s="18">
        <v>3471</v>
      </c>
      <c r="B1797" t="s">
        <v>1840</v>
      </c>
      <c r="C1797" t="s">
        <v>26</v>
      </c>
      <c r="D1797" t="s">
        <v>11</v>
      </c>
      <c r="E1797" t="s">
        <v>1842</v>
      </c>
      <c r="F1797" t="s">
        <v>13</v>
      </c>
      <c r="G1797" t="s">
        <v>14</v>
      </c>
      <c r="H1797">
        <f t="shared" si="34"/>
        <v>0.16568819385709133</v>
      </c>
      <c r="L1797" t="s">
        <v>7241</v>
      </c>
      <c r="M1797">
        <v>169.07300000000001</v>
      </c>
      <c r="N1797">
        <v>2</v>
      </c>
    </row>
    <row r="1798" spans="1:14" x14ac:dyDescent="0.25">
      <c r="A1798" s="18">
        <v>2402</v>
      </c>
      <c r="B1798" s="20" t="s">
        <v>467</v>
      </c>
      <c r="C1798" t="s">
        <v>47</v>
      </c>
      <c r="D1798" t="s">
        <v>11</v>
      </c>
      <c r="E1798" t="s">
        <v>469</v>
      </c>
      <c r="F1798" t="s">
        <v>13</v>
      </c>
      <c r="G1798" t="s">
        <v>14</v>
      </c>
      <c r="H1798">
        <v>0</v>
      </c>
      <c r="L1798" s="20" t="s">
        <v>7242</v>
      </c>
      <c r="M1798" s="20" t="s">
        <v>6617</v>
      </c>
      <c r="N1798">
        <v>2</v>
      </c>
    </row>
    <row r="1799" spans="1:14" x14ac:dyDescent="0.25">
      <c r="A1799" s="18">
        <v>4225</v>
      </c>
      <c r="B1799" t="s">
        <v>467</v>
      </c>
      <c r="C1799" t="s">
        <v>90</v>
      </c>
      <c r="D1799" t="s">
        <v>11</v>
      </c>
      <c r="E1799" t="s">
        <v>469</v>
      </c>
      <c r="F1799" t="s">
        <v>13</v>
      </c>
      <c r="G1799" t="s">
        <v>14</v>
      </c>
      <c r="H1799">
        <v>0</v>
      </c>
      <c r="L1799" s="20" t="s">
        <v>7242</v>
      </c>
      <c r="M1799" s="20" t="s">
        <v>6617</v>
      </c>
      <c r="N1799">
        <v>2</v>
      </c>
    </row>
    <row r="1800" spans="1:14" x14ac:dyDescent="0.25">
      <c r="A1800" s="18">
        <v>2883</v>
      </c>
      <c r="B1800" t="s">
        <v>467</v>
      </c>
      <c r="C1800" t="s">
        <v>9</v>
      </c>
      <c r="D1800" t="s">
        <v>11</v>
      </c>
      <c r="E1800" t="s">
        <v>469</v>
      </c>
      <c r="F1800" t="s">
        <v>13</v>
      </c>
      <c r="G1800" t="s">
        <v>14</v>
      </c>
      <c r="H1800">
        <v>0</v>
      </c>
      <c r="L1800" s="20" t="s">
        <v>7242</v>
      </c>
      <c r="M1800" s="20" t="s">
        <v>6617</v>
      </c>
      <c r="N1800">
        <v>2</v>
      </c>
    </row>
    <row r="1801" spans="1:14" x14ac:dyDescent="0.25">
      <c r="A1801" s="18">
        <v>2014</v>
      </c>
      <c r="B1801" t="s">
        <v>467</v>
      </c>
      <c r="C1801" t="s">
        <v>99</v>
      </c>
      <c r="D1801" t="s">
        <v>11</v>
      </c>
      <c r="E1801" t="s">
        <v>469</v>
      </c>
      <c r="F1801" t="s">
        <v>13</v>
      </c>
      <c r="G1801" t="s">
        <v>14</v>
      </c>
      <c r="H1801">
        <v>0</v>
      </c>
      <c r="L1801" s="20" t="s">
        <v>7242</v>
      </c>
      <c r="M1801" s="20" t="s">
        <v>6617</v>
      </c>
    </row>
    <row r="1802" spans="1:14" x14ac:dyDescent="0.25">
      <c r="A1802" s="18">
        <v>3451</v>
      </c>
      <c r="B1802" t="s">
        <v>467</v>
      </c>
      <c r="C1802" t="s">
        <v>70</v>
      </c>
      <c r="D1802" t="s">
        <v>11</v>
      </c>
      <c r="E1802" t="s">
        <v>469</v>
      </c>
      <c r="F1802" t="s">
        <v>13</v>
      </c>
      <c r="G1802" t="s">
        <v>14</v>
      </c>
      <c r="H1802">
        <v>0</v>
      </c>
      <c r="L1802" s="20" t="s">
        <v>7242</v>
      </c>
      <c r="M1802" s="20" t="s">
        <v>6617</v>
      </c>
      <c r="N1802">
        <v>0</v>
      </c>
    </row>
    <row r="1803" spans="1:14" x14ac:dyDescent="0.25">
      <c r="A1803" s="18">
        <v>4125</v>
      </c>
      <c r="B1803" t="s">
        <v>5631</v>
      </c>
      <c r="C1803" t="s">
        <v>16</v>
      </c>
      <c r="D1803" t="s">
        <v>11</v>
      </c>
      <c r="E1803" t="s">
        <v>5633</v>
      </c>
      <c r="F1803" t="s">
        <v>13</v>
      </c>
      <c r="G1803" t="s">
        <v>14</v>
      </c>
      <c r="H1803">
        <f>N1803*14.0067/M1803</f>
        <v>0</v>
      </c>
      <c r="L1803" t="s">
        <v>7243</v>
      </c>
      <c r="M1803">
        <v>355.565</v>
      </c>
      <c r="N1803">
        <v>0</v>
      </c>
    </row>
    <row r="1804" spans="1:14" x14ac:dyDescent="0.25">
      <c r="A1804" s="18">
        <v>1436</v>
      </c>
      <c r="B1804" s="20" t="s">
        <v>1751</v>
      </c>
      <c r="C1804" t="s">
        <v>16</v>
      </c>
      <c r="D1804" t="s">
        <v>11</v>
      </c>
      <c r="E1804" t="s">
        <v>1753</v>
      </c>
      <c r="F1804" t="s">
        <v>13</v>
      </c>
      <c r="G1804" t="s">
        <v>14</v>
      </c>
      <c r="H1804">
        <f>N1804*14.0067/M1804</f>
        <v>0</v>
      </c>
      <c r="L1804" t="s">
        <v>7244</v>
      </c>
      <c r="M1804">
        <v>434.81200000000001</v>
      </c>
    </row>
    <row r="1805" spans="1:14" x14ac:dyDescent="0.25">
      <c r="A1805" s="18">
        <v>775</v>
      </c>
      <c r="C1805" t="s">
        <v>16</v>
      </c>
      <c r="D1805" t="s">
        <v>11</v>
      </c>
      <c r="E1805" s="20" t="s">
        <v>5669</v>
      </c>
      <c r="F1805" t="s">
        <v>13</v>
      </c>
      <c r="G1805" t="s">
        <v>14</v>
      </c>
      <c r="H1805" s="58">
        <f>N1805*14.0067/M1805</f>
        <v>0</v>
      </c>
      <c r="L1805" s="58" t="s">
        <v>7245</v>
      </c>
      <c r="M1805" s="58">
        <v>375.72699999999998</v>
      </c>
    </row>
    <row r="1806" spans="1:14" x14ac:dyDescent="0.25">
      <c r="A1806" s="18">
        <v>1455</v>
      </c>
      <c r="B1806" s="20" t="s">
        <v>2851</v>
      </c>
      <c r="C1806" t="s">
        <v>16</v>
      </c>
      <c r="D1806" t="s">
        <v>11</v>
      </c>
      <c r="E1806" t="s">
        <v>2853</v>
      </c>
      <c r="F1806" t="s">
        <v>13</v>
      </c>
      <c r="G1806" t="s">
        <v>14</v>
      </c>
      <c r="H1806">
        <f>N1806*14.0067/M1806</f>
        <v>0</v>
      </c>
      <c r="L1806" t="s">
        <v>7245</v>
      </c>
      <c r="M1806">
        <v>375.72699999999998</v>
      </c>
      <c r="N1806">
        <v>0</v>
      </c>
    </row>
    <row r="1807" spans="1:14" x14ac:dyDescent="0.25">
      <c r="A1807" s="18">
        <v>3086</v>
      </c>
      <c r="C1807" t="s">
        <v>47</v>
      </c>
      <c r="D1807" t="s">
        <v>11</v>
      </c>
      <c r="E1807" t="s">
        <v>773</v>
      </c>
      <c r="F1807" t="s">
        <v>13</v>
      </c>
      <c r="G1807" t="s">
        <v>774</v>
      </c>
      <c r="H1807">
        <v>0</v>
      </c>
      <c r="K1807" t="s">
        <v>7246</v>
      </c>
      <c r="L1807" s="20" t="s">
        <v>6617</v>
      </c>
      <c r="M1807" s="34" t="s">
        <v>6617</v>
      </c>
      <c r="N1807">
        <v>0</v>
      </c>
    </row>
    <row r="1808" spans="1:14" x14ac:dyDescent="0.25">
      <c r="A1808" s="18">
        <v>1105</v>
      </c>
      <c r="C1808" t="s">
        <v>90</v>
      </c>
      <c r="D1808" t="s">
        <v>11</v>
      </c>
      <c r="E1808" t="s">
        <v>773</v>
      </c>
      <c r="F1808" t="s">
        <v>13</v>
      </c>
      <c r="G1808" t="s">
        <v>774</v>
      </c>
      <c r="H1808">
        <v>0</v>
      </c>
      <c r="K1808" t="s">
        <v>7246</v>
      </c>
      <c r="L1808" s="20" t="s">
        <v>6617</v>
      </c>
      <c r="M1808" s="34" t="s">
        <v>6617</v>
      </c>
      <c r="N1808">
        <v>0</v>
      </c>
    </row>
    <row r="1809" spans="1:14" x14ac:dyDescent="0.25">
      <c r="A1809" s="18">
        <v>473</v>
      </c>
      <c r="C1809" t="s">
        <v>9</v>
      </c>
      <c r="D1809" t="s">
        <v>11</v>
      </c>
      <c r="E1809" t="s">
        <v>773</v>
      </c>
      <c r="F1809" t="s">
        <v>13</v>
      </c>
      <c r="G1809" t="s">
        <v>774</v>
      </c>
      <c r="H1809">
        <v>0</v>
      </c>
      <c r="K1809" t="s">
        <v>7246</v>
      </c>
      <c r="L1809" s="20" t="s">
        <v>6617</v>
      </c>
      <c r="M1809" s="34" t="s">
        <v>6617</v>
      </c>
      <c r="N1809">
        <v>0</v>
      </c>
    </row>
    <row r="1810" spans="1:14" x14ac:dyDescent="0.25">
      <c r="A1810" s="18">
        <v>2044</v>
      </c>
      <c r="C1810" t="s">
        <v>99</v>
      </c>
      <c r="D1810" t="s">
        <v>11</v>
      </c>
      <c r="E1810" t="s">
        <v>773</v>
      </c>
      <c r="F1810" t="s">
        <v>13</v>
      </c>
      <c r="G1810" t="s">
        <v>774</v>
      </c>
      <c r="H1810">
        <v>0</v>
      </c>
      <c r="K1810" t="s">
        <v>7246</v>
      </c>
      <c r="L1810" s="20" t="s">
        <v>6617</v>
      </c>
      <c r="M1810" s="34" t="s">
        <v>6617</v>
      </c>
      <c r="N1810">
        <v>0</v>
      </c>
    </row>
    <row r="1811" spans="1:14" x14ac:dyDescent="0.25">
      <c r="A1811" s="18">
        <v>4138</v>
      </c>
      <c r="C1811" t="s">
        <v>70</v>
      </c>
      <c r="D1811" t="s">
        <v>11</v>
      </c>
      <c r="E1811" t="s">
        <v>773</v>
      </c>
      <c r="F1811" t="s">
        <v>13</v>
      </c>
      <c r="G1811" t="s">
        <v>774</v>
      </c>
      <c r="H1811">
        <v>0</v>
      </c>
      <c r="J1811" t="s">
        <v>7246</v>
      </c>
      <c r="K1811" t="s">
        <v>7246</v>
      </c>
      <c r="L1811" s="20" t="s">
        <v>6617</v>
      </c>
      <c r="M1811" s="34" t="s">
        <v>6617</v>
      </c>
      <c r="N1811">
        <v>0</v>
      </c>
    </row>
    <row r="1812" spans="1:14" x14ac:dyDescent="0.25">
      <c r="A1812" s="18">
        <v>2312</v>
      </c>
      <c r="C1812" t="s">
        <v>388</v>
      </c>
      <c r="D1812" t="s">
        <v>11</v>
      </c>
      <c r="E1812" t="s">
        <v>773</v>
      </c>
      <c r="F1812" t="s">
        <v>13</v>
      </c>
      <c r="G1812" t="s">
        <v>774</v>
      </c>
      <c r="H1812">
        <v>0</v>
      </c>
      <c r="L1812" s="20" t="s">
        <v>6617</v>
      </c>
      <c r="M1812" s="34" t="s">
        <v>6617</v>
      </c>
      <c r="N1812">
        <v>0</v>
      </c>
    </row>
    <row r="1813" spans="1:14" x14ac:dyDescent="0.25">
      <c r="A1813" s="18">
        <v>346</v>
      </c>
      <c r="C1813" t="s">
        <v>199</v>
      </c>
      <c r="D1813" t="s">
        <v>11</v>
      </c>
      <c r="E1813" t="s">
        <v>773</v>
      </c>
      <c r="F1813" t="s">
        <v>13</v>
      </c>
      <c r="G1813" t="s">
        <v>774</v>
      </c>
      <c r="H1813">
        <v>0</v>
      </c>
      <c r="L1813" s="20" t="s">
        <v>6617</v>
      </c>
      <c r="M1813" s="34" t="s">
        <v>6617</v>
      </c>
      <c r="N1813">
        <v>0</v>
      </c>
    </row>
    <row r="1814" spans="1:14" x14ac:dyDescent="0.25">
      <c r="A1814" s="18">
        <v>4364</v>
      </c>
      <c r="C1814" t="s">
        <v>142</v>
      </c>
      <c r="D1814" t="s">
        <v>11</v>
      </c>
      <c r="E1814" t="s">
        <v>773</v>
      </c>
      <c r="F1814" t="s">
        <v>13</v>
      </c>
      <c r="G1814" t="s">
        <v>774</v>
      </c>
      <c r="H1814">
        <v>0</v>
      </c>
      <c r="L1814" s="20" t="s">
        <v>6617</v>
      </c>
      <c r="M1814" s="34" t="s">
        <v>6617</v>
      </c>
      <c r="N1814">
        <v>0</v>
      </c>
    </row>
    <row r="1815" spans="1:14" x14ac:dyDescent="0.25">
      <c r="A1815" s="18">
        <v>2677</v>
      </c>
      <c r="C1815" t="s">
        <v>16</v>
      </c>
      <c r="D1815" t="s">
        <v>11</v>
      </c>
      <c r="E1815" t="s">
        <v>773</v>
      </c>
      <c r="F1815" t="s">
        <v>13</v>
      </c>
      <c r="G1815" t="s">
        <v>774</v>
      </c>
      <c r="H1815">
        <v>0</v>
      </c>
      <c r="L1815" s="20" t="s">
        <v>6617</v>
      </c>
      <c r="M1815" s="34" t="s">
        <v>6617</v>
      </c>
      <c r="N1815">
        <v>0</v>
      </c>
    </row>
    <row r="1816" spans="1:14" x14ac:dyDescent="0.25">
      <c r="A1816" s="18">
        <v>4222</v>
      </c>
      <c r="C1816" t="s">
        <v>189</v>
      </c>
      <c r="D1816" t="s">
        <v>11</v>
      </c>
      <c r="E1816" t="s">
        <v>773</v>
      </c>
      <c r="F1816" t="s">
        <v>13</v>
      </c>
      <c r="G1816" t="s">
        <v>774</v>
      </c>
      <c r="H1816">
        <v>0</v>
      </c>
      <c r="I1816" s="35" t="s">
        <v>7247</v>
      </c>
      <c r="L1816" s="20" t="s">
        <v>6617</v>
      </c>
      <c r="M1816" s="34" t="s">
        <v>6617</v>
      </c>
      <c r="N1816">
        <v>0</v>
      </c>
    </row>
    <row r="1817" spans="1:14" x14ac:dyDescent="0.25">
      <c r="A1817" s="18">
        <v>1106</v>
      </c>
      <c r="C1817" t="s">
        <v>43</v>
      </c>
      <c r="D1817" t="s">
        <v>11</v>
      </c>
      <c r="E1817" t="s">
        <v>773</v>
      </c>
      <c r="F1817" t="s">
        <v>13</v>
      </c>
      <c r="G1817" t="s">
        <v>774</v>
      </c>
      <c r="H1817">
        <v>0</v>
      </c>
      <c r="I1817" s="35" t="s">
        <v>7247</v>
      </c>
      <c r="L1817" s="20" t="s">
        <v>6617</v>
      </c>
      <c r="M1817" s="34" t="s">
        <v>6617</v>
      </c>
      <c r="N1817">
        <v>0</v>
      </c>
    </row>
    <row r="1818" spans="1:14" x14ac:dyDescent="0.25">
      <c r="A1818" s="18">
        <v>27</v>
      </c>
      <c r="C1818" t="s">
        <v>26</v>
      </c>
      <c r="D1818" t="s">
        <v>11</v>
      </c>
      <c r="E1818" t="s">
        <v>773</v>
      </c>
      <c r="F1818" t="s">
        <v>13</v>
      </c>
      <c r="G1818" t="s">
        <v>774</v>
      </c>
      <c r="H1818">
        <v>0</v>
      </c>
      <c r="I1818" s="35" t="s">
        <v>7247</v>
      </c>
      <c r="L1818" s="20" t="s">
        <v>6617</v>
      </c>
      <c r="M1818" s="34" t="s">
        <v>6617</v>
      </c>
    </row>
    <row r="1819" spans="1:14" x14ac:dyDescent="0.25">
      <c r="A1819" s="18">
        <v>1108</v>
      </c>
      <c r="C1819" t="s">
        <v>30</v>
      </c>
      <c r="D1819" t="s">
        <v>11</v>
      </c>
      <c r="E1819" t="s">
        <v>773</v>
      </c>
      <c r="F1819" t="s">
        <v>13</v>
      </c>
      <c r="G1819" t="s">
        <v>774</v>
      </c>
      <c r="H1819">
        <v>0</v>
      </c>
      <c r="I1819" s="35" t="s">
        <v>7247</v>
      </c>
      <c r="L1819" s="20" t="s">
        <v>6617</v>
      </c>
      <c r="M1819" s="34" t="s">
        <v>6617</v>
      </c>
      <c r="N1819">
        <v>0</v>
      </c>
    </row>
    <row r="1820" spans="1:14" x14ac:dyDescent="0.25">
      <c r="A1820" s="18">
        <v>4253</v>
      </c>
      <c r="C1820" t="s">
        <v>23</v>
      </c>
      <c r="D1820" t="s">
        <v>11</v>
      </c>
      <c r="E1820" t="s">
        <v>773</v>
      </c>
      <c r="F1820" t="s">
        <v>13</v>
      </c>
      <c r="G1820" t="s">
        <v>774</v>
      </c>
      <c r="H1820">
        <v>0</v>
      </c>
      <c r="I1820" s="35" t="s">
        <v>7247</v>
      </c>
      <c r="L1820" s="20" t="s">
        <v>6617</v>
      </c>
      <c r="M1820" s="34" t="s">
        <v>6617</v>
      </c>
      <c r="N1820">
        <v>0</v>
      </c>
    </row>
    <row r="1821" spans="1:14" x14ac:dyDescent="0.25">
      <c r="A1821" s="18">
        <v>2854</v>
      </c>
      <c r="B1821" s="20" t="s">
        <v>1579</v>
      </c>
      <c r="C1821" t="s">
        <v>189</v>
      </c>
      <c r="D1821" t="s">
        <v>11</v>
      </c>
      <c r="E1821" t="s">
        <v>1581</v>
      </c>
      <c r="F1821" t="s">
        <v>13</v>
      </c>
      <c r="G1821" t="s">
        <v>14</v>
      </c>
      <c r="H1821">
        <v>0</v>
      </c>
      <c r="L1821" s="20" t="s">
        <v>7248</v>
      </c>
      <c r="M1821" s="34" t="s">
        <v>6617</v>
      </c>
      <c r="N1821">
        <v>0</v>
      </c>
    </row>
    <row r="1822" spans="1:14" x14ac:dyDescent="0.25">
      <c r="A1822" s="18">
        <v>2897</v>
      </c>
      <c r="B1822" t="s">
        <v>1579</v>
      </c>
      <c r="C1822" t="s">
        <v>43</v>
      </c>
      <c r="D1822" t="s">
        <v>11</v>
      </c>
      <c r="E1822" t="s">
        <v>1581</v>
      </c>
      <c r="F1822" t="s">
        <v>13</v>
      </c>
      <c r="G1822" t="s">
        <v>14</v>
      </c>
      <c r="H1822">
        <v>0</v>
      </c>
      <c r="L1822" s="20" t="s">
        <v>7248</v>
      </c>
      <c r="M1822" s="34" t="s">
        <v>6617</v>
      </c>
      <c r="N1822">
        <v>0</v>
      </c>
    </row>
    <row r="1823" spans="1:14" x14ac:dyDescent="0.25">
      <c r="A1823" s="18">
        <v>2686</v>
      </c>
      <c r="B1823" t="s">
        <v>1579</v>
      </c>
      <c r="C1823" t="s">
        <v>26</v>
      </c>
      <c r="D1823" t="s">
        <v>11</v>
      </c>
      <c r="E1823" t="s">
        <v>1581</v>
      </c>
      <c r="F1823" t="s">
        <v>13</v>
      </c>
      <c r="G1823" t="s">
        <v>14</v>
      </c>
      <c r="H1823">
        <v>0</v>
      </c>
      <c r="L1823" s="20" t="s">
        <v>7248</v>
      </c>
      <c r="M1823" s="34" t="s">
        <v>6617</v>
      </c>
      <c r="N1823">
        <v>0</v>
      </c>
    </row>
    <row r="1824" spans="1:14" x14ac:dyDescent="0.25">
      <c r="A1824" s="18">
        <v>3734</v>
      </c>
      <c r="B1824" t="s">
        <v>1579</v>
      </c>
      <c r="C1824" t="s">
        <v>30</v>
      </c>
      <c r="D1824" t="s">
        <v>11</v>
      </c>
      <c r="E1824" t="s">
        <v>1581</v>
      </c>
      <c r="F1824" t="s">
        <v>13</v>
      </c>
      <c r="G1824" t="s">
        <v>14</v>
      </c>
      <c r="H1824">
        <v>0</v>
      </c>
      <c r="L1824" s="20" t="s">
        <v>7248</v>
      </c>
      <c r="M1824" s="34" t="s">
        <v>6617</v>
      </c>
      <c r="N1824">
        <v>0</v>
      </c>
    </row>
    <row r="1825" spans="1:16" x14ac:dyDescent="0.25">
      <c r="A1825" s="18">
        <v>988</v>
      </c>
      <c r="B1825" t="s">
        <v>1579</v>
      </c>
      <c r="C1825" t="s">
        <v>23</v>
      </c>
      <c r="D1825" t="s">
        <v>11</v>
      </c>
      <c r="E1825" t="s">
        <v>1581</v>
      </c>
      <c r="F1825" t="s">
        <v>13</v>
      </c>
      <c r="G1825" t="s">
        <v>14</v>
      </c>
      <c r="H1825">
        <v>0</v>
      </c>
      <c r="L1825" s="20" t="s">
        <v>7248</v>
      </c>
      <c r="M1825" s="34" t="s">
        <v>6617</v>
      </c>
      <c r="N1825">
        <v>0</v>
      </c>
    </row>
    <row r="1826" spans="1:16" x14ac:dyDescent="0.25">
      <c r="A1826" s="18">
        <v>3282</v>
      </c>
      <c r="B1826" s="20" t="s">
        <v>2859</v>
      </c>
      <c r="C1826" t="s">
        <v>189</v>
      </c>
      <c r="D1826" t="s">
        <v>11</v>
      </c>
      <c r="E1826" t="s">
        <v>2861</v>
      </c>
      <c r="F1826" t="s">
        <v>13</v>
      </c>
      <c r="G1826" t="s">
        <v>14</v>
      </c>
      <c r="H1826">
        <v>0</v>
      </c>
      <c r="L1826" s="20" t="s">
        <v>7249</v>
      </c>
      <c r="M1826">
        <v>100.202</v>
      </c>
      <c r="N1826">
        <v>0</v>
      </c>
    </row>
    <row r="1827" spans="1:16" x14ac:dyDescent="0.25">
      <c r="A1827" s="18">
        <v>2010</v>
      </c>
      <c r="B1827" t="s">
        <v>2859</v>
      </c>
      <c r="C1827" t="s">
        <v>43</v>
      </c>
      <c r="D1827" t="s">
        <v>11</v>
      </c>
      <c r="E1827" t="s">
        <v>2861</v>
      </c>
      <c r="F1827" t="s">
        <v>13</v>
      </c>
      <c r="G1827" t="s">
        <v>14</v>
      </c>
      <c r="H1827">
        <v>0</v>
      </c>
      <c r="L1827" s="20" t="s">
        <v>7249</v>
      </c>
      <c r="M1827">
        <v>100.202</v>
      </c>
      <c r="N1827">
        <v>0</v>
      </c>
    </row>
    <row r="1828" spans="1:16" x14ac:dyDescent="0.25">
      <c r="A1828" s="18">
        <v>2716</v>
      </c>
      <c r="B1828" t="s">
        <v>2859</v>
      </c>
      <c r="C1828" t="s">
        <v>26</v>
      </c>
      <c r="D1828" t="s">
        <v>11</v>
      </c>
      <c r="E1828" t="s">
        <v>2861</v>
      </c>
      <c r="F1828" t="s">
        <v>13</v>
      </c>
      <c r="G1828" t="s">
        <v>14</v>
      </c>
      <c r="H1828">
        <v>0</v>
      </c>
      <c r="L1828" s="20" t="s">
        <v>7249</v>
      </c>
      <c r="M1828">
        <v>100.202</v>
      </c>
      <c r="N1828">
        <v>0</v>
      </c>
    </row>
    <row r="1829" spans="1:16" x14ac:dyDescent="0.25">
      <c r="A1829" s="18">
        <v>3470</v>
      </c>
      <c r="B1829" t="s">
        <v>2859</v>
      </c>
      <c r="C1829" t="s">
        <v>30</v>
      </c>
      <c r="D1829" t="s">
        <v>11</v>
      </c>
      <c r="E1829" t="s">
        <v>2861</v>
      </c>
      <c r="F1829" t="s">
        <v>13</v>
      </c>
      <c r="G1829" t="s">
        <v>14</v>
      </c>
      <c r="H1829">
        <v>0</v>
      </c>
      <c r="L1829" s="20" t="s">
        <v>7249</v>
      </c>
      <c r="M1829">
        <v>100.202</v>
      </c>
      <c r="N1829">
        <v>0</v>
      </c>
    </row>
    <row r="1830" spans="1:16" x14ac:dyDescent="0.25">
      <c r="A1830" s="18">
        <v>3394</v>
      </c>
      <c r="B1830" t="s">
        <v>2859</v>
      </c>
      <c r="C1830" t="s">
        <v>23</v>
      </c>
      <c r="D1830" t="s">
        <v>11</v>
      </c>
      <c r="E1830" t="s">
        <v>2861</v>
      </c>
      <c r="F1830" t="s">
        <v>13</v>
      </c>
      <c r="G1830" t="s">
        <v>14</v>
      </c>
      <c r="H1830">
        <v>0</v>
      </c>
      <c r="L1830" s="20" t="s">
        <v>7249</v>
      </c>
      <c r="M1830">
        <v>100.202</v>
      </c>
      <c r="N1830">
        <v>1</v>
      </c>
      <c r="P1830" t="b">
        <f>EXACT(H1830,bioshpere3_soil!H1830)</f>
        <v>0</v>
      </c>
    </row>
    <row r="1831" spans="1:16" x14ac:dyDescent="0.25">
      <c r="A1831" s="18">
        <v>4165</v>
      </c>
      <c r="B1831" t="s">
        <v>4541</v>
      </c>
      <c r="C1831" t="s">
        <v>16</v>
      </c>
      <c r="D1831" t="s">
        <v>11</v>
      </c>
      <c r="E1831" t="s">
        <v>4543</v>
      </c>
      <c r="F1831" t="s">
        <v>13</v>
      </c>
      <c r="G1831" t="s">
        <v>14</v>
      </c>
      <c r="H1831">
        <f>N1831*14.0067/M1831</f>
        <v>0.11177817856800842</v>
      </c>
      <c r="L1831" t="s">
        <v>7250</v>
      </c>
      <c r="M1831">
        <v>250.61600000000001</v>
      </c>
      <c r="N1831">
        <v>2</v>
      </c>
      <c r="P1831" t="b">
        <f>EXACT(H1831,bioshpere3_soil!H1831)</f>
        <v>0</v>
      </c>
    </row>
    <row r="1832" spans="1:16" x14ac:dyDescent="0.25">
      <c r="A1832" s="18">
        <v>489</v>
      </c>
      <c r="C1832" t="s">
        <v>47</v>
      </c>
      <c r="D1832" t="s">
        <v>11</v>
      </c>
      <c r="E1832" s="20" t="s">
        <v>12</v>
      </c>
      <c r="F1832" t="s">
        <v>13</v>
      </c>
      <c r="G1832" t="s">
        <v>14</v>
      </c>
      <c r="H1832" s="36">
        <v>0</v>
      </c>
      <c r="L1832" s="37" t="s">
        <v>6617</v>
      </c>
      <c r="M1832" s="37" t="s">
        <v>6617</v>
      </c>
      <c r="N1832">
        <v>2</v>
      </c>
      <c r="P1832" t="b">
        <f>EXACT(H1832,bioshpere3_soil!H1832)</f>
        <v>0</v>
      </c>
    </row>
    <row r="1833" spans="1:16" x14ac:dyDescent="0.25">
      <c r="A1833" s="18">
        <v>1418</v>
      </c>
      <c r="C1833" t="s">
        <v>90</v>
      </c>
      <c r="D1833" t="s">
        <v>11</v>
      </c>
      <c r="E1833" t="s">
        <v>12</v>
      </c>
      <c r="F1833" t="s">
        <v>13</v>
      </c>
      <c r="G1833" t="s">
        <v>14</v>
      </c>
      <c r="H1833" s="36">
        <v>0</v>
      </c>
      <c r="L1833" s="37" t="s">
        <v>6617</v>
      </c>
      <c r="M1833" s="37" t="s">
        <v>6617</v>
      </c>
      <c r="N1833">
        <v>3</v>
      </c>
      <c r="P1833" t="b">
        <f>EXACT(H1833,bioshpere3_soil!H1833)</f>
        <v>0</v>
      </c>
    </row>
    <row r="1834" spans="1:16" x14ac:dyDescent="0.25">
      <c r="A1834" s="18">
        <v>2200</v>
      </c>
      <c r="C1834" t="s">
        <v>9</v>
      </c>
      <c r="D1834" t="s">
        <v>11</v>
      </c>
      <c r="E1834" t="s">
        <v>12</v>
      </c>
      <c r="F1834" t="s">
        <v>13</v>
      </c>
      <c r="G1834" t="s">
        <v>14</v>
      </c>
      <c r="H1834" s="36">
        <v>0</v>
      </c>
      <c r="L1834" s="37" t="s">
        <v>6617</v>
      </c>
      <c r="M1834" s="37" t="s">
        <v>6617</v>
      </c>
      <c r="N1834">
        <v>1</v>
      </c>
      <c r="P1834" t="b">
        <f>EXACT(H1834,bioshpere3_soil!H1834)</f>
        <v>0</v>
      </c>
    </row>
    <row r="1835" spans="1:16" x14ac:dyDescent="0.25">
      <c r="A1835" s="18">
        <v>2921</v>
      </c>
      <c r="C1835" t="s">
        <v>99</v>
      </c>
      <c r="D1835" t="s">
        <v>11</v>
      </c>
      <c r="E1835" t="s">
        <v>12</v>
      </c>
      <c r="F1835" t="s">
        <v>13</v>
      </c>
      <c r="G1835" t="s">
        <v>14</v>
      </c>
      <c r="H1835" s="36">
        <v>0</v>
      </c>
      <c r="L1835" s="37" t="s">
        <v>6617</v>
      </c>
      <c r="M1835" s="37" t="s">
        <v>6617</v>
      </c>
      <c r="N1835">
        <v>2</v>
      </c>
      <c r="P1835" t="b">
        <f>EXACT(H1835,bioshpere3_soil!H1835)</f>
        <v>0</v>
      </c>
    </row>
    <row r="1836" spans="1:16" x14ac:dyDescent="0.25">
      <c r="A1836" s="18">
        <v>2985</v>
      </c>
      <c r="C1836" t="s">
        <v>70</v>
      </c>
      <c r="D1836" t="s">
        <v>11</v>
      </c>
      <c r="E1836" t="s">
        <v>12</v>
      </c>
      <c r="F1836" t="s">
        <v>13</v>
      </c>
      <c r="G1836" t="s">
        <v>14</v>
      </c>
      <c r="H1836" s="36">
        <v>0</v>
      </c>
      <c r="L1836" s="37" t="s">
        <v>6617</v>
      </c>
      <c r="M1836" s="37" t="s">
        <v>6617</v>
      </c>
      <c r="N1836">
        <v>4</v>
      </c>
      <c r="P1836" t="b">
        <f>EXACT(H1836,bioshpere3_soil!H1836)</f>
        <v>0</v>
      </c>
    </row>
    <row r="1837" spans="1:16" x14ac:dyDescent="0.25">
      <c r="A1837" s="18">
        <v>2253</v>
      </c>
      <c r="B1837" s="36"/>
      <c r="C1837" t="s">
        <v>16</v>
      </c>
      <c r="D1837" t="s">
        <v>11</v>
      </c>
      <c r="E1837" s="37" t="s">
        <v>12</v>
      </c>
      <c r="F1837" t="s">
        <v>13</v>
      </c>
      <c r="G1837" t="s">
        <v>14</v>
      </c>
      <c r="H1837" s="36">
        <v>0</v>
      </c>
      <c r="L1837" s="37" t="s">
        <v>6617</v>
      </c>
      <c r="M1837" s="37" t="s">
        <v>6617</v>
      </c>
    </row>
    <row r="1838" spans="1:16" x14ac:dyDescent="0.25">
      <c r="A1838" s="18">
        <v>2701</v>
      </c>
      <c r="B1838" t="s">
        <v>3275</v>
      </c>
      <c r="C1838" t="s">
        <v>16</v>
      </c>
      <c r="D1838" t="s">
        <v>11</v>
      </c>
      <c r="E1838" t="s">
        <v>3277</v>
      </c>
      <c r="F1838" t="s">
        <v>13</v>
      </c>
      <c r="G1838" t="s">
        <v>14</v>
      </c>
      <c r="H1838">
        <f t="shared" ref="H1838:H1862" si="35">14.0067*N1838/M1838</f>
        <v>0</v>
      </c>
      <c r="L1838" t="s">
        <v>7251</v>
      </c>
      <c r="M1838">
        <v>314.20999999999998</v>
      </c>
      <c r="N1838">
        <v>0</v>
      </c>
      <c r="P1838" t="b">
        <f>EXACT(H1838,bioshpere3_soil!H1838)</f>
        <v>1</v>
      </c>
    </row>
    <row r="1839" spans="1:16" x14ac:dyDescent="0.25">
      <c r="A1839" s="18">
        <v>2713</v>
      </c>
      <c r="B1839" t="s">
        <v>2461</v>
      </c>
      <c r="C1839" t="s">
        <v>16</v>
      </c>
      <c r="D1839" t="s">
        <v>11</v>
      </c>
      <c r="E1839" t="s">
        <v>2463</v>
      </c>
      <c r="F1839" t="s">
        <v>13</v>
      </c>
      <c r="G1839" t="s">
        <v>14</v>
      </c>
      <c r="H1839">
        <f t="shared" si="35"/>
        <v>3.0373875348861417E-2</v>
      </c>
      <c r="L1839" s="20" t="s">
        <v>7252</v>
      </c>
      <c r="M1839">
        <v>461.14299999999997</v>
      </c>
      <c r="N1839">
        <v>1</v>
      </c>
      <c r="P1839" t="b">
        <f>EXACT(H1839,bioshpere3_soil!H1839)</f>
        <v>0</v>
      </c>
    </row>
    <row r="1840" spans="1:16" x14ac:dyDescent="0.25">
      <c r="A1840" s="18">
        <v>2571</v>
      </c>
      <c r="B1840" s="20" t="s">
        <v>347</v>
      </c>
      <c r="C1840" t="s">
        <v>189</v>
      </c>
      <c r="D1840" t="s">
        <v>11</v>
      </c>
      <c r="E1840" t="s">
        <v>349</v>
      </c>
      <c r="F1840" t="s">
        <v>13</v>
      </c>
      <c r="G1840" t="s">
        <v>14</v>
      </c>
      <c r="H1840">
        <f t="shared" si="35"/>
        <v>8.678629184661045E-2</v>
      </c>
      <c r="L1840" s="20" t="s">
        <v>7253</v>
      </c>
      <c r="M1840">
        <v>161.393</v>
      </c>
      <c r="N1840">
        <v>1</v>
      </c>
      <c r="P1840" t="b">
        <f>EXACT(H1840,bioshpere3_soil!H1840)</f>
        <v>0</v>
      </c>
    </row>
    <row r="1841" spans="1:16" x14ac:dyDescent="0.25">
      <c r="A1841" s="18">
        <v>3251</v>
      </c>
      <c r="B1841" t="s">
        <v>347</v>
      </c>
      <c r="C1841" t="s">
        <v>43</v>
      </c>
      <c r="D1841" t="s">
        <v>11</v>
      </c>
      <c r="E1841" t="s">
        <v>349</v>
      </c>
      <c r="F1841" t="s">
        <v>13</v>
      </c>
      <c r="G1841" t="s">
        <v>14</v>
      </c>
      <c r="H1841">
        <f t="shared" si="35"/>
        <v>8.678629184661045E-2</v>
      </c>
      <c r="L1841" s="20" t="s">
        <v>7253</v>
      </c>
      <c r="M1841">
        <v>161.393</v>
      </c>
      <c r="N1841">
        <v>1</v>
      </c>
      <c r="P1841" t="b">
        <f>EXACT(H1841,bioshpere3_soil!H1841)</f>
        <v>0</v>
      </c>
    </row>
    <row r="1842" spans="1:16" x14ac:dyDescent="0.25">
      <c r="A1842" s="18">
        <v>3058</v>
      </c>
      <c r="B1842" t="s">
        <v>347</v>
      </c>
      <c r="C1842" t="s">
        <v>26</v>
      </c>
      <c r="D1842" t="s">
        <v>11</v>
      </c>
      <c r="E1842" t="s">
        <v>349</v>
      </c>
      <c r="F1842" t="s">
        <v>13</v>
      </c>
      <c r="G1842" t="s">
        <v>14</v>
      </c>
      <c r="H1842">
        <f t="shared" si="35"/>
        <v>8.678629184661045E-2</v>
      </c>
      <c r="L1842" s="20" t="s">
        <v>7253</v>
      </c>
      <c r="M1842">
        <v>161.393</v>
      </c>
      <c r="N1842">
        <v>1</v>
      </c>
      <c r="P1842" t="b">
        <f>EXACT(H1842,bioshpere3_soil!H1842)</f>
        <v>0</v>
      </c>
    </row>
    <row r="1843" spans="1:16" x14ac:dyDescent="0.25">
      <c r="A1843" s="18">
        <v>2752</v>
      </c>
      <c r="B1843" t="s">
        <v>347</v>
      </c>
      <c r="C1843" t="s">
        <v>30</v>
      </c>
      <c r="D1843" t="s">
        <v>11</v>
      </c>
      <c r="E1843" t="s">
        <v>349</v>
      </c>
      <c r="F1843" t="s">
        <v>13</v>
      </c>
      <c r="G1843" t="s">
        <v>14</v>
      </c>
      <c r="H1843">
        <f t="shared" si="35"/>
        <v>8.678629184661045E-2</v>
      </c>
      <c r="L1843" s="20" t="s">
        <v>7253</v>
      </c>
      <c r="M1843">
        <v>161.393</v>
      </c>
      <c r="N1843">
        <v>1</v>
      </c>
    </row>
    <row r="1844" spans="1:16" x14ac:dyDescent="0.25">
      <c r="A1844" s="18">
        <v>796</v>
      </c>
      <c r="B1844" t="s">
        <v>347</v>
      </c>
      <c r="C1844" t="s">
        <v>23</v>
      </c>
      <c r="D1844" t="s">
        <v>11</v>
      </c>
      <c r="E1844" t="s">
        <v>349</v>
      </c>
      <c r="F1844" t="s">
        <v>13</v>
      </c>
      <c r="G1844" t="s">
        <v>14</v>
      </c>
      <c r="H1844">
        <f t="shared" si="35"/>
        <v>8.678629184661045E-2</v>
      </c>
      <c r="L1844" s="20" t="s">
        <v>7253</v>
      </c>
      <c r="M1844">
        <v>161.393</v>
      </c>
      <c r="N1844">
        <v>1</v>
      </c>
      <c r="P1844" t="b">
        <f>EXACT(H1844,bioshpere3_soil!H1844)</f>
        <v>0</v>
      </c>
    </row>
    <row r="1845" spans="1:16" x14ac:dyDescent="0.25">
      <c r="A1845" s="18">
        <v>2053</v>
      </c>
      <c r="B1845" s="20" t="s">
        <v>732</v>
      </c>
      <c r="C1845" t="s">
        <v>47</v>
      </c>
      <c r="D1845" t="s">
        <v>11</v>
      </c>
      <c r="E1845" t="s">
        <v>734</v>
      </c>
      <c r="F1845" t="s">
        <v>13</v>
      </c>
      <c r="G1845" t="s">
        <v>14</v>
      </c>
      <c r="H1845">
        <f t="shared" si="35"/>
        <v>0.16253785900783291</v>
      </c>
      <c r="L1845" s="20" t="s">
        <v>6807</v>
      </c>
      <c r="M1845">
        <v>86.174999999999997</v>
      </c>
      <c r="N1845">
        <v>1</v>
      </c>
      <c r="P1845" t="b">
        <f>EXACT(H1845,bioshpere3_soil!H1845)</f>
        <v>0</v>
      </c>
    </row>
    <row r="1846" spans="1:16" x14ac:dyDescent="0.25">
      <c r="A1846" s="18">
        <v>191</v>
      </c>
      <c r="B1846" t="s">
        <v>732</v>
      </c>
      <c r="C1846" t="s">
        <v>90</v>
      </c>
      <c r="D1846" t="s">
        <v>11</v>
      </c>
      <c r="E1846" t="s">
        <v>734</v>
      </c>
      <c r="F1846" t="s">
        <v>13</v>
      </c>
      <c r="G1846" t="s">
        <v>14</v>
      </c>
      <c r="H1846">
        <f t="shared" si="35"/>
        <v>0.16253785900783291</v>
      </c>
      <c r="L1846" s="20" t="s">
        <v>6807</v>
      </c>
      <c r="M1846">
        <v>86.174999999999997</v>
      </c>
      <c r="N1846">
        <v>1</v>
      </c>
      <c r="P1846" t="b">
        <f>EXACT(H1846,bioshpere3_soil!H1846)</f>
        <v>0</v>
      </c>
    </row>
    <row r="1847" spans="1:16" x14ac:dyDescent="0.25">
      <c r="A1847" s="18">
        <v>1231</v>
      </c>
      <c r="B1847" t="s">
        <v>732</v>
      </c>
      <c r="C1847" t="s">
        <v>9</v>
      </c>
      <c r="D1847" t="s">
        <v>11</v>
      </c>
      <c r="E1847" t="s">
        <v>734</v>
      </c>
      <c r="F1847" t="s">
        <v>13</v>
      </c>
      <c r="G1847" t="s">
        <v>14</v>
      </c>
      <c r="H1847">
        <f t="shared" si="35"/>
        <v>0.32507571801566582</v>
      </c>
      <c r="L1847" s="20" t="s">
        <v>6807</v>
      </c>
      <c r="M1847">
        <v>86.174999999999997</v>
      </c>
      <c r="N1847">
        <v>2</v>
      </c>
      <c r="P1847" t="b">
        <f>EXACT(H1847,bioshpere3_soil!H1847)</f>
        <v>0</v>
      </c>
    </row>
    <row r="1848" spans="1:16" x14ac:dyDescent="0.25">
      <c r="A1848" s="18">
        <v>3327</v>
      </c>
      <c r="B1848" t="s">
        <v>732</v>
      </c>
      <c r="C1848" t="s">
        <v>99</v>
      </c>
      <c r="D1848" t="s">
        <v>11</v>
      </c>
      <c r="E1848" t="s">
        <v>734</v>
      </c>
      <c r="F1848" t="s">
        <v>13</v>
      </c>
      <c r="G1848" t="s">
        <v>14</v>
      </c>
      <c r="H1848">
        <f t="shared" si="35"/>
        <v>0.16253785900783291</v>
      </c>
      <c r="L1848" s="20" t="s">
        <v>6807</v>
      </c>
      <c r="M1848">
        <v>86.174999999999997</v>
      </c>
      <c r="N1848">
        <v>1</v>
      </c>
      <c r="P1848" t="b">
        <f>EXACT(H1848,bioshpere3_soil!H1848)</f>
        <v>0</v>
      </c>
    </row>
    <row r="1849" spans="1:16" x14ac:dyDescent="0.25">
      <c r="A1849" s="18">
        <v>563</v>
      </c>
      <c r="B1849" t="s">
        <v>732</v>
      </c>
      <c r="C1849" t="s">
        <v>70</v>
      </c>
      <c r="D1849" t="s">
        <v>11</v>
      </c>
      <c r="E1849" t="s">
        <v>734</v>
      </c>
      <c r="F1849" t="s">
        <v>13</v>
      </c>
      <c r="G1849" t="s">
        <v>14</v>
      </c>
      <c r="H1849">
        <f t="shared" si="35"/>
        <v>0</v>
      </c>
      <c r="L1849" s="20" t="s">
        <v>6807</v>
      </c>
      <c r="M1849">
        <v>86.174999999999997</v>
      </c>
    </row>
    <row r="1850" spans="1:16" x14ac:dyDescent="0.25">
      <c r="A1850" s="18">
        <v>66</v>
      </c>
      <c r="B1850" t="s">
        <v>732</v>
      </c>
      <c r="C1850" t="s">
        <v>189</v>
      </c>
      <c r="D1850" t="s">
        <v>11</v>
      </c>
      <c r="E1850" t="s">
        <v>734</v>
      </c>
      <c r="F1850" t="s">
        <v>13</v>
      </c>
      <c r="G1850" t="s">
        <v>14</v>
      </c>
      <c r="H1850">
        <f t="shared" si="35"/>
        <v>0.16253785900783291</v>
      </c>
      <c r="L1850" s="20" t="s">
        <v>6807</v>
      </c>
      <c r="M1850">
        <v>86.174999999999997</v>
      </c>
      <c r="N1850">
        <v>1</v>
      </c>
      <c r="P1850" t="b">
        <f>EXACT(H1850,bioshpere3_soil!H1850)</f>
        <v>0</v>
      </c>
    </row>
    <row r="1851" spans="1:16" x14ac:dyDescent="0.25">
      <c r="A1851" s="18">
        <v>3792</v>
      </c>
      <c r="B1851" t="s">
        <v>732</v>
      </c>
      <c r="C1851" t="s">
        <v>43</v>
      </c>
      <c r="D1851" t="s">
        <v>11</v>
      </c>
      <c r="E1851" t="s">
        <v>734</v>
      </c>
      <c r="F1851" t="s">
        <v>13</v>
      </c>
      <c r="G1851" t="s">
        <v>14</v>
      </c>
      <c r="H1851">
        <f t="shared" si="35"/>
        <v>0.16253785900783291</v>
      </c>
      <c r="L1851" s="20" t="s">
        <v>6807</v>
      </c>
      <c r="M1851">
        <v>86.174999999999997</v>
      </c>
      <c r="N1851">
        <v>1</v>
      </c>
      <c r="P1851" t="b">
        <f>EXACT(H1851,bioshpere3_soil!H1851)</f>
        <v>0</v>
      </c>
    </row>
    <row r="1852" spans="1:16" x14ac:dyDescent="0.25">
      <c r="A1852" s="18">
        <v>3072</v>
      </c>
      <c r="B1852" t="s">
        <v>732</v>
      </c>
      <c r="C1852" t="s">
        <v>26</v>
      </c>
      <c r="D1852" t="s">
        <v>11</v>
      </c>
      <c r="E1852" t="s">
        <v>734</v>
      </c>
      <c r="F1852" t="s">
        <v>13</v>
      </c>
      <c r="G1852" t="s">
        <v>14</v>
      </c>
      <c r="H1852">
        <f t="shared" si="35"/>
        <v>0.48761357702349872</v>
      </c>
      <c r="L1852" s="20" t="s">
        <v>6807</v>
      </c>
      <c r="M1852">
        <v>86.174999999999997</v>
      </c>
      <c r="N1852">
        <v>3</v>
      </c>
      <c r="P1852" t="b">
        <f>EXACT(H1852,bioshpere3_soil!H1852)</f>
        <v>0</v>
      </c>
    </row>
    <row r="1853" spans="1:16" x14ac:dyDescent="0.25">
      <c r="A1853" s="18">
        <v>724</v>
      </c>
      <c r="B1853" t="s">
        <v>732</v>
      </c>
      <c r="C1853" t="s">
        <v>30</v>
      </c>
      <c r="D1853" t="s">
        <v>11</v>
      </c>
      <c r="E1853" t="s">
        <v>734</v>
      </c>
      <c r="F1853" t="s">
        <v>13</v>
      </c>
      <c r="G1853" t="s">
        <v>14</v>
      </c>
      <c r="H1853">
        <f t="shared" si="35"/>
        <v>0</v>
      </c>
      <c r="L1853" s="20" t="s">
        <v>6807</v>
      </c>
      <c r="M1853">
        <v>86.174999999999997</v>
      </c>
      <c r="N1853">
        <v>0</v>
      </c>
      <c r="P1853" t="b">
        <f>EXACT(H1853,bioshpere3_soil!H1853)</f>
        <v>1</v>
      </c>
    </row>
    <row r="1854" spans="1:16" x14ac:dyDescent="0.25">
      <c r="A1854" s="18">
        <v>111</v>
      </c>
      <c r="B1854" t="s">
        <v>732</v>
      </c>
      <c r="C1854" t="s">
        <v>23</v>
      </c>
      <c r="D1854" t="s">
        <v>11</v>
      </c>
      <c r="E1854" t="s">
        <v>734</v>
      </c>
      <c r="F1854" t="s">
        <v>13</v>
      </c>
      <c r="G1854" t="s">
        <v>14</v>
      </c>
      <c r="H1854">
        <f t="shared" si="35"/>
        <v>0</v>
      </c>
      <c r="L1854" s="20" t="s">
        <v>6807</v>
      </c>
      <c r="M1854">
        <v>86.174999999999997</v>
      </c>
      <c r="N1854">
        <v>0</v>
      </c>
      <c r="P1854" t="b">
        <f>EXACT(H1854,bioshpere3_soil!H1854)</f>
        <v>1</v>
      </c>
    </row>
    <row r="1855" spans="1:16" x14ac:dyDescent="0.25">
      <c r="A1855" s="18">
        <v>3987</v>
      </c>
      <c r="B1855" t="s">
        <v>7254</v>
      </c>
      <c r="C1855" t="s">
        <v>16</v>
      </c>
      <c r="D1855" t="s">
        <v>11</v>
      </c>
      <c r="E1855" t="s">
        <v>4821</v>
      </c>
      <c r="F1855" t="s">
        <v>13</v>
      </c>
      <c r="G1855" t="s">
        <v>14</v>
      </c>
      <c r="H1855">
        <f t="shared" si="35"/>
        <v>0.22205276779238486</v>
      </c>
      <c r="L1855" s="20" t="s">
        <v>7255</v>
      </c>
      <c r="M1855">
        <v>252.31299999999999</v>
      </c>
      <c r="N1855">
        <v>4</v>
      </c>
      <c r="P1855" t="b">
        <f>EXACT(H1855,bioshpere3_soil!H1855)</f>
        <v>0</v>
      </c>
    </row>
    <row r="1856" spans="1:16" x14ac:dyDescent="0.25">
      <c r="A1856" s="18">
        <v>3518</v>
      </c>
      <c r="B1856" s="20" t="s">
        <v>1199</v>
      </c>
      <c r="C1856" t="s">
        <v>16</v>
      </c>
      <c r="D1856" t="s">
        <v>11</v>
      </c>
      <c r="E1856" t="s">
        <v>1201</v>
      </c>
      <c r="F1856" t="s">
        <v>13</v>
      </c>
      <c r="G1856" t="s">
        <v>14</v>
      </c>
      <c r="H1856">
        <f t="shared" si="35"/>
        <v>0.19846321260262015</v>
      </c>
      <c r="L1856" s="20" t="s">
        <v>7256</v>
      </c>
      <c r="M1856">
        <v>352.87900000000002</v>
      </c>
      <c r="N1856">
        <v>5</v>
      </c>
      <c r="P1856" t="b">
        <f>EXACT(H1856,bioshpere3_soil!H1856)</f>
        <v>0</v>
      </c>
    </row>
    <row r="1857" spans="1:16" x14ac:dyDescent="0.25">
      <c r="A1857" s="18">
        <v>1675</v>
      </c>
      <c r="B1857" t="s">
        <v>7257</v>
      </c>
      <c r="C1857" t="s">
        <v>16</v>
      </c>
      <c r="D1857" t="s">
        <v>11</v>
      </c>
      <c r="E1857" t="s">
        <v>5459</v>
      </c>
      <c r="F1857" t="s">
        <v>13</v>
      </c>
      <c r="G1857" t="s">
        <v>14</v>
      </c>
      <c r="H1857">
        <f t="shared" si="35"/>
        <v>0.14163203397542848</v>
      </c>
      <c r="L1857" s="20" t="s">
        <v>7258</v>
      </c>
      <c r="M1857">
        <v>494.47500000000002</v>
      </c>
      <c r="N1857">
        <v>5</v>
      </c>
      <c r="P1857" t="b">
        <f>EXACT(H1857,bioshpere3_soil!H1857)</f>
        <v>0</v>
      </c>
    </row>
    <row r="1858" spans="1:16" x14ac:dyDescent="0.25">
      <c r="A1858" s="18">
        <v>2536</v>
      </c>
      <c r="B1858" s="20" t="s">
        <v>1223</v>
      </c>
      <c r="C1858" t="s">
        <v>47</v>
      </c>
      <c r="D1858" t="s">
        <v>11</v>
      </c>
      <c r="E1858" t="s">
        <v>1225</v>
      </c>
      <c r="F1858" t="s">
        <v>13</v>
      </c>
      <c r="G1858" t="s">
        <v>14</v>
      </c>
      <c r="H1858">
        <f t="shared" si="35"/>
        <v>0.43709471056327037</v>
      </c>
      <c r="L1858" s="20" t="s">
        <v>7259</v>
      </c>
      <c r="M1858">
        <v>32.045000000000002</v>
      </c>
      <c r="N1858">
        <v>1</v>
      </c>
      <c r="P1858" t="b">
        <f>EXACT(H1858,bioshpere3_soil!H1858)</f>
        <v>0</v>
      </c>
    </row>
    <row r="1859" spans="1:16" x14ac:dyDescent="0.25">
      <c r="A1859" s="18">
        <v>4382</v>
      </c>
      <c r="B1859" t="s">
        <v>1223</v>
      </c>
      <c r="C1859" t="s">
        <v>90</v>
      </c>
      <c r="D1859" t="s">
        <v>11</v>
      </c>
      <c r="E1859" t="s">
        <v>1225</v>
      </c>
      <c r="F1859" t="s">
        <v>13</v>
      </c>
      <c r="G1859" t="s">
        <v>14</v>
      </c>
      <c r="H1859">
        <f t="shared" si="35"/>
        <v>0</v>
      </c>
      <c r="L1859" s="20" t="s">
        <v>7259</v>
      </c>
      <c r="M1859">
        <v>32.045000000000002</v>
      </c>
    </row>
    <row r="1860" spans="1:16" x14ac:dyDescent="0.25">
      <c r="A1860" s="18">
        <v>4038</v>
      </c>
      <c r="B1860" t="s">
        <v>1223</v>
      </c>
      <c r="C1860" t="s">
        <v>9</v>
      </c>
      <c r="D1860" t="s">
        <v>11</v>
      </c>
      <c r="E1860" t="s">
        <v>1225</v>
      </c>
      <c r="F1860" t="s">
        <v>13</v>
      </c>
      <c r="G1860" t="s">
        <v>14</v>
      </c>
      <c r="H1860">
        <f t="shared" si="35"/>
        <v>0.43709471056327037</v>
      </c>
      <c r="L1860" s="20" t="s">
        <v>7259</v>
      </c>
      <c r="M1860">
        <v>32.045000000000002</v>
      </c>
      <c r="N1860">
        <v>1</v>
      </c>
      <c r="P1860" t="b">
        <f>EXACT(H1860,bioshpere3_soil!H1860)</f>
        <v>0</v>
      </c>
    </row>
    <row r="1861" spans="1:16" x14ac:dyDescent="0.25">
      <c r="A1861" s="18">
        <v>3919</v>
      </c>
      <c r="B1861" t="s">
        <v>1223</v>
      </c>
      <c r="C1861" t="s">
        <v>99</v>
      </c>
      <c r="D1861" t="s">
        <v>11</v>
      </c>
      <c r="E1861" t="s">
        <v>1225</v>
      </c>
      <c r="F1861" t="s">
        <v>13</v>
      </c>
      <c r="G1861" t="s">
        <v>14</v>
      </c>
      <c r="H1861">
        <f t="shared" si="35"/>
        <v>0</v>
      </c>
      <c r="L1861" s="20" t="s">
        <v>7259</v>
      </c>
      <c r="M1861">
        <v>32.045000000000002</v>
      </c>
    </row>
    <row r="1862" spans="1:16" x14ac:dyDescent="0.25">
      <c r="A1862" s="18">
        <v>854</v>
      </c>
      <c r="B1862" t="s">
        <v>1223</v>
      </c>
      <c r="C1862" t="s">
        <v>70</v>
      </c>
      <c r="D1862" t="s">
        <v>11</v>
      </c>
      <c r="E1862" t="s">
        <v>1225</v>
      </c>
      <c r="F1862" t="s">
        <v>13</v>
      </c>
      <c r="G1862" t="s">
        <v>14</v>
      </c>
      <c r="H1862">
        <f t="shared" si="35"/>
        <v>0.43709471056327037</v>
      </c>
      <c r="L1862" s="20" t="s">
        <v>7259</v>
      </c>
      <c r="M1862">
        <v>32.045000000000002</v>
      </c>
      <c r="N1862">
        <v>1</v>
      </c>
    </row>
    <row r="1863" spans="1:16" x14ac:dyDescent="0.25">
      <c r="A1863" s="18">
        <v>435</v>
      </c>
      <c r="C1863" t="s">
        <v>189</v>
      </c>
      <c r="D1863" t="s">
        <v>11</v>
      </c>
      <c r="E1863" s="37" t="s">
        <v>1742</v>
      </c>
      <c r="F1863" t="s">
        <v>13</v>
      </c>
      <c r="G1863" t="s">
        <v>14</v>
      </c>
      <c r="H1863">
        <v>0</v>
      </c>
      <c r="L1863" s="38" t="s">
        <v>6617</v>
      </c>
      <c r="M1863" s="38" t="s">
        <v>6617</v>
      </c>
      <c r="N1863">
        <v>4</v>
      </c>
      <c r="P1863" t="b">
        <f>EXACT(H1863,bioshpere3_soil!H1863)</f>
        <v>0</v>
      </c>
    </row>
    <row r="1864" spans="1:16" x14ac:dyDescent="0.25">
      <c r="A1864" s="18">
        <v>3611</v>
      </c>
      <c r="C1864" t="s">
        <v>43</v>
      </c>
      <c r="D1864" t="s">
        <v>11</v>
      </c>
      <c r="E1864" s="36" t="s">
        <v>1742</v>
      </c>
      <c r="F1864" t="s">
        <v>13</v>
      </c>
      <c r="G1864" t="s">
        <v>14</v>
      </c>
      <c r="H1864">
        <v>0</v>
      </c>
      <c r="L1864" s="38" t="s">
        <v>6617</v>
      </c>
      <c r="M1864" s="38" t="s">
        <v>6617</v>
      </c>
      <c r="N1864">
        <v>4</v>
      </c>
      <c r="P1864" t="b">
        <f>EXACT(H1864,bioshpere3_soil!H1864)</f>
        <v>0</v>
      </c>
    </row>
    <row r="1865" spans="1:16" x14ac:dyDescent="0.25">
      <c r="A1865" s="18">
        <v>3577</v>
      </c>
      <c r="C1865" t="s">
        <v>26</v>
      </c>
      <c r="D1865" t="s">
        <v>11</v>
      </c>
      <c r="E1865" s="36" t="s">
        <v>1742</v>
      </c>
      <c r="F1865" t="s">
        <v>13</v>
      </c>
      <c r="G1865" t="s">
        <v>14</v>
      </c>
      <c r="H1865">
        <v>0</v>
      </c>
      <c r="L1865" s="38" t="s">
        <v>6617</v>
      </c>
      <c r="M1865" s="38" t="s">
        <v>6617</v>
      </c>
      <c r="N1865">
        <v>2</v>
      </c>
    </row>
    <row r="1866" spans="1:16" x14ac:dyDescent="0.25">
      <c r="A1866" s="18">
        <v>659</v>
      </c>
      <c r="C1866" t="s">
        <v>30</v>
      </c>
      <c r="D1866" t="s">
        <v>11</v>
      </c>
      <c r="E1866" s="36" t="s">
        <v>1742</v>
      </c>
      <c r="F1866" t="s">
        <v>13</v>
      </c>
      <c r="G1866" t="s">
        <v>14</v>
      </c>
      <c r="H1866">
        <v>0</v>
      </c>
      <c r="L1866" s="38" t="s">
        <v>6617</v>
      </c>
      <c r="M1866" s="38" t="s">
        <v>6617</v>
      </c>
      <c r="N1866">
        <v>2</v>
      </c>
      <c r="P1866" t="b">
        <f>EXACT(H1866,bioshpere3_soil!H1866)</f>
        <v>0</v>
      </c>
    </row>
    <row r="1867" spans="1:16" x14ac:dyDescent="0.25">
      <c r="A1867" s="18">
        <v>2400</v>
      </c>
      <c r="C1867" t="s">
        <v>23</v>
      </c>
      <c r="D1867" t="s">
        <v>11</v>
      </c>
      <c r="E1867" s="36" t="s">
        <v>1742</v>
      </c>
      <c r="F1867" t="s">
        <v>13</v>
      </c>
      <c r="G1867" t="s">
        <v>14</v>
      </c>
      <c r="H1867">
        <v>0</v>
      </c>
      <c r="L1867" s="38" t="s">
        <v>6617</v>
      </c>
      <c r="M1867" s="38" t="s">
        <v>6617</v>
      </c>
      <c r="N1867">
        <v>2</v>
      </c>
    </row>
    <row r="1868" spans="1:16" x14ac:dyDescent="0.25">
      <c r="A1868" s="18">
        <v>3906</v>
      </c>
      <c r="C1868" t="s">
        <v>47</v>
      </c>
      <c r="D1868" t="s">
        <v>11</v>
      </c>
      <c r="E1868" s="36" t="s">
        <v>670</v>
      </c>
      <c r="F1868" t="s">
        <v>13</v>
      </c>
      <c r="G1868" t="s">
        <v>14</v>
      </c>
      <c r="H1868">
        <v>0</v>
      </c>
      <c r="L1868" s="38" t="s">
        <v>6617</v>
      </c>
      <c r="M1868" s="38" t="s">
        <v>6617</v>
      </c>
      <c r="N1868">
        <v>2</v>
      </c>
    </row>
    <row r="1869" spans="1:16" x14ac:dyDescent="0.25">
      <c r="A1869" s="18">
        <v>2205</v>
      </c>
      <c r="C1869" t="s">
        <v>90</v>
      </c>
      <c r="D1869" t="s">
        <v>11</v>
      </c>
      <c r="E1869" s="36" t="s">
        <v>670</v>
      </c>
      <c r="F1869" t="s">
        <v>13</v>
      </c>
      <c r="G1869" t="s">
        <v>14</v>
      </c>
      <c r="H1869">
        <v>0</v>
      </c>
      <c r="L1869" s="38" t="s">
        <v>6617</v>
      </c>
      <c r="M1869" s="38" t="s">
        <v>6617</v>
      </c>
    </row>
    <row r="1870" spans="1:16" x14ac:dyDescent="0.25">
      <c r="A1870" s="18">
        <v>3214</v>
      </c>
      <c r="C1870" t="s">
        <v>9</v>
      </c>
      <c r="D1870" t="s">
        <v>11</v>
      </c>
      <c r="E1870" s="36" t="s">
        <v>670</v>
      </c>
      <c r="F1870" t="s">
        <v>13</v>
      </c>
      <c r="G1870" t="s">
        <v>14</v>
      </c>
      <c r="H1870">
        <v>0</v>
      </c>
      <c r="L1870" s="38" t="s">
        <v>6617</v>
      </c>
      <c r="M1870" s="38" t="s">
        <v>6617</v>
      </c>
      <c r="N1870">
        <v>3</v>
      </c>
      <c r="P1870" t="b">
        <f>EXACT(H1870,bioshpere3_soil!H1870)</f>
        <v>0</v>
      </c>
    </row>
    <row r="1871" spans="1:16" x14ac:dyDescent="0.25">
      <c r="A1871" s="18">
        <v>3043</v>
      </c>
      <c r="C1871" t="s">
        <v>99</v>
      </c>
      <c r="D1871" t="s">
        <v>11</v>
      </c>
      <c r="E1871" s="36" t="s">
        <v>670</v>
      </c>
      <c r="F1871" t="s">
        <v>13</v>
      </c>
      <c r="G1871" t="s">
        <v>14</v>
      </c>
      <c r="H1871">
        <v>0</v>
      </c>
      <c r="L1871" s="38" t="s">
        <v>6617</v>
      </c>
      <c r="M1871" s="38" t="s">
        <v>6617</v>
      </c>
      <c r="N1871">
        <v>3</v>
      </c>
    </row>
    <row r="1872" spans="1:16" x14ac:dyDescent="0.25">
      <c r="A1872" s="18">
        <v>1391</v>
      </c>
      <c r="C1872" t="s">
        <v>70</v>
      </c>
      <c r="D1872" t="s">
        <v>11</v>
      </c>
      <c r="E1872" s="36" t="s">
        <v>670</v>
      </c>
      <c r="F1872" t="s">
        <v>13</v>
      </c>
      <c r="G1872" t="s">
        <v>14</v>
      </c>
      <c r="H1872">
        <v>0</v>
      </c>
      <c r="L1872" s="38" t="s">
        <v>6617</v>
      </c>
      <c r="M1872" s="38" t="s">
        <v>6617</v>
      </c>
      <c r="N1872">
        <v>5</v>
      </c>
      <c r="P1872" t="b">
        <f>EXACT(H1872,bioshpere3_soil!H1872)</f>
        <v>0</v>
      </c>
    </row>
    <row r="1873" spans="1:16" x14ac:dyDescent="0.25">
      <c r="A1873" s="18">
        <v>690</v>
      </c>
      <c r="C1873" t="s">
        <v>189</v>
      </c>
      <c r="D1873" t="s">
        <v>11</v>
      </c>
      <c r="E1873" s="36" t="s">
        <v>670</v>
      </c>
      <c r="F1873" t="s">
        <v>13</v>
      </c>
      <c r="G1873" t="s">
        <v>14</v>
      </c>
      <c r="H1873">
        <v>0</v>
      </c>
      <c r="L1873" s="38" t="s">
        <v>6617</v>
      </c>
      <c r="M1873" s="38" t="s">
        <v>6617</v>
      </c>
      <c r="N1873">
        <v>5</v>
      </c>
    </row>
    <row r="1874" spans="1:16" x14ac:dyDescent="0.25">
      <c r="A1874" s="18">
        <v>3711</v>
      </c>
      <c r="C1874" t="s">
        <v>43</v>
      </c>
      <c r="D1874" t="s">
        <v>11</v>
      </c>
      <c r="E1874" s="36" t="s">
        <v>670</v>
      </c>
      <c r="F1874" t="s">
        <v>13</v>
      </c>
      <c r="G1874" t="s">
        <v>14</v>
      </c>
      <c r="H1874">
        <v>0</v>
      </c>
      <c r="L1874" s="38" t="s">
        <v>6617</v>
      </c>
      <c r="M1874" s="38" t="s">
        <v>6617</v>
      </c>
      <c r="N1874">
        <v>1</v>
      </c>
      <c r="P1874" t="b">
        <f>EXACT(H1874,bioshpere3_soil!H1874)</f>
        <v>0</v>
      </c>
    </row>
    <row r="1875" spans="1:16" x14ac:dyDescent="0.25">
      <c r="A1875" s="18">
        <v>1405</v>
      </c>
      <c r="C1875" t="s">
        <v>26</v>
      </c>
      <c r="D1875" t="s">
        <v>11</v>
      </c>
      <c r="E1875" s="36" t="s">
        <v>670</v>
      </c>
      <c r="F1875" t="s">
        <v>13</v>
      </c>
      <c r="G1875" t="s">
        <v>14</v>
      </c>
      <c r="H1875">
        <v>0</v>
      </c>
      <c r="L1875" s="38" t="s">
        <v>6617</v>
      </c>
      <c r="M1875" s="38" t="s">
        <v>6617</v>
      </c>
      <c r="N1875">
        <v>1</v>
      </c>
    </row>
    <row r="1876" spans="1:16" x14ac:dyDescent="0.25">
      <c r="A1876" s="18">
        <v>1786</v>
      </c>
      <c r="C1876" t="s">
        <v>30</v>
      </c>
      <c r="D1876" t="s">
        <v>11</v>
      </c>
      <c r="E1876" s="36" t="s">
        <v>670</v>
      </c>
      <c r="F1876" t="s">
        <v>13</v>
      </c>
      <c r="G1876" t="s">
        <v>14</v>
      </c>
      <c r="H1876">
        <v>0</v>
      </c>
      <c r="L1876" s="38" t="s">
        <v>6617</v>
      </c>
      <c r="M1876" s="38" t="s">
        <v>6617</v>
      </c>
      <c r="N1876">
        <v>2</v>
      </c>
    </row>
    <row r="1877" spans="1:16" x14ac:dyDescent="0.25">
      <c r="A1877" s="18">
        <v>534</v>
      </c>
      <c r="C1877" t="s">
        <v>23</v>
      </c>
      <c r="D1877" t="s">
        <v>11</v>
      </c>
      <c r="E1877" s="36" t="s">
        <v>670</v>
      </c>
      <c r="F1877" t="s">
        <v>13</v>
      </c>
      <c r="G1877" t="s">
        <v>14</v>
      </c>
      <c r="H1877">
        <v>0</v>
      </c>
      <c r="L1877" s="38" t="s">
        <v>6617</v>
      </c>
      <c r="M1877" s="38" t="s">
        <v>6617</v>
      </c>
      <c r="N1877">
        <v>2</v>
      </c>
      <c r="P1877" t="b">
        <f>EXACT(H1877,bioshpere3_soil!H1877)</f>
        <v>0</v>
      </c>
    </row>
    <row r="1878" spans="1:16" x14ac:dyDescent="0.25">
      <c r="A1878" s="18">
        <v>865</v>
      </c>
      <c r="C1878" t="s">
        <v>47</v>
      </c>
      <c r="D1878" t="s">
        <v>11</v>
      </c>
      <c r="E1878" s="36" t="s">
        <v>1240</v>
      </c>
      <c r="F1878" t="s">
        <v>13</v>
      </c>
      <c r="G1878" t="s">
        <v>14</v>
      </c>
      <c r="H1878">
        <v>0</v>
      </c>
      <c r="L1878" s="38" t="s">
        <v>6617</v>
      </c>
      <c r="M1878" s="38" t="s">
        <v>6617</v>
      </c>
      <c r="N1878">
        <v>2</v>
      </c>
    </row>
    <row r="1879" spans="1:16" x14ac:dyDescent="0.25">
      <c r="A1879" s="18">
        <v>2819</v>
      </c>
      <c r="C1879" t="s">
        <v>90</v>
      </c>
      <c r="D1879" t="s">
        <v>11</v>
      </c>
      <c r="E1879" s="36" t="s">
        <v>1240</v>
      </c>
      <c r="F1879" t="s">
        <v>13</v>
      </c>
      <c r="G1879" t="s">
        <v>14</v>
      </c>
      <c r="H1879">
        <v>0</v>
      </c>
      <c r="L1879" s="38" t="s">
        <v>6617</v>
      </c>
      <c r="M1879" s="38" t="s">
        <v>6617</v>
      </c>
    </row>
    <row r="1880" spans="1:16" x14ac:dyDescent="0.25">
      <c r="A1880" s="18">
        <v>2467</v>
      </c>
      <c r="C1880" t="s">
        <v>9</v>
      </c>
      <c r="D1880" t="s">
        <v>11</v>
      </c>
      <c r="E1880" s="36" t="s">
        <v>1240</v>
      </c>
      <c r="F1880" t="s">
        <v>13</v>
      </c>
      <c r="G1880" t="s">
        <v>14</v>
      </c>
      <c r="H1880">
        <v>0</v>
      </c>
      <c r="L1880" s="38" t="s">
        <v>6617</v>
      </c>
      <c r="M1880" s="38" t="s">
        <v>6617</v>
      </c>
      <c r="N1880">
        <v>0</v>
      </c>
    </row>
    <row r="1881" spans="1:16" x14ac:dyDescent="0.25">
      <c r="A1881" s="18">
        <v>1478</v>
      </c>
      <c r="C1881" t="s">
        <v>99</v>
      </c>
      <c r="D1881" t="s">
        <v>11</v>
      </c>
      <c r="E1881" s="36" t="s">
        <v>1240</v>
      </c>
      <c r="F1881" t="s">
        <v>13</v>
      </c>
      <c r="G1881" t="s">
        <v>14</v>
      </c>
      <c r="H1881">
        <v>0</v>
      </c>
      <c r="L1881" s="38" t="s">
        <v>6617</v>
      </c>
      <c r="M1881" s="38" t="s">
        <v>6617</v>
      </c>
      <c r="N1881">
        <v>0</v>
      </c>
    </row>
    <row r="1882" spans="1:16" x14ac:dyDescent="0.25">
      <c r="A1882" s="18">
        <v>593</v>
      </c>
      <c r="C1882" t="s">
        <v>70</v>
      </c>
      <c r="D1882" t="s">
        <v>11</v>
      </c>
      <c r="E1882" s="36" t="s">
        <v>1240</v>
      </c>
      <c r="F1882" t="s">
        <v>13</v>
      </c>
      <c r="G1882" t="s">
        <v>14</v>
      </c>
      <c r="H1882">
        <v>0</v>
      </c>
      <c r="L1882" s="38" t="s">
        <v>6617</v>
      </c>
      <c r="M1882" s="38" t="s">
        <v>6617</v>
      </c>
      <c r="N1882">
        <v>0</v>
      </c>
    </row>
    <row r="1883" spans="1:16" x14ac:dyDescent="0.25">
      <c r="A1883" s="18">
        <v>3921</v>
      </c>
      <c r="C1883" t="s">
        <v>189</v>
      </c>
      <c r="D1883" t="s">
        <v>11</v>
      </c>
      <c r="E1883" s="36" t="s">
        <v>1240</v>
      </c>
      <c r="F1883" t="s">
        <v>13</v>
      </c>
      <c r="G1883" t="s">
        <v>14</v>
      </c>
      <c r="H1883">
        <v>0</v>
      </c>
      <c r="L1883" s="38" t="s">
        <v>6617</v>
      </c>
      <c r="M1883" s="38" t="s">
        <v>6617</v>
      </c>
      <c r="N1883">
        <v>0</v>
      </c>
    </row>
    <row r="1884" spans="1:16" x14ac:dyDescent="0.25">
      <c r="A1884" s="18">
        <v>309</v>
      </c>
      <c r="C1884" t="s">
        <v>43</v>
      </c>
      <c r="D1884" t="s">
        <v>11</v>
      </c>
      <c r="E1884" s="36" t="s">
        <v>1240</v>
      </c>
      <c r="F1884" t="s">
        <v>13</v>
      </c>
      <c r="G1884" t="s">
        <v>14</v>
      </c>
      <c r="H1884">
        <v>0</v>
      </c>
      <c r="L1884" s="38" t="s">
        <v>6617</v>
      </c>
      <c r="M1884" s="38" t="s">
        <v>6617</v>
      </c>
      <c r="N1884">
        <v>0</v>
      </c>
    </row>
    <row r="1885" spans="1:16" x14ac:dyDescent="0.25">
      <c r="A1885" s="18">
        <v>2600</v>
      </c>
      <c r="C1885" t="s">
        <v>26</v>
      </c>
      <c r="D1885" t="s">
        <v>11</v>
      </c>
      <c r="E1885" s="36" t="s">
        <v>1240</v>
      </c>
      <c r="F1885" t="s">
        <v>13</v>
      </c>
      <c r="G1885" t="s">
        <v>14</v>
      </c>
      <c r="H1885">
        <v>0</v>
      </c>
      <c r="L1885" s="38" t="s">
        <v>6617</v>
      </c>
      <c r="M1885" s="38" t="s">
        <v>6617</v>
      </c>
      <c r="N1885">
        <v>2</v>
      </c>
      <c r="P1885" t="b">
        <f>EXACT(H1885,bioshpere3_soil!H1885)</f>
        <v>0</v>
      </c>
    </row>
    <row r="1886" spans="1:16" x14ac:dyDescent="0.25">
      <c r="A1886" s="18">
        <v>612</v>
      </c>
      <c r="C1886" t="s">
        <v>30</v>
      </c>
      <c r="D1886" t="s">
        <v>11</v>
      </c>
      <c r="E1886" s="36" t="s">
        <v>1240</v>
      </c>
      <c r="F1886" t="s">
        <v>13</v>
      </c>
      <c r="G1886" t="s">
        <v>14</v>
      </c>
      <c r="H1886">
        <v>0</v>
      </c>
      <c r="L1886" s="38" t="s">
        <v>6617</v>
      </c>
      <c r="M1886" s="38" t="s">
        <v>6617</v>
      </c>
    </row>
    <row r="1887" spans="1:16" x14ac:dyDescent="0.25">
      <c r="A1887" s="18">
        <v>3953</v>
      </c>
      <c r="C1887" t="s">
        <v>23</v>
      </c>
      <c r="D1887" t="s">
        <v>11</v>
      </c>
      <c r="E1887" s="36" t="s">
        <v>1240</v>
      </c>
      <c r="F1887" t="s">
        <v>13</v>
      </c>
      <c r="G1887" t="s">
        <v>14</v>
      </c>
      <c r="H1887">
        <v>0</v>
      </c>
      <c r="L1887" s="38" t="s">
        <v>6617</v>
      </c>
      <c r="M1887" s="38" t="s">
        <v>6617</v>
      </c>
      <c r="N1887">
        <v>0</v>
      </c>
    </row>
    <row r="1888" spans="1:16" x14ac:dyDescent="0.25">
      <c r="A1888" s="18">
        <v>2077</v>
      </c>
      <c r="C1888" t="s">
        <v>47</v>
      </c>
      <c r="D1888" t="s">
        <v>11</v>
      </c>
      <c r="E1888" s="36" t="s">
        <v>693</v>
      </c>
      <c r="F1888" t="s">
        <v>13</v>
      </c>
      <c r="G1888" t="s">
        <v>14</v>
      </c>
      <c r="H1888">
        <v>0</v>
      </c>
      <c r="L1888" s="38" t="s">
        <v>6617</v>
      </c>
      <c r="M1888" s="38" t="s">
        <v>6617</v>
      </c>
      <c r="N1888">
        <v>0</v>
      </c>
    </row>
    <row r="1889" spans="1:16" x14ac:dyDescent="0.25">
      <c r="A1889" s="18">
        <v>615</v>
      </c>
      <c r="C1889" t="s">
        <v>90</v>
      </c>
      <c r="D1889" t="s">
        <v>11</v>
      </c>
      <c r="E1889" s="36" t="s">
        <v>693</v>
      </c>
      <c r="F1889" t="s">
        <v>13</v>
      </c>
      <c r="G1889" t="s">
        <v>14</v>
      </c>
      <c r="H1889">
        <v>0</v>
      </c>
      <c r="L1889" s="38" t="s">
        <v>6617</v>
      </c>
      <c r="M1889" s="38" t="s">
        <v>6617</v>
      </c>
      <c r="N1889">
        <v>0</v>
      </c>
    </row>
    <row r="1890" spans="1:16" x14ac:dyDescent="0.25">
      <c r="A1890" s="18">
        <v>101</v>
      </c>
      <c r="C1890" t="s">
        <v>9</v>
      </c>
      <c r="D1890" t="s">
        <v>11</v>
      </c>
      <c r="E1890" s="36" t="s">
        <v>693</v>
      </c>
      <c r="F1890" t="s">
        <v>13</v>
      </c>
      <c r="G1890" t="s">
        <v>14</v>
      </c>
      <c r="H1890">
        <v>0</v>
      </c>
      <c r="L1890" s="38" t="s">
        <v>6617</v>
      </c>
      <c r="M1890" s="38" t="s">
        <v>6617</v>
      </c>
    </row>
    <row r="1891" spans="1:16" x14ac:dyDescent="0.25">
      <c r="A1891" s="18">
        <v>695</v>
      </c>
      <c r="C1891" t="s">
        <v>99</v>
      </c>
      <c r="D1891" t="s">
        <v>11</v>
      </c>
      <c r="E1891" s="36" t="s">
        <v>693</v>
      </c>
      <c r="F1891" t="s">
        <v>13</v>
      </c>
      <c r="G1891" t="s">
        <v>14</v>
      </c>
      <c r="H1891">
        <v>0</v>
      </c>
      <c r="L1891" s="38" t="s">
        <v>6617</v>
      </c>
      <c r="M1891" s="38" t="s">
        <v>6617</v>
      </c>
      <c r="N1891">
        <v>0</v>
      </c>
    </row>
    <row r="1892" spans="1:16" x14ac:dyDescent="0.25">
      <c r="A1892" s="18">
        <v>446</v>
      </c>
      <c r="C1892" t="s">
        <v>70</v>
      </c>
      <c r="D1892" t="s">
        <v>11</v>
      </c>
      <c r="E1892" s="36" t="s">
        <v>693</v>
      </c>
      <c r="F1892" t="s">
        <v>13</v>
      </c>
      <c r="G1892" t="s">
        <v>14</v>
      </c>
      <c r="H1892">
        <v>0</v>
      </c>
      <c r="L1892" s="38" t="s">
        <v>6617</v>
      </c>
      <c r="M1892" s="38" t="s">
        <v>6617</v>
      </c>
      <c r="N1892" s="20" t="s">
        <v>6617</v>
      </c>
    </row>
    <row r="1893" spans="1:16" x14ac:dyDescent="0.25">
      <c r="A1893" s="18">
        <v>3558</v>
      </c>
      <c r="C1893" t="s">
        <v>189</v>
      </c>
      <c r="D1893" t="s">
        <v>11</v>
      </c>
      <c r="E1893" s="36" t="s">
        <v>693</v>
      </c>
      <c r="F1893" t="s">
        <v>13</v>
      </c>
      <c r="G1893" t="s">
        <v>14</v>
      </c>
      <c r="H1893">
        <v>0</v>
      </c>
      <c r="L1893" s="38" t="s">
        <v>6617</v>
      </c>
      <c r="M1893" s="38" t="s">
        <v>6617</v>
      </c>
      <c r="N1893" s="20" t="s">
        <v>6617</v>
      </c>
    </row>
    <row r="1894" spans="1:16" x14ac:dyDescent="0.25">
      <c r="A1894" s="18">
        <v>3165</v>
      </c>
      <c r="C1894" t="s">
        <v>43</v>
      </c>
      <c r="D1894" t="s">
        <v>11</v>
      </c>
      <c r="E1894" s="36" t="s">
        <v>693</v>
      </c>
      <c r="F1894" t="s">
        <v>13</v>
      </c>
      <c r="G1894" t="s">
        <v>14</v>
      </c>
      <c r="H1894">
        <v>0</v>
      </c>
      <c r="L1894" s="38" t="s">
        <v>6617</v>
      </c>
      <c r="M1894" s="38" t="s">
        <v>6617</v>
      </c>
      <c r="N1894" s="20" t="s">
        <v>6617</v>
      </c>
    </row>
    <row r="1895" spans="1:16" x14ac:dyDescent="0.25">
      <c r="A1895" s="18">
        <v>4117</v>
      </c>
      <c r="C1895" t="s">
        <v>26</v>
      </c>
      <c r="D1895" t="s">
        <v>11</v>
      </c>
      <c r="E1895" s="36" t="s">
        <v>693</v>
      </c>
      <c r="F1895" t="s">
        <v>13</v>
      </c>
      <c r="G1895" t="s">
        <v>14</v>
      </c>
      <c r="H1895">
        <v>0</v>
      </c>
      <c r="L1895" s="38" t="s">
        <v>6617</v>
      </c>
      <c r="M1895" s="38" t="s">
        <v>6617</v>
      </c>
      <c r="N1895" s="20" t="s">
        <v>6617</v>
      </c>
    </row>
    <row r="1896" spans="1:16" x14ac:dyDescent="0.25">
      <c r="A1896" s="18">
        <v>3712</v>
      </c>
      <c r="C1896" t="s">
        <v>30</v>
      </c>
      <c r="D1896" t="s">
        <v>11</v>
      </c>
      <c r="E1896" s="36" t="s">
        <v>693</v>
      </c>
      <c r="F1896" t="s">
        <v>13</v>
      </c>
      <c r="G1896" t="s">
        <v>14</v>
      </c>
      <c r="H1896">
        <v>0</v>
      </c>
      <c r="L1896" s="38" t="s">
        <v>6617</v>
      </c>
      <c r="M1896" s="38" t="s">
        <v>6617</v>
      </c>
      <c r="N1896" s="20" t="s">
        <v>6617</v>
      </c>
    </row>
    <row r="1897" spans="1:16" x14ac:dyDescent="0.25">
      <c r="A1897" s="18">
        <v>2558</v>
      </c>
      <c r="C1897" t="s">
        <v>23</v>
      </c>
      <c r="D1897" t="s">
        <v>11</v>
      </c>
      <c r="E1897" s="36" t="s">
        <v>693</v>
      </c>
      <c r="F1897" t="s">
        <v>13</v>
      </c>
      <c r="G1897" t="s">
        <v>14</v>
      </c>
      <c r="H1897">
        <v>0</v>
      </c>
      <c r="L1897" s="38" t="s">
        <v>6617</v>
      </c>
      <c r="M1897" s="38" t="s">
        <v>6617</v>
      </c>
      <c r="N1897" s="20" t="s">
        <v>6617</v>
      </c>
      <c r="P1897" t="b">
        <f>EXACT(H1897,bioshpere3_soil!H1897)</f>
        <v>1</v>
      </c>
    </row>
    <row r="1898" spans="1:16" x14ac:dyDescent="0.25">
      <c r="A1898" s="18">
        <v>2689</v>
      </c>
      <c r="C1898" t="s">
        <v>189</v>
      </c>
      <c r="D1898" t="s">
        <v>11</v>
      </c>
      <c r="E1898" s="36" t="s">
        <v>776</v>
      </c>
      <c r="F1898" t="s">
        <v>13</v>
      </c>
      <c r="G1898" t="s">
        <v>14</v>
      </c>
      <c r="H1898">
        <v>0</v>
      </c>
      <c r="L1898" s="38" t="s">
        <v>6617</v>
      </c>
      <c r="M1898" s="38" t="s">
        <v>6617</v>
      </c>
      <c r="N1898" s="20" t="s">
        <v>6617</v>
      </c>
      <c r="P1898" t="b">
        <f>EXACT(H1898,bioshpere3_soil!H1898)</f>
        <v>1</v>
      </c>
    </row>
    <row r="1899" spans="1:16" x14ac:dyDescent="0.25">
      <c r="A1899" s="18">
        <v>4060</v>
      </c>
      <c r="C1899" t="s">
        <v>43</v>
      </c>
      <c r="D1899" t="s">
        <v>11</v>
      </c>
      <c r="E1899" s="36" t="s">
        <v>776</v>
      </c>
      <c r="F1899" t="s">
        <v>13</v>
      </c>
      <c r="G1899" t="s">
        <v>14</v>
      </c>
      <c r="H1899">
        <v>0</v>
      </c>
      <c r="L1899" s="38" t="s">
        <v>6617</v>
      </c>
      <c r="M1899" s="38" t="s">
        <v>6617</v>
      </c>
      <c r="N1899" s="20" t="s">
        <v>6617</v>
      </c>
      <c r="P1899" t="b">
        <f>EXACT(H1899,bioshpere3_soil!H1899)</f>
        <v>1</v>
      </c>
    </row>
    <row r="1900" spans="1:16" x14ac:dyDescent="0.25">
      <c r="A1900" s="18">
        <v>2438</v>
      </c>
      <c r="C1900" t="s">
        <v>26</v>
      </c>
      <c r="D1900" t="s">
        <v>11</v>
      </c>
      <c r="E1900" s="36" t="s">
        <v>776</v>
      </c>
      <c r="F1900" t="s">
        <v>13</v>
      </c>
      <c r="G1900" t="s">
        <v>14</v>
      </c>
      <c r="H1900">
        <v>0</v>
      </c>
      <c r="L1900" s="38" t="s">
        <v>6617</v>
      </c>
      <c r="M1900" s="38" t="s">
        <v>6617</v>
      </c>
      <c r="N1900" s="20" t="s">
        <v>6617</v>
      </c>
      <c r="P1900" t="b">
        <f>EXACT(H1900,bioshpere3_soil!H1900)</f>
        <v>1</v>
      </c>
    </row>
    <row r="1901" spans="1:16" x14ac:dyDescent="0.25">
      <c r="A1901" s="18">
        <v>1897</v>
      </c>
      <c r="C1901" t="s">
        <v>30</v>
      </c>
      <c r="D1901" t="s">
        <v>11</v>
      </c>
      <c r="E1901" s="36" t="s">
        <v>776</v>
      </c>
      <c r="F1901" t="s">
        <v>13</v>
      </c>
      <c r="G1901" t="s">
        <v>14</v>
      </c>
      <c r="H1901">
        <v>0</v>
      </c>
      <c r="L1901" s="38" t="s">
        <v>6617</v>
      </c>
      <c r="M1901" s="38" t="s">
        <v>6617</v>
      </c>
    </row>
    <row r="1902" spans="1:16" x14ac:dyDescent="0.25">
      <c r="A1902" s="18">
        <v>3397</v>
      </c>
      <c r="C1902" t="s">
        <v>23</v>
      </c>
      <c r="D1902" t="s">
        <v>11</v>
      </c>
      <c r="E1902" s="36" t="s">
        <v>776</v>
      </c>
      <c r="F1902" t="s">
        <v>13</v>
      </c>
      <c r="G1902" t="s">
        <v>14</v>
      </c>
      <c r="H1902">
        <v>0</v>
      </c>
      <c r="L1902" s="38" t="s">
        <v>6617</v>
      </c>
      <c r="M1902" s="38" t="s">
        <v>6617</v>
      </c>
      <c r="N1902" s="20" t="s">
        <v>6617</v>
      </c>
    </row>
    <row r="1903" spans="1:16" x14ac:dyDescent="0.25">
      <c r="A1903" s="18">
        <v>3457</v>
      </c>
      <c r="C1903" t="s">
        <v>47</v>
      </c>
      <c r="D1903" t="s">
        <v>11</v>
      </c>
      <c r="E1903" s="36" t="s">
        <v>809</v>
      </c>
      <c r="F1903" t="s">
        <v>13</v>
      </c>
      <c r="G1903" t="s">
        <v>14</v>
      </c>
      <c r="H1903">
        <v>0</v>
      </c>
      <c r="L1903" s="38" t="s">
        <v>6617</v>
      </c>
      <c r="M1903" s="38" t="s">
        <v>6617</v>
      </c>
      <c r="N1903" s="20" t="s">
        <v>6617</v>
      </c>
    </row>
    <row r="1904" spans="1:16" x14ac:dyDescent="0.25">
      <c r="A1904" s="18">
        <v>409</v>
      </c>
      <c r="C1904" t="s">
        <v>90</v>
      </c>
      <c r="D1904" t="s">
        <v>11</v>
      </c>
      <c r="E1904" s="36" t="s">
        <v>809</v>
      </c>
      <c r="F1904" t="s">
        <v>13</v>
      </c>
      <c r="G1904" t="s">
        <v>14</v>
      </c>
      <c r="H1904">
        <v>0</v>
      </c>
      <c r="L1904" s="38" t="s">
        <v>6617</v>
      </c>
      <c r="M1904" s="38" t="s">
        <v>6617</v>
      </c>
      <c r="N1904" s="20" t="s">
        <v>6617</v>
      </c>
    </row>
    <row r="1905" spans="1:16" x14ac:dyDescent="0.25">
      <c r="A1905" s="18">
        <v>3045</v>
      </c>
      <c r="C1905" t="s">
        <v>9</v>
      </c>
      <c r="D1905" t="s">
        <v>11</v>
      </c>
      <c r="E1905" s="36" t="s">
        <v>809</v>
      </c>
      <c r="F1905" t="s">
        <v>13</v>
      </c>
      <c r="G1905" t="s">
        <v>14</v>
      </c>
      <c r="H1905">
        <v>0</v>
      </c>
      <c r="L1905" s="38" t="s">
        <v>6617</v>
      </c>
      <c r="M1905" s="38" t="s">
        <v>6617</v>
      </c>
      <c r="N1905" s="20" t="s">
        <v>6617</v>
      </c>
    </row>
    <row r="1906" spans="1:16" x14ac:dyDescent="0.25">
      <c r="A1906" s="18">
        <v>2753</v>
      </c>
      <c r="C1906" t="s">
        <v>99</v>
      </c>
      <c r="D1906" t="s">
        <v>11</v>
      </c>
      <c r="E1906" s="36" t="s">
        <v>809</v>
      </c>
      <c r="F1906" t="s">
        <v>13</v>
      </c>
      <c r="G1906" t="s">
        <v>14</v>
      </c>
      <c r="H1906">
        <v>0</v>
      </c>
      <c r="L1906" s="38" t="s">
        <v>6617</v>
      </c>
      <c r="M1906" s="38" t="s">
        <v>6617</v>
      </c>
    </row>
    <row r="1907" spans="1:16" x14ac:dyDescent="0.25">
      <c r="A1907" s="18">
        <v>1422</v>
      </c>
      <c r="C1907" t="s">
        <v>70</v>
      </c>
      <c r="D1907" t="s">
        <v>11</v>
      </c>
      <c r="E1907" s="36" t="s">
        <v>809</v>
      </c>
      <c r="F1907" t="s">
        <v>13</v>
      </c>
      <c r="G1907" t="s">
        <v>14</v>
      </c>
      <c r="H1907">
        <v>0</v>
      </c>
      <c r="L1907" s="38" t="s">
        <v>6617</v>
      </c>
      <c r="M1907" s="38" t="s">
        <v>6617</v>
      </c>
      <c r="N1907" s="20" t="s">
        <v>6617</v>
      </c>
    </row>
    <row r="1908" spans="1:16" x14ac:dyDescent="0.25">
      <c r="A1908" s="18">
        <v>4054</v>
      </c>
      <c r="C1908" t="s">
        <v>388</v>
      </c>
      <c r="D1908" t="s">
        <v>11</v>
      </c>
      <c r="E1908" s="37" t="s">
        <v>809</v>
      </c>
      <c r="F1908" t="s">
        <v>13</v>
      </c>
      <c r="G1908" t="s">
        <v>14</v>
      </c>
      <c r="H1908" s="38">
        <v>0</v>
      </c>
      <c r="L1908" s="38" t="s">
        <v>6617</v>
      </c>
      <c r="M1908" s="38" t="s">
        <v>6617</v>
      </c>
      <c r="N1908">
        <v>1</v>
      </c>
      <c r="P1908" t="b">
        <f>EXACT(H1908,bioshpere3_soil!H1908)</f>
        <v>0</v>
      </c>
    </row>
    <row r="1909" spans="1:16" x14ac:dyDescent="0.25">
      <c r="A1909" s="18">
        <v>2396</v>
      </c>
      <c r="C1909" t="s">
        <v>26</v>
      </c>
      <c r="D1909" t="s">
        <v>11</v>
      </c>
      <c r="E1909" s="36" t="s">
        <v>809</v>
      </c>
      <c r="F1909" t="s">
        <v>13</v>
      </c>
      <c r="G1909" t="s">
        <v>14</v>
      </c>
      <c r="H1909" s="38">
        <v>0</v>
      </c>
      <c r="L1909" s="38" t="s">
        <v>6617</v>
      </c>
      <c r="M1909" s="38" t="s">
        <v>6617</v>
      </c>
      <c r="N1909">
        <v>1</v>
      </c>
      <c r="P1909" t="b">
        <f>EXACT(H1909,bioshpere3_soil!H1909)</f>
        <v>0</v>
      </c>
    </row>
    <row r="1910" spans="1:16" x14ac:dyDescent="0.25">
      <c r="A1910" s="18">
        <v>455</v>
      </c>
      <c r="B1910" s="20" t="s">
        <v>1212</v>
      </c>
      <c r="C1910" t="s">
        <v>47</v>
      </c>
      <c r="D1910" t="s">
        <v>11</v>
      </c>
      <c r="E1910" t="s">
        <v>3696</v>
      </c>
      <c r="F1910" t="s">
        <v>13</v>
      </c>
      <c r="G1910" t="s">
        <v>14</v>
      </c>
      <c r="H1910">
        <v>0</v>
      </c>
      <c r="L1910" s="38" t="s">
        <v>7262</v>
      </c>
      <c r="M1910" s="23">
        <v>36.460999999999999</v>
      </c>
      <c r="N1910">
        <v>1</v>
      </c>
      <c r="P1910" t="b">
        <f>EXACT(H1910,bioshpere3_soil!H1910)</f>
        <v>0</v>
      </c>
    </row>
    <row r="1911" spans="1:16" x14ac:dyDescent="0.25">
      <c r="A1911" s="18">
        <v>1395</v>
      </c>
      <c r="B1911" t="s">
        <v>1212</v>
      </c>
      <c r="C1911" t="s">
        <v>189</v>
      </c>
      <c r="D1911" t="s">
        <v>11</v>
      </c>
      <c r="E1911" t="s">
        <v>3696</v>
      </c>
      <c r="F1911" t="s">
        <v>13</v>
      </c>
      <c r="G1911" t="s">
        <v>14</v>
      </c>
      <c r="H1911">
        <v>0</v>
      </c>
      <c r="L1911" s="38" t="s">
        <v>7262</v>
      </c>
      <c r="M1911" s="23">
        <v>36.460999999999999</v>
      </c>
      <c r="N1911">
        <v>0</v>
      </c>
    </row>
    <row r="1912" spans="1:16" x14ac:dyDescent="0.25">
      <c r="A1912" s="18">
        <v>3806</v>
      </c>
      <c r="B1912" t="s">
        <v>1289</v>
      </c>
      <c r="C1912" t="s">
        <v>189</v>
      </c>
      <c r="D1912" t="s">
        <v>11</v>
      </c>
      <c r="E1912" t="s">
        <v>1291</v>
      </c>
      <c r="F1912" t="s">
        <v>13</v>
      </c>
      <c r="G1912" t="s">
        <v>14</v>
      </c>
      <c r="H1912">
        <v>0</v>
      </c>
      <c r="L1912" s="38" t="s">
        <v>7262</v>
      </c>
      <c r="M1912" s="23">
        <v>36.460999999999999</v>
      </c>
    </row>
    <row r="1913" spans="1:16" x14ac:dyDescent="0.25">
      <c r="A1913" s="18">
        <v>1385</v>
      </c>
      <c r="B1913" t="s">
        <v>1289</v>
      </c>
      <c r="C1913" t="s">
        <v>43</v>
      </c>
      <c r="D1913" t="s">
        <v>11</v>
      </c>
      <c r="E1913" t="s">
        <v>1291</v>
      </c>
      <c r="F1913" t="s">
        <v>13</v>
      </c>
      <c r="G1913" t="s">
        <v>14</v>
      </c>
      <c r="H1913">
        <v>0</v>
      </c>
      <c r="L1913" s="38" t="s">
        <v>7262</v>
      </c>
      <c r="M1913" s="23">
        <v>36.460999999999999</v>
      </c>
      <c r="N1913">
        <v>0</v>
      </c>
    </row>
    <row r="1914" spans="1:16" x14ac:dyDescent="0.25">
      <c r="A1914" s="18">
        <v>4033</v>
      </c>
      <c r="B1914" t="s">
        <v>1289</v>
      </c>
      <c r="C1914" t="s">
        <v>26</v>
      </c>
      <c r="D1914" t="s">
        <v>11</v>
      </c>
      <c r="E1914" t="s">
        <v>1291</v>
      </c>
      <c r="F1914" t="s">
        <v>13</v>
      </c>
      <c r="G1914" t="s">
        <v>14</v>
      </c>
      <c r="H1914">
        <v>0</v>
      </c>
      <c r="L1914" s="38" t="s">
        <v>7262</v>
      </c>
      <c r="M1914" s="23">
        <v>36.460999999999999</v>
      </c>
      <c r="N1914">
        <v>0</v>
      </c>
    </row>
    <row r="1915" spans="1:16" x14ac:dyDescent="0.25">
      <c r="A1915" s="18">
        <v>299</v>
      </c>
      <c r="B1915" t="s">
        <v>1289</v>
      </c>
      <c r="C1915" t="s">
        <v>30</v>
      </c>
      <c r="D1915" t="s">
        <v>11</v>
      </c>
      <c r="E1915" t="s">
        <v>1291</v>
      </c>
      <c r="F1915" t="s">
        <v>13</v>
      </c>
      <c r="G1915" t="s">
        <v>14</v>
      </c>
      <c r="H1915">
        <v>0</v>
      </c>
      <c r="L1915" s="38" t="s">
        <v>7262</v>
      </c>
      <c r="M1915" s="23">
        <v>36.460999999999999</v>
      </c>
      <c r="N1915">
        <v>0</v>
      </c>
    </row>
    <row r="1916" spans="1:16" x14ac:dyDescent="0.25">
      <c r="A1916" s="18">
        <v>1544</v>
      </c>
      <c r="B1916" t="s">
        <v>1289</v>
      </c>
      <c r="C1916" t="s">
        <v>23</v>
      </c>
      <c r="D1916" t="s">
        <v>11</v>
      </c>
      <c r="E1916" t="s">
        <v>1291</v>
      </c>
      <c r="F1916" t="s">
        <v>13</v>
      </c>
      <c r="G1916" t="s">
        <v>14</v>
      </c>
      <c r="H1916">
        <v>0</v>
      </c>
      <c r="L1916" s="38" t="s">
        <v>7262</v>
      </c>
      <c r="M1916" s="23">
        <v>36.460999999999999</v>
      </c>
      <c r="N1916">
        <v>0</v>
      </c>
    </row>
    <row r="1917" spans="1:16" x14ac:dyDescent="0.25">
      <c r="A1917" s="18">
        <v>2809</v>
      </c>
      <c r="B1917" s="20" t="s">
        <v>1373</v>
      </c>
      <c r="C1917" t="s">
        <v>9</v>
      </c>
      <c r="D1917" t="s">
        <v>11</v>
      </c>
      <c r="E1917" t="s">
        <v>1375</v>
      </c>
      <c r="F1917" t="s">
        <v>13</v>
      </c>
      <c r="G1917" t="s">
        <v>14</v>
      </c>
      <c r="H1917">
        <v>0</v>
      </c>
      <c r="L1917" s="38" t="s">
        <v>6918</v>
      </c>
      <c r="M1917" s="23">
        <v>61.017000000000003</v>
      </c>
      <c r="N1917">
        <v>0</v>
      </c>
    </row>
    <row r="1918" spans="1:16" x14ac:dyDescent="0.25">
      <c r="A1918" s="18">
        <v>3543</v>
      </c>
      <c r="B1918" s="20" t="s">
        <v>1212</v>
      </c>
      <c r="C1918" t="s">
        <v>189</v>
      </c>
      <c r="D1918" t="s">
        <v>11</v>
      </c>
      <c r="E1918" t="s">
        <v>1214</v>
      </c>
      <c r="F1918" t="s">
        <v>13</v>
      </c>
      <c r="G1918" t="s">
        <v>14</v>
      </c>
      <c r="H1918">
        <v>0</v>
      </c>
      <c r="L1918" s="38" t="s">
        <v>7262</v>
      </c>
      <c r="M1918" s="23">
        <v>36.460999999999999</v>
      </c>
      <c r="N1918">
        <v>0</v>
      </c>
    </row>
    <row r="1919" spans="1:16" x14ac:dyDescent="0.25">
      <c r="A1919" s="18">
        <v>2795</v>
      </c>
      <c r="B1919" t="s">
        <v>1212</v>
      </c>
      <c r="C1919" t="s">
        <v>43</v>
      </c>
      <c r="D1919" t="s">
        <v>11</v>
      </c>
      <c r="E1919" t="s">
        <v>1214</v>
      </c>
      <c r="F1919" t="s">
        <v>13</v>
      </c>
      <c r="G1919" t="s">
        <v>14</v>
      </c>
      <c r="H1919">
        <v>0</v>
      </c>
      <c r="L1919" s="38" t="s">
        <v>7262</v>
      </c>
      <c r="M1919" s="23">
        <v>36.460999999999999</v>
      </c>
      <c r="N1919">
        <v>0</v>
      </c>
    </row>
    <row r="1920" spans="1:16" x14ac:dyDescent="0.25">
      <c r="A1920" s="18">
        <v>401</v>
      </c>
      <c r="B1920" t="s">
        <v>1212</v>
      </c>
      <c r="C1920" t="s">
        <v>26</v>
      </c>
      <c r="D1920" t="s">
        <v>11</v>
      </c>
      <c r="E1920" t="s">
        <v>1214</v>
      </c>
      <c r="F1920" t="s">
        <v>13</v>
      </c>
      <c r="G1920" t="s">
        <v>14</v>
      </c>
      <c r="H1920">
        <v>0</v>
      </c>
      <c r="L1920" s="38" t="s">
        <v>7262</v>
      </c>
      <c r="M1920" s="23">
        <v>36.460999999999999</v>
      </c>
      <c r="N1920">
        <v>0</v>
      </c>
    </row>
    <row r="1921" spans="1:16" x14ac:dyDescent="0.25">
      <c r="A1921" s="18">
        <v>1030</v>
      </c>
      <c r="B1921" t="s">
        <v>1212</v>
      </c>
      <c r="C1921" t="s">
        <v>30</v>
      </c>
      <c r="D1921" t="s">
        <v>11</v>
      </c>
      <c r="E1921" t="s">
        <v>1214</v>
      </c>
      <c r="F1921" t="s">
        <v>13</v>
      </c>
      <c r="G1921" t="s">
        <v>14</v>
      </c>
      <c r="H1921">
        <v>0</v>
      </c>
      <c r="L1921" s="38" t="s">
        <v>7262</v>
      </c>
      <c r="M1921" s="23">
        <v>36.460999999999999</v>
      </c>
      <c r="N1921">
        <v>0</v>
      </c>
    </row>
    <row r="1922" spans="1:16" x14ac:dyDescent="0.25">
      <c r="A1922" s="18">
        <v>2864</v>
      </c>
      <c r="B1922" t="s">
        <v>1212</v>
      </c>
      <c r="C1922" t="s">
        <v>23</v>
      </c>
      <c r="D1922" t="s">
        <v>11</v>
      </c>
      <c r="E1922" t="s">
        <v>1214</v>
      </c>
      <c r="F1922" t="s">
        <v>13</v>
      </c>
      <c r="G1922" t="s">
        <v>14</v>
      </c>
      <c r="H1922">
        <v>0</v>
      </c>
      <c r="L1922" s="38" t="s">
        <v>7262</v>
      </c>
      <c r="M1922" s="23">
        <v>36.460999999999999</v>
      </c>
    </row>
    <row r="1923" spans="1:16" x14ac:dyDescent="0.25">
      <c r="A1923" s="18">
        <v>4422</v>
      </c>
      <c r="B1923" s="20" t="s">
        <v>688</v>
      </c>
      <c r="C1923" t="s">
        <v>189</v>
      </c>
      <c r="D1923" t="s">
        <v>11</v>
      </c>
      <c r="E1923" t="s">
        <v>690</v>
      </c>
      <c r="F1923" t="s">
        <v>13</v>
      </c>
      <c r="G1923" t="s">
        <v>14</v>
      </c>
      <c r="H1923">
        <v>0</v>
      </c>
      <c r="L1923" s="38" t="s">
        <v>7263</v>
      </c>
      <c r="M1923">
        <v>20.006</v>
      </c>
      <c r="N1923">
        <v>5</v>
      </c>
      <c r="P1923" t="b">
        <f>EXACT(H1923,bioshpere3_soil!H1923)</f>
        <v>0</v>
      </c>
    </row>
    <row r="1924" spans="1:16" x14ac:dyDescent="0.25">
      <c r="A1924" s="18">
        <v>3311</v>
      </c>
      <c r="B1924" t="s">
        <v>688</v>
      </c>
      <c r="C1924" t="s">
        <v>43</v>
      </c>
      <c r="D1924" t="s">
        <v>11</v>
      </c>
      <c r="E1924" t="s">
        <v>690</v>
      </c>
      <c r="F1924" t="s">
        <v>13</v>
      </c>
      <c r="G1924" t="s">
        <v>14</v>
      </c>
      <c r="H1924">
        <v>0</v>
      </c>
      <c r="L1924" s="38" t="s">
        <v>7263</v>
      </c>
      <c r="M1924">
        <v>20.006</v>
      </c>
      <c r="N1924">
        <v>5</v>
      </c>
      <c r="P1924" t="b">
        <f>EXACT(H1924,bioshpere3_soil!H1924)</f>
        <v>0</v>
      </c>
    </row>
    <row r="1925" spans="1:16" x14ac:dyDescent="0.25">
      <c r="A1925" s="18">
        <v>1797</v>
      </c>
      <c r="B1925" t="s">
        <v>688</v>
      </c>
      <c r="C1925" t="s">
        <v>26</v>
      </c>
      <c r="D1925" t="s">
        <v>11</v>
      </c>
      <c r="E1925" t="s">
        <v>690</v>
      </c>
      <c r="F1925" t="s">
        <v>13</v>
      </c>
      <c r="G1925" t="s">
        <v>14</v>
      </c>
      <c r="H1925">
        <v>0</v>
      </c>
      <c r="L1925" s="38" t="s">
        <v>7263</v>
      </c>
      <c r="M1925">
        <v>20.006</v>
      </c>
    </row>
    <row r="1926" spans="1:16" x14ac:dyDescent="0.25">
      <c r="A1926" s="18">
        <v>1306</v>
      </c>
      <c r="B1926" t="s">
        <v>688</v>
      </c>
      <c r="C1926" t="s">
        <v>30</v>
      </c>
      <c r="D1926" t="s">
        <v>11</v>
      </c>
      <c r="E1926" t="s">
        <v>690</v>
      </c>
      <c r="F1926" t="s">
        <v>13</v>
      </c>
      <c r="G1926" t="s">
        <v>14</v>
      </c>
      <c r="H1926">
        <v>0</v>
      </c>
      <c r="L1926" s="38" t="s">
        <v>7263</v>
      </c>
      <c r="M1926">
        <v>20.006</v>
      </c>
      <c r="N1926">
        <v>0</v>
      </c>
      <c r="P1926" t="b">
        <f>EXACT(H1926,bioshpere3_soil!H1926)</f>
        <v>1</v>
      </c>
    </row>
    <row r="1927" spans="1:16" x14ac:dyDescent="0.25">
      <c r="A1927" s="18">
        <v>2309</v>
      </c>
      <c r="B1927" t="s">
        <v>688</v>
      </c>
      <c r="C1927" t="s">
        <v>23</v>
      </c>
      <c r="D1927" t="s">
        <v>11</v>
      </c>
      <c r="E1927" t="s">
        <v>690</v>
      </c>
      <c r="F1927" t="s">
        <v>13</v>
      </c>
      <c r="G1927" t="s">
        <v>14</v>
      </c>
      <c r="H1927">
        <v>0</v>
      </c>
      <c r="L1927" s="38" t="s">
        <v>7263</v>
      </c>
      <c r="M1927">
        <v>20.006</v>
      </c>
      <c r="N1927">
        <v>2</v>
      </c>
      <c r="P1927" t="b">
        <f>EXACT(H1927,bioshpere3_soil!H1927)</f>
        <v>0</v>
      </c>
    </row>
    <row r="1928" spans="1:16" x14ac:dyDescent="0.25">
      <c r="A1928" s="18">
        <v>1640</v>
      </c>
      <c r="B1928" s="20" t="s">
        <v>2187</v>
      </c>
      <c r="C1928" t="s">
        <v>47</v>
      </c>
      <c r="D1928" t="s">
        <v>11</v>
      </c>
      <c r="E1928" t="s">
        <v>2189</v>
      </c>
      <c r="F1928" t="s">
        <v>13</v>
      </c>
      <c r="G1928" t="s">
        <v>14</v>
      </c>
      <c r="H1928">
        <v>0</v>
      </c>
      <c r="L1928" s="38" t="s">
        <v>7264</v>
      </c>
      <c r="M1928" s="23">
        <v>34.015000000000001</v>
      </c>
      <c r="N1928">
        <v>1</v>
      </c>
      <c r="P1928" t="b">
        <f>EXACT(H1928,bioshpere3_soil!H1928)</f>
        <v>0</v>
      </c>
    </row>
    <row r="1929" spans="1:16" x14ac:dyDescent="0.25">
      <c r="A1929" s="18">
        <v>632</v>
      </c>
      <c r="B1929" t="s">
        <v>2187</v>
      </c>
      <c r="C1929" t="s">
        <v>90</v>
      </c>
      <c r="D1929" t="s">
        <v>11</v>
      </c>
      <c r="E1929" t="s">
        <v>2189</v>
      </c>
      <c r="F1929" t="s">
        <v>13</v>
      </c>
      <c r="G1929" t="s">
        <v>14</v>
      </c>
      <c r="H1929">
        <v>0</v>
      </c>
      <c r="L1929" s="38" t="s">
        <v>7264</v>
      </c>
      <c r="M1929" s="23">
        <v>34.015000000000001</v>
      </c>
      <c r="N1929">
        <v>3</v>
      </c>
      <c r="P1929" t="b">
        <f>EXACT(H1929,bioshpere3_soil!H1929)</f>
        <v>0</v>
      </c>
    </row>
    <row r="1930" spans="1:16" x14ac:dyDescent="0.25">
      <c r="A1930" s="18">
        <v>1287</v>
      </c>
      <c r="B1930" t="s">
        <v>2187</v>
      </c>
      <c r="C1930" t="s">
        <v>9</v>
      </c>
      <c r="D1930" t="s">
        <v>11</v>
      </c>
      <c r="E1930" t="s">
        <v>2189</v>
      </c>
      <c r="F1930" t="s">
        <v>13</v>
      </c>
      <c r="G1930" t="s">
        <v>14</v>
      </c>
      <c r="H1930">
        <v>0</v>
      </c>
      <c r="L1930" s="38" t="s">
        <v>7264</v>
      </c>
      <c r="M1930" s="23">
        <v>34.015000000000001</v>
      </c>
      <c r="N1930">
        <v>1</v>
      </c>
      <c r="P1930" t="b">
        <f>EXACT(H1930,bioshpere3_soil!H1930)</f>
        <v>0</v>
      </c>
    </row>
    <row r="1931" spans="1:16" x14ac:dyDescent="0.25">
      <c r="A1931" s="18">
        <v>1457</v>
      </c>
      <c r="B1931" t="s">
        <v>2187</v>
      </c>
      <c r="C1931" t="s">
        <v>99</v>
      </c>
      <c r="D1931" t="s">
        <v>11</v>
      </c>
      <c r="E1931" t="s">
        <v>2189</v>
      </c>
      <c r="F1931" t="s">
        <v>13</v>
      </c>
      <c r="G1931" t="s">
        <v>14</v>
      </c>
      <c r="H1931">
        <v>0</v>
      </c>
      <c r="L1931" s="38" t="s">
        <v>7264</v>
      </c>
      <c r="M1931" s="23">
        <v>34.015000000000001</v>
      </c>
      <c r="N1931">
        <v>3</v>
      </c>
    </row>
    <row r="1932" spans="1:16" x14ac:dyDescent="0.25">
      <c r="A1932" s="18">
        <v>211</v>
      </c>
      <c r="B1932" t="s">
        <v>2187</v>
      </c>
      <c r="C1932" t="s">
        <v>70</v>
      </c>
      <c r="D1932" t="s">
        <v>11</v>
      </c>
      <c r="E1932" t="s">
        <v>2189</v>
      </c>
      <c r="F1932" t="s">
        <v>13</v>
      </c>
      <c r="G1932" t="s">
        <v>14</v>
      </c>
      <c r="H1932">
        <v>0</v>
      </c>
      <c r="L1932" s="38" t="s">
        <v>7264</v>
      </c>
      <c r="M1932" s="23">
        <v>34.015000000000001</v>
      </c>
      <c r="N1932">
        <v>3</v>
      </c>
      <c r="P1932" t="b">
        <f>EXACT(H1932,bioshpere3_soil!H1932)</f>
        <v>0</v>
      </c>
    </row>
    <row r="1933" spans="1:16" x14ac:dyDescent="0.25">
      <c r="A1933" s="18">
        <v>4062</v>
      </c>
      <c r="B1933" t="s">
        <v>2187</v>
      </c>
      <c r="C1933" t="s">
        <v>189</v>
      </c>
      <c r="D1933" t="s">
        <v>11</v>
      </c>
      <c r="E1933" t="s">
        <v>2189</v>
      </c>
      <c r="F1933" t="s">
        <v>13</v>
      </c>
      <c r="G1933" t="s">
        <v>14</v>
      </c>
      <c r="H1933">
        <v>0</v>
      </c>
      <c r="L1933" s="38" t="s">
        <v>7264</v>
      </c>
      <c r="M1933" s="23">
        <v>34.015000000000001</v>
      </c>
      <c r="N1933">
        <v>3</v>
      </c>
    </row>
    <row r="1934" spans="1:16" x14ac:dyDescent="0.25">
      <c r="A1934" s="18">
        <v>657</v>
      </c>
      <c r="B1934" t="s">
        <v>2187</v>
      </c>
      <c r="C1934" t="s">
        <v>43</v>
      </c>
      <c r="D1934" t="s">
        <v>11</v>
      </c>
      <c r="E1934" t="s">
        <v>2189</v>
      </c>
      <c r="F1934" t="s">
        <v>13</v>
      </c>
      <c r="G1934" t="s">
        <v>14</v>
      </c>
      <c r="H1934">
        <v>0</v>
      </c>
      <c r="L1934" s="38" t="s">
        <v>7264</v>
      </c>
      <c r="M1934" s="23">
        <v>34.015000000000001</v>
      </c>
      <c r="N1934">
        <v>3</v>
      </c>
    </row>
    <row r="1935" spans="1:16" x14ac:dyDescent="0.25">
      <c r="A1935" s="18">
        <v>3891</v>
      </c>
      <c r="B1935" t="s">
        <v>2187</v>
      </c>
      <c r="C1935" t="s">
        <v>26</v>
      </c>
      <c r="D1935" t="s">
        <v>11</v>
      </c>
      <c r="E1935" t="s">
        <v>2189</v>
      </c>
      <c r="F1935" t="s">
        <v>13</v>
      </c>
      <c r="G1935" t="s">
        <v>14</v>
      </c>
      <c r="H1935">
        <v>0</v>
      </c>
      <c r="L1935" s="38" t="s">
        <v>7264</v>
      </c>
      <c r="M1935" s="23">
        <v>34.015000000000001</v>
      </c>
      <c r="N1935">
        <v>1</v>
      </c>
      <c r="P1935" t="b">
        <f>EXACT(H1935,bioshpere3_soil!H1935)</f>
        <v>0</v>
      </c>
    </row>
    <row r="1936" spans="1:16" x14ac:dyDescent="0.25">
      <c r="A1936" s="18">
        <v>3015</v>
      </c>
      <c r="B1936" t="s">
        <v>2187</v>
      </c>
      <c r="C1936" t="s">
        <v>30</v>
      </c>
      <c r="D1936" t="s">
        <v>11</v>
      </c>
      <c r="E1936" t="s">
        <v>2189</v>
      </c>
      <c r="F1936" t="s">
        <v>13</v>
      </c>
      <c r="G1936" t="s">
        <v>14</v>
      </c>
      <c r="H1936">
        <v>0</v>
      </c>
      <c r="L1936" s="38" t="s">
        <v>7264</v>
      </c>
      <c r="M1936" s="23">
        <v>34.015000000000001</v>
      </c>
      <c r="N1936">
        <v>2</v>
      </c>
      <c r="P1936" t="b">
        <f>EXACT(H1936,bioshpere3_soil!H1936)</f>
        <v>0</v>
      </c>
    </row>
    <row r="1937" spans="1:16" x14ac:dyDescent="0.25">
      <c r="A1937" s="18">
        <v>1438</v>
      </c>
      <c r="B1937" t="s">
        <v>2187</v>
      </c>
      <c r="C1937" t="s">
        <v>23</v>
      </c>
      <c r="D1937" t="s">
        <v>11</v>
      </c>
      <c r="E1937" t="s">
        <v>2189</v>
      </c>
      <c r="F1937" t="s">
        <v>13</v>
      </c>
      <c r="G1937" t="s">
        <v>14</v>
      </c>
      <c r="H1937">
        <v>0</v>
      </c>
      <c r="L1937" s="38" t="s">
        <v>7264</v>
      </c>
      <c r="M1937" s="23">
        <v>34.015000000000001</v>
      </c>
      <c r="N1937">
        <v>2</v>
      </c>
    </row>
    <row r="1938" spans="1:16" x14ac:dyDescent="0.25">
      <c r="A1938" s="18">
        <v>2211</v>
      </c>
      <c r="B1938" s="20" t="s">
        <v>1425</v>
      </c>
      <c r="C1938" t="s">
        <v>47</v>
      </c>
      <c r="D1938" t="s">
        <v>11</v>
      </c>
      <c r="E1938" t="s">
        <v>1427</v>
      </c>
      <c r="F1938" t="s">
        <v>13</v>
      </c>
      <c r="G1938" t="s">
        <v>14</v>
      </c>
      <c r="H1938">
        <v>0</v>
      </c>
      <c r="L1938" s="38" t="s">
        <v>7265</v>
      </c>
      <c r="M1938" s="23">
        <v>34.081000000000003</v>
      </c>
      <c r="N1938">
        <v>0</v>
      </c>
      <c r="P1938" t="b">
        <f>EXACT(H1938,bioshpere3_soil!H1938)</f>
        <v>1</v>
      </c>
    </row>
    <row r="1939" spans="1:16" x14ac:dyDescent="0.25">
      <c r="A1939" s="18">
        <v>358</v>
      </c>
      <c r="B1939" t="s">
        <v>1425</v>
      </c>
      <c r="C1939" t="s">
        <v>90</v>
      </c>
      <c r="D1939" t="s">
        <v>11</v>
      </c>
      <c r="E1939" t="s">
        <v>1427</v>
      </c>
      <c r="F1939" t="s">
        <v>13</v>
      </c>
      <c r="G1939" t="s">
        <v>14</v>
      </c>
      <c r="H1939">
        <v>0</v>
      </c>
      <c r="L1939" s="38" t="s">
        <v>7265</v>
      </c>
      <c r="M1939" s="23">
        <v>34.081000000000003</v>
      </c>
      <c r="N1939">
        <v>6</v>
      </c>
      <c r="P1939" t="b">
        <f>EXACT(H1939,bioshpere3_soil!H1939)</f>
        <v>0</v>
      </c>
    </row>
    <row r="1940" spans="1:16" x14ac:dyDescent="0.25">
      <c r="A1940" s="18">
        <v>769</v>
      </c>
      <c r="B1940" t="s">
        <v>1425</v>
      </c>
      <c r="C1940" t="s">
        <v>9</v>
      </c>
      <c r="D1940" t="s">
        <v>11</v>
      </c>
      <c r="E1940" t="s">
        <v>1427</v>
      </c>
      <c r="F1940" t="s">
        <v>13</v>
      </c>
      <c r="G1940" t="s">
        <v>14</v>
      </c>
      <c r="H1940">
        <v>0</v>
      </c>
      <c r="L1940" s="38" t="s">
        <v>7265</v>
      </c>
      <c r="M1940" s="23">
        <v>34.081000000000003</v>
      </c>
      <c r="N1940">
        <v>0</v>
      </c>
    </row>
    <row r="1941" spans="1:16" x14ac:dyDescent="0.25">
      <c r="A1941" s="18">
        <v>1153</v>
      </c>
      <c r="B1941" t="s">
        <v>1425</v>
      </c>
      <c r="C1941" t="s">
        <v>99</v>
      </c>
      <c r="D1941" t="s">
        <v>11</v>
      </c>
      <c r="E1941" t="s">
        <v>1427</v>
      </c>
      <c r="F1941" t="s">
        <v>13</v>
      </c>
      <c r="G1941" t="s">
        <v>14</v>
      </c>
      <c r="H1941">
        <v>0</v>
      </c>
      <c r="L1941" s="38" t="s">
        <v>7265</v>
      </c>
      <c r="M1941" s="23">
        <v>34.081000000000003</v>
      </c>
      <c r="N1941">
        <v>0</v>
      </c>
    </row>
    <row r="1942" spans="1:16" x14ac:dyDescent="0.25">
      <c r="A1942" s="18">
        <v>2597</v>
      </c>
      <c r="B1942" t="s">
        <v>1425</v>
      </c>
      <c r="C1942" t="s">
        <v>70</v>
      </c>
      <c r="D1942" t="s">
        <v>11</v>
      </c>
      <c r="E1942" t="s">
        <v>1427</v>
      </c>
      <c r="F1942" t="s">
        <v>13</v>
      </c>
      <c r="G1942" t="s">
        <v>14</v>
      </c>
      <c r="H1942">
        <v>0</v>
      </c>
      <c r="L1942" s="38" t="s">
        <v>7265</v>
      </c>
      <c r="M1942" s="23">
        <v>34.081000000000003</v>
      </c>
    </row>
    <row r="1943" spans="1:16" x14ac:dyDescent="0.25">
      <c r="A1943" s="18">
        <v>1129</v>
      </c>
      <c r="B1943" t="s">
        <v>1425</v>
      </c>
      <c r="C1943" t="s">
        <v>189</v>
      </c>
      <c r="D1943" t="s">
        <v>11</v>
      </c>
      <c r="E1943" t="s">
        <v>1427</v>
      </c>
      <c r="F1943" t="s">
        <v>13</v>
      </c>
      <c r="G1943" t="s">
        <v>14</v>
      </c>
      <c r="H1943">
        <v>0</v>
      </c>
      <c r="L1943" s="38" t="s">
        <v>7265</v>
      </c>
      <c r="M1943" s="23">
        <v>34.081000000000003</v>
      </c>
      <c r="N1943">
        <v>0</v>
      </c>
    </row>
    <row r="1944" spans="1:16" x14ac:dyDescent="0.25">
      <c r="A1944" s="18">
        <v>2310</v>
      </c>
      <c r="B1944" t="s">
        <v>1425</v>
      </c>
      <c r="C1944" t="s">
        <v>43</v>
      </c>
      <c r="D1944" t="s">
        <v>11</v>
      </c>
      <c r="E1944" t="s">
        <v>1427</v>
      </c>
      <c r="F1944" t="s">
        <v>13</v>
      </c>
      <c r="G1944" t="s">
        <v>14</v>
      </c>
      <c r="H1944">
        <v>0</v>
      </c>
      <c r="L1944" s="38" t="s">
        <v>7265</v>
      </c>
      <c r="M1944" s="23">
        <v>34.081000000000003</v>
      </c>
      <c r="N1944">
        <v>0</v>
      </c>
    </row>
    <row r="1945" spans="1:16" x14ac:dyDescent="0.25">
      <c r="A1945" s="18">
        <v>2375</v>
      </c>
      <c r="B1945" t="s">
        <v>1425</v>
      </c>
      <c r="C1945" t="s">
        <v>26</v>
      </c>
      <c r="D1945" t="s">
        <v>11</v>
      </c>
      <c r="E1945" t="s">
        <v>1427</v>
      </c>
      <c r="F1945" t="s">
        <v>13</v>
      </c>
      <c r="G1945" t="s">
        <v>14</v>
      </c>
      <c r="H1945">
        <v>0</v>
      </c>
      <c r="L1945" s="38" t="s">
        <v>7265</v>
      </c>
      <c r="M1945" s="23">
        <v>34.081000000000003</v>
      </c>
      <c r="N1945">
        <v>0</v>
      </c>
    </row>
    <row r="1946" spans="1:16" x14ac:dyDescent="0.25">
      <c r="A1946" s="18">
        <v>1470</v>
      </c>
      <c r="B1946" t="s">
        <v>1425</v>
      </c>
      <c r="C1946" t="s">
        <v>30</v>
      </c>
      <c r="D1946" t="s">
        <v>11</v>
      </c>
      <c r="E1946" t="s">
        <v>1427</v>
      </c>
      <c r="F1946" t="s">
        <v>13</v>
      </c>
      <c r="G1946" t="s">
        <v>14</v>
      </c>
      <c r="H1946">
        <v>0</v>
      </c>
      <c r="L1946" s="38" t="s">
        <v>7265</v>
      </c>
      <c r="M1946" s="23">
        <v>34.081000000000003</v>
      </c>
      <c r="N1946">
        <v>0</v>
      </c>
    </row>
    <row r="1947" spans="1:16" x14ac:dyDescent="0.25">
      <c r="A1947" s="18">
        <v>2636</v>
      </c>
      <c r="B1947" t="s">
        <v>1425</v>
      </c>
      <c r="C1947" t="s">
        <v>23</v>
      </c>
      <c r="D1947" t="s">
        <v>11</v>
      </c>
      <c r="E1947" t="s">
        <v>1427</v>
      </c>
      <c r="F1947" t="s">
        <v>13</v>
      </c>
      <c r="G1947" t="s">
        <v>14</v>
      </c>
      <c r="H1947">
        <v>0</v>
      </c>
      <c r="L1947" s="38" t="s">
        <v>7265</v>
      </c>
      <c r="M1947" s="23">
        <v>34.081000000000003</v>
      </c>
      <c r="N1947">
        <v>0</v>
      </c>
    </row>
    <row r="1948" spans="1:16" x14ac:dyDescent="0.25">
      <c r="A1948" s="18">
        <v>2372</v>
      </c>
      <c r="B1948" s="20" t="s">
        <v>188</v>
      </c>
      <c r="C1948" t="s">
        <v>47</v>
      </c>
      <c r="D1948" t="s">
        <v>11</v>
      </c>
      <c r="E1948" t="s">
        <v>191</v>
      </c>
      <c r="F1948" t="s">
        <v>13</v>
      </c>
      <c r="G1948" t="s">
        <v>33</v>
      </c>
      <c r="H1948">
        <v>0</v>
      </c>
      <c r="L1948" s="38" t="s">
        <v>7266</v>
      </c>
      <c r="M1948" s="20" t="s">
        <v>6617</v>
      </c>
      <c r="N1948">
        <v>0</v>
      </c>
    </row>
    <row r="1949" spans="1:16" x14ac:dyDescent="0.25">
      <c r="A1949" s="18">
        <v>3102</v>
      </c>
      <c r="B1949" t="s">
        <v>188</v>
      </c>
      <c r="C1949" t="s">
        <v>90</v>
      </c>
      <c r="D1949" t="s">
        <v>11</v>
      </c>
      <c r="E1949" t="s">
        <v>191</v>
      </c>
      <c r="F1949" t="s">
        <v>13</v>
      </c>
      <c r="G1949" t="s">
        <v>33</v>
      </c>
      <c r="H1949">
        <v>0</v>
      </c>
      <c r="L1949" s="38" t="s">
        <v>7266</v>
      </c>
      <c r="M1949" s="20" t="s">
        <v>6617</v>
      </c>
      <c r="N1949">
        <v>0</v>
      </c>
    </row>
    <row r="1950" spans="1:16" x14ac:dyDescent="0.25">
      <c r="A1950" s="18">
        <v>1796</v>
      </c>
      <c r="B1950" t="s">
        <v>188</v>
      </c>
      <c r="C1950" t="s">
        <v>9</v>
      </c>
      <c r="D1950" t="s">
        <v>11</v>
      </c>
      <c r="E1950" t="s">
        <v>191</v>
      </c>
      <c r="F1950" t="s">
        <v>13</v>
      </c>
      <c r="G1950" t="s">
        <v>33</v>
      </c>
      <c r="H1950">
        <v>0</v>
      </c>
      <c r="L1950" s="38" t="s">
        <v>7266</v>
      </c>
      <c r="M1950" s="20" t="s">
        <v>6617</v>
      </c>
      <c r="N1950">
        <v>0</v>
      </c>
    </row>
    <row r="1951" spans="1:16" x14ac:dyDescent="0.25">
      <c r="A1951" s="18">
        <v>1214</v>
      </c>
      <c r="B1951" t="s">
        <v>188</v>
      </c>
      <c r="C1951" t="s">
        <v>99</v>
      </c>
      <c r="D1951" t="s">
        <v>11</v>
      </c>
      <c r="E1951" t="s">
        <v>191</v>
      </c>
      <c r="F1951" t="s">
        <v>13</v>
      </c>
      <c r="G1951" t="s">
        <v>33</v>
      </c>
      <c r="H1951">
        <v>0</v>
      </c>
      <c r="L1951" s="38" t="s">
        <v>7266</v>
      </c>
      <c r="M1951" s="20" t="s">
        <v>6617</v>
      </c>
      <c r="N1951">
        <v>1</v>
      </c>
    </row>
    <row r="1952" spans="1:16" x14ac:dyDescent="0.25">
      <c r="A1952" s="18">
        <v>3893</v>
      </c>
      <c r="B1952" t="s">
        <v>188</v>
      </c>
      <c r="C1952" t="s">
        <v>70</v>
      </c>
      <c r="D1952" t="s">
        <v>11</v>
      </c>
      <c r="E1952" t="s">
        <v>191</v>
      </c>
      <c r="F1952" t="s">
        <v>13</v>
      </c>
      <c r="G1952" t="s">
        <v>33</v>
      </c>
      <c r="H1952">
        <v>0</v>
      </c>
      <c r="L1952" s="38" t="s">
        <v>7266</v>
      </c>
      <c r="M1952" s="20" t="s">
        <v>6617</v>
      </c>
      <c r="N1952">
        <v>1</v>
      </c>
    </row>
    <row r="1953" spans="1:14" x14ac:dyDescent="0.25">
      <c r="A1953" s="18">
        <v>4199</v>
      </c>
      <c r="B1953" t="s">
        <v>188</v>
      </c>
      <c r="C1953" t="s">
        <v>189</v>
      </c>
      <c r="D1953" t="s">
        <v>11</v>
      </c>
      <c r="E1953" t="s">
        <v>191</v>
      </c>
      <c r="F1953" t="s">
        <v>13</v>
      </c>
      <c r="G1953" t="s">
        <v>33</v>
      </c>
      <c r="H1953">
        <v>0</v>
      </c>
      <c r="L1953" s="38" t="s">
        <v>7266</v>
      </c>
      <c r="M1953" s="20" t="s">
        <v>6617</v>
      </c>
      <c r="N1953">
        <v>1</v>
      </c>
    </row>
    <row r="1954" spans="1:14" x14ac:dyDescent="0.25">
      <c r="A1954" s="18">
        <v>967</v>
      </c>
      <c r="B1954" t="s">
        <v>188</v>
      </c>
      <c r="C1954" t="s">
        <v>43</v>
      </c>
      <c r="D1954" t="s">
        <v>11</v>
      </c>
      <c r="E1954" t="s">
        <v>191</v>
      </c>
      <c r="F1954" t="s">
        <v>13</v>
      </c>
      <c r="G1954" t="s">
        <v>33</v>
      </c>
      <c r="H1954">
        <v>0</v>
      </c>
      <c r="L1954" s="38" t="s">
        <v>7266</v>
      </c>
      <c r="M1954" s="20" t="s">
        <v>6617</v>
      </c>
      <c r="N1954">
        <v>1</v>
      </c>
    </row>
    <row r="1955" spans="1:14" x14ac:dyDescent="0.25">
      <c r="A1955" s="18">
        <v>2412</v>
      </c>
      <c r="B1955" t="s">
        <v>188</v>
      </c>
      <c r="C1955" t="s">
        <v>26</v>
      </c>
      <c r="D1955" t="s">
        <v>11</v>
      </c>
      <c r="E1955" t="s">
        <v>191</v>
      </c>
      <c r="F1955" t="s">
        <v>13</v>
      </c>
      <c r="G1955" t="s">
        <v>33</v>
      </c>
      <c r="H1955">
        <v>0</v>
      </c>
      <c r="L1955" s="38" t="s">
        <v>7266</v>
      </c>
      <c r="M1955" s="20" t="s">
        <v>6617</v>
      </c>
      <c r="N1955">
        <v>1</v>
      </c>
    </row>
    <row r="1956" spans="1:14" x14ac:dyDescent="0.25">
      <c r="A1956" s="18">
        <v>2609</v>
      </c>
      <c r="B1956" t="s">
        <v>188</v>
      </c>
      <c r="C1956" t="s">
        <v>30</v>
      </c>
      <c r="D1956" t="s">
        <v>11</v>
      </c>
      <c r="E1956" t="s">
        <v>191</v>
      </c>
      <c r="F1956" t="s">
        <v>13</v>
      </c>
      <c r="G1956" t="s">
        <v>33</v>
      </c>
      <c r="H1956">
        <v>0</v>
      </c>
      <c r="L1956" s="38" t="s">
        <v>7266</v>
      </c>
      <c r="M1956" s="20" t="s">
        <v>6617</v>
      </c>
      <c r="N1956">
        <v>1</v>
      </c>
    </row>
    <row r="1957" spans="1:14" x14ac:dyDescent="0.25">
      <c r="A1957" s="18">
        <v>3892</v>
      </c>
      <c r="B1957" t="s">
        <v>188</v>
      </c>
      <c r="C1957" t="s">
        <v>23</v>
      </c>
      <c r="D1957" t="s">
        <v>11</v>
      </c>
      <c r="E1957" t="s">
        <v>191</v>
      </c>
      <c r="F1957" t="s">
        <v>13</v>
      </c>
      <c r="G1957" t="s">
        <v>33</v>
      </c>
      <c r="H1957">
        <v>0</v>
      </c>
      <c r="L1957" s="38" t="s">
        <v>7266</v>
      </c>
      <c r="M1957" s="20" t="s">
        <v>6617</v>
      </c>
      <c r="N1957">
        <v>1</v>
      </c>
    </row>
    <row r="1958" spans="1:14" x14ac:dyDescent="0.25">
      <c r="A1958" s="18">
        <v>2762</v>
      </c>
      <c r="B1958" s="20" t="s">
        <v>911</v>
      </c>
      <c r="C1958" t="s">
        <v>47</v>
      </c>
      <c r="D1958" t="s">
        <v>11</v>
      </c>
      <c r="E1958" t="s">
        <v>913</v>
      </c>
      <c r="F1958" t="s">
        <v>13</v>
      </c>
      <c r="G1958" t="s">
        <v>14</v>
      </c>
      <c r="H1958">
        <v>0</v>
      </c>
      <c r="L1958" s="38" t="s">
        <v>7268</v>
      </c>
      <c r="M1958">
        <v>17.007000000000001</v>
      </c>
      <c r="N1958">
        <v>1</v>
      </c>
    </row>
    <row r="1959" spans="1:14" x14ac:dyDescent="0.25">
      <c r="A1959" s="18">
        <v>4160</v>
      </c>
      <c r="B1959" t="s">
        <v>911</v>
      </c>
      <c r="C1959" t="s">
        <v>90</v>
      </c>
      <c r="D1959" t="s">
        <v>11</v>
      </c>
      <c r="E1959" t="s">
        <v>913</v>
      </c>
      <c r="F1959" t="s">
        <v>13</v>
      </c>
      <c r="G1959" t="s">
        <v>14</v>
      </c>
      <c r="H1959">
        <v>0</v>
      </c>
      <c r="L1959" s="38" t="s">
        <v>7268</v>
      </c>
      <c r="M1959">
        <v>17.007000000000001</v>
      </c>
      <c r="N1959">
        <v>1</v>
      </c>
    </row>
    <row r="1960" spans="1:14" x14ac:dyDescent="0.25">
      <c r="A1960" s="18">
        <v>1558</v>
      </c>
      <c r="B1960" t="s">
        <v>911</v>
      </c>
      <c r="C1960" t="s">
        <v>9</v>
      </c>
      <c r="D1960" t="s">
        <v>11</v>
      </c>
      <c r="E1960" t="s">
        <v>913</v>
      </c>
      <c r="F1960" t="s">
        <v>13</v>
      </c>
      <c r="G1960" t="s">
        <v>14</v>
      </c>
      <c r="H1960">
        <v>0</v>
      </c>
      <c r="L1960" s="38" t="s">
        <v>7268</v>
      </c>
      <c r="M1960">
        <v>17.007000000000001</v>
      </c>
      <c r="N1960">
        <v>1</v>
      </c>
    </row>
    <row r="1961" spans="1:14" x14ac:dyDescent="0.25">
      <c r="A1961" s="18">
        <v>1142</v>
      </c>
      <c r="B1961" t="s">
        <v>911</v>
      </c>
      <c r="C1961" t="s">
        <v>99</v>
      </c>
      <c r="D1961" t="s">
        <v>11</v>
      </c>
      <c r="E1961" t="s">
        <v>913</v>
      </c>
      <c r="F1961" t="s">
        <v>13</v>
      </c>
      <c r="G1961" t="s">
        <v>14</v>
      </c>
      <c r="H1961">
        <v>0</v>
      </c>
      <c r="L1961" s="38" t="s">
        <v>7268</v>
      </c>
      <c r="M1961">
        <v>17.007000000000001</v>
      </c>
      <c r="N1961">
        <v>0</v>
      </c>
    </row>
    <row r="1962" spans="1:14" x14ac:dyDescent="0.25">
      <c r="A1962" s="18">
        <v>3373</v>
      </c>
      <c r="B1962" t="s">
        <v>911</v>
      </c>
      <c r="C1962" t="s">
        <v>70</v>
      </c>
      <c r="D1962" t="s">
        <v>11</v>
      </c>
      <c r="E1962" t="s">
        <v>913</v>
      </c>
      <c r="F1962" t="s">
        <v>13</v>
      </c>
      <c r="G1962" t="s">
        <v>14</v>
      </c>
      <c r="H1962">
        <v>0</v>
      </c>
      <c r="L1962" s="38" t="s">
        <v>7268</v>
      </c>
      <c r="M1962">
        <v>17.007000000000001</v>
      </c>
      <c r="N1962">
        <v>0</v>
      </c>
    </row>
    <row r="1963" spans="1:14" x14ac:dyDescent="0.25">
      <c r="A1963" s="18">
        <v>1263</v>
      </c>
      <c r="B1963" s="20" t="s">
        <v>6352</v>
      </c>
      <c r="C1963" t="s">
        <v>16</v>
      </c>
      <c r="D1963" t="s">
        <v>11</v>
      </c>
      <c r="E1963" t="s">
        <v>6354</v>
      </c>
      <c r="F1963" t="s">
        <v>13</v>
      </c>
      <c r="G1963" t="s">
        <v>14</v>
      </c>
      <c r="H1963">
        <f>14.0067*N1963/M1963</f>
        <v>0</v>
      </c>
      <c r="L1963" s="20" t="s">
        <v>7269</v>
      </c>
      <c r="M1963" s="20">
        <v>99.087999999999994</v>
      </c>
    </row>
    <row r="1964" spans="1:14" x14ac:dyDescent="0.25">
      <c r="A1964" s="18">
        <v>3786</v>
      </c>
      <c r="B1964" s="20" t="s">
        <v>376</v>
      </c>
      <c r="C1964" t="s">
        <v>47</v>
      </c>
      <c r="D1964" t="s">
        <v>11</v>
      </c>
      <c r="E1964" t="s">
        <v>378</v>
      </c>
      <c r="F1964" t="s">
        <v>13</v>
      </c>
      <c r="G1964" t="s">
        <v>14</v>
      </c>
      <c r="H1964">
        <v>0</v>
      </c>
      <c r="L1964" s="38" t="s">
        <v>7270</v>
      </c>
      <c r="M1964" s="20">
        <v>51.451999999999998</v>
      </c>
      <c r="N1964">
        <v>0</v>
      </c>
    </row>
    <row r="1965" spans="1:14" x14ac:dyDescent="0.25">
      <c r="A1965" s="18">
        <v>3303</v>
      </c>
      <c r="B1965" t="s">
        <v>376</v>
      </c>
      <c r="C1965" t="s">
        <v>90</v>
      </c>
      <c r="D1965" t="s">
        <v>11</v>
      </c>
      <c r="E1965" t="s">
        <v>378</v>
      </c>
      <c r="F1965" t="s">
        <v>13</v>
      </c>
      <c r="G1965" t="s">
        <v>14</v>
      </c>
      <c r="H1965">
        <v>0</v>
      </c>
      <c r="L1965" s="38" t="s">
        <v>7270</v>
      </c>
      <c r="M1965" s="20">
        <v>51.451999999999998</v>
      </c>
      <c r="N1965">
        <v>0</v>
      </c>
    </row>
    <row r="1966" spans="1:14" x14ac:dyDescent="0.25">
      <c r="A1966" s="18">
        <v>1647</v>
      </c>
      <c r="B1966" t="s">
        <v>376</v>
      </c>
      <c r="C1966" t="s">
        <v>9</v>
      </c>
      <c r="D1966" t="s">
        <v>11</v>
      </c>
      <c r="E1966" t="s">
        <v>378</v>
      </c>
      <c r="F1966" t="s">
        <v>13</v>
      </c>
      <c r="G1966" t="s">
        <v>14</v>
      </c>
      <c r="H1966">
        <v>0</v>
      </c>
      <c r="L1966" s="38" t="s">
        <v>7270</v>
      </c>
      <c r="M1966" s="20">
        <v>51.451999999999998</v>
      </c>
      <c r="N1966">
        <v>0</v>
      </c>
    </row>
    <row r="1967" spans="1:14" x14ac:dyDescent="0.25">
      <c r="A1967" s="18">
        <v>1427</v>
      </c>
      <c r="B1967" s="20" t="s">
        <v>376</v>
      </c>
      <c r="C1967" t="s">
        <v>99</v>
      </c>
      <c r="D1967" t="s">
        <v>11</v>
      </c>
      <c r="E1967" t="s">
        <v>378</v>
      </c>
      <c r="F1967" t="s">
        <v>13</v>
      </c>
      <c r="G1967" t="s">
        <v>14</v>
      </c>
      <c r="H1967">
        <v>0</v>
      </c>
      <c r="L1967" s="38" t="s">
        <v>7270</v>
      </c>
      <c r="M1967" s="20">
        <v>51.451999999999998</v>
      </c>
      <c r="N1967">
        <v>0</v>
      </c>
    </row>
    <row r="1968" spans="1:14" x14ac:dyDescent="0.25">
      <c r="A1968" s="18">
        <v>678</v>
      </c>
      <c r="B1968" t="s">
        <v>376</v>
      </c>
      <c r="C1968" t="s">
        <v>70</v>
      </c>
      <c r="D1968" t="s">
        <v>11</v>
      </c>
      <c r="E1968" t="s">
        <v>378</v>
      </c>
      <c r="F1968" t="s">
        <v>13</v>
      </c>
      <c r="G1968" t="s">
        <v>14</v>
      </c>
      <c r="H1968">
        <v>0</v>
      </c>
      <c r="L1968" s="38" t="s">
        <v>7270</v>
      </c>
      <c r="M1968" s="20">
        <v>51.451999999999998</v>
      </c>
      <c r="N1968">
        <v>0</v>
      </c>
    </row>
    <row r="1969" spans="1:16" x14ac:dyDescent="0.25">
      <c r="A1969" s="18">
        <v>277</v>
      </c>
      <c r="B1969" s="20" t="s">
        <v>5426</v>
      </c>
      <c r="C1969" t="s">
        <v>16</v>
      </c>
      <c r="D1969" t="s">
        <v>11</v>
      </c>
      <c r="E1969" t="s">
        <v>5428</v>
      </c>
      <c r="F1969" t="s">
        <v>13</v>
      </c>
      <c r="G1969" t="s">
        <v>14</v>
      </c>
      <c r="H1969">
        <f t="shared" ref="H1969:H1989" si="36">14.0067*N1969/M1969</f>
        <v>0</v>
      </c>
      <c r="L1969" s="20" t="s">
        <v>7271</v>
      </c>
      <c r="M1969" s="20">
        <v>297.18</v>
      </c>
      <c r="N1969">
        <v>0</v>
      </c>
    </row>
    <row r="1970" spans="1:16" x14ac:dyDescent="0.25">
      <c r="A1970" s="18">
        <v>354</v>
      </c>
      <c r="B1970" t="s">
        <v>2591</v>
      </c>
      <c r="C1970" t="s">
        <v>70</v>
      </c>
      <c r="D1970" t="s">
        <v>11</v>
      </c>
      <c r="E1970" t="s">
        <v>2593</v>
      </c>
      <c r="F1970" t="s">
        <v>13</v>
      </c>
      <c r="G1970" t="s">
        <v>14</v>
      </c>
      <c r="H1970">
        <f t="shared" si="36"/>
        <v>0</v>
      </c>
      <c r="L1970" s="20" t="s">
        <v>7272</v>
      </c>
      <c r="M1970" s="20">
        <v>305.32900000000001</v>
      </c>
    </row>
    <row r="1971" spans="1:16" x14ac:dyDescent="0.25">
      <c r="A1971" s="18">
        <v>1368</v>
      </c>
      <c r="B1971" t="s">
        <v>2591</v>
      </c>
      <c r="C1971" t="s">
        <v>16</v>
      </c>
      <c r="D1971" t="s">
        <v>11</v>
      </c>
      <c r="E1971" t="s">
        <v>2593</v>
      </c>
      <c r="F1971" t="s">
        <v>13</v>
      </c>
      <c r="G1971" t="s">
        <v>14</v>
      </c>
      <c r="H1971">
        <f t="shared" si="36"/>
        <v>0</v>
      </c>
      <c r="L1971" s="20" t="s">
        <v>7272</v>
      </c>
      <c r="M1971" s="20">
        <v>305.32900000000001</v>
      </c>
      <c r="N1971">
        <v>0</v>
      </c>
    </row>
    <row r="1972" spans="1:16" x14ac:dyDescent="0.25">
      <c r="A1972" s="18">
        <v>697</v>
      </c>
      <c r="B1972" t="s">
        <v>2591</v>
      </c>
      <c r="C1972" t="s">
        <v>26</v>
      </c>
      <c r="D1972" t="s">
        <v>11</v>
      </c>
      <c r="E1972" t="s">
        <v>2593</v>
      </c>
      <c r="F1972" t="s">
        <v>13</v>
      </c>
      <c r="G1972" t="s">
        <v>14</v>
      </c>
      <c r="H1972">
        <f t="shared" si="36"/>
        <v>0</v>
      </c>
      <c r="L1972" s="20" t="s">
        <v>7272</v>
      </c>
      <c r="M1972" s="20">
        <v>305.32900000000001</v>
      </c>
    </row>
    <row r="1973" spans="1:16" x14ac:dyDescent="0.25">
      <c r="A1973" s="18">
        <v>857</v>
      </c>
      <c r="B1973" t="s">
        <v>3034</v>
      </c>
      <c r="C1973" t="s">
        <v>16</v>
      </c>
      <c r="D1973" t="s">
        <v>11</v>
      </c>
      <c r="E1973" t="s">
        <v>3036</v>
      </c>
      <c r="F1973" t="s">
        <v>13</v>
      </c>
      <c r="G1973" t="s">
        <v>14</v>
      </c>
      <c r="H1973">
        <f t="shared" si="36"/>
        <v>0</v>
      </c>
      <c r="L1973" s="20" t="s">
        <v>7273</v>
      </c>
      <c r="M1973" s="20">
        <v>261.27600000000001</v>
      </c>
      <c r="N1973">
        <v>0</v>
      </c>
    </row>
    <row r="1974" spans="1:16" x14ac:dyDescent="0.25">
      <c r="A1974" s="18">
        <v>2550</v>
      </c>
      <c r="B1974" t="s">
        <v>7274</v>
      </c>
      <c r="C1974" t="s">
        <v>16</v>
      </c>
      <c r="D1974" t="s">
        <v>11</v>
      </c>
      <c r="E1974" t="s">
        <v>3858</v>
      </c>
      <c r="F1974" t="s">
        <v>13</v>
      </c>
      <c r="G1974" t="s">
        <v>14</v>
      </c>
      <c r="H1974">
        <f t="shared" si="36"/>
        <v>0</v>
      </c>
      <c r="L1974" s="20" t="s">
        <v>7275</v>
      </c>
      <c r="M1974" s="20">
        <v>311.33499999999998</v>
      </c>
      <c r="N1974">
        <v>0</v>
      </c>
    </row>
    <row r="1975" spans="1:16" x14ac:dyDescent="0.25">
      <c r="A1975" s="18">
        <v>3321</v>
      </c>
      <c r="B1975" t="s">
        <v>7274</v>
      </c>
      <c r="C1975" t="s">
        <v>26</v>
      </c>
      <c r="D1975" t="s">
        <v>11</v>
      </c>
      <c r="E1975" t="s">
        <v>3858</v>
      </c>
      <c r="F1975" t="s">
        <v>13</v>
      </c>
      <c r="G1975" t="s">
        <v>14</v>
      </c>
      <c r="H1975">
        <f t="shared" si="36"/>
        <v>0</v>
      </c>
      <c r="L1975" s="20" t="s">
        <v>7275</v>
      </c>
      <c r="M1975" s="20">
        <v>311.33499999999998</v>
      </c>
      <c r="N1975">
        <v>0</v>
      </c>
    </row>
    <row r="1976" spans="1:16" x14ac:dyDescent="0.25">
      <c r="A1976" s="18">
        <v>756</v>
      </c>
      <c r="B1976" t="s">
        <v>4098</v>
      </c>
      <c r="C1976" t="s">
        <v>70</v>
      </c>
      <c r="D1976" t="s">
        <v>11</v>
      </c>
      <c r="E1976" t="s">
        <v>4100</v>
      </c>
      <c r="F1976" t="s">
        <v>13</v>
      </c>
      <c r="G1976" t="s">
        <v>14</v>
      </c>
      <c r="H1976">
        <f t="shared" si="36"/>
        <v>0</v>
      </c>
      <c r="L1976" s="20" t="s">
        <v>7276</v>
      </c>
      <c r="M1976" s="20">
        <v>289.33</v>
      </c>
      <c r="N1976">
        <v>0</v>
      </c>
    </row>
    <row r="1977" spans="1:16" x14ac:dyDescent="0.25">
      <c r="A1977" s="18">
        <v>2242</v>
      </c>
      <c r="B1977" s="20" t="s">
        <v>4098</v>
      </c>
      <c r="C1977" t="s">
        <v>16</v>
      </c>
      <c r="D1977" t="s">
        <v>11</v>
      </c>
      <c r="E1977" t="s">
        <v>4100</v>
      </c>
      <c r="F1977" t="s">
        <v>13</v>
      </c>
      <c r="G1977" t="s">
        <v>14</v>
      </c>
      <c r="H1977">
        <f t="shared" si="36"/>
        <v>0</v>
      </c>
      <c r="L1977" s="20" t="s">
        <v>7276</v>
      </c>
      <c r="M1977" s="20">
        <v>289.33</v>
      </c>
      <c r="N1977">
        <v>0</v>
      </c>
    </row>
    <row r="1978" spans="1:16" x14ac:dyDescent="0.25">
      <c r="A1978" s="18">
        <v>1026</v>
      </c>
      <c r="B1978" t="s">
        <v>4098</v>
      </c>
      <c r="C1978" t="s">
        <v>26</v>
      </c>
      <c r="D1978" t="s">
        <v>11</v>
      </c>
      <c r="E1978" t="s">
        <v>4100</v>
      </c>
      <c r="F1978" t="s">
        <v>13</v>
      </c>
      <c r="G1978" t="s">
        <v>14</v>
      </c>
      <c r="H1978">
        <f t="shared" si="36"/>
        <v>0</v>
      </c>
      <c r="L1978" s="20" t="s">
        <v>7276</v>
      </c>
      <c r="M1978" s="20">
        <v>289.33</v>
      </c>
      <c r="N1978">
        <v>0</v>
      </c>
    </row>
    <row r="1979" spans="1:16" x14ac:dyDescent="0.25">
      <c r="A1979" s="18">
        <v>2595</v>
      </c>
      <c r="B1979" t="s">
        <v>3828</v>
      </c>
      <c r="C1979" t="s">
        <v>70</v>
      </c>
      <c r="D1979" t="s">
        <v>11</v>
      </c>
      <c r="E1979" t="s">
        <v>3830</v>
      </c>
      <c r="F1979" t="s">
        <v>13</v>
      </c>
      <c r="G1979" t="s">
        <v>14</v>
      </c>
      <c r="H1979">
        <f t="shared" si="36"/>
        <v>0</v>
      </c>
      <c r="L1979" s="20" t="s">
        <v>7277</v>
      </c>
      <c r="M1979" s="20">
        <v>255.661</v>
      </c>
      <c r="N1979">
        <v>0</v>
      </c>
      <c r="P1979" t="b">
        <f>EXACT(H1979,bioshpere3_soil!H1979)</f>
        <v>1</v>
      </c>
    </row>
    <row r="1980" spans="1:16" x14ac:dyDescent="0.25">
      <c r="A1980" s="18">
        <v>1176</v>
      </c>
      <c r="B1980" t="s">
        <v>3828</v>
      </c>
      <c r="C1980" t="s">
        <v>16</v>
      </c>
      <c r="D1980" t="s">
        <v>11</v>
      </c>
      <c r="E1980" t="s">
        <v>3830</v>
      </c>
      <c r="F1980" t="s">
        <v>13</v>
      </c>
      <c r="G1980" t="s">
        <v>14</v>
      </c>
      <c r="H1980">
        <f t="shared" si="36"/>
        <v>0</v>
      </c>
      <c r="L1980" s="20" t="s">
        <v>7277</v>
      </c>
      <c r="M1980" s="20">
        <v>255.661</v>
      </c>
      <c r="N1980" s="58">
        <v>0</v>
      </c>
      <c r="P1980" t="b">
        <f>EXACT(H1980,bioshpere3_soil!H1980)</f>
        <v>1</v>
      </c>
    </row>
    <row r="1981" spans="1:16" x14ac:dyDescent="0.25">
      <c r="A1981" s="18">
        <v>4169</v>
      </c>
      <c r="B1981" t="s">
        <v>3828</v>
      </c>
      <c r="C1981" t="s">
        <v>189</v>
      </c>
      <c r="D1981" t="s">
        <v>11</v>
      </c>
      <c r="E1981" t="s">
        <v>3830</v>
      </c>
      <c r="F1981" t="s">
        <v>13</v>
      </c>
      <c r="G1981" t="s">
        <v>14</v>
      </c>
      <c r="H1981">
        <f t="shared" si="36"/>
        <v>0</v>
      </c>
      <c r="L1981" s="20" t="s">
        <v>7277</v>
      </c>
      <c r="M1981" s="20">
        <v>255.661</v>
      </c>
      <c r="N1981">
        <v>0</v>
      </c>
    </row>
    <row r="1982" spans="1:16" x14ac:dyDescent="0.25">
      <c r="A1982" s="18">
        <v>1853</v>
      </c>
      <c r="B1982" t="s">
        <v>3828</v>
      </c>
      <c r="C1982" t="s">
        <v>23</v>
      </c>
      <c r="D1982" t="s">
        <v>11</v>
      </c>
      <c r="E1982" t="s">
        <v>3830</v>
      </c>
      <c r="F1982" t="s">
        <v>13</v>
      </c>
      <c r="G1982" t="s">
        <v>14</v>
      </c>
      <c r="H1982">
        <f t="shared" si="36"/>
        <v>0.10957244163169197</v>
      </c>
      <c r="L1982" s="20" t="s">
        <v>7277</v>
      </c>
      <c r="M1982" s="20">
        <v>255.661</v>
      </c>
      <c r="N1982">
        <v>2</v>
      </c>
      <c r="P1982" t="b">
        <f>EXACT(H1982,bioshpere3_soil!H1982)</f>
        <v>0</v>
      </c>
    </row>
    <row r="1983" spans="1:16" x14ac:dyDescent="0.25">
      <c r="A1983" s="18">
        <v>645</v>
      </c>
      <c r="B1983" s="20" t="s">
        <v>268</v>
      </c>
      <c r="C1983" t="s">
        <v>47</v>
      </c>
      <c r="D1983" t="s">
        <v>11</v>
      </c>
      <c r="E1983" t="s">
        <v>270</v>
      </c>
      <c r="F1983" t="s">
        <v>13</v>
      </c>
      <c r="G1983" t="s">
        <v>14</v>
      </c>
      <c r="H1983" t="e">
        <f t="shared" si="36"/>
        <v>#VALUE!</v>
      </c>
      <c r="L1983" s="20" t="s">
        <v>6908</v>
      </c>
      <c r="M1983" s="20">
        <v>276.33100000000002</v>
      </c>
      <c r="N1983" s="53" t="s">
        <v>7717</v>
      </c>
    </row>
    <row r="1984" spans="1:16" x14ac:dyDescent="0.25">
      <c r="A1984" s="18">
        <v>2487</v>
      </c>
      <c r="B1984" t="s">
        <v>268</v>
      </c>
      <c r="C1984" t="s">
        <v>90</v>
      </c>
      <c r="D1984" t="s">
        <v>11</v>
      </c>
      <c r="E1984" t="s">
        <v>270</v>
      </c>
      <c r="F1984" t="s">
        <v>13</v>
      </c>
      <c r="G1984" t="s">
        <v>14</v>
      </c>
      <c r="H1984" t="e">
        <f t="shared" si="36"/>
        <v>#VALUE!</v>
      </c>
      <c r="L1984" s="20" t="s">
        <v>6908</v>
      </c>
      <c r="M1984" s="20">
        <v>276.33100000000002</v>
      </c>
      <c r="N1984" s="53" t="s">
        <v>7717</v>
      </c>
    </row>
    <row r="1985" spans="1:16" x14ac:dyDescent="0.25">
      <c r="A1985" s="18">
        <v>1941</v>
      </c>
      <c r="B1985" t="s">
        <v>268</v>
      </c>
      <c r="C1985" t="s">
        <v>9</v>
      </c>
      <c r="D1985" t="s">
        <v>11</v>
      </c>
      <c r="E1985" t="s">
        <v>270</v>
      </c>
      <c r="F1985" t="s">
        <v>13</v>
      </c>
      <c r="G1985" t="s">
        <v>14</v>
      </c>
      <c r="H1985" t="e">
        <f t="shared" si="36"/>
        <v>#VALUE!</v>
      </c>
      <c r="L1985" s="20" t="s">
        <v>6908</v>
      </c>
      <c r="M1985" s="20">
        <v>276.33100000000002</v>
      </c>
      <c r="N1985" s="53" t="s">
        <v>7717</v>
      </c>
    </row>
    <row r="1986" spans="1:16" x14ac:dyDescent="0.25">
      <c r="A1986" s="18">
        <v>2785</v>
      </c>
      <c r="B1986" t="s">
        <v>268</v>
      </c>
      <c r="C1986" t="s">
        <v>99</v>
      </c>
      <c r="D1986" t="s">
        <v>11</v>
      </c>
      <c r="E1986" t="s">
        <v>270</v>
      </c>
      <c r="F1986" t="s">
        <v>13</v>
      </c>
      <c r="G1986" t="s">
        <v>14</v>
      </c>
      <c r="H1986" t="e">
        <f t="shared" si="36"/>
        <v>#VALUE!</v>
      </c>
      <c r="L1986" s="20" t="s">
        <v>6908</v>
      </c>
      <c r="M1986" s="20">
        <v>276.33100000000002</v>
      </c>
      <c r="N1986" s="53" t="s">
        <v>7717</v>
      </c>
    </row>
    <row r="1987" spans="1:16" x14ac:dyDescent="0.25">
      <c r="A1987" s="18">
        <v>2987</v>
      </c>
      <c r="B1987" t="s">
        <v>268</v>
      </c>
      <c r="C1987" t="s">
        <v>70</v>
      </c>
      <c r="D1987" t="s">
        <v>11</v>
      </c>
      <c r="E1987" t="s">
        <v>270</v>
      </c>
      <c r="F1987" t="s">
        <v>13</v>
      </c>
      <c r="G1987" t="s">
        <v>14</v>
      </c>
      <c r="H1987" t="e">
        <f t="shared" si="36"/>
        <v>#VALUE!</v>
      </c>
      <c r="L1987" s="20" t="s">
        <v>6908</v>
      </c>
      <c r="M1987" s="20">
        <v>276.33100000000002</v>
      </c>
      <c r="N1987" s="53" t="s">
        <v>7717</v>
      </c>
    </row>
    <row r="1988" spans="1:16" x14ac:dyDescent="0.25">
      <c r="A1988" s="18">
        <v>1511</v>
      </c>
      <c r="B1988" t="s">
        <v>6059</v>
      </c>
      <c r="C1988" t="s">
        <v>189</v>
      </c>
      <c r="D1988" t="s">
        <v>11</v>
      </c>
      <c r="E1988" t="s">
        <v>270</v>
      </c>
      <c r="F1988" t="s">
        <v>13</v>
      </c>
      <c r="G1988" t="s">
        <v>14</v>
      </c>
      <c r="H1988" t="e">
        <f t="shared" si="36"/>
        <v>#VALUE!</v>
      </c>
      <c r="L1988" s="20" t="s">
        <v>6908</v>
      </c>
      <c r="M1988" s="20">
        <v>276.33100000000002</v>
      </c>
      <c r="N1988" s="53" t="s">
        <v>7717</v>
      </c>
      <c r="P1988" t="e">
        <f>EXACT(H1988,bioshpere3_soil!H1988)</f>
        <v>#VALUE!</v>
      </c>
    </row>
    <row r="1989" spans="1:16" x14ac:dyDescent="0.25">
      <c r="A1989" s="18">
        <v>908</v>
      </c>
      <c r="B1989" t="s">
        <v>3364</v>
      </c>
      <c r="C1989" t="s">
        <v>16</v>
      </c>
      <c r="D1989" t="s">
        <v>11</v>
      </c>
      <c r="E1989" t="s">
        <v>3366</v>
      </c>
      <c r="F1989" t="s">
        <v>13</v>
      </c>
      <c r="G1989" t="s">
        <v>14</v>
      </c>
      <c r="H1989">
        <f t="shared" si="36"/>
        <v>2.6536183724428519E-2</v>
      </c>
      <c r="L1989" s="20" t="s">
        <v>7278</v>
      </c>
      <c r="M1989" s="20">
        <v>527.83399999999995</v>
      </c>
      <c r="N1989">
        <v>1</v>
      </c>
      <c r="P1989" t="b">
        <f>EXACT(H1989,bioshpere3_soil!H1989)</f>
        <v>0</v>
      </c>
    </row>
    <row r="1990" spans="1:16" x14ac:dyDescent="0.25">
      <c r="A1990" s="18">
        <v>1820</v>
      </c>
      <c r="C1990" t="s">
        <v>47</v>
      </c>
      <c r="D1990" t="s">
        <v>11</v>
      </c>
      <c r="E1990" s="37" t="s">
        <v>1256</v>
      </c>
      <c r="F1990" t="s">
        <v>13</v>
      </c>
      <c r="G1990" t="s">
        <v>14</v>
      </c>
      <c r="H1990" s="39">
        <f t="shared" ref="H1990:H1995" si="37">O1990*0.005+R1990*0.000008</f>
        <v>0</v>
      </c>
      <c r="L1990" s="39" t="s">
        <v>6617</v>
      </c>
      <c r="M1990" s="38" t="s">
        <v>6617</v>
      </c>
      <c r="N1990">
        <v>0</v>
      </c>
    </row>
    <row r="1991" spans="1:16" x14ac:dyDescent="0.25">
      <c r="A1991" s="18">
        <v>1535</v>
      </c>
      <c r="C1991" t="s">
        <v>90</v>
      </c>
      <c r="D1991" t="s">
        <v>11</v>
      </c>
      <c r="E1991" s="36" t="s">
        <v>1256</v>
      </c>
      <c r="F1991" t="s">
        <v>13</v>
      </c>
      <c r="G1991" t="s">
        <v>14</v>
      </c>
      <c r="H1991" s="39">
        <f t="shared" si="37"/>
        <v>0</v>
      </c>
      <c r="L1991" s="39" t="s">
        <v>6617</v>
      </c>
      <c r="M1991" s="38" t="s">
        <v>6617</v>
      </c>
      <c r="N1991">
        <v>0</v>
      </c>
    </row>
    <row r="1992" spans="1:16" x14ac:dyDescent="0.25">
      <c r="A1992" s="18">
        <v>4359</v>
      </c>
      <c r="C1992" t="s">
        <v>9</v>
      </c>
      <c r="D1992" t="s">
        <v>11</v>
      </c>
      <c r="E1992" s="36" t="s">
        <v>1256</v>
      </c>
      <c r="F1992" t="s">
        <v>13</v>
      </c>
      <c r="G1992" t="s">
        <v>14</v>
      </c>
      <c r="H1992" s="39">
        <f t="shared" si="37"/>
        <v>0</v>
      </c>
      <c r="L1992" s="39" t="s">
        <v>6617</v>
      </c>
      <c r="M1992" s="38" t="s">
        <v>6617</v>
      </c>
      <c r="N1992">
        <v>0</v>
      </c>
    </row>
    <row r="1993" spans="1:16" x14ac:dyDescent="0.25">
      <c r="A1993" s="18">
        <v>1155</v>
      </c>
      <c r="C1993" t="s">
        <v>99</v>
      </c>
      <c r="D1993" t="s">
        <v>11</v>
      </c>
      <c r="E1993" s="36" t="s">
        <v>1256</v>
      </c>
      <c r="F1993" t="s">
        <v>13</v>
      </c>
      <c r="G1993" t="s">
        <v>14</v>
      </c>
      <c r="H1993" s="39">
        <f t="shared" si="37"/>
        <v>0</v>
      </c>
      <c r="L1993" s="39" t="s">
        <v>6617</v>
      </c>
      <c r="M1993" s="38" t="s">
        <v>6617</v>
      </c>
    </row>
    <row r="1994" spans="1:16" x14ac:dyDescent="0.25">
      <c r="A1994" s="18">
        <v>1716</v>
      </c>
      <c r="C1994" t="s">
        <v>70</v>
      </c>
      <c r="D1994" t="s">
        <v>11</v>
      </c>
      <c r="E1994" s="36" t="s">
        <v>1256</v>
      </c>
      <c r="F1994" t="s">
        <v>13</v>
      </c>
      <c r="G1994" t="s">
        <v>14</v>
      </c>
      <c r="H1994" s="39">
        <f t="shared" si="37"/>
        <v>0</v>
      </c>
      <c r="L1994" s="39" t="s">
        <v>6617</v>
      </c>
      <c r="M1994" s="38" t="s">
        <v>6617</v>
      </c>
      <c r="N1994">
        <v>0</v>
      </c>
    </row>
    <row r="1995" spans="1:16" x14ac:dyDescent="0.25">
      <c r="A1995" s="18">
        <v>3697</v>
      </c>
      <c r="B1995" s="36"/>
      <c r="C1995" s="36" t="s">
        <v>16</v>
      </c>
      <c r="D1995" t="s">
        <v>11</v>
      </c>
      <c r="E1995" s="37" t="s">
        <v>1256</v>
      </c>
      <c r="F1995" t="s">
        <v>13</v>
      </c>
      <c r="G1995" t="s">
        <v>14</v>
      </c>
      <c r="H1995" s="39">
        <f t="shared" si="37"/>
        <v>0</v>
      </c>
      <c r="L1995" s="39" t="s">
        <v>6617</v>
      </c>
      <c r="M1995" s="38" t="s">
        <v>6617</v>
      </c>
      <c r="N1995">
        <v>0</v>
      </c>
    </row>
    <row r="1996" spans="1:16" x14ac:dyDescent="0.25">
      <c r="A1996" s="18">
        <v>2380</v>
      </c>
      <c r="B1996" s="20" t="s">
        <v>455</v>
      </c>
      <c r="C1996" t="s">
        <v>47</v>
      </c>
      <c r="D1996" t="s">
        <v>11</v>
      </c>
      <c r="E1996" t="s">
        <v>457</v>
      </c>
      <c r="F1996" t="s">
        <v>13</v>
      </c>
      <c r="G1996" t="s">
        <v>14</v>
      </c>
      <c r="H1996">
        <v>0</v>
      </c>
      <c r="L1996" s="39" t="s">
        <v>7279</v>
      </c>
      <c r="M1996" s="20" t="s">
        <v>6617</v>
      </c>
      <c r="N1996">
        <v>2</v>
      </c>
      <c r="P1996" t="b">
        <f>EXACT(H1996,bioshpere3_soil!H1996)</f>
        <v>0</v>
      </c>
    </row>
    <row r="1997" spans="1:16" x14ac:dyDescent="0.25">
      <c r="A1997" s="18">
        <v>4001</v>
      </c>
      <c r="B1997" s="20" t="s">
        <v>455</v>
      </c>
      <c r="C1997" t="s">
        <v>90</v>
      </c>
      <c r="D1997" t="s">
        <v>11</v>
      </c>
      <c r="E1997" t="s">
        <v>457</v>
      </c>
      <c r="F1997" t="s">
        <v>13</v>
      </c>
      <c r="G1997" t="s">
        <v>14</v>
      </c>
      <c r="H1997">
        <v>0</v>
      </c>
      <c r="L1997" s="20" t="s">
        <v>7279</v>
      </c>
      <c r="M1997" s="20" t="s">
        <v>6617</v>
      </c>
      <c r="N1997">
        <v>0</v>
      </c>
    </row>
    <row r="1998" spans="1:16" x14ac:dyDescent="0.25">
      <c r="A1998" s="18">
        <v>433</v>
      </c>
      <c r="B1998" t="s">
        <v>455</v>
      </c>
      <c r="C1998" t="s">
        <v>9</v>
      </c>
      <c r="D1998" t="s">
        <v>11</v>
      </c>
      <c r="E1998" t="s">
        <v>457</v>
      </c>
      <c r="F1998" t="s">
        <v>13</v>
      </c>
      <c r="G1998" t="s">
        <v>14</v>
      </c>
      <c r="H1998">
        <v>0</v>
      </c>
      <c r="L1998" s="20" t="s">
        <v>7279</v>
      </c>
      <c r="M1998" s="20" t="s">
        <v>6617</v>
      </c>
      <c r="N1998">
        <v>0</v>
      </c>
    </row>
    <row r="1999" spans="1:16" x14ac:dyDescent="0.25">
      <c r="A1999" s="18">
        <v>4230</v>
      </c>
      <c r="B1999" t="s">
        <v>455</v>
      </c>
      <c r="C1999" t="s">
        <v>99</v>
      </c>
      <c r="D1999" t="s">
        <v>11</v>
      </c>
      <c r="E1999" t="s">
        <v>457</v>
      </c>
      <c r="F1999" t="s">
        <v>13</v>
      </c>
      <c r="G1999" t="s">
        <v>14</v>
      </c>
      <c r="H1999">
        <v>0</v>
      </c>
      <c r="L1999" s="20" t="s">
        <v>7279</v>
      </c>
      <c r="M1999" s="20" t="s">
        <v>6617</v>
      </c>
      <c r="N1999">
        <v>1</v>
      </c>
      <c r="P1999" t="b">
        <f>EXACT(H1999,bioshpere3_soil!H1999)</f>
        <v>0</v>
      </c>
    </row>
    <row r="2000" spans="1:16" x14ac:dyDescent="0.25">
      <c r="A2000" s="18">
        <v>4021</v>
      </c>
      <c r="B2000" t="s">
        <v>455</v>
      </c>
      <c r="C2000" t="s">
        <v>70</v>
      </c>
      <c r="D2000" t="s">
        <v>11</v>
      </c>
      <c r="E2000" t="s">
        <v>457</v>
      </c>
      <c r="F2000" t="s">
        <v>13</v>
      </c>
      <c r="G2000" t="s">
        <v>14</v>
      </c>
      <c r="H2000">
        <v>0</v>
      </c>
      <c r="L2000" s="20" t="s">
        <v>7279</v>
      </c>
      <c r="M2000" s="20" t="s">
        <v>6617</v>
      </c>
      <c r="N2000">
        <v>3</v>
      </c>
    </row>
    <row r="2001" spans="1:16" x14ac:dyDescent="0.25">
      <c r="A2001" s="18">
        <v>405</v>
      </c>
      <c r="B2001" t="s">
        <v>455</v>
      </c>
      <c r="C2001" t="s">
        <v>388</v>
      </c>
      <c r="D2001" t="s">
        <v>11</v>
      </c>
      <c r="E2001" t="s">
        <v>457</v>
      </c>
      <c r="F2001" t="s">
        <v>13</v>
      </c>
      <c r="G2001" t="s">
        <v>14</v>
      </c>
      <c r="H2001">
        <v>0</v>
      </c>
      <c r="L2001" s="20" t="s">
        <v>7279</v>
      </c>
      <c r="M2001" s="20" t="s">
        <v>6617</v>
      </c>
      <c r="N2001">
        <v>3</v>
      </c>
      <c r="P2001" t="b">
        <f>EXACT(H2001,bioshpere3_soil!H2001)</f>
        <v>0</v>
      </c>
    </row>
    <row r="2002" spans="1:16" x14ac:dyDescent="0.25">
      <c r="A2002" s="18">
        <v>239</v>
      </c>
      <c r="B2002" t="s">
        <v>455</v>
      </c>
      <c r="C2002" t="s">
        <v>199</v>
      </c>
      <c r="D2002" t="s">
        <v>11</v>
      </c>
      <c r="E2002" t="s">
        <v>457</v>
      </c>
      <c r="F2002" t="s">
        <v>13</v>
      </c>
      <c r="G2002" t="s">
        <v>14</v>
      </c>
      <c r="H2002">
        <v>0</v>
      </c>
      <c r="L2002" s="20" t="s">
        <v>7279</v>
      </c>
      <c r="M2002" s="20" t="s">
        <v>6617</v>
      </c>
      <c r="N2002">
        <v>3</v>
      </c>
    </row>
    <row r="2003" spans="1:16" x14ac:dyDescent="0.25">
      <c r="A2003" s="18">
        <v>163</v>
      </c>
      <c r="B2003" t="s">
        <v>455</v>
      </c>
      <c r="C2003" t="s">
        <v>142</v>
      </c>
      <c r="D2003" t="s">
        <v>11</v>
      </c>
      <c r="E2003" t="s">
        <v>457</v>
      </c>
      <c r="F2003" t="s">
        <v>13</v>
      </c>
      <c r="G2003" t="s">
        <v>14</v>
      </c>
      <c r="H2003">
        <v>0</v>
      </c>
      <c r="L2003" s="20" t="s">
        <v>7279</v>
      </c>
      <c r="M2003" s="20" t="s">
        <v>6617</v>
      </c>
      <c r="N2003">
        <v>3</v>
      </c>
    </row>
    <row r="2004" spans="1:16" x14ac:dyDescent="0.25">
      <c r="A2004" s="18">
        <v>2737</v>
      </c>
      <c r="B2004" t="s">
        <v>455</v>
      </c>
      <c r="C2004" t="s">
        <v>16</v>
      </c>
      <c r="D2004" t="s">
        <v>11</v>
      </c>
      <c r="E2004" t="s">
        <v>457</v>
      </c>
      <c r="F2004" t="s">
        <v>13</v>
      </c>
      <c r="G2004" t="s">
        <v>14</v>
      </c>
      <c r="H2004">
        <v>0</v>
      </c>
      <c r="L2004" s="20" t="s">
        <v>7279</v>
      </c>
      <c r="M2004" s="20" t="s">
        <v>6617</v>
      </c>
      <c r="N2004">
        <v>0</v>
      </c>
    </row>
    <row r="2005" spans="1:16" x14ac:dyDescent="0.25">
      <c r="A2005" s="18">
        <v>2482</v>
      </c>
      <c r="B2005" s="20" t="s">
        <v>79</v>
      </c>
      <c r="C2005" t="s">
        <v>189</v>
      </c>
      <c r="D2005" t="s">
        <v>11</v>
      </c>
      <c r="E2005" t="s">
        <v>81</v>
      </c>
      <c r="F2005" t="s">
        <v>13</v>
      </c>
      <c r="G2005" t="s">
        <v>14</v>
      </c>
      <c r="H2005">
        <v>0</v>
      </c>
      <c r="L2005" s="20" t="s">
        <v>7281</v>
      </c>
      <c r="M2005" s="20" t="s">
        <v>6617</v>
      </c>
    </row>
    <row r="2006" spans="1:16" x14ac:dyDescent="0.25">
      <c r="A2006" s="18">
        <v>4399</v>
      </c>
      <c r="B2006" t="s">
        <v>79</v>
      </c>
      <c r="C2006" t="s">
        <v>43</v>
      </c>
      <c r="D2006" t="s">
        <v>11</v>
      </c>
      <c r="E2006" t="s">
        <v>81</v>
      </c>
      <c r="F2006" t="s">
        <v>13</v>
      </c>
      <c r="G2006" t="s">
        <v>14</v>
      </c>
      <c r="H2006">
        <v>0</v>
      </c>
      <c r="L2006" s="20" t="s">
        <v>7281</v>
      </c>
      <c r="M2006" s="20" t="s">
        <v>6617</v>
      </c>
      <c r="N2006">
        <v>0</v>
      </c>
    </row>
    <row r="2007" spans="1:16" x14ac:dyDescent="0.25">
      <c r="A2007" s="18">
        <v>4198</v>
      </c>
      <c r="B2007" t="s">
        <v>79</v>
      </c>
      <c r="C2007" t="s">
        <v>26</v>
      </c>
      <c r="D2007" t="s">
        <v>11</v>
      </c>
      <c r="E2007" t="s">
        <v>81</v>
      </c>
      <c r="F2007" t="s">
        <v>13</v>
      </c>
      <c r="G2007" t="s">
        <v>14</v>
      </c>
      <c r="H2007">
        <v>0</v>
      </c>
      <c r="L2007" s="20" t="s">
        <v>7281</v>
      </c>
      <c r="M2007" s="20" t="s">
        <v>6617</v>
      </c>
      <c r="N2007">
        <v>0</v>
      </c>
    </row>
    <row r="2008" spans="1:16" x14ac:dyDescent="0.25">
      <c r="A2008" s="18">
        <v>2968</v>
      </c>
      <c r="B2008" t="s">
        <v>79</v>
      </c>
      <c r="C2008" t="s">
        <v>30</v>
      </c>
      <c r="D2008" t="s">
        <v>11</v>
      </c>
      <c r="E2008" t="s">
        <v>81</v>
      </c>
      <c r="F2008" t="s">
        <v>13</v>
      </c>
      <c r="G2008" t="s">
        <v>14</v>
      </c>
      <c r="H2008">
        <v>0</v>
      </c>
      <c r="L2008" s="20" t="s">
        <v>7281</v>
      </c>
      <c r="M2008" s="20" t="s">
        <v>6617</v>
      </c>
      <c r="N2008">
        <v>0</v>
      </c>
    </row>
    <row r="2009" spans="1:16" x14ac:dyDescent="0.25">
      <c r="A2009" s="18">
        <v>2239</v>
      </c>
      <c r="B2009" t="s">
        <v>79</v>
      </c>
      <c r="C2009" t="s">
        <v>23</v>
      </c>
      <c r="D2009" t="s">
        <v>11</v>
      </c>
      <c r="E2009" t="s">
        <v>81</v>
      </c>
      <c r="F2009" t="s">
        <v>13</v>
      </c>
      <c r="G2009" t="s">
        <v>14</v>
      </c>
      <c r="H2009">
        <v>0</v>
      </c>
      <c r="L2009" s="20" t="s">
        <v>7281</v>
      </c>
      <c r="M2009" s="20" t="s">
        <v>6617</v>
      </c>
      <c r="N2009">
        <v>0</v>
      </c>
    </row>
    <row r="2010" spans="1:16" x14ac:dyDescent="0.25">
      <c r="A2010" s="18">
        <v>3656</v>
      </c>
      <c r="B2010" s="20" t="s">
        <v>1392</v>
      </c>
      <c r="C2010" t="s">
        <v>47</v>
      </c>
      <c r="D2010" t="s">
        <v>11</v>
      </c>
      <c r="E2010" t="s">
        <v>1185</v>
      </c>
      <c r="F2010" t="s">
        <v>13</v>
      </c>
      <c r="G2010" t="s">
        <v>33</v>
      </c>
      <c r="H2010">
        <v>0</v>
      </c>
      <c r="L2010" s="20" t="s">
        <v>7282</v>
      </c>
      <c r="M2010">
        <v>129.91300000000001</v>
      </c>
      <c r="N2010">
        <v>1</v>
      </c>
    </row>
    <row r="2011" spans="1:16" x14ac:dyDescent="0.25">
      <c r="A2011" s="18">
        <v>2591</v>
      </c>
      <c r="B2011" t="s">
        <v>1392</v>
      </c>
      <c r="C2011" t="s">
        <v>90</v>
      </c>
      <c r="D2011" t="s">
        <v>11</v>
      </c>
      <c r="E2011" t="s">
        <v>1185</v>
      </c>
      <c r="F2011" t="s">
        <v>13</v>
      </c>
      <c r="G2011" t="s">
        <v>33</v>
      </c>
      <c r="H2011">
        <v>0</v>
      </c>
      <c r="L2011" s="20" t="s">
        <v>7282</v>
      </c>
      <c r="M2011">
        <v>129.91300000000001</v>
      </c>
      <c r="N2011">
        <v>1</v>
      </c>
    </row>
    <row r="2012" spans="1:16" x14ac:dyDescent="0.25">
      <c r="A2012" s="18">
        <v>1333</v>
      </c>
      <c r="B2012" t="s">
        <v>1392</v>
      </c>
      <c r="C2012" t="s">
        <v>9</v>
      </c>
      <c r="D2012" t="s">
        <v>11</v>
      </c>
      <c r="E2012" t="s">
        <v>1185</v>
      </c>
      <c r="F2012" t="s">
        <v>13</v>
      </c>
      <c r="G2012" t="s">
        <v>33</v>
      </c>
      <c r="H2012">
        <v>0</v>
      </c>
      <c r="L2012" s="20" t="s">
        <v>7282</v>
      </c>
      <c r="M2012">
        <v>129.91300000000001</v>
      </c>
      <c r="N2012">
        <v>1</v>
      </c>
    </row>
    <row r="2013" spans="1:16" x14ac:dyDescent="0.25">
      <c r="A2013" s="18">
        <v>4421</v>
      </c>
      <c r="B2013" t="s">
        <v>1392</v>
      </c>
      <c r="C2013" t="s">
        <v>99</v>
      </c>
      <c r="D2013" t="s">
        <v>11</v>
      </c>
      <c r="E2013" t="s">
        <v>1185</v>
      </c>
      <c r="F2013" t="s">
        <v>13</v>
      </c>
      <c r="G2013" t="s">
        <v>33</v>
      </c>
      <c r="H2013">
        <v>0</v>
      </c>
      <c r="L2013" s="20" t="s">
        <v>7282</v>
      </c>
      <c r="M2013">
        <v>129.91300000000001</v>
      </c>
      <c r="N2013">
        <v>1</v>
      </c>
      <c r="P2013" t="b">
        <f>EXACT(H2013,bioshpere3_soil!H2013)</f>
        <v>0</v>
      </c>
    </row>
    <row r="2014" spans="1:16" x14ac:dyDescent="0.25">
      <c r="A2014" s="18">
        <v>3589</v>
      </c>
      <c r="B2014" t="s">
        <v>1392</v>
      </c>
      <c r="C2014" t="s">
        <v>70</v>
      </c>
      <c r="D2014" t="s">
        <v>11</v>
      </c>
      <c r="E2014" t="s">
        <v>1185</v>
      </c>
      <c r="F2014" t="s">
        <v>13</v>
      </c>
      <c r="G2014" t="s">
        <v>33</v>
      </c>
      <c r="H2014">
        <v>0</v>
      </c>
      <c r="L2014" s="20" t="s">
        <v>7282</v>
      </c>
      <c r="M2014">
        <v>129.91300000000001</v>
      </c>
      <c r="N2014">
        <v>1</v>
      </c>
      <c r="P2014" t="b">
        <f>EXACT(H2014,bioshpere3_soil!H2014)</f>
        <v>0</v>
      </c>
    </row>
    <row r="2015" spans="1:16" x14ac:dyDescent="0.25">
      <c r="A2015" s="18">
        <v>3580</v>
      </c>
      <c r="B2015" t="s">
        <v>1392</v>
      </c>
      <c r="C2015" t="s">
        <v>189</v>
      </c>
      <c r="D2015" t="s">
        <v>11</v>
      </c>
      <c r="E2015" t="s">
        <v>1185</v>
      </c>
      <c r="F2015" t="s">
        <v>13</v>
      </c>
      <c r="G2015" t="s">
        <v>33</v>
      </c>
      <c r="H2015">
        <v>0</v>
      </c>
      <c r="L2015" s="20" t="s">
        <v>7282</v>
      </c>
      <c r="M2015">
        <v>129.91300000000001</v>
      </c>
      <c r="N2015">
        <v>1</v>
      </c>
    </row>
    <row r="2016" spans="1:16" x14ac:dyDescent="0.25">
      <c r="A2016" s="18">
        <v>3488</v>
      </c>
      <c r="B2016" t="s">
        <v>1392</v>
      </c>
      <c r="C2016" t="s">
        <v>43</v>
      </c>
      <c r="D2016" t="s">
        <v>11</v>
      </c>
      <c r="E2016" t="s">
        <v>1185</v>
      </c>
      <c r="F2016" t="s">
        <v>13</v>
      </c>
      <c r="G2016" t="s">
        <v>33</v>
      </c>
      <c r="H2016">
        <v>0</v>
      </c>
      <c r="L2016" s="20" t="s">
        <v>7282</v>
      </c>
      <c r="M2016">
        <v>129.91300000000001</v>
      </c>
      <c r="N2016" s="20" t="s">
        <v>6617</v>
      </c>
    </row>
    <row r="2017" spans="1:16" x14ac:dyDescent="0.25">
      <c r="A2017" s="18">
        <v>948</v>
      </c>
      <c r="B2017" t="s">
        <v>1392</v>
      </c>
      <c r="C2017" t="s">
        <v>26</v>
      </c>
      <c r="D2017" t="s">
        <v>11</v>
      </c>
      <c r="E2017" t="s">
        <v>1185</v>
      </c>
      <c r="F2017" t="s">
        <v>13</v>
      </c>
      <c r="G2017" t="s">
        <v>33</v>
      </c>
      <c r="H2017">
        <v>0</v>
      </c>
      <c r="L2017" s="20" t="s">
        <v>7282</v>
      </c>
      <c r="M2017">
        <v>129.91300000000001</v>
      </c>
      <c r="N2017" s="20" t="s">
        <v>6617</v>
      </c>
    </row>
    <row r="2018" spans="1:16" x14ac:dyDescent="0.25">
      <c r="A2018" s="18">
        <v>2528</v>
      </c>
      <c r="B2018" t="s">
        <v>1392</v>
      </c>
      <c r="C2018" t="s">
        <v>30</v>
      </c>
      <c r="D2018" t="s">
        <v>11</v>
      </c>
      <c r="E2018" t="s">
        <v>1185</v>
      </c>
      <c r="F2018" t="s">
        <v>13</v>
      </c>
      <c r="G2018" t="s">
        <v>33</v>
      </c>
      <c r="H2018">
        <v>0</v>
      </c>
      <c r="L2018" s="20" t="s">
        <v>7282</v>
      </c>
      <c r="M2018">
        <v>129.91300000000001</v>
      </c>
      <c r="N2018" s="20" t="s">
        <v>6617</v>
      </c>
    </row>
    <row r="2019" spans="1:16" x14ac:dyDescent="0.25">
      <c r="A2019" s="18">
        <v>2971</v>
      </c>
      <c r="B2019" s="20" t="s">
        <v>1392</v>
      </c>
      <c r="C2019" t="s">
        <v>23</v>
      </c>
      <c r="D2019" t="s">
        <v>11</v>
      </c>
      <c r="E2019" t="s">
        <v>1185</v>
      </c>
      <c r="F2019" t="s">
        <v>13</v>
      </c>
      <c r="G2019" t="s">
        <v>33</v>
      </c>
      <c r="H2019">
        <v>0</v>
      </c>
      <c r="L2019" s="20" t="s">
        <v>7282</v>
      </c>
      <c r="M2019">
        <v>129.91300000000001</v>
      </c>
      <c r="N2019" s="20" t="s">
        <v>6617</v>
      </c>
    </row>
    <row r="2020" spans="1:16" x14ac:dyDescent="0.25">
      <c r="A2020" s="18">
        <v>2627</v>
      </c>
      <c r="B2020" s="20" t="s">
        <v>3186</v>
      </c>
      <c r="C2020" t="s">
        <v>47</v>
      </c>
      <c r="D2020" t="s">
        <v>11</v>
      </c>
      <c r="E2020" t="s">
        <v>561</v>
      </c>
      <c r="F2020" t="s">
        <v>13</v>
      </c>
      <c r="G2020" t="s">
        <v>33</v>
      </c>
      <c r="H2020">
        <v>0</v>
      </c>
      <c r="L2020" s="20" t="s">
        <v>7282</v>
      </c>
      <c r="M2020">
        <v>131.91399999999999</v>
      </c>
      <c r="N2020" s="20" t="s">
        <v>6617</v>
      </c>
    </row>
    <row r="2021" spans="1:16" x14ac:dyDescent="0.25">
      <c r="A2021" s="18">
        <v>13</v>
      </c>
      <c r="B2021" t="s">
        <v>3186</v>
      </c>
      <c r="C2021" t="s">
        <v>90</v>
      </c>
      <c r="D2021" t="s">
        <v>11</v>
      </c>
      <c r="E2021" t="s">
        <v>561</v>
      </c>
      <c r="F2021" t="s">
        <v>13</v>
      </c>
      <c r="G2021" t="s">
        <v>33</v>
      </c>
      <c r="H2021">
        <v>0</v>
      </c>
      <c r="L2021" s="20" t="s">
        <v>7282</v>
      </c>
      <c r="M2021">
        <v>131.91399999999999</v>
      </c>
      <c r="N2021">
        <v>7</v>
      </c>
      <c r="P2021" t="b">
        <f>EXACT(H2021,bioshpere3_soil!H2021)</f>
        <v>0</v>
      </c>
    </row>
    <row r="2022" spans="1:16" x14ac:dyDescent="0.25">
      <c r="A2022" s="18">
        <v>3886</v>
      </c>
      <c r="B2022" t="s">
        <v>3186</v>
      </c>
      <c r="C2022" t="s">
        <v>9</v>
      </c>
      <c r="D2022" t="s">
        <v>11</v>
      </c>
      <c r="E2022" t="s">
        <v>561</v>
      </c>
      <c r="F2022" t="s">
        <v>13</v>
      </c>
      <c r="G2022" t="s">
        <v>33</v>
      </c>
      <c r="H2022">
        <v>0</v>
      </c>
      <c r="L2022" s="20" t="s">
        <v>7282</v>
      </c>
      <c r="M2022">
        <v>131.91399999999999</v>
      </c>
      <c r="N2022">
        <v>6</v>
      </c>
      <c r="P2022" t="b">
        <f>EXACT(H2022,bioshpere3_soil!H2022)</f>
        <v>0</v>
      </c>
    </row>
    <row r="2023" spans="1:16" x14ac:dyDescent="0.25">
      <c r="A2023" s="18">
        <v>3917</v>
      </c>
      <c r="B2023" t="s">
        <v>3186</v>
      </c>
      <c r="C2023" t="s">
        <v>99</v>
      </c>
      <c r="D2023" t="s">
        <v>11</v>
      </c>
      <c r="E2023" t="s">
        <v>561</v>
      </c>
      <c r="F2023" t="s">
        <v>13</v>
      </c>
      <c r="G2023" t="s">
        <v>33</v>
      </c>
      <c r="H2023">
        <v>0</v>
      </c>
      <c r="L2023" s="20" t="s">
        <v>7282</v>
      </c>
      <c r="M2023">
        <v>131.91399999999999</v>
      </c>
      <c r="N2023" s="58">
        <v>1</v>
      </c>
      <c r="O2023" s="33"/>
      <c r="P2023" t="b">
        <f>EXACT(H2023,bioshpere3_soil!H2023)</f>
        <v>0</v>
      </c>
    </row>
    <row r="2024" spans="1:16" x14ac:dyDescent="0.25">
      <c r="A2024" s="18">
        <v>2805</v>
      </c>
      <c r="B2024" t="s">
        <v>3186</v>
      </c>
      <c r="C2024" t="s">
        <v>70</v>
      </c>
      <c r="D2024" t="s">
        <v>11</v>
      </c>
      <c r="E2024" t="s">
        <v>561</v>
      </c>
      <c r="F2024" t="s">
        <v>13</v>
      </c>
      <c r="G2024" t="s">
        <v>33</v>
      </c>
      <c r="H2024">
        <v>0</v>
      </c>
      <c r="L2024" s="20" t="s">
        <v>7282</v>
      </c>
      <c r="M2024">
        <v>131.91399999999999</v>
      </c>
      <c r="N2024">
        <v>1</v>
      </c>
      <c r="P2024" t="b">
        <f>EXACT(H2024,bioshpere3_soil!H2024)</f>
        <v>0</v>
      </c>
    </row>
    <row r="2025" spans="1:16" x14ac:dyDescent="0.25">
      <c r="A2025" s="18">
        <v>204</v>
      </c>
      <c r="B2025" t="s">
        <v>3186</v>
      </c>
      <c r="C2025" t="s">
        <v>189</v>
      </c>
      <c r="D2025" t="s">
        <v>11</v>
      </c>
      <c r="E2025" t="s">
        <v>561</v>
      </c>
      <c r="F2025" t="s">
        <v>13</v>
      </c>
      <c r="G2025" t="s">
        <v>33</v>
      </c>
      <c r="H2025">
        <v>0</v>
      </c>
      <c r="L2025" s="20" t="s">
        <v>7282</v>
      </c>
      <c r="M2025">
        <v>131.91399999999999</v>
      </c>
      <c r="N2025" s="34" t="s">
        <v>6617</v>
      </c>
    </row>
    <row r="2026" spans="1:16" x14ac:dyDescent="0.25">
      <c r="A2026" s="18">
        <v>2511</v>
      </c>
      <c r="B2026" t="s">
        <v>3186</v>
      </c>
      <c r="C2026" t="s">
        <v>43</v>
      </c>
      <c r="D2026" t="s">
        <v>11</v>
      </c>
      <c r="E2026" t="s">
        <v>561</v>
      </c>
      <c r="F2026" t="s">
        <v>13</v>
      </c>
      <c r="G2026" t="s">
        <v>33</v>
      </c>
      <c r="H2026">
        <v>0</v>
      </c>
      <c r="L2026" s="20" t="s">
        <v>7282</v>
      </c>
      <c r="M2026">
        <v>131.91399999999999</v>
      </c>
      <c r="N2026" s="34" t="s">
        <v>6617</v>
      </c>
    </row>
    <row r="2027" spans="1:16" x14ac:dyDescent="0.25">
      <c r="A2027" s="18">
        <v>220</v>
      </c>
      <c r="B2027" t="s">
        <v>3186</v>
      </c>
      <c r="C2027" t="s">
        <v>26</v>
      </c>
      <c r="D2027" t="s">
        <v>11</v>
      </c>
      <c r="E2027" t="s">
        <v>561</v>
      </c>
      <c r="F2027" t="s">
        <v>13</v>
      </c>
      <c r="G2027" t="s">
        <v>33</v>
      </c>
      <c r="H2027">
        <v>0</v>
      </c>
      <c r="L2027" s="20" t="s">
        <v>7282</v>
      </c>
      <c r="M2027">
        <v>131.91399999999999</v>
      </c>
      <c r="N2027" s="34" t="s">
        <v>6617</v>
      </c>
    </row>
    <row r="2028" spans="1:16" x14ac:dyDescent="0.25">
      <c r="A2028" s="18">
        <v>1089</v>
      </c>
      <c r="B2028" t="s">
        <v>3186</v>
      </c>
      <c r="C2028" t="s">
        <v>30</v>
      </c>
      <c r="D2028" t="s">
        <v>11</v>
      </c>
      <c r="E2028" t="s">
        <v>561</v>
      </c>
      <c r="F2028" t="s">
        <v>13</v>
      </c>
      <c r="G2028" t="s">
        <v>33</v>
      </c>
      <c r="H2028">
        <v>0</v>
      </c>
      <c r="L2028" s="20" t="s">
        <v>7282</v>
      </c>
      <c r="M2028">
        <v>131.91399999999999</v>
      </c>
      <c r="N2028" s="34" t="s">
        <v>6617</v>
      </c>
    </row>
    <row r="2029" spans="1:16" x14ac:dyDescent="0.25">
      <c r="A2029" s="18">
        <v>3466</v>
      </c>
      <c r="B2029" t="s">
        <v>3186</v>
      </c>
      <c r="C2029" t="s">
        <v>23</v>
      </c>
      <c r="D2029" t="s">
        <v>11</v>
      </c>
      <c r="E2029" t="s">
        <v>561</v>
      </c>
      <c r="F2029" t="s">
        <v>13</v>
      </c>
      <c r="G2029" t="s">
        <v>33</v>
      </c>
      <c r="H2029">
        <v>0</v>
      </c>
      <c r="L2029" s="20" t="s">
        <v>7282</v>
      </c>
      <c r="M2029">
        <v>131.91399999999999</v>
      </c>
      <c r="N2029" s="34" t="s">
        <v>6617</v>
      </c>
    </row>
    <row r="2030" spans="1:16" x14ac:dyDescent="0.25">
      <c r="A2030" s="18">
        <v>2580</v>
      </c>
      <c r="B2030" s="20" t="s">
        <v>1549</v>
      </c>
      <c r="C2030" t="s">
        <v>47</v>
      </c>
      <c r="D2030" t="s">
        <v>11</v>
      </c>
      <c r="E2030" t="s">
        <v>1551</v>
      </c>
      <c r="F2030" t="s">
        <v>13</v>
      </c>
      <c r="G2030" t="s">
        <v>33</v>
      </c>
      <c r="H2030">
        <v>0</v>
      </c>
      <c r="L2030" s="20" t="s">
        <v>7282</v>
      </c>
      <c r="M2030">
        <v>133.916</v>
      </c>
      <c r="N2030" s="34" t="s">
        <v>6617</v>
      </c>
      <c r="P2030" t="b">
        <f>EXACT(H2030,bioshpere3_soil!H2030)</f>
        <v>1</v>
      </c>
    </row>
    <row r="2031" spans="1:16" x14ac:dyDescent="0.25">
      <c r="A2031" s="18">
        <v>1048</v>
      </c>
      <c r="B2031" t="s">
        <v>1549</v>
      </c>
      <c r="C2031" t="s">
        <v>90</v>
      </c>
      <c r="D2031" t="s">
        <v>11</v>
      </c>
      <c r="E2031" t="s">
        <v>1551</v>
      </c>
      <c r="F2031" t="s">
        <v>13</v>
      </c>
      <c r="G2031" t="s">
        <v>33</v>
      </c>
      <c r="H2031">
        <v>0</v>
      </c>
      <c r="L2031" s="20" t="s">
        <v>7282</v>
      </c>
      <c r="M2031">
        <v>133.916</v>
      </c>
      <c r="N2031" s="34" t="s">
        <v>6617</v>
      </c>
      <c r="P2031" t="b">
        <f>EXACT(H2031,bioshpere3_soil!H2031)</f>
        <v>1</v>
      </c>
    </row>
    <row r="2032" spans="1:16" x14ac:dyDescent="0.25">
      <c r="A2032" s="18">
        <v>2139</v>
      </c>
      <c r="B2032" t="s">
        <v>1549</v>
      </c>
      <c r="C2032" t="s">
        <v>9</v>
      </c>
      <c r="D2032" t="s">
        <v>11</v>
      </c>
      <c r="E2032" t="s">
        <v>1551</v>
      </c>
      <c r="F2032" t="s">
        <v>13</v>
      </c>
      <c r="G2032" t="s">
        <v>33</v>
      </c>
      <c r="H2032">
        <v>0</v>
      </c>
      <c r="L2032" s="20" t="s">
        <v>7282</v>
      </c>
      <c r="M2032">
        <v>133.916</v>
      </c>
      <c r="N2032" s="34" t="s">
        <v>6617</v>
      </c>
      <c r="P2032" t="b">
        <f>EXACT(H2032,bioshpere3_soil!H2032)</f>
        <v>1</v>
      </c>
    </row>
    <row r="2033" spans="1:16" x14ac:dyDescent="0.25">
      <c r="A2033" s="18">
        <v>364</v>
      </c>
      <c r="B2033" t="s">
        <v>1549</v>
      </c>
      <c r="C2033" t="s">
        <v>99</v>
      </c>
      <c r="D2033" t="s">
        <v>11</v>
      </c>
      <c r="E2033" t="s">
        <v>1551</v>
      </c>
      <c r="F2033" t="s">
        <v>13</v>
      </c>
      <c r="G2033" t="s">
        <v>33</v>
      </c>
      <c r="H2033">
        <v>0</v>
      </c>
      <c r="L2033" s="20" t="s">
        <v>7282</v>
      </c>
      <c r="M2033">
        <v>133.916</v>
      </c>
      <c r="N2033" s="34" t="s">
        <v>6617</v>
      </c>
      <c r="P2033" t="b">
        <f>EXACT(H2033,bioshpere3_soil!H2033)</f>
        <v>1</v>
      </c>
    </row>
    <row r="2034" spans="1:16" x14ac:dyDescent="0.25">
      <c r="A2034" s="18">
        <v>4241</v>
      </c>
      <c r="B2034" t="s">
        <v>1549</v>
      </c>
      <c r="C2034" t="s">
        <v>70</v>
      </c>
      <c r="D2034" t="s">
        <v>11</v>
      </c>
      <c r="E2034" t="s">
        <v>1551</v>
      </c>
      <c r="F2034" t="s">
        <v>13</v>
      </c>
      <c r="G2034" t="s">
        <v>33</v>
      </c>
      <c r="H2034">
        <v>0</v>
      </c>
      <c r="L2034" s="20" t="s">
        <v>7282</v>
      </c>
      <c r="M2034">
        <v>133.916</v>
      </c>
      <c r="N2034" s="34" t="s">
        <v>6617</v>
      </c>
    </row>
    <row r="2035" spans="1:16" x14ac:dyDescent="0.25">
      <c r="A2035" s="18">
        <v>529</v>
      </c>
      <c r="B2035" t="s">
        <v>1549</v>
      </c>
      <c r="C2035" t="s">
        <v>189</v>
      </c>
      <c r="D2035" t="s">
        <v>11</v>
      </c>
      <c r="E2035" t="s">
        <v>1551</v>
      </c>
      <c r="F2035" t="s">
        <v>13</v>
      </c>
      <c r="G2035" t="s">
        <v>33</v>
      </c>
      <c r="H2035">
        <v>0</v>
      </c>
      <c r="L2035" s="20" t="s">
        <v>7282</v>
      </c>
      <c r="M2035">
        <v>133.916</v>
      </c>
    </row>
    <row r="2036" spans="1:16" x14ac:dyDescent="0.25">
      <c r="A2036" s="18">
        <v>4206</v>
      </c>
      <c r="B2036" t="s">
        <v>1549</v>
      </c>
      <c r="C2036" t="s">
        <v>43</v>
      </c>
      <c r="D2036" t="s">
        <v>11</v>
      </c>
      <c r="E2036" t="s">
        <v>1551</v>
      </c>
      <c r="F2036" t="s">
        <v>13</v>
      </c>
      <c r="G2036" t="s">
        <v>33</v>
      </c>
      <c r="H2036">
        <v>0</v>
      </c>
      <c r="L2036" s="20" t="s">
        <v>7282</v>
      </c>
      <c r="M2036">
        <v>133.916</v>
      </c>
      <c r="N2036" s="34" t="s">
        <v>6617</v>
      </c>
    </row>
    <row r="2037" spans="1:16" x14ac:dyDescent="0.25">
      <c r="A2037" s="18">
        <v>3716</v>
      </c>
      <c r="B2037" t="s">
        <v>1549</v>
      </c>
      <c r="C2037" t="s">
        <v>26</v>
      </c>
      <c r="D2037" t="s">
        <v>11</v>
      </c>
      <c r="E2037" t="s">
        <v>1551</v>
      </c>
      <c r="F2037" t="s">
        <v>13</v>
      </c>
      <c r="G2037" t="s">
        <v>33</v>
      </c>
      <c r="H2037">
        <v>0</v>
      </c>
      <c r="L2037" s="20" t="s">
        <v>7282</v>
      </c>
      <c r="M2037">
        <v>133.916</v>
      </c>
      <c r="N2037" s="34" t="s">
        <v>6617</v>
      </c>
    </row>
    <row r="2038" spans="1:16" x14ac:dyDescent="0.25">
      <c r="A2038" s="18">
        <v>1683</v>
      </c>
      <c r="B2038" t="s">
        <v>1549</v>
      </c>
      <c r="C2038" t="s">
        <v>30</v>
      </c>
      <c r="D2038" t="s">
        <v>11</v>
      </c>
      <c r="E2038" t="s">
        <v>1551</v>
      </c>
      <c r="F2038" t="s">
        <v>13</v>
      </c>
      <c r="G2038" t="s">
        <v>33</v>
      </c>
      <c r="H2038">
        <v>0</v>
      </c>
      <c r="L2038" s="20" t="s">
        <v>7282</v>
      </c>
      <c r="M2038">
        <v>133.916</v>
      </c>
      <c r="N2038" s="34" t="s">
        <v>6617</v>
      </c>
    </row>
    <row r="2039" spans="1:16" x14ac:dyDescent="0.25">
      <c r="A2039" s="18">
        <v>2073</v>
      </c>
      <c r="B2039" t="s">
        <v>1549</v>
      </c>
      <c r="C2039" t="s">
        <v>23</v>
      </c>
      <c r="D2039" t="s">
        <v>11</v>
      </c>
      <c r="E2039" t="s">
        <v>1551</v>
      </c>
      <c r="F2039" t="s">
        <v>13</v>
      </c>
      <c r="G2039" t="s">
        <v>33</v>
      </c>
      <c r="H2039">
        <v>0</v>
      </c>
      <c r="L2039" s="20" t="s">
        <v>7282</v>
      </c>
      <c r="M2039">
        <v>133.916</v>
      </c>
      <c r="N2039" s="34" t="s">
        <v>6617</v>
      </c>
    </row>
    <row r="2040" spans="1:16" x14ac:dyDescent="0.25">
      <c r="A2040" s="18">
        <v>4340</v>
      </c>
      <c r="B2040" s="20" t="s">
        <v>6224</v>
      </c>
      <c r="C2040" t="s">
        <v>189</v>
      </c>
      <c r="D2040" t="s">
        <v>11</v>
      </c>
      <c r="E2040" t="s">
        <v>4991</v>
      </c>
      <c r="F2040" t="s">
        <v>13</v>
      </c>
      <c r="G2040" t="s">
        <v>33</v>
      </c>
      <c r="H2040">
        <v>0</v>
      </c>
      <c r="L2040" s="20" t="s">
        <v>7282</v>
      </c>
      <c r="M2040">
        <v>135.91800000000001</v>
      </c>
      <c r="N2040" s="34" t="s">
        <v>6617</v>
      </c>
    </row>
    <row r="2041" spans="1:16" x14ac:dyDescent="0.25">
      <c r="A2041" s="18">
        <v>3942</v>
      </c>
      <c r="B2041" t="s">
        <v>6224</v>
      </c>
      <c r="C2041" t="s">
        <v>43</v>
      </c>
      <c r="D2041" t="s">
        <v>11</v>
      </c>
      <c r="E2041" t="s">
        <v>4991</v>
      </c>
      <c r="F2041" t="s">
        <v>13</v>
      </c>
      <c r="G2041" t="s">
        <v>33</v>
      </c>
      <c r="H2041">
        <v>0</v>
      </c>
      <c r="L2041" s="20" t="s">
        <v>7282</v>
      </c>
      <c r="M2041">
        <v>135.91800000000001</v>
      </c>
      <c r="N2041" s="34" t="s">
        <v>6617</v>
      </c>
    </row>
    <row r="2042" spans="1:16" x14ac:dyDescent="0.25">
      <c r="A2042" s="18">
        <v>432</v>
      </c>
      <c r="B2042" t="s">
        <v>6224</v>
      </c>
      <c r="C2042" t="s">
        <v>26</v>
      </c>
      <c r="D2042" t="s">
        <v>11</v>
      </c>
      <c r="E2042" t="s">
        <v>4991</v>
      </c>
      <c r="F2042" t="s">
        <v>13</v>
      </c>
      <c r="G2042" t="s">
        <v>33</v>
      </c>
      <c r="H2042">
        <v>0</v>
      </c>
      <c r="L2042" s="20" t="s">
        <v>7282</v>
      </c>
      <c r="M2042">
        <v>135.91800000000001</v>
      </c>
      <c r="N2042" s="34" t="s">
        <v>6617</v>
      </c>
    </row>
    <row r="2043" spans="1:16" x14ac:dyDescent="0.25">
      <c r="A2043" s="18">
        <v>4006</v>
      </c>
      <c r="B2043" t="s">
        <v>6224</v>
      </c>
      <c r="C2043" t="s">
        <v>30</v>
      </c>
      <c r="D2043" t="s">
        <v>11</v>
      </c>
      <c r="E2043" t="s">
        <v>4991</v>
      </c>
      <c r="F2043" t="s">
        <v>13</v>
      </c>
      <c r="G2043" t="s">
        <v>33</v>
      </c>
      <c r="H2043">
        <v>0</v>
      </c>
      <c r="L2043" s="20" t="s">
        <v>7282</v>
      </c>
      <c r="M2043">
        <v>135.91800000000001</v>
      </c>
      <c r="N2043" s="34" t="s">
        <v>6617</v>
      </c>
    </row>
    <row r="2044" spans="1:16" x14ac:dyDescent="0.25">
      <c r="A2044" s="18">
        <v>3915</v>
      </c>
      <c r="B2044" t="s">
        <v>6224</v>
      </c>
      <c r="C2044" t="s">
        <v>23</v>
      </c>
      <c r="D2044" t="s">
        <v>11</v>
      </c>
      <c r="E2044" t="s">
        <v>4991</v>
      </c>
      <c r="F2044" t="s">
        <v>13</v>
      </c>
      <c r="G2044" t="s">
        <v>33</v>
      </c>
      <c r="H2044">
        <v>0</v>
      </c>
      <c r="L2044" s="20" t="s">
        <v>7282</v>
      </c>
      <c r="M2044">
        <v>135.91800000000001</v>
      </c>
      <c r="N2044" s="34" t="s">
        <v>6617</v>
      </c>
    </row>
    <row r="2045" spans="1:16" x14ac:dyDescent="0.25">
      <c r="A2045" s="18">
        <v>4342</v>
      </c>
      <c r="B2045" s="20" t="s">
        <v>5161</v>
      </c>
      <c r="C2045" t="s">
        <v>16</v>
      </c>
      <c r="D2045" t="s">
        <v>11</v>
      </c>
      <c r="E2045" t="s">
        <v>5163</v>
      </c>
      <c r="F2045" t="s">
        <v>13</v>
      </c>
      <c r="G2045" t="s">
        <v>14</v>
      </c>
      <c r="H2045">
        <f t="shared" ref="H2045:H2050" si="38">14.0067*N2045/M2045</f>
        <v>0</v>
      </c>
      <c r="L2045" s="20" t="s">
        <v>7284</v>
      </c>
      <c r="M2045">
        <v>493.23399999999998</v>
      </c>
      <c r="N2045">
        <v>0</v>
      </c>
    </row>
    <row r="2046" spans="1:16" x14ac:dyDescent="0.25">
      <c r="A2046" s="18">
        <v>4405</v>
      </c>
      <c r="B2046" t="s">
        <v>1880</v>
      </c>
      <c r="C2046" t="s">
        <v>16</v>
      </c>
      <c r="D2046" t="s">
        <v>11</v>
      </c>
      <c r="E2046" t="s">
        <v>1882</v>
      </c>
      <c r="F2046" t="s">
        <v>13</v>
      </c>
      <c r="G2046" t="s">
        <v>14</v>
      </c>
      <c r="H2046">
        <f t="shared" si="38"/>
        <v>0</v>
      </c>
      <c r="L2046" s="20" t="s">
        <v>7285</v>
      </c>
      <c r="M2046">
        <v>529.24199999999996</v>
      </c>
      <c r="N2046">
        <v>0</v>
      </c>
    </row>
    <row r="2047" spans="1:16" x14ac:dyDescent="0.25">
      <c r="A2047" s="18">
        <v>3401</v>
      </c>
      <c r="B2047" s="20" t="s">
        <v>4857</v>
      </c>
      <c r="C2047" t="s">
        <v>16</v>
      </c>
      <c r="D2047" t="s">
        <v>11</v>
      </c>
      <c r="E2047" t="s">
        <v>4859</v>
      </c>
      <c r="F2047" t="s">
        <v>13</v>
      </c>
      <c r="G2047" t="s">
        <v>14</v>
      </c>
      <c r="H2047">
        <f t="shared" si="38"/>
        <v>0</v>
      </c>
      <c r="L2047" s="20" t="s">
        <v>7286</v>
      </c>
      <c r="M2047">
        <v>370.91399999999999</v>
      </c>
      <c r="N2047">
        <v>0</v>
      </c>
    </row>
    <row r="2048" spans="1:16" x14ac:dyDescent="0.25">
      <c r="A2048" s="18">
        <v>1496</v>
      </c>
      <c r="B2048" t="s">
        <v>3013</v>
      </c>
      <c r="C2048" t="s">
        <v>16</v>
      </c>
      <c r="D2048" t="s">
        <v>11</v>
      </c>
      <c r="E2048" t="s">
        <v>3015</v>
      </c>
      <c r="F2048" t="s">
        <v>13</v>
      </c>
      <c r="G2048" t="s">
        <v>14</v>
      </c>
      <c r="H2048">
        <f t="shared" si="38"/>
        <v>0</v>
      </c>
      <c r="L2048" s="20" t="s">
        <v>7287</v>
      </c>
      <c r="M2048">
        <v>214.64599999999999</v>
      </c>
      <c r="N2048">
        <v>0</v>
      </c>
    </row>
    <row r="2049" spans="1:16" x14ac:dyDescent="0.25">
      <c r="A2049" s="18">
        <v>1058</v>
      </c>
      <c r="B2049" t="s">
        <v>1338</v>
      </c>
      <c r="C2049" t="s">
        <v>16</v>
      </c>
      <c r="D2049" t="s">
        <v>11</v>
      </c>
      <c r="E2049" t="s">
        <v>1340</v>
      </c>
      <c r="F2049" t="s">
        <v>13</v>
      </c>
      <c r="G2049" t="s">
        <v>14</v>
      </c>
      <c r="H2049">
        <f t="shared" si="38"/>
        <v>0</v>
      </c>
      <c r="L2049" s="20" t="s">
        <v>7288</v>
      </c>
      <c r="M2049">
        <v>330.16699999999997</v>
      </c>
      <c r="N2049">
        <v>0</v>
      </c>
    </row>
    <row r="2050" spans="1:16" x14ac:dyDescent="0.25">
      <c r="A2050" s="18">
        <v>3773</v>
      </c>
      <c r="B2050" t="s">
        <v>2696</v>
      </c>
      <c r="C2050" t="s">
        <v>16</v>
      </c>
      <c r="D2050" t="s">
        <v>11</v>
      </c>
      <c r="E2050" t="s">
        <v>2698</v>
      </c>
      <c r="F2050" t="s">
        <v>13</v>
      </c>
      <c r="G2050" t="s">
        <v>14</v>
      </c>
      <c r="H2050">
        <f t="shared" si="38"/>
        <v>0</v>
      </c>
      <c r="L2050" s="20" t="s">
        <v>7289</v>
      </c>
      <c r="M2050">
        <v>320.42700000000002</v>
      </c>
      <c r="N2050">
        <v>0</v>
      </c>
      <c r="O2050" s="36"/>
      <c r="P2050" t="b">
        <f>EXACT(H2050,bioshpere3_soil!H2050)</f>
        <v>1</v>
      </c>
    </row>
    <row r="2051" spans="1:16" x14ac:dyDescent="0.25">
      <c r="A2051" s="18">
        <v>4302</v>
      </c>
      <c r="B2051" t="s">
        <v>19</v>
      </c>
      <c r="C2051" t="s">
        <v>70</v>
      </c>
      <c r="D2051" t="s">
        <v>11</v>
      </c>
      <c r="E2051" t="s">
        <v>21</v>
      </c>
      <c r="F2051" t="s">
        <v>13</v>
      </c>
      <c r="G2051" t="s">
        <v>14</v>
      </c>
      <c r="H2051">
        <v>0</v>
      </c>
      <c r="L2051" s="20" t="s">
        <v>7290</v>
      </c>
      <c r="M2051" s="20" t="s">
        <v>6617</v>
      </c>
      <c r="N2051" s="37" t="s">
        <v>6617</v>
      </c>
      <c r="O2051" s="36"/>
    </row>
    <row r="2052" spans="1:16" x14ac:dyDescent="0.25">
      <c r="A2052" s="18">
        <v>4210</v>
      </c>
      <c r="B2052" t="s">
        <v>19</v>
      </c>
      <c r="C2052" t="s">
        <v>388</v>
      </c>
      <c r="D2052" t="s">
        <v>11</v>
      </c>
      <c r="E2052" t="s">
        <v>21</v>
      </c>
      <c r="F2052" t="s">
        <v>13</v>
      </c>
      <c r="G2052" t="s">
        <v>14</v>
      </c>
      <c r="H2052">
        <v>0</v>
      </c>
      <c r="L2052" s="20" t="s">
        <v>7290</v>
      </c>
      <c r="M2052" s="20" t="s">
        <v>6617</v>
      </c>
      <c r="N2052" s="37" t="s">
        <v>6617</v>
      </c>
    </row>
    <row r="2053" spans="1:16" x14ac:dyDescent="0.25">
      <c r="A2053" s="18">
        <v>379</v>
      </c>
      <c r="B2053" t="s">
        <v>19</v>
      </c>
      <c r="C2053" t="s">
        <v>199</v>
      </c>
      <c r="D2053" t="s">
        <v>11</v>
      </c>
      <c r="E2053" t="s">
        <v>21</v>
      </c>
      <c r="F2053" t="s">
        <v>13</v>
      </c>
      <c r="G2053" t="s">
        <v>14</v>
      </c>
      <c r="H2053">
        <v>0</v>
      </c>
      <c r="L2053" s="20" t="s">
        <v>7290</v>
      </c>
      <c r="M2053" s="20" t="s">
        <v>6617</v>
      </c>
      <c r="N2053" s="37" t="s">
        <v>6617</v>
      </c>
    </row>
    <row r="2054" spans="1:16" x14ac:dyDescent="0.25">
      <c r="A2054" s="18">
        <v>4179</v>
      </c>
      <c r="B2054" t="s">
        <v>19</v>
      </c>
      <c r="C2054" t="s">
        <v>142</v>
      </c>
      <c r="D2054" t="s">
        <v>11</v>
      </c>
      <c r="E2054" t="s">
        <v>21</v>
      </c>
      <c r="F2054" t="s">
        <v>13</v>
      </c>
      <c r="G2054" t="s">
        <v>14</v>
      </c>
      <c r="H2054">
        <v>0</v>
      </c>
      <c r="L2054" s="20" t="s">
        <v>7290</v>
      </c>
      <c r="M2054" s="20" t="s">
        <v>6617</v>
      </c>
      <c r="N2054" s="37" t="s">
        <v>6617</v>
      </c>
    </row>
    <row r="2055" spans="1:16" x14ac:dyDescent="0.25">
      <c r="A2055" s="18">
        <v>2885</v>
      </c>
      <c r="B2055" t="s">
        <v>19</v>
      </c>
      <c r="C2055" t="s">
        <v>16</v>
      </c>
      <c r="D2055" t="s">
        <v>11</v>
      </c>
      <c r="E2055" t="s">
        <v>21</v>
      </c>
      <c r="F2055" t="s">
        <v>13</v>
      </c>
      <c r="G2055" t="s">
        <v>14</v>
      </c>
      <c r="H2055">
        <v>0</v>
      </c>
      <c r="L2055" s="20" t="s">
        <v>7290</v>
      </c>
      <c r="M2055" s="20" t="s">
        <v>6617</v>
      </c>
      <c r="N2055" s="37" t="s">
        <v>6617</v>
      </c>
    </row>
    <row r="2056" spans="1:16" x14ac:dyDescent="0.25">
      <c r="A2056" s="18">
        <v>3844</v>
      </c>
      <c r="B2056" t="s">
        <v>19</v>
      </c>
      <c r="C2056" t="s">
        <v>189</v>
      </c>
      <c r="D2056" t="s">
        <v>11</v>
      </c>
      <c r="E2056" t="s">
        <v>21</v>
      </c>
      <c r="F2056" t="s">
        <v>13</v>
      </c>
      <c r="G2056" t="s">
        <v>14</v>
      </c>
      <c r="H2056">
        <v>0</v>
      </c>
      <c r="L2056" s="20" t="s">
        <v>7290</v>
      </c>
      <c r="M2056" s="20" t="s">
        <v>6617</v>
      </c>
      <c r="N2056" s="37" t="s">
        <v>6617</v>
      </c>
      <c r="P2056" t="b">
        <f>EXACT(H2056,bioshpere3_soil!H2056)</f>
        <v>1</v>
      </c>
    </row>
    <row r="2057" spans="1:16" x14ac:dyDescent="0.25">
      <c r="A2057" s="18">
        <v>1634</v>
      </c>
      <c r="B2057" t="s">
        <v>19</v>
      </c>
      <c r="C2057" t="s">
        <v>43</v>
      </c>
      <c r="D2057" t="s">
        <v>11</v>
      </c>
      <c r="E2057" t="s">
        <v>21</v>
      </c>
      <c r="F2057" t="s">
        <v>13</v>
      </c>
      <c r="G2057" t="s">
        <v>14</v>
      </c>
      <c r="H2057">
        <v>0</v>
      </c>
      <c r="L2057" s="20" t="s">
        <v>7290</v>
      </c>
      <c r="M2057" s="20" t="s">
        <v>6617</v>
      </c>
      <c r="N2057">
        <v>3</v>
      </c>
      <c r="P2057" t="b">
        <f>EXACT(H2057,bioshpere3_soil!H2057)</f>
        <v>0</v>
      </c>
    </row>
    <row r="2058" spans="1:16" x14ac:dyDescent="0.25">
      <c r="A2058" s="18">
        <v>3386</v>
      </c>
      <c r="B2058" t="s">
        <v>19</v>
      </c>
      <c r="C2058" t="s">
        <v>26</v>
      </c>
      <c r="D2058" t="s">
        <v>11</v>
      </c>
      <c r="E2058" t="s">
        <v>21</v>
      </c>
      <c r="F2058" t="s">
        <v>13</v>
      </c>
      <c r="G2058" t="s">
        <v>14</v>
      </c>
      <c r="H2058">
        <v>0</v>
      </c>
      <c r="L2058" s="20" t="s">
        <v>7290</v>
      </c>
      <c r="M2058" s="20" t="s">
        <v>6617</v>
      </c>
      <c r="N2058">
        <v>2</v>
      </c>
      <c r="P2058" t="b">
        <f>EXACT(H2058,bioshpere3_soil!H2058)</f>
        <v>0</v>
      </c>
    </row>
    <row r="2059" spans="1:16" x14ac:dyDescent="0.25">
      <c r="A2059" s="18">
        <v>3629</v>
      </c>
      <c r="B2059" t="s">
        <v>19</v>
      </c>
      <c r="C2059" t="s">
        <v>30</v>
      </c>
      <c r="D2059" t="s">
        <v>11</v>
      </c>
      <c r="E2059" t="s">
        <v>21</v>
      </c>
      <c r="F2059" t="s">
        <v>13</v>
      </c>
      <c r="G2059" t="s">
        <v>14</v>
      </c>
      <c r="H2059">
        <v>0</v>
      </c>
      <c r="L2059" s="20" t="s">
        <v>7290</v>
      </c>
      <c r="M2059" s="20" t="s">
        <v>6617</v>
      </c>
      <c r="N2059">
        <v>1</v>
      </c>
    </row>
    <row r="2060" spans="1:16" x14ac:dyDescent="0.25">
      <c r="A2060" s="18">
        <v>1475</v>
      </c>
      <c r="B2060" t="s">
        <v>19</v>
      </c>
      <c r="C2060" t="s">
        <v>23</v>
      </c>
      <c r="D2060" t="s">
        <v>11</v>
      </c>
      <c r="E2060" t="s">
        <v>21</v>
      </c>
      <c r="F2060" t="s">
        <v>13</v>
      </c>
      <c r="G2060" t="s">
        <v>14</v>
      </c>
      <c r="H2060">
        <v>0</v>
      </c>
      <c r="L2060" s="20" t="s">
        <v>7290</v>
      </c>
      <c r="M2060" s="20" t="s">
        <v>6617</v>
      </c>
      <c r="N2060">
        <v>1</v>
      </c>
    </row>
    <row r="2061" spans="1:16" x14ac:dyDescent="0.25">
      <c r="A2061" s="18">
        <v>3997</v>
      </c>
      <c r="B2061" s="20" t="s">
        <v>279</v>
      </c>
      <c r="C2061" t="s">
        <v>47</v>
      </c>
      <c r="D2061" t="s">
        <v>11</v>
      </c>
      <c r="E2061" t="s">
        <v>281</v>
      </c>
      <c r="F2061" t="s">
        <v>13</v>
      </c>
      <c r="G2061" t="s">
        <v>14</v>
      </c>
      <c r="H2061">
        <v>0</v>
      </c>
      <c r="L2061" s="20" t="s">
        <v>7291</v>
      </c>
      <c r="M2061" s="20" t="s">
        <v>6617</v>
      </c>
      <c r="N2061">
        <v>1</v>
      </c>
    </row>
    <row r="2062" spans="1:16" x14ac:dyDescent="0.25">
      <c r="A2062" s="18">
        <v>1942</v>
      </c>
      <c r="B2062" t="s">
        <v>279</v>
      </c>
      <c r="C2062" t="s">
        <v>90</v>
      </c>
      <c r="D2062" t="s">
        <v>11</v>
      </c>
      <c r="E2062" t="s">
        <v>281</v>
      </c>
      <c r="F2062" t="s">
        <v>13</v>
      </c>
      <c r="G2062" t="s">
        <v>14</v>
      </c>
      <c r="H2062">
        <v>0</v>
      </c>
      <c r="L2062" s="20" t="s">
        <v>7291</v>
      </c>
      <c r="M2062" s="20" t="s">
        <v>6617</v>
      </c>
      <c r="N2062">
        <v>1</v>
      </c>
    </row>
    <row r="2063" spans="1:16" x14ac:dyDescent="0.25">
      <c r="A2063" s="18">
        <v>22</v>
      </c>
      <c r="B2063" t="s">
        <v>279</v>
      </c>
      <c r="C2063" t="s">
        <v>9</v>
      </c>
      <c r="D2063" t="s">
        <v>11</v>
      </c>
      <c r="E2063" t="s">
        <v>281</v>
      </c>
      <c r="F2063" t="s">
        <v>13</v>
      </c>
      <c r="G2063" t="s">
        <v>14</v>
      </c>
      <c r="H2063">
        <v>0</v>
      </c>
      <c r="L2063" s="20" t="s">
        <v>7291</v>
      </c>
      <c r="M2063" s="20" t="s">
        <v>6617</v>
      </c>
      <c r="N2063">
        <v>1</v>
      </c>
    </row>
    <row r="2064" spans="1:16" x14ac:dyDescent="0.25">
      <c r="A2064" s="18">
        <v>686</v>
      </c>
      <c r="B2064" t="s">
        <v>279</v>
      </c>
      <c r="C2064" t="s">
        <v>99</v>
      </c>
      <c r="D2064" t="s">
        <v>11</v>
      </c>
      <c r="E2064" t="s">
        <v>281</v>
      </c>
      <c r="F2064" t="s">
        <v>13</v>
      </c>
      <c r="G2064" t="s">
        <v>14</v>
      </c>
      <c r="H2064">
        <v>0</v>
      </c>
      <c r="L2064" s="20" t="s">
        <v>7291</v>
      </c>
      <c r="M2064" s="20" t="s">
        <v>6617</v>
      </c>
      <c r="N2064">
        <v>0</v>
      </c>
    </row>
    <row r="2065" spans="1:16" x14ac:dyDescent="0.25">
      <c r="A2065" s="18">
        <v>812</v>
      </c>
      <c r="B2065" t="s">
        <v>279</v>
      </c>
      <c r="C2065" t="s">
        <v>70</v>
      </c>
      <c r="D2065" t="s">
        <v>11</v>
      </c>
      <c r="E2065" t="s">
        <v>281</v>
      </c>
      <c r="F2065" t="s">
        <v>13</v>
      </c>
      <c r="G2065" t="s">
        <v>14</v>
      </c>
      <c r="H2065">
        <v>0</v>
      </c>
      <c r="L2065" s="20" t="s">
        <v>7291</v>
      </c>
      <c r="M2065" s="20" t="s">
        <v>6617</v>
      </c>
      <c r="N2065">
        <v>0</v>
      </c>
    </row>
    <row r="2066" spans="1:16" x14ac:dyDescent="0.25">
      <c r="A2066" s="18">
        <v>3744</v>
      </c>
      <c r="B2066" s="20" t="s">
        <v>1413</v>
      </c>
      <c r="C2066" t="s">
        <v>47</v>
      </c>
      <c r="D2066" t="s">
        <v>11</v>
      </c>
      <c r="E2066" t="s">
        <v>1415</v>
      </c>
      <c r="F2066" t="s">
        <v>13</v>
      </c>
      <c r="G2066" t="s">
        <v>33</v>
      </c>
      <c r="H2066">
        <v>0</v>
      </c>
      <c r="L2066" s="20" t="s">
        <v>7290</v>
      </c>
      <c r="M2066" s="20" t="s">
        <v>6617</v>
      </c>
      <c r="N2066">
        <v>0</v>
      </c>
    </row>
    <row r="2067" spans="1:16" x14ac:dyDescent="0.25">
      <c r="A2067" s="18">
        <v>916</v>
      </c>
      <c r="B2067" t="s">
        <v>1413</v>
      </c>
      <c r="C2067" t="s">
        <v>90</v>
      </c>
      <c r="D2067" t="s">
        <v>11</v>
      </c>
      <c r="E2067" t="s">
        <v>1415</v>
      </c>
      <c r="F2067" t="s">
        <v>13</v>
      </c>
      <c r="G2067" t="s">
        <v>33</v>
      </c>
      <c r="H2067">
        <v>0</v>
      </c>
      <c r="L2067" s="20" t="s">
        <v>7290</v>
      </c>
      <c r="M2067" s="20" t="s">
        <v>6617</v>
      </c>
      <c r="N2067">
        <v>0</v>
      </c>
    </row>
    <row r="2068" spans="1:16" x14ac:dyDescent="0.25">
      <c r="A2068" s="18">
        <v>2873</v>
      </c>
      <c r="B2068" t="s">
        <v>1413</v>
      </c>
      <c r="C2068" t="s">
        <v>9</v>
      </c>
      <c r="D2068" t="s">
        <v>11</v>
      </c>
      <c r="E2068" t="s">
        <v>1415</v>
      </c>
      <c r="F2068" t="s">
        <v>13</v>
      </c>
      <c r="G2068" t="s">
        <v>33</v>
      </c>
      <c r="H2068">
        <v>0</v>
      </c>
      <c r="L2068" s="20" t="s">
        <v>7290</v>
      </c>
      <c r="M2068" s="20" t="s">
        <v>6617</v>
      </c>
      <c r="N2068">
        <v>0</v>
      </c>
    </row>
    <row r="2069" spans="1:16" x14ac:dyDescent="0.25">
      <c r="A2069" s="18">
        <v>1849</v>
      </c>
      <c r="B2069" t="s">
        <v>1413</v>
      </c>
      <c r="C2069" t="s">
        <v>99</v>
      </c>
      <c r="D2069" t="s">
        <v>11</v>
      </c>
      <c r="E2069" t="s">
        <v>1415</v>
      </c>
      <c r="F2069" t="s">
        <v>13</v>
      </c>
      <c r="G2069" t="s">
        <v>33</v>
      </c>
      <c r="H2069">
        <v>0</v>
      </c>
      <c r="L2069" s="20" t="s">
        <v>7290</v>
      </c>
      <c r="M2069" s="20" t="s">
        <v>6617</v>
      </c>
      <c r="N2069">
        <v>0</v>
      </c>
    </row>
    <row r="2070" spans="1:16" x14ac:dyDescent="0.25">
      <c r="A2070" s="18">
        <v>3943</v>
      </c>
      <c r="B2070" t="s">
        <v>1413</v>
      </c>
      <c r="C2070" t="s">
        <v>70</v>
      </c>
      <c r="D2070" t="s">
        <v>11</v>
      </c>
      <c r="E2070" t="s">
        <v>1415</v>
      </c>
      <c r="F2070" t="s">
        <v>13</v>
      </c>
      <c r="G2070" t="s">
        <v>33</v>
      </c>
      <c r="H2070">
        <v>0</v>
      </c>
      <c r="L2070" s="20" t="s">
        <v>7290</v>
      </c>
      <c r="M2070" s="20" t="s">
        <v>6617</v>
      </c>
      <c r="N2070">
        <v>0</v>
      </c>
    </row>
    <row r="2071" spans="1:16" x14ac:dyDescent="0.25">
      <c r="A2071" s="18">
        <v>2619</v>
      </c>
      <c r="B2071" t="s">
        <v>1413</v>
      </c>
      <c r="C2071" t="s">
        <v>189</v>
      </c>
      <c r="D2071" t="s">
        <v>11</v>
      </c>
      <c r="E2071" t="s">
        <v>1415</v>
      </c>
      <c r="F2071" t="s">
        <v>13</v>
      </c>
      <c r="G2071" t="s">
        <v>33</v>
      </c>
      <c r="H2071">
        <v>0</v>
      </c>
      <c r="L2071" s="20" t="s">
        <v>7290</v>
      </c>
      <c r="M2071" s="20" t="s">
        <v>6617</v>
      </c>
      <c r="N2071">
        <v>0</v>
      </c>
    </row>
    <row r="2072" spans="1:16" x14ac:dyDescent="0.25">
      <c r="A2072" s="18">
        <v>1804</v>
      </c>
      <c r="B2072" t="s">
        <v>1413</v>
      </c>
      <c r="C2072" t="s">
        <v>43</v>
      </c>
      <c r="D2072" t="s">
        <v>11</v>
      </c>
      <c r="E2072" t="s">
        <v>1415</v>
      </c>
      <c r="F2072" t="s">
        <v>13</v>
      </c>
      <c r="G2072" t="s">
        <v>33</v>
      </c>
      <c r="H2072">
        <v>0</v>
      </c>
      <c r="L2072" s="20" t="s">
        <v>7290</v>
      </c>
      <c r="M2072" s="20" t="s">
        <v>6617</v>
      </c>
      <c r="N2072">
        <v>0</v>
      </c>
    </row>
    <row r="2073" spans="1:16" x14ac:dyDescent="0.25">
      <c r="A2073" s="18">
        <v>3927</v>
      </c>
      <c r="B2073" t="s">
        <v>1413</v>
      </c>
      <c r="C2073" t="s">
        <v>26</v>
      </c>
      <c r="D2073" t="s">
        <v>11</v>
      </c>
      <c r="E2073" t="s">
        <v>1415</v>
      </c>
      <c r="F2073" t="s">
        <v>13</v>
      </c>
      <c r="G2073" t="s">
        <v>33</v>
      </c>
      <c r="H2073">
        <v>0</v>
      </c>
      <c r="L2073" s="20" t="s">
        <v>7290</v>
      </c>
      <c r="M2073" s="20" t="s">
        <v>6617</v>
      </c>
    </row>
    <row r="2074" spans="1:16" x14ac:dyDescent="0.25">
      <c r="A2074" s="18">
        <v>4316</v>
      </c>
      <c r="B2074" t="s">
        <v>1413</v>
      </c>
      <c r="C2074" t="s">
        <v>30</v>
      </c>
      <c r="D2074" t="s">
        <v>11</v>
      </c>
      <c r="E2074" t="s">
        <v>1415</v>
      </c>
      <c r="F2074" t="s">
        <v>13</v>
      </c>
      <c r="G2074" t="s">
        <v>33</v>
      </c>
      <c r="H2074">
        <v>0</v>
      </c>
      <c r="L2074" s="20" t="s">
        <v>7290</v>
      </c>
      <c r="M2074" s="20" t="s">
        <v>6617</v>
      </c>
      <c r="N2074">
        <v>0</v>
      </c>
    </row>
    <row r="2075" spans="1:16" x14ac:dyDescent="0.25">
      <c r="A2075" s="18">
        <v>1788</v>
      </c>
      <c r="B2075" t="s">
        <v>1413</v>
      </c>
      <c r="C2075" t="s">
        <v>23</v>
      </c>
      <c r="D2075" t="s">
        <v>11</v>
      </c>
      <c r="E2075" t="s">
        <v>1415</v>
      </c>
      <c r="F2075" t="s">
        <v>13</v>
      </c>
      <c r="G2075" t="s">
        <v>33</v>
      </c>
      <c r="H2075">
        <v>0</v>
      </c>
      <c r="L2075" s="20" t="s">
        <v>7290</v>
      </c>
      <c r="M2075" s="20" t="s">
        <v>6617</v>
      </c>
      <c r="N2075">
        <v>4</v>
      </c>
      <c r="P2075" t="b">
        <f>EXACT(H2075,bioshpere3_soil!H2075)</f>
        <v>0</v>
      </c>
    </row>
    <row r="2076" spans="1:16" x14ac:dyDescent="0.25">
      <c r="A2076" s="18">
        <v>10</v>
      </c>
      <c r="B2076" s="20" t="s">
        <v>2699</v>
      </c>
      <c r="C2076" t="s">
        <v>43</v>
      </c>
      <c r="D2076" t="s">
        <v>11</v>
      </c>
      <c r="E2076" t="s">
        <v>2701</v>
      </c>
      <c r="F2076" t="s">
        <v>13</v>
      </c>
      <c r="G2076" t="s">
        <v>14</v>
      </c>
      <c r="H2076">
        <v>0</v>
      </c>
      <c r="L2076" s="20" t="s">
        <v>6945</v>
      </c>
      <c r="M2076">
        <v>58.122</v>
      </c>
      <c r="N2076">
        <v>2</v>
      </c>
      <c r="P2076" t="b">
        <f>EXACT(H2076,bioshpere3_soil!H2076)</f>
        <v>0</v>
      </c>
    </row>
    <row r="2077" spans="1:16" x14ac:dyDescent="0.25">
      <c r="A2077" s="18">
        <v>614</v>
      </c>
      <c r="B2077" s="20" t="s">
        <v>2781</v>
      </c>
      <c r="C2077" t="s">
        <v>189</v>
      </c>
      <c r="D2077" t="s">
        <v>11</v>
      </c>
      <c r="E2077" t="s">
        <v>2783</v>
      </c>
      <c r="F2077" t="s">
        <v>13</v>
      </c>
      <c r="G2077" t="s">
        <v>14</v>
      </c>
      <c r="H2077">
        <f t="shared" ref="H2077:H2101" si="39">14.0067*N2077/M2077</f>
        <v>1.3021917489831494</v>
      </c>
      <c r="L2077" s="20" t="s">
        <v>7292</v>
      </c>
      <c r="M2077" s="23">
        <v>43.024999999999999</v>
      </c>
      <c r="N2077">
        <v>4</v>
      </c>
      <c r="P2077" t="b">
        <f>EXACT(H2077,bioshpere3_soil!H2077)</f>
        <v>0</v>
      </c>
    </row>
    <row r="2078" spans="1:16" x14ac:dyDescent="0.25">
      <c r="A2078" s="18">
        <v>3425</v>
      </c>
      <c r="B2078" t="s">
        <v>2781</v>
      </c>
      <c r="C2078" t="s">
        <v>43</v>
      </c>
      <c r="D2078" t="s">
        <v>11</v>
      </c>
      <c r="E2078" t="s">
        <v>2783</v>
      </c>
      <c r="F2078" t="s">
        <v>13</v>
      </c>
      <c r="G2078" t="s">
        <v>14</v>
      </c>
      <c r="H2078">
        <f t="shared" si="39"/>
        <v>0.65109587449157469</v>
      </c>
      <c r="L2078" s="20" t="s">
        <v>7292</v>
      </c>
      <c r="M2078" s="23">
        <v>43.024999999999999</v>
      </c>
      <c r="N2078">
        <v>2</v>
      </c>
    </row>
    <row r="2079" spans="1:16" x14ac:dyDescent="0.25">
      <c r="A2079" s="18">
        <v>2990</v>
      </c>
      <c r="B2079" t="s">
        <v>2781</v>
      </c>
      <c r="C2079" t="s">
        <v>26</v>
      </c>
      <c r="D2079" t="s">
        <v>11</v>
      </c>
      <c r="E2079" t="s">
        <v>2783</v>
      </c>
      <c r="F2079" t="s">
        <v>13</v>
      </c>
      <c r="G2079" t="s">
        <v>14</v>
      </c>
      <c r="H2079">
        <f t="shared" si="39"/>
        <v>0.65109587449157469</v>
      </c>
      <c r="L2079" s="20" t="s">
        <v>7292</v>
      </c>
      <c r="M2079" s="23">
        <v>43.024999999999999</v>
      </c>
      <c r="N2079">
        <v>2</v>
      </c>
    </row>
    <row r="2080" spans="1:16" x14ac:dyDescent="0.25">
      <c r="A2080" s="18">
        <v>3436</v>
      </c>
      <c r="B2080" t="s">
        <v>2781</v>
      </c>
      <c r="C2080" t="s">
        <v>30</v>
      </c>
      <c r="D2080" t="s">
        <v>11</v>
      </c>
      <c r="E2080" t="s">
        <v>2783</v>
      </c>
      <c r="F2080" t="s">
        <v>13</v>
      </c>
      <c r="G2080" t="s">
        <v>14</v>
      </c>
      <c r="H2080">
        <f t="shared" si="39"/>
        <v>0.65109587449157469</v>
      </c>
      <c r="L2080" s="20" t="s">
        <v>7292</v>
      </c>
      <c r="M2080" s="23">
        <v>43.024999999999999</v>
      </c>
      <c r="N2080">
        <v>2</v>
      </c>
    </row>
    <row r="2081" spans="1:14" x14ac:dyDescent="0.25">
      <c r="A2081" s="18">
        <v>245</v>
      </c>
      <c r="B2081" t="s">
        <v>2781</v>
      </c>
      <c r="C2081" t="s">
        <v>23</v>
      </c>
      <c r="D2081" t="s">
        <v>11</v>
      </c>
      <c r="E2081" t="s">
        <v>2783</v>
      </c>
      <c r="F2081" t="s">
        <v>13</v>
      </c>
      <c r="G2081" t="s">
        <v>14</v>
      </c>
      <c r="H2081">
        <f t="shared" si="39"/>
        <v>0.65109587449157469</v>
      </c>
      <c r="L2081" s="20" t="s">
        <v>7292</v>
      </c>
      <c r="M2081" s="23">
        <v>43.024999999999999</v>
      </c>
      <c r="N2081">
        <v>2</v>
      </c>
    </row>
    <row r="2082" spans="1:14" x14ac:dyDescent="0.25">
      <c r="A2082" s="18">
        <v>2858</v>
      </c>
      <c r="B2082" s="20" t="s">
        <v>1081</v>
      </c>
      <c r="C2082" t="s">
        <v>189</v>
      </c>
      <c r="D2082" t="s">
        <v>11</v>
      </c>
      <c r="E2082" t="s">
        <v>1083</v>
      </c>
      <c r="F2082" t="s">
        <v>13</v>
      </c>
      <c r="G2082" t="s">
        <v>14</v>
      </c>
      <c r="H2082">
        <f t="shared" si="39"/>
        <v>0.41125416562678918</v>
      </c>
      <c r="L2082" s="20" t="s">
        <v>7293</v>
      </c>
      <c r="M2082">
        <v>68.117000000000004</v>
      </c>
      <c r="N2082">
        <v>2</v>
      </c>
    </row>
    <row r="2083" spans="1:14" x14ac:dyDescent="0.25">
      <c r="A2083" s="18">
        <v>509</v>
      </c>
      <c r="B2083" t="s">
        <v>1081</v>
      </c>
      <c r="C2083" t="s">
        <v>43</v>
      </c>
      <c r="D2083" t="s">
        <v>11</v>
      </c>
      <c r="E2083" t="s">
        <v>1083</v>
      </c>
      <c r="F2083" t="s">
        <v>13</v>
      </c>
      <c r="G2083" t="s">
        <v>14</v>
      </c>
      <c r="H2083" t="e">
        <f t="shared" si="39"/>
        <v>#VALUE!</v>
      </c>
      <c r="L2083" s="20" t="s">
        <v>7293</v>
      </c>
      <c r="M2083">
        <v>68.117000000000004</v>
      </c>
      <c r="N2083" s="38" t="s">
        <v>6617</v>
      </c>
    </row>
    <row r="2084" spans="1:14" x14ac:dyDescent="0.25">
      <c r="A2084" s="18">
        <v>1790</v>
      </c>
      <c r="B2084" t="s">
        <v>1081</v>
      </c>
      <c r="C2084" t="s">
        <v>26</v>
      </c>
      <c r="D2084" t="s">
        <v>11</v>
      </c>
      <c r="E2084" t="s">
        <v>1083</v>
      </c>
      <c r="F2084" t="s">
        <v>13</v>
      </c>
      <c r="G2084" t="s">
        <v>14</v>
      </c>
      <c r="H2084" t="e">
        <f t="shared" si="39"/>
        <v>#VALUE!</v>
      </c>
      <c r="L2084" s="20" t="s">
        <v>7293</v>
      </c>
      <c r="M2084">
        <v>68.117000000000004</v>
      </c>
      <c r="N2084" s="38" t="s">
        <v>6617</v>
      </c>
    </row>
    <row r="2085" spans="1:14" x14ac:dyDescent="0.25">
      <c r="A2085" s="18">
        <v>3380</v>
      </c>
      <c r="B2085" t="s">
        <v>1081</v>
      </c>
      <c r="C2085" t="s">
        <v>30</v>
      </c>
      <c r="D2085" t="s">
        <v>11</v>
      </c>
      <c r="E2085" t="s">
        <v>1083</v>
      </c>
      <c r="F2085" t="s">
        <v>13</v>
      </c>
      <c r="G2085" t="s">
        <v>14</v>
      </c>
      <c r="H2085" t="e">
        <f t="shared" si="39"/>
        <v>#VALUE!</v>
      </c>
      <c r="L2085" s="20" t="s">
        <v>7293</v>
      </c>
      <c r="M2085">
        <v>68.117000000000004</v>
      </c>
      <c r="N2085" s="38" t="s">
        <v>6617</v>
      </c>
    </row>
    <row r="2086" spans="1:14" x14ac:dyDescent="0.25">
      <c r="A2086" s="18">
        <v>1808</v>
      </c>
      <c r="B2086" t="s">
        <v>1081</v>
      </c>
      <c r="C2086" t="s">
        <v>23</v>
      </c>
      <c r="D2086" t="s">
        <v>11</v>
      </c>
      <c r="E2086" t="s">
        <v>1083</v>
      </c>
      <c r="F2086" t="s">
        <v>13</v>
      </c>
      <c r="G2086" t="s">
        <v>14</v>
      </c>
      <c r="H2086" t="e">
        <f t="shared" si="39"/>
        <v>#VALUE!</v>
      </c>
      <c r="L2086" s="20" t="s">
        <v>7293</v>
      </c>
      <c r="M2086">
        <v>68.117000000000004</v>
      </c>
      <c r="N2086" s="38" t="s">
        <v>6617</v>
      </c>
    </row>
    <row r="2087" spans="1:14" x14ac:dyDescent="0.25">
      <c r="A2087" s="18">
        <v>3494</v>
      </c>
      <c r="B2087" s="20" t="s">
        <v>515</v>
      </c>
      <c r="C2087" t="s">
        <v>47</v>
      </c>
      <c r="D2087" t="s">
        <v>11</v>
      </c>
      <c r="E2087" t="s">
        <v>517</v>
      </c>
      <c r="F2087" t="s">
        <v>13</v>
      </c>
      <c r="G2087" t="s">
        <v>14</v>
      </c>
      <c r="H2087" t="e">
        <f t="shared" si="39"/>
        <v>#VALUE!</v>
      </c>
      <c r="L2087" s="20" t="s">
        <v>7294</v>
      </c>
      <c r="M2087">
        <v>59.11</v>
      </c>
      <c r="N2087" s="38" t="s">
        <v>6617</v>
      </c>
    </row>
    <row r="2088" spans="1:14" x14ac:dyDescent="0.25">
      <c r="A2088" s="18">
        <v>1081</v>
      </c>
      <c r="B2088" t="s">
        <v>515</v>
      </c>
      <c r="C2088" t="s">
        <v>90</v>
      </c>
      <c r="D2088" t="s">
        <v>11</v>
      </c>
      <c r="E2088" t="s">
        <v>517</v>
      </c>
      <c r="F2088" t="s">
        <v>13</v>
      </c>
      <c r="G2088" t="s">
        <v>14</v>
      </c>
      <c r="H2088" t="e">
        <f t="shared" si="39"/>
        <v>#VALUE!</v>
      </c>
      <c r="L2088" s="20" t="s">
        <v>7294</v>
      </c>
      <c r="M2088">
        <v>59.11</v>
      </c>
      <c r="N2088" s="38" t="s">
        <v>6617</v>
      </c>
    </row>
    <row r="2089" spans="1:14" x14ac:dyDescent="0.25">
      <c r="A2089" s="18">
        <v>2269</v>
      </c>
      <c r="B2089" t="s">
        <v>515</v>
      </c>
      <c r="C2089" t="s">
        <v>9</v>
      </c>
      <c r="D2089" t="s">
        <v>11</v>
      </c>
      <c r="E2089" t="s">
        <v>517</v>
      </c>
      <c r="F2089" t="s">
        <v>13</v>
      </c>
      <c r="G2089" t="s">
        <v>14</v>
      </c>
      <c r="H2089" t="e">
        <f t="shared" si="39"/>
        <v>#VALUE!</v>
      </c>
      <c r="L2089" s="20" t="s">
        <v>7294</v>
      </c>
      <c r="M2089">
        <v>59.11</v>
      </c>
      <c r="N2089" s="38" t="s">
        <v>6617</v>
      </c>
    </row>
    <row r="2090" spans="1:14" x14ac:dyDescent="0.25">
      <c r="A2090" s="18">
        <v>305</v>
      </c>
      <c r="B2090" t="s">
        <v>515</v>
      </c>
      <c r="C2090" t="s">
        <v>99</v>
      </c>
      <c r="D2090" t="s">
        <v>11</v>
      </c>
      <c r="E2090" t="s">
        <v>517</v>
      </c>
      <c r="F2090" t="s">
        <v>13</v>
      </c>
      <c r="G2090" t="s">
        <v>14</v>
      </c>
      <c r="H2090" t="e">
        <f t="shared" si="39"/>
        <v>#VALUE!</v>
      </c>
      <c r="L2090" s="20" t="s">
        <v>7294</v>
      </c>
      <c r="M2090">
        <v>59.11</v>
      </c>
      <c r="N2090" s="38" t="s">
        <v>6617</v>
      </c>
    </row>
    <row r="2091" spans="1:14" x14ac:dyDescent="0.25">
      <c r="A2091" s="18">
        <v>1913</v>
      </c>
      <c r="B2091" t="s">
        <v>515</v>
      </c>
      <c r="C2091" t="s">
        <v>70</v>
      </c>
      <c r="D2091" t="s">
        <v>11</v>
      </c>
      <c r="E2091" t="s">
        <v>517</v>
      </c>
      <c r="F2091" t="s">
        <v>13</v>
      </c>
      <c r="G2091" t="s">
        <v>14</v>
      </c>
      <c r="H2091">
        <f t="shared" si="39"/>
        <v>0</v>
      </c>
      <c r="L2091" s="20" t="s">
        <v>7294</v>
      </c>
      <c r="M2091">
        <v>59.11</v>
      </c>
    </row>
    <row r="2092" spans="1:14" x14ac:dyDescent="0.25">
      <c r="A2092" s="18">
        <v>3403</v>
      </c>
      <c r="B2092" t="s">
        <v>515</v>
      </c>
      <c r="C2092" t="s">
        <v>189</v>
      </c>
      <c r="D2092" t="s">
        <v>11</v>
      </c>
      <c r="E2092" t="s">
        <v>517</v>
      </c>
      <c r="F2092" t="s">
        <v>13</v>
      </c>
      <c r="G2092" t="s">
        <v>14</v>
      </c>
      <c r="H2092">
        <f t="shared" si="39"/>
        <v>0</v>
      </c>
      <c r="L2092" s="20" t="s">
        <v>7294</v>
      </c>
      <c r="M2092">
        <v>59.11</v>
      </c>
    </row>
    <row r="2093" spans="1:14" x14ac:dyDescent="0.25">
      <c r="A2093" s="18">
        <v>442</v>
      </c>
      <c r="B2093" t="s">
        <v>515</v>
      </c>
      <c r="C2093" t="s">
        <v>43</v>
      </c>
      <c r="D2093" t="s">
        <v>11</v>
      </c>
      <c r="E2093" t="s">
        <v>517</v>
      </c>
      <c r="F2093" t="s">
        <v>13</v>
      </c>
      <c r="G2093" t="s">
        <v>14</v>
      </c>
      <c r="H2093">
        <f t="shared" si="39"/>
        <v>0</v>
      </c>
      <c r="L2093" s="20" t="s">
        <v>7294</v>
      </c>
      <c r="M2093">
        <v>59.11</v>
      </c>
    </row>
    <row r="2094" spans="1:14" x14ac:dyDescent="0.25">
      <c r="A2094" s="18">
        <v>4157</v>
      </c>
      <c r="B2094" t="s">
        <v>515</v>
      </c>
      <c r="C2094" t="s">
        <v>26</v>
      </c>
      <c r="D2094" t="s">
        <v>11</v>
      </c>
      <c r="E2094" t="s">
        <v>517</v>
      </c>
      <c r="F2094" t="s">
        <v>13</v>
      </c>
      <c r="G2094" t="s">
        <v>14</v>
      </c>
      <c r="H2094">
        <f t="shared" si="39"/>
        <v>0</v>
      </c>
      <c r="L2094" s="20" t="s">
        <v>7294</v>
      </c>
      <c r="M2094">
        <v>59.11</v>
      </c>
    </row>
    <row r="2095" spans="1:14" x14ac:dyDescent="0.25">
      <c r="A2095" s="18">
        <v>1724</v>
      </c>
      <c r="B2095" t="s">
        <v>515</v>
      </c>
      <c r="C2095" t="s">
        <v>30</v>
      </c>
      <c r="D2095" t="s">
        <v>11</v>
      </c>
      <c r="E2095" t="s">
        <v>517</v>
      </c>
      <c r="F2095" t="s">
        <v>13</v>
      </c>
      <c r="G2095" t="s">
        <v>14</v>
      </c>
      <c r="H2095" t="e">
        <f t="shared" si="39"/>
        <v>#VALUE!</v>
      </c>
      <c r="L2095" s="20" t="s">
        <v>7294</v>
      </c>
      <c r="M2095">
        <v>59.11</v>
      </c>
      <c r="N2095" s="38" t="s">
        <v>6617</v>
      </c>
    </row>
    <row r="2096" spans="1:14" x14ac:dyDescent="0.25">
      <c r="A2096" s="18">
        <v>2933</v>
      </c>
      <c r="B2096" t="s">
        <v>515</v>
      </c>
      <c r="C2096" t="s">
        <v>23</v>
      </c>
      <c r="D2096" t="s">
        <v>11</v>
      </c>
      <c r="E2096" t="s">
        <v>517</v>
      </c>
      <c r="F2096" t="s">
        <v>13</v>
      </c>
      <c r="G2096" t="s">
        <v>14</v>
      </c>
      <c r="H2096">
        <f t="shared" si="39"/>
        <v>0</v>
      </c>
      <c r="L2096" s="20" t="s">
        <v>7294</v>
      </c>
      <c r="M2096">
        <v>59.11</v>
      </c>
    </row>
    <row r="2097" spans="1:14" x14ac:dyDescent="0.25">
      <c r="A2097" s="18">
        <v>2334</v>
      </c>
      <c r="B2097" t="s">
        <v>4439</v>
      </c>
      <c r="C2097" t="s">
        <v>16</v>
      </c>
      <c r="D2097" t="s">
        <v>11</v>
      </c>
      <c r="E2097" t="s">
        <v>4441</v>
      </c>
      <c r="F2097" t="s">
        <v>13</v>
      </c>
      <c r="G2097" t="s">
        <v>14</v>
      </c>
      <c r="H2097" t="e">
        <f t="shared" si="39"/>
        <v>#VALUE!</v>
      </c>
      <c r="L2097" s="20" t="s">
        <v>7295</v>
      </c>
      <c r="M2097">
        <v>206.28399999999999</v>
      </c>
      <c r="N2097" s="38" t="s">
        <v>6617</v>
      </c>
    </row>
    <row r="2098" spans="1:14" x14ac:dyDescent="0.25">
      <c r="A2098" s="18">
        <v>1811</v>
      </c>
      <c r="B2098" s="20" t="s">
        <v>1771</v>
      </c>
      <c r="C2098" t="s">
        <v>16</v>
      </c>
      <c r="D2098" t="s">
        <v>11</v>
      </c>
      <c r="E2098" t="s">
        <v>1773</v>
      </c>
      <c r="F2098" t="s">
        <v>13</v>
      </c>
      <c r="G2098" t="s">
        <v>14</v>
      </c>
      <c r="H2098">
        <f t="shared" si="39"/>
        <v>0</v>
      </c>
      <c r="L2098" s="20" t="s">
        <v>7296</v>
      </c>
      <c r="M2098">
        <v>295.33199999999999</v>
      </c>
    </row>
    <row r="2099" spans="1:14" x14ac:dyDescent="0.25">
      <c r="A2099" s="18">
        <v>2225</v>
      </c>
      <c r="B2099" t="s">
        <v>215</v>
      </c>
      <c r="C2099" t="s">
        <v>16</v>
      </c>
      <c r="D2099" t="s">
        <v>11</v>
      </c>
      <c r="E2099" t="s">
        <v>217</v>
      </c>
      <c r="F2099" t="s">
        <v>13</v>
      </c>
      <c r="G2099" t="s">
        <v>14</v>
      </c>
      <c r="H2099" t="e">
        <f t="shared" si="39"/>
        <v>#VALUE!</v>
      </c>
      <c r="L2099" s="20" t="s">
        <v>7297</v>
      </c>
      <c r="M2099">
        <v>359.32</v>
      </c>
      <c r="N2099" s="38" t="s">
        <v>6617</v>
      </c>
    </row>
    <row r="2100" spans="1:14" x14ac:dyDescent="0.25">
      <c r="A2100" s="18">
        <v>1210</v>
      </c>
      <c r="B2100" t="s">
        <v>7298</v>
      </c>
      <c r="C2100" t="s">
        <v>16</v>
      </c>
      <c r="D2100" t="s">
        <v>11</v>
      </c>
      <c r="E2100" t="s">
        <v>5478</v>
      </c>
      <c r="F2100" t="s">
        <v>13</v>
      </c>
      <c r="G2100" t="s">
        <v>14</v>
      </c>
      <c r="H2100" t="e">
        <f t="shared" si="39"/>
        <v>#VALUE!</v>
      </c>
      <c r="L2100" s="20" t="s">
        <v>7299</v>
      </c>
      <c r="M2100">
        <v>258.16000000000003</v>
      </c>
      <c r="N2100" s="38" t="s">
        <v>6617</v>
      </c>
    </row>
    <row r="2101" spans="1:14" x14ac:dyDescent="0.25">
      <c r="A2101" s="18">
        <v>228</v>
      </c>
      <c r="B2101" t="s">
        <v>4851</v>
      </c>
      <c r="C2101" t="s">
        <v>16</v>
      </c>
      <c r="D2101" t="s">
        <v>11</v>
      </c>
      <c r="E2101" t="s">
        <v>4853</v>
      </c>
      <c r="F2101" t="s">
        <v>13</v>
      </c>
      <c r="G2101" t="s">
        <v>14</v>
      </c>
      <c r="H2101" t="e">
        <f t="shared" si="39"/>
        <v>#VALUE!</v>
      </c>
      <c r="L2101" s="20" t="s">
        <v>7300</v>
      </c>
      <c r="M2101">
        <v>313.34800000000001</v>
      </c>
      <c r="N2101" s="38" t="s">
        <v>6617</v>
      </c>
    </row>
    <row r="2102" spans="1:14" x14ac:dyDescent="0.25">
      <c r="A2102" s="18">
        <v>2134</v>
      </c>
      <c r="B2102" s="20" t="s">
        <v>299</v>
      </c>
      <c r="C2102" t="s">
        <v>47</v>
      </c>
      <c r="D2102" t="s">
        <v>11</v>
      </c>
      <c r="E2102" s="20" t="s">
        <v>301</v>
      </c>
      <c r="F2102" t="s">
        <v>13</v>
      </c>
      <c r="G2102" t="s">
        <v>33</v>
      </c>
      <c r="H2102">
        <v>0</v>
      </c>
      <c r="L2102" s="20" t="s">
        <v>7301</v>
      </c>
      <c r="M2102" s="20" t="s">
        <v>6617</v>
      </c>
      <c r="N2102" s="38" t="s">
        <v>6617</v>
      </c>
    </row>
    <row r="2103" spans="1:14" x14ac:dyDescent="0.25">
      <c r="A2103" s="18">
        <v>2624</v>
      </c>
      <c r="B2103" t="s">
        <v>299</v>
      </c>
      <c r="C2103" t="s">
        <v>90</v>
      </c>
      <c r="D2103" t="s">
        <v>11</v>
      </c>
      <c r="E2103" t="s">
        <v>301</v>
      </c>
      <c r="F2103" t="s">
        <v>13</v>
      </c>
      <c r="G2103" t="s">
        <v>33</v>
      </c>
      <c r="H2103">
        <v>0</v>
      </c>
      <c r="L2103" s="20" t="s">
        <v>7301</v>
      </c>
      <c r="M2103" s="20" t="s">
        <v>6617</v>
      </c>
      <c r="N2103" s="38" t="s">
        <v>6617</v>
      </c>
    </row>
    <row r="2104" spans="1:14" x14ac:dyDescent="0.25">
      <c r="A2104" s="18">
        <v>1919</v>
      </c>
      <c r="B2104" t="s">
        <v>299</v>
      </c>
      <c r="C2104" t="s">
        <v>9</v>
      </c>
      <c r="D2104" t="s">
        <v>11</v>
      </c>
      <c r="E2104" t="s">
        <v>301</v>
      </c>
      <c r="F2104" t="s">
        <v>13</v>
      </c>
      <c r="G2104" t="s">
        <v>33</v>
      </c>
      <c r="H2104">
        <v>0</v>
      </c>
      <c r="L2104" s="20" t="s">
        <v>7301</v>
      </c>
      <c r="M2104" s="20" t="s">
        <v>6617</v>
      </c>
      <c r="N2104" s="38" t="s">
        <v>6617</v>
      </c>
    </row>
    <row r="2105" spans="1:14" x14ac:dyDescent="0.25">
      <c r="A2105" s="18">
        <v>4189</v>
      </c>
      <c r="B2105" t="s">
        <v>299</v>
      </c>
      <c r="C2105" t="s">
        <v>99</v>
      </c>
      <c r="D2105" t="s">
        <v>11</v>
      </c>
      <c r="E2105" t="s">
        <v>301</v>
      </c>
      <c r="F2105" t="s">
        <v>13</v>
      </c>
      <c r="G2105" t="s">
        <v>33</v>
      </c>
      <c r="H2105">
        <v>0</v>
      </c>
      <c r="L2105" s="20" t="s">
        <v>7301</v>
      </c>
      <c r="M2105" s="20" t="s">
        <v>6617</v>
      </c>
      <c r="N2105" s="38" t="s">
        <v>6617</v>
      </c>
    </row>
    <row r="2106" spans="1:14" x14ac:dyDescent="0.25">
      <c r="A2106" s="18">
        <v>1236</v>
      </c>
      <c r="B2106" t="s">
        <v>299</v>
      </c>
      <c r="C2106" t="s">
        <v>70</v>
      </c>
      <c r="D2106" t="s">
        <v>11</v>
      </c>
      <c r="E2106" t="s">
        <v>301</v>
      </c>
      <c r="F2106" t="s">
        <v>13</v>
      </c>
      <c r="G2106" t="s">
        <v>33</v>
      </c>
      <c r="H2106">
        <v>0</v>
      </c>
      <c r="L2106" s="20" t="s">
        <v>7301</v>
      </c>
      <c r="M2106" s="20" t="s">
        <v>6617</v>
      </c>
    </row>
    <row r="2107" spans="1:14" x14ac:dyDescent="0.25">
      <c r="A2107" s="18">
        <v>740</v>
      </c>
      <c r="B2107" t="s">
        <v>299</v>
      </c>
      <c r="C2107" t="s">
        <v>189</v>
      </c>
      <c r="D2107" t="s">
        <v>11</v>
      </c>
      <c r="E2107" t="s">
        <v>301</v>
      </c>
      <c r="F2107" t="s">
        <v>13</v>
      </c>
      <c r="G2107" t="s">
        <v>33</v>
      </c>
      <c r="H2107">
        <v>0</v>
      </c>
      <c r="L2107" s="20" t="s">
        <v>7301</v>
      </c>
      <c r="M2107" s="20" t="s">
        <v>6617</v>
      </c>
      <c r="N2107" s="38" t="s">
        <v>6617</v>
      </c>
    </row>
    <row r="2108" spans="1:14" x14ac:dyDescent="0.25">
      <c r="A2108" s="18">
        <v>878</v>
      </c>
      <c r="B2108" t="s">
        <v>299</v>
      </c>
      <c r="C2108" t="s">
        <v>43</v>
      </c>
      <c r="D2108" t="s">
        <v>11</v>
      </c>
      <c r="E2108" t="s">
        <v>301</v>
      </c>
      <c r="F2108" t="s">
        <v>13</v>
      </c>
      <c r="G2108" t="s">
        <v>33</v>
      </c>
      <c r="H2108">
        <v>0</v>
      </c>
      <c r="L2108" s="20" t="s">
        <v>7301</v>
      </c>
      <c r="M2108" s="20" t="s">
        <v>6617</v>
      </c>
      <c r="N2108" s="38" t="s">
        <v>6617</v>
      </c>
    </row>
    <row r="2109" spans="1:14" x14ac:dyDescent="0.25">
      <c r="A2109" s="18">
        <v>1498</v>
      </c>
      <c r="B2109" t="s">
        <v>299</v>
      </c>
      <c r="C2109" t="s">
        <v>26</v>
      </c>
      <c r="D2109" t="s">
        <v>11</v>
      </c>
      <c r="E2109" t="s">
        <v>301</v>
      </c>
      <c r="F2109" t="s">
        <v>13</v>
      </c>
      <c r="G2109" t="s">
        <v>33</v>
      </c>
      <c r="H2109">
        <v>0</v>
      </c>
      <c r="L2109" s="20" t="s">
        <v>7301</v>
      </c>
      <c r="M2109" s="20" t="s">
        <v>6617</v>
      </c>
      <c r="N2109" s="38" t="s">
        <v>6617</v>
      </c>
    </row>
    <row r="2110" spans="1:14" x14ac:dyDescent="0.25">
      <c r="A2110" s="18">
        <v>3207</v>
      </c>
      <c r="B2110" t="s">
        <v>299</v>
      </c>
      <c r="C2110" t="s">
        <v>30</v>
      </c>
      <c r="D2110" t="s">
        <v>11</v>
      </c>
      <c r="E2110" t="s">
        <v>301</v>
      </c>
      <c r="F2110" t="s">
        <v>13</v>
      </c>
      <c r="G2110" t="s">
        <v>33</v>
      </c>
      <c r="H2110">
        <v>0</v>
      </c>
      <c r="L2110" s="20" t="s">
        <v>7301</v>
      </c>
      <c r="M2110" s="20" t="s">
        <v>6617</v>
      </c>
      <c r="N2110" s="38" t="s">
        <v>6617</v>
      </c>
    </row>
    <row r="2111" spans="1:14" x14ac:dyDescent="0.25">
      <c r="A2111" s="18">
        <v>2572</v>
      </c>
      <c r="B2111" t="s">
        <v>299</v>
      </c>
      <c r="C2111" t="s">
        <v>23</v>
      </c>
      <c r="D2111" t="s">
        <v>11</v>
      </c>
      <c r="E2111" t="s">
        <v>301</v>
      </c>
      <c r="F2111" t="s">
        <v>13</v>
      </c>
      <c r="G2111" t="s">
        <v>33</v>
      </c>
      <c r="H2111">
        <v>0</v>
      </c>
      <c r="L2111" s="20" t="s">
        <v>7301</v>
      </c>
      <c r="M2111" s="20" t="s">
        <v>6617</v>
      </c>
      <c r="N2111" s="38" t="s">
        <v>6617</v>
      </c>
    </row>
    <row r="2112" spans="1:14" x14ac:dyDescent="0.25">
      <c r="A2112" s="18">
        <v>4257</v>
      </c>
      <c r="B2112" s="20" t="s">
        <v>2373</v>
      </c>
      <c r="C2112" t="s">
        <v>189</v>
      </c>
      <c r="D2112" t="s">
        <v>11</v>
      </c>
      <c r="E2112" t="s">
        <v>971</v>
      </c>
      <c r="F2112" t="s">
        <v>13</v>
      </c>
      <c r="G2112" t="s">
        <v>33</v>
      </c>
      <c r="H2112">
        <v>0</v>
      </c>
      <c r="L2112" s="20" t="s">
        <v>7301</v>
      </c>
      <c r="M2112" s="20" t="s">
        <v>6617</v>
      </c>
      <c r="N2112" s="38" t="s">
        <v>6617</v>
      </c>
    </row>
    <row r="2113" spans="1:14" x14ac:dyDescent="0.25">
      <c r="A2113" s="18">
        <v>3719</v>
      </c>
      <c r="B2113" t="s">
        <v>2373</v>
      </c>
      <c r="C2113" t="s">
        <v>43</v>
      </c>
      <c r="D2113" t="s">
        <v>11</v>
      </c>
      <c r="E2113" t="s">
        <v>971</v>
      </c>
      <c r="F2113" t="s">
        <v>13</v>
      </c>
      <c r="G2113" t="s">
        <v>33</v>
      </c>
      <c r="H2113">
        <v>0</v>
      </c>
      <c r="L2113" s="20" t="s">
        <v>7301</v>
      </c>
      <c r="M2113" s="20" t="s">
        <v>6617</v>
      </c>
    </row>
    <row r="2114" spans="1:14" x14ac:dyDescent="0.25">
      <c r="A2114" s="18">
        <v>3252</v>
      </c>
      <c r="B2114" t="s">
        <v>2373</v>
      </c>
      <c r="C2114" t="s">
        <v>26</v>
      </c>
      <c r="D2114" t="s">
        <v>11</v>
      </c>
      <c r="E2114" t="s">
        <v>971</v>
      </c>
      <c r="F2114" t="s">
        <v>13</v>
      </c>
      <c r="G2114" t="s">
        <v>33</v>
      </c>
      <c r="H2114">
        <v>0</v>
      </c>
      <c r="L2114" s="20" t="s">
        <v>7301</v>
      </c>
      <c r="M2114" s="20" t="s">
        <v>6617</v>
      </c>
      <c r="N2114" s="38" t="s">
        <v>6617</v>
      </c>
    </row>
    <row r="2115" spans="1:14" x14ac:dyDescent="0.25">
      <c r="A2115" s="18">
        <v>1315</v>
      </c>
      <c r="B2115" t="s">
        <v>2373</v>
      </c>
      <c r="C2115" t="s">
        <v>30</v>
      </c>
      <c r="D2115" t="s">
        <v>11</v>
      </c>
      <c r="E2115" t="s">
        <v>971</v>
      </c>
      <c r="F2115" t="s">
        <v>13</v>
      </c>
      <c r="G2115" t="s">
        <v>33</v>
      </c>
      <c r="H2115">
        <v>0</v>
      </c>
      <c r="L2115" s="20" t="s">
        <v>7301</v>
      </c>
      <c r="M2115" s="20" t="s">
        <v>6617</v>
      </c>
      <c r="N2115" s="38" t="s">
        <v>6617</v>
      </c>
    </row>
    <row r="2116" spans="1:14" x14ac:dyDescent="0.25">
      <c r="A2116" s="18">
        <v>1895</v>
      </c>
      <c r="B2116" t="s">
        <v>2373</v>
      </c>
      <c r="C2116" t="s">
        <v>23</v>
      </c>
      <c r="D2116" t="s">
        <v>11</v>
      </c>
      <c r="E2116" t="s">
        <v>971</v>
      </c>
      <c r="F2116" t="s">
        <v>13</v>
      </c>
      <c r="G2116" t="s">
        <v>33</v>
      </c>
      <c r="H2116">
        <v>0</v>
      </c>
      <c r="L2116" s="20" t="s">
        <v>7301</v>
      </c>
      <c r="M2116" s="20" t="s">
        <v>6617</v>
      </c>
      <c r="N2116" s="38" t="s">
        <v>6617</v>
      </c>
    </row>
    <row r="2117" spans="1:14" x14ac:dyDescent="0.25">
      <c r="A2117" s="18">
        <v>3882</v>
      </c>
      <c r="B2117" t="s">
        <v>2121</v>
      </c>
      <c r="C2117" t="s">
        <v>189</v>
      </c>
      <c r="D2117" t="s">
        <v>11</v>
      </c>
      <c r="E2117" t="s">
        <v>2123</v>
      </c>
      <c r="F2117" t="s">
        <v>13</v>
      </c>
      <c r="G2117" t="s">
        <v>33</v>
      </c>
      <c r="H2117">
        <v>0</v>
      </c>
      <c r="L2117" s="20" t="s">
        <v>7301</v>
      </c>
      <c r="M2117" s="20" t="s">
        <v>6617</v>
      </c>
      <c r="N2117" s="38" t="s">
        <v>6617</v>
      </c>
    </row>
    <row r="2118" spans="1:14" x14ac:dyDescent="0.25">
      <c r="A2118" s="18">
        <v>3526</v>
      </c>
      <c r="B2118" t="s">
        <v>2121</v>
      </c>
      <c r="C2118" t="s">
        <v>43</v>
      </c>
      <c r="D2118" t="s">
        <v>11</v>
      </c>
      <c r="E2118" t="s">
        <v>2123</v>
      </c>
      <c r="F2118" t="s">
        <v>13</v>
      </c>
      <c r="G2118" t="s">
        <v>33</v>
      </c>
      <c r="H2118">
        <v>0</v>
      </c>
      <c r="L2118" s="20" t="s">
        <v>7301</v>
      </c>
      <c r="M2118" s="20" t="s">
        <v>6617</v>
      </c>
      <c r="N2118" s="38" t="s">
        <v>6617</v>
      </c>
    </row>
    <row r="2119" spans="1:14" x14ac:dyDescent="0.25">
      <c r="A2119" s="18">
        <v>78</v>
      </c>
      <c r="B2119" t="s">
        <v>2121</v>
      </c>
      <c r="C2119" t="s">
        <v>26</v>
      </c>
      <c r="D2119" t="s">
        <v>11</v>
      </c>
      <c r="E2119" t="s">
        <v>2123</v>
      </c>
      <c r="F2119" t="s">
        <v>13</v>
      </c>
      <c r="G2119" t="s">
        <v>33</v>
      </c>
      <c r="H2119">
        <v>0</v>
      </c>
      <c r="L2119" s="20" t="s">
        <v>7301</v>
      </c>
      <c r="M2119" s="20" t="s">
        <v>6617</v>
      </c>
      <c r="N2119" s="38" t="s">
        <v>6617</v>
      </c>
    </row>
    <row r="2120" spans="1:14" x14ac:dyDescent="0.25">
      <c r="A2120" s="18">
        <v>3458</v>
      </c>
      <c r="B2120" t="s">
        <v>2121</v>
      </c>
      <c r="C2120" t="s">
        <v>30</v>
      </c>
      <c r="D2120" t="s">
        <v>11</v>
      </c>
      <c r="E2120" t="s">
        <v>2123</v>
      </c>
      <c r="F2120" t="s">
        <v>13</v>
      </c>
      <c r="G2120" t="s">
        <v>33</v>
      </c>
      <c r="H2120">
        <v>0</v>
      </c>
      <c r="L2120" s="20" t="s">
        <v>7301</v>
      </c>
      <c r="M2120" s="20" t="s">
        <v>6617</v>
      </c>
      <c r="N2120" s="38" t="s">
        <v>6617</v>
      </c>
    </row>
    <row r="2121" spans="1:14" x14ac:dyDescent="0.25">
      <c r="A2121" s="18">
        <v>2171</v>
      </c>
      <c r="B2121" t="s">
        <v>2121</v>
      </c>
      <c r="C2121" t="s">
        <v>23</v>
      </c>
      <c r="D2121" t="s">
        <v>11</v>
      </c>
      <c r="E2121" t="s">
        <v>2123</v>
      </c>
      <c r="F2121" t="s">
        <v>13</v>
      </c>
      <c r="G2121" t="s">
        <v>33</v>
      </c>
      <c r="H2121">
        <v>0</v>
      </c>
      <c r="L2121" s="20" t="s">
        <v>7301</v>
      </c>
      <c r="M2121" s="20" t="s">
        <v>6617</v>
      </c>
      <c r="N2121" s="38" t="s">
        <v>6617</v>
      </c>
    </row>
    <row r="2122" spans="1:14" x14ac:dyDescent="0.25">
      <c r="A2122" s="18">
        <v>4231</v>
      </c>
      <c r="B2122" t="s">
        <v>351</v>
      </c>
      <c r="C2122" t="s">
        <v>189</v>
      </c>
      <c r="D2122" t="s">
        <v>11</v>
      </c>
      <c r="E2122" t="s">
        <v>353</v>
      </c>
      <c r="F2122" t="s">
        <v>13</v>
      </c>
      <c r="G2122" t="s">
        <v>33</v>
      </c>
      <c r="H2122">
        <v>0</v>
      </c>
      <c r="L2122" s="20" t="s">
        <v>7301</v>
      </c>
      <c r="M2122" s="20" t="s">
        <v>6617</v>
      </c>
      <c r="N2122" s="38" t="s">
        <v>6617</v>
      </c>
    </row>
    <row r="2123" spans="1:14" x14ac:dyDescent="0.25">
      <c r="A2123" s="18">
        <v>514</v>
      </c>
      <c r="B2123" t="s">
        <v>351</v>
      </c>
      <c r="C2123" t="s">
        <v>43</v>
      </c>
      <c r="D2123" t="s">
        <v>11</v>
      </c>
      <c r="E2123" t="s">
        <v>353</v>
      </c>
      <c r="F2123" t="s">
        <v>13</v>
      </c>
      <c r="G2123" t="s">
        <v>33</v>
      </c>
      <c r="H2123">
        <v>0</v>
      </c>
      <c r="L2123" s="20" t="s">
        <v>7301</v>
      </c>
      <c r="M2123" s="20" t="s">
        <v>6617</v>
      </c>
      <c r="N2123" s="38" t="s">
        <v>6617</v>
      </c>
    </row>
    <row r="2124" spans="1:14" x14ac:dyDescent="0.25">
      <c r="A2124" s="18">
        <v>1753</v>
      </c>
      <c r="B2124" t="s">
        <v>351</v>
      </c>
      <c r="C2124" t="s">
        <v>26</v>
      </c>
      <c r="D2124" t="s">
        <v>11</v>
      </c>
      <c r="E2124" t="s">
        <v>353</v>
      </c>
      <c r="F2124" t="s">
        <v>13</v>
      </c>
      <c r="G2124" t="s">
        <v>33</v>
      </c>
      <c r="H2124">
        <v>0</v>
      </c>
      <c r="L2124" s="20" t="s">
        <v>7301</v>
      </c>
      <c r="M2124" s="20" t="s">
        <v>6617</v>
      </c>
      <c r="N2124" s="38" t="s">
        <v>6617</v>
      </c>
    </row>
    <row r="2125" spans="1:14" x14ac:dyDescent="0.25">
      <c r="A2125" s="18">
        <v>1293</v>
      </c>
      <c r="B2125" t="s">
        <v>351</v>
      </c>
      <c r="C2125" t="s">
        <v>30</v>
      </c>
      <c r="D2125" t="s">
        <v>11</v>
      </c>
      <c r="E2125" t="s">
        <v>353</v>
      </c>
      <c r="F2125" t="s">
        <v>13</v>
      </c>
      <c r="G2125" t="s">
        <v>33</v>
      </c>
      <c r="H2125">
        <v>0</v>
      </c>
      <c r="L2125" s="20" t="s">
        <v>7301</v>
      </c>
      <c r="M2125" s="20" t="s">
        <v>6617</v>
      </c>
      <c r="N2125" s="38" t="s">
        <v>6617</v>
      </c>
    </row>
    <row r="2126" spans="1:14" x14ac:dyDescent="0.25">
      <c r="A2126" s="18">
        <v>307</v>
      </c>
      <c r="B2126" t="s">
        <v>351</v>
      </c>
      <c r="C2126" t="s">
        <v>23</v>
      </c>
      <c r="D2126" t="s">
        <v>11</v>
      </c>
      <c r="E2126" t="s">
        <v>353</v>
      </c>
      <c r="F2126" t="s">
        <v>13</v>
      </c>
      <c r="G2126" t="s">
        <v>33</v>
      </c>
      <c r="H2126">
        <v>0</v>
      </c>
      <c r="L2126" s="20" t="s">
        <v>7301</v>
      </c>
      <c r="M2126" s="20" t="s">
        <v>6617</v>
      </c>
      <c r="N2126" s="38" t="s">
        <v>6617</v>
      </c>
    </row>
    <row r="2127" spans="1:14" x14ac:dyDescent="0.25">
      <c r="A2127" s="18">
        <v>2733</v>
      </c>
      <c r="B2127" t="s">
        <v>3519</v>
      </c>
      <c r="C2127" t="s">
        <v>189</v>
      </c>
      <c r="D2127" t="s">
        <v>11</v>
      </c>
      <c r="E2127" t="s">
        <v>435</v>
      </c>
      <c r="F2127" t="s">
        <v>13</v>
      </c>
      <c r="G2127" t="s">
        <v>33</v>
      </c>
      <c r="H2127">
        <v>0</v>
      </c>
      <c r="L2127" s="20" t="s">
        <v>7301</v>
      </c>
      <c r="M2127" s="20" t="s">
        <v>6617</v>
      </c>
      <c r="N2127" s="38" t="s">
        <v>6617</v>
      </c>
    </row>
    <row r="2128" spans="1:14" x14ac:dyDescent="0.25">
      <c r="A2128" s="18">
        <v>3561</v>
      </c>
      <c r="B2128" t="s">
        <v>3519</v>
      </c>
      <c r="C2128" t="s">
        <v>43</v>
      </c>
      <c r="D2128" t="s">
        <v>11</v>
      </c>
      <c r="E2128" t="s">
        <v>435</v>
      </c>
      <c r="F2128" t="s">
        <v>13</v>
      </c>
      <c r="G2128" t="s">
        <v>33</v>
      </c>
      <c r="H2128">
        <v>0</v>
      </c>
      <c r="L2128" s="20" t="s">
        <v>7301</v>
      </c>
      <c r="M2128" s="20" t="s">
        <v>6617</v>
      </c>
      <c r="N2128" s="38" t="s">
        <v>6617</v>
      </c>
    </row>
    <row r="2129" spans="1:16" x14ac:dyDescent="0.25">
      <c r="A2129" s="18">
        <v>1766</v>
      </c>
      <c r="B2129" t="s">
        <v>3519</v>
      </c>
      <c r="C2129" t="s">
        <v>26</v>
      </c>
      <c r="D2129" t="s">
        <v>11</v>
      </c>
      <c r="E2129" t="s">
        <v>435</v>
      </c>
      <c r="F2129" t="s">
        <v>13</v>
      </c>
      <c r="G2129" t="s">
        <v>33</v>
      </c>
      <c r="H2129">
        <v>0</v>
      </c>
      <c r="L2129" s="20" t="s">
        <v>7301</v>
      </c>
      <c r="M2129" s="20" t="s">
        <v>6617</v>
      </c>
    </row>
    <row r="2130" spans="1:16" x14ac:dyDescent="0.25">
      <c r="A2130" s="18">
        <v>4223</v>
      </c>
      <c r="B2130" t="s">
        <v>3519</v>
      </c>
      <c r="C2130" t="s">
        <v>30</v>
      </c>
      <c r="D2130" t="s">
        <v>11</v>
      </c>
      <c r="E2130" t="s">
        <v>435</v>
      </c>
      <c r="F2130" t="s">
        <v>13</v>
      </c>
      <c r="G2130" t="s">
        <v>33</v>
      </c>
      <c r="H2130">
        <v>0</v>
      </c>
      <c r="L2130" s="20" t="s">
        <v>7301</v>
      </c>
      <c r="M2130" s="20" t="s">
        <v>6617</v>
      </c>
      <c r="N2130" s="38" t="s">
        <v>6617</v>
      </c>
    </row>
    <row r="2131" spans="1:16" x14ac:dyDescent="0.25">
      <c r="A2131" s="18">
        <v>162</v>
      </c>
      <c r="B2131" t="s">
        <v>3519</v>
      </c>
      <c r="C2131" t="s">
        <v>23</v>
      </c>
      <c r="D2131" t="s">
        <v>11</v>
      </c>
      <c r="E2131" t="s">
        <v>435</v>
      </c>
      <c r="F2131" t="s">
        <v>13</v>
      </c>
      <c r="G2131" t="s">
        <v>33</v>
      </c>
      <c r="H2131">
        <v>0</v>
      </c>
      <c r="L2131" s="20" t="s">
        <v>7301</v>
      </c>
      <c r="M2131" s="20" t="s">
        <v>6617</v>
      </c>
      <c r="N2131" s="38" t="s">
        <v>6617</v>
      </c>
    </row>
    <row r="2132" spans="1:16" x14ac:dyDescent="0.25">
      <c r="A2132" s="18">
        <v>830</v>
      </c>
      <c r="B2132" s="20" t="s">
        <v>1891</v>
      </c>
      <c r="C2132" t="s">
        <v>47</v>
      </c>
      <c r="D2132" t="s">
        <v>11</v>
      </c>
      <c r="E2132" t="s">
        <v>1893</v>
      </c>
      <c r="F2132" t="s">
        <v>13</v>
      </c>
      <c r="G2132" t="s">
        <v>14</v>
      </c>
      <c r="H2132">
        <v>0</v>
      </c>
      <c r="L2132" s="20" t="s">
        <v>7302</v>
      </c>
      <c r="M2132" s="23">
        <v>90.078000000000003</v>
      </c>
      <c r="N2132" s="38" t="s">
        <v>6617</v>
      </c>
    </row>
    <row r="2133" spans="1:16" x14ac:dyDescent="0.25">
      <c r="A2133" s="18">
        <v>226</v>
      </c>
      <c r="B2133" t="s">
        <v>1891</v>
      </c>
      <c r="C2133" t="s">
        <v>90</v>
      </c>
      <c r="D2133" t="s">
        <v>11</v>
      </c>
      <c r="E2133" t="s">
        <v>1893</v>
      </c>
      <c r="F2133" t="s">
        <v>13</v>
      </c>
      <c r="G2133" t="s">
        <v>14</v>
      </c>
      <c r="H2133">
        <v>0</v>
      </c>
      <c r="L2133" s="20" t="s">
        <v>7302</v>
      </c>
      <c r="M2133" s="23">
        <v>90.078000000000003</v>
      </c>
      <c r="N2133" s="38" t="s">
        <v>6617</v>
      </c>
    </row>
    <row r="2134" spans="1:16" x14ac:dyDescent="0.25">
      <c r="A2134" s="18">
        <v>3199</v>
      </c>
      <c r="B2134" t="s">
        <v>1891</v>
      </c>
      <c r="C2134" t="s">
        <v>9</v>
      </c>
      <c r="D2134" t="s">
        <v>11</v>
      </c>
      <c r="E2134" t="s">
        <v>1893</v>
      </c>
      <c r="F2134" t="s">
        <v>13</v>
      </c>
      <c r="G2134" t="s">
        <v>14</v>
      </c>
      <c r="H2134">
        <v>0</v>
      </c>
      <c r="L2134" s="20" t="s">
        <v>7302</v>
      </c>
      <c r="M2134" s="23">
        <v>90.078000000000003</v>
      </c>
      <c r="N2134" s="38" t="s">
        <v>6617</v>
      </c>
    </row>
    <row r="2135" spans="1:16" x14ac:dyDescent="0.25">
      <c r="A2135" s="18">
        <v>3879</v>
      </c>
      <c r="B2135" t="s">
        <v>1891</v>
      </c>
      <c r="C2135" t="s">
        <v>99</v>
      </c>
      <c r="D2135" t="s">
        <v>11</v>
      </c>
      <c r="E2135" t="s">
        <v>1893</v>
      </c>
      <c r="F2135" t="s">
        <v>13</v>
      </c>
      <c r="G2135" t="s">
        <v>14</v>
      </c>
      <c r="H2135">
        <v>0</v>
      </c>
      <c r="L2135" s="20" t="s">
        <v>7302</v>
      </c>
      <c r="M2135" s="23">
        <v>90.078000000000003</v>
      </c>
      <c r="N2135" s="38" t="s">
        <v>6617</v>
      </c>
    </row>
    <row r="2136" spans="1:16" x14ac:dyDescent="0.25">
      <c r="A2136" s="18">
        <v>366</v>
      </c>
      <c r="B2136" t="s">
        <v>1891</v>
      </c>
      <c r="C2136" t="s">
        <v>70</v>
      </c>
      <c r="D2136" t="s">
        <v>11</v>
      </c>
      <c r="E2136" t="s">
        <v>1893</v>
      </c>
      <c r="F2136" t="s">
        <v>13</v>
      </c>
      <c r="G2136" t="s">
        <v>14</v>
      </c>
      <c r="H2136">
        <v>0</v>
      </c>
      <c r="L2136" s="20" t="s">
        <v>7302</v>
      </c>
      <c r="M2136" s="23">
        <v>90.078000000000003</v>
      </c>
      <c r="N2136" s="38" t="s">
        <v>6617</v>
      </c>
    </row>
    <row r="2137" spans="1:16" x14ac:dyDescent="0.25">
      <c r="A2137" s="18">
        <v>1929</v>
      </c>
      <c r="B2137" t="s">
        <v>1891</v>
      </c>
      <c r="C2137" t="s">
        <v>189</v>
      </c>
      <c r="D2137" t="s">
        <v>11</v>
      </c>
      <c r="E2137" t="s">
        <v>1893</v>
      </c>
      <c r="F2137" t="s">
        <v>13</v>
      </c>
      <c r="G2137" t="s">
        <v>14</v>
      </c>
      <c r="H2137">
        <v>0</v>
      </c>
      <c r="L2137" s="20" t="s">
        <v>7302</v>
      </c>
      <c r="M2137" s="23">
        <v>90.078000000000003</v>
      </c>
      <c r="N2137" s="38" t="s">
        <v>6617</v>
      </c>
      <c r="P2137" t="b">
        <f>EXACT(H2137,bioshpere3_soil!H2137)</f>
        <v>1</v>
      </c>
    </row>
    <row r="2138" spans="1:16" x14ac:dyDescent="0.25">
      <c r="A2138" s="18">
        <v>1962</v>
      </c>
      <c r="B2138" t="s">
        <v>1891</v>
      </c>
      <c r="C2138" t="s">
        <v>43</v>
      </c>
      <c r="D2138" t="s">
        <v>11</v>
      </c>
      <c r="E2138" t="s">
        <v>1893</v>
      </c>
      <c r="F2138" t="s">
        <v>13</v>
      </c>
      <c r="G2138" t="s">
        <v>14</v>
      </c>
      <c r="H2138">
        <v>0</v>
      </c>
      <c r="L2138" s="20" t="s">
        <v>7302</v>
      </c>
      <c r="M2138" s="23">
        <v>90.078000000000003</v>
      </c>
      <c r="N2138" s="38" t="s">
        <v>6617</v>
      </c>
    </row>
    <row r="2139" spans="1:16" x14ac:dyDescent="0.25">
      <c r="A2139" s="18">
        <v>3071</v>
      </c>
      <c r="B2139" t="s">
        <v>1891</v>
      </c>
      <c r="C2139" t="s">
        <v>26</v>
      </c>
      <c r="D2139" t="s">
        <v>11</v>
      </c>
      <c r="E2139" t="s">
        <v>1893</v>
      </c>
      <c r="F2139" t="s">
        <v>13</v>
      </c>
      <c r="G2139" t="s">
        <v>14</v>
      </c>
      <c r="H2139">
        <v>0</v>
      </c>
      <c r="L2139" s="20" t="s">
        <v>7302</v>
      </c>
      <c r="M2139" s="23">
        <v>90.078000000000003</v>
      </c>
      <c r="N2139">
        <v>0</v>
      </c>
    </row>
    <row r="2140" spans="1:16" x14ac:dyDescent="0.25">
      <c r="A2140" s="18">
        <v>750</v>
      </c>
      <c r="B2140" t="s">
        <v>1891</v>
      </c>
      <c r="C2140" t="s">
        <v>30</v>
      </c>
      <c r="D2140" t="s">
        <v>11</v>
      </c>
      <c r="E2140" t="s">
        <v>1893</v>
      </c>
      <c r="F2140" t="s">
        <v>13</v>
      </c>
      <c r="G2140" t="s">
        <v>14</v>
      </c>
      <c r="H2140">
        <v>0</v>
      </c>
      <c r="L2140" s="20" t="s">
        <v>7302</v>
      </c>
      <c r="M2140" s="23">
        <v>90.078000000000003</v>
      </c>
      <c r="N2140">
        <v>0</v>
      </c>
    </row>
    <row r="2141" spans="1:16" x14ac:dyDescent="0.25">
      <c r="A2141" s="18">
        <v>3089</v>
      </c>
      <c r="B2141" t="s">
        <v>1891</v>
      </c>
      <c r="C2141" t="s">
        <v>23</v>
      </c>
      <c r="D2141" t="s">
        <v>11</v>
      </c>
      <c r="E2141" t="s">
        <v>1893</v>
      </c>
      <c r="F2141" t="s">
        <v>13</v>
      </c>
      <c r="G2141" t="s">
        <v>14</v>
      </c>
      <c r="H2141">
        <v>0</v>
      </c>
      <c r="L2141" s="20" t="s">
        <v>7302</v>
      </c>
      <c r="M2141" s="23">
        <v>90.078000000000003</v>
      </c>
      <c r="N2141">
        <v>0</v>
      </c>
    </row>
    <row r="2142" spans="1:16" x14ac:dyDescent="0.25">
      <c r="A2142" s="18">
        <v>2340</v>
      </c>
      <c r="B2142" t="s">
        <v>291</v>
      </c>
      <c r="C2142" t="s">
        <v>16</v>
      </c>
      <c r="D2142" t="s">
        <v>11</v>
      </c>
      <c r="E2142" t="s">
        <v>293</v>
      </c>
      <c r="F2142" t="s">
        <v>13</v>
      </c>
      <c r="G2142" t="s">
        <v>14</v>
      </c>
      <c r="H2142">
        <f t="shared" ref="H2142:H2147" si="40">14.0067*N2142/M2142</f>
        <v>0</v>
      </c>
      <c r="L2142" s="20" t="s">
        <v>7303</v>
      </c>
      <c r="M2142">
        <v>461.77300000000002</v>
      </c>
      <c r="N2142">
        <v>0</v>
      </c>
    </row>
    <row r="2143" spans="1:16" x14ac:dyDescent="0.25">
      <c r="A2143" s="18">
        <v>4186</v>
      </c>
      <c r="B2143" t="s">
        <v>291</v>
      </c>
      <c r="C2143" t="s">
        <v>26</v>
      </c>
      <c r="D2143" t="s">
        <v>11</v>
      </c>
      <c r="E2143" t="s">
        <v>293</v>
      </c>
      <c r="F2143" t="s">
        <v>13</v>
      </c>
      <c r="G2143" t="s">
        <v>14</v>
      </c>
      <c r="H2143">
        <f t="shared" si="40"/>
        <v>0</v>
      </c>
      <c r="L2143" s="20" t="s">
        <v>7303</v>
      </c>
      <c r="M2143">
        <v>461.77300000000002</v>
      </c>
      <c r="N2143">
        <v>0</v>
      </c>
    </row>
    <row r="2144" spans="1:16" x14ac:dyDescent="0.25">
      <c r="A2144" s="18">
        <v>3819</v>
      </c>
      <c r="B2144" t="s">
        <v>828</v>
      </c>
      <c r="C2144" t="s">
        <v>90</v>
      </c>
      <c r="D2144" t="s">
        <v>11</v>
      </c>
      <c r="E2144" t="s">
        <v>830</v>
      </c>
      <c r="F2144" t="s">
        <v>13</v>
      </c>
      <c r="G2144" t="s">
        <v>14</v>
      </c>
      <c r="H2144">
        <f t="shared" si="40"/>
        <v>0</v>
      </c>
      <c r="L2144" s="20" t="s">
        <v>7304</v>
      </c>
      <c r="M2144">
        <v>899.7</v>
      </c>
      <c r="N2144">
        <v>0</v>
      </c>
    </row>
    <row r="2145" spans="1:14" x14ac:dyDescent="0.25">
      <c r="A2145" s="18">
        <v>2244</v>
      </c>
      <c r="B2145" t="s">
        <v>828</v>
      </c>
      <c r="C2145" t="s">
        <v>70</v>
      </c>
      <c r="D2145" t="s">
        <v>11</v>
      </c>
      <c r="E2145" t="s">
        <v>830</v>
      </c>
      <c r="F2145" t="s">
        <v>13</v>
      </c>
      <c r="G2145" t="s">
        <v>14</v>
      </c>
      <c r="H2145">
        <f t="shared" si="40"/>
        <v>0</v>
      </c>
      <c r="L2145" s="20" t="s">
        <v>7304</v>
      </c>
      <c r="M2145">
        <v>899.7</v>
      </c>
      <c r="N2145">
        <v>0</v>
      </c>
    </row>
    <row r="2146" spans="1:14" x14ac:dyDescent="0.25">
      <c r="A2146" s="18">
        <v>55</v>
      </c>
      <c r="B2146" t="s">
        <v>828</v>
      </c>
      <c r="C2146" t="s">
        <v>16</v>
      </c>
      <c r="D2146" t="s">
        <v>11</v>
      </c>
      <c r="E2146" t="s">
        <v>830</v>
      </c>
      <c r="F2146" t="s">
        <v>13</v>
      </c>
      <c r="G2146" t="s">
        <v>14</v>
      </c>
      <c r="H2146">
        <f t="shared" si="40"/>
        <v>0</v>
      </c>
      <c r="L2146" s="20" t="s">
        <v>7304</v>
      </c>
      <c r="M2146">
        <v>899.7</v>
      </c>
      <c r="N2146">
        <v>0</v>
      </c>
    </row>
    <row r="2147" spans="1:14" x14ac:dyDescent="0.25">
      <c r="A2147" s="18">
        <v>2649</v>
      </c>
      <c r="B2147" t="s">
        <v>828</v>
      </c>
      <c r="C2147" t="s">
        <v>26</v>
      </c>
      <c r="D2147" t="s">
        <v>11</v>
      </c>
      <c r="E2147" t="s">
        <v>830</v>
      </c>
      <c r="F2147" t="s">
        <v>13</v>
      </c>
      <c r="G2147" t="s">
        <v>14</v>
      </c>
      <c r="H2147">
        <f t="shared" si="40"/>
        <v>0</v>
      </c>
      <c r="L2147" s="20" t="s">
        <v>7304</v>
      </c>
      <c r="M2147">
        <v>899.7</v>
      </c>
      <c r="N2147">
        <v>0</v>
      </c>
    </row>
    <row r="2148" spans="1:14" x14ac:dyDescent="0.25">
      <c r="A2148" s="18">
        <v>2302</v>
      </c>
      <c r="B2148" s="20" t="s">
        <v>617</v>
      </c>
      <c r="C2148" t="s">
        <v>189</v>
      </c>
      <c r="D2148" t="s">
        <v>11</v>
      </c>
      <c r="E2148" t="s">
        <v>619</v>
      </c>
      <c r="F2148" t="s">
        <v>13</v>
      </c>
      <c r="G2148" t="s">
        <v>14</v>
      </c>
      <c r="H2148">
        <v>0</v>
      </c>
      <c r="L2148" s="20" t="s">
        <v>7305</v>
      </c>
      <c r="M2148" s="20" t="s">
        <v>6617</v>
      </c>
      <c r="N2148">
        <v>0</v>
      </c>
    </row>
    <row r="2149" spans="1:14" x14ac:dyDescent="0.25">
      <c r="A2149" s="18">
        <v>4338</v>
      </c>
      <c r="B2149" t="s">
        <v>617</v>
      </c>
      <c r="C2149" t="s">
        <v>43</v>
      </c>
      <c r="D2149" t="s">
        <v>11</v>
      </c>
      <c r="E2149" t="s">
        <v>619</v>
      </c>
      <c r="F2149" t="s">
        <v>13</v>
      </c>
      <c r="G2149" t="s">
        <v>14</v>
      </c>
      <c r="H2149">
        <v>0</v>
      </c>
      <c r="L2149" s="20" t="s">
        <v>7305</v>
      </c>
      <c r="M2149" s="20" t="s">
        <v>6617</v>
      </c>
      <c r="N2149">
        <v>0</v>
      </c>
    </row>
    <row r="2150" spans="1:14" x14ac:dyDescent="0.25">
      <c r="A2150" s="18">
        <v>1480</v>
      </c>
      <c r="B2150" t="s">
        <v>617</v>
      </c>
      <c r="C2150" t="s">
        <v>26</v>
      </c>
      <c r="D2150" t="s">
        <v>11</v>
      </c>
      <c r="E2150" t="s">
        <v>619</v>
      </c>
      <c r="F2150" t="s">
        <v>13</v>
      </c>
      <c r="G2150" t="s">
        <v>14</v>
      </c>
      <c r="H2150">
        <v>0</v>
      </c>
      <c r="L2150" s="20" t="s">
        <v>7305</v>
      </c>
      <c r="M2150" s="20" t="s">
        <v>6617</v>
      </c>
      <c r="N2150">
        <v>0</v>
      </c>
    </row>
    <row r="2151" spans="1:14" x14ac:dyDescent="0.25">
      <c r="A2151" s="18">
        <v>700</v>
      </c>
      <c r="B2151" t="s">
        <v>617</v>
      </c>
      <c r="C2151" t="s">
        <v>30</v>
      </c>
      <c r="D2151" t="s">
        <v>11</v>
      </c>
      <c r="E2151" t="s">
        <v>619</v>
      </c>
      <c r="F2151" t="s">
        <v>13</v>
      </c>
      <c r="G2151" t="s">
        <v>14</v>
      </c>
      <c r="H2151">
        <v>0</v>
      </c>
      <c r="L2151" s="20" t="s">
        <v>7305</v>
      </c>
      <c r="M2151" s="20" t="s">
        <v>6617</v>
      </c>
      <c r="N2151">
        <v>0</v>
      </c>
    </row>
    <row r="2152" spans="1:14" x14ac:dyDescent="0.25">
      <c r="A2152" s="18">
        <v>2082</v>
      </c>
      <c r="B2152" t="s">
        <v>617</v>
      </c>
      <c r="C2152" t="s">
        <v>23</v>
      </c>
      <c r="D2152" t="s">
        <v>11</v>
      </c>
      <c r="E2152" t="s">
        <v>619</v>
      </c>
      <c r="F2152" t="s">
        <v>13</v>
      </c>
      <c r="G2152" t="s">
        <v>14</v>
      </c>
      <c r="H2152">
        <v>0</v>
      </c>
      <c r="L2152" s="20" t="s">
        <v>7305</v>
      </c>
      <c r="M2152" s="20" t="s">
        <v>6617</v>
      </c>
      <c r="N2152">
        <v>0</v>
      </c>
    </row>
    <row r="2153" spans="1:14" x14ac:dyDescent="0.25">
      <c r="A2153" s="18">
        <v>3689</v>
      </c>
      <c r="B2153" t="s">
        <v>797</v>
      </c>
      <c r="C2153" t="s">
        <v>47</v>
      </c>
      <c r="D2153" t="s">
        <v>11</v>
      </c>
      <c r="E2153" t="s">
        <v>799</v>
      </c>
      <c r="F2153" t="s">
        <v>13</v>
      </c>
      <c r="G2153" t="s">
        <v>33</v>
      </c>
      <c r="H2153">
        <v>0</v>
      </c>
      <c r="L2153" s="20" t="s">
        <v>7305</v>
      </c>
      <c r="M2153" s="20" t="s">
        <v>6617</v>
      </c>
      <c r="N2153">
        <v>0</v>
      </c>
    </row>
    <row r="2154" spans="1:14" x14ac:dyDescent="0.25">
      <c r="A2154" s="18">
        <v>3042</v>
      </c>
      <c r="B2154" t="s">
        <v>797</v>
      </c>
      <c r="C2154" t="s">
        <v>90</v>
      </c>
      <c r="D2154" t="s">
        <v>11</v>
      </c>
      <c r="E2154" t="s">
        <v>799</v>
      </c>
      <c r="F2154" t="s">
        <v>13</v>
      </c>
      <c r="G2154" t="s">
        <v>33</v>
      </c>
      <c r="H2154">
        <v>0</v>
      </c>
      <c r="L2154" s="20" t="s">
        <v>7305</v>
      </c>
      <c r="M2154" s="20" t="s">
        <v>6617</v>
      </c>
      <c r="N2154">
        <v>0</v>
      </c>
    </row>
    <row r="2155" spans="1:14" x14ac:dyDescent="0.25">
      <c r="A2155" s="18">
        <v>3034</v>
      </c>
      <c r="B2155" t="s">
        <v>797</v>
      </c>
      <c r="C2155" t="s">
        <v>9</v>
      </c>
      <c r="D2155" t="s">
        <v>11</v>
      </c>
      <c r="E2155" t="s">
        <v>799</v>
      </c>
      <c r="F2155" t="s">
        <v>13</v>
      </c>
      <c r="G2155" t="s">
        <v>33</v>
      </c>
      <c r="H2155">
        <v>0</v>
      </c>
      <c r="L2155" s="20" t="s">
        <v>7305</v>
      </c>
      <c r="M2155" s="20" t="s">
        <v>6617</v>
      </c>
      <c r="N2155">
        <v>0</v>
      </c>
    </row>
    <row r="2156" spans="1:14" x14ac:dyDescent="0.25">
      <c r="A2156" s="18">
        <v>1138</v>
      </c>
      <c r="B2156" t="s">
        <v>797</v>
      </c>
      <c r="C2156" t="s">
        <v>99</v>
      </c>
      <c r="D2156" t="s">
        <v>11</v>
      </c>
      <c r="E2156" t="s">
        <v>799</v>
      </c>
      <c r="F2156" t="s">
        <v>13</v>
      </c>
      <c r="G2156" t="s">
        <v>33</v>
      </c>
      <c r="H2156">
        <v>0</v>
      </c>
      <c r="L2156" s="20" t="s">
        <v>7305</v>
      </c>
      <c r="M2156" s="20" t="s">
        <v>6617</v>
      </c>
    </row>
    <row r="2157" spans="1:14" x14ac:dyDescent="0.25">
      <c r="A2157" s="18">
        <v>4287</v>
      </c>
      <c r="B2157" t="s">
        <v>797</v>
      </c>
      <c r="C2157" t="s">
        <v>70</v>
      </c>
      <c r="D2157" t="s">
        <v>11</v>
      </c>
      <c r="E2157" t="s">
        <v>799</v>
      </c>
      <c r="F2157" t="s">
        <v>13</v>
      </c>
      <c r="G2157" t="s">
        <v>33</v>
      </c>
      <c r="H2157">
        <v>0</v>
      </c>
      <c r="L2157" s="20" t="s">
        <v>7305</v>
      </c>
      <c r="M2157" s="20" t="s">
        <v>6617</v>
      </c>
    </row>
    <row r="2158" spans="1:14" x14ac:dyDescent="0.25">
      <c r="A2158" s="18">
        <v>4067</v>
      </c>
      <c r="B2158" t="s">
        <v>797</v>
      </c>
      <c r="C2158" t="s">
        <v>189</v>
      </c>
      <c r="D2158" t="s">
        <v>11</v>
      </c>
      <c r="E2158" t="s">
        <v>799</v>
      </c>
      <c r="F2158" t="s">
        <v>13</v>
      </c>
      <c r="G2158" t="s">
        <v>33</v>
      </c>
      <c r="H2158">
        <v>0</v>
      </c>
      <c r="L2158" s="20" t="s">
        <v>7305</v>
      </c>
      <c r="M2158" s="20" t="s">
        <v>6617</v>
      </c>
      <c r="N2158">
        <v>0</v>
      </c>
    </row>
    <row r="2159" spans="1:14" x14ac:dyDescent="0.25">
      <c r="A2159" s="18">
        <v>3247</v>
      </c>
      <c r="B2159" t="s">
        <v>797</v>
      </c>
      <c r="C2159" t="s">
        <v>43</v>
      </c>
      <c r="D2159" t="s">
        <v>11</v>
      </c>
      <c r="E2159" t="s">
        <v>799</v>
      </c>
      <c r="F2159" t="s">
        <v>13</v>
      </c>
      <c r="G2159" t="s">
        <v>33</v>
      </c>
      <c r="H2159">
        <v>0</v>
      </c>
      <c r="L2159" s="20" t="s">
        <v>7305</v>
      </c>
      <c r="M2159" s="20" t="s">
        <v>6617</v>
      </c>
      <c r="N2159">
        <v>0</v>
      </c>
    </row>
    <row r="2160" spans="1:14" x14ac:dyDescent="0.25">
      <c r="A2160" s="18">
        <v>2190</v>
      </c>
      <c r="B2160" t="s">
        <v>797</v>
      </c>
      <c r="C2160" t="s">
        <v>26</v>
      </c>
      <c r="D2160" t="s">
        <v>11</v>
      </c>
      <c r="E2160" t="s">
        <v>799</v>
      </c>
      <c r="F2160" t="s">
        <v>13</v>
      </c>
      <c r="G2160" t="s">
        <v>33</v>
      </c>
      <c r="H2160">
        <v>0</v>
      </c>
      <c r="L2160" s="20" t="s">
        <v>7305</v>
      </c>
      <c r="M2160" s="20" t="s">
        <v>6617</v>
      </c>
      <c r="N2160">
        <v>0</v>
      </c>
    </row>
    <row r="2161" spans="1:14" x14ac:dyDescent="0.25">
      <c r="A2161" s="18">
        <v>2129</v>
      </c>
      <c r="B2161" t="s">
        <v>797</v>
      </c>
      <c r="C2161" t="s">
        <v>30</v>
      </c>
      <c r="D2161" t="s">
        <v>11</v>
      </c>
      <c r="E2161" t="s">
        <v>799</v>
      </c>
      <c r="F2161" t="s">
        <v>13</v>
      </c>
      <c r="G2161" t="s">
        <v>33</v>
      </c>
      <c r="H2161">
        <v>0</v>
      </c>
      <c r="L2161" s="20" t="s">
        <v>7305</v>
      </c>
      <c r="M2161" s="20" t="s">
        <v>6617</v>
      </c>
      <c r="N2161">
        <v>0</v>
      </c>
    </row>
    <row r="2162" spans="1:14" x14ac:dyDescent="0.25">
      <c r="A2162" s="18">
        <v>567</v>
      </c>
      <c r="B2162" t="s">
        <v>797</v>
      </c>
      <c r="C2162" t="s">
        <v>23</v>
      </c>
      <c r="D2162" t="s">
        <v>11</v>
      </c>
      <c r="E2162" t="s">
        <v>799</v>
      </c>
      <c r="F2162" t="s">
        <v>13</v>
      </c>
      <c r="G2162" t="s">
        <v>33</v>
      </c>
      <c r="H2162">
        <v>0</v>
      </c>
      <c r="L2162" s="20" t="s">
        <v>7305</v>
      </c>
      <c r="M2162" s="20" t="s">
        <v>6617</v>
      </c>
      <c r="N2162">
        <v>0</v>
      </c>
    </row>
    <row r="2163" spans="1:14" x14ac:dyDescent="0.25">
      <c r="A2163" s="18">
        <v>1256</v>
      </c>
      <c r="B2163" s="20" t="s">
        <v>46</v>
      </c>
      <c r="C2163" t="s">
        <v>47</v>
      </c>
      <c r="D2163" t="s">
        <v>11</v>
      </c>
      <c r="E2163" t="s">
        <v>49</v>
      </c>
      <c r="F2163" t="s">
        <v>13</v>
      </c>
      <c r="G2163" t="s">
        <v>14</v>
      </c>
      <c r="H2163">
        <v>0</v>
      </c>
      <c r="L2163" s="20" t="s">
        <v>7306</v>
      </c>
      <c r="M2163">
        <v>200.31800000000001</v>
      </c>
      <c r="N2163">
        <v>0</v>
      </c>
    </row>
    <row r="2164" spans="1:14" x14ac:dyDescent="0.25">
      <c r="A2164" s="18">
        <v>461</v>
      </c>
      <c r="B2164" t="s">
        <v>46</v>
      </c>
      <c r="C2164" t="s">
        <v>189</v>
      </c>
      <c r="D2164" t="s">
        <v>11</v>
      </c>
      <c r="E2164" t="s">
        <v>49</v>
      </c>
      <c r="F2164" t="s">
        <v>13</v>
      </c>
      <c r="G2164" t="s">
        <v>14</v>
      </c>
      <c r="H2164">
        <v>0</v>
      </c>
      <c r="L2164" s="20" t="s">
        <v>7306</v>
      </c>
      <c r="M2164">
        <v>200.31800000000001</v>
      </c>
      <c r="N2164">
        <v>0</v>
      </c>
    </row>
    <row r="2165" spans="1:14" x14ac:dyDescent="0.25">
      <c r="A2165" s="18">
        <v>1661</v>
      </c>
      <c r="B2165" t="s">
        <v>458</v>
      </c>
      <c r="C2165" t="s">
        <v>47</v>
      </c>
      <c r="D2165" t="s">
        <v>11</v>
      </c>
      <c r="E2165" t="s">
        <v>460</v>
      </c>
      <c r="F2165" t="s">
        <v>13</v>
      </c>
      <c r="G2165" t="s">
        <v>14</v>
      </c>
      <c r="H2165">
        <f t="shared" ref="H2165:H2191" si="41">14.0067*N2165/M2165</f>
        <v>0</v>
      </c>
      <c r="L2165" s="20" t="s">
        <v>7307</v>
      </c>
      <c r="M2165">
        <v>209.21600000000001</v>
      </c>
      <c r="N2165">
        <v>0</v>
      </c>
    </row>
    <row r="2166" spans="1:14" x14ac:dyDescent="0.25">
      <c r="A2166" s="18">
        <v>214</v>
      </c>
      <c r="B2166" t="s">
        <v>458</v>
      </c>
      <c r="C2166" t="s">
        <v>90</v>
      </c>
      <c r="D2166" t="s">
        <v>11</v>
      </c>
      <c r="E2166" t="s">
        <v>460</v>
      </c>
      <c r="F2166" t="s">
        <v>13</v>
      </c>
      <c r="G2166" t="s">
        <v>14</v>
      </c>
      <c r="H2166">
        <f t="shared" si="41"/>
        <v>0</v>
      </c>
      <c r="L2166" s="20" t="s">
        <v>7307</v>
      </c>
      <c r="M2166">
        <v>209.21600000000001</v>
      </c>
      <c r="N2166">
        <v>0</v>
      </c>
    </row>
    <row r="2167" spans="1:14" x14ac:dyDescent="0.25">
      <c r="A2167" s="18">
        <v>2235</v>
      </c>
      <c r="B2167" t="s">
        <v>458</v>
      </c>
      <c r="C2167" t="s">
        <v>9</v>
      </c>
      <c r="D2167" t="s">
        <v>11</v>
      </c>
      <c r="E2167" t="s">
        <v>460</v>
      </c>
      <c r="F2167" t="s">
        <v>13</v>
      </c>
      <c r="G2167" t="s">
        <v>14</v>
      </c>
      <c r="H2167">
        <f t="shared" si="41"/>
        <v>0</v>
      </c>
      <c r="L2167" s="20" t="s">
        <v>7307</v>
      </c>
      <c r="M2167">
        <v>209.21600000000001</v>
      </c>
      <c r="N2167">
        <v>0</v>
      </c>
    </row>
    <row r="2168" spans="1:14" x14ac:dyDescent="0.25">
      <c r="A2168" s="18">
        <v>2112</v>
      </c>
      <c r="B2168" t="s">
        <v>458</v>
      </c>
      <c r="C2168" t="s">
        <v>99</v>
      </c>
      <c r="D2168" t="s">
        <v>11</v>
      </c>
      <c r="E2168" t="s">
        <v>460</v>
      </c>
      <c r="F2168" t="s">
        <v>13</v>
      </c>
      <c r="G2168" t="s">
        <v>14</v>
      </c>
      <c r="H2168">
        <f t="shared" si="41"/>
        <v>0</v>
      </c>
      <c r="L2168" s="20" t="s">
        <v>7307</v>
      </c>
      <c r="M2168">
        <v>209.21600000000001</v>
      </c>
      <c r="N2168">
        <v>0</v>
      </c>
    </row>
    <row r="2169" spans="1:14" x14ac:dyDescent="0.25">
      <c r="A2169" s="18">
        <v>1785</v>
      </c>
      <c r="B2169" t="s">
        <v>458</v>
      </c>
      <c r="C2169" t="s">
        <v>70</v>
      </c>
      <c r="D2169" t="s">
        <v>11</v>
      </c>
      <c r="E2169" t="s">
        <v>460</v>
      </c>
      <c r="F2169" t="s">
        <v>13</v>
      </c>
      <c r="G2169" t="s">
        <v>14</v>
      </c>
      <c r="H2169">
        <f t="shared" si="41"/>
        <v>0</v>
      </c>
      <c r="L2169" s="20" t="s">
        <v>7307</v>
      </c>
      <c r="M2169">
        <v>209.21600000000001</v>
      </c>
      <c r="N2169">
        <v>0</v>
      </c>
    </row>
    <row r="2170" spans="1:14" x14ac:dyDescent="0.25">
      <c r="A2170" s="18">
        <v>313</v>
      </c>
      <c r="B2170" t="s">
        <v>458</v>
      </c>
      <c r="C2170" t="s">
        <v>388</v>
      </c>
      <c r="D2170" t="s">
        <v>11</v>
      </c>
      <c r="E2170" t="s">
        <v>460</v>
      </c>
      <c r="F2170" t="s">
        <v>13</v>
      </c>
      <c r="G2170" t="s">
        <v>14</v>
      </c>
      <c r="H2170">
        <f t="shared" si="41"/>
        <v>0</v>
      </c>
      <c r="L2170" s="20" t="s">
        <v>7307</v>
      </c>
      <c r="M2170">
        <v>209.21600000000001</v>
      </c>
      <c r="N2170">
        <v>0</v>
      </c>
    </row>
    <row r="2171" spans="1:14" x14ac:dyDescent="0.25">
      <c r="A2171" s="18">
        <v>1397</v>
      </c>
      <c r="B2171" t="s">
        <v>458</v>
      </c>
      <c r="C2171" t="s">
        <v>199</v>
      </c>
      <c r="D2171" t="s">
        <v>11</v>
      </c>
      <c r="E2171" t="s">
        <v>460</v>
      </c>
      <c r="F2171" t="s">
        <v>13</v>
      </c>
      <c r="G2171" t="s">
        <v>14</v>
      </c>
      <c r="H2171">
        <f t="shared" si="41"/>
        <v>0</v>
      </c>
      <c r="L2171" s="20" t="s">
        <v>7307</v>
      </c>
      <c r="M2171">
        <v>209.21600000000001</v>
      </c>
      <c r="N2171">
        <v>0</v>
      </c>
    </row>
    <row r="2172" spans="1:14" x14ac:dyDescent="0.25">
      <c r="A2172" s="18">
        <v>3836</v>
      </c>
      <c r="B2172" t="s">
        <v>458</v>
      </c>
      <c r="C2172" t="s">
        <v>142</v>
      </c>
      <c r="D2172" t="s">
        <v>11</v>
      </c>
      <c r="E2172" t="s">
        <v>460</v>
      </c>
      <c r="F2172" t="s">
        <v>13</v>
      </c>
      <c r="G2172" t="s">
        <v>14</v>
      </c>
      <c r="H2172">
        <f t="shared" si="41"/>
        <v>0</v>
      </c>
      <c r="L2172" s="20" t="s">
        <v>7307</v>
      </c>
      <c r="M2172">
        <v>209.21600000000001</v>
      </c>
      <c r="N2172">
        <v>0</v>
      </c>
    </row>
    <row r="2173" spans="1:14" x14ac:dyDescent="0.25">
      <c r="A2173" s="18">
        <v>4136</v>
      </c>
      <c r="B2173" t="s">
        <v>458</v>
      </c>
      <c r="C2173" t="s">
        <v>16</v>
      </c>
      <c r="D2173" t="s">
        <v>11</v>
      </c>
      <c r="E2173" t="s">
        <v>460</v>
      </c>
      <c r="F2173" t="s">
        <v>13</v>
      </c>
      <c r="G2173" t="s">
        <v>14</v>
      </c>
      <c r="H2173">
        <f t="shared" si="41"/>
        <v>0</v>
      </c>
      <c r="L2173" s="20" t="s">
        <v>7307</v>
      </c>
      <c r="M2173">
        <v>209.21600000000001</v>
      </c>
      <c r="N2173">
        <v>0</v>
      </c>
    </row>
    <row r="2174" spans="1:14" x14ac:dyDescent="0.25">
      <c r="A2174" s="18">
        <v>398</v>
      </c>
      <c r="B2174" t="s">
        <v>458</v>
      </c>
      <c r="C2174" t="s">
        <v>189</v>
      </c>
      <c r="D2174" t="s">
        <v>11</v>
      </c>
      <c r="E2174" t="s">
        <v>460</v>
      </c>
      <c r="F2174" t="s">
        <v>13</v>
      </c>
      <c r="G2174" t="s">
        <v>14</v>
      </c>
      <c r="H2174">
        <f t="shared" si="41"/>
        <v>0</v>
      </c>
      <c r="L2174" s="20" t="s">
        <v>7307</v>
      </c>
      <c r="M2174">
        <v>209.21600000000001</v>
      </c>
      <c r="N2174">
        <v>0</v>
      </c>
    </row>
    <row r="2175" spans="1:14" x14ac:dyDescent="0.25">
      <c r="A2175" s="18">
        <v>3281</v>
      </c>
      <c r="B2175" t="s">
        <v>458</v>
      </c>
      <c r="C2175" t="s">
        <v>43</v>
      </c>
      <c r="D2175" t="s">
        <v>11</v>
      </c>
      <c r="E2175" t="s">
        <v>460</v>
      </c>
      <c r="F2175" t="s">
        <v>13</v>
      </c>
      <c r="G2175" t="s">
        <v>14</v>
      </c>
      <c r="H2175">
        <f t="shared" si="41"/>
        <v>0</v>
      </c>
      <c r="L2175" s="20" t="s">
        <v>7307</v>
      </c>
      <c r="M2175">
        <v>209.21600000000001</v>
      </c>
      <c r="N2175">
        <v>0</v>
      </c>
    </row>
    <row r="2176" spans="1:14" x14ac:dyDescent="0.25">
      <c r="A2176" s="18">
        <v>3935</v>
      </c>
      <c r="B2176" t="s">
        <v>458</v>
      </c>
      <c r="C2176" t="s">
        <v>26</v>
      </c>
      <c r="D2176" t="s">
        <v>11</v>
      </c>
      <c r="E2176" t="s">
        <v>460</v>
      </c>
      <c r="F2176" t="s">
        <v>13</v>
      </c>
      <c r="G2176" t="s">
        <v>14</v>
      </c>
      <c r="H2176">
        <f t="shared" si="41"/>
        <v>0</v>
      </c>
      <c r="L2176" s="20" t="s">
        <v>7307</v>
      </c>
      <c r="M2176">
        <v>209.21600000000001</v>
      </c>
      <c r="N2176">
        <v>0</v>
      </c>
    </row>
    <row r="2177" spans="1:14" x14ac:dyDescent="0.25">
      <c r="A2177" s="18">
        <v>3074</v>
      </c>
      <c r="B2177" t="s">
        <v>458</v>
      </c>
      <c r="C2177" t="s">
        <v>30</v>
      </c>
      <c r="D2177" t="s">
        <v>11</v>
      </c>
      <c r="E2177" t="s">
        <v>460</v>
      </c>
      <c r="F2177" t="s">
        <v>13</v>
      </c>
      <c r="G2177" t="s">
        <v>14</v>
      </c>
      <c r="H2177">
        <f t="shared" si="41"/>
        <v>0</v>
      </c>
      <c r="L2177" s="20" t="s">
        <v>7307</v>
      </c>
      <c r="M2177">
        <v>209.21600000000001</v>
      </c>
      <c r="N2177">
        <v>0</v>
      </c>
    </row>
    <row r="2178" spans="1:14" x14ac:dyDescent="0.25">
      <c r="A2178" s="18">
        <v>2471</v>
      </c>
      <c r="B2178" t="s">
        <v>458</v>
      </c>
      <c r="C2178" t="s">
        <v>23</v>
      </c>
      <c r="D2178" t="s">
        <v>11</v>
      </c>
      <c r="E2178" t="s">
        <v>460</v>
      </c>
      <c r="F2178" t="s">
        <v>13</v>
      </c>
      <c r="G2178" t="s">
        <v>14</v>
      </c>
      <c r="H2178">
        <f t="shared" si="41"/>
        <v>0</v>
      </c>
      <c r="L2178" s="20" t="s">
        <v>7307</v>
      </c>
      <c r="M2178">
        <v>209.21600000000001</v>
      </c>
      <c r="N2178">
        <v>0</v>
      </c>
    </row>
    <row r="2179" spans="1:14" x14ac:dyDescent="0.25">
      <c r="A2179" s="18">
        <v>4332</v>
      </c>
      <c r="B2179" s="20" t="s">
        <v>1253</v>
      </c>
      <c r="C2179" t="s">
        <v>47</v>
      </c>
      <c r="D2179" t="s">
        <v>11</v>
      </c>
      <c r="E2179" t="s">
        <v>891</v>
      </c>
      <c r="F2179" t="s">
        <v>13</v>
      </c>
      <c r="G2179" t="s">
        <v>33</v>
      </c>
      <c r="H2179" t="e">
        <f t="shared" si="41"/>
        <v>#VALUE!</v>
      </c>
      <c r="L2179" s="20" t="s">
        <v>7307</v>
      </c>
      <c r="M2179">
        <v>213.005</v>
      </c>
      <c r="N2179" s="20" t="s">
        <v>6617</v>
      </c>
    </row>
    <row r="2180" spans="1:14" x14ac:dyDescent="0.25">
      <c r="A2180" s="18">
        <v>958</v>
      </c>
      <c r="B2180" t="s">
        <v>1253</v>
      </c>
      <c r="C2180" t="s">
        <v>90</v>
      </c>
      <c r="D2180" t="s">
        <v>11</v>
      </c>
      <c r="E2180" t="s">
        <v>891</v>
      </c>
      <c r="F2180" t="s">
        <v>13</v>
      </c>
      <c r="G2180" t="s">
        <v>33</v>
      </c>
      <c r="H2180" t="e">
        <f t="shared" si="41"/>
        <v>#VALUE!</v>
      </c>
      <c r="L2180" s="20" t="s">
        <v>7307</v>
      </c>
      <c r="M2180">
        <v>213.005</v>
      </c>
      <c r="N2180" s="20" t="s">
        <v>6617</v>
      </c>
    </row>
    <row r="2181" spans="1:14" x14ac:dyDescent="0.25">
      <c r="A2181" s="18">
        <v>2418</v>
      </c>
      <c r="B2181" t="s">
        <v>1253</v>
      </c>
      <c r="C2181" t="s">
        <v>9</v>
      </c>
      <c r="D2181" t="s">
        <v>11</v>
      </c>
      <c r="E2181" t="s">
        <v>891</v>
      </c>
      <c r="F2181" t="s">
        <v>13</v>
      </c>
      <c r="G2181" t="s">
        <v>33</v>
      </c>
      <c r="H2181" t="e">
        <f t="shared" si="41"/>
        <v>#VALUE!</v>
      </c>
      <c r="L2181" s="20" t="s">
        <v>7307</v>
      </c>
      <c r="M2181">
        <v>213.005</v>
      </c>
      <c r="N2181" s="20" t="s">
        <v>6617</v>
      </c>
    </row>
    <row r="2182" spans="1:14" x14ac:dyDescent="0.25">
      <c r="A2182" s="18">
        <v>1077</v>
      </c>
      <c r="B2182" t="s">
        <v>1253</v>
      </c>
      <c r="C2182" t="s">
        <v>99</v>
      </c>
      <c r="D2182" t="s">
        <v>11</v>
      </c>
      <c r="E2182" t="s">
        <v>891</v>
      </c>
      <c r="F2182" t="s">
        <v>13</v>
      </c>
      <c r="G2182" t="s">
        <v>33</v>
      </c>
      <c r="H2182" t="e">
        <f t="shared" si="41"/>
        <v>#VALUE!</v>
      </c>
      <c r="L2182" s="20" t="s">
        <v>7307</v>
      </c>
      <c r="M2182">
        <v>213.005</v>
      </c>
      <c r="N2182" s="20" t="s">
        <v>6617</v>
      </c>
    </row>
    <row r="2183" spans="1:14" x14ac:dyDescent="0.25">
      <c r="A2183" s="18">
        <v>2288</v>
      </c>
      <c r="B2183" t="s">
        <v>1253</v>
      </c>
      <c r="C2183" t="s">
        <v>70</v>
      </c>
      <c r="D2183" t="s">
        <v>11</v>
      </c>
      <c r="E2183" t="s">
        <v>891</v>
      </c>
      <c r="F2183" t="s">
        <v>13</v>
      </c>
      <c r="G2183" t="s">
        <v>33</v>
      </c>
      <c r="H2183">
        <f t="shared" si="41"/>
        <v>0</v>
      </c>
      <c r="L2183" s="20" t="s">
        <v>7307</v>
      </c>
      <c r="M2183">
        <v>213.005</v>
      </c>
    </row>
    <row r="2184" spans="1:14" x14ac:dyDescent="0.25">
      <c r="A2184" s="18">
        <v>2246</v>
      </c>
      <c r="B2184" t="s">
        <v>1253</v>
      </c>
      <c r="C2184" t="s">
        <v>189</v>
      </c>
      <c r="D2184" t="s">
        <v>11</v>
      </c>
      <c r="E2184" t="s">
        <v>891</v>
      </c>
      <c r="F2184" t="s">
        <v>13</v>
      </c>
      <c r="G2184" t="s">
        <v>33</v>
      </c>
      <c r="H2184" t="e">
        <f t="shared" si="41"/>
        <v>#VALUE!</v>
      </c>
      <c r="L2184" s="20" t="s">
        <v>7307</v>
      </c>
      <c r="M2184">
        <v>213.005</v>
      </c>
      <c r="N2184" s="20" t="s">
        <v>6617</v>
      </c>
    </row>
    <row r="2185" spans="1:14" x14ac:dyDescent="0.25">
      <c r="A2185" s="18">
        <v>3802</v>
      </c>
      <c r="B2185" t="s">
        <v>1253</v>
      </c>
      <c r="C2185" t="s">
        <v>43</v>
      </c>
      <c r="D2185" t="s">
        <v>11</v>
      </c>
      <c r="E2185" t="s">
        <v>891</v>
      </c>
      <c r="F2185" t="s">
        <v>13</v>
      </c>
      <c r="G2185" t="s">
        <v>33</v>
      </c>
      <c r="H2185">
        <f t="shared" si="41"/>
        <v>0</v>
      </c>
      <c r="L2185" s="20" t="s">
        <v>7307</v>
      </c>
      <c r="M2185">
        <v>213.005</v>
      </c>
    </row>
    <row r="2186" spans="1:14" x14ac:dyDescent="0.25">
      <c r="A2186" s="18">
        <v>646</v>
      </c>
      <c r="B2186" t="s">
        <v>1253</v>
      </c>
      <c r="C2186" t="s">
        <v>26</v>
      </c>
      <c r="D2186" t="s">
        <v>11</v>
      </c>
      <c r="E2186" t="s">
        <v>891</v>
      </c>
      <c r="F2186" t="s">
        <v>13</v>
      </c>
      <c r="G2186" t="s">
        <v>33</v>
      </c>
      <c r="H2186" t="e">
        <f t="shared" si="41"/>
        <v>#VALUE!</v>
      </c>
      <c r="L2186" s="20" t="s">
        <v>7307</v>
      </c>
      <c r="M2186">
        <v>213.005</v>
      </c>
      <c r="N2186" s="20" t="s">
        <v>6617</v>
      </c>
    </row>
    <row r="2187" spans="1:14" x14ac:dyDescent="0.25">
      <c r="A2187" s="18">
        <v>1184</v>
      </c>
      <c r="B2187" t="s">
        <v>1253</v>
      </c>
      <c r="C2187" t="s">
        <v>30</v>
      </c>
      <c r="D2187" t="s">
        <v>11</v>
      </c>
      <c r="E2187" t="s">
        <v>891</v>
      </c>
      <c r="F2187" t="s">
        <v>13</v>
      </c>
      <c r="G2187" t="s">
        <v>33</v>
      </c>
      <c r="H2187">
        <f t="shared" si="41"/>
        <v>0</v>
      </c>
      <c r="L2187" s="20" t="s">
        <v>7307</v>
      </c>
      <c r="M2187">
        <v>213.005</v>
      </c>
    </row>
    <row r="2188" spans="1:14" x14ac:dyDescent="0.25">
      <c r="A2188" s="18">
        <v>650</v>
      </c>
      <c r="B2188" t="s">
        <v>1253</v>
      </c>
      <c r="C2188" t="s">
        <v>23</v>
      </c>
      <c r="D2188" t="s">
        <v>11</v>
      </c>
      <c r="E2188" t="s">
        <v>891</v>
      </c>
      <c r="F2188" t="s">
        <v>13</v>
      </c>
      <c r="G2188" t="s">
        <v>33</v>
      </c>
      <c r="H2188" t="e">
        <f t="shared" si="41"/>
        <v>#VALUE!</v>
      </c>
      <c r="L2188" s="20" t="s">
        <v>7307</v>
      </c>
      <c r="M2188">
        <v>213.005</v>
      </c>
      <c r="N2188" s="20" t="s">
        <v>6617</v>
      </c>
    </row>
    <row r="2189" spans="1:14" x14ac:dyDescent="0.25">
      <c r="A2189" s="18">
        <v>1550</v>
      </c>
      <c r="B2189" t="s">
        <v>7309</v>
      </c>
      <c r="C2189" t="s">
        <v>16</v>
      </c>
      <c r="D2189" t="s">
        <v>11</v>
      </c>
      <c r="E2189" t="s">
        <v>1864</v>
      </c>
      <c r="F2189" t="s">
        <v>13</v>
      </c>
      <c r="G2189" t="s">
        <v>14</v>
      </c>
      <c r="H2189" t="e">
        <f t="shared" si="41"/>
        <v>#VALUE!</v>
      </c>
      <c r="L2189" s="20" t="s">
        <v>7310</v>
      </c>
      <c r="M2189">
        <v>234.29400000000001</v>
      </c>
      <c r="N2189" s="20" t="s">
        <v>6617</v>
      </c>
    </row>
    <row r="2190" spans="1:14" x14ac:dyDescent="0.25">
      <c r="A2190" s="18">
        <v>4133</v>
      </c>
      <c r="B2190" t="s">
        <v>3765</v>
      </c>
      <c r="C2190" t="s">
        <v>16</v>
      </c>
      <c r="D2190" t="s">
        <v>11</v>
      </c>
      <c r="E2190" t="s">
        <v>3767</v>
      </c>
      <c r="F2190" t="s">
        <v>13</v>
      </c>
      <c r="G2190" t="s">
        <v>14</v>
      </c>
      <c r="H2190" t="e">
        <f t="shared" si="41"/>
        <v>#VALUE!</v>
      </c>
      <c r="L2190" s="20" t="s">
        <v>7311</v>
      </c>
      <c r="M2190">
        <v>290.83</v>
      </c>
      <c r="N2190" s="20" t="s">
        <v>6617</v>
      </c>
    </row>
    <row r="2191" spans="1:14" x14ac:dyDescent="0.25">
      <c r="A2191" s="18">
        <v>3334</v>
      </c>
      <c r="B2191" t="s">
        <v>4923</v>
      </c>
      <c r="C2191" t="s">
        <v>16</v>
      </c>
      <c r="D2191" t="s">
        <v>11</v>
      </c>
      <c r="E2191" t="s">
        <v>4925</v>
      </c>
      <c r="F2191" t="s">
        <v>13</v>
      </c>
      <c r="G2191" t="s">
        <v>14</v>
      </c>
      <c r="H2191" t="e">
        <f t="shared" si="41"/>
        <v>#VALUE!</v>
      </c>
      <c r="L2191" s="20" t="s">
        <v>7312</v>
      </c>
      <c r="M2191">
        <v>249.09399999999999</v>
      </c>
      <c r="N2191" s="20" t="s">
        <v>6617</v>
      </c>
    </row>
    <row r="2192" spans="1:14" x14ac:dyDescent="0.25">
      <c r="A2192" s="18">
        <v>415</v>
      </c>
      <c r="B2192" t="s">
        <v>2524</v>
      </c>
      <c r="C2192" t="s">
        <v>70</v>
      </c>
      <c r="D2192" t="s">
        <v>11</v>
      </c>
      <c r="E2192" t="s">
        <v>2355</v>
      </c>
      <c r="F2192" t="s">
        <v>13</v>
      </c>
      <c r="G2192" t="s">
        <v>14</v>
      </c>
      <c r="H2192">
        <v>0</v>
      </c>
      <c r="L2192" s="20" t="s">
        <v>7313</v>
      </c>
      <c r="M2192" s="20" t="s">
        <v>6617</v>
      </c>
      <c r="N2192">
        <v>0</v>
      </c>
    </row>
    <row r="2193" spans="1:16" x14ac:dyDescent="0.25">
      <c r="A2193" s="18">
        <v>4424</v>
      </c>
      <c r="B2193" s="20" t="s">
        <v>2524</v>
      </c>
      <c r="C2193" t="s">
        <v>388</v>
      </c>
      <c r="D2193" t="s">
        <v>11</v>
      </c>
      <c r="E2193" t="s">
        <v>2355</v>
      </c>
      <c r="F2193" t="s">
        <v>13</v>
      </c>
      <c r="G2193" t="s">
        <v>14</v>
      </c>
      <c r="H2193">
        <v>0</v>
      </c>
      <c r="L2193" s="20" t="s">
        <v>7313</v>
      </c>
      <c r="M2193" s="20" t="s">
        <v>6617</v>
      </c>
      <c r="N2193">
        <v>0</v>
      </c>
    </row>
    <row r="2194" spans="1:16" x14ac:dyDescent="0.25">
      <c r="A2194" s="18">
        <v>745</v>
      </c>
      <c r="B2194" t="s">
        <v>2524</v>
      </c>
      <c r="C2194" t="s">
        <v>43</v>
      </c>
      <c r="D2194" t="s">
        <v>11</v>
      </c>
      <c r="E2194" t="s">
        <v>2355</v>
      </c>
      <c r="F2194" t="s">
        <v>13</v>
      </c>
      <c r="G2194" t="s">
        <v>14</v>
      </c>
      <c r="H2194">
        <v>0</v>
      </c>
      <c r="L2194" s="20" t="s">
        <v>7313</v>
      </c>
      <c r="M2194" s="20" t="s">
        <v>6617</v>
      </c>
      <c r="N2194">
        <v>0</v>
      </c>
    </row>
    <row r="2195" spans="1:16" x14ac:dyDescent="0.25">
      <c r="A2195" s="18">
        <v>1043</v>
      </c>
      <c r="B2195" s="20" t="s">
        <v>1856</v>
      </c>
      <c r="C2195" t="s">
        <v>189</v>
      </c>
      <c r="D2195" t="s">
        <v>11</v>
      </c>
      <c r="E2195" s="20" t="s">
        <v>1858</v>
      </c>
      <c r="F2195" t="s">
        <v>13</v>
      </c>
      <c r="G2195" t="s">
        <v>14</v>
      </c>
      <c r="H2195">
        <v>0</v>
      </c>
      <c r="L2195" s="20" t="s">
        <v>7314</v>
      </c>
      <c r="M2195" s="23">
        <v>73.891000000000005</v>
      </c>
      <c r="N2195">
        <v>0</v>
      </c>
    </row>
    <row r="2196" spans="1:16" x14ac:dyDescent="0.25">
      <c r="A2196" s="18">
        <v>3151</v>
      </c>
      <c r="B2196" t="s">
        <v>1856</v>
      </c>
      <c r="C2196" t="s">
        <v>43</v>
      </c>
      <c r="D2196" t="s">
        <v>11</v>
      </c>
      <c r="E2196" t="s">
        <v>1858</v>
      </c>
      <c r="F2196" t="s">
        <v>13</v>
      </c>
      <c r="G2196" t="s">
        <v>14</v>
      </c>
      <c r="H2196">
        <v>0</v>
      </c>
      <c r="L2196" s="20" t="s">
        <v>7314</v>
      </c>
      <c r="M2196" s="23">
        <v>73.891000000000005</v>
      </c>
      <c r="N2196">
        <v>0</v>
      </c>
    </row>
    <row r="2197" spans="1:16" x14ac:dyDescent="0.25">
      <c r="A2197" s="18">
        <v>1302</v>
      </c>
      <c r="B2197" t="s">
        <v>1856</v>
      </c>
      <c r="C2197" t="s">
        <v>26</v>
      </c>
      <c r="D2197" t="s">
        <v>11</v>
      </c>
      <c r="E2197" t="s">
        <v>1858</v>
      </c>
      <c r="F2197" t="s">
        <v>13</v>
      </c>
      <c r="G2197" t="s">
        <v>14</v>
      </c>
      <c r="H2197">
        <v>0</v>
      </c>
      <c r="L2197" s="20" t="s">
        <v>7314</v>
      </c>
      <c r="M2197" s="23">
        <v>73.891000000000005</v>
      </c>
      <c r="N2197">
        <v>1</v>
      </c>
      <c r="P2197" t="b">
        <f>EXACT(H2197,bioshpere3_soil!H2197)</f>
        <v>0</v>
      </c>
    </row>
    <row r="2198" spans="1:16" x14ac:dyDescent="0.25">
      <c r="A2198" s="18">
        <v>4334</v>
      </c>
      <c r="B2198" t="s">
        <v>1856</v>
      </c>
      <c r="C2198" t="s">
        <v>30</v>
      </c>
      <c r="D2198" t="s">
        <v>11</v>
      </c>
      <c r="E2198" t="s">
        <v>1858</v>
      </c>
      <c r="F2198" t="s">
        <v>13</v>
      </c>
      <c r="G2198" t="s">
        <v>14</v>
      </c>
      <c r="H2198">
        <v>0</v>
      </c>
      <c r="L2198" s="20" t="s">
        <v>7314</v>
      </c>
      <c r="M2198" s="23">
        <v>73.891000000000005</v>
      </c>
      <c r="N2198">
        <v>0</v>
      </c>
    </row>
    <row r="2199" spans="1:16" x14ac:dyDescent="0.25">
      <c r="A2199" s="18">
        <v>1905</v>
      </c>
      <c r="B2199" t="s">
        <v>1856</v>
      </c>
      <c r="C2199" t="s">
        <v>23</v>
      </c>
      <c r="D2199" t="s">
        <v>11</v>
      </c>
      <c r="E2199" t="s">
        <v>1858</v>
      </c>
      <c r="F2199" t="s">
        <v>13</v>
      </c>
      <c r="G2199" t="s">
        <v>14</v>
      </c>
      <c r="H2199">
        <v>0</v>
      </c>
      <c r="L2199" s="20" t="s">
        <v>7314</v>
      </c>
      <c r="M2199" s="23">
        <v>73.891000000000005</v>
      </c>
      <c r="N2199">
        <v>0</v>
      </c>
    </row>
    <row r="2200" spans="1:16" x14ac:dyDescent="0.25">
      <c r="A2200" s="18">
        <v>2276</v>
      </c>
      <c r="B2200" s="20" t="s">
        <v>2721</v>
      </c>
      <c r="C2200" t="s">
        <v>47</v>
      </c>
      <c r="D2200" t="s">
        <v>11</v>
      </c>
      <c r="E2200" t="s">
        <v>2723</v>
      </c>
      <c r="F2200" t="s">
        <v>13</v>
      </c>
      <c r="G2200" t="s">
        <v>14</v>
      </c>
      <c r="H2200">
        <v>0</v>
      </c>
      <c r="L2200" s="20" t="s">
        <v>7315</v>
      </c>
      <c r="M2200" s="20" t="s">
        <v>6617</v>
      </c>
    </row>
    <row r="2201" spans="1:16" x14ac:dyDescent="0.25">
      <c r="A2201" s="18">
        <v>892</v>
      </c>
      <c r="B2201" t="s">
        <v>2721</v>
      </c>
      <c r="C2201" t="s">
        <v>90</v>
      </c>
      <c r="D2201" t="s">
        <v>11</v>
      </c>
      <c r="E2201" t="s">
        <v>2723</v>
      </c>
      <c r="F2201" t="s">
        <v>13</v>
      </c>
      <c r="G2201" t="s">
        <v>14</v>
      </c>
      <c r="H2201">
        <v>0</v>
      </c>
      <c r="L2201" s="20" t="s">
        <v>7315</v>
      </c>
      <c r="M2201" s="20" t="s">
        <v>6617</v>
      </c>
      <c r="N2201">
        <v>0</v>
      </c>
    </row>
    <row r="2202" spans="1:16" x14ac:dyDescent="0.25">
      <c r="A2202" s="18">
        <v>2415</v>
      </c>
      <c r="B2202" t="s">
        <v>2721</v>
      </c>
      <c r="C2202" t="s">
        <v>9</v>
      </c>
      <c r="D2202" t="s">
        <v>11</v>
      </c>
      <c r="E2202" t="s">
        <v>2723</v>
      </c>
      <c r="F2202" t="s">
        <v>13</v>
      </c>
      <c r="G2202" t="s">
        <v>14</v>
      </c>
      <c r="H2202">
        <v>0</v>
      </c>
      <c r="L2202" s="20" t="s">
        <v>7315</v>
      </c>
      <c r="M2202" s="20" t="s">
        <v>6617</v>
      </c>
      <c r="N2202">
        <v>0</v>
      </c>
    </row>
    <row r="2203" spans="1:16" x14ac:dyDescent="0.25">
      <c r="A2203" s="18">
        <v>3312</v>
      </c>
      <c r="B2203" t="s">
        <v>2721</v>
      </c>
      <c r="C2203" t="s">
        <v>99</v>
      </c>
      <c r="D2203" t="s">
        <v>11</v>
      </c>
      <c r="E2203" t="s">
        <v>2723</v>
      </c>
      <c r="F2203" t="s">
        <v>13</v>
      </c>
      <c r="G2203" t="s">
        <v>14</v>
      </c>
      <c r="H2203">
        <v>0</v>
      </c>
      <c r="L2203" s="20" t="s">
        <v>7315</v>
      </c>
      <c r="M2203" s="20" t="s">
        <v>6617</v>
      </c>
      <c r="N2203">
        <v>0</v>
      </c>
    </row>
    <row r="2204" spans="1:16" x14ac:dyDescent="0.25">
      <c r="A2204" s="18">
        <v>2266</v>
      </c>
      <c r="B2204" t="s">
        <v>2721</v>
      </c>
      <c r="C2204" t="s">
        <v>70</v>
      </c>
      <c r="D2204" t="s">
        <v>11</v>
      </c>
      <c r="E2204" t="s">
        <v>2723</v>
      </c>
      <c r="F2204" t="s">
        <v>13</v>
      </c>
      <c r="G2204" t="s">
        <v>14</v>
      </c>
      <c r="H2204">
        <v>0</v>
      </c>
      <c r="L2204" s="20" t="s">
        <v>7315</v>
      </c>
      <c r="M2204" s="20" t="s">
        <v>6617</v>
      </c>
      <c r="N2204">
        <v>2</v>
      </c>
      <c r="P2204" t="b">
        <f>EXACT(H2204,bioshpere3_soil!H2204)</f>
        <v>0</v>
      </c>
    </row>
    <row r="2205" spans="1:16" x14ac:dyDescent="0.25">
      <c r="A2205" s="18">
        <v>2352</v>
      </c>
      <c r="B2205" t="s">
        <v>883</v>
      </c>
      <c r="C2205" t="s">
        <v>16</v>
      </c>
      <c r="D2205" t="s">
        <v>11</v>
      </c>
      <c r="E2205" t="s">
        <v>885</v>
      </c>
      <c r="F2205" t="s">
        <v>13</v>
      </c>
      <c r="G2205" t="s">
        <v>14</v>
      </c>
      <c r="H2205">
        <f>14.0067*N2205/M2205</f>
        <v>8.2206984251198281E-2</v>
      </c>
      <c r="L2205" s="20" t="s">
        <v>7316</v>
      </c>
      <c r="M2205" s="20">
        <v>511.15</v>
      </c>
      <c r="N2205">
        <v>3</v>
      </c>
    </row>
    <row r="2206" spans="1:16" x14ac:dyDescent="0.25">
      <c r="A2206" s="18">
        <v>1559</v>
      </c>
      <c r="B2206" t="s">
        <v>357</v>
      </c>
      <c r="C2206" t="s">
        <v>47</v>
      </c>
      <c r="D2206" t="s">
        <v>11</v>
      </c>
      <c r="E2206" t="s">
        <v>359</v>
      </c>
      <c r="F2206" t="s">
        <v>13</v>
      </c>
      <c r="G2206" t="s">
        <v>14</v>
      </c>
      <c r="H2206">
        <v>0</v>
      </c>
      <c r="L2206" s="20" t="s">
        <v>7317</v>
      </c>
      <c r="M2206" s="20" t="s">
        <v>6617</v>
      </c>
      <c r="N2206">
        <v>3</v>
      </c>
      <c r="P2206" t="b">
        <f>EXACT(H2206,bioshpere3_soil!H2206)</f>
        <v>0</v>
      </c>
    </row>
    <row r="2207" spans="1:16" x14ac:dyDescent="0.25">
      <c r="A2207" s="18">
        <v>2947</v>
      </c>
      <c r="B2207" s="20" t="s">
        <v>357</v>
      </c>
      <c r="C2207" t="s">
        <v>90</v>
      </c>
      <c r="D2207" t="s">
        <v>11</v>
      </c>
      <c r="E2207" t="s">
        <v>359</v>
      </c>
      <c r="F2207" t="s">
        <v>13</v>
      </c>
      <c r="G2207" t="s">
        <v>14</v>
      </c>
      <c r="H2207">
        <v>0</v>
      </c>
      <c r="L2207" s="20" t="s">
        <v>7317</v>
      </c>
      <c r="M2207" s="20" t="s">
        <v>6617</v>
      </c>
      <c r="N2207">
        <v>3</v>
      </c>
    </row>
    <row r="2208" spans="1:16" x14ac:dyDescent="0.25">
      <c r="A2208" s="18">
        <v>2420</v>
      </c>
      <c r="B2208" t="s">
        <v>357</v>
      </c>
      <c r="C2208" t="s">
        <v>9</v>
      </c>
      <c r="D2208" t="s">
        <v>11</v>
      </c>
      <c r="E2208" t="s">
        <v>359</v>
      </c>
      <c r="F2208" t="s">
        <v>13</v>
      </c>
      <c r="G2208" t="s">
        <v>14</v>
      </c>
      <c r="H2208">
        <v>0</v>
      </c>
      <c r="L2208" s="20" t="s">
        <v>7317</v>
      </c>
      <c r="M2208" s="20" t="s">
        <v>6617</v>
      </c>
      <c r="N2208">
        <v>3</v>
      </c>
      <c r="P2208" t="b">
        <f>EXACT(H2208,bioshpere3_soil!H2208)</f>
        <v>0</v>
      </c>
    </row>
    <row r="2209" spans="1:16" x14ac:dyDescent="0.25">
      <c r="A2209" s="18">
        <v>552</v>
      </c>
      <c r="B2209" t="s">
        <v>357</v>
      </c>
      <c r="C2209" t="s">
        <v>99</v>
      </c>
      <c r="D2209" t="s">
        <v>11</v>
      </c>
      <c r="E2209" t="s">
        <v>359</v>
      </c>
      <c r="F2209" t="s">
        <v>13</v>
      </c>
      <c r="G2209" t="s">
        <v>14</v>
      </c>
      <c r="H2209">
        <v>0</v>
      </c>
      <c r="L2209" s="20" t="s">
        <v>7317</v>
      </c>
      <c r="M2209" s="20" t="s">
        <v>6617</v>
      </c>
      <c r="N2209">
        <v>3</v>
      </c>
      <c r="P2209" t="b">
        <f>EXACT(H2209,bioshpere3_soil!H2209)</f>
        <v>0</v>
      </c>
    </row>
    <row r="2210" spans="1:16" x14ac:dyDescent="0.25">
      <c r="A2210" s="18">
        <v>1394</v>
      </c>
      <c r="B2210" t="s">
        <v>357</v>
      </c>
      <c r="C2210" t="s">
        <v>70</v>
      </c>
      <c r="D2210" t="s">
        <v>11</v>
      </c>
      <c r="E2210" t="s">
        <v>359</v>
      </c>
      <c r="F2210" t="s">
        <v>13</v>
      </c>
      <c r="G2210" t="s">
        <v>14</v>
      </c>
      <c r="H2210">
        <v>0</v>
      </c>
      <c r="L2210" s="20" t="s">
        <v>7317</v>
      </c>
      <c r="M2210" s="20" t="s">
        <v>6617</v>
      </c>
      <c r="N2210">
        <v>3</v>
      </c>
    </row>
    <row r="2211" spans="1:16" x14ac:dyDescent="0.25">
      <c r="A2211" s="18">
        <v>544</v>
      </c>
      <c r="B2211" t="s">
        <v>357</v>
      </c>
      <c r="C2211" t="s">
        <v>388</v>
      </c>
      <c r="D2211" t="s">
        <v>11</v>
      </c>
      <c r="E2211" t="s">
        <v>359</v>
      </c>
      <c r="F2211" t="s">
        <v>13</v>
      </c>
      <c r="G2211" t="s">
        <v>14</v>
      </c>
      <c r="H2211">
        <v>0</v>
      </c>
      <c r="L2211" s="20" t="s">
        <v>7317</v>
      </c>
      <c r="M2211" s="20" t="s">
        <v>6617</v>
      </c>
      <c r="N2211">
        <v>3</v>
      </c>
    </row>
    <row r="2212" spans="1:16" x14ac:dyDescent="0.25">
      <c r="A2212" s="18">
        <v>4183</v>
      </c>
      <c r="B2212" t="s">
        <v>357</v>
      </c>
      <c r="C2212" t="s">
        <v>199</v>
      </c>
      <c r="D2212" t="s">
        <v>11</v>
      </c>
      <c r="E2212" t="s">
        <v>359</v>
      </c>
      <c r="F2212" t="s">
        <v>13</v>
      </c>
      <c r="G2212" t="s">
        <v>14</v>
      </c>
      <c r="H2212">
        <v>0</v>
      </c>
      <c r="L2212" s="20" t="s">
        <v>7317</v>
      </c>
      <c r="M2212" s="20" t="s">
        <v>6617</v>
      </c>
      <c r="N2212">
        <v>3</v>
      </c>
      <c r="P2212" t="b">
        <f>EXACT(H2212,bioshpere3_soil!H2212)</f>
        <v>0</v>
      </c>
    </row>
    <row r="2213" spans="1:16" x14ac:dyDescent="0.25">
      <c r="A2213" s="18">
        <v>3774</v>
      </c>
      <c r="B2213" t="s">
        <v>357</v>
      </c>
      <c r="C2213" t="s">
        <v>142</v>
      </c>
      <c r="D2213" t="s">
        <v>11</v>
      </c>
      <c r="E2213" t="s">
        <v>359</v>
      </c>
      <c r="F2213" t="s">
        <v>13</v>
      </c>
      <c r="G2213" t="s">
        <v>14</v>
      </c>
      <c r="H2213">
        <v>0</v>
      </c>
      <c r="L2213" s="20" t="s">
        <v>7317</v>
      </c>
      <c r="M2213" s="20" t="s">
        <v>6617</v>
      </c>
      <c r="N2213">
        <v>3</v>
      </c>
    </row>
    <row r="2214" spans="1:16" x14ac:dyDescent="0.25">
      <c r="A2214" s="18">
        <v>726</v>
      </c>
      <c r="B2214" t="s">
        <v>357</v>
      </c>
      <c r="C2214" t="s">
        <v>16</v>
      </c>
      <c r="D2214" t="s">
        <v>11</v>
      </c>
      <c r="E2214" t="s">
        <v>359</v>
      </c>
      <c r="F2214" t="s">
        <v>13</v>
      </c>
      <c r="G2214" t="s">
        <v>14</v>
      </c>
      <c r="H2214">
        <v>0</v>
      </c>
      <c r="L2214" s="20" t="s">
        <v>7317</v>
      </c>
      <c r="M2214" s="20" t="s">
        <v>6617</v>
      </c>
      <c r="N2214">
        <v>5</v>
      </c>
    </row>
    <row r="2215" spans="1:16" x14ac:dyDescent="0.25">
      <c r="A2215" s="18">
        <v>3511</v>
      </c>
      <c r="B2215" t="s">
        <v>357</v>
      </c>
      <c r="C2215" t="s">
        <v>189</v>
      </c>
      <c r="D2215" t="s">
        <v>11</v>
      </c>
      <c r="E2215" t="s">
        <v>359</v>
      </c>
      <c r="F2215" t="s">
        <v>13</v>
      </c>
      <c r="G2215" t="s">
        <v>14</v>
      </c>
      <c r="H2215">
        <v>0</v>
      </c>
      <c r="L2215" s="20" t="s">
        <v>7317</v>
      </c>
      <c r="M2215" s="20" t="s">
        <v>6617</v>
      </c>
      <c r="N2215">
        <v>5</v>
      </c>
      <c r="P2215" t="b">
        <f>EXACT(H2215,bioshpere3_soil!H2215)</f>
        <v>0</v>
      </c>
    </row>
    <row r="2216" spans="1:16" x14ac:dyDescent="0.25">
      <c r="A2216" s="18">
        <v>635</v>
      </c>
      <c r="B2216" t="s">
        <v>357</v>
      </c>
      <c r="C2216" t="s">
        <v>43</v>
      </c>
      <c r="D2216" t="s">
        <v>11</v>
      </c>
      <c r="E2216" t="s">
        <v>359</v>
      </c>
      <c r="F2216" t="s">
        <v>13</v>
      </c>
      <c r="G2216" t="s">
        <v>14</v>
      </c>
      <c r="H2216">
        <v>0</v>
      </c>
      <c r="L2216" s="20" t="s">
        <v>7317</v>
      </c>
      <c r="M2216" s="20" t="s">
        <v>6617</v>
      </c>
    </row>
    <row r="2217" spans="1:16" x14ac:dyDescent="0.25">
      <c r="A2217" s="18">
        <v>4083</v>
      </c>
      <c r="B2217" t="s">
        <v>357</v>
      </c>
      <c r="C2217" t="s">
        <v>26</v>
      </c>
      <c r="D2217" t="s">
        <v>11</v>
      </c>
      <c r="E2217" t="s">
        <v>359</v>
      </c>
      <c r="F2217" t="s">
        <v>13</v>
      </c>
      <c r="G2217" t="s">
        <v>14</v>
      </c>
      <c r="H2217">
        <v>0</v>
      </c>
      <c r="L2217" s="20" t="s">
        <v>7317</v>
      </c>
      <c r="M2217" s="20" t="s">
        <v>6617</v>
      </c>
    </row>
    <row r="2218" spans="1:16" x14ac:dyDescent="0.25">
      <c r="A2218" s="18">
        <v>419</v>
      </c>
      <c r="B2218" t="s">
        <v>357</v>
      </c>
      <c r="C2218" t="s">
        <v>30</v>
      </c>
      <c r="D2218" t="s">
        <v>11</v>
      </c>
      <c r="E2218" t="s">
        <v>359</v>
      </c>
      <c r="F2218" t="s">
        <v>13</v>
      </c>
      <c r="G2218" t="s">
        <v>14</v>
      </c>
      <c r="H2218">
        <v>0</v>
      </c>
      <c r="L2218" s="20" t="s">
        <v>7317</v>
      </c>
      <c r="M2218" s="20" t="s">
        <v>6617</v>
      </c>
      <c r="N2218">
        <v>5</v>
      </c>
    </row>
    <row r="2219" spans="1:16" x14ac:dyDescent="0.25">
      <c r="A2219" s="18">
        <v>3798</v>
      </c>
      <c r="B2219" t="s">
        <v>357</v>
      </c>
      <c r="C2219" t="s">
        <v>23</v>
      </c>
      <c r="D2219" t="s">
        <v>11</v>
      </c>
      <c r="E2219" t="s">
        <v>359</v>
      </c>
      <c r="F2219" t="s">
        <v>13</v>
      </c>
      <c r="G2219" t="s">
        <v>14</v>
      </c>
      <c r="H2219">
        <v>0</v>
      </c>
      <c r="L2219" s="20" t="s">
        <v>7317</v>
      </c>
      <c r="M2219" s="20" t="s">
        <v>6617</v>
      </c>
      <c r="N2219">
        <v>5</v>
      </c>
    </row>
    <row r="2220" spans="1:16" x14ac:dyDescent="0.25">
      <c r="A2220" s="18">
        <v>2452</v>
      </c>
      <c r="B2220" t="s">
        <v>6576</v>
      </c>
      <c r="C2220" t="s">
        <v>16</v>
      </c>
      <c r="D2220" t="s">
        <v>11</v>
      </c>
      <c r="E2220" t="s">
        <v>6578</v>
      </c>
      <c r="F2220" t="s">
        <v>13</v>
      </c>
      <c r="G2220" t="s">
        <v>14</v>
      </c>
      <c r="H2220">
        <f>14.0067*N2220/M2220</f>
        <v>0</v>
      </c>
      <c r="L2220" s="20" t="s">
        <v>7318</v>
      </c>
      <c r="M2220">
        <v>134.863</v>
      </c>
      <c r="N2220">
        <v>0</v>
      </c>
    </row>
    <row r="2221" spans="1:16" x14ac:dyDescent="0.25">
      <c r="A2221" s="18">
        <v>671</v>
      </c>
      <c r="B2221" t="s">
        <v>6143</v>
      </c>
      <c r="C2221" t="s">
        <v>16</v>
      </c>
      <c r="D2221" t="s">
        <v>11</v>
      </c>
      <c r="E2221" t="s">
        <v>6145</v>
      </c>
      <c r="F2221" t="s">
        <v>13</v>
      </c>
      <c r="G2221" t="s">
        <v>14</v>
      </c>
      <c r="H2221">
        <f>14.0067*N2221/M2221</f>
        <v>0</v>
      </c>
      <c r="L2221" s="20" t="s">
        <v>7319</v>
      </c>
      <c r="M2221">
        <v>330.358</v>
      </c>
      <c r="N2221">
        <v>0</v>
      </c>
    </row>
    <row r="2222" spans="1:16" x14ac:dyDescent="0.25">
      <c r="A2222" s="18">
        <v>3565</v>
      </c>
      <c r="B2222" s="20" t="s">
        <v>6658</v>
      </c>
      <c r="C2222" t="s">
        <v>47</v>
      </c>
      <c r="D2222" t="s">
        <v>11</v>
      </c>
      <c r="E2222" t="s">
        <v>6660</v>
      </c>
      <c r="F2222" t="s">
        <v>13</v>
      </c>
      <c r="G2222" t="s">
        <v>14</v>
      </c>
      <c r="H2222">
        <v>0</v>
      </c>
      <c r="L2222" s="20" t="s">
        <v>7320</v>
      </c>
      <c r="M2222" s="23">
        <v>98.057000000000002</v>
      </c>
      <c r="N2222">
        <v>0</v>
      </c>
    </row>
    <row r="2223" spans="1:16" x14ac:dyDescent="0.25">
      <c r="A2223" s="18">
        <v>3898</v>
      </c>
      <c r="B2223" t="s">
        <v>1916</v>
      </c>
      <c r="C2223" t="s">
        <v>16</v>
      </c>
      <c r="D2223" t="s">
        <v>11</v>
      </c>
      <c r="E2223" t="s">
        <v>1918</v>
      </c>
      <c r="F2223" t="s">
        <v>13</v>
      </c>
      <c r="G2223" t="s">
        <v>14</v>
      </c>
      <c r="H2223">
        <f t="shared" ref="H2223:H2250" si="42">14.0067*N2223/M2223</f>
        <v>0</v>
      </c>
      <c r="L2223" s="20" t="s">
        <v>7321</v>
      </c>
      <c r="M2223">
        <v>112.087</v>
      </c>
      <c r="N2223">
        <v>0</v>
      </c>
    </row>
    <row r="2224" spans="1:16" x14ac:dyDescent="0.25">
      <c r="A2224" s="18">
        <v>1265</v>
      </c>
      <c r="B2224" t="s">
        <v>1720</v>
      </c>
      <c r="C2224" t="s">
        <v>16</v>
      </c>
      <c r="D2224" t="s">
        <v>11</v>
      </c>
      <c r="E2224" t="s">
        <v>1722</v>
      </c>
      <c r="F2224" t="s">
        <v>13</v>
      </c>
      <c r="G2224" t="s">
        <v>14</v>
      </c>
      <c r="H2224">
        <f t="shared" si="42"/>
        <v>0</v>
      </c>
      <c r="L2224" s="20" t="s">
        <v>7322</v>
      </c>
      <c r="M2224">
        <v>330.68200000000002</v>
      </c>
      <c r="N2224">
        <v>0</v>
      </c>
    </row>
    <row r="2225" spans="1:18" x14ac:dyDescent="0.25">
      <c r="A2225" s="18">
        <v>1883</v>
      </c>
      <c r="B2225" t="s">
        <v>4353</v>
      </c>
      <c r="C2225" t="s">
        <v>16</v>
      </c>
      <c r="D2225" t="s">
        <v>11</v>
      </c>
      <c r="E2225" t="s">
        <v>4355</v>
      </c>
      <c r="F2225" t="s">
        <v>13</v>
      </c>
      <c r="G2225" t="s">
        <v>14</v>
      </c>
      <c r="H2225">
        <f t="shared" si="42"/>
        <v>0</v>
      </c>
      <c r="L2225" s="20" t="s">
        <v>7323</v>
      </c>
      <c r="M2225">
        <v>411.87799999999999</v>
      </c>
      <c r="N2225">
        <v>0</v>
      </c>
    </row>
    <row r="2226" spans="1:18" x14ac:dyDescent="0.25">
      <c r="A2226" s="18">
        <v>4304</v>
      </c>
      <c r="B2226" t="s">
        <v>3215</v>
      </c>
      <c r="C2226" t="s">
        <v>16</v>
      </c>
      <c r="D2226" t="s">
        <v>11</v>
      </c>
      <c r="E2226" t="s">
        <v>3217</v>
      </c>
      <c r="F2226" t="s">
        <v>13</v>
      </c>
      <c r="G2226" t="s">
        <v>14</v>
      </c>
      <c r="H2226">
        <f t="shared" si="42"/>
        <v>0.15838591491960105</v>
      </c>
      <c r="L2226" s="20" t="s">
        <v>7324</v>
      </c>
      <c r="M2226">
        <v>265.30200000000002</v>
      </c>
      <c r="N2226">
        <v>3</v>
      </c>
      <c r="P2226" t="b">
        <f>EXACT(H2226,bioshpere3_soil!H2226)</f>
        <v>0</v>
      </c>
    </row>
    <row r="2227" spans="1:18" x14ac:dyDescent="0.25">
      <c r="A2227" s="18">
        <v>1273</v>
      </c>
      <c r="B2227" t="s">
        <v>1074</v>
      </c>
      <c r="C2227" t="s">
        <v>47</v>
      </c>
      <c r="D2227" t="s">
        <v>11</v>
      </c>
      <c r="E2227" t="s">
        <v>1604</v>
      </c>
      <c r="F2227" t="s">
        <v>13</v>
      </c>
      <c r="G2227" t="s">
        <v>14</v>
      </c>
      <c r="H2227" t="e">
        <f t="shared" si="42"/>
        <v>#VALUE!</v>
      </c>
      <c r="L2227" s="20" t="s">
        <v>7325</v>
      </c>
      <c r="M2227">
        <v>54.938000000000002</v>
      </c>
      <c r="N2227" s="40" t="s">
        <v>6617</v>
      </c>
      <c r="O2227" s="40"/>
      <c r="P2227" s="41"/>
      <c r="Q2227" s="40"/>
      <c r="R2227" s="41"/>
    </row>
    <row r="2228" spans="1:18" x14ac:dyDescent="0.25">
      <c r="A2228" s="18">
        <v>2693</v>
      </c>
      <c r="B2228" t="s">
        <v>1074</v>
      </c>
      <c r="C2228" t="s">
        <v>90</v>
      </c>
      <c r="D2228" t="s">
        <v>11</v>
      </c>
      <c r="E2228" t="s">
        <v>1604</v>
      </c>
      <c r="F2228" t="s">
        <v>13</v>
      </c>
      <c r="G2228" t="s">
        <v>14</v>
      </c>
      <c r="H2228" t="e">
        <f t="shared" si="42"/>
        <v>#VALUE!</v>
      </c>
      <c r="L2228" s="20" t="s">
        <v>7325</v>
      </c>
      <c r="M2228">
        <v>54.938000000000002</v>
      </c>
      <c r="N2228" s="40" t="s">
        <v>6617</v>
      </c>
    </row>
    <row r="2229" spans="1:18" x14ac:dyDescent="0.25">
      <c r="A2229" s="18">
        <v>3206</v>
      </c>
      <c r="B2229" t="s">
        <v>1074</v>
      </c>
      <c r="C2229" t="s">
        <v>9</v>
      </c>
      <c r="D2229" t="s">
        <v>11</v>
      </c>
      <c r="E2229" t="s">
        <v>1604</v>
      </c>
      <c r="F2229" t="s">
        <v>13</v>
      </c>
      <c r="G2229" t="s">
        <v>14</v>
      </c>
      <c r="H2229" t="e">
        <f t="shared" si="42"/>
        <v>#VALUE!</v>
      </c>
      <c r="L2229" s="20" t="s">
        <v>7325</v>
      </c>
      <c r="M2229">
        <v>54.938000000000002</v>
      </c>
      <c r="N2229" s="40" t="s">
        <v>6617</v>
      </c>
    </row>
    <row r="2230" spans="1:18" x14ac:dyDescent="0.25">
      <c r="A2230" s="18">
        <v>4329</v>
      </c>
      <c r="B2230" t="s">
        <v>1074</v>
      </c>
      <c r="C2230" t="s">
        <v>99</v>
      </c>
      <c r="D2230" t="s">
        <v>11</v>
      </c>
      <c r="E2230" t="s">
        <v>1604</v>
      </c>
      <c r="F2230" t="s">
        <v>13</v>
      </c>
      <c r="G2230" t="s">
        <v>14</v>
      </c>
      <c r="H2230" t="e">
        <f t="shared" si="42"/>
        <v>#VALUE!</v>
      </c>
      <c r="L2230" s="20" t="s">
        <v>7325</v>
      </c>
      <c r="M2230">
        <v>54.938000000000002</v>
      </c>
      <c r="N2230" s="40" t="s">
        <v>6617</v>
      </c>
    </row>
    <row r="2231" spans="1:18" x14ac:dyDescent="0.25">
      <c r="A2231" s="18">
        <v>1039</v>
      </c>
      <c r="B2231" t="s">
        <v>1074</v>
      </c>
      <c r="C2231" t="s">
        <v>70</v>
      </c>
      <c r="D2231" t="s">
        <v>11</v>
      </c>
      <c r="E2231" t="s">
        <v>1604</v>
      </c>
      <c r="F2231" t="s">
        <v>13</v>
      </c>
      <c r="G2231" t="s">
        <v>14</v>
      </c>
      <c r="H2231">
        <f t="shared" si="42"/>
        <v>0</v>
      </c>
      <c r="L2231" s="20" t="s">
        <v>7325</v>
      </c>
      <c r="M2231">
        <v>54.938000000000002</v>
      </c>
    </row>
    <row r="2232" spans="1:18" x14ac:dyDescent="0.25">
      <c r="A2232" s="18">
        <v>1410</v>
      </c>
      <c r="B2232" t="s">
        <v>1074</v>
      </c>
      <c r="C2232" t="s">
        <v>388</v>
      </c>
      <c r="D2232" t="s">
        <v>11</v>
      </c>
      <c r="E2232" t="s">
        <v>1604</v>
      </c>
      <c r="F2232" t="s">
        <v>13</v>
      </c>
      <c r="G2232" t="s">
        <v>14</v>
      </c>
      <c r="H2232">
        <f t="shared" si="42"/>
        <v>0</v>
      </c>
      <c r="L2232" s="20" t="s">
        <v>7325</v>
      </c>
      <c r="M2232">
        <v>54.938000000000002</v>
      </c>
    </row>
    <row r="2233" spans="1:18" x14ac:dyDescent="0.25">
      <c r="A2233" s="18">
        <v>2837</v>
      </c>
      <c r="B2233" s="20" t="s">
        <v>1074</v>
      </c>
      <c r="C2233" t="s">
        <v>199</v>
      </c>
      <c r="D2233" t="s">
        <v>11</v>
      </c>
      <c r="E2233" t="s">
        <v>1604</v>
      </c>
      <c r="F2233" t="s">
        <v>13</v>
      </c>
      <c r="G2233" t="s">
        <v>14</v>
      </c>
      <c r="H2233" t="e">
        <f t="shared" si="42"/>
        <v>#VALUE!</v>
      </c>
      <c r="L2233" s="20" t="s">
        <v>7325</v>
      </c>
      <c r="M2233">
        <v>54.938000000000002</v>
      </c>
      <c r="N2233" s="40" t="s">
        <v>6617</v>
      </c>
    </row>
    <row r="2234" spans="1:18" x14ac:dyDescent="0.25">
      <c r="A2234" s="18">
        <v>3491</v>
      </c>
      <c r="B2234" t="s">
        <v>1074</v>
      </c>
      <c r="C2234" t="s">
        <v>142</v>
      </c>
      <c r="D2234" t="s">
        <v>11</v>
      </c>
      <c r="E2234" t="s">
        <v>1604</v>
      </c>
      <c r="F2234" t="s">
        <v>13</v>
      </c>
      <c r="G2234" t="s">
        <v>14</v>
      </c>
      <c r="H2234" t="e">
        <f t="shared" si="42"/>
        <v>#VALUE!</v>
      </c>
      <c r="L2234" s="20" t="s">
        <v>7325</v>
      </c>
      <c r="M2234">
        <v>54.938000000000002</v>
      </c>
      <c r="N2234" s="40" t="s">
        <v>6617</v>
      </c>
      <c r="P2234" t="e">
        <f>EXACT(H2234,bioshpere3_soil!H2234)</f>
        <v>#VALUE!</v>
      </c>
    </row>
    <row r="2235" spans="1:18" x14ac:dyDescent="0.25">
      <c r="A2235" s="18">
        <v>4390</v>
      </c>
      <c r="B2235" t="s">
        <v>1074</v>
      </c>
      <c r="C2235" t="s">
        <v>16</v>
      </c>
      <c r="D2235" t="s">
        <v>11</v>
      </c>
      <c r="E2235" t="s">
        <v>1604</v>
      </c>
      <c r="F2235" t="s">
        <v>13</v>
      </c>
      <c r="G2235" t="s">
        <v>14</v>
      </c>
      <c r="H2235" t="e">
        <f t="shared" si="42"/>
        <v>#VALUE!</v>
      </c>
      <c r="L2235" s="20" t="s">
        <v>7325</v>
      </c>
      <c r="M2235">
        <v>54.938000000000002</v>
      </c>
      <c r="N2235" s="20" t="s">
        <v>6617</v>
      </c>
    </row>
    <row r="2236" spans="1:18" x14ac:dyDescent="0.25">
      <c r="A2236" s="18">
        <v>3266</v>
      </c>
      <c r="B2236" t="s">
        <v>1074</v>
      </c>
      <c r="C2236" t="s">
        <v>189</v>
      </c>
      <c r="D2236" t="s">
        <v>11</v>
      </c>
      <c r="E2236" t="s">
        <v>1604</v>
      </c>
      <c r="F2236" t="s">
        <v>13</v>
      </c>
      <c r="G2236" t="s">
        <v>14</v>
      </c>
      <c r="H2236" t="e">
        <f t="shared" si="42"/>
        <v>#VALUE!</v>
      </c>
      <c r="L2236" s="20" t="s">
        <v>7325</v>
      </c>
      <c r="M2236">
        <v>54.938000000000002</v>
      </c>
      <c r="N2236" s="20" t="s">
        <v>6617</v>
      </c>
    </row>
    <row r="2237" spans="1:18" x14ac:dyDescent="0.25">
      <c r="A2237" s="18">
        <v>2145</v>
      </c>
      <c r="B2237" t="s">
        <v>1074</v>
      </c>
      <c r="C2237" t="s">
        <v>43</v>
      </c>
      <c r="D2237" t="s">
        <v>11</v>
      </c>
      <c r="E2237" t="s">
        <v>1604</v>
      </c>
      <c r="F2237" t="s">
        <v>13</v>
      </c>
      <c r="G2237" t="s">
        <v>14</v>
      </c>
      <c r="H2237" t="e">
        <f t="shared" si="42"/>
        <v>#VALUE!</v>
      </c>
      <c r="L2237" s="20" t="s">
        <v>7325</v>
      </c>
      <c r="M2237">
        <v>54.938000000000002</v>
      </c>
      <c r="N2237" s="20" t="s">
        <v>6617</v>
      </c>
    </row>
    <row r="2238" spans="1:18" x14ac:dyDescent="0.25">
      <c r="A2238" s="18">
        <v>601</v>
      </c>
      <c r="B2238" t="s">
        <v>1074</v>
      </c>
      <c r="C2238" t="s">
        <v>26</v>
      </c>
      <c r="D2238" t="s">
        <v>11</v>
      </c>
      <c r="E2238" t="s">
        <v>1604</v>
      </c>
      <c r="F2238" t="s">
        <v>13</v>
      </c>
      <c r="G2238" t="s">
        <v>14</v>
      </c>
      <c r="H2238">
        <f t="shared" si="42"/>
        <v>0</v>
      </c>
      <c r="L2238" s="20" t="s">
        <v>7325</v>
      </c>
      <c r="M2238">
        <v>54.938000000000002</v>
      </c>
    </row>
    <row r="2239" spans="1:18" x14ac:dyDescent="0.25">
      <c r="A2239" s="18">
        <v>977</v>
      </c>
      <c r="B2239" t="s">
        <v>1074</v>
      </c>
      <c r="C2239" t="s">
        <v>30</v>
      </c>
      <c r="D2239" t="s">
        <v>11</v>
      </c>
      <c r="E2239" t="s">
        <v>1604</v>
      </c>
      <c r="F2239" t="s">
        <v>13</v>
      </c>
      <c r="G2239" t="s">
        <v>14</v>
      </c>
      <c r="H2239" t="e">
        <f t="shared" si="42"/>
        <v>#VALUE!</v>
      </c>
      <c r="L2239" s="20" t="s">
        <v>7325</v>
      </c>
      <c r="M2239">
        <v>54.938000000000002</v>
      </c>
      <c r="N2239" s="20" t="s">
        <v>6617</v>
      </c>
    </row>
    <row r="2240" spans="1:18" x14ac:dyDescent="0.25">
      <c r="A2240" s="18">
        <v>1707</v>
      </c>
      <c r="B2240" t="s">
        <v>1074</v>
      </c>
      <c r="C2240" t="s">
        <v>23</v>
      </c>
      <c r="D2240" t="s">
        <v>11</v>
      </c>
      <c r="E2240" t="s">
        <v>1604</v>
      </c>
      <c r="F2240" t="s">
        <v>13</v>
      </c>
      <c r="G2240" t="s">
        <v>14</v>
      </c>
      <c r="H2240" t="e">
        <f t="shared" si="42"/>
        <v>#VALUE!</v>
      </c>
      <c r="L2240" s="20" t="s">
        <v>7325</v>
      </c>
      <c r="M2240">
        <v>54.938000000000002</v>
      </c>
      <c r="N2240" s="20" t="s">
        <v>6617</v>
      </c>
    </row>
    <row r="2241" spans="1:16" x14ac:dyDescent="0.25">
      <c r="A2241" s="18">
        <v>3728</v>
      </c>
      <c r="B2241" s="20" t="s">
        <v>436</v>
      </c>
      <c r="C2241" t="s">
        <v>47</v>
      </c>
      <c r="D2241" t="s">
        <v>11</v>
      </c>
      <c r="E2241" t="s">
        <v>316</v>
      </c>
      <c r="F2241" t="s">
        <v>13</v>
      </c>
      <c r="G2241" t="s">
        <v>33</v>
      </c>
      <c r="H2241" t="e">
        <f t="shared" si="42"/>
        <v>#VALUE!</v>
      </c>
      <c r="L2241" s="20" t="s">
        <v>7325</v>
      </c>
      <c r="M2241">
        <v>53.94</v>
      </c>
      <c r="N2241" s="20" t="s">
        <v>6617</v>
      </c>
      <c r="P2241" t="e">
        <f>EXACT(H2241,bioshpere3_soil!H2241)</f>
        <v>#VALUE!</v>
      </c>
    </row>
    <row r="2242" spans="1:16" x14ac:dyDescent="0.25">
      <c r="A2242" s="18">
        <v>2357</v>
      </c>
      <c r="B2242" t="s">
        <v>436</v>
      </c>
      <c r="C2242" t="s">
        <v>90</v>
      </c>
      <c r="D2242" t="s">
        <v>11</v>
      </c>
      <c r="E2242" t="s">
        <v>316</v>
      </c>
      <c r="F2242" t="s">
        <v>13</v>
      </c>
      <c r="G2242" t="s">
        <v>33</v>
      </c>
      <c r="H2242" t="e">
        <f t="shared" si="42"/>
        <v>#VALUE!</v>
      </c>
      <c r="L2242" s="20" t="s">
        <v>7325</v>
      </c>
      <c r="M2242">
        <v>53.94</v>
      </c>
      <c r="N2242" s="20" t="s">
        <v>6617</v>
      </c>
      <c r="P2242" t="e">
        <f>EXACT(H2242,bioshpere3_soil!H2242)</f>
        <v>#VALUE!</v>
      </c>
    </row>
    <row r="2243" spans="1:16" x14ac:dyDescent="0.25">
      <c r="A2243" s="18">
        <v>488</v>
      </c>
      <c r="B2243" t="s">
        <v>436</v>
      </c>
      <c r="C2243" t="s">
        <v>9</v>
      </c>
      <c r="D2243" t="s">
        <v>11</v>
      </c>
      <c r="E2243" t="s">
        <v>316</v>
      </c>
      <c r="F2243" t="s">
        <v>13</v>
      </c>
      <c r="G2243" t="s">
        <v>33</v>
      </c>
      <c r="H2243" t="e">
        <f t="shared" si="42"/>
        <v>#VALUE!</v>
      </c>
      <c r="L2243" s="20" t="s">
        <v>7325</v>
      </c>
      <c r="M2243">
        <v>53.94</v>
      </c>
      <c r="N2243" s="20" t="s">
        <v>6617</v>
      </c>
      <c r="P2243" t="e">
        <f>EXACT(H2243,bioshpere3_soil!H2243)</f>
        <v>#VALUE!</v>
      </c>
    </row>
    <row r="2244" spans="1:16" x14ac:dyDescent="0.25">
      <c r="A2244" s="18">
        <v>1571</v>
      </c>
      <c r="B2244" t="s">
        <v>436</v>
      </c>
      <c r="C2244" t="s">
        <v>99</v>
      </c>
      <c r="D2244" t="s">
        <v>11</v>
      </c>
      <c r="E2244" t="s">
        <v>316</v>
      </c>
      <c r="F2244" t="s">
        <v>13</v>
      </c>
      <c r="G2244" t="s">
        <v>33</v>
      </c>
      <c r="H2244" t="e">
        <f t="shared" si="42"/>
        <v>#VALUE!</v>
      </c>
      <c r="L2244" s="20" t="s">
        <v>7325</v>
      </c>
      <c r="M2244">
        <v>53.94</v>
      </c>
      <c r="N2244" s="20" t="s">
        <v>6617</v>
      </c>
      <c r="P2244" t="e">
        <f>EXACT(H2244,bioshpere3_soil!H2244)</f>
        <v>#VALUE!</v>
      </c>
    </row>
    <row r="2245" spans="1:16" x14ac:dyDescent="0.25">
      <c r="A2245" s="18">
        <v>2824</v>
      </c>
      <c r="B2245" t="s">
        <v>436</v>
      </c>
      <c r="C2245" t="s">
        <v>70</v>
      </c>
      <c r="D2245" t="s">
        <v>11</v>
      </c>
      <c r="E2245" t="s">
        <v>316</v>
      </c>
      <c r="F2245" t="s">
        <v>13</v>
      </c>
      <c r="G2245" t="s">
        <v>33</v>
      </c>
      <c r="H2245">
        <f t="shared" si="42"/>
        <v>0</v>
      </c>
      <c r="L2245" s="20" t="s">
        <v>7325</v>
      </c>
      <c r="M2245">
        <v>53.94</v>
      </c>
    </row>
    <row r="2246" spans="1:16" x14ac:dyDescent="0.25">
      <c r="A2246" s="18">
        <v>4135</v>
      </c>
      <c r="B2246" t="s">
        <v>436</v>
      </c>
      <c r="C2246" t="s">
        <v>189</v>
      </c>
      <c r="D2246" t="s">
        <v>11</v>
      </c>
      <c r="E2246" t="s">
        <v>316</v>
      </c>
      <c r="F2246" t="s">
        <v>13</v>
      </c>
      <c r="G2246" t="s">
        <v>33</v>
      </c>
      <c r="H2246" t="e">
        <f t="shared" si="42"/>
        <v>#VALUE!</v>
      </c>
      <c r="L2246" s="20" t="s">
        <v>7325</v>
      </c>
      <c r="M2246">
        <v>53.94</v>
      </c>
      <c r="N2246" s="20" t="s">
        <v>6617</v>
      </c>
    </row>
    <row r="2247" spans="1:16" x14ac:dyDescent="0.25">
      <c r="A2247" s="18">
        <v>2394</v>
      </c>
      <c r="B2247" t="s">
        <v>436</v>
      </c>
      <c r="C2247" t="s">
        <v>43</v>
      </c>
      <c r="D2247" t="s">
        <v>11</v>
      </c>
      <c r="E2247" t="s">
        <v>316</v>
      </c>
      <c r="F2247" t="s">
        <v>13</v>
      </c>
      <c r="G2247" t="s">
        <v>33</v>
      </c>
      <c r="H2247" t="e">
        <f t="shared" si="42"/>
        <v>#VALUE!</v>
      </c>
      <c r="L2247" s="20" t="s">
        <v>7325</v>
      </c>
      <c r="M2247">
        <v>53.94</v>
      </c>
      <c r="N2247" s="20" t="s">
        <v>6617</v>
      </c>
    </row>
    <row r="2248" spans="1:16" x14ac:dyDescent="0.25">
      <c r="A2248" s="18">
        <v>2792</v>
      </c>
      <c r="B2248" t="s">
        <v>436</v>
      </c>
      <c r="C2248" t="s">
        <v>26</v>
      </c>
      <c r="D2248" t="s">
        <v>11</v>
      </c>
      <c r="E2248" t="s">
        <v>316</v>
      </c>
      <c r="F2248" t="s">
        <v>13</v>
      </c>
      <c r="G2248" t="s">
        <v>33</v>
      </c>
      <c r="H2248" t="e">
        <f t="shared" si="42"/>
        <v>#VALUE!</v>
      </c>
      <c r="L2248" s="20" t="s">
        <v>7325</v>
      </c>
      <c r="M2248">
        <v>53.94</v>
      </c>
      <c r="N2248" s="20" t="s">
        <v>6617</v>
      </c>
    </row>
    <row r="2249" spans="1:16" x14ac:dyDescent="0.25">
      <c r="A2249" s="18">
        <v>1789</v>
      </c>
      <c r="B2249" t="s">
        <v>436</v>
      </c>
      <c r="C2249" t="s">
        <v>30</v>
      </c>
      <c r="D2249" t="s">
        <v>11</v>
      </c>
      <c r="E2249" t="s">
        <v>316</v>
      </c>
      <c r="F2249" t="s">
        <v>13</v>
      </c>
      <c r="G2249" t="s">
        <v>33</v>
      </c>
      <c r="H2249" t="e">
        <f t="shared" si="42"/>
        <v>#VALUE!</v>
      </c>
      <c r="L2249" s="20" t="s">
        <v>7325</v>
      </c>
      <c r="M2249">
        <v>53.94</v>
      </c>
      <c r="N2249" s="20" t="s">
        <v>6617</v>
      </c>
    </row>
    <row r="2250" spans="1:16" x14ac:dyDescent="0.25">
      <c r="A2250" s="18">
        <v>2194</v>
      </c>
      <c r="B2250" t="s">
        <v>436</v>
      </c>
      <c r="C2250" t="s">
        <v>23</v>
      </c>
      <c r="D2250" t="s">
        <v>11</v>
      </c>
      <c r="E2250" t="s">
        <v>316</v>
      </c>
      <c r="F2250" t="s">
        <v>13</v>
      </c>
      <c r="G2250" t="s">
        <v>33</v>
      </c>
      <c r="H2250" t="e">
        <f t="shared" si="42"/>
        <v>#VALUE!</v>
      </c>
      <c r="L2250" s="20" t="s">
        <v>7325</v>
      </c>
      <c r="M2250">
        <v>53.94</v>
      </c>
      <c r="N2250" s="20" t="s">
        <v>6617</v>
      </c>
    </row>
    <row r="2251" spans="1:16" x14ac:dyDescent="0.25">
      <c r="A2251" s="18">
        <v>2120</v>
      </c>
      <c r="B2251" s="20" t="s">
        <v>1074</v>
      </c>
      <c r="C2251" t="s">
        <v>47</v>
      </c>
      <c r="D2251" t="s">
        <v>11</v>
      </c>
      <c r="E2251" t="s">
        <v>1076</v>
      </c>
      <c r="F2251" t="s">
        <v>13</v>
      </c>
      <c r="G2251" t="s">
        <v>33</v>
      </c>
      <c r="H2251">
        <v>0</v>
      </c>
      <c r="L2251" s="20" t="s">
        <v>7325</v>
      </c>
      <c r="M2251">
        <v>54.938000000000002</v>
      </c>
      <c r="N2251">
        <v>0</v>
      </c>
    </row>
    <row r="2252" spans="1:16" x14ac:dyDescent="0.25">
      <c r="A2252" s="18">
        <v>2647</v>
      </c>
      <c r="B2252" t="s">
        <v>1074</v>
      </c>
      <c r="C2252" t="s">
        <v>90</v>
      </c>
      <c r="D2252" t="s">
        <v>11</v>
      </c>
      <c r="E2252" t="s">
        <v>1076</v>
      </c>
      <c r="F2252" t="s">
        <v>13</v>
      </c>
      <c r="G2252" t="s">
        <v>33</v>
      </c>
      <c r="H2252">
        <v>0</v>
      </c>
      <c r="L2252" s="20" t="s">
        <v>7325</v>
      </c>
      <c r="M2252">
        <v>54.938000000000002</v>
      </c>
      <c r="N2252">
        <v>0</v>
      </c>
    </row>
    <row r="2253" spans="1:16" x14ac:dyDescent="0.25">
      <c r="A2253" s="18">
        <v>1591</v>
      </c>
      <c r="B2253" t="s">
        <v>1074</v>
      </c>
      <c r="C2253" t="s">
        <v>9</v>
      </c>
      <c r="D2253" t="s">
        <v>11</v>
      </c>
      <c r="E2253" t="s">
        <v>1076</v>
      </c>
      <c r="F2253" t="s">
        <v>13</v>
      </c>
      <c r="G2253" t="s">
        <v>33</v>
      </c>
      <c r="H2253">
        <v>0</v>
      </c>
      <c r="L2253" s="20" t="s">
        <v>7325</v>
      </c>
      <c r="M2253">
        <v>54.938000000000002</v>
      </c>
      <c r="N2253">
        <v>0</v>
      </c>
    </row>
    <row r="2254" spans="1:16" x14ac:dyDescent="0.25">
      <c r="A2254" s="18">
        <v>2672</v>
      </c>
      <c r="B2254" t="s">
        <v>1074</v>
      </c>
      <c r="C2254" t="s">
        <v>99</v>
      </c>
      <c r="D2254" t="s">
        <v>11</v>
      </c>
      <c r="E2254" t="s">
        <v>1076</v>
      </c>
      <c r="F2254" t="s">
        <v>13</v>
      </c>
      <c r="G2254" t="s">
        <v>33</v>
      </c>
      <c r="H2254">
        <v>0</v>
      </c>
      <c r="L2254" s="20" t="s">
        <v>7325</v>
      </c>
      <c r="M2254">
        <v>54.938000000000002</v>
      </c>
      <c r="N2254">
        <v>0</v>
      </c>
    </row>
    <row r="2255" spans="1:16" x14ac:dyDescent="0.25">
      <c r="A2255" s="18">
        <v>3976</v>
      </c>
      <c r="B2255" t="s">
        <v>1074</v>
      </c>
      <c r="C2255" t="s">
        <v>70</v>
      </c>
      <c r="D2255" t="s">
        <v>11</v>
      </c>
      <c r="E2255" t="s">
        <v>1076</v>
      </c>
      <c r="F2255" t="s">
        <v>13</v>
      </c>
      <c r="G2255" t="s">
        <v>33</v>
      </c>
      <c r="H2255">
        <v>0</v>
      </c>
      <c r="L2255" s="20" t="s">
        <v>7325</v>
      </c>
      <c r="M2255">
        <v>54.938000000000002</v>
      </c>
      <c r="N2255">
        <v>0</v>
      </c>
    </row>
    <row r="2256" spans="1:16" x14ac:dyDescent="0.25">
      <c r="A2256" s="18">
        <v>2884</v>
      </c>
      <c r="B2256" t="s">
        <v>2106</v>
      </c>
      <c r="C2256" t="s">
        <v>90</v>
      </c>
      <c r="D2256" t="s">
        <v>11</v>
      </c>
      <c r="E2256" t="s">
        <v>2108</v>
      </c>
      <c r="F2256" t="s">
        <v>13</v>
      </c>
      <c r="G2256" t="s">
        <v>14</v>
      </c>
      <c r="H2256">
        <f t="shared" ref="H2256:H2287" si="43">14.0067*N2256/M2256</f>
        <v>0</v>
      </c>
      <c r="L2256" s="20" t="s">
        <v>7326</v>
      </c>
      <c r="M2256">
        <v>200.619</v>
      </c>
      <c r="N2256">
        <v>0</v>
      </c>
    </row>
    <row r="2257" spans="1:14" x14ac:dyDescent="0.25">
      <c r="A2257" s="18">
        <v>218</v>
      </c>
      <c r="B2257" t="s">
        <v>2106</v>
      </c>
      <c r="C2257" t="s">
        <v>70</v>
      </c>
      <c r="D2257" t="s">
        <v>11</v>
      </c>
      <c r="E2257" t="s">
        <v>2108</v>
      </c>
      <c r="F2257" t="s">
        <v>13</v>
      </c>
      <c r="G2257" t="s">
        <v>14</v>
      </c>
      <c r="H2257">
        <f t="shared" si="43"/>
        <v>0</v>
      </c>
      <c r="L2257" s="20" t="s">
        <v>7326</v>
      </c>
      <c r="M2257">
        <v>200.619</v>
      </c>
    </row>
    <row r="2258" spans="1:14" x14ac:dyDescent="0.25">
      <c r="A2258" s="18">
        <v>1132</v>
      </c>
      <c r="B2258" t="s">
        <v>2106</v>
      </c>
      <c r="C2258" t="s">
        <v>16</v>
      </c>
      <c r="D2258" t="s">
        <v>11</v>
      </c>
      <c r="E2258" t="s">
        <v>2108</v>
      </c>
      <c r="F2258" t="s">
        <v>13</v>
      </c>
      <c r="G2258" t="s">
        <v>14</v>
      </c>
      <c r="H2258">
        <f t="shared" si="43"/>
        <v>0</v>
      </c>
      <c r="L2258" s="20" t="s">
        <v>7326</v>
      </c>
      <c r="M2258">
        <v>200.619</v>
      </c>
    </row>
    <row r="2259" spans="1:14" x14ac:dyDescent="0.25">
      <c r="A2259" s="18">
        <v>1637</v>
      </c>
      <c r="B2259" t="s">
        <v>2106</v>
      </c>
      <c r="C2259" t="s">
        <v>26</v>
      </c>
      <c r="D2259" t="s">
        <v>11</v>
      </c>
      <c r="E2259" t="s">
        <v>2108</v>
      </c>
      <c r="F2259" t="s">
        <v>13</v>
      </c>
      <c r="G2259" t="s">
        <v>14</v>
      </c>
      <c r="H2259">
        <f t="shared" si="43"/>
        <v>0</v>
      </c>
      <c r="L2259" s="20" t="s">
        <v>7326</v>
      </c>
      <c r="M2259">
        <v>200.619</v>
      </c>
      <c r="N2259">
        <v>0</v>
      </c>
    </row>
    <row r="2260" spans="1:14" x14ac:dyDescent="0.25">
      <c r="A2260" s="18">
        <v>904</v>
      </c>
      <c r="B2260" t="s">
        <v>1959</v>
      </c>
      <c r="C2260" t="s">
        <v>90</v>
      </c>
      <c r="D2260" t="s">
        <v>11</v>
      </c>
      <c r="E2260" t="s">
        <v>1961</v>
      </c>
      <c r="F2260" t="s">
        <v>13</v>
      </c>
      <c r="G2260" t="s">
        <v>14</v>
      </c>
      <c r="H2260">
        <f t="shared" si="43"/>
        <v>0</v>
      </c>
      <c r="L2260" s="20" t="s">
        <v>7327</v>
      </c>
      <c r="M2260">
        <v>228.672</v>
      </c>
    </row>
    <row r="2261" spans="1:14" x14ac:dyDescent="0.25">
      <c r="A2261" s="18">
        <v>3248</v>
      </c>
      <c r="B2261" t="s">
        <v>1959</v>
      </c>
      <c r="C2261" t="s">
        <v>70</v>
      </c>
      <c r="D2261" t="s">
        <v>11</v>
      </c>
      <c r="E2261" t="s">
        <v>1961</v>
      </c>
      <c r="F2261" t="s">
        <v>13</v>
      </c>
      <c r="G2261" t="s">
        <v>14</v>
      </c>
      <c r="H2261">
        <f t="shared" si="43"/>
        <v>0</v>
      </c>
      <c r="L2261" s="20" t="s">
        <v>7327</v>
      </c>
      <c r="M2261">
        <v>228.672</v>
      </c>
      <c r="N2261">
        <v>0</v>
      </c>
    </row>
    <row r="2262" spans="1:14" x14ac:dyDescent="0.25">
      <c r="A2262" s="18">
        <v>2424</v>
      </c>
      <c r="B2262" t="s">
        <v>1959</v>
      </c>
      <c r="C2262" t="s">
        <v>16</v>
      </c>
      <c r="D2262" t="s">
        <v>11</v>
      </c>
      <c r="E2262" t="s">
        <v>1961</v>
      </c>
      <c r="F2262" t="s">
        <v>13</v>
      </c>
      <c r="G2262" t="s">
        <v>14</v>
      </c>
      <c r="H2262">
        <f t="shared" si="43"/>
        <v>0</v>
      </c>
      <c r="L2262" s="20" t="s">
        <v>7327</v>
      </c>
      <c r="M2262">
        <v>228.672</v>
      </c>
      <c r="N2262">
        <v>0</v>
      </c>
    </row>
    <row r="2263" spans="1:14" x14ac:dyDescent="0.25">
      <c r="A2263" s="18">
        <v>786</v>
      </c>
      <c r="B2263" t="s">
        <v>1959</v>
      </c>
      <c r="C2263" t="s">
        <v>26</v>
      </c>
      <c r="D2263" t="s">
        <v>11</v>
      </c>
      <c r="E2263" t="s">
        <v>1961</v>
      </c>
      <c r="F2263" t="s">
        <v>13</v>
      </c>
      <c r="G2263" t="s">
        <v>14</v>
      </c>
      <c r="H2263">
        <f t="shared" si="43"/>
        <v>0</v>
      </c>
      <c r="L2263" s="20" t="s">
        <v>7327</v>
      </c>
      <c r="M2263">
        <v>228.672</v>
      </c>
    </row>
    <row r="2264" spans="1:14" x14ac:dyDescent="0.25">
      <c r="A2264" s="18">
        <v>844</v>
      </c>
      <c r="B2264" t="s">
        <v>4944</v>
      </c>
      <c r="C2264" t="s">
        <v>16</v>
      </c>
      <c r="D2264" t="s">
        <v>11</v>
      </c>
      <c r="E2264" t="s">
        <v>4946</v>
      </c>
      <c r="F2264" t="s">
        <v>13</v>
      </c>
      <c r="G2264" t="s">
        <v>14</v>
      </c>
      <c r="H2264">
        <f t="shared" si="43"/>
        <v>0</v>
      </c>
      <c r="L2264" s="20" t="s">
        <v>7287</v>
      </c>
      <c r="M2264">
        <v>214.64599999999999</v>
      </c>
    </row>
    <row r="2265" spans="1:14" x14ac:dyDescent="0.25">
      <c r="A2265" s="18">
        <v>2250</v>
      </c>
      <c r="B2265" t="s">
        <v>6747</v>
      </c>
      <c r="C2265" t="s">
        <v>16</v>
      </c>
      <c r="D2265" t="s">
        <v>11</v>
      </c>
      <c r="E2265" t="s">
        <v>6749</v>
      </c>
      <c r="F2265" t="s">
        <v>13</v>
      </c>
      <c r="G2265" t="s">
        <v>14</v>
      </c>
      <c r="H2265">
        <f t="shared" si="43"/>
        <v>0</v>
      </c>
      <c r="L2265" s="20" t="s">
        <v>7287</v>
      </c>
      <c r="M2265">
        <v>214.64599999999999</v>
      </c>
      <c r="N2265">
        <v>0</v>
      </c>
    </row>
    <row r="2266" spans="1:14" x14ac:dyDescent="0.25">
      <c r="A2266" s="18">
        <v>629</v>
      </c>
      <c r="B2266" t="s">
        <v>4179</v>
      </c>
      <c r="C2266" t="s">
        <v>16</v>
      </c>
      <c r="D2266" t="s">
        <v>11</v>
      </c>
      <c r="E2266" t="s">
        <v>4181</v>
      </c>
      <c r="F2266" t="s">
        <v>13</v>
      </c>
      <c r="G2266" t="s">
        <v>14</v>
      </c>
      <c r="H2266">
        <f t="shared" si="43"/>
        <v>0</v>
      </c>
      <c r="L2266" s="20" t="s">
        <v>7328</v>
      </c>
      <c r="M2266">
        <v>317.125</v>
      </c>
      <c r="N2266">
        <v>0</v>
      </c>
    </row>
    <row r="2267" spans="1:14" x14ac:dyDescent="0.25">
      <c r="A2267" s="18">
        <v>2936</v>
      </c>
      <c r="B2267" t="s">
        <v>6775</v>
      </c>
      <c r="C2267" t="s">
        <v>16</v>
      </c>
      <c r="D2267" t="s">
        <v>11</v>
      </c>
      <c r="E2267" t="s">
        <v>6777</v>
      </c>
      <c r="F2267" t="s">
        <v>13</v>
      </c>
      <c r="G2267" t="s">
        <v>14</v>
      </c>
      <c r="H2267">
        <f t="shared" si="43"/>
        <v>0</v>
      </c>
      <c r="L2267" s="20" t="s">
        <v>7329</v>
      </c>
      <c r="M2267">
        <v>373.23099999999999</v>
      </c>
      <c r="N2267">
        <v>0</v>
      </c>
    </row>
    <row r="2268" spans="1:14" x14ac:dyDescent="0.25">
      <c r="A2268" s="18">
        <v>496</v>
      </c>
      <c r="B2268" t="s">
        <v>4982</v>
      </c>
      <c r="C2268" t="s">
        <v>16</v>
      </c>
      <c r="D2268" t="s">
        <v>11</v>
      </c>
      <c r="E2268" t="s">
        <v>4984</v>
      </c>
      <c r="F2268" t="s">
        <v>13</v>
      </c>
      <c r="G2268" t="s">
        <v>14</v>
      </c>
      <c r="H2268">
        <f t="shared" si="43"/>
        <v>0</v>
      </c>
      <c r="L2268" s="20" t="s">
        <v>7330</v>
      </c>
      <c r="M2268">
        <v>223.273</v>
      </c>
      <c r="N2268">
        <v>0</v>
      </c>
    </row>
    <row r="2269" spans="1:14" x14ac:dyDescent="0.25">
      <c r="A2269" s="18">
        <v>4015</v>
      </c>
      <c r="B2269" t="s">
        <v>892</v>
      </c>
      <c r="C2269" t="s">
        <v>16</v>
      </c>
      <c r="D2269" t="s">
        <v>11</v>
      </c>
      <c r="E2269" t="s">
        <v>894</v>
      </c>
      <c r="F2269" t="s">
        <v>13</v>
      </c>
      <c r="G2269" t="s">
        <v>14</v>
      </c>
      <c r="H2269">
        <f t="shared" si="43"/>
        <v>0</v>
      </c>
      <c r="L2269" s="20" t="s">
        <v>7331</v>
      </c>
      <c r="M2269">
        <v>149.66200000000001</v>
      </c>
      <c r="N2269">
        <v>0</v>
      </c>
    </row>
    <row r="2270" spans="1:14" x14ac:dyDescent="0.25">
      <c r="A2270" s="18">
        <v>3563</v>
      </c>
      <c r="B2270" t="s">
        <v>7332</v>
      </c>
      <c r="C2270" t="s">
        <v>16</v>
      </c>
      <c r="D2270" t="s">
        <v>11</v>
      </c>
      <c r="E2270" t="s">
        <v>5134</v>
      </c>
      <c r="F2270" t="s">
        <v>13</v>
      </c>
      <c r="G2270" t="s">
        <v>14</v>
      </c>
      <c r="H2270">
        <f t="shared" si="43"/>
        <v>0</v>
      </c>
      <c r="L2270" s="20" t="s">
        <v>7333</v>
      </c>
      <c r="M2270">
        <v>269.33800000000002</v>
      </c>
      <c r="N2270">
        <v>0</v>
      </c>
    </row>
    <row r="2271" spans="1:14" x14ac:dyDescent="0.25">
      <c r="A2271" s="18">
        <v>1047</v>
      </c>
      <c r="B2271" s="20" t="s">
        <v>332</v>
      </c>
      <c r="C2271" t="s">
        <v>47</v>
      </c>
      <c r="D2271" t="s">
        <v>11</v>
      </c>
      <c r="E2271" t="s">
        <v>334</v>
      </c>
      <c r="F2271" t="s">
        <v>13</v>
      </c>
      <c r="G2271" t="s">
        <v>14</v>
      </c>
      <c r="H2271">
        <f t="shared" si="43"/>
        <v>0</v>
      </c>
      <c r="L2271" s="20" t="s">
        <v>7334</v>
      </c>
      <c r="M2271">
        <v>200.59</v>
      </c>
      <c r="N2271">
        <v>0</v>
      </c>
    </row>
    <row r="2272" spans="1:14" x14ac:dyDescent="0.25">
      <c r="A2272" s="18">
        <v>2307</v>
      </c>
      <c r="B2272" t="s">
        <v>332</v>
      </c>
      <c r="C2272" t="s">
        <v>90</v>
      </c>
      <c r="D2272" t="s">
        <v>11</v>
      </c>
      <c r="E2272" t="s">
        <v>334</v>
      </c>
      <c r="F2272" t="s">
        <v>13</v>
      </c>
      <c r="G2272" t="s">
        <v>14</v>
      </c>
      <c r="H2272">
        <f t="shared" si="43"/>
        <v>0</v>
      </c>
      <c r="L2272" s="20" t="s">
        <v>7334</v>
      </c>
      <c r="M2272">
        <v>200.59</v>
      </c>
      <c r="N2272">
        <v>0</v>
      </c>
    </row>
    <row r="2273" spans="1:14" x14ac:dyDescent="0.25">
      <c r="A2273" s="18">
        <v>3648</v>
      </c>
      <c r="B2273" t="s">
        <v>332</v>
      </c>
      <c r="C2273" t="s">
        <v>9</v>
      </c>
      <c r="D2273" t="s">
        <v>11</v>
      </c>
      <c r="E2273" t="s">
        <v>334</v>
      </c>
      <c r="F2273" t="s">
        <v>13</v>
      </c>
      <c r="G2273" t="s">
        <v>14</v>
      </c>
      <c r="H2273">
        <f t="shared" si="43"/>
        <v>0</v>
      </c>
      <c r="L2273" s="20" t="s">
        <v>7334</v>
      </c>
      <c r="M2273">
        <v>200.59</v>
      </c>
      <c r="N2273">
        <v>0</v>
      </c>
    </row>
    <row r="2274" spans="1:14" x14ac:dyDescent="0.25">
      <c r="A2274" s="18">
        <v>3995</v>
      </c>
      <c r="B2274" t="s">
        <v>332</v>
      </c>
      <c r="C2274" t="s">
        <v>99</v>
      </c>
      <c r="D2274" t="s">
        <v>11</v>
      </c>
      <c r="E2274" t="s">
        <v>334</v>
      </c>
      <c r="F2274" t="s">
        <v>13</v>
      </c>
      <c r="G2274" t="s">
        <v>14</v>
      </c>
      <c r="H2274">
        <f t="shared" si="43"/>
        <v>0</v>
      </c>
      <c r="L2274" s="20" t="s">
        <v>7334</v>
      </c>
      <c r="M2274">
        <v>200.59</v>
      </c>
      <c r="N2274">
        <v>0</v>
      </c>
    </row>
    <row r="2275" spans="1:14" x14ac:dyDescent="0.25">
      <c r="A2275" s="18">
        <v>1533</v>
      </c>
      <c r="B2275" t="s">
        <v>332</v>
      </c>
      <c r="C2275" t="s">
        <v>70</v>
      </c>
      <c r="D2275" t="s">
        <v>11</v>
      </c>
      <c r="E2275" t="s">
        <v>334</v>
      </c>
      <c r="F2275" t="s">
        <v>13</v>
      </c>
      <c r="G2275" t="s">
        <v>14</v>
      </c>
      <c r="H2275">
        <f t="shared" si="43"/>
        <v>0</v>
      </c>
      <c r="L2275" s="20" t="s">
        <v>7334</v>
      </c>
      <c r="M2275">
        <v>200.59</v>
      </c>
      <c r="N2275">
        <v>0</v>
      </c>
    </row>
    <row r="2276" spans="1:14" x14ac:dyDescent="0.25">
      <c r="A2276" s="18">
        <v>1254</v>
      </c>
      <c r="B2276" t="s">
        <v>332</v>
      </c>
      <c r="C2276" t="s">
        <v>388</v>
      </c>
      <c r="D2276" t="s">
        <v>11</v>
      </c>
      <c r="E2276" t="s">
        <v>334</v>
      </c>
      <c r="F2276" t="s">
        <v>13</v>
      </c>
      <c r="G2276" t="s">
        <v>14</v>
      </c>
      <c r="H2276">
        <f t="shared" si="43"/>
        <v>0</v>
      </c>
      <c r="L2276" s="20" t="s">
        <v>7334</v>
      </c>
      <c r="M2276">
        <v>200.59</v>
      </c>
      <c r="N2276">
        <v>0</v>
      </c>
    </row>
    <row r="2277" spans="1:14" x14ac:dyDescent="0.25">
      <c r="A2277" s="18">
        <v>1593</v>
      </c>
      <c r="B2277" t="s">
        <v>332</v>
      </c>
      <c r="C2277" t="s">
        <v>199</v>
      </c>
      <c r="D2277" t="s">
        <v>11</v>
      </c>
      <c r="E2277" t="s">
        <v>334</v>
      </c>
      <c r="F2277" t="s">
        <v>13</v>
      </c>
      <c r="G2277" t="s">
        <v>14</v>
      </c>
      <c r="H2277">
        <f t="shared" si="43"/>
        <v>0</v>
      </c>
      <c r="L2277" s="20" t="s">
        <v>7334</v>
      </c>
      <c r="M2277">
        <v>200.59</v>
      </c>
      <c r="N2277">
        <v>0</v>
      </c>
    </row>
    <row r="2278" spans="1:14" x14ac:dyDescent="0.25">
      <c r="A2278" s="18">
        <v>1116</v>
      </c>
      <c r="B2278" t="s">
        <v>332</v>
      </c>
      <c r="C2278" t="s">
        <v>142</v>
      </c>
      <c r="D2278" t="s">
        <v>11</v>
      </c>
      <c r="E2278" t="s">
        <v>334</v>
      </c>
      <c r="F2278" t="s">
        <v>13</v>
      </c>
      <c r="G2278" t="s">
        <v>14</v>
      </c>
      <c r="H2278">
        <f t="shared" si="43"/>
        <v>0</v>
      </c>
      <c r="L2278" s="20" t="s">
        <v>7334</v>
      </c>
      <c r="M2278">
        <v>200.59</v>
      </c>
      <c r="N2278">
        <v>0</v>
      </c>
    </row>
    <row r="2279" spans="1:14" x14ac:dyDescent="0.25">
      <c r="A2279" s="18">
        <v>1667</v>
      </c>
      <c r="B2279" t="s">
        <v>332</v>
      </c>
      <c r="C2279" t="s">
        <v>16</v>
      </c>
      <c r="D2279" t="s">
        <v>11</v>
      </c>
      <c r="E2279" t="s">
        <v>334</v>
      </c>
      <c r="F2279" t="s">
        <v>13</v>
      </c>
      <c r="G2279" t="s">
        <v>14</v>
      </c>
      <c r="H2279">
        <f t="shared" si="43"/>
        <v>0</v>
      </c>
      <c r="L2279" s="20" t="s">
        <v>7334</v>
      </c>
      <c r="M2279">
        <v>200.59</v>
      </c>
      <c r="N2279">
        <v>0</v>
      </c>
    </row>
    <row r="2280" spans="1:14" x14ac:dyDescent="0.25">
      <c r="A2280" s="18">
        <v>532</v>
      </c>
      <c r="B2280" t="s">
        <v>332</v>
      </c>
      <c r="C2280" t="s">
        <v>189</v>
      </c>
      <c r="D2280" t="s">
        <v>11</v>
      </c>
      <c r="E2280" t="s">
        <v>334</v>
      </c>
      <c r="F2280" t="s">
        <v>13</v>
      </c>
      <c r="G2280" t="s">
        <v>14</v>
      </c>
      <c r="H2280">
        <f t="shared" si="43"/>
        <v>0</v>
      </c>
      <c r="L2280" s="20" t="s">
        <v>7334</v>
      </c>
      <c r="M2280">
        <v>200.59</v>
      </c>
      <c r="N2280">
        <v>0</v>
      </c>
    </row>
    <row r="2281" spans="1:14" x14ac:dyDescent="0.25">
      <c r="A2281" s="18">
        <v>1958</v>
      </c>
      <c r="B2281" t="s">
        <v>332</v>
      </c>
      <c r="C2281" t="s">
        <v>43</v>
      </c>
      <c r="D2281" t="s">
        <v>11</v>
      </c>
      <c r="E2281" t="s">
        <v>334</v>
      </c>
      <c r="F2281" t="s">
        <v>13</v>
      </c>
      <c r="G2281" t="s">
        <v>14</v>
      </c>
      <c r="H2281">
        <f t="shared" si="43"/>
        <v>0</v>
      </c>
      <c r="L2281" s="20" t="s">
        <v>7334</v>
      </c>
      <c r="M2281">
        <v>200.59</v>
      </c>
      <c r="N2281">
        <v>0</v>
      </c>
    </row>
    <row r="2282" spans="1:14" x14ac:dyDescent="0.25">
      <c r="A2282" s="18">
        <v>332</v>
      </c>
      <c r="B2282" t="s">
        <v>332</v>
      </c>
      <c r="C2282" t="s">
        <v>26</v>
      </c>
      <c r="D2282" t="s">
        <v>11</v>
      </c>
      <c r="E2282" t="s">
        <v>334</v>
      </c>
      <c r="F2282" t="s">
        <v>13</v>
      </c>
      <c r="G2282" t="s">
        <v>14</v>
      </c>
      <c r="H2282">
        <f t="shared" si="43"/>
        <v>0</v>
      </c>
      <c r="L2282" s="20" t="s">
        <v>7334</v>
      </c>
      <c r="M2282">
        <v>200.59</v>
      </c>
      <c r="N2282">
        <v>0</v>
      </c>
    </row>
    <row r="2283" spans="1:14" x14ac:dyDescent="0.25">
      <c r="A2283" s="18">
        <v>2904</v>
      </c>
      <c r="B2283" t="s">
        <v>332</v>
      </c>
      <c r="C2283" t="s">
        <v>30</v>
      </c>
      <c r="D2283" t="s">
        <v>11</v>
      </c>
      <c r="E2283" t="s">
        <v>334</v>
      </c>
      <c r="F2283" t="s">
        <v>13</v>
      </c>
      <c r="G2283" t="s">
        <v>14</v>
      </c>
      <c r="H2283">
        <f t="shared" si="43"/>
        <v>0</v>
      </c>
      <c r="L2283" s="20" t="s">
        <v>7334</v>
      </c>
      <c r="M2283">
        <v>200.59</v>
      </c>
      <c r="N2283">
        <v>0</v>
      </c>
    </row>
    <row r="2284" spans="1:14" x14ac:dyDescent="0.25">
      <c r="A2284" s="18">
        <v>164</v>
      </c>
      <c r="B2284" t="s">
        <v>332</v>
      </c>
      <c r="C2284" t="s">
        <v>23</v>
      </c>
      <c r="D2284" t="s">
        <v>11</v>
      </c>
      <c r="E2284" t="s">
        <v>334</v>
      </c>
      <c r="F2284" t="s">
        <v>13</v>
      </c>
      <c r="G2284" t="s">
        <v>14</v>
      </c>
      <c r="H2284">
        <f t="shared" si="43"/>
        <v>0</v>
      </c>
      <c r="L2284" s="20" t="s">
        <v>7334</v>
      </c>
      <c r="M2284">
        <v>200.59</v>
      </c>
      <c r="N2284">
        <v>0</v>
      </c>
    </row>
    <row r="2285" spans="1:14" x14ac:dyDescent="0.25">
      <c r="A2285" s="18">
        <v>3337</v>
      </c>
      <c r="B2285" t="s">
        <v>2467</v>
      </c>
      <c r="C2285" t="s">
        <v>16</v>
      </c>
      <c r="D2285" t="s">
        <v>11</v>
      </c>
      <c r="E2285" t="s">
        <v>2469</v>
      </c>
      <c r="F2285" t="s">
        <v>13</v>
      </c>
      <c r="G2285" t="s">
        <v>14</v>
      </c>
      <c r="H2285">
        <f t="shared" si="43"/>
        <v>0</v>
      </c>
      <c r="L2285" s="20" t="s">
        <v>7335</v>
      </c>
      <c r="M2285">
        <v>489.48</v>
      </c>
      <c r="N2285">
        <v>0</v>
      </c>
    </row>
    <row r="2286" spans="1:14" x14ac:dyDescent="0.25">
      <c r="A2286" s="18">
        <v>2325</v>
      </c>
      <c r="B2286" t="s">
        <v>2993</v>
      </c>
      <c r="C2286" t="s">
        <v>16</v>
      </c>
      <c r="D2286" t="s">
        <v>11</v>
      </c>
      <c r="E2286" t="s">
        <v>2995</v>
      </c>
      <c r="F2286" t="s">
        <v>13</v>
      </c>
      <c r="G2286" t="s">
        <v>14</v>
      </c>
      <c r="H2286">
        <f t="shared" si="43"/>
        <v>0</v>
      </c>
      <c r="L2286" s="20" t="s">
        <v>7336</v>
      </c>
      <c r="M2286">
        <v>503.50700000000001</v>
      </c>
      <c r="N2286">
        <v>0</v>
      </c>
    </row>
    <row r="2287" spans="1:14" x14ac:dyDescent="0.25">
      <c r="A2287" s="18">
        <v>127</v>
      </c>
      <c r="B2287" t="s">
        <v>3671</v>
      </c>
      <c r="C2287" t="s">
        <v>16</v>
      </c>
      <c r="D2287" t="s">
        <v>11</v>
      </c>
      <c r="E2287" t="s">
        <v>3673</v>
      </c>
      <c r="F2287" t="s">
        <v>13</v>
      </c>
      <c r="G2287" t="s">
        <v>14</v>
      </c>
      <c r="H2287">
        <f t="shared" si="43"/>
        <v>0</v>
      </c>
      <c r="L2287" s="20" t="s">
        <v>7337</v>
      </c>
      <c r="M2287">
        <v>339.32100000000003</v>
      </c>
      <c r="N2287">
        <v>0</v>
      </c>
    </row>
    <row r="2288" spans="1:14" x14ac:dyDescent="0.25">
      <c r="A2288" s="18">
        <v>3290</v>
      </c>
      <c r="B2288" t="s">
        <v>728</v>
      </c>
      <c r="C2288" t="s">
        <v>16</v>
      </c>
      <c r="D2288" t="s">
        <v>11</v>
      </c>
      <c r="E2288" t="s">
        <v>730</v>
      </c>
      <c r="F2288" t="s">
        <v>13</v>
      </c>
      <c r="G2288" t="s">
        <v>14</v>
      </c>
      <c r="H2288">
        <f t="shared" ref="H2288:H2319" si="44">14.0067*N2288/M2288</f>
        <v>0</v>
      </c>
      <c r="L2288" s="20" t="s">
        <v>7338</v>
      </c>
      <c r="M2288">
        <v>279.33199999999999</v>
      </c>
      <c r="N2288">
        <v>0</v>
      </c>
    </row>
    <row r="2289" spans="1:16" x14ac:dyDescent="0.25">
      <c r="A2289" s="18">
        <v>3444</v>
      </c>
      <c r="B2289" t="s">
        <v>4802</v>
      </c>
      <c r="C2289" t="s">
        <v>70</v>
      </c>
      <c r="D2289" t="s">
        <v>11</v>
      </c>
      <c r="E2289" t="s">
        <v>4804</v>
      </c>
      <c r="F2289" t="s">
        <v>13</v>
      </c>
      <c r="G2289" t="s">
        <v>14</v>
      </c>
      <c r="H2289">
        <f t="shared" si="44"/>
        <v>0</v>
      </c>
      <c r="L2289" s="20" t="s">
        <v>7338</v>
      </c>
      <c r="M2289">
        <v>279.33199999999999</v>
      </c>
      <c r="N2289">
        <v>0</v>
      </c>
    </row>
    <row r="2290" spans="1:16" x14ac:dyDescent="0.25">
      <c r="A2290" s="18">
        <v>3</v>
      </c>
      <c r="B2290" t="s">
        <v>4802</v>
      </c>
      <c r="C2290" t="s">
        <v>16</v>
      </c>
      <c r="D2290" t="s">
        <v>11</v>
      </c>
      <c r="E2290" t="s">
        <v>4804</v>
      </c>
      <c r="F2290" t="s">
        <v>13</v>
      </c>
      <c r="G2290" t="s">
        <v>14</v>
      </c>
      <c r="H2290">
        <f t="shared" si="44"/>
        <v>0</v>
      </c>
      <c r="L2290" s="20" t="s">
        <v>7338</v>
      </c>
      <c r="M2290">
        <v>279.33199999999999</v>
      </c>
      <c r="N2290">
        <v>0</v>
      </c>
    </row>
    <row r="2291" spans="1:16" x14ac:dyDescent="0.25">
      <c r="A2291" s="18">
        <v>1195</v>
      </c>
      <c r="B2291" t="s">
        <v>4802</v>
      </c>
      <c r="C2291" t="s">
        <v>189</v>
      </c>
      <c r="D2291" t="s">
        <v>11</v>
      </c>
      <c r="E2291" t="s">
        <v>4804</v>
      </c>
      <c r="F2291" t="s">
        <v>13</v>
      </c>
      <c r="G2291" t="s">
        <v>14</v>
      </c>
      <c r="H2291">
        <f t="shared" si="44"/>
        <v>0.2507177838557702</v>
      </c>
      <c r="L2291" s="20" t="s">
        <v>7338</v>
      </c>
      <c r="M2291">
        <v>279.33199999999999</v>
      </c>
      <c r="N2291">
        <v>5</v>
      </c>
      <c r="P2291" t="b">
        <f>EXACT(H2291,bioshpere3_soil!H2291)</f>
        <v>0</v>
      </c>
    </row>
    <row r="2292" spans="1:16" x14ac:dyDescent="0.25">
      <c r="A2292" s="18">
        <v>165</v>
      </c>
      <c r="B2292" t="s">
        <v>4802</v>
      </c>
      <c r="C2292" t="s">
        <v>23</v>
      </c>
      <c r="D2292" t="s">
        <v>11</v>
      </c>
      <c r="E2292" t="s">
        <v>4804</v>
      </c>
      <c r="F2292" t="s">
        <v>13</v>
      </c>
      <c r="G2292" t="s">
        <v>14</v>
      </c>
      <c r="H2292">
        <f t="shared" si="44"/>
        <v>0.2507177838557702</v>
      </c>
      <c r="L2292" s="20" t="s">
        <v>7338</v>
      </c>
      <c r="M2292">
        <v>279.33199999999999</v>
      </c>
      <c r="N2292">
        <v>5</v>
      </c>
      <c r="P2292" t="b">
        <f>EXACT(H2292,bioshpere3_soil!H2292)</f>
        <v>0</v>
      </c>
    </row>
    <row r="2293" spans="1:16" x14ac:dyDescent="0.25">
      <c r="A2293" s="18">
        <v>179</v>
      </c>
      <c r="B2293" t="s">
        <v>7339</v>
      </c>
      <c r="C2293" t="s">
        <v>16</v>
      </c>
      <c r="D2293" t="s">
        <v>11</v>
      </c>
      <c r="E2293" t="s">
        <v>3112</v>
      </c>
      <c r="F2293" t="s">
        <v>13</v>
      </c>
      <c r="G2293" t="s">
        <v>14</v>
      </c>
      <c r="H2293">
        <f t="shared" si="44"/>
        <v>7.9488678281595823E-2</v>
      </c>
      <c r="L2293" s="20" t="s">
        <v>7340</v>
      </c>
      <c r="M2293">
        <v>176.21</v>
      </c>
      <c r="N2293">
        <v>1</v>
      </c>
      <c r="P2293" t="b">
        <f>EXACT(H2293,bioshpere3_soil!H2293)</f>
        <v>0</v>
      </c>
    </row>
    <row r="2294" spans="1:16" x14ac:dyDescent="0.25">
      <c r="A2294" s="18">
        <v>406</v>
      </c>
      <c r="B2294" t="s">
        <v>3559</v>
      </c>
      <c r="C2294" t="s">
        <v>16</v>
      </c>
      <c r="D2294" t="s">
        <v>11</v>
      </c>
      <c r="E2294" t="s">
        <v>3561</v>
      </c>
      <c r="F2294" t="s">
        <v>13</v>
      </c>
      <c r="G2294" t="s">
        <v>14</v>
      </c>
      <c r="H2294">
        <f t="shared" si="44"/>
        <v>0</v>
      </c>
      <c r="L2294" s="20" t="s">
        <v>7341</v>
      </c>
      <c r="M2294">
        <v>202.21299999999999</v>
      </c>
      <c r="N2294">
        <v>0</v>
      </c>
      <c r="P2294" t="b">
        <f>EXACT(H2294,bioshpere3_soil!H2294)</f>
        <v>1</v>
      </c>
    </row>
    <row r="2295" spans="1:16" x14ac:dyDescent="0.25">
      <c r="A2295" s="18">
        <v>3540</v>
      </c>
      <c r="B2295" t="s">
        <v>593</v>
      </c>
      <c r="C2295" t="s">
        <v>16</v>
      </c>
      <c r="D2295" t="s">
        <v>11</v>
      </c>
      <c r="E2295" t="s">
        <v>595</v>
      </c>
      <c r="F2295" t="s">
        <v>13</v>
      </c>
      <c r="G2295" t="s">
        <v>14</v>
      </c>
      <c r="H2295">
        <f t="shared" si="44"/>
        <v>0.32528332559219691</v>
      </c>
      <c r="L2295" s="20" t="s">
        <v>7342</v>
      </c>
      <c r="M2295">
        <v>129.18</v>
      </c>
      <c r="N2295">
        <v>3</v>
      </c>
      <c r="P2295" t="b">
        <f>EXACT(H2295,bioshpere3_soil!H2295)</f>
        <v>0</v>
      </c>
    </row>
    <row r="2296" spans="1:16" x14ac:dyDescent="0.25">
      <c r="A2296" s="18">
        <v>1041</v>
      </c>
      <c r="B2296" t="s">
        <v>5742</v>
      </c>
      <c r="C2296" t="s">
        <v>16</v>
      </c>
      <c r="D2296" t="s">
        <v>11</v>
      </c>
      <c r="E2296" t="s">
        <v>5744</v>
      </c>
      <c r="F2296" t="s">
        <v>13</v>
      </c>
      <c r="G2296" t="s">
        <v>14</v>
      </c>
      <c r="H2296">
        <f t="shared" si="44"/>
        <v>0.10085868896017627</v>
      </c>
      <c r="L2296" s="20" t="s">
        <v>7343</v>
      </c>
      <c r="M2296">
        <v>277.74900000000002</v>
      </c>
      <c r="N2296">
        <v>2</v>
      </c>
      <c r="P2296" t="b">
        <f>EXACT(H2296,bioshpere3_soil!H2296)</f>
        <v>0</v>
      </c>
    </row>
    <row r="2297" spans="1:16" x14ac:dyDescent="0.25">
      <c r="A2297" s="18">
        <v>1133</v>
      </c>
      <c r="B2297" t="s">
        <v>982</v>
      </c>
      <c r="C2297" t="s">
        <v>16</v>
      </c>
      <c r="D2297" t="s">
        <v>11</v>
      </c>
      <c r="E2297" t="s">
        <v>984</v>
      </c>
      <c r="F2297" t="s">
        <v>13</v>
      </c>
      <c r="G2297" t="s">
        <v>14</v>
      </c>
      <c r="H2297" t="e">
        <f t="shared" si="44"/>
        <v>#VALUE!</v>
      </c>
      <c r="L2297" s="20" t="s">
        <v>7344</v>
      </c>
      <c r="M2297">
        <v>319.82900000000001</v>
      </c>
      <c r="N2297" s="20" t="s">
        <v>6617</v>
      </c>
    </row>
    <row r="2298" spans="1:16" x14ac:dyDescent="0.25">
      <c r="A2298" s="18">
        <v>2783</v>
      </c>
      <c r="B2298" t="s">
        <v>4697</v>
      </c>
      <c r="C2298" t="s">
        <v>16</v>
      </c>
      <c r="D2298" t="s">
        <v>11</v>
      </c>
      <c r="E2298" t="s">
        <v>4699</v>
      </c>
      <c r="F2298" t="s">
        <v>13</v>
      </c>
      <c r="G2298" t="s">
        <v>14</v>
      </c>
      <c r="H2298" t="e">
        <f t="shared" si="44"/>
        <v>#VALUE!</v>
      </c>
      <c r="L2298" s="20" t="s">
        <v>7346</v>
      </c>
      <c r="M2298">
        <v>221.279</v>
      </c>
      <c r="N2298" s="20" t="s">
        <v>6617</v>
      </c>
      <c r="P2298" t="e">
        <f>EXACT(H2298,bioshpere3_soil!H2298)</f>
        <v>#VALUE!</v>
      </c>
    </row>
    <row r="2299" spans="1:16" x14ac:dyDescent="0.25">
      <c r="A2299" s="18">
        <v>189</v>
      </c>
      <c r="B2299" t="s">
        <v>4779</v>
      </c>
      <c r="C2299" t="s">
        <v>16</v>
      </c>
      <c r="D2299" t="s">
        <v>11</v>
      </c>
      <c r="E2299" t="s">
        <v>4781</v>
      </c>
      <c r="F2299" t="s">
        <v>13</v>
      </c>
      <c r="G2299" t="s">
        <v>14</v>
      </c>
      <c r="H2299" t="e">
        <f t="shared" si="44"/>
        <v>#VALUE!</v>
      </c>
      <c r="L2299" s="20" t="s">
        <v>7347</v>
      </c>
      <c r="M2299">
        <v>141.12899999999999</v>
      </c>
      <c r="N2299" s="20" t="s">
        <v>6617</v>
      </c>
      <c r="P2299" t="e">
        <f>EXACT(H2299,bioshpere3_soil!H2299)</f>
        <v>#VALUE!</v>
      </c>
    </row>
    <row r="2300" spans="1:16" x14ac:dyDescent="0.25">
      <c r="A2300" s="18">
        <v>3076</v>
      </c>
      <c r="B2300" s="20" t="s">
        <v>7348</v>
      </c>
      <c r="C2300" t="s">
        <v>43</v>
      </c>
      <c r="D2300" t="s">
        <v>11</v>
      </c>
      <c r="E2300" t="s">
        <v>6536</v>
      </c>
      <c r="F2300" t="s">
        <v>13</v>
      </c>
      <c r="G2300" t="s">
        <v>14</v>
      </c>
      <c r="H2300" t="e">
        <f t="shared" si="44"/>
        <v>#VALUE!</v>
      </c>
      <c r="L2300" s="20" t="s">
        <v>7349</v>
      </c>
      <c r="M2300">
        <v>158.19999999999999</v>
      </c>
      <c r="N2300" s="20" t="s">
        <v>6617</v>
      </c>
      <c r="P2300" t="e">
        <f>EXACT(H2300,bioshpere3_soil!H2300)</f>
        <v>#VALUE!</v>
      </c>
    </row>
    <row r="2301" spans="1:16" x14ac:dyDescent="0.25">
      <c r="A2301" s="18">
        <v>2289</v>
      </c>
      <c r="B2301" s="20" t="s">
        <v>719</v>
      </c>
      <c r="C2301" t="s">
        <v>189</v>
      </c>
      <c r="D2301" t="s">
        <v>11</v>
      </c>
      <c r="E2301" t="s">
        <v>721</v>
      </c>
      <c r="F2301" t="s">
        <v>13</v>
      </c>
      <c r="G2301" t="s">
        <v>14</v>
      </c>
      <c r="H2301" t="e">
        <f t="shared" si="44"/>
        <v>#VALUE!</v>
      </c>
      <c r="L2301" s="20" t="s">
        <v>7350</v>
      </c>
      <c r="M2301" s="23">
        <v>94.938999999999993</v>
      </c>
      <c r="N2301" s="20" t="s">
        <v>6617</v>
      </c>
      <c r="P2301" t="e">
        <f>EXACT(H2301,bioshpere3_soil!H2301)</f>
        <v>#VALUE!</v>
      </c>
    </row>
    <row r="2302" spans="1:16" x14ac:dyDescent="0.25">
      <c r="A2302" s="18">
        <v>333</v>
      </c>
      <c r="B2302" t="s">
        <v>719</v>
      </c>
      <c r="C2302" t="s">
        <v>43</v>
      </c>
      <c r="D2302" t="s">
        <v>11</v>
      </c>
      <c r="E2302" t="s">
        <v>721</v>
      </c>
      <c r="F2302" t="s">
        <v>13</v>
      </c>
      <c r="G2302" t="s">
        <v>14</v>
      </c>
      <c r="H2302" t="e">
        <f t="shared" si="44"/>
        <v>#VALUE!</v>
      </c>
      <c r="L2302" s="20" t="s">
        <v>7350</v>
      </c>
      <c r="M2302" s="23">
        <v>94.938999999999993</v>
      </c>
      <c r="N2302" s="20" t="s">
        <v>6617</v>
      </c>
    </row>
    <row r="2303" spans="1:16" x14ac:dyDescent="0.25">
      <c r="A2303" s="18">
        <v>1694</v>
      </c>
      <c r="B2303" t="s">
        <v>719</v>
      </c>
      <c r="C2303" t="s">
        <v>26</v>
      </c>
      <c r="D2303" t="s">
        <v>11</v>
      </c>
      <c r="E2303" t="s">
        <v>721</v>
      </c>
      <c r="F2303" t="s">
        <v>13</v>
      </c>
      <c r="G2303" t="s">
        <v>14</v>
      </c>
      <c r="H2303" t="e">
        <f t="shared" si="44"/>
        <v>#VALUE!</v>
      </c>
      <c r="L2303" s="20" t="s">
        <v>7350</v>
      </c>
      <c r="M2303" s="23">
        <v>94.938999999999993</v>
      </c>
      <c r="N2303" s="20" t="s">
        <v>6617</v>
      </c>
    </row>
    <row r="2304" spans="1:16" x14ac:dyDescent="0.25">
      <c r="A2304" s="18">
        <v>2362</v>
      </c>
      <c r="B2304" t="s">
        <v>719</v>
      </c>
      <c r="C2304" t="s">
        <v>30</v>
      </c>
      <c r="D2304" t="s">
        <v>11</v>
      </c>
      <c r="E2304" t="s">
        <v>721</v>
      </c>
      <c r="F2304" t="s">
        <v>13</v>
      </c>
      <c r="G2304" t="s">
        <v>14</v>
      </c>
      <c r="H2304" t="e">
        <f t="shared" si="44"/>
        <v>#VALUE!</v>
      </c>
      <c r="L2304" s="20" t="s">
        <v>7350</v>
      </c>
      <c r="M2304" s="23">
        <v>94.938999999999993</v>
      </c>
      <c r="N2304" s="20" t="s">
        <v>6617</v>
      </c>
    </row>
    <row r="2305" spans="1:14" x14ac:dyDescent="0.25">
      <c r="A2305" s="18">
        <v>15</v>
      </c>
      <c r="B2305" t="s">
        <v>719</v>
      </c>
      <c r="C2305" t="s">
        <v>23</v>
      </c>
      <c r="D2305" t="s">
        <v>11</v>
      </c>
      <c r="E2305" t="s">
        <v>721</v>
      </c>
      <c r="F2305" t="s">
        <v>13</v>
      </c>
      <c r="G2305" t="s">
        <v>14</v>
      </c>
      <c r="H2305" t="e">
        <f t="shared" si="44"/>
        <v>#VALUE!</v>
      </c>
      <c r="L2305" s="20" t="s">
        <v>7350</v>
      </c>
      <c r="M2305" s="23">
        <v>94.938999999999993</v>
      </c>
      <c r="N2305" s="20" t="s">
        <v>6617</v>
      </c>
    </row>
    <row r="2306" spans="1:14" x14ac:dyDescent="0.25">
      <c r="A2306" s="18">
        <v>3568</v>
      </c>
      <c r="B2306" t="s">
        <v>3143</v>
      </c>
      <c r="C2306" t="s">
        <v>189</v>
      </c>
      <c r="D2306" t="s">
        <v>11</v>
      </c>
      <c r="E2306" t="s">
        <v>3145</v>
      </c>
      <c r="F2306" t="s">
        <v>13</v>
      </c>
      <c r="G2306" t="s">
        <v>14</v>
      </c>
      <c r="H2306" t="e">
        <f t="shared" si="44"/>
        <v>#VALUE!</v>
      </c>
      <c r="L2306" s="20" t="s">
        <v>7350</v>
      </c>
      <c r="M2306" s="23">
        <v>94.938999999999993</v>
      </c>
      <c r="N2306" s="20" t="s">
        <v>6617</v>
      </c>
    </row>
    <row r="2307" spans="1:14" x14ac:dyDescent="0.25">
      <c r="A2307" s="18">
        <v>2903</v>
      </c>
      <c r="B2307" t="s">
        <v>3143</v>
      </c>
      <c r="C2307" t="s">
        <v>43</v>
      </c>
      <c r="D2307" t="s">
        <v>11</v>
      </c>
      <c r="E2307" t="s">
        <v>3145</v>
      </c>
      <c r="F2307" t="s">
        <v>13</v>
      </c>
      <c r="G2307" t="s">
        <v>14</v>
      </c>
      <c r="H2307" t="e">
        <f t="shared" si="44"/>
        <v>#VALUE!</v>
      </c>
      <c r="L2307" s="20" t="s">
        <v>7350</v>
      </c>
      <c r="M2307" s="23">
        <v>94.938999999999993</v>
      </c>
      <c r="N2307" s="20" t="s">
        <v>6617</v>
      </c>
    </row>
    <row r="2308" spans="1:14" x14ac:dyDescent="0.25">
      <c r="A2308" s="18">
        <v>773</v>
      </c>
      <c r="B2308" t="s">
        <v>3143</v>
      </c>
      <c r="C2308" t="s">
        <v>26</v>
      </c>
      <c r="D2308" t="s">
        <v>11</v>
      </c>
      <c r="E2308" t="s">
        <v>3145</v>
      </c>
      <c r="F2308" t="s">
        <v>13</v>
      </c>
      <c r="G2308" t="s">
        <v>14</v>
      </c>
      <c r="H2308">
        <f t="shared" si="44"/>
        <v>0</v>
      </c>
      <c r="L2308" s="20" t="s">
        <v>7350</v>
      </c>
      <c r="M2308" s="23">
        <v>94.938999999999993</v>
      </c>
    </row>
    <row r="2309" spans="1:14" x14ac:dyDescent="0.25">
      <c r="A2309" s="18">
        <v>2560</v>
      </c>
      <c r="B2309" t="s">
        <v>3143</v>
      </c>
      <c r="C2309" t="s">
        <v>30</v>
      </c>
      <c r="D2309" t="s">
        <v>11</v>
      </c>
      <c r="E2309" t="s">
        <v>3145</v>
      </c>
      <c r="F2309" t="s">
        <v>13</v>
      </c>
      <c r="G2309" t="s">
        <v>14</v>
      </c>
      <c r="H2309" t="e">
        <f t="shared" si="44"/>
        <v>#VALUE!</v>
      </c>
      <c r="L2309" s="20" t="s">
        <v>7350</v>
      </c>
      <c r="M2309" s="23">
        <v>94.938999999999993</v>
      </c>
      <c r="N2309" s="20" t="s">
        <v>6617</v>
      </c>
    </row>
    <row r="2310" spans="1:14" x14ac:dyDescent="0.25">
      <c r="A2310" s="18">
        <v>362</v>
      </c>
      <c r="B2310" t="s">
        <v>3143</v>
      </c>
      <c r="C2310" t="s">
        <v>23</v>
      </c>
      <c r="D2310" t="s">
        <v>11</v>
      </c>
      <c r="E2310" t="s">
        <v>3145</v>
      </c>
      <c r="F2310" t="s">
        <v>13</v>
      </c>
      <c r="G2310" t="s">
        <v>14</v>
      </c>
      <c r="H2310" t="e">
        <f t="shared" si="44"/>
        <v>#VALUE!</v>
      </c>
      <c r="L2310" s="20" t="s">
        <v>7350</v>
      </c>
      <c r="M2310" s="23">
        <v>94.938999999999993</v>
      </c>
      <c r="N2310" s="20" t="s">
        <v>6617</v>
      </c>
    </row>
    <row r="2311" spans="1:14" x14ac:dyDescent="0.25">
      <c r="A2311" s="18">
        <v>1515</v>
      </c>
      <c r="B2311" s="20" t="s">
        <v>1903</v>
      </c>
      <c r="C2311" t="s">
        <v>189</v>
      </c>
      <c r="D2311" t="s">
        <v>11</v>
      </c>
      <c r="E2311" t="s">
        <v>1905</v>
      </c>
      <c r="F2311" t="s">
        <v>13</v>
      </c>
      <c r="G2311" t="s">
        <v>14</v>
      </c>
      <c r="H2311" t="e">
        <f t="shared" si="44"/>
        <v>#VALUE!</v>
      </c>
      <c r="L2311" s="20" t="s">
        <v>7351</v>
      </c>
      <c r="M2311">
        <v>148.91</v>
      </c>
      <c r="N2311" s="20" t="s">
        <v>6617</v>
      </c>
    </row>
    <row r="2312" spans="1:14" x14ac:dyDescent="0.25">
      <c r="A2312" s="18">
        <v>3666</v>
      </c>
      <c r="B2312" t="s">
        <v>1903</v>
      </c>
      <c r="C2312" t="s">
        <v>43</v>
      </c>
      <c r="D2312" t="s">
        <v>11</v>
      </c>
      <c r="E2312" t="s">
        <v>1905</v>
      </c>
      <c r="F2312" t="s">
        <v>13</v>
      </c>
      <c r="G2312" t="s">
        <v>14</v>
      </c>
      <c r="H2312" t="e">
        <f t="shared" si="44"/>
        <v>#VALUE!</v>
      </c>
      <c r="L2312" s="20" t="s">
        <v>7351</v>
      </c>
      <c r="M2312">
        <v>148.91</v>
      </c>
      <c r="N2312" s="20" t="s">
        <v>6617</v>
      </c>
    </row>
    <row r="2313" spans="1:14" x14ac:dyDescent="0.25">
      <c r="A2313" s="18">
        <v>3674</v>
      </c>
      <c r="B2313" t="s">
        <v>1903</v>
      </c>
      <c r="C2313" t="s">
        <v>26</v>
      </c>
      <c r="D2313" t="s">
        <v>11</v>
      </c>
      <c r="E2313" t="s">
        <v>1905</v>
      </c>
      <c r="F2313" t="s">
        <v>13</v>
      </c>
      <c r="G2313" t="s">
        <v>14</v>
      </c>
      <c r="H2313" t="e">
        <f t="shared" si="44"/>
        <v>#VALUE!</v>
      </c>
      <c r="L2313" s="20" t="s">
        <v>7351</v>
      </c>
      <c r="M2313">
        <v>148.91</v>
      </c>
      <c r="N2313" s="20" t="s">
        <v>6617</v>
      </c>
    </row>
    <row r="2314" spans="1:14" x14ac:dyDescent="0.25">
      <c r="A2314" s="18">
        <v>2462</v>
      </c>
      <c r="B2314" t="s">
        <v>1903</v>
      </c>
      <c r="C2314" t="s">
        <v>30</v>
      </c>
      <c r="D2314" t="s">
        <v>11</v>
      </c>
      <c r="E2314" t="s">
        <v>1905</v>
      </c>
      <c r="F2314" t="s">
        <v>13</v>
      </c>
      <c r="G2314" t="s">
        <v>14</v>
      </c>
      <c r="H2314" t="e">
        <f t="shared" si="44"/>
        <v>#VALUE!</v>
      </c>
      <c r="L2314" s="20" t="s">
        <v>7351</v>
      </c>
      <c r="M2314">
        <v>148.91</v>
      </c>
      <c r="N2314" s="20" t="s">
        <v>6617</v>
      </c>
    </row>
    <row r="2315" spans="1:14" x14ac:dyDescent="0.25">
      <c r="A2315" s="18">
        <v>692</v>
      </c>
      <c r="B2315" t="s">
        <v>1903</v>
      </c>
      <c r="C2315" t="s">
        <v>23</v>
      </c>
      <c r="D2315" t="s">
        <v>11</v>
      </c>
      <c r="E2315" t="s">
        <v>1905</v>
      </c>
      <c r="F2315" t="s">
        <v>13</v>
      </c>
      <c r="G2315" t="s">
        <v>14</v>
      </c>
      <c r="H2315">
        <f t="shared" si="44"/>
        <v>0</v>
      </c>
      <c r="L2315" s="20" t="s">
        <v>7351</v>
      </c>
      <c r="M2315">
        <v>148.91</v>
      </c>
    </row>
    <row r="2316" spans="1:14" x14ac:dyDescent="0.25">
      <c r="A2316" s="18">
        <v>957</v>
      </c>
      <c r="B2316" s="20" t="s">
        <v>3471</v>
      </c>
      <c r="C2316" t="s">
        <v>189</v>
      </c>
      <c r="D2316" t="s">
        <v>11</v>
      </c>
      <c r="E2316" t="s">
        <v>3473</v>
      </c>
      <c r="F2316" t="s">
        <v>13</v>
      </c>
      <c r="G2316" t="s">
        <v>14</v>
      </c>
      <c r="H2316" t="e">
        <f t="shared" si="44"/>
        <v>#VALUE!</v>
      </c>
      <c r="L2316" s="20" t="s">
        <v>7352</v>
      </c>
      <c r="M2316">
        <v>86.468000000000004</v>
      </c>
      <c r="N2316" s="20" t="s">
        <v>6617</v>
      </c>
    </row>
    <row r="2317" spans="1:14" x14ac:dyDescent="0.25">
      <c r="A2317" s="18">
        <v>4221</v>
      </c>
      <c r="B2317" t="s">
        <v>3471</v>
      </c>
      <c r="C2317" t="s">
        <v>43</v>
      </c>
      <c r="D2317" t="s">
        <v>11</v>
      </c>
      <c r="E2317" t="s">
        <v>3473</v>
      </c>
      <c r="F2317" t="s">
        <v>13</v>
      </c>
      <c r="G2317" t="s">
        <v>14</v>
      </c>
      <c r="H2317" t="e">
        <f t="shared" si="44"/>
        <v>#VALUE!</v>
      </c>
      <c r="L2317" s="20" t="s">
        <v>7352</v>
      </c>
      <c r="M2317">
        <v>86.468000000000004</v>
      </c>
      <c r="N2317" s="20" t="s">
        <v>6617</v>
      </c>
    </row>
    <row r="2318" spans="1:14" x14ac:dyDescent="0.25">
      <c r="A2318" s="18">
        <v>506</v>
      </c>
      <c r="B2318" t="s">
        <v>3471</v>
      </c>
      <c r="C2318" t="s">
        <v>26</v>
      </c>
      <c r="D2318" t="s">
        <v>11</v>
      </c>
      <c r="E2318" t="s">
        <v>3473</v>
      </c>
      <c r="F2318" t="s">
        <v>13</v>
      </c>
      <c r="G2318" t="s">
        <v>14</v>
      </c>
      <c r="H2318" t="e">
        <f t="shared" si="44"/>
        <v>#VALUE!</v>
      </c>
      <c r="L2318" s="20" t="s">
        <v>7352</v>
      </c>
      <c r="M2318">
        <v>86.468000000000004</v>
      </c>
      <c r="N2318" s="20" t="s">
        <v>6617</v>
      </c>
    </row>
    <row r="2319" spans="1:14" x14ac:dyDescent="0.25">
      <c r="A2319" s="18">
        <v>89</v>
      </c>
      <c r="B2319" t="s">
        <v>3471</v>
      </c>
      <c r="C2319" t="s">
        <v>30</v>
      </c>
      <c r="D2319" t="s">
        <v>11</v>
      </c>
      <c r="E2319" t="s">
        <v>3473</v>
      </c>
      <c r="F2319" t="s">
        <v>13</v>
      </c>
      <c r="G2319" t="s">
        <v>14</v>
      </c>
      <c r="H2319" t="e">
        <f t="shared" si="44"/>
        <v>#VALUE!</v>
      </c>
      <c r="L2319" s="20" t="s">
        <v>7352</v>
      </c>
      <c r="M2319">
        <v>86.468000000000004</v>
      </c>
      <c r="N2319" s="20" t="s">
        <v>6617</v>
      </c>
    </row>
    <row r="2320" spans="1:14" x14ac:dyDescent="0.25">
      <c r="A2320" s="18">
        <v>3245</v>
      </c>
      <c r="B2320" t="s">
        <v>3471</v>
      </c>
      <c r="C2320" t="s">
        <v>23</v>
      </c>
      <c r="D2320" t="s">
        <v>11</v>
      </c>
      <c r="E2320" t="s">
        <v>3473</v>
      </c>
      <c r="F2320" t="s">
        <v>13</v>
      </c>
      <c r="G2320" t="s">
        <v>14</v>
      </c>
      <c r="H2320" t="e">
        <f t="shared" ref="H2320:H2330" si="45">14.0067*N2320/M2320</f>
        <v>#VALUE!</v>
      </c>
      <c r="L2320" s="20" t="s">
        <v>7352</v>
      </c>
      <c r="M2320">
        <v>86.468000000000004</v>
      </c>
      <c r="N2320" s="20" t="s">
        <v>6617</v>
      </c>
    </row>
    <row r="2321" spans="1:14" x14ac:dyDescent="0.25">
      <c r="A2321" s="18">
        <v>3322</v>
      </c>
      <c r="B2321" s="20" t="s">
        <v>2317</v>
      </c>
      <c r="C2321" t="s">
        <v>189</v>
      </c>
      <c r="D2321" t="s">
        <v>11</v>
      </c>
      <c r="E2321" t="s">
        <v>2319</v>
      </c>
      <c r="F2321" t="s">
        <v>13</v>
      </c>
      <c r="G2321" t="s">
        <v>14</v>
      </c>
      <c r="H2321" t="e">
        <f t="shared" si="45"/>
        <v>#VALUE!</v>
      </c>
      <c r="L2321" s="20" t="s">
        <v>7353</v>
      </c>
      <c r="M2321">
        <v>68.477999999999994</v>
      </c>
      <c r="N2321" s="20" t="s">
        <v>6617</v>
      </c>
    </row>
    <row r="2322" spans="1:14" x14ac:dyDescent="0.25">
      <c r="A2322" s="18">
        <v>2912</v>
      </c>
      <c r="B2322" t="s">
        <v>2317</v>
      </c>
      <c r="C2322" t="s">
        <v>43</v>
      </c>
      <c r="D2322" t="s">
        <v>11</v>
      </c>
      <c r="E2322" t="s">
        <v>2319</v>
      </c>
      <c r="F2322" t="s">
        <v>13</v>
      </c>
      <c r="G2322" t="s">
        <v>14</v>
      </c>
      <c r="H2322" t="e">
        <f t="shared" si="45"/>
        <v>#VALUE!</v>
      </c>
      <c r="L2322" s="20" t="s">
        <v>7353</v>
      </c>
      <c r="M2322">
        <v>68.477999999999994</v>
      </c>
      <c r="N2322" s="20" t="s">
        <v>6617</v>
      </c>
    </row>
    <row r="2323" spans="1:14" x14ac:dyDescent="0.25">
      <c r="A2323" s="18">
        <v>3035</v>
      </c>
      <c r="B2323" t="s">
        <v>2317</v>
      </c>
      <c r="C2323" t="s">
        <v>26</v>
      </c>
      <c r="D2323" t="s">
        <v>11</v>
      </c>
      <c r="E2323" t="s">
        <v>2319</v>
      </c>
      <c r="F2323" t="s">
        <v>13</v>
      </c>
      <c r="G2323" t="s">
        <v>14</v>
      </c>
      <c r="H2323" t="e">
        <f t="shared" si="45"/>
        <v>#VALUE!</v>
      </c>
      <c r="L2323" s="20" t="s">
        <v>7353</v>
      </c>
      <c r="M2323">
        <v>68.477999999999994</v>
      </c>
      <c r="N2323" s="20" t="s">
        <v>6617</v>
      </c>
    </row>
    <row r="2324" spans="1:14" x14ac:dyDescent="0.25">
      <c r="A2324" s="18">
        <v>3273</v>
      </c>
      <c r="B2324" t="s">
        <v>2317</v>
      </c>
      <c r="C2324" t="s">
        <v>30</v>
      </c>
      <c r="D2324" t="s">
        <v>11</v>
      </c>
      <c r="E2324" t="s">
        <v>2319</v>
      </c>
      <c r="F2324" t="s">
        <v>13</v>
      </c>
      <c r="G2324" t="s">
        <v>14</v>
      </c>
      <c r="H2324">
        <f t="shared" si="45"/>
        <v>0</v>
      </c>
      <c r="L2324" s="20" t="s">
        <v>7353</v>
      </c>
      <c r="M2324">
        <v>68.477999999999994</v>
      </c>
      <c r="N2324" s="20">
        <v>0</v>
      </c>
    </row>
    <row r="2325" spans="1:14" x14ac:dyDescent="0.25">
      <c r="A2325" s="18">
        <v>3181</v>
      </c>
      <c r="B2325" t="s">
        <v>2317</v>
      </c>
      <c r="C2325" t="s">
        <v>23</v>
      </c>
      <c r="D2325" t="s">
        <v>11</v>
      </c>
      <c r="E2325" t="s">
        <v>2319</v>
      </c>
      <c r="F2325" t="s">
        <v>13</v>
      </c>
      <c r="G2325" t="s">
        <v>14</v>
      </c>
      <c r="H2325">
        <f t="shared" si="45"/>
        <v>0.20454306492596164</v>
      </c>
      <c r="L2325" s="20" t="s">
        <v>7353</v>
      </c>
      <c r="M2325">
        <v>68.477999999999994</v>
      </c>
      <c r="N2325">
        <v>1</v>
      </c>
    </row>
    <row r="2326" spans="1:14" x14ac:dyDescent="0.25">
      <c r="A2326" s="18">
        <v>3462</v>
      </c>
      <c r="B2326" s="20" t="s">
        <v>381</v>
      </c>
      <c r="C2326" t="s">
        <v>189</v>
      </c>
      <c r="D2326" t="s">
        <v>11</v>
      </c>
      <c r="E2326" t="s">
        <v>383</v>
      </c>
      <c r="F2326" t="s">
        <v>13</v>
      </c>
      <c r="G2326" t="s">
        <v>14</v>
      </c>
      <c r="H2326">
        <f t="shared" si="45"/>
        <v>0</v>
      </c>
      <c r="L2326" s="20" t="s">
        <v>7354</v>
      </c>
      <c r="M2326">
        <v>104.459</v>
      </c>
    </row>
    <row r="2327" spans="1:14" x14ac:dyDescent="0.25">
      <c r="A2327" s="18">
        <v>807</v>
      </c>
      <c r="B2327" t="s">
        <v>381</v>
      </c>
      <c r="C2327" t="s">
        <v>43</v>
      </c>
      <c r="D2327" t="s">
        <v>11</v>
      </c>
      <c r="E2327" t="s">
        <v>383</v>
      </c>
      <c r="F2327" t="s">
        <v>13</v>
      </c>
      <c r="G2327" t="s">
        <v>14</v>
      </c>
      <c r="H2327">
        <f t="shared" si="45"/>
        <v>0.13408801539359941</v>
      </c>
      <c r="L2327" s="20" t="s">
        <v>7354</v>
      </c>
      <c r="M2327">
        <v>104.459</v>
      </c>
      <c r="N2327">
        <v>1</v>
      </c>
    </row>
    <row r="2328" spans="1:14" x14ac:dyDescent="0.25">
      <c r="A2328" s="18">
        <v>2851</v>
      </c>
      <c r="B2328" t="s">
        <v>381</v>
      </c>
      <c r="C2328" t="s">
        <v>26</v>
      </c>
      <c r="D2328" t="s">
        <v>11</v>
      </c>
      <c r="E2328" t="s">
        <v>383</v>
      </c>
      <c r="F2328" t="s">
        <v>13</v>
      </c>
      <c r="G2328" t="s">
        <v>14</v>
      </c>
      <c r="H2328">
        <f t="shared" si="45"/>
        <v>0.13408801539359941</v>
      </c>
      <c r="L2328" s="20" t="s">
        <v>7354</v>
      </c>
      <c r="M2328">
        <v>104.459</v>
      </c>
      <c r="N2328">
        <v>1</v>
      </c>
    </row>
    <row r="2329" spans="1:14" x14ac:dyDescent="0.25">
      <c r="A2329" s="18">
        <v>569</v>
      </c>
      <c r="B2329" t="s">
        <v>381</v>
      </c>
      <c r="C2329" t="s">
        <v>30</v>
      </c>
      <c r="D2329" t="s">
        <v>11</v>
      </c>
      <c r="E2329" t="s">
        <v>383</v>
      </c>
      <c r="F2329" t="s">
        <v>13</v>
      </c>
      <c r="G2329" t="s">
        <v>14</v>
      </c>
      <c r="H2329">
        <f t="shared" si="45"/>
        <v>0.13408801539359941</v>
      </c>
      <c r="L2329" s="20" t="s">
        <v>7354</v>
      </c>
      <c r="M2329">
        <v>104.459</v>
      </c>
      <c r="N2329">
        <v>1</v>
      </c>
    </row>
    <row r="2330" spans="1:14" x14ac:dyDescent="0.25">
      <c r="A2330" s="18">
        <v>2041</v>
      </c>
      <c r="B2330" t="s">
        <v>381</v>
      </c>
      <c r="C2330" t="s">
        <v>23</v>
      </c>
      <c r="D2330" t="s">
        <v>11</v>
      </c>
      <c r="E2330" t="s">
        <v>383</v>
      </c>
      <c r="F2330" t="s">
        <v>13</v>
      </c>
      <c r="G2330" t="s">
        <v>14</v>
      </c>
      <c r="H2330">
        <f t="shared" si="45"/>
        <v>0.13408801539359941</v>
      </c>
      <c r="L2330" s="20" t="s">
        <v>7354</v>
      </c>
      <c r="M2330">
        <v>104.459</v>
      </c>
      <c r="N2330">
        <v>1</v>
      </c>
    </row>
    <row r="2331" spans="1:14" x14ac:dyDescent="0.25">
      <c r="A2331" s="18">
        <v>233</v>
      </c>
      <c r="B2331" s="20" t="s">
        <v>613</v>
      </c>
      <c r="C2331" t="s">
        <v>47</v>
      </c>
      <c r="D2331" t="s">
        <v>11</v>
      </c>
      <c r="E2331" t="s">
        <v>615</v>
      </c>
      <c r="F2331" t="s">
        <v>13</v>
      </c>
      <c r="G2331" t="s">
        <v>14</v>
      </c>
      <c r="H2331">
        <v>0</v>
      </c>
      <c r="L2331" s="20" t="s">
        <v>7355</v>
      </c>
      <c r="M2331" s="23">
        <v>84.933000000000007</v>
      </c>
      <c r="N2331">
        <v>0</v>
      </c>
    </row>
    <row r="2332" spans="1:14" x14ac:dyDescent="0.25">
      <c r="A2332" s="18">
        <v>3955</v>
      </c>
      <c r="B2332" t="s">
        <v>613</v>
      </c>
      <c r="C2332" t="s">
        <v>90</v>
      </c>
      <c r="D2332" t="s">
        <v>11</v>
      </c>
      <c r="E2332" t="s">
        <v>615</v>
      </c>
      <c r="F2332" t="s">
        <v>13</v>
      </c>
      <c r="G2332" t="s">
        <v>14</v>
      </c>
      <c r="H2332">
        <v>0</v>
      </c>
      <c r="L2332" s="20" t="s">
        <v>7355</v>
      </c>
      <c r="M2332" s="23">
        <v>84.933000000000007</v>
      </c>
      <c r="N2332">
        <v>0</v>
      </c>
    </row>
    <row r="2333" spans="1:14" x14ac:dyDescent="0.25">
      <c r="A2333" s="18">
        <v>1664</v>
      </c>
      <c r="B2333" t="s">
        <v>613</v>
      </c>
      <c r="C2333" t="s">
        <v>9</v>
      </c>
      <c r="D2333" t="s">
        <v>11</v>
      </c>
      <c r="E2333" t="s">
        <v>615</v>
      </c>
      <c r="F2333" t="s">
        <v>13</v>
      </c>
      <c r="G2333" t="s">
        <v>14</v>
      </c>
      <c r="H2333">
        <v>0</v>
      </c>
      <c r="L2333" s="20" t="s">
        <v>7355</v>
      </c>
      <c r="M2333" s="23">
        <v>84.933000000000007</v>
      </c>
      <c r="N2333">
        <v>0</v>
      </c>
    </row>
    <row r="2334" spans="1:14" x14ac:dyDescent="0.25">
      <c r="A2334" s="18">
        <v>2527</v>
      </c>
      <c r="B2334" t="s">
        <v>613</v>
      </c>
      <c r="C2334" t="s">
        <v>99</v>
      </c>
      <c r="D2334" t="s">
        <v>11</v>
      </c>
      <c r="E2334" t="s">
        <v>615</v>
      </c>
      <c r="F2334" t="s">
        <v>13</v>
      </c>
      <c r="G2334" t="s">
        <v>14</v>
      </c>
      <c r="H2334">
        <v>0</v>
      </c>
      <c r="L2334" s="20" t="s">
        <v>7355</v>
      </c>
      <c r="M2334" s="23">
        <v>84.933000000000007</v>
      </c>
      <c r="N2334">
        <v>0</v>
      </c>
    </row>
    <row r="2335" spans="1:14" x14ac:dyDescent="0.25">
      <c r="A2335" s="18">
        <v>2370</v>
      </c>
      <c r="B2335" t="s">
        <v>613</v>
      </c>
      <c r="C2335" t="s">
        <v>70</v>
      </c>
      <c r="D2335" t="s">
        <v>11</v>
      </c>
      <c r="E2335" t="s">
        <v>615</v>
      </c>
      <c r="F2335" t="s">
        <v>13</v>
      </c>
      <c r="G2335" t="s">
        <v>14</v>
      </c>
      <c r="H2335">
        <v>0</v>
      </c>
      <c r="L2335" s="20" t="s">
        <v>7355</v>
      </c>
      <c r="M2335" s="23">
        <v>84.933000000000007</v>
      </c>
      <c r="N2335">
        <v>0</v>
      </c>
    </row>
    <row r="2336" spans="1:14" x14ac:dyDescent="0.25">
      <c r="A2336" s="18">
        <v>4245</v>
      </c>
      <c r="B2336" t="s">
        <v>613</v>
      </c>
      <c r="C2336" t="s">
        <v>189</v>
      </c>
      <c r="D2336" t="s">
        <v>11</v>
      </c>
      <c r="E2336" t="s">
        <v>615</v>
      </c>
      <c r="F2336" t="s">
        <v>13</v>
      </c>
      <c r="G2336" t="s">
        <v>14</v>
      </c>
      <c r="H2336">
        <v>0</v>
      </c>
      <c r="L2336" s="20" t="s">
        <v>7355</v>
      </c>
      <c r="M2336" s="23">
        <v>84.933000000000007</v>
      </c>
      <c r="N2336">
        <v>1</v>
      </c>
    </row>
    <row r="2337" spans="1:16" x14ac:dyDescent="0.25">
      <c r="A2337" s="18">
        <v>1703</v>
      </c>
      <c r="B2337" t="s">
        <v>613</v>
      </c>
      <c r="C2337" t="s">
        <v>43</v>
      </c>
      <c r="D2337" t="s">
        <v>11</v>
      </c>
      <c r="E2337" t="s">
        <v>615</v>
      </c>
      <c r="F2337" t="s">
        <v>13</v>
      </c>
      <c r="G2337" t="s">
        <v>14</v>
      </c>
      <c r="H2337">
        <v>0</v>
      </c>
      <c r="L2337" s="20" t="s">
        <v>7355</v>
      </c>
      <c r="M2337" s="23">
        <v>84.933000000000007</v>
      </c>
      <c r="N2337">
        <v>1</v>
      </c>
    </row>
    <row r="2338" spans="1:16" x14ac:dyDescent="0.25">
      <c r="A2338" s="18">
        <v>551</v>
      </c>
      <c r="B2338" t="s">
        <v>613</v>
      </c>
      <c r="C2338" t="s">
        <v>26</v>
      </c>
      <c r="D2338" t="s">
        <v>11</v>
      </c>
      <c r="E2338" t="s">
        <v>615</v>
      </c>
      <c r="F2338" t="s">
        <v>13</v>
      </c>
      <c r="G2338" t="s">
        <v>14</v>
      </c>
      <c r="H2338">
        <v>0</v>
      </c>
      <c r="L2338" s="20" t="s">
        <v>7355</v>
      </c>
      <c r="M2338" s="23">
        <v>84.933000000000007</v>
      </c>
      <c r="N2338">
        <v>1</v>
      </c>
    </row>
    <row r="2339" spans="1:16" x14ac:dyDescent="0.25">
      <c r="A2339" s="18">
        <v>2228</v>
      </c>
      <c r="B2339" t="s">
        <v>613</v>
      </c>
      <c r="C2339" t="s">
        <v>30</v>
      </c>
      <c r="D2339" t="s">
        <v>11</v>
      </c>
      <c r="E2339" t="s">
        <v>615</v>
      </c>
      <c r="F2339" t="s">
        <v>13</v>
      </c>
      <c r="G2339" t="s">
        <v>14</v>
      </c>
      <c r="H2339">
        <v>0</v>
      </c>
      <c r="L2339" s="20" t="s">
        <v>7355</v>
      </c>
      <c r="M2339" s="23">
        <v>84.933000000000007</v>
      </c>
      <c r="N2339">
        <v>1</v>
      </c>
    </row>
    <row r="2340" spans="1:16" x14ac:dyDescent="0.25">
      <c r="A2340" s="18">
        <v>687</v>
      </c>
      <c r="B2340" t="s">
        <v>613</v>
      </c>
      <c r="C2340" t="s">
        <v>23</v>
      </c>
      <c r="D2340" t="s">
        <v>11</v>
      </c>
      <c r="E2340" t="s">
        <v>615</v>
      </c>
      <c r="F2340" t="s">
        <v>13</v>
      </c>
      <c r="G2340" t="s">
        <v>14</v>
      </c>
      <c r="H2340">
        <v>0</v>
      </c>
      <c r="L2340" s="20" t="s">
        <v>7355</v>
      </c>
      <c r="M2340" s="23">
        <v>84.933000000000007</v>
      </c>
      <c r="N2340">
        <v>1</v>
      </c>
    </row>
    <row r="2341" spans="1:16" x14ac:dyDescent="0.25">
      <c r="A2341" s="18">
        <v>3400</v>
      </c>
      <c r="B2341" s="20" t="s">
        <v>2044</v>
      </c>
      <c r="C2341" t="s">
        <v>189</v>
      </c>
      <c r="D2341" t="s">
        <v>11</v>
      </c>
      <c r="E2341" t="s">
        <v>2046</v>
      </c>
      <c r="F2341" t="s">
        <v>13</v>
      </c>
      <c r="G2341" t="s">
        <v>14</v>
      </c>
      <c r="H2341">
        <v>0</v>
      </c>
      <c r="L2341" s="20" t="s">
        <v>7356</v>
      </c>
      <c r="M2341">
        <v>120.914</v>
      </c>
      <c r="N2341">
        <v>1</v>
      </c>
    </row>
    <row r="2342" spans="1:16" x14ac:dyDescent="0.25">
      <c r="A2342" s="18">
        <v>1744</v>
      </c>
      <c r="B2342" t="s">
        <v>2044</v>
      </c>
      <c r="C2342" t="s">
        <v>43</v>
      </c>
      <c r="D2342" t="s">
        <v>11</v>
      </c>
      <c r="E2342" t="s">
        <v>2046</v>
      </c>
      <c r="F2342" t="s">
        <v>13</v>
      </c>
      <c r="G2342" t="s">
        <v>14</v>
      </c>
      <c r="H2342">
        <v>0</v>
      </c>
      <c r="L2342" s="20" t="s">
        <v>7356</v>
      </c>
      <c r="M2342">
        <v>120.914</v>
      </c>
      <c r="N2342">
        <v>1</v>
      </c>
    </row>
    <row r="2343" spans="1:16" x14ac:dyDescent="0.25">
      <c r="A2343" s="18">
        <v>1044</v>
      </c>
      <c r="B2343" t="s">
        <v>2044</v>
      </c>
      <c r="C2343" t="s">
        <v>26</v>
      </c>
      <c r="D2343" t="s">
        <v>11</v>
      </c>
      <c r="E2343" t="s">
        <v>2046</v>
      </c>
      <c r="F2343" t="s">
        <v>13</v>
      </c>
      <c r="G2343" t="s">
        <v>14</v>
      </c>
      <c r="H2343">
        <v>0</v>
      </c>
      <c r="L2343" s="20" t="s">
        <v>7356</v>
      </c>
      <c r="M2343">
        <v>120.914</v>
      </c>
    </row>
    <row r="2344" spans="1:16" x14ac:dyDescent="0.25">
      <c r="A2344" s="18">
        <v>836</v>
      </c>
      <c r="B2344" t="s">
        <v>2044</v>
      </c>
      <c r="C2344" t="s">
        <v>30</v>
      </c>
      <c r="D2344" t="s">
        <v>11</v>
      </c>
      <c r="E2344" t="s">
        <v>2046</v>
      </c>
      <c r="F2344" t="s">
        <v>13</v>
      </c>
      <c r="G2344" t="s">
        <v>14</v>
      </c>
      <c r="H2344">
        <v>0</v>
      </c>
      <c r="L2344" s="20" t="s">
        <v>7356</v>
      </c>
      <c r="M2344">
        <v>120.914</v>
      </c>
      <c r="N2344">
        <v>1</v>
      </c>
    </row>
    <row r="2345" spans="1:16" x14ac:dyDescent="0.25">
      <c r="A2345" s="18">
        <v>495</v>
      </c>
      <c r="B2345" t="s">
        <v>2044</v>
      </c>
      <c r="C2345" t="s">
        <v>23</v>
      </c>
      <c r="D2345" t="s">
        <v>11</v>
      </c>
      <c r="E2345" t="s">
        <v>2046</v>
      </c>
      <c r="F2345" t="s">
        <v>13</v>
      </c>
      <c r="G2345" t="s">
        <v>14</v>
      </c>
      <c r="H2345">
        <v>0</v>
      </c>
      <c r="L2345" s="20" t="s">
        <v>7356</v>
      </c>
      <c r="M2345">
        <v>120.914</v>
      </c>
      <c r="N2345">
        <v>1</v>
      </c>
    </row>
    <row r="2346" spans="1:16" x14ac:dyDescent="0.25">
      <c r="A2346" s="18">
        <v>634</v>
      </c>
      <c r="B2346" s="20" t="s">
        <v>282</v>
      </c>
      <c r="C2346" t="s">
        <v>47</v>
      </c>
      <c r="D2346" t="s">
        <v>11</v>
      </c>
      <c r="E2346" t="s">
        <v>284</v>
      </c>
      <c r="F2346" t="s">
        <v>13</v>
      </c>
      <c r="G2346" t="s">
        <v>14</v>
      </c>
      <c r="H2346">
        <v>0</v>
      </c>
      <c r="L2346" s="20" t="s">
        <v>7357</v>
      </c>
      <c r="M2346">
        <v>102.923</v>
      </c>
      <c r="N2346">
        <v>1</v>
      </c>
    </row>
    <row r="2347" spans="1:16" x14ac:dyDescent="0.25">
      <c r="A2347" s="18">
        <v>2056</v>
      </c>
      <c r="B2347" t="s">
        <v>282</v>
      </c>
      <c r="C2347" t="s">
        <v>90</v>
      </c>
      <c r="D2347" t="s">
        <v>11</v>
      </c>
      <c r="E2347" t="s">
        <v>284</v>
      </c>
      <c r="F2347" t="s">
        <v>13</v>
      </c>
      <c r="G2347" t="s">
        <v>14</v>
      </c>
      <c r="H2347">
        <v>0</v>
      </c>
      <c r="L2347" s="20" t="s">
        <v>7357</v>
      </c>
      <c r="M2347">
        <v>102.923</v>
      </c>
    </row>
    <row r="2348" spans="1:16" x14ac:dyDescent="0.25">
      <c r="A2348" s="18">
        <v>2706</v>
      </c>
      <c r="B2348" t="s">
        <v>282</v>
      </c>
      <c r="C2348" t="s">
        <v>9</v>
      </c>
      <c r="D2348" t="s">
        <v>11</v>
      </c>
      <c r="E2348" t="s">
        <v>284</v>
      </c>
      <c r="F2348" t="s">
        <v>13</v>
      </c>
      <c r="G2348" t="s">
        <v>14</v>
      </c>
      <c r="H2348">
        <v>0</v>
      </c>
      <c r="L2348" s="20" t="s">
        <v>7357</v>
      </c>
      <c r="M2348">
        <v>102.923</v>
      </c>
      <c r="N2348">
        <v>2</v>
      </c>
      <c r="P2348" t="b">
        <f>EXACT(H2348,bioshpere3_soil!H2348)</f>
        <v>0</v>
      </c>
    </row>
    <row r="2349" spans="1:16" x14ac:dyDescent="0.25">
      <c r="A2349" s="18">
        <v>826</v>
      </c>
      <c r="B2349" t="s">
        <v>282</v>
      </c>
      <c r="C2349" t="s">
        <v>99</v>
      </c>
      <c r="D2349" t="s">
        <v>11</v>
      </c>
      <c r="E2349" t="s">
        <v>284</v>
      </c>
      <c r="F2349" t="s">
        <v>13</v>
      </c>
      <c r="G2349" t="s">
        <v>14</v>
      </c>
      <c r="H2349">
        <v>0</v>
      </c>
      <c r="L2349" s="20" t="s">
        <v>7357</v>
      </c>
      <c r="M2349">
        <v>102.923</v>
      </c>
      <c r="N2349">
        <v>1</v>
      </c>
      <c r="P2349" t="b">
        <f>EXACT(H2349,bioshpere3_soil!H2349)</f>
        <v>0</v>
      </c>
    </row>
    <row r="2350" spans="1:16" x14ac:dyDescent="0.25">
      <c r="A2350" s="18">
        <v>3124</v>
      </c>
      <c r="B2350" t="s">
        <v>282</v>
      </c>
      <c r="C2350" t="s">
        <v>70</v>
      </c>
      <c r="D2350" t="s">
        <v>11</v>
      </c>
      <c r="E2350" t="s">
        <v>284</v>
      </c>
      <c r="F2350" t="s">
        <v>13</v>
      </c>
      <c r="G2350" t="s">
        <v>14</v>
      </c>
      <c r="H2350">
        <v>0</v>
      </c>
      <c r="L2350" s="20" t="s">
        <v>7357</v>
      </c>
      <c r="M2350">
        <v>102.923</v>
      </c>
      <c r="N2350">
        <v>1</v>
      </c>
      <c r="P2350" t="b">
        <f>EXACT(H2350,bioshpere3_soil!H2350)</f>
        <v>0</v>
      </c>
    </row>
    <row r="2351" spans="1:16" x14ac:dyDescent="0.25">
      <c r="A2351" s="18">
        <v>3140</v>
      </c>
      <c r="B2351" t="s">
        <v>282</v>
      </c>
      <c r="C2351" t="s">
        <v>189</v>
      </c>
      <c r="D2351" t="s">
        <v>11</v>
      </c>
      <c r="E2351" t="s">
        <v>284</v>
      </c>
      <c r="F2351" t="s">
        <v>13</v>
      </c>
      <c r="G2351" t="s">
        <v>14</v>
      </c>
      <c r="H2351">
        <v>0</v>
      </c>
      <c r="L2351" s="20" t="s">
        <v>7357</v>
      </c>
      <c r="M2351">
        <v>102.923</v>
      </c>
      <c r="N2351">
        <v>0</v>
      </c>
      <c r="P2351" t="b">
        <f>EXACT(H2351,bioshpere3_soil!H2351)</f>
        <v>1</v>
      </c>
    </row>
    <row r="2352" spans="1:16" x14ac:dyDescent="0.25">
      <c r="A2352" s="18">
        <v>1013</v>
      </c>
      <c r="B2352" t="s">
        <v>282</v>
      </c>
      <c r="C2352" t="s">
        <v>43</v>
      </c>
      <c r="D2352" t="s">
        <v>11</v>
      </c>
      <c r="E2352" t="s">
        <v>284</v>
      </c>
      <c r="F2352" t="s">
        <v>13</v>
      </c>
      <c r="G2352" t="s">
        <v>14</v>
      </c>
      <c r="H2352">
        <v>0</v>
      </c>
      <c r="L2352" s="20" t="s">
        <v>7357</v>
      </c>
      <c r="M2352">
        <v>102.923</v>
      </c>
      <c r="N2352">
        <v>1</v>
      </c>
      <c r="P2352" t="b">
        <f>EXACT(H2352,bioshpere3_soil!H2352)</f>
        <v>0</v>
      </c>
    </row>
    <row r="2353" spans="1:14" x14ac:dyDescent="0.25">
      <c r="A2353" s="18">
        <v>2765</v>
      </c>
      <c r="B2353" t="s">
        <v>282</v>
      </c>
      <c r="C2353" t="s">
        <v>26</v>
      </c>
      <c r="D2353" t="s">
        <v>11</v>
      </c>
      <c r="E2353" t="s">
        <v>284</v>
      </c>
      <c r="F2353" t="s">
        <v>13</v>
      </c>
      <c r="G2353" t="s">
        <v>14</v>
      </c>
      <c r="H2353">
        <v>0</v>
      </c>
      <c r="L2353" s="20" t="s">
        <v>7357</v>
      </c>
      <c r="M2353">
        <v>102.923</v>
      </c>
      <c r="N2353" s="20" t="s">
        <v>6617</v>
      </c>
    </row>
    <row r="2354" spans="1:14" x14ac:dyDescent="0.25">
      <c r="A2354" s="18">
        <v>525</v>
      </c>
      <c r="B2354" t="s">
        <v>282</v>
      </c>
      <c r="C2354" t="s">
        <v>30</v>
      </c>
      <c r="D2354" t="s">
        <v>11</v>
      </c>
      <c r="E2354" t="s">
        <v>284</v>
      </c>
      <c r="F2354" t="s">
        <v>13</v>
      </c>
      <c r="G2354" t="s">
        <v>14</v>
      </c>
      <c r="H2354">
        <v>0</v>
      </c>
      <c r="L2354" s="20" t="s">
        <v>7357</v>
      </c>
      <c r="M2354">
        <v>102.923</v>
      </c>
      <c r="N2354" s="20" t="s">
        <v>6617</v>
      </c>
    </row>
    <row r="2355" spans="1:14" x14ac:dyDescent="0.25">
      <c r="A2355" s="18">
        <v>1024</v>
      </c>
      <c r="B2355" t="s">
        <v>282</v>
      </c>
      <c r="C2355" t="s">
        <v>23</v>
      </c>
      <c r="D2355" t="s">
        <v>11</v>
      </c>
      <c r="E2355" t="s">
        <v>284</v>
      </c>
      <c r="F2355" t="s">
        <v>13</v>
      </c>
      <c r="G2355" t="s">
        <v>14</v>
      </c>
      <c r="H2355">
        <v>0</v>
      </c>
      <c r="L2355" s="20" t="s">
        <v>7357</v>
      </c>
      <c r="M2355">
        <v>102.923</v>
      </c>
      <c r="N2355" s="20" t="s">
        <v>6617</v>
      </c>
    </row>
    <row r="2356" spans="1:14" x14ac:dyDescent="0.25">
      <c r="A2356" s="18">
        <v>2929</v>
      </c>
      <c r="B2356" t="s">
        <v>1576</v>
      </c>
      <c r="C2356" t="s">
        <v>189</v>
      </c>
      <c r="D2356" t="s">
        <v>11</v>
      </c>
      <c r="E2356" t="s">
        <v>1578</v>
      </c>
      <c r="F2356" t="s">
        <v>13</v>
      </c>
      <c r="G2356" t="s">
        <v>14</v>
      </c>
      <c r="H2356">
        <v>0</v>
      </c>
      <c r="L2356" s="20" t="s">
        <v>7358</v>
      </c>
      <c r="M2356">
        <v>52.023000000000003</v>
      </c>
      <c r="N2356" s="20" t="s">
        <v>6617</v>
      </c>
    </row>
    <row r="2357" spans="1:14" x14ac:dyDescent="0.25">
      <c r="A2357" s="18">
        <v>3193</v>
      </c>
      <c r="B2357" s="20" t="s">
        <v>1576</v>
      </c>
      <c r="C2357" t="s">
        <v>43</v>
      </c>
      <c r="D2357" t="s">
        <v>11</v>
      </c>
      <c r="E2357" t="s">
        <v>1578</v>
      </c>
      <c r="F2357" t="s">
        <v>13</v>
      </c>
      <c r="G2357" t="s">
        <v>14</v>
      </c>
      <c r="H2357">
        <v>0</v>
      </c>
      <c r="L2357" s="20" t="s">
        <v>7358</v>
      </c>
      <c r="M2357">
        <v>52.023000000000003</v>
      </c>
      <c r="N2357" s="20" t="s">
        <v>6617</v>
      </c>
    </row>
    <row r="2358" spans="1:14" x14ac:dyDescent="0.25">
      <c r="A2358" s="18">
        <v>130</v>
      </c>
      <c r="B2358" t="s">
        <v>1576</v>
      </c>
      <c r="C2358" t="s">
        <v>26</v>
      </c>
      <c r="D2358" t="s">
        <v>11</v>
      </c>
      <c r="E2358" t="s">
        <v>1578</v>
      </c>
      <c r="F2358" t="s">
        <v>13</v>
      </c>
      <c r="G2358" t="s">
        <v>14</v>
      </c>
      <c r="H2358">
        <v>0</v>
      </c>
      <c r="L2358" s="20" t="s">
        <v>7358</v>
      </c>
      <c r="M2358">
        <v>52.023000000000003</v>
      </c>
      <c r="N2358" s="20" t="s">
        <v>6617</v>
      </c>
    </row>
    <row r="2359" spans="1:14" x14ac:dyDescent="0.25">
      <c r="A2359" s="18">
        <v>2240</v>
      </c>
      <c r="B2359" t="s">
        <v>1576</v>
      </c>
      <c r="C2359" t="s">
        <v>30</v>
      </c>
      <c r="D2359" t="s">
        <v>11</v>
      </c>
      <c r="E2359" t="s">
        <v>1578</v>
      </c>
      <c r="F2359" t="s">
        <v>13</v>
      </c>
      <c r="G2359" t="s">
        <v>14</v>
      </c>
      <c r="H2359">
        <v>0</v>
      </c>
      <c r="L2359" s="20" t="s">
        <v>7358</v>
      </c>
      <c r="M2359">
        <v>52.023000000000003</v>
      </c>
      <c r="N2359" s="20" t="s">
        <v>6617</v>
      </c>
    </row>
    <row r="2360" spans="1:14" x14ac:dyDescent="0.25">
      <c r="A2360" s="18">
        <v>3764</v>
      </c>
      <c r="B2360" t="s">
        <v>1576</v>
      </c>
      <c r="C2360" t="s">
        <v>23</v>
      </c>
      <c r="D2360" t="s">
        <v>11</v>
      </c>
      <c r="E2360" t="s">
        <v>1578</v>
      </c>
      <c r="F2360" t="s">
        <v>13</v>
      </c>
      <c r="G2360" t="s">
        <v>14</v>
      </c>
      <c r="H2360">
        <v>0</v>
      </c>
      <c r="L2360" s="20" t="s">
        <v>7358</v>
      </c>
      <c r="M2360">
        <v>52.023000000000003</v>
      </c>
    </row>
    <row r="2361" spans="1:14" x14ac:dyDescent="0.25">
      <c r="A2361" s="18">
        <v>1162</v>
      </c>
      <c r="B2361" s="20" t="s">
        <v>628</v>
      </c>
      <c r="C2361" t="s">
        <v>189</v>
      </c>
      <c r="D2361" t="s">
        <v>11</v>
      </c>
      <c r="E2361" t="s">
        <v>2693</v>
      </c>
      <c r="F2361" t="s">
        <v>13</v>
      </c>
      <c r="G2361" t="s">
        <v>14</v>
      </c>
      <c r="H2361">
        <v>0</v>
      </c>
      <c r="L2361" s="20" t="s">
        <v>6968</v>
      </c>
      <c r="M2361" s="23">
        <v>16.042999999999999</v>
      </c>
    </row>
    <row r="2362" spans="1:14" x14ac:dyDescent="0.25">
      <c r="A2362" s="18">
        <v>835</v>
      </c>
      <c r="B2362" t="s">
        <v>628</v>
      </c>
      <c r="C2362" t="s">
        <v>43</v>
      </c>
      <c r="D2362" t="s">
        <v>11</v>
      </c>
      <c r="E2362" t="s">
        <v>2693</v>
      </c>
      <c r="F2362" t="s">
        <v>13</v>
      </c>
      <c r="G2362" t="s">
        <v>14</v>
      </c>
      <c r="H2362">
        <v>0</v>
      </c>
      <c r="L2362" s="20" t="s">
        <v>6968</v>
      </c>
      <c r="M2362" s="23">
        <v>16.042999999999999</v>
      </c>
      <c r="N2362" s="20" t="s">
        <v>6617</v>
      </c>
    </row>
    <row r="2363" spans="1:14" x14ac:dyDescent="0.25">
      <c r="A2363" s="18">
        <v>2779</v>
      </c>
      <c r="B2363" t="s">
        <v>628</v>
      </c>
      <c r="C2363" t="s">
        <v>26</v>
      </c>
      <c r="D2363" t="s">
        <v>11</v>
      </c>
      <c r="E2363" t="s">
        <v>2693</v>
      </c>
      <c r="F2363" t="s">
        <v>13</v>
      </c>
      <c r="G2363" t="s">
        <v>14</v>
      </c>
      <c r="H2363">
        <v>0</v>
      </c>
      <c r="L2363" s="20" t="s">
        <v>6968</v>
      </c>
      <c r="M2363" s="23">
        <v>16.042999999999999</v>
      </c>
      <c r="N2363" s="20" t="s">
        <v>6617</v>
      </c>
    </row>
    <row r="2364" spans="1:14" x14ac:dyDescent="0.25">
      <c r="A2364" s="18">
        <v>2769</v>
      </c>
      <c r="B2364" t="s">
        <v>628</v>
      </c>
      <c r="C2364" t="s">
        <v>30</v>
      </c>
      <c r="D2364" t="s">
        <v>11</v>
      </c>
      <c r="E2364" t="s">
        <v>2693</v>
      </c>
      <c r="F2364" t="s">
        <v>13</v>
      </c>
      <c r="G2364" t="s">
        <v>14</v>
      </c>
      <c r="H2364">
        <v>0</v>
      </c>
      <c r="L2364" s="20" t="s">
        <v>6968</v>
      </c>
      <c r="M2364" s="23">
        <v>16.042999999999999</v>
      </c>
      <c r="N2364" s="20" t="s">
        <v>6617</v>
      </c>
    </row>
    <row r="2365" spans="1:14" x14ac:dyDescent="0.25">
      <c r="A2365" s="18">
        <v>3279</v>
      </c>
      <c r="B2365" t="s">
        <v>628</v>
      </c>
      <c r="C2365" t="s">
        <v>23</v>
      </c>
      <c r="D2365" t="s">
        <v>11</v>
      </c>
      <c r="E2365" t="s">
        <v>2693</v>
      </c>
      <c r="F2365" t="s">
        <v>13</v>
      </c>
      <c r="G2365" t="s">
        <v>14</v>
      </c>
      <c r="H2365">
        <v>0</v>
      </c>
      <c r="L2365" s="20" t="s">
        <v>6968</v>
      </c>
      <c r="M2365" s="23">
        <v>16.042999999999999</v>
      </c>
      <c r="N2365" s="20" t="s">
        <v>6617</v>
      </c>
    </row>
    <row r="2366" spans="1:14" x14ac:dyDescent="0.25">
      <c r="A2366" s="18">
        <v>1177</v>
      </c>
      <c r="B2366" t="s">
        <v>628</v>
      </c>
      <c r="C2366" t="s">
        <v>189</v>
      </c>
      <c r="D2366" t="s">
        <v>11</v>
      </c>
      <c r="E2366" t="s">
        <v>1175</v>
      </c>
      <c r="F2366" t="s">
        <v>13</v>
      </c>
      <c r="G2366" t="s">
        <v>14</v>
      </c>
      <c r="H2366">
        <v>0</v>
      </c>
      <c r="L2366" s="20" t="s">
        <v>6968</v>
      </c>
      <c r="M2366" s="23">
        <v>16.042999999999999</v>
      </c>
      <c r="N2366" s="20" t="s">
        <v>6617</v>
      </c>
    </row>
    <row r="2367" spans="1:14" x14ac:dyDescent="0.25">
      <c r="A2367" s="18">
        <v>3198</v>
      </c>
      <c r="B2367" t="s">
        <v>628</v>
      </c>
      <c r="C2367" t="s">
        <v>43</v>
      </c>
      <c r="D2367" t="s">
        <v>11</v>
      </c>
      <c r="E2367" t="s">
        <v>1175</v>
      </c>
      <c r="F2367" t="s">
        <v>13</v>
      </c>
      <c r="G2367" t="s">
        <v>14</v>
      </c>
      <c r="H2367">
        <v>0</v>
      </c>
      <c r="L2367" s="20" t="s">
        <v>6968</v>
      </c>
      <c r="M2367" s="23">
        <v>16.042999999999999</v>
      </c>
      <c r="N2367" s="20" t="s">
        <v>6617</v>
      </c>
    </row>
    <row r="2368" spans="1:14" x14ac:dyDescent="0.25">
      <c r="A2368" s="18">
        <v>609</v>
      </c>
      <c r="B2368" t="s">
        <v>628</v>
      </c>
      <c r="C2368" t="s">
        <v>26</v>
      </c>
      <c r="D2368" t="s">
        <v>11</v>
      </c>
      <c r="E2368" t="s">
        <v>1175</v>
      </c>
      <c r="F2368" t="s">
        <v>13</v>
      </c>
      <c r="G2368" t="s">
        <v>14</v>
      </c>
      <c r="H2368">
        <v>0</v>
      </c>
      <c r="L2368" s="20" t="s">
        <v>6968</v>
      </c>
      <c r="M2368" s="23">
        <v>16.042999999999999</v>
      </c>
      <c r="N2368" s="20" t="s">
        <v>6617</v>
      </c>
    </row>
    <row r="2369" spans="1:14" x14ac:dyDescent="0.25">
      <c r="A2369" s="18">
        <v>1061</v>
      </c>
      <c r="B2369" t="s">
        <v>628</v>
      </c>
      <c r="C2369" t="s">
        <v>30</v>
      </c>
      <c r="D2369" t="s">
        <v>11</v>
      </c>
      <c r="E2369" t="s">
        <v>1175</v>
      </c>
      <c r="F2369" t="s">
        <v>13</v>
      </c>
      <c r="G2369" t="s">
        <v>14</v>
      </c>
      <c r="H2369">
        <v>0</v>
      </c>
      <c r="L2369" s="20" t="s">
        <v>6968</v>
      </c>
      <c r="M2369" s="23">
        <v>16.042999999999999</v>
      </c>
      <c r="N2369" s="20" t="s">
        <v>6617</v>
      </c>
    </row>
    <row r="2370" spans="1:14" x14ac:dyDescent="0.25">
      <c r="A2370" s="18">
        <v>1817</v>
      </c>
      <c r="B2370" t="s">
        <v>628</v>
      </c>
      <c r="C2370" t="s">
        <v>23</v>
      </c>
      <c r="D2370" t="s">
        <v>11</v>
      </c>
      <c r="E2370" t="s">
        <v>1175</v>
      </c>
      <c r="F2370" t="s">
        <v>13</v>
      </c>
      <c r="G2370" t="s">
        <v>14</v>
      </c>
      <c r="H2370">
        <v>0</v>
      </c>
      <c r="L2370" s="20" t="s">
        <v>6968</v>
      </c>
      <c r="M2370" s="23">
        <v>16.042999999999999</v>
      </c>
      <c r="N2370" s="20" t="s">
        <v>6617</v>
      </c>
    </row>
    <row r="2371" spans="1:14" x14ac:dyDescent="0.25">
      <c r="A2371" s="18">
        <v>2442</v>
      </c>
      <c r="B2371" t="s">
        <v>628</v>
      </c>
      <c r="C2371" t="s">
        <v>354</v>
      </c>
      <c r="D2371" t="s">
        <v>11</v>
      </c>
      <c r="E2371" t="s">
        <v>1175</v>
      </c>
      <c r="F2371" t="s">
        <v>13</v>
      </c>
      <c r="G2371" t="s">
        <v>14</v>
      </c>
      <c r="H2371">
        <v>0</v>
      </c>
      <c r="L2371" s="20" t="s">
        <v>6968</v>
      </c>
      <c r="M2371" s="23">
        <v>16.042999999999999</v>
      </c>
      <c r="N2371" s="20" t="s">
        <v>6617</v>
      </c>
    </row>
    <row r="2372" spans="1:14" x14ac:dyDescent="0.25">
      <c r="A2372" s="18">
        <v>1075</v>
      </c>
      <c r="B2372" s="20" t="s">
        <v>1209</v>
      </c>
      <c r="C2372" t="s">
        <v>189</v>
      </c>
      <c r="D2372" t="s">
        <v>11</v>
      </c>
      <c r="E2372" t="s">
        <v>1211</v>
      </c>
      <c r="F2372" t="s">
        <v>13</v>
      </c>
      <c r="G2372" t="s">
        <v>14</v>
      </c>
      <c r="H2372">
        <v>0</v>
      </c>
      <c r="L2372" s="20" t="s">
        <v>7359</v>
      </c>
      <c r="M2372" s="23">
        <v>50.488</v>
      </c>
      <c r="N2372" s="20" t="s">
        <v>6617</v>
      </c>
    </row>
    <row r="2373" spans="1:14" x14ac:dyDescent="0.25">
      <c r="A2373" s="18">
        <v>2285</v>
      </c>
      <c r="B2373" t="s">
        <v>1209</v>
      </c>
      <c r="C2373" t="s">
        <v>43</v>
      </c>
      <c r="D2373" t="s">
        <v>11</v>
      </c>
      <c r="E2373" t="s">
        <v>1211</v>
      </c>
      <c r="F2373" t="s">
        <v>13</v>
      </c>
      <c r="G2373" t="s">
        <v>14</v>
      </c>
      <c r="H2373">
        <v>0</v>
      </c>
      <c r="L2373" s="20" t="s">
        <v>7359</v>
      </c>
      <c r="M2373" s="23">
        <v>50.488</v>
      </c>
      <c r="N2373" s="20" t="s">
        <v>6617</v>
      </c>
    </row>
    <row r="2374" spans="1:14" x14ac:dyDescent="0.25">
      <c r="A2374" s="18">
        <v>1092</v>
      </c>
      <c r="B2374" t="s">
        <v>1209</v>
      </c>
      <c r="C2374" t="s">
        <v>26</v>
      </c>
      <c r="D2374" t="s">
        <v>11</v>
      </c>
      <c r="E2374" t="s">
        <v>1211</v>
      </c>
      <c r="F2374" t="s">
        <v>13</v>
      </c>
      <c r="G2374" t="s">
        <v>14</v>
      </c>
      <c r="H2374">
        <v>0</v>
      </c>
      <c r="L2374" s="20" t="s">
        <v>7359</v>
      </c>
      <c r="M2374" s="23">
        <v>50.488</v>
      </c>
      <c r="N2374" s="20" t="s">
        <v>6617</v>
      </c>
    </row>
    <row r="2375" spans="1:14" x14ac:dyDescent="0.25">
      <c r="A2375" s="18">
        <v>3012</v>
      </c>
      <c r="B2375" t="s">
        <v>1209</v>
      </c>
      <c r="C2375" t="s">
        <v>30</v>
      </c>
      <c r="D2375" t="s">
        <v>11</v>
      </c>
      <c r="E2375" t="s">
        <v>1211</v>
      </c>
      <c r="F2375" t="s">
        <v>13</v>
      </c>
      <c r="G2375" t="s">
        <v>14</v>
      </c>
      <c r="H2375">
        <v>0</v>
      </c>
      <c r="L2375" s="20" t="s">
        <v>7359</v>
      </c>
      <c r="M2375" s="23">
        <v>50.488</v>
      </c>
      <c r="N2375" s="20" t="s">
        <v>6617</v>
      </c>
    </row>
    <row r="2376" spans="1:14" x14ac:dyDescent="0.25">
      <c r="A2376" s="18">
        <v>3304</v>
      </c>
      <c r="B2376" t="s">
        <v>1209</v>
      </c>
      <c r="C2376" t="s">
        <v>23</v>
      </c>
      <c r="D2376" t="s">
        <v>11</v>
      </c>
      <c r="E2376" t="s">
        <v>1211</v>
      </c>
      <c r="F2376" t="s">
        <v>13</v>
      </c>
      <c r="G2376" t="s">
        <v>14</v>
      </c>
      <c r="H2376">
        <v>0</v>
      </c>
      <c r="L2376" s="20" t="s">
        <v>7359</v>
      </c>
      <c r="M2376" s="23">
        <v>50.488</v>
      </c>
      <c r="N2376" s="20" t="s">
        <v>6617</v>
      </c>
    </row>
    <row r="2377" spans="1:14" x14ac:dyDescent="0.25">
      <c r="A2377" s="18">
        <v>1292</v>
      </c>
      <c r="B2377" s="20" t="s">
        <v>628</v>
      </c>
      <c r="C2377" t="s">
        <v>189</v>
      </c>
      <c r="D2377" t="s">
        <v>11</v>
      </c>
      <c r="E2377" t="s">
        <v>630</v>
      </c>
      <c r="F2377" t="s">
        <v>13</v>
      </c>
      <c r="G2377" t="s">
        <v>14</v>
      </c>
      <c r="H2377">
        <v>0</v>
      </c>
      <c r="L2377" s="20" t="s">
        <v>6968</v>
      </c>
      <c r="M2377" s="23">
        <v>16.042999999999999</v>
      </c>
      <c r="N2377" s="20" t="s">
        <v>6617</v>
      </c>
    </row>
    <row r="2378" spans="1:14" x14ac:dyDescent="0.25">
      <c r="A2378" s="18">
        <v>4356</v>
      </c>
      <c r="B2378" t="s">
        <v>628</v>
      </c>
      <c r="C2378" t="s">
        <v>43</v>
      </c>
      <c r="D2378" t="s">
        <v>11</v>
      </c>
      <c r="E2378" t="s">
        <v>630</v>
      </c>
      <c r="F2378" t="s">
        <v>13</v>
      </c>
      <c r="G2378" t="s">
        <v>14</v>
      </c>
      <c r="H2378">
        <v>0</v>
      </c>
      <c r="L2378" s="20" t="s">
        <v>6968</v>
      </c>
      <c r="M2378" s="23">
        <v>16.042999999999999</v>
      </c>
      <c r="N2378" s="20" t="s">
        <v>6617</v>
      </c>
    </row>
    <row r="2379" spans="1:14" x14ac:dyDescent="0.25">
      <c r="A2379" s="18">
        <v>3439</v>
      </c>
      <c r="B2379" t="s">
        <v>628</v>
      </c>
      <c r="C2379" t="s">
        <v>26</v>
      </c>
      <c r="D2379" t="s">
        <v>11</v>
      </c>
      <c r="E2379" t="s">
        <v>630</v>
      </c>
      <c r="F2379" t="s">
        <v>13</v>
      </c>
      <c r="G2379" t="s">
        <v>14</v>
      </c>
      <c r="H2379">
        <v>0</v>
      </c>
      <c r="L2379" s="20" t="s">
        <v>6968</v>
      </c>
      <c r="M2379" s="23">
        <v>16.042999999999999</v>
      </c>
      <c r="N2379" s="20" t="s">
        <v>6617</v>
      </c>
    </row>
    <row r="2380" spans="1:14" x14ac:dyDescent="0.25">
      <c r="A2380" s="18">
        <v>2066</v>
      </c>
      <c r="B2380" t="s">
        <v>628</v>
      </c>
      <c r="C2380" t="s">
        <v>30</v>
      </c>
      <c r="D2380" t="s">
        <v>11</v>
      </c>
      <c r="E2380" t="s">
        <v>630</v>
      </c>
      <c r="F2380" t="s">
        <v>13</v>
      </c>
      <c r="G2380" t="s">
        <v>14</v>
      </c>
      <c r="H2380">
        <v>0</v>
      </c>
      <c r="L2380" s="20" t="s">
        <v>6968</v>
      </c>
      <c r="M2380" s="23">
        <v>16.042999999999999</v>
      </c>
    </row>
    <row r="2381" spans="1:14" x14ac:dyDescent="0.25">
      <c r="A2381" s="18">
        <v>2151</v>
      </c>
      <c r="B2381" t="s">
        <v>628</v>
      </c>
      <c r="C2381" t="s">
        <v>23</v>
      </c>
      <c r="D2381" t="s">
        <v>11</v>
      </c>
      <c r="E2381" t="s">
        <v>630</v>
      </c>
      <c r="F2381" t="s">
        <v>13</v>
      </c>
      <c r="G2381" t="s">
        <v>14</v>
      </c>
      <c r="H2381">
        <v>0</v>
      </c>
      <c r="L2381" s="20" t="s">
        <v>6968</v>
      </c>
      <c r="M2381" s="23">
        <v>16.042999999999999</v>
      </c>
    </row>
    <row r="2382" spans="1:14" x14ac:dyDescent="0.25">
      <c r="A2382" s="18">
        <v>626</v>
      </c>
      <c r="B2382" s="20" t="s">
        <v>195</v>
      </c>
      <c r="C2382" t="s">
        <v>47</v>
      </c>
      <c r="D2382" t="s">
        <v>11</v>
      </c>
      <c r="E2382" t="s">
        <v>197</v>
      </c>
      <c r="F2382" t="s">
        <v>13</v>
      </c>
      <c r="G2382" t="s">
        <v>14</v>
      </c>
      <c r="H2382">
        <v>0</v>
      </c>
      <c r="L2382" s="20" t="s">
        <v>7360</v>
      </c>
      <c r="M2382">
        <v>153.82300000000001</v>
      </c>
      <c r="N2382" s="20" t="s">
        <v>6617</v>
      </c>
    </row>
    <row r="2383" spans="1:14" x14ac:dyDescent="0.25">
      <c r="A2383" s="18">
        <v>2443</v>
      </c>
      <c r="B2383" t="s">
        <v>195</v>
      </c>
      <c r="C2383" t="s">
        <v>90</v>
      </c>
      <c r="D2383" t="s">
        <v>11</v>
      </c>
      <c r="E2383" t="s">
        <v>197</v>
      </c>
      <c r="F2383" t="s">
        <v>13</v>
      </c>
      <c r="G2383" t="s">
        <v>14</v>
      </c>
      <c r="H2383">
        <v>0</v>
      </c>
      <c r="L2383" s="20" t="s">
        <v>7360</v>
      </c>
      <c r="M2383">
        <v>153.82300000000001</v>
      </c>
      <c r="N2383" s="20" t="s">
        <v>6617</v>
      </c>
    </row>
    <row r="2384" spans="1:14" x14ac:dyDescent="0.25">
      <c r="A2384" s="18">
        <v>447</v>
      </c>
      <c r="B2384" t="s">
        <v>195</v>
      </c>
      <c r="C2384" t="s">
        <v>9</v>
      </c>
      <c r="D2384" t="s">
        <v>11</v>
      </c>
      <c r="E2384" t="s">
        <v>197</v>
      </c>
      <c r="F2384" t="s">
        <v>13</v>
      </c>
      <c r="G2384" t="s">
        <v>14</v>
      </c>
      <c r="H2384">
        <v>0</v>
      </c>
      <c r="L2384" s="20" t="s">
        <v>7360</v>
      </c>
      <c r="M2384">
        <v>153.82300000000001</v>
      </c>
      <c r="N2384" s="20" t="s">
        <v>6617</v>
      </c>
    </row>
    <row r="2385" spans="1:16" x14ac:dyDescent="0.25">
      <c r="A2385" s="18">
        <v>37</v>
      </c>
      <c r="B2385" t="s">
        <v>195</v>
      </c>
      <c r="C2385" t="s">
        <v>99</v>
      </c>
      <c r="D2385" t="s">
        <v>11</v>
      </c>
      <c r="E2385" t="s">
        <v>197</v>
      </c>
      <c r="F2385" t="s">
        <v>13</v>
      </c>
      <c r="G2385" t="s">
        <v>14</v>
      </c>
      <c r="H2385">
        <v>0</v>
      </c>
      <c r="L2385" s="20" t="s">
        <v>7360</v>
      </c>
      <c r="M2385">
        <v>153.82300000000001</v>
      </c>
      <c r="N2385" s="20" t="s">
        <v>6617</v>
      </c>
    </row>
    <row r="2386" spans="1:16" x14ac:dyDescent="0.25">
      <c r="A2386" s="18">
        <v>2403</v>
      </c>
      <c r="B2386" t="s">
        <v>195</v>
      </c>
      <c r="C2386" t="s">
        <v>70</v>
      </c>
      <c r="D2386" t="s">
        <v>11</v>
      </c>
      <c r="E2386" t="s">
        <v>197</v>
      </c>
      <c r="F2386" t="s">
        <v>13</v>
      </c>
      <c r="G2386" t="s">
        <v>14</v>
      </c>
      <c r="H2386">
        <v>0</v>
      </c>
      <c r="L2386" s="20" t="s">
        <v>7360</v>
      </c>
      <c r="M2386">
        <v>153.82300000000001</v>
      </c>
      <c r="N2386" s="20" t="s">
        <v>6617</v>
      </c>
    </row>
    <row r="2387" spans="1:16" x14ac:dyDescent="0.25">
      <c r="A2387" s="18">
        <v>3223</v>
      </c>
      <c r="B2387" t="s">
        <v>195</v>
      </c>
      <c r="C2387" t="s">
        <v>189</v>
      </c>
      <c r="D2387" t="s">
        <v>11</v>
      </c>
      <c r="E2387" t="s">
        <v>197</v>
      </c>
      <c r="F2387" t="s">
        <v>13</v>
      </c>
      <c r="G2387" t="s">
        <v>14</v>
      </c>
      <c r="H2387">
        <v>0</v>
      </c>
      <c r="L2387" s="20" t="s">
        <v>7360</v>
      </c>
      <c r="M2387">
        <v>153.82300000000001</v>
      </c>
      <c r="N2387">
        <v>0</v>
      </c>
    </row>
    <row r="2388" spans="1:16" x14ac:dyDescent="0.25">
      <c r="A2388" s="18">
        <v>4192</v>
      </c>
      <c r="B2388" t="s">
        <v>195</v>
      </c>
      <c r="C2388" t="s">
        <v>43</v>
      </c>
      <c r="D2388" t="s">
        <v>11</v>
      </c>
      <c r="E2388" t="s">
        <v>197</v>
      </c>
      <c r="F2388" t="s">
        <v>13</v>
      </c>
      <c r="G2388" t="s">
        <v>14</v>
      </c>
      <c r="H2388">
        <v>0</v>
      </c>
      <c r="L2388" s="20" t="s">
        <v>7360</v>
      </c>
      <c r="M2388">
        <v>153.82300000000001</v>
      </c>
    </row>
    <row r="2389" spans="1:16" x14ac:dyDescent="0.25">
      <c r="A2389" s="18">
        <v>1381</v>
      </c>
      <c r="B2389" t="s">
        <v>195</v>
      </c>
      <c r="C2389" t="s">
        <v>26</v>
      </c>
      <c r="D2389" t="s">
        <v>11</v>
      </c>
      <c r="E2389" t="s">
        <v>197</v>
      </c>
      <c r="F2389" t="s">
        <v>13</v>
      </c>
      <c r="G2389" t="s">
        <v>14</v>
      </c>
      <c r="H2389">
        <v>0</v>
      </c>
      <c r="L2389" s="20" t="s">
        <v>7360</v>
      </c>
      <c r="M2389">
        <v>153.82300000000001</v>
      </c>
      <c r="N2389">
        <v>0</v>
      </c>
    </row>
    <row r="2390" spans="1:16" x14ac:dyDescent="0.25">
      <c r="A2390" s="18">
        <v>3115</v>
      </c>
      <c r="B2390" t="s">
        <v>195</v>
      </c>
      <c r="C2390" t="s">
        <v>30</v>
      </c>
      <c r="D2390" t="s">
        <v>11</v>
      </c>
      <c r="E2390" t="s">
        <v>197</v>
      </c>
      <c r="F2390" t="s">
        <v>13</v>
      </c>
      <c r="G2390" t="s">
        <v>14</v>
      </c>
      <c r="H2390">
        <v>0</v>
      </c>
      <c r="L2390" s="20" t="s">
        <v>7360</v>
      </c>
      <c r="M2390">
        <v>153.82300000000001</v>
      </c>
      <c r="N2390">
        <v>0</v>
      </c>
    </row>
    <row r="2391" spans="1:16" x14ac:dyDescent="0.25">
      <c r="A2391" s="18">
        <v>2991</v>
      </c>
      <c r="B2391" t="s">
        <v>195</v>
      </c>
      <c r="C2391" t="s">
        <v>23</v>
      </c>
      <c r="D2391" t="s">
        <v>11</v>
      </c>
      <c r="E2391" t="s">
        <v>197</v>
      </c>
      <c r="F2391" t="s">
        <v>13</v>
      </c>
      <c r="G2391" t="s">
        <v>14</v>
      </c>
      <c r="H2391">
        <v>0</v>
      </c>
      <c r="L2391" s="20" t="s">
        <v>7360</v>
      </c>
      <c r="M2391">
        <v>153.82300000000001</v>
      </c>
      <c r="N2391">
        <v>0</v>
      </c>
    </row>
    <row r="2392" spans="1:16" x14ac:dyDescent="0.25">
      <c r="A2392" s="18">
        <v>3289</v>
      </c>
      <c r="B2392" s="20" t="s">
        <v>485</v>
      </c>
      <c r="C2392" t="s">
        <v>189</v>
      </c>
      <c r="D2392" t="s">
        <v>11</v>
      </c>
      <c r="E2392" t="s">
        <v>487</v>
      </c>
      <c r="F2392" t="s">
        <v>13</v>
      </c>
      <c r="G2392" t="s">
        <v>14</v>
      </c>
      <c r="H2392">
        <v>0</v>
      </c>
      <c r="L2392" s="20" t="s">
        <v>7361</v>
      </c>
      <c r="M2392">
        <v>88.004000000000005</v>
      </c>
    </row>
    <row r="2393" spans="1:16" x14ac:dyDescent="0.25">
      <c r="A2393" s="18">
        <v>2974</v>
      </c>
      <c r="B2393" t="s">
        <v>485</v>
      </c>
      <c r="C2393" t="s">
        <v>43</v>
      </c>
      <c r="D2393" t="s">
        <v>11</v>
      </c>
      <c r="E2393" t="s">
        <v>487</v>
      </c>
      <c r="F2393" t="s">
        <v>13</v>
      </c>
      <c r="G2393" t="s">
        <v>14</v>
      </c>
      <c r="H2393">
        <v>0</v>
      </c>
      <c r="L2393" s="20" t="s">
        <v>7361</v>
      </c>
      <c r="M2393">
        <v>88.004000000000005</v>
      </c>
    </row>
    <row r="2394" spans="1:16" x14ac:dyDescent="0.25">
      <c r="A2394" s="18">
        <v>817</v>
      </c>
      <c r="B2394" t="s">
        <v>485</v>
      </c>
      <c r="C2394" t="s">
        <v>26</v>
      </c>
      <c r="D2394" t="s">
        <v>11</v>
      </c>
      <c r="E2394" t="s">
        <v>487</v>
      </c>
      <c r="F2394" t="s">
        <v>13</v>
      </c>
      <c r="G2394" t="s">
        <v>14</v>
      </c>
      <c r="H2394">
        <v>0</v>
      </c>
      <c r="L2394" s="20" t="s">
        <v>7361</v>
      </c>
      <c r="M2394">
        <v>88.004000000000005</v>
      </c>
      <c r="N2394">
        <v>0</v>
      </c>
    </row>
    <row r="2395" spans="1:16" x14ac:dyDescent="0.25">
      <c r="A2395" s="18">
        <v>3871</v>
      </c>
      <c r="B2395" t="s">
        <v>485</v>
      </c>
      <c r="C2395" t="s">
        <v>30</v>
      </c>
      <c r="D2395" t="s">
        <v>11</v>
      </c>
      <c r="E2395" t="s">
        <v>487</v>
      </c>
      <c r="F2395" t="s">
        <v>13</v>
      </c>
      <c r="G2395" t="s">
        <v>14</v>
      </c>
      <c r="H2395">
        <v>0</v>
      </c>
      <c r="L2395" s="20" t="s">
        <v>7361</v>
      </c>
      <c r="M2395">
        <v>88.004000000000005</v>
      </c>
      <c r="N2395">
        <v>0</v>
      </c>
    </row>
    <row r="2396" spans="1:16" x14ac:dyDescent="0.25">
      <c r="A2396" s="18">
        <v>1156</v>
      </c>
      <c r="B2396" t="s">
        <v>485</v>
      </c>
      <c r="C2396" t="s">
        <v>23</v>
      </c>
      <c r="D2396" t="s">
        <v>11</v>
      </c>
      <c r="E2396" t="s">
        <v>487</v>
      </c>
      <c r="F2396" t="s">
        <v>13</v>
      </c>
      <c r="G2396" t="s">
        <v>14</v>
      </c>
      <c r="H2396">
        <v>0</v>
      </c>
      <c r="L2396" s="20" t="s">
        <v>7361</v>
      </c>
      <c r="M2396">
        <v>88.004000000000005</v>
      </c>
      <c r="N2396">
        <v>0</v>
      </c>
    </row>
    <row r="2397" spans="1:16" x14ac:dyDescent="0.25">
      <c r="A2397" s="18">
        <v>2331</v>
      </c>
      <c r="B2397" s="20" t="s">
        <v>2343</v>
      </c>
      <c r="C2397" t="s">
        <v>189</v>
      </c>
      <c r="D2397" t="s">
        <v>11</v>
      </c>
      <c r="E2397" t="s">
        <v>2345</v>
      </c>
      <c r="F2397" t="s">
        <v>13</v>
      </c>
      <c r="G2397" t="s">
        <v>14</v>
      </c>
      <c r="H2397">
        <v>0</v>
      </c>
      <c r="L2397" s="20" t="s">
        <v>7362</v>
      </c>
      <c r="M2397">
        <v>137.36799999999999</v>
      </c>
      <c r="N2397">
        <v>0</v>
      </c>
    </row>
    <row r="2398" spans="1:16" x14ac:dyDescent="0.25">
      <c r="A2398" s="18">
        <v>2881</v>
      </c>
      <c r="B2398" t="s">
        <v>2343</v>
      </c>
      <c r="C2398" t="s">
        <v>43</v>
      </c>
      <c r="D2398" t="s">
        <v>11</v>
      </c>
      <c r="E2398" t="s">
        <v>2345</v>
      </c>
      <c r="F2398" t="s">
        <v>13</v>
      </c>
      <c r="G2398" t="s">
        <v>14</v>
      </c>
      <c r="H2398">
        <v>0</v>
      </c>
      <c r="L2398" s="20" t="s">
        <v>7362</v>
      </c>
      <c r="M2398">
        <v>137.36799999999999</v>
      </c>
      <c r="N2398">
        <v>0</v>
      </c>
    </row>
    <row r="2399" spans="1:16" x14ac:dyDescent="0.25">
      <c r="A2399" s="18">
        <v>2408</v>
      </c>
      <c r="B2399" t="s">
        <v>2343</v>
      </c>
      <c r="C2399" t="s">
        <v>26</v>
      </c>
      <c r="D2399" t="s">
        <v>11</v>
      </c>
      <c r="E2399" t="s">
        <v>2345</v>
      </c>
      <c r="F2399" t="s">
        <v>13</v>
      </c>
      <c r="G2399" t="s">
        <v>14</v>
      </c>
      <c r="H2399">
        <v>0</v>
      </c>
      <c r="L2399" s="20" t="s">
        <v>7362</v>
      </c>
      <c r="M2399">
        <v>137.36799999999999</v>
      </c>
      <c r="N2399">
        <v>0</v>
      </c>
    </row>
    <row r="2400" spans="1:16" x14ac:dyDescent="0.25">
      <c r="A2400" s="18">
        <v>1710</v>
      </c>
      <c r="B2400" t="s">
        <v>2343</v>
      </c>
      <c r="C2400" t="s">
        <v>30</v>
      </c>
      <c r="D2400" t="s">
        <v>11</v>
      </c>
      <c r="E2400" t="s">
        <v>2345</v>
      </c>
      <c r="F2400" t="s">
        <v>13</v>
      </c>
      <c r="G2400" t="s">
        <v>14</v>
      </c>
      <c r="H2400">
        <v>0</v>
      </c>
      <c r="L2400" s="20" t="s">
        <v>7362</v>
      </c>
      <c r="M2400">
        <v>137.36799999999999</v>
      </c>
      <c r="N2400">
        <v>1</v>
      </c>
      <c r="P2400" t="b">
        <f>EXACT(H2400,bioshpere3_soil!H2400)</f>
        <v>0</v>
      </c>
    </row>
    <row r="2401" spans="1:16" x14ac:dyDescent="0.25">
      <c r="A2401" s="18">
        <v>1575</v>
      </c>
      <c r="B2401" t="s">
        <v>2343</v>
      </c>
      <c r="C2401" t="s">
        <v>23</v>
      </c>
      <c r="D2401" t="s">
        <v>11</v>
      </c>
      <c r="E2401" t="s">
        <v>2345</v>
      </c>
      <c r="F2401" t="s">
        <v>13</v>
      </c>
      <c r="G2401" t="s">
        <v>14</v>
      </c>
      <c r="H2401">
        <v>0</v>
      </c>
      <c r="L2401" s="20" t="s">
        <v>7362</v>
      </c>
      <c r="M2401">
        <v>137.36799999999999</v>
      </c>
      <c r="N2401">
        <v>1</v>
      </c>
    </row>
    <row r="2402" spans="1:16" x14ac:dyDescent="0.25">
      <c r="A2402" s="18">
        <v>3841</v>
      </c>
      <c r="B2402" s="20" t="s">
        <v>3399</v>
      </c>
      <c r="C2402" t="s">
        <v>189</v>
      </c>
      <c r="D2402" t="s">
        <v>11</v>
      </c>
      <c r="E2402" t="s">
        <v>3401</v>
      </c>
      <c r="F2402" t="s">
        <v>13</v>
      </c>
      <c r="G2402" t="s">
        <v>14</v>
      </c>
      <c r="H2402">
        <v>0</v>
      </c>
      <c r="L2402" s="20" t="s">
        <v>7363</v>
      </c>
      <c r="M2402" s="23">
        <v>70.013999999999996</v>
      </c>
      <c r="N2402">
        <v>2</v>
      </c>
    </row>
    <row r="2403" spans="1:16" x14ac:dyDescent="0.25">
      <c r="A2403" s="18">
        <v>1852</v>
      </c>
      <c r="B2403" t="s">
        <v>3399</v>
      </c>
      <c r="C2403" t="s">
        <v>43</v>
      </c>
      <c r="D2403" t="s">
        <v>11</v>
      </c>
      <c r="E2403" t="s">
        <v>3401</v>
      </c>
      <c r="F2403" t="s">
        <v>13</v>
      </c>
      <c r="G2403" t="s">
        <v>14</v>
      </c>
      <c r="H2403">
        <v>0</v>
      </c>
      <c r="L2403" s="20" t="s">
        <v>7363</v>
      </c>
      <c r="M2403" s="23">
        <v>70.013999999999996</v>
      </c>
      <c r="N2403">
        <v>2</v>
      </c>
    </row>
    <row r="2404" spans="1:16" x14ac:dyDescent="0.25">
      <c r="A2404" s="18">
        <v>3040</v>
      </c>
      <c r="B2404" t="s">
        <v>3399</v>
      </c>
      <c r="C2404" t="s">
        <v>26</v>
      </c>
      <c r="D2404" t="s">
        <v>11</v>
      </c>
      <c r="E2404" t="s">
        <v>3401</v>
      </c>
      <c r="F2404" t="s">
        <v>13</v>
      </c>
      <c r="G2404" t="s">
        <v>14</v>
      </c>
      <c r="H2404">
        <v>0</v>
      </c>
      <c r="L2404" s="20" t="s">
        <v>7363</v>
      </c>
      <c r="M2404" s="23">
        <v>70.013999999999996</v>
      </c>
      <c r="N2404">
        <v>2</v>
      </c>
      <c r="P2404" t="b">
        <f>EXACT(H2404,bioshpere3_soil!H2404)</f>
        <v>0</v>
      </c>
    </row>
    <row r="2405" spans="1:16" x14ac:dyDescent="0.25">
      <c r="A2405" s="18">
        <v>1743</v>
      </c>
      <c r="B2405" t="s">
        <v>3399</v>
      </c>
      <c r="C2405" t="s">
        <v>30</v>
      </c>
      <c r="D2405" t="s">
        <v>11</v>
      </c>
      <c r="E2405" t="s">
        <v>3401</v>
      </c>
      <c r="F2405" t="s">
        <v>13</v>
      </c>
      <c r="G2405" t="s">
        <v>14</v>
      </c>
      <c r="H2405">
        <v>0</v>
      </c>
      <c r="L2405" s="20" t="s">
        <v>7363</v>
      </c>
      <c r="M2405" s="23">
        <v>70.013999999999996</v>
      </c>
      <c r="N2405">
        <v>2</v>
      </c>
    </row>
    <row r="2406" spans="1:16" x14ac:dyDescent="0.25">
      <c r="A2406" s="18">
        <v>3175</v>
      </c>
      <c r="B2406" t="s">
        <v>3399</v>
      </c>
      <c r="C2406" t="s">
        <v>23</v>
      </c>
      <c r="D2406" t="s">
        <v>11</v>
      </c>
      <c r="E2406" t="s">
        <v>3401</v>
      </c>
      <c r="F2406" t="s">
        <v>13</v>
      </c>
      <c r="G2406" t="s">
        <v>14</v>
      </c>
      <c r="H2406">
        <v>0</v>
      </c>
      <c r="L2406" s="20" t="s">
        <v>7363</v>
      </c>
      <c r="M2406" s="23">
        <v>70.013999999999996</v>
      </c>
      <c r="N2406" s="20" t="s">
        <v>6617</v>
      </c>
    </row>
    <row r="2407" spans="1:16" x14ac:dyDescent="0.25">
      <c r="A2407" s="18">
        <v>2346</v>
      </c>
      <c r="B2407" s="20" t="s">
        <v>637</v>
      </c>
      <c r="C2407" t="s">
        <v>189</v>
      </c>
      <c r="D2407" t="s">
        <v>11</v>
      </c>
      <c r="E2407" t="s">
        <v>639</v>
      </c>
      <c r="F2407" t="s">
        <v>13</v>
      </c>
      <c r="G2407" t="s">
        <v>14</v>
      </c>
      <c r="H2407">
        <v>0</v>
      </c>
      <c r="L2407" s="20" t="s">
        <v>7364</v>
      </c>
      <c r="M2407" s="23">
        <v>96.105999999999995</v>
      </c>
      <c r="N2407" s="20" t="s">
        <v>6617</v>
      </c>
    </row>
    <row r="2408" spans="1:16" x14ac:dyDescent="0.25">
      <c r="A2408" s="18">
        <v>1624</v>
      </c>
      <c r="B2408" t="s">
        <v>637</v>
      </c>
      <c r="C2408" t="s">
        <v>43</v>
      </c>
      <c r="D2408" t="s">
        <v>11</v>
      </c>
      <c r="E2408" t="s">
        <v>639</v>
      </c>
      <c r="F2408" t="s">
        <v>13</v>
      </c>
      <c r="G2408" t="s">
        <v>14</v>
      </c>
      <c r="H2408">
        <v>0</v>
      </c>
      <c r="L2408" s="20" t="s">
        <v>7364</v>
      </c>
      <c r="M2408" s="23">
        <v>96.105999999999995</v>
      </c>
      <c r="N2408" s="20" t="s">
        <v>6617</v>
      </c>
    </row>
    <row r="2409" spans="1:16" x14ac:dyDescent="0.25">
      <c r="A2409" s="18">
        <v>2931</v>
      </c>
      <c r="B2409" t="s">
        <v>637</v>
      </c>
      <c r="C2409" t="s">
        <v>26</v>
      </c>
      <c r="D2409" t="s">
        <v>11</v>
      </c>
      <c r="E2409" t="s">
        <v>639</v>
      </c>
      <c r="F2409" t="s">
        <v>13</v>
      </c>
      <c r="G2409" t="s">
        <v>14</v>
      </c>
      <c r="H2409">
        <v>0</v>
      </c>
      <c r="L2409" s="20" t="s">
        <v>7364</v>
      </c>
      <c r="M2409" s="23">
        <v>96.105999999999995</v>
      </c>
      <c r="N2409" s="20" t="s">
        <v>6617</v>
      </c>
    </row>
    <row r="2410" spans="1:16" x14ac:dyDescent="0.25">
      <c r="A2410" s="18">
        <v>3130</v>
      </c>
      <c r="B2410" t="s">
        <v>637</v>
      </c>
      <c r="C2410" t="s">
        <v>30</v>
      </c>
      <c r="D2410" t="s">
        <v>11</v>
      </c>
      <c r="E2410" t="s">
        <v>639</v>
      </c>
      <c r="F2410" t="s">
        <v>13</v>
      </c>
      <c r="G2410" t="s">
        <v>14</v>
      </c>
      <c r="H2410">
        <v>0</v>
      </c>
      <c r="L2410" s="20" t="s">
        <v>7364</v>
      </c>
      <c r="M2410" s="23">
        <v>96.105999999999995</v>
      </c>
      <c r="N2410" s="20" t="s">
        <v>6617</v>
      </c>
    </row>
    <row r="2411" spans="1:16" x14ac:dyDescent="0.25">
      <c r="A2411" s="18">
        <v>1583</v>
      </c>
      <c r="B2411" t="s">
        <v>637</v>
      </c>
      <c r="C2411" t="s">
        <v>23</v>
      </c>
      <c r="D2411" t="s">
        <v>11</v>
      </c>
      <c r="E2411" t="s">
        <v>639</v>
      </c>
      <c r="F2411" t="s">
        <v>13</v>
      </c>
      <c r="G2411" t="s">
        <v>14</v>
      </c>
      <c r="H2411">
        <v>0</v>
      </c>
      <c r="L2411" s="20" t="s">
        <v>7364</v>
      </c>
      <c r="M2411" s="23">
        <v>96.105999999999995</v>
      </c>
      <c r="N2411" s="20" t="s">
        <v>6617</v>
      </c>
    </row>
    <row r="2412" spans="1:16" x14ac:dyDescent="0.25">
      <c r="A2412" s="18">
        <v>2523</v>
      </c>
      <c r="B2412" s="20" t="s">
        <v>338</v>
      </c>
      <c r="C2412" t="s">
        <v>47</v>
      </c>
      <c r="D2412" t="s">
        <v>11</v>
      </c>
      <c r="E2412" t="s">
        <v>340</v>
      </c>
      <c r="F2412" t="s">
        <v>13</v>
      </c>
      <c r="G2412" t="s">
        <v>14</v>
      </c>
      <c r="H2412">
        <v>0</v>
      </c>
      <c r="L2412" s="20" t="s">
        <v>7365</v>
      </c>
      <c r="M2412" s="23">
        <v>32.042000000000002</v>
      </c>
      <c r="N2412" s="20" t="s">
        <v>6617</v>
      </c>
    </row>
    <row r="2413" spans="1:16" x14ac:dyDescent="0.25">
      <c r="A2413" s="18">
        <v>3704</v>
      </c>
      <c r="B2413" t="s">
        <v>338</v>
      </c>
      <c r="C2413" t="s">
        <v>90</v>
      </c>
      <c r="D2413" t="s">
        <v>11</v>
      </c>
      <c r="E2413" t="s">
        <v>340</v>
      </c>
      <c r="F2413" t="s">
        <v>13</v>
      </c>
      <c r="G2413" t="s">
        <v>14</v>
      </c>
      <c r="H2413">
        <v>0</v>
      </c>
      <c r="L2413" s="20" t="s">
        <v>7365</v>
      </c>
      <c r="M2413" s="23">
        <v>32.042000000000002</v>
      </c>
      <c r="N2413" s="20" t="s">
        <v>6617</v>
      </c>
    </row>
    <row r="2414" spans="1:16" x14ac:dyDescent="0.25">
      <c r="A2414" s="18">
        <v>1947</v>
      </c>
      <c r="B2414" t="s">
        <v>338</v>
      </c>
      <c r="C2414" t="s">
        <v>9</v>
      </c>
      <c r="D2414" t="s">
        <v>11</v>
      </c>
      <c r="E2414" t="s">
        <v>340</v>
      </c>
      <c r="F2414" t="s">
        <v>13</v>
      </c>
      <c r="G2414" t="s">
        <v>14</v>
      </c>
      <c r="H2414">
        <v>0</v>
      </c>
      <c r="L2414" s="20" t="s">
        <v>7365</v>
      </c>
      <c r="M2414" s="23">
        <v>32.042000000000002</v>
      </c>
      <c r="N2414" s="20" t="s">
        <v>6617</v>
      </c>
    </row>
    <row r="2415" spans="1:16" x14ac:dyDescent="0.25">
      <c r="A2415" s="18">
        <v>3438</v>
      </c>
      <c r="B2415" t="s">
        <v>338</v>
      </c>
      <c r="C2415" t="s">
        <v>99</v>
      </c>
      <c r="D2415" t="s">
        <v>11</v>
      </c>
      <c r="E2415" t="s">
        <v>340</v>
      </c>
      <c r="F2415" t="s">
        <v>13</v>
      </c>
      <c r="G2415" t="s">
        <v>14</v>
      </c>
      <c r="H2415">
        <v>0</v>
      </c>
      <c r="L2415" s="20" t="s">
        <v>7365</v>
      </c>
      <c r="M2415" s="23">
        <v>32.042000000000002</v>
      </c>
      <c r="N2415" s="20" t="s">
        <v>6617</v>
      </c>
    </row>
    <row r="2416" spans="1:16" x14ac:dyDescent="0.25">
      <c r="A2416" s="18">
        <v>895</v>
      </c>
      <c r="B2416" t="s">
        <v>338</v>
      </c>
      <c r="C2416" t="s">
        <v>70</v>
      </c>
      <c r="D2416" t="s">
        <v>11</v>
      </c>
      <c r="E2416" t="s">
        <v>340</v>
      </c>
      <c r="F2416" t="s">
        <v>13</v>
      </c>
      <c r="G2416" t="s">
        <v>14</v>
      </c>
      <c r="H2416">
        <v>0</v>
      </c>
      <c r="L2416" s="20" t="s">
        <v>7365</v>
      </c>
      <c r="M2416" s="23">
        <v>32.042000000000002</v>
      </c>
    </row>
    <row r="2417" spans="1:16" x14ac:dyDescent="0.25">
      <c r="A2417" s="18">
        <v>2441</v>
      </c>
      <c r="B2417" t="s">
        <v>338</v>
      </c>
      <c r="C2417" t="s">
        <v>189</v>
      </c>
      <c r="D2417" t="s">
        <v>11</v>
      </c>
      <c r="E2417" t="s">
        <v>340</v>
      </c>
      <c r="F2417" t="s">
        <v>13</v>
      </c>
      <c r="G2417" t="s">
        <v>14</v>
      </c>
      <c r="H2417">
        <v>0</v>
      </c>
      <c r="L2417" s="20" t="s">
        <v>7365</v>
      </c>
      <c r="M2417" s="23">
        <v>32.042000000000002</v>
      </c>
      <c r="N2417" s="20" t="s">
        <v>6617</v>
      </c>
    </row>
    <row r="2418" spans="1:16" x14ac:dyDescent="0.25">
      <c r="A2418" s="18">
        <v>1073</v>
      </c>
      <c r="B2418" t="s">
        <v>338</v>
      </c>
      <c r="C2418" t="s">
        <v>43</v>
      </c>
      <c r="D2418" t="s">
        <v>11</v>
      </c>
      <c r="E2418" t="s">
        <v>340</v>
      </c>
      <c r="F2418" t="s">
        <v>13</v>
      </c>
      <c r="G2418" t="s">
        <v>14</v>
      </c>
      <c r="H2418">
        <v>0</v>
      </c>
      <c r="L2418" s="20" t="s">
        <v>7365</v>
      </c>
      <c r="M2418" s="23">
        <v>32.042000000000002</v>
      </c>
      <c r="N2418" s="20" t="s">
        <v>6617</v>
      </c>
    </row>
    <row r="2419" spans="1:16" x14ac:dyDescent="0.25">
      <c r="A2419" s="18">
        <v>3641</v>
      </c>
      <c r="B2419" t="s">
        <v>338</v>
      </c>
      <c r="C2419" t="s">
        <v>26</v>
      </c>
      <c r="D2419" t="s">
        <v>11</v>
      </c>
      <c r="E2419" t="s">
        <v>340</v>
      </c>
      <c r="F2419" t="s">
        <v>13</v>
      </c>
      <c r="G2419" t="s">
        <v>14</v>
      </c>
      <c r="H2419">
        <v>0</v>
      </c>
      <c r="L2419" s="20" t="s">
        <v>7365</v>
      </c>
      <c r="M2419" s="23">
        <v>32.042000000000002</v>
      </c>
      <c r="N2419" s="20" t="s">
        <v>6617</v>
      </c>
    </row>
    <row r="2420" spans="1:16" x14ac:dyDescent="0.25">
      <c r="A2420" s="18">
        <v>2893</v>
      </c>
      <c r="B2420" t="s">
        <v>338</v>
      </c>
      <c r="C2420" t="s">
        <v>30</v>
      </c>
      <c r="D2420" t="s">
        <v>11</v>
      </c>
      <c r="E2420" t="s">
        <v>340</v>
      </c>
      <c r="F2420" t="s">
        <v>13</v>
      </c>
      <c r="G2420" t="s">
        <v>14</v>
      </c>
      <c r="H2420">
        <v>0</v>
      </c>
      <c r="L2420" s="20" t="s">
        <v>7365</v>
      </c>
      <c r="M2420" s="23">
        <v>32.042000000000002</v>
      </c>
      <c r="N2420" s="20" t="s">
        <v>6617</v>
      </c>
    </row>
    <row r="2421" spans="1:16" x14ac:dyDescent="0.25">
      <c r="A2421" s="18">
        <v>2141</v>
      </c>
      <c r="B2421" t="s">
        <v>338</v>
      </c>
      <c r="C2421" t="s">
        <v>23</v>
      </c>
      <c r="D2421" t="s">
        <v>11</v>
      </c>
      <c r="E2421" t="s">
        <v>340</v>
      </c>
      <c r="F2421" t="s">
        <v>13</v>
      </c>
      <c r="G2421" t="s">
        <v>14</v>
      </c>
      <c r="H2421">
        <v>0</v>
      </c>
      <c r="L2421" s="20" t="s">
        <v>7365</v>
      </c>
      <c r="M2421" s="23">
        <v>32.042000000000002</v>
      </c>
      <c r="N2421" s="20" t="s">
        <v>6617</v>
      </c>
    </row>
    <row r="2422" spans="1:16" x14ac:dyDescent="0.25">
      <c r="A2422" s="18">
        <v>3317</v>
      </c>
      <c r="B2422" t="s">
        <v>3680</v>
      </c>
      <c r="C2422" t="s">
        <v>16</v>
      </c>
      <c r="D2422" t="s">
        <v>11</v>
      </c>
      <c r="E2422" t="s">
        <v>3682</v>
      </c>
      <c r="F2422" t="s">
        <v>13</v>
      </c>
      <c r="G2422" t="s">
        <v>14</v>
      </c>
      <c r="H2422">
        <f t="shared" ref="H2422:H2459" si="46">14.0067*N2422/M2422</f>
        <v>0</v>
      </c>
      <c r="L2422" s="20" t="s">
        <v>7366</v>
      </c>
      <c r="M2422">
        <v>302.33100000000002</v>
      </c>
      <c r="N2422">
        <v>0</v>
      </c>
    </row>
    <row r="2423" spans="1:16" x14ac:dyDescent="0.25">
      <c r="A2423" s="18">
        <v>959</v>
      </c>
      <c r="B2423" t="s">
        <v>5291</v>
      </c>
      <c r="C2423" t="s">
        <v>16</v>
      </c>
      <c r="D2423" t="s">
        <v>11</v>
      </c>
      <c r="E2423" t="s">
        <v>5293</v>
      </c>
      <c r="F2423" t="s">
        <v>13</v>
      </c>
      <c r="G2423" t="s">
        <v>14</v>
      </c>
      <c r="H2423">
        <f t="shared" si="46"/>
        <v>0</v>
      </c>
      <c r="L2423" s="20" t="s">
        <v>7152</v>
      </c>
      <c r="M2423">
        <v>225.30699999999999</v>
      </c>
      <c r="N2423">
        <v>0</v>
      </c>
    </row>
    <row r="2424" spans="1:16" x14ac:dyDescent="0.25">
      <c r="A2424" s="18">
        <v>2850</v>
      </c>
      <c r="B2424" t="s">
        <v>3973</v>
      </c>
      <c r="C2424" t="s">
        <v>90</v>
      </c>
      <c r="D2424" t="s">
        <v>11</v>
      </c>
      <c r="E2424" t="s">
        <v>3975</v>
      </c>
      <c r="F2424" t="s">
        <v>13</v>
      </c>
      <c r="G2424" t="s">
        <v>14</v>
      </c>
      <c r="H2424">
        <f t="shared" si="46"/>
        <v>0</v>
      </c>
      <c r="L2424" s="20" t="s">
        <v>7367</v>
      </c>
      <c r="M2424">
        <v>162.21</v>
      </c>
      <c r="N2424">
        <v>0</v>
      </c>
    </row>
    <row r="2425" spans="1:16" x14ac:dyDescent="0.25">
      <c r="A2425" s="18">
        <v>4004</v>
      </c>
      <c r="B2425" t="s">
        <v>3973</v>
      </c>
      <c r="C2425" t="s">
        <v>70</v>
      </c>
      <c r="D2425" t="s">
        <v>11</v>
      </c>
      <c r="E2425" t="s">
        <v>3975</v>
      </c>
      <c r="F2425" t="s">
        <v>13</v>
      </c>
      <c r="G2425" t="s">
        <v>14</v>
      </c>
      <c r="H2425">
        <f t="shared" si="46"/>
        <v>0</v>
      </c>
      <c r="L2425" s="20" t="s">
        <v>7367</v>
      </c>
      <c r="M2425">
        <v>162.21</v>
      </c>
      <c r="N2425">
        <v>0</v>
      </c>
    </row>
    <row r="2426" spans="1:16" x14ac:dyDescent="0.25">
      <c r="A2426" s="18">
        <v>77</v>
      </c>
      <c r="B2426" t="s">
        <v>3973</v>
      </c>
      <c r="C2426" t="s">
        <v>16</v>
      </c>
      <c r="D2426" t="s">
        <v>11</v>
      </c>
      <c r="E2426" t="s">
        <v>3975</v>
      </c>
      <c r="F2426" t="s">
        <v>13</v>
      </c>
      <c r="G2426" t="s">
        <v>14</v>
      </c>
      <c r="H2426">
        <f t="shared" si="46"/>
        <v>0</v>
      </c>
      <c r="L2426" s="20" t="s">
        <v>7367</v>
      </c>
      <c r="M2426">
        <v>162.21</v>
      </c>
      <c r="N2426">
        <v>0</v>
      </c>
    </row>
    <row r="2427" spans="1:16" x14ac:dyDescent="0.25">
      <c r="A2427" s="18">
        <v>3821</v>
      </c>
      <c r="B2427" t="s">
        <v>3973</v>
      </c>
      <c r="C2427" t="s">
        <v>26</v>
      </c>
      <c r="D2427" t="s">
        <v>11</v>
      </c>
      <c r="E2427" t="s">
        <v>3975</v>
      </c>
      <c r="F2427" t="s">
        <v>13</v>
      </c>
      <c r="G2427" t="s">
        <v>14</v>
      </c>
      <c r="H2427">
        <f t="shared" si="46"/>
        <v>0</v>
      </c>
      <c r="L2427" s="20" t="s">
        <v>7367</v>
      </c>
      <c r="M2427">
        <v>162.21</v>
      </c>
      <c r="N2427">
        <v>0</v>
      </c>
    </row>
    <row r="2428" spans="1:16" x14ac:dyDescent="0.25">
      <c r="A2428" s="18">
        <v>772</v>
      </c>
      <c r="B2428" t="s">
        <v>6443</v>
      </c>
      <c r="C2428" t="s">
        <v>16</v>
      </c>
      <c r="D2428" t="s">
        <v>11</v>
      </c>
      <c r="E2428" t="s">
        <v>6445</v>
      </c>
      <c r="F2428" t="s">
        <v>13</v>
      </c>
      <c r="G2428" t="s">
        <v>14</v>
      </c>
      <c r="H2428">
        <f t="shared" si="46"/>
        <v>0</v>
      </c>
      <c r="L2428" s="20" t="s">
        <v>7368</v>
      </c>
      <c r="M2428">
        <v>310.471</v>
      </c>
      <c r="N2428">
        <v>0</v>
      </c>
    </row>
    <row r="2429" spans="1:16" x14ac:dyDescent="0.25">
      <c r="A2429" s="18">
        <v>2771</v>
      </c>
      <c r="B2429" t="s">
        <v>7369</v>
      </c>
      <c r="C2429" t="s">
        <v>16</v>
      </c>
      <c r="D2429" t="s">
        <v>11</v>
      </c>
      <c r="E2429" t="s">
        <v>4791</v>
      </c>
      <c r="F2429" t="s">
        <v>13</v>
      </c>
      <c r="G2429" t="s">
        <v>14</v>
      </c>
      <c r="H2429">
        <f t="shared" si="46"/>
        <v>0</v>
      </c>
      <c r="L2429" s="20" t="s">
        <v>7370</v>
      </c>
      <c r="M2429">
        <v>368.46899999999999</v>
      </c>
      <c r="N2429">
        <v>0</v>
      </c>
      <c r="P2429" t="b">
        <f>EXACT(H2429,bioshpere3_soil!H2429)</f>
        <v>1</v>
      </c>
    </row>
    <row r="2430" spans="1:16" x14ac:dyDescent="0.25">
      <c r="A2430" s="18">
        <v>743</v>
      </c>
      <c r="B2430" s="20" t="s">
        <v>994</v>
      </c>
      <c r="C2430" t="s">
        <v>47</v>
      </c>
      <c r="D2430" t="s">
        <v>11</v>
      </c>
      <c r="E2430" t="s">
        <v>996</v>
      </c>
      <c r="F2430" t="s">
        <v>13</v>
      </c>
      <c r="G2430" t="s">
        <v>14</v>
      </c>
      <c r="H2430">
        <f t="shared" si="46"/>
        <v>0</v>
      </c>
      <c r="L2430" s="20" t="s">
        <v>7371</v>
      </c>
      <c r="M2430" s="23">
        <v>74.078999999999994</v>
      </c>
      <c r="N2430">
        <v>0</v>
      </c>
      <c r="P2430" t="b">
        <f>EXACT(H2430,bioshpere3_soil!H2430)</f>
        <v>1</v>
      </c>
    </row>
    <row r="2431" spans="1:16" x14ac:dyDescent="0.25">
      <c r="A2431" s="18">
        <v>3147</v>
      </c>
      <c r="B2431" t="s">
        <v>994</v>
      </c>
      <c r="C2431" t="s">
        <v>90</v>
      </c>
      <c r="D2431" t="s">
        <v>11</v>
      </c>
      <c r="E2431" t="s">
        <v>996</v>
      </c>
      <c r="F2431" t="s">
        <v>13</v>
      </c>
      <c r="G2431" t="s">
        <v>14</v>
      </c>
      <c r="H2431">
        <f t="shared" si="46"/>
        <v>0</v>
      </c>
      <c r="L2431" s="20" t="s">
        <v>7371</v>
      </c>
      <c r="M2431" s="23">
        <v>74.078999999999994</v>
      </c>
      <c r="N2431">
        <v>0</v>
      </c>
      <c r="P2431" t="b">
        <f>EXACT(H2431,bioshpere3_soil!H2431)</f>
        <v>1</v>
      </c>
    </row>
    <row r="2432" spans="1:16" x14ac:dyDescent="0.25">
      <c r="A2432" s="18">
        <v>1691</v>
      </c>
      <c r="B2432" t="s">
        <v>994</v>
      </c>
      <c r="C2432" t="s">
        <v>9</v>
      </c>
      <c r="D2432" t="s">
        <v>11</v>
      </c>
      <c r="E2432" t="s">
        <v>996</v>
      </c>
      <c r="F2432" t="s">
        <v>13</v>
      </c>
      <c r="G2432" t="s">
        <v>14</v>
      </c>
      <c r="H2432">
        <f t="shared" si="46"/>
        <v>0</v>
      </c>
      <c r="L2432" s="20" t="s">
        <v>7371</v>
      </c>
      <c r="M2432" s="23">
        <v>74.078999999999994</v>
      </c>
    </row>
    <row r="2433" spans="1:16" x14ac:dyDescent="0.25">
      <c r="A2433" s="18">
        <v>3153</v>
      </c>
      <c r="B2433" t="s">
        <v>994</v>
      </c>
      <c r="C2433" t="s">
        <v>99</v>
      </c>
      <c r="D2433" t="s">
        <v>11</v>
      </c>
      <c r="E2433" t="s">
        <v>996</v>
      </c>
      <c r="F2433" t="s">
        <v>13</v>
      </c>
      <c r="G2433" t="s">
        <v>14</v>
      </c>
      <c r="H2433">
        <f t="shared" si="46"/>
        <v>0</v>
      </c>
      <c r="L2433" s="20" t="s">
        <v>7371</v>
      </c>
      <c r="M2433" s="23">
        <v>74.078999999999994</v>
      </c>
    </row>
    <row r="2434" spans="1:16" x14ac:dyDescent="0.25">
      <c r="A2434" s="18">
        <v>4303</v>
      </c>
      <c r="B2434" t="s">
        <v>994</v>
      </c>
      <c r="C2434" t="s">
        <v>70</v>
      </c>
      <c r="D2434" t="s">
        <v>11</v>
      </c>
      <c r="E2434" t="s">
        <v>996</v>
      </c>
      <c r="F2434" t="s">
        <v>13</v>
      </c>
      <c r="G2434" t="s">
        <v>14</v>
      </c>
      <c r="H2434">
        <f t="shared" si="46"/>
        <v>0</v>
      </c>
      <c r="L2434" s="20" t="s">
        <v>7371</v>
      </c>
      <c r="M2434" s="23">
        <v>74.078999999999994</v>
      </c>
      <c r="N2434">
        <v>0</v>
      </c>
      <c r="P2434" t="b">
        <f>EXACT(H2434,bioshpere3_soil!H2434)</f>
        <v>1</v>
      </c>
    </row>
    <row r="2435" spans="1:16" x14ac:dyDescent="0.25">
      <c r="A2435" s="18">
        <v>244</v>
      </c>
      <c r="B2435" t="s">
        <v>994</v>
      </c>
      <c r="C2435" t="s">
        <v>189</v>
      </c>
      <c r="D2435" t="s">
        <v>11</v>
      </c>
      <c r="E2435" t="s">
        <v>996</v>
      </c>
      <c r="F2435" t="s">
        <v>13</v>
      </c>
      <c r="G2435" t="s">
        <v>14</v>
      </c>
      <c r="H2435">
        <f t="shared" si="46"/>
        <v>0</v>
      </c>
      <c r="L2435" s="20" t="s">
        <v>7371</v>
      </c>
      <c r="M2435" s="23">
        <v>74.078999999999994</v>
      </c>
      <c r="N2435">
        <v>0</v>
      </c>
    </row>
    <row r="2436" spans="1:16" x14ac:dyDescent="0.25">
      <c r="A2436" s="18">
        <v>4022</v>
      </c>
      <c r="B2436" t="s">
        <v>994</v>
      </c>
      <c r="C2436" t="s">
        <v>43</v>
      </c>
      <c r="D2436" t="s">
        <v>11</v>
      </c>
      <c r="E2436" t="s">
        <v>996</v>
      </c>
      <c r="F2436" t="s">
        <v>13</v>
      </c>
      <c r="G2436" t="s">
        <v>14</v>
      </c>
      <c r="H2436">
        <f t="shared" si="46"/>
        <v>0</v>
      </c>
      <c r="L2436" s="20" t="s">
        <v>7371</v>
      </c>
      <c r="M2436" s="23">
        <v>74.078999999999994</v>
      </c>
      <c r="N2436">
        <v>0</v>
      </c>
    </row>
    <row r="2437" spans="1:16" x14ac:dyDescent="0.25">
      <c r="A2437" s="18">
        <v>708</v>
      </c>
      <c r="B2437" t="s">
        <v>994</v>
      </c>
      <c r="C2437" t="s">
        <v>26</v>
      </c>
      <c r="D2437" t="s">
        <v>11</v>
      </c>
      <c r="E2437" t="s">
        <v>996</v>
      </c>
      <c r="F2437" t="s">
        <v>13</v>
      </c>
      <c r="G2437" t="s">
        <v>14</v>
      </c>
      <c r="H2437">
        <f t="shared" si="46"/>
        <v>0</v>
      </c>
      <c r="L2437" s="20" t="s">
        <v>7371</v>
      </c>
      <c r="M2437" s="23">
        <v>74.078999999999994</v>
      </c>
      <c r="N2437">
        <v>0</v>
      </c>
    </row>
    <row r="2438" spans="1:16" x14ac:dyDescent="0.25">
      <c r="A2438" s="18">
        <v>1815</v>
      </c>
      <c r="B2438" t="s">
        <v>994</v>
      </c>
      <c r="C2438" t="s">
        <v>30</v>
      </c>
      <c r="D2438" t="s">
        <v>11</v>
      </c>
      <c r="E2438" t="s">
        <v>996</v>
      </c>
      <c r="F2438" t="s">
        <v>13</v>
      </c>
      <c r="G2438" t="s">
        <v>14</v>
      </c>
      <c r="H2438">
        <f t="shared" si="46"/>
        <v>0</v>
      </c>
      <c r="L2438" s="20" t="s">
        <v>7371</v>
      </c>
      <c r="M2438" s="23">
        <v>74.078999999999994</v>
      </c>
      <c r="N2438">
        <v>0</v>
      </c>
    </row>
    <row r="2439" spans="1:16" x14ac:dyDescent="0.25">
      <c r="A2439" s="18">
        <v>304</v>
      </c>
      <c r="B2439" t="s">
        <v>994</v>
      </c>
      <c r="C2439" t="s">
        <v>23</v>
      </c>
      <c r="D2439" t="s">
        <v>11</v>
      </c>
      <c r="E2439" t="s">
        <v>996</v>
      </c>
      <c r="F2439" t="s">
        <v>13</v>
      </c>
      <c r="G2439" t="s">
        <v>14</v>
      </c>
      <c r="H2439">
        <f t="shared" si="46"/>
        <v>0</v>
      </c>
      <c r="L2439" s="20" t="s">
        <v>7371</v>
      </c>
      <c r="M2439" s="23">
        <v>74.078999999999994</v>
      </c>
      <c r="N2439">
        <v>0</v>
      </c>
    </row>
    <row r="2440" spans="1:16" x14ac:dyDescent="0.25">
      <c r="A2440" s="18">
        <v>2095</v>
      </c>
      <c r="B2440" s="20" t="s">
        <v>1544</v>
      </c>
      <c r="C2440" t="s">
        <v>47</v>
      </c>
      <c r="D2440" t="s">
        <v>11</v>
      </c>
      <c r="E2440" t="s">
        <v>1546</v>
      </c>
      <c r="F2440" t="s">
        <v>13</v>
      </c>
      <c r="G2440" t="s">
        <v>14</v>
      </c>
      <c r="H2440">
        <f t="shared" si="46"/>
        <v>0</v>
      </c>
      <c r="L2440" s="20" t="s">
        <v>6951</v>
      </c>
      <c r="M2440">
        <v>86.088999999999999</v>
      </c>
      <c r="N2440">
        <v>0</v>
      </c>
    </row>
    <row r="2441" spans="1:16" x14ac:dyDescent="0.25">
      <c r="A2441" s="18">
        <v>479</v>
      </c>
      <c r="B2441" t="s">
        <v>1544</v>
      </c>
      <c r="C2441" t="s">
        <v>90</v>
      </c>
      <c r="D2441" t="s">
        <v>11</v>
      </c>
      <c r="E2441" t="s">
        <v>1546</v>
      </c>
      <c r="F2441" t="s">
        <v>13</v>
      </c>
      <c r="G2441" t="s">
        <v>14</v>
      </c>
      <c r="H2441">
        <f t="shared" si="46"/>
        <v>0</v>
      </c>
      <c r="L2441" s="20" t="s">
        <v>6951</v>
      </c>
      <c r="M2441">
        <v>86.088999999999999</v>
      </c>
      <c r="N2441">
        <v>0</v>
      </c>
    </row>
    <row r="2442" spans="1:16" x14ac:dyDescent="0.25">
      <c r="A2442" s="18">
        <v>2404</v>
      </c>
      <c r="B2442" t="s">
        <v>1544</v>
      </c>
      <c r="C2442" t="s">
        <v>9</v>
      </c>
      <c r="D2442" t="s">
        <v>11</v>
      </c>
      <c r="E2442" t="s">
        <v>1546</v>
      </c>
      <c r="F2442" t="s">
        <v>13</v>
      </c>
      <c r="G2442" t="s">
        <v>14</v>
      </c>
      <c r="H2442">
        <f t="shared" si="46"/>
        <v>0</v>
      </c>
      <c r="L2442" s="20" t="s">
        <v>6951</v>
      </c>
      <c r="M2442">
        <v>86.088999999999999</v>
      </c>
      <c r="N2442">
        <v>0</v>
      </c>
    </row>
    <row r="2443" spans="1:16" x14ac:dyDescent="0.25">
      <c r="A2443" s="18">
        <v>1557</v>
      </c>
      <c r="B2443" t="s">
        <v>1544</v>
      </c>
      <c r="C2443" t="s">
        <v>99</v>
      </c>
      <c r="D2443" t="s">
        <v>11</v>
      </c>
      <c r="E2443" t="s">
        <v>1546</v>
      </c>
      <c r="F2443" t="s">
        <v>13</v>
      </c>
      <c r="G2443" t="s">
        <v>14</v>
      </c>
      <c r="H2443">
        <f t="shared" si="46"/>
        <v>0</v>
      </c>
      <c r="L2443" s="20" t="s">
        <v>6951</v>
      </c>
      <c r="M2443">
        <v>86.088999999999999</v>
      </c>
      <c r="N2443">
        <v>0</v>
      </c>
    </row>
    <row r="2444" spans="1:16" x14ac:dyDescent="0.25">
      <c r="A2444" s="18">
        <v>3714</v>
      </c>
      <c r="B2444" t="s">
        <v>1544</v>
      </c>
      <c r="C2444" t="s">
        <v>70</v>
      </c>
      <c r="D2444" t="s">
        <v>11</v>
      </c>
      <c r="E2444" t="s">
        <v>1546</v>
      </c>
      <c r="F2444" t="s">
        <v>13</v>
      </c>
      <c r="G2444" t="s">
        <v>14</v>
      </c>
      <c r="H2444">
        <f t="shared" si="46"/>
        <v>0</v>
      </c>
      <c r="L2444" s="20" t="s">
        <v>6951</v>
      </c>
      <c r="M2444">
        <v>86.088999999999999</v>
      </c>
      <c r="N2444">
        <v>0</v>
      </c>
    </row>
    <row r="2445" spans="1:16" x14ac:dyDescent="0.25">
      <c r="A2445" s="18">
        <v>3524</v>
      </c>
      <c r="B2445" t="s">
        <v>1544</v>
      </c>
      <c r="C2445" t="s">
        <v>189</v>
      </c>
      <c r="D2445" t="s">
        <v>11</v>
      </c>
      <c r="E2445" t="s">
        <v>1546</v>
      </c>
      <c r="F2445" t="s">
        <v>13</v>
      </c>
      <c r="G2445" t="s">
        <v>14</v>
      </c>
      <c r="H2445">
        <f t="shared" si="46"/>
        <v>0</v>
      </c>
      <c r="L2445" s="20" t="s">
        <v>6951</v>
      </c>
      <c r="M2445">
        <v>86.088999999999999</v>
      </c>
      <c r="N2445">
        <v>0</v>
      </c>
    </row>
    <row r="2446" spans="1:16" x14ac:dyDescent="0.25">
      <c r="A2446" s="18">
        <v>3582</v>
      </c>
      <c r="B2446" t="s">
        <v>1544</v>
      </c>
      <c r="C2446" t="s">
        <v>43</v>
      </c>
      <c r="D2446" t="s">
        <v>11</v>
      </c>
      <c r="E2446" t="s">
        <v>1546</v>
      </c>
      <c r="F2446" t="s">
        <v>13</v>
      </c>
      <c r="G2446" t="s">
        <v>14</v>
      </c>
      <c r="H2446">
        <f t="shared" si="46"/>
        <v>0</v>
      </c>
      <c r="L2446" s="20" t="s">
        <v>6951</v>
      </c>
      <c r="M2446">
        <v>86.088999999999999</v>
      </c>
      <c r="N2446">
        <v>0</v>
      </c>
    </row>
    <row r="2447" spans="1:16" x14ac:dyDescent="0.25">
      <c r="A2447" s="18">
        <v>546</v>
      </c>
      <c r="B2447" t="s">
        <v>1544</v>
      </c>
      <c r="C2447" t="s">
        <v>26</v>
      </c>
      <c r="D2447" t="s">
        <v>11</v>
      </c>
      <c r="E2447" t="s">
        <v>1546</v>
      </c>
      <c r="F2447" t="s">
        <v>13</v>
      </c>
      <c r="G2447" t="s">
        <v>14</v>
      </c>
      <c r="H2447">
        <f t="shared" si="46"/>
        <v>0</v>
      </c>
      <c r="L2447" s="20" t="s">
        <v>6951</v>
      </c>
      <c r="M2447">
        <v>86.088999999999999</v>
      </c>
    </row>
    <row r="2448" spans="1:16" x14ac:dyDescent="0.25">
      <c r="A2448" s="18">
        <v>1809</v>
      </c>
      <c r="B2448" t="s">
        <v>1544</v>
      </c>
      <c r="C2448" t="s">
        <v>30</v>
      </c>
      <c r="D2448" t="s">
        <v>11</v>
      </c>
      <c r="E2448" t="s">
        <v>1546</v>
      </c>
      <c r="F2448" t="s">
        <v>13</v>
      </c>
      <c r="G2448" t="s">
        <v>14</v>
      </c>
      <c r="H2448">
        <f t="shared" si="46"/>
        <v>0</v>
      </c>
      <c r="L2448" s="20" t="s">
        <v>6951</v>
      </c>
      <c r="M2448">
        <v>86.088999999999999</v>
      </c>
    </row>
    <row r="2449" spans="1:16" x14ac:dyDescent="0.25">
      <c r="A2449" s="18">
        <v>3548</v>
      </c>
      <c r="B2449" t="s">
        <v>1544</v>
      </c>
      <c r="C2449" t="s">
        <v>23</v>
      </c>
      <c r="D2449" t="s">
        <v>11</v>
      </c>
      <c r="E2449" t="s">
        <v>1546</v>
      </c>
      <c r="F2449" t="s">
        <v>13</v>
      </c>
      <c r="G2449" t="s">
        <v>14</v>
      </c>
      <c r="H2449">
        <f t="shared" si="46"/>
        <v>0</v>
      </c>
      <c r="L2449" s="20" t="s">
        <v>6951</v>
      </c>
      <c r="M2449">
        <v>86.088999999999999</v>
      </c>
      <c r="N2449">
        <v>0</v>
      </c>
    </row>
    <row r="2450" spans="1:16" x14ac:dyDescent="0.25">
      <c r="A2450" s="18">
        <v>2105</v>
      </c>
      <c r="B2450" s="20" t="s">
        <v>482</v>
      </c>
      <c r="C2450" t="s">
        <v>47</v>
      </c>
      <c r="D2450" t="s">
        <v>11</v>
      </c>
      <c r="E2450" t="s">
        <v>346</v>
      </c>
      <c r="F2450" t="s">
        <v>13</v>
      </c>
      <c r="G2450" t="s">
        <v>14</v>
      </c>
      <c r="H2450">
        <f t="shared" si="46"/>
        <v>0</v>
      </c>
      <c r="L2450" s="20" t="s">
        <v>7372</v>
      </c>
      <c r="M2450">
        <v>31.056999999999999</v>
      </c>
      <c r="N2450">
        <v>0</v>
      </c>
    </row>
    <row r="2451" spans="1:16" x14ac:dyDescent="0.25">
      <c r="A2451" s="18">
        <v>3354</v>
      </c>
      <c r="B2451" t="s">
        <v>482</v>
      </c>
      <c r="C2451" t="s">
        <v>90</v>
      </c>
      <c r="D2451" t="s">
        <v>11</v>
      </c>
      <c r="E2451" t="s">
        <v>346</v>
      </c>
      <c r="F2451" t="s">
        <v>13</v>
      </c>
      <c r="G2451" t="s">
        <v>14</v>
      </c>
      <c r="H2451">
        <f t="shared" si="46"/>
        <v>0</v>
      </c>
      <c r="L2451" s="20" t="s">
        <v>7372</v>
      </c>
      <c r="M2451">
        <v>31.056999999999999</v>
      </c>
      <c r="N2451">
        <v>0</v>
      </c>
    </row>
    <row r="2452" spans="1:16" x14ac:dyDescent="0.25">
      <c r="A2452" s="18">
        <v>1639</v>
      </c>
      <c r="B2452" t="s">
        <v>482</v>
      </c>
      <c r="C2452" t="s">
        <v>9</v>
      </c>
      <c r="D2452" t="s">
        <v>11</v>
      </c>
      <c r="E2452" t="s">
        <v>346</v>
      </c>
      <c r="F2452" t="s">
        <v>13</v>
      </c>
      <c r="G2452" t="s">
        <v>14</v>
      </c>
      <c r="H2452">
        <f t="shared" si="46"/>
        <v>0.90199954921595782</v>
      </c>
      <c r="L2452" s="20" t="s">
        <v>7372</v>
      </c>
      <c r="M2452">
        <v>31.056999999999999</v>
      </c>
      <c r="N2452">
        <v>2</v>
      </c>
      <c r="P2452" t="b">
        <f>EXACT(H2452,bioshpere3_soil!H2452)</f>
        <v>0</v>
      </c>
    </row>
    <row r="2453" spans="1:16" x14ac:dyDescent="0.25">
      <c r="A2453" s="18">
        <v>949</v>
      </c>
      <c r="B2453" t="s">
        <v>482</v>
      </c>
      <c r="C2453" t="s">
        <v>99</v>
      </c>
      <c r="D2453" t="s">
        <v>11</v>
      </c>
      <c r="E2453" t="s">
        <v>346</v>
      </c>
      <c r="F2453" t="s">
        <v>13</v>
      </c>
      <c r="G2453" t="s">
        <v>14</v>
      </c>
      <c r="H2453">
        <f t="shared" si="46"/>
        <v>0</v>
      </c>
      <c r="L2453" s="20" t="s">
        <v>7372</v>
      </c>
      <c r="M2453">
        <v>31.056999999999999</v>
      </c>
      <c r="N2453">
        <v>0</v>
      </c>
      <c r="P2453" t="b">
        <f>EXACT(H2453,bioshpere3_soil!H2453)</f>
        <v>1</v>
      </c>
    </row>
    <row r="2454" spans="1:16" x14ac:dyDescent="0.25">
      <c r="A2454" s="18">
        <v>1868</v>
      </c>
      <c r="B2454" t="s">
        <v>482</v>
      </c>
      <c r="C2454" t="s">
        <v>70</v>
      </c>
      <c r="D2454" t="s">
        <v>11</v>
      </c>
      <c r="E2454" t="s">
        <v>346</v>
      </c>
      <c r="F2454" t="s">
        <v>13</v>
      </c>
      <c r="G2454" t="s">
        <v>14</v>
      </c>
      <c r="H2454">
        <f t="shared" si="46"/>
        <v>0.90199954921595782</v>
      </c>
      <c r="L2454" s="20" t="s">
        <v>7372</v>
      </c>
      <c r="M2454">
        <v>31.056999999999999</v>
      </c>
      <c r="N2454">
        <v>2</v>
      </c>
      <c r="P2454" t="b">
        <f>EXACT(H2454,bioshpere3_soil!H2454)</f>
        <v>0</v>
      </c>
    </row>
    <row r="2455" spans="1:16" x14ac:dyDescent="0.25">
      <c r="A2455" s="18">
        <v>3213</v>
      </c>
      <c r="B2455" t="s">
        <v>482</v>
      </c>
      <c r="C2455" t="s">
        <v>189</v>
      </c>
      <c r="D2455" t="s">
        <v>11</v>
      </c>
      <c r="E2455" t="s">
        <v>346</v>
      </c>
      <c r="F2455" t="s">
        <v>13</v>
      </c>
      <c r="G2455" t="s">
        <v>14</v>
      </c>
      <c r="H2455" t="e">
        <f t="shared" si="46"/>
        <v>#VALUE!</v>
      </c>
      <c r="L2455" s="20" t="s">
        <v>7372</v>
      </c>
      <c r="M2455">
        <v>31.056999999999999</v>
      </c>
      <c r="N2455" s="20" t="s">
        <v>6617</v>
      </c>
    </row>
    <row r="2456" spans="1:16" x14ac:dyDescent="0.25">
      <c r="A2456" s="18">
        <v>3166</v>
      </c>
      <c r="B2456" t="s">
        <v>482</v>
      </c>
      <c r="C2456" t="s">
        <v>43</v>
      </c>
      <c r="D2456" t="s">
        <v>11</v>
      </c>
      <c r="E2456" t="s">
        <v>346</v>
      </c>
      <c r="F2456" t="s">
        <v>13</v>
      </c>
      <c r="G2456" t="s">
        <v>14</v>
      </c>
      <c r="H2456">
        <f t="shared" si="46"/>
        <v>0</v>
      </c>
      <c r="L2456" s="20" t="s">
        <v>7372</v>
      </c>
      <c r="M2456">
        <v>31.056999999999999</v>
      </c>
    </row>
    <row r="2457" spans="1:16" x14ac:dyDescent="0.25">
      <c r="A2457" s="18">
        <v>290</v>
      </c>
      <c r="B2457" t="s">
        <v>482</v>
      </c>
      <c r="C2457" t="s">
        <v>26</v>
      </c>
      <c r="D2457" t="s">
        <v>11</v>
      </c>
      <c r="E2457" t="s">
        <v>346</v>
      </c>
      <c r="F2457" t="s">
        <v>13</v>
      </c>
      <c r="G2457" t="s">
        <v>14</v>
      </c>
      <c r="H2457" t="e">
        <f t="shared" si="46"/>
        <v>#VALUE!</v>
      </c>
      <c r="L2457" s="20" t="s">
        <v>7372</v>
      </c>
      <c r="M2457">
        <v>31.056999999999999</v>
      </c>
      <c r="N2457" s="20" t="s">
        <v>6617</v>
      </c>
      <c r="P2457" t="e">
        <f>EXACT(H2457,bioshpere3_soil!H2457)</f>
        <v>#VALUE!</v>
      </c>
    </row>
    <row r="2458" spans="1:16" x14ac:dyDescent="0.25">
      <c r="A2458" s="18">
        <v>2238</v>
      </c>
      <c r="B2458" t="s">
        <v>482</v>
      </c>
      <c r="C2458" t="s">
        <v>30</v>
      </c>
      <c r="D2458" t="s">
        <v>11</v>
      </c>
      <c r="E2458" t="s">
        <v>346</v>
      </c>
      <c r="F2458" t="s">
        <v>13</v>
      </c>
      <c r="G2458" t="s">
        <v>14</v>
      </c>
      <c r="H2458" t="e">
        <f t="shared" si="46"/>
        <v>#VALUE!</v>
      </c>
      <c r="L2458" s="20" t="s">
        <v>7372</v>
      </c>
      <c r="M2458">
        <v>31.056999999999999</v>
      </c>
      <c r="N2458" s="20" t="s">
        <v>6617</v>
      </c>
    </row>
    <row r="2459" spans="1:16" x14ac:dyDescent="0.25">
      <c r="A2459" s="18">
        <v>1023</v>
      </c>
      <c r="B2459" t="s">
        <v>482</v>
      </c>
      <c r="C2459" t="s">
        <v>23</v>
      </c>
      <c r="D2459" t="s">
        <v>11</v>
      </c>
      <c r="E2459" t="s">
        <v>346</v>
      </c>
      <c r="F2459" t="s">
        <v>13</v>
      </c>
      <c r="G2459" t="s">
        <v>14</v>
      </c>
      <c r="H2459">
        <f t="shared" si="46"/>
        <v>0</v>
      </c>
      <c r="L2459" s="20" t="s">
        <v>7372</v>
      </c>
      <c r="M2459">
        <v>31.056999999999999</v>
      </c>
      <c r="N2459">
        <v>0</v>
      </c>
    </row>
    <row r="2460" spans="1:16" x14ac:dyDescent="0.25">
      <c r="A2460" s="18">
        <v>1512</v>
      </c>
      <c r="B2460" s="20" t="s">
        <v>394</v>
      </c>
      <c r="C2460" t="s">
        <v>47</v>
      </c>
      <c r="D2460" t="s">
        <v>11</v>
      </c>
      <c r="E2460" t="s">
        <v>396</v>
      </c>
      <c r="F2460" t="s">
        <v>13</v>
      </c>
      <c r="G2460" t="s">
        <v>14</v>
      </c>
      <c r="H2460">
        <v>0</v>
      </c>
      <c r="L2460" s="20" t="s">
        <v>7373</v>
      </c>
      <c r="M2460">
        <v>103.913</v>
      </c>
      <c r="N2460">
        <v>0</v>
      </c>
    </row>
    <row r="2461" spans="1:16" x14ac:dyDescent="0.25">
      <c r="A2461" s="18">
        <v>4002</v>
      </c>
      <c r="B2461" t="s">
        <v>394</v>
      </c>
      <c r="C2461" t="s">
        <v>90</v>
      </c>
      <c r="D2461" t="s">
        <v>11</v>
      </c>
      <c r="E2461" t="s">
        <v>396</v>
      </c>
      <c r="F2461" t="s">
        <v>13</v>
      </c>
      <c r="G2461" t="s">
        <v>14</v>
      </c>
      <c r="H2461">
        <v>0</v>
      </c>
      <c r="L2461" s="20" t="s">
        <v>7373</v>
      </c>
      <c r="M2461">
        <v>103.913</v>
      </c>
      <c r="N2461">
        <v>0</v>
      </c>
    </row>
    <row r="2462" spans="1:16" x14ac:dyDescent="0.25">
      <c r="A2462" s="18">
        <v>289</v>
      </c>
      <c r="B2462" t="s">
        <v>394</v>
      </c>
      <c r="C2462" t="s">
        <v>9</v>
      </c>
      <c r="D2462" t="s">
        <v>11</v>
      </c>
      <c r="E2462" t="s">
        <v>396</v>
      </c>
      <c r="F2462" t="s">
        <v>13</v>
      </c>
      <c r="G2462" t="s">
        <v>14</v>
      </c>
      <c r="H2462">
        <v>0</v>
      </c>
      <c r="L2462" s="20" t="s">
        <v>7373</v>
      </c>
      <c r="M2462">
        <v>103.913</v>
      </c>
      <c r="N2462">
        <v>0</v>
      </c>
    </row>
    <row r="2463" spans="1:16" x14ac:dyDescent="0.25">
      <c r="A2463" s="18">
        <v>1618</v>
      </c>
      <c r="B2463" t="s">
        <v>394</v>
      </c>
      <c r="C2463" t="s">
        <v>99</v>
      </c>
      <c r="D2463" t="s">
        <v>11</v>
      </c>
      <c r="E2463" t="s">
        <v>396</v>
      </c>
      <c r="F2463" t="s">
        <v>13</v>
      </c>
      <c r="G2463" t="s">
        <v>14</v>
      </c>
      <c r="H2463">
        <v>0</v>
      </c>
      <c r="L2463" s="20" t="s">
        <v>7373</v>
      </c>
      <c r="M2463">
        <v>103.913</v>
      </c>
      <c r="N2463">
        <v>0</v>
      </c>
    </row>
    <row r="2464" spans="1:16" x14ac:dyDescent="0.25">
      <c r="A2464" s="18">
        <v>3309</v>
      </c>
      <c r="B2464" t="s">
        <v>394</v>
      </c>
      <c r="C2464" t="s">
        <v>70</v>
      </c>
      <c r="D2464" t="s">
        <v>11</v>
      </c>
      <c r="E2464" t="s">
        <v>396</v>
      </c>
      <c r="F2464" t="s">
        <v>13</v>
      </c>
      <c r="G2464" t="s">
        <v>14</v>
      </c>
      <c r="H2464">
        <v>0</v>
      </c>
      <c r="L2464" s="20" t="s">
        <v>7373</v>
      </c>
      <c r="M2464">
        <v>103.913</v>
      </c>
      <c r="N2464" s="20" t="s">
        <v>6617</v>
      </c>
    </row>
    <row r="2465" spans="1:16" x14ac:dyDescent="0.25">
      <c r="A2465" s="18">
        <v>1114</v>
      </c>
      <c r="B2465" t="s">
        <v>394</v>
      </c>
      <c r="C2465" t="s">
        <v>189</v>
      </c>
      <c r="D2465" t="s">
        <v>11</v>
      </c>
      <c r="E2465" t="s">
        <v>396</v>
      </c>
      <c r="F2465" t="s">
        <v>13</v>
      </c>
      <c r="G2465" t="s">
        <v>14</v>
      </c>
      <c r="H2465">
        <v>0</v>
      </c>
      <c r="L2465" s="20" t="s">
        <v>7373</v>
      </c>
      <c r="M2465">
        <v>103.913</v>
      </c>
      <c r="N2465" s="20" t="s">
        <v>6617</v>
      </c>
    </row>
    <row r="2466" spans="1:16" x14ac:dyDescent="0.25">
      <c r="A2466" s="18">
        <v>1137</v>
      </c>
      <c r="B2466" t="s">
        <v>394</v>
      </c>
      <c r="C2466" t="s">
        <v>43</v>
      </c>
      <c r="D2466" t="s">
        <v>11</v>
      </c>
      <c r="E2466" t="s">
        <v>396</v>
      </c>
      <c r="F2466" t="s">
        <v>13</v>
      </c>
      <c r="G2466" t="s">
        <v>14</v>
      </c>
      <c r="H2466">
        <v>0</v>
      </c>
      <c r="L2466" s="20" t="s">
        <v>7373</v>
      </c>
      <c r="M2466">
        <v>103.913</v>
      </c>
      <c r="N2466" s="20" t="s">
        <v>6617</v>
      </c>
    </row>
    <row r="2467" spans="1:16" x14ac:dyDescent="0.25">
      <c r="A2467" s="18">
        <v>3301</v>
      </c>
      <c r="B2467" t="s">
        <v>394</v>
      </c>
      <c r="C2467" t="s">
        <v>26</v>
      </c>
      <c r="D2467" t="s">
        <v>11</v>
      </c>
      <c r="E2467" t="s">
        <v>396</v>
      </c>
      <c r="F2467" t="s">
        <v>13</v>
      </c>
      <c r="G2467" t="s">
        <v>14</v>
      </c>
      <c r="H2467">
        <v>0</v>
      </c>
      <c r="L2467" s="20" t="s">
        <v>7373</v>
      </c>
      <c r="M2467">
        <v>103.913</v>
      </c>
      <c r="N2467" s="20" t="s">
        <v>6617</v>
      </c>
    </row>
    <row r="2468" spans="1:16" x14ac:dyDescent="0.25">
      <c r="A2468" s="18">
        <v>876</v>
      </c>
      <c r="B2468" t="s">
        <v>394</v>
      </c>
      <c r="C2468" t="s">
        <v>30</v>
      </c>
      <c r="D2468" t="s">
        <v>11</v>
      </c>
      <c r="E2468" t="s">
        <v>396</v>
      </c>
      <c r="F2468" t="s">
        <v>13</v>
      </c>
      <c r="G2468" t="s">
        <v>14</v>
      </c>
      <c r="H2468">
        <v>0</v>
      </c>
      <c r="L2468" s="20" t="s">
        <v>7373</v>
      </c>
      <c r="M2468">
        <v>103.913</v>
      </c>
      <c r="N2468" s="20" t="s">
        <v>6617</v>
      </c>
    </row>
    <row r="2469" spans="1:16" x14ac:dyDescent="0.25">
      <c r="A2469" s="18">
        <v>3313</v>
      </c>
      <c r="B2469" t="s">
        <v>394</v>
      </c>
      <c r="C2469" t="s">
        <v>23</v>
      </c>
      <c r="D2469" t="s">
        <v>11</v>
      </c>
      <c r="E2469" t="s">
        <v>396</v>
      </c>
      <c r="F2469" t="s">
        <v>13</v>
      </c>
      <c r="G2469" t="s">
        <v>14</v>
      </c>
      <c r="H2469">
        <v>0</v>
      </c>
      <c r="L2469" s="20" t="s">
        <v>7373</v>
      </c>
      <c r="M2469">
        <v>103.913</v>
      </c>
      <c r="N2469">
        <v>2</v>
      </c>
      <c r="P2469" t="b">
        <f>EXACT(H2469,bioshpere3_soil!H2469)</f>
        <v>0</v>
      </c>
    </row>
    <row r="2470" spans="1:16" x14ac:dyDescent="0.25">
      <c r="A2470" s="18">
        <v>3937</v>
      </c>
      <c r="B2470" s="20" t="s">
        <v>874</v>
      </c>
      <c r="C2470" t="s">
        <v>90</v>
      </c>
      <c r="D2470" t="s">
        <v>11</v>
      </c>
      <c r="E2470" t="s">
        <v>876</v>
      </c>
      <c r="F2470" t="s">
        <v>13</v>
      </c>
      <c r="G2470" t="s">
        <v>14</v>
      </c>
      <c r="H2470">
        <v>0</v>
      </c>
      <c r="L2470" s="20" t="s">
        <v>7374</v>
      </c>
      <c r="M2470" s="23">
        <v>72.105999999999995</v>
      </c>
      <c r="N2470" s="20" t="s">
        <v>6617</v>
      </c>
    </row>
    <row r="2471" spans="1:16" x14ac:dyDescent="0.25">
      <c r="A2471" s="18">
        <v>2144</v>
      </c>
      <c r="B2471" t="s">
        <v>874</v>
      </c>
      <c r="C2471" t="s">
        <v>189</v>
      </c>
      <c r="D2471" t="s">
        <v>11</v>
      </c>
      <c r="E2471" t="s">
        <v>876</v>
      </c>
      <c r="F2471" t="s">
        <v>13</v>
      </c>
      <c r="G2471" t="s">
        <v>14</v>
      </c>
      <c r="H2471">
        <v>0</v>
      </c>
      <c r="L2471" s="20" t="s">
        <v>7374</v>
      </c>
      <c r="M2471" s="23">
        <v>72.105999999999995</v>
      </c>
      <c r="N2471" s="20" t="s">
        <v>6617</v>
      </c>
    </row>
    <row r="2472" spans="1:16" x14ac:dyDescent="0.25">
      <c r="A2472" s="18">
        <v>2671</v>
      </c>
      <c r="B2472" t="s">
        <v>874</v>
      </c>
      <c r="C2472" t="s">
        <v>43</v>
      </c>
      <c r="D2472" t="s">
        <v>11</v>
      </c>
      <c r="E2472" t="s">
        <v>876</v>
      </c>
      <c r="F2472" t="s">
        <v>13</v>
      </c>
      <c r="G2472" t="s">
        <v>14</v>
      </c>
      <c r="H2472">
        <v>0</v>
      </c>
      <c r="L2472" s="20" t="s">
        <v>7374</v>
      </c>
      <c r="M2472" s="23">
        <v>72.105999999999995</v>
      </c>
      <c r="N2472" s="20" t="s">
        <v>6617</v>
      </c>
    </row>
    <row r="2473" spans="1:16" x14ac:dyDescent="0.25">
      <c r="A2473" s="18">
        <v>3467</v>
      </c>
      <c r="B2473" t="s">
        <v>874</v>
      </c>
      <c r="C2473" t="s">
        <v>26</v>
      </c>
      <c r="D2473" t="s">
        <v>11</v>
      </c>
      <c r="E2473" t="s">
        <v>876</v>
      </c>
      <c r="F2473" t="s">
        <v>13</v>
      </c>
      <c r="G2473" t="s">
        <v>14</v>
      </c>
      <c r="H2473">
        <v>0</v>
      </c>
      <c r="L2473" s="20" t="s">
        <v>7374</v>
      </c>
      <c r="M2473" s="23">
        <v>72.105999999999995</v>
      </c>
      <c r="N2473" s="20" t="s">
        <v>6617</v>
      </c>
    </row>
    <row r="2474" spans="1:16" x14ac:dyDescent="0.25">
      <c r="A2474" s="18">
        <v>263</v>
      </c>
      <c r="B2474" t="s">
        <v>874</v>
      </c>
      <c r="C2474" t="s">
        <v>30</v>
      </c>
      <c r="D2474" t="s">
        <v>11</v>
      </c>
      <c r="E2474" t="s">
        <v>876</v>
      </c>
      <c r="F2474" t="s">
        <v>13</v>
      </c>
      <c r="G2474" t="s">
        <v>14</v>
      </c>
      <c r="H2474">
        <v>0</v>
      </c>
      <c r="L2474" s="20" t="s">
        <v>7374</v>
      </c>
      <c r="M2474" s="23">
        <v>72.105999999999995</v>
      </c>
      <c r="N2474" s="20" t="s">
        <v>6617</v>
      </c>
    </row>
    <row r="2475" spans="1:16" x14ac:dyDescent="0.25">
      <c r="A2475" s="18">
        <v>1725</v>
      </c>
      <c r="B2475" t="s">
        <v>874</v>
      </c>
      <c r="C2475" t="s">
        <v>23</v>
      </c>
      <c r="D2475" t="s">
        <v>11</v>
      </c>
      <c r="E2475" t="s">
        <v>876</v>
      </c>
      <c r="F2475" t="s">
        <v>13</v>
      </c>
      <c r="G2475" t="s">
        <v>14</v>
      </c>
      <c r="H2475">
        <v>0</v>
      </c>
      <c r="L2475" s="20" t="s">
        <v>7374</v>
      </c>
      <c r="M2475" s="23">
        <v>72.105999999999995</v>
      </c>
      <c r="N2475" s="20" t="s">
        <v>6617</v>
      </c>
      <c r="P2475" t="b">
        <f>EXACT(H2475,bioshpere3_soil!H2475)</f>
        <v>1</v>
      </c>
    </row>
    <row r="2476" spans="1:16" x14ac:dyDescent="0.25">
      <c r="A2476" s="18">
        <v>3727</v>
      </c>
      <c r="B2476" s="20" t="s">
        <v>76</v>
      </c>
      <c r="C2476" t="s">
        <v>47</v>
      </c>
      <c r="D2476" t="s">
        <v>11</v>
      </c>
      <c r="E2476" t="s">
        <v>78</v>
      </c>
      <c r="F2476" t="s">
        <v>13</v>
      </c>
      <c r="G2476" t="s">
        <v>14</v>
      </c>
      <c r="H2476">
        <v>0</v>
      </c>
      <c r="L2476" s="20" t="s">
        <v>6823</v>
      </c>
      <c r="M2476">
        <v>60.052</v>
      </c>
    </row>
    <row r="2477" spans="1:16" x14ac:dyDescent="0.25">
      <c r="A2477" s="18">
        <v>3482</v>
      </c>
      <c r="B2477" t="s">
        <v>76</v>
      </c>
      <c r="C2477" t="s">
        <v>90</v>
      </c>
      <c r="D2477" t="s">
        <v>11</v>
      </c>
      <c r="E2477" t="s">
        <v>78</v>
      </c>
      <c r="F2477" t="s">
        <v>13</v>
      </c>
      <c r="G2477" t="s">
        <v>14</v>
      </c>
      <c r="H2477">
        <v>0</v>
      </c>
      <c r="L2477" s="20" t="s">
        <v>6823</v>
      </c>
      <c r="M2477">
        <v>60.052</v>
      </c>
      <c r="N2477" s="20" t="s">
        <v>6617</v>
      </c>
      <c r="P2477" t="b">
        <f>EXACT(H2477,bioshpere3_soil!H2477)</f>
        <v>1</v>
      </c>
    </row>
    <row r="2478" spans="1:16" x14ac:dyDescent="0.25">
      <c r="A2478" s="18">
        <v>818</v>
      </c>
      <c r="B2478" t="s">
        <v>76</v>
      </c>
      <c r="C2478" t="s">
        <v>9</v>
      </c>
      <c r="D2478" t="s">
        <v>11</v>
      </c>
      <c r="E2478" t="s">
        <v>78</v>
      </c>
      <c r="F2478" t="s">
        <v>13</v>
      </c>
      <c r="G2478" t="s">
        <v>14</v>
      </c>
      <c r="H2478">
        <v>0</v>
      </c>
      <c r="L2478" s="20" t="s">
        <v>6823</v>
      </c>
      <c r="M2478">
        <v>60.052</v>
      </c>
      <c r="N2478" s="20" t="s">
        <v>6617</v>
      </c>
      <c r="P2478" t="b">
        <f>EXACT(H2478,bioshpere3_soil!H2478)</f>
        <v>1</v>
      </c>
    </row>
    <row r="2479" spans="1:16" x14ac:dyDescent="0.25">
      <c r="A2479" s="18">
        <v>3302</v>
      </c>
      <c r="B2479" t="s">
        <v>76</v>
      </c>
      <c r="C2479" t="s">
        <v>99</v>
      </c>
      <c r="D2479" t="s">
        <v>11</v>
      </c>
      <c r="E2479" t="s">
        <v>78</v>
      </c>
      <c r="F2479" t="s">
        <v>13</v>
      </c>
      <c r="G2479" t="s">
        <v>14</v>
      </c>
      <c r="H2479">
        <v>0</v>
      </c>
      <c r="L2479" s="20" t="s">
        <v>6823</v>
      </c>
      <c r="M2479">
        <v>60.052</v>
      </c>
      <c r="N2479" s="20" t="s">
        <v>6617</v>
      </c>
      <c r="P2479" t="b">
        <f>EXACT(H2479,bioshpere3_soil!H2479)</f>
        <v>1</v>
      </c>
    </row>
    <row r="2480" spans="1:16" x14ac:dyDescent="0.25">
      <c r="A2480" s="18">
        <v>174</v>
      </c>
      <c r="B2480" t="s">
        <v>76</v>
      </c>
      <c r="C2480" t="s">
        <v>70</v>
      </c>
      <c r="D2480" t="s">
        <v>11</v>
      </c>
      <c r="E2480" t="s">
        <v>78</v>
      </c>
      <c r="F2480" t="s">
        <v>13</v>
      </c>
      <c r="G2480" t="s">
        <v>14</v>
      </c>
      <c r="H2480">
        <v>0</v>
      </c>
      <c r="L2480" s="20" t="s">
        <v>6823</v>
      </c>
      <c r="M2480">
        <v>60.052</v>
      </c>
      <c r="N2480" s="20" t="s">
        <v>6617</v>
      </c>
    </row>
    <row r="2481" spans="1:16" x14ac:dyDescent="0.25">
      <c r="A2481" s="18">
        <v>3103</v>
      </c>
      <c r="B2481" t="s">
        <v>76</v>
      </c>
      <c r="C2481" t="s">
        <v>189</v>
      </c>
      <c r="D2481" t="s">
        <v>11</v>
      </c>
      <c r="E2481" t="s">
        <v>78</v>
      </c>
      <c r="F2481" t="s">
        <v>13</v>
      </c>
      <c r="G2481" t="s">
        <v>14</v>
      </c>
      <c r="H2481">
        <v>0</v>
      </c>
      <c r="L2481" s="20" t="s">
        <v>6823</v>
      </c>
      <c r="M2481">
        <v>60.052</v>
      </c>
      <c r="N2481" s="20" t="s">
        <v>6617</v>
      </c>
    </row>
    <row r="2482" spans="1:16" x14ac:dyDescent="0.25">
      <c r="A2482" s="18">
        <v>4358</v>
      </c>
      <c r="B2482" t="s">
        <v>76</v>
      </c>
      <c r="C2482" t="s">
        <v>43</v>
      </c>
      <c r="D2482" t="s">
        <v>11</v>
      </c>
      <c r="E2482" t="s">
        <v>78</v>
      </c>
      <c r="F2482" t="s">
        <v>13</v>
      </c>
      <c r="G2482" t="s">
        <v>14</v>
      </c>
      <c r="H2482">
        <v>0</v>
      </c>
      <c r="L2482" s="20" t="s">
        <v>6823</v>
      </c>
      <c r="M2482">
        <v>60.052</v>
      </c>
      <c r="N2482" s="20" t="s">
        <v>6617</v>
      </c>
    </row>
    <row r="2483" spans="1:16" x14ac:dyDescent="0.25">
      <c r="A2483" s="18">
        <v>292</v>
      </c>
      <c r="B2483" t="s">
        <v>76</v>
      </c>
      <c r="C2483" t="s">
        <v>26</v>
      </c>
      <c r="D2483" t="s">
        <v>11</v>
      </c>
      <c r="E2483" t="s">
        <v>78</v>
      </c>
      <c r="F2483" t="s">
        <v>13</v>
      </c>
      <c r="G2483" t="s">
        <v>14</v>
      </c>
      <c r="H2483">
        <v>0</v>
      </c>
      <c r="L2483" s="20" t="s">
        <v>6823</v>
      </c>
      <c r="M2483">
        <v>60.052</v>
      </c>
      <c r="N2483" s="20" t="s">
        <v>6617</v>
      </c>
    </row>
    <row r="2484" spans="1:16" x14ac:dyDescent="0.25">
      <c r="A2484" s="18">
        <v>1049</v>
      </c>
      <c r="B2484" t="s">
        <v>76</v>
      </c>
      <c r="C2484" t="s">
        <v>30</v>
      </c>
      <c r="D2484" t="s">
        <v>11</v>
      </c>
      <c r="E2484" t="s">
        <v>78</v>
      </c>
      <c r="F2484" t="s">
        <v>13</v>
      </c>
      <c r="G2484" t="s">
        <v>14</v>
      </c>
      <c r="H2484">
        <v>0</v>
      </c>
      <c r="L2484" s="20" t="s">
        <v>6823</v>
      </c>
      <c r="M2484">
        <v>60.052</v>
      </c>
      <c r="N2484" s="20" t="s">
        <v>6617</v>
      </c>
    </row>
    <row r="2485" spans="1:16" x14ac:dyDescent="0.25">
      <c r="A2485" s="18">
        <v>1985</v>
      </c>
      <c r="B2485" t="s">
        <v>76</v>
      </c>
      <c r="C2485" t="s">
        <v>23</v>
      </c>
      <c r="D2485" t="s">
        <v>11</v>
      </c>
      <c r="E2485" t="s">
        <v>78</v>
      </c>
      <c r="F2485" t="s">
        <v>13</v>
      </c>
      <c r="G2485" t="s">
        <v>14</v>
      </c>
      <c r="H2485">
        <v>0</v>
      </c>
      <c r="L2485" s="20" t="s">
        <v>6823</v>
      </c>
      <c r="M2485">
        <v>60.052</v>
      </c>
      <c r="N2485">
        <v>0</v>
      </c>
      <c r="P2485" t="b">
        <f>EXACT(H2485,bioshpere3_soil!H2485)</f>
        <v>1</v>
      </c>
    </row>
    <row r="2486" spans="1:16" x14ac:dyDescent="0.25">
      <c r="A2486" s="18">
        <v>3970</v>
      </c>
      <c r="B2486" s="20" t="s">
        <v>312</v>
      </c>
      <c r="C2486" t="s">
        <v>189</v>
      </c>
      <c r="D2486" t="s">
        <v>11</v>
      </c>
      <c r="E2486" t="s">
        <v>314</v>
      </c>
      <c r="F2486" t="s">
        <v>13</v>
      </c>
      <c r="G2486" t="s">
        <v>14</v>
      </c>
      <c r="H2486">
        <v>0</v>
      </c>
      <c r="L2486" s="20" t="s">
        <v>7375</v>
      </c>
      <c r="M2486">
        <v>104.105</v>
      </c>
      <c r="N2486">
        <v>0</v>
      </c>
      <c r="P2486" t="b">
        <f>EXACT(H2486,bioshpere3_soil!H2486)</f>
        <v>1</v>
      </c>
    </row>
    <row r="2487" spans="1:16" x14ac:dyDescent="0.25">
      <c r="A2487" s="18">
        <v>434</v>
      </c>
      <c r="B2487" t="s">
        <v>312</v>
      </c>
      <c r="C2487" t="s">
        <v>43</v>
      </c>
      <c r="D2487" t="s">
        <v>11</v>
      </c>
      <c r="E2487" t="s">
        <v>314</v>
      </c>
      <c r="F2487" t="s">
        <v>13</v>
      </c>
      <c r="G2487" t="s">
        <v>14</v>
      </c>
      <c r="H2487">
        <v>0</v>
      </c>
      <c r="L2487" s="20" t="s">
        <v>7375</v>
      </c>
      <c r="M2487">
        <v>104.105</v>
      </c>
    </row>
    <row r="2488" spans="1:16" x14ac:dyDescent="0.25">
      <c r="A2488" s="18">
        <v>1776</v>
      </c>
      <c r="B2488" t="s">
        <v>312</v>
      </c>
      <c r="C2488" t="s">
        <v>26</v>
      </c>
      <c r="D2488" t="s">
        <v>11</v>
      </c>
      <c r="E2488" t="s">
        <v>314</v>
      </c>
      <c r="F2488" t="s">
        <v>13</v>
      </c>
      <c r="G2488" t="s">
        <v>14</v>
      </c>
      <c r="H2488">
        <v>0</v>
      </c>
      <c r="L2488" s="20" t="s">
        <v>7375</v>
      </c>
      <c r="M2488">
        <v>104.105</v>
      </c>
      <c r="N2488">
        <v>0</v>
      </c>
    </row>
    <row r="2489" spans="1:16" x14ac:dyDescent="0.25">
      <c r="A2489" s="18">
        <v>3116</v>
      </c>
      <c r="B2489" t="s">
        <v>312</v>
      </c>
      <c r="C2489" t="s">
        <v>30</v>
      </c>
      <c r="D2489" t="s">
        <v>11</v>
      </c>
      <c r="E2489" t="s">
        <v>314</v>
      </c>
      <c r="F2489" t="s">
        <v>13</v>
      </c>
      <c r="G2489" t="s">
        <v>14</v>
      </c>
      <c r="H2489">
        <v>0</v>
      </c>
      <c r="L2489" s="20" t="s">
        <v>7375</v>
      </c>
      <c r="M2489">
        <v>104.105</v>
      </c>
      <c r="N2489">
        <v>2</v>
      </c>
      <c r="P2489" t="b">
        <f>EXACT(H2489,bioshpere3_soil!H2489)</f>
        <v>0</v>
      </c>
    </row>
    <row r="2490" spans="1:16" x14ac:dyDescent="0.25">
      <c r="A2490" s="18">
        <v>3517</v>
      </c>
      <c r="B2490" t="s">
        <v>312</v>
      </c>
      <c r="C2490" t="s">
        <v>23</v>
      </c>
      <c r="D2490" t="s">
        <v>11</v>
      </c>
      <c r="E2490" t="s">
        <v>314</v>
      </c>
      <c r="F2490" t="s">
        <v>13</v>
      </c>
      <c r="G2490" t="s">
        <v>14</v>
      </c>
      <c r="H2490">
        <v>0</v>
      </c>
      <c r="L2490" s="20" t="s">
        <v>7375</v>
      </c>
      <c r="M2490">
        <v>104.105</v>
      </c>
      <c r="N2490">
        <v>2</v>
      </c>
      <c r="P2490" t="b">
        <f>EXACT(H2490,bioshpere3_soil!H2490)</f>
        <v>0</v>
      </c>
    </row>
    <row r="2491" spans="1:16" x14ac:dyDescent="0.25">
      <c r="A2491" s="18">
        <v>1662</v>
      </c>
      <c r="B2491" t="s">
        <v>7376</v>
      </c>
      <c r="C2491" t="s">
        <v>16</v>
      </c>
      <c r="D2491" t="s">
        <v>11</v>
      </c>
      <c r="E2491" t="s">
        <v>3752</v>
      </c>
      <c r="F2491" t="s">
        <v>13</v>
      </c>
      <c r="G2491" t="s">
        <v>14</v>
      </c>
      <c r="H2491">
        <f>14.0067*N2491/M2491</f>
        <v>5.3215529982105339E-2</v>
      </c>
      <c r="L2491" s="20" t="s">
        <v>7377</v>
      </c>
      <c r="M2491">
        <v>263.20699999999999</v>
      </c>
      <c r="N2491">
        <v>1</v>
      </c>
      <c r="P2491" t="b">
        <f>EXACT(H2491,bioshpere3_soil!H2491)</f>
        <v>0</v>
      </c>
    </row>
    <row r="2492" spans="1:16" x14ac:dyDescent="0.25">
      <c r="A2492" s="18">
        <v>1284</v>
      </c>
      <c r="B2492" t="s">
        <v>7376</v>
      </c>
      <c r="C2492" t="s">
        <v>26</v>
      </c>
      <c r="D2492" t="s">
        <v>11</v>
      </c>
      <c r="E2492" t="s">
        <v>3752</v>
      </c>
      <c r="F2492" t="s">
        <v>13</v>
      </c>
      <c r="G2492" t="s">
        <v>14</v>
      </c>
      <c r="H2492">
        <f>14.0067*N2492/M2492</f>
        <v>0.10643105996421068</v>
      </c>
      <c r="L2492" s="20" t="s">
        <v>7377</v>
      </c>
      <c r="M2492">
        <v>263.20699999999999</v>
      </c>
      <c r="N2492">
        <v>2</v>
      </c>
      <c r="P2492" t="b">
        <f>EXACT(H2492,bioshpere3_soil!H2492)</f>
        <v>0</v>
      </c>
    </row>
    <row r="2493" spans="1:16" x14ac:dyDescent="0.25">
      <c r="A2493" s="18">
        <v>3204</v>
      </c>
      <c r="B2493" s="20" t="s">
        <v>6806</v>
      </c>
      <c r="C2493" t="s">
        <v>47</v>
      </c>
      <c r="D2493" t="s">
        <v>11</v>
      </c>
      <c r="E2493" t="s">
        <v>1122</v>
      </c>
      <c r="F2493" t="s">
        <v>13</v>
      </c>
      <c r="G2493" t="s">
        <v>14</v>
      </c>
      <c r="H2493">
        <v>0</v>
      </c>
      <c r="L2493" s="20" t="s">
        <v>6807</v>
      </c>
      <c r="M2493">
        <v>86.174999999999997</v>
      </c>
      <c r="N2493">
        <v>0</v>
      </c>
    </row>
    <row r="2494" spans="1:16" x14ac:dyDescent="0.25">
      <c r="A2494" s="18">
        <v>2683</v>
      </c>
      <c r="B2494" t="s">
        <v>6806</v>
      </c>
      <c r="C2494" t="s">
        <v>90</v>
      </c>
      <c r="D2494" t="s">
        <v>11</v>
      </c>
      <c r="E2494" t="s">
        <v>1122</v>
      </c>
      <c r="F2494" t="s">
        <v>13</v>
      </c>
      <c r="G2494" t="s">
        <v>14</v>
      </c>
      <c r="H2494">
        <v>0</v>
      </c>
      <c r="L2494" s="20" t="s">
        <v>6807</v>
      </c>
      <c r="M2494">
        <v>86.174999999999997</v>
      </c>
      <c r="N2494">
        <v>0</v>
      </c>
    </row>
    <row r="2495" spans="1:16" x14ac:dyDescent="0.25">
      <c r="A2495" s="18">
        <v>2563</v>
      </c>
      <c r="B2495" t="s">
        <v>6806</v>
      </c>
      <c r="C2495" t="s">
        <v>9</v>
      </c>
      <c r="D2495" t="s">
        <v>11</v>
      </c>
      <c r="E2495" t="s">
        <v>1122</v>
      </c>
      <c r="F2495" t="s">
        <v>13</v>
      </c>
      <c r="G2495" t="s">
        <v>14</v>
      </c>
      <c r="H2495">
        <v>0</v>
      </c>
      <c r="L2495" s="20" t="s">
        <v>6807</v>
      </c>
      <c r="M2495">
        <v>86.174999999999997</v>
      </c>
      <c r="N2495">
        <v>0</v>
      </c>
    </row>
    <row r="2496" spans="1:16" x14ac:dyDescent="0.25">
      <c r="A2496" s="18">
        <v>4035</v>
      </c>
      <c r="B2496" t="s">
        <v>6806</v>
      </c>
      <c r="C2496" t="s">
        <v>99</v>
      </c>
      <c r="D2496" t="s">
        <v>11</v>
      </c>
      <c r="E2496" t="s">
        <v>1122</v>
      </c>
      <c r="F2496" t="s">
        <v>13</v>
      </c>
      <c r="G2496" t="s">
        <v>14</v>
      </c>
      <c r="H2496">
        <v>0</v>
      </c>
      <c r="L2496" s="20" t="s">
        <v>6807</v>
      </c>
      <c r="M2496">
        <v>86.174999999999997</v>
      </c>
      <c r="N2496">
        <v>0</v>
      </c>
    </row>
    <row r="2497" spans="1:16" x14ac:dyDescent="0.25">
      <c r="A2497" s="18">
        <v>1131</v>
      </c>
      <c r="B2497" t="s">
        <v>6806</v>
      </c>
      <c r="C2497" t="s">
        <v>70</v>
      </c>
      <c r="D2497" t="s">
        <v>11</v>
      </c>
      <c r="E2497" t="s">
        <v>1122</v>
      </c>
      <c r="F2497" t="s">
        <v>13</v>
      </c>
      <c r="G2497" t="s">
        <v>14</v>
      </c>
      <c r="H2497">
        <v>0</v>
      </c>
      <c r="L2497" s="20" t="s">
        <v>6807</v>
      </c>
      <c r="M2497">
        <v>86.174999999999997</v>
      </c>
      <c r="N2497">
        <v>0</v>
      </c>
    </row>
    <row r="2498" spans="1:16" x14ac:dyDescent="0.25">
      <c r="A2498" s="18">
        <v>3481</v>
      </c>
      <c r="B2498" s="20" t="s">
        <v>482</v>
      </c>
      <c r="C2498" t="s">
        <v>189</v>
      </c>
      <c r="D2498" t="s">
        <v>11</v>
      </c>
      <c r="E2498" t="s">
        <v>484</v>
      </c>
      <c r="F2498" t="s">
        <v>13</v>
      </c>
      <c r="G2498" t="s">
        <v>14</v>
      </c>
      <c r="H2498">
        <f t="shared" ref="H2498:H2510" si="47">14.0067*N2498/M2498</f>
        <v>0</v>
      </c>
      <c r="L2498" s="20" t="s">
        <v>7372</v>
      </c>
      <c r="M2498">
        <v>31.056999999999999</v>
      </c>
      <c r="N2498">
        <v>0</v>
      </c>
      <c r="P2498" t="b">
        <f>EXACT(H2498,bioshpere3_soil!H2498)</f>
        <v>1</v>
      </c>
    </row>
    <row r="2499" spans="1:16" x14ac:dyDescent="0.25">
      <c r="A2499" s="18">
        <v>3869</v>
      </c>
      <c r="B2499" t="s">
        <v>2845</v>
      </c>
      <c r="C2499" t="s">
        <v>16</v>
      </c>
      <c r="D2499" t="s">
        <v>11</v>
      </c>
      <c r="E2499" t="s">
        <v>2847</v>
      </c>
      <c r="F2499" t="s">
        <v>13</v>
      </c>
      <c r="G2499" t="s">
        <v>14</v>
      </c>
      <c r="H2499">
        <f t="shared" si="47"/>
        <v>0</v>
      </c>
      <c r="L2499" s="20" t="s">
        <v>7378</v>
      </c>
      <c r="M2499">
        <v>275.74400000000003</v>
      </c>
      <c r="N2499">
        <v>0</v>
      </c>
      <c r="P2499" t="b">
        <f>EXACT(H2499,bioshpere3_soil!H2499)</f>
        <v>1</v>
      </c>
    </row>
    <row r="2500" spans="1:16" x14ac:dyDescent="0.25">
      <c r="A2500" s="18">
        <v>3022</v>
      </c>
      <c r="B2500" t="s">
        <v>4614</v>
      </c>
      <c r="C2500" t="s">
        <v>16</v>
      </c>
      <c r="D2500" t="s">
        <v>11</v>
      </c>
      <c r="E2500" t="s">
        <v>4616</v>
      </c>
      <c r="F2500" t="s">
        <v>13</v>
      </c>
      <c r="G2500" t="s">
        <v>14</v>
      </c>
      <c r="H2500">
        <f t="shared" si="47"/>
        <v>0</v>
      </c>
      <c r="L2500" s="20" t="s">
        <v>7379</v>
      </c>
      <c r="M2500">
        <v>259.10000000000002</v>
      </c>
      <c r="N2500">
        <v>0</v>
      </c>
      <c r="P2500" t="b">
        <f>EXACT(H2500,bioshpere3_soil!H2500)</f>
        <v>1</v>
      </c>
    </row>
    <row r="2501" spans="1:16" x14ac:dyDescent="0.25">
      <c r="A2501" s="18">
        <v>1412</v>
      </c>
      <c r="B2501" t="s">
        <v>1370</v>
      </c>
      <c r="C2501" t="s">
        <v>90</v>
      </c>
      <c r="D2501" t="s">
        <v>11</v>
      </c>
      <c r="E2501" t="s">
        <v>1372</v>
      </c>
      <c r="F2501" t="s">
        <v>13</v>
      </c>
      <c r="G2501" t="s">
        <v>14</v>
      </c>
      <c r="H2501">
        <f t="shared" si="47"/>
        <v>0</v>
      </c>
      <c r="L2501" s="20" t="s">
        <v>7380</v>
      </c>
      <c r="M2501">
        <v>283.79399999999998</v>
      </c>
      <c r="N2501">
        <v>0</v>
      </c>
      <c r="P2501" t="b">
        <f>EXACT(H2501,bioshpere3_soil!H2501)</f>
        <v>1</v>
      </c>
    </row>
    <row r="2502" spans="1:16" x14ac:dyDescent="0.25">
      <c r="A2502" s="18">
        <v>4</v>
      </c>
      <c r="B2502" t="s">
        <v>1370</v>
      </c>
      <c r="C2502" t="s">
        <v>70</v>
      </c>
      <c r="D2502" t="s">
        <v>11</v>
      </c>
      <c r="E2502" t="s">
        <v>1372</v>
      </c>
      <c r="F2502" t="s">
        <v>13</v>
      </c>
      <c r="G2502" t="s">
        <v>14</v>
      </c>
      <c r="H2502">
        <f t="shared" si="47"/>
        <v>0</v>
      </c>
      <c r="L2502" s="20" t="s">
        <v>7380</v>
      </c>
      <c r="M2502">
        <v>283.79399999999998</v>
      </c>
      <c r="N2502">
        <v>0</v>
      </c>
    </row>
    <row r="2503" spans="1:16" x14ac:dyDescent="0.25">
      <c r="A2503" s="18">
        <v>1679</v>
      </c>
      <c r="B2503" t="s">
        <v>1370</v>
      </c>
      <c r="C2503" t="s">
        <v>16</v>
      </c>
      <c r="D2503" t="s">
        <v>11</v>
      </c>
      <c r="E2503" t="s">
        <v>1372</v>
      </c>
      <c r="F2503" t="s">
        <v>13</v>
      </c>
      <c r="G2503" t="s">
        <v>14</v>
      </c>
      <c r="H2503">
        <f t="shared" si="47"/>
        <v>0</v>
      </c>
      <c r="L2503" s="20" t="s">
        <v>7380</v>
      </c>
      <c r="M2503">
        <v>283.79399999999998</v>
      </c>
      <c r="N2503">
        <v>0</v>
      </c>
    </row>
    <row r="2504" spans="1:16" x14ac:dyDescent="0.25">
      <c r="A2504" s="18">
        <v>42</v>
      </c>
      <c r="B2504" t="s">
        <v>1370</v>
      </c>
      <c r="C2504" t="s">
        <v>26</v>
      </c>
      <c r="D2504" t="s">
        <v>11</v>
      </c>
      <c r="E2504" t="s">
        <v>1372</v>
      </c>
      <c r="F2504" t="s">
        <v>13</v>
      </c>
      <c r="G2504" t="s">
        <v>14</v>
      </c>
      <c r="H2504">
        <f t="shared" si="47"/>
        <v>0</v>
      </c>
      <c r="L2504" s="20" t="s">
        <v>7380</v>
      </c>
      <c r="M2504">
        <v>283.79399999999998</v>
      </c>
      <c r="N2504">
        <v>0</v>
      </c>
    </row>
    <row r="2505" spans="1:16" x14ac:dyDescent="0.25">
      <c r="A2505" s="18">
        <v>3288</v>
      </c>
      <c r="B2505" t="s">
        <v>5233</v>
      </c>
      <c r="C2505" t="s">
        <v>16</v>
      </c>
      <c r="D2505" t="s">
        <v>11</v>
      </c>
      <c r="E2505" t="s">
        <v>5235</v>
      </c>
      <c r="F2505" t="s">
        <v>13</v>
      </c>
      <c r="G2505" t="s">
        <v>14</v>
      </c>
      <c r="H2505">
        <f t="shared" si="47"/>
        <v>0</v>
      </c>
      <c r="L2505" s="20" t="s">
        <v>7381</v>
      </c>
      <c r="M2505">
        <v>418.255</v>
      </c>
      <c r="N2505">
        <v>0</v>
      </c>
    </row>
    <row r="2506" spans="1:16" x14ac:dyDescent="0.25">
      <c r="A2506" s="18">
        <v>4141</v>
      </c>
      <c r="B2506" t="s">
        <v>1031</v>
      </c>
      <c r="C2506" t="s">
        <v>70</v>
      </c>
      <c r="D2506" t="s">
        <v>11</v>
      </c>
      <c r="E2506" t="s">
        <v>1033</v>
      </c>
      <c r="F2506" t="s">
        <v>13</v>
      </c>
      <c r="G2506" t="s">
        <v>14</v>
      </c>
      <c r="H2506">
        <f t="shared" si="47"/>
        <v>0</v>
      </c>
      <c r="L2506" s="20" t="s">
        <v>7382</v>
      </c>
      <c r="M2506">
        <v>214.28800000000001</v>
      </c>
      <c r="N2506">
        <v>0</v>
      </c>
    </row>
    <row r="2507" spans="1:16" x14ac:dyDescent="0.25">
      <c r="A2507" s="18">
        <v>3908</v>
      </c>
      <c r="B2507" t="s">
        <v>1031</v>
      </c>
      <c r="C2507" t="s">
        <v>16</v>
      </c>
      <c r="D2507" t="s">
        <v>11</v>
      </c>
      <c r="E2507" t="s">
        <v>1033</v>
      </c>
      <c r="F2507" t="s">
        <v>13</v>
      </c>
      <c r="G2507" t="s">
        <v>14</v>
      </c>
      <c r="H2507">
        <f t="shared" si="47"/>
        <v>0</v>
      </c>
      <c r="L2507" s="20" t="s">
        <v>7382</v>
      </c>
      <c r="M2507">
        <v>214.28800000000001</v>
      </c>
      <c r="N2507">
        <v>0</v>
      </c>
    </row>
    <row r="2508" spans="1:16" x14ac:dyDescent="0.25">
      <c r="A2508" s="18">
        <v>1969</v>
      </c>
      <c r="B2508" t="s">
        <v>1031</v>
      </c>
      <c r="C2508" t="s">
        <v>26</v>
      </c>
      <c r="D2508" t="s">
        <v>11</v>
      </c>
      <c r="E2508" t="s">
        <v>1033</v>
      </c>
      <c r="F2508" t="s">
        <v>13</v>
      </c>
      <c r="G2508" t="s">
        <v>14</v>
      </c>
      <c r="H2508">
        <f t="shared" si="47"/>
        <v>0</v>
      </c>
      <c r="L2508" s="20" t="s">
        <v>7382</v>
      </c>
      <c r="M2508">
        <v>214.28800000000001</v>
      </c>
      <c r="N2508">
        <v>0</v>
      </c>
    </row>
    <row r="2509" spans="1:16" x14ac:dyDescent="0.25">
      <c r="A2509" s="18">
        <v>3660</v>
      </c>
      <c r="B2509" t="s">
        <v>1998</v>
      </c>
      <c r="C2509" t="s">
        <v>16</v>
      </c>
      <c r="D2509" t="s">
        <v>11</v>
      </c>
      <c r="E2509" t="s">
        <v>2000</v>
      </c>
      <c r="F2509" t="s">
        <v>13</v>
      </c>
      <c r="G2509" t="s">
        <v>14</v>
      </c>
      <c r="H2509">
        <f t="shared" si="47"/>
        <v>0</v>
      </c>
      <c r="L2509" s="20" t="s">
        <v>7383</v>
      </c>
      <c r="M2509">
        <v>381.36399999999998</v>
      </c>
      <c r="N2509">
        <v>0</v>
      </c>
    </row>
    <row r="2510" spans="1:16" x14ac:dyDescent="0.25">
      <c r="A2510" s="18">
        <v>4251</v>
      </c>
      <c r="B2510" t="s">
        <v>6299</v>
      </c>
      <c r="C2510" t="s">
        <v>16</v>
      </c>
      <c r="D2510" t="s">
        <v>11</v>
      </c>
      <c r="E2510" t="s">
        <v>6301</v>
      </c>
      <c r="F2510" t="s">
        <v>13</v>
      </c>
      <c r="G2510" t="s">
        <v>14</v>
      </c>
      <c r="H2510">
        <f t="shared" si="47"/>
        <v>0</v>
      </c>
      <c r="L2510" s="20" t="s">
        <v>7384</v>
      </c>
      <c r="M2510">
        <v>224.148</v>
      </c>
      <c r="N2510">
        <v>0</v>
      </c>
    </row>
    <row r="2511" spans="1:16" x14ac:dyDescent="0.25">
      <c r="A2511" s="18">
        <v>1169</v>
      </c>
      <c r="B2511" s="36"/>
      <c r="C2511" t="s">
        <v>16</v>
      </c>
      <c r="D2511" t="s">
        <v>11</v>
      </c>
      <c r="E2511" s="37" t="s">
        <v>5416</v>
      </c>
      <c r="F2511" s="36" t="s">
        <v>13</v>
      </c>
      <c r="G2511" s="36" t="s">
        <v>14</v>
      </c>
      <c r="H2511" s="36">
        <v>0</v>
      </c>
      <c r="L2511" s="37" t="s">
        <v>6617</v>
      </c>
      <c r="M2511" s="37" t="s">
        <v>6617</v>
      </c>
      <c r="N2511">
        <v>0</v>
      </c>
    </row>
    <row r="2512" spans="1:16" x14ac:dyDescent="0.25">
      <c r="A2512" s="18">
        <v>3785</v>
      </c>
      <c r="B2512" t="s">
        <v>5809</v>
      </c>
      <c r="C2512" t="s">
        <v>16</v>
      </c>
      <c r="D2512" t="s">
        <v>11</v>
      </c>
      <c r="E2512" t="s">
        <v>5811</v>
      </c>
      <c r="F2512" t="s">
        <v>13</v>
      </c>
      <c r="G2512" t="s">
        <v>14</v>
      </c>
      <c r="H2512">
        <f>14.0067*N2512/M2512</f>
        <v>0</v>
      </c>
      <c r="L2512" s="20" t="s">
        <v>7385</v>
      </c>
      <c r="M2512">
        <v>187.30199999999999</v>
      </c>
      <c r="N2512">
        <v>0</v>
      </c>
    </row>
    <row r="2513" spans="1:16" x14ac:dyDescent="0.25">
      <c r="A2513" s="18">
        <v>3218</v>
      </c>
      <c r="B2513" s="20" t="s">
        <v>602</v>
      </c>
      <c r="C2513" t="s">
        <v>47</v>
      </c>
      <c r="D2513" t="s">
        <v>11</v>
      </c>
      <c r="E2513" t="s">
        <v>604</v>
      </c>
      <c r="F2513" t="s">
        <v>13</v>
      </c>
      <c r="G2513" t="s">
        <v>14</v>
      </c>
      <c r="H2513">
        <v>0</v>
      </c>
      <c r="L2513" s="20" t="s">
        <v>7386</v>
      </c>
      <c r="M2513" s="20" t="s">
        <v>6617</v>
      </c>
      <c r="N2513">
        <v>0</v>
      </c>
    </row>
    <row r="2514" spans="1:16" x14ac:dyDescent="0.25">
      <c r="A2514" s="18">
        <v>157</v>
      </c>
      <c r="B2514" t="s">
        <v>602</v>
      </c>
      <c r="C2514" t="s">
        <v>90</v>
      </c>
      <c r="D2514" t="s">
        <v>11</v>
      </c>
      <c r="E2514" t="s">
        <v>604</v>
      </c>
      <c r="F2514" t="s">
        <v>13</v>
      </c>
      <c r="G2514" t="s">
        <v>14</v>
      </c>
      <c r="H2514">
        <v>0</v>
      </c>
      <c r="L2514" s="20" t="s">
        <v>7386</v>
      </c>
      <c r="M2514" s="20" t="s">
        <v>6617</v>
      </c>
      <c r="N2514">
        <v>0</v>
      </c>
    </row>
    <row r="2515" spans="1:16" x14ac:dyDescent="0.25">
      <c r="A2515" s="18">
        <v>412</v>
      </c>
      <c r="B2515" t="s">
        <v>602</v>
      </c>
      <c r="C2515" t="s">
        <v>9</v>
      </c>
      <c r="D2515" t="s">
        <v>11</v>
      </c>
      <c r="E2515" t="s">
        <v>604</v>
      </c>
      <c r="F2515" t="s">
        <v>13</v>
      </c>
      <c r="G2515" t="s">
        <v>14</v>
      </c>
      <c r="H2515">
        <v>0</v>
      </c>
      <c r="L2515" s="20" t="s">
        <v>7386</v>
      </c>
      <c r="M2515" s="20" t="s">
        <v>6617</v>
      </c>
    </row>
    <row r="2516" spans="1:16" x14ac:dyDescent="0.25">
      <c r="A2516" s="18">
        <v>1779</v>
      </c>
      <c r="B2516" t="s">
        <v>602</v>
      </c>
      <c r="C2516" t="s">
        <v>99</v>
      </c>
      <c r="D2516" t="s">
        <v>11</v>
      </c>
      <c r="E2516" t="s">
        <v>604</v>
      </c>
      <c r="F2516" t="s">
        <v>13</v>
      </c>
      <c r="G2516" t="s">
        <v>14</v>
      </c>
      <c r="H2516">
        <v>0</v>
      </c>
      <c r="L2516" s="20" t="s">
        <v>7386</v>
      </c>
      <c r="M2516" s="20" t="s">
        <v>6617</v>
      </c>
      <c r="N2516">
        <v>0</v>
      </c>
    </row>
    <row r="2517" spans="1:16" x14ac:dyDescent="0.25">
      <c r="A2517" s="18">
        <v>969</v>
      </c>
      <c r="B2517" t="s">
        <v>602</v>
      </c>
      <c r="C2517" t="s">
        <v>70</v>
      </c>
      <c r="D2517" t="s">
        <v>11</v>
      </c>
      <c r="E2517" t="s">
        <v>604</v>
      </c>
      <c r="F2517" t="s">
        <v>13</v>
      </c>
      <c r="G2517" t="s">
        <v>14</v>
      </c>
      <c r="H2517">
        <v>0</v>
      </c>
      <c r="L2517" s="20" t="s">
        <v>7386</v>
      </c>
      <c r="M2517" s="20" t="s">
        <v>6617</v>
      </c>
      <c r="N2517">
        <v>0</v>
      </c>
    </row>
    <row r="2518" spans="1:16" x14ac:dyDescent="0.25">
      <c r="A2518" s="18">
        <v>1704</v>
      </c>
      <c r="B2518" t="s">
        <v>602</v>
      </c>
      <c r="C2518" t="s">
        <v>388</v>
      </c>
      <c r="D2518" t="s">
        <v>11</v>
      </c>
      <c r="E2518" t="s">
        <v>604</v>
      </c>
      <c r="F2518" t="s">
        <v>13</v>
      </c>
      <c r="G2518" t="s">
        <v>14</v>
      </c>
      <c r="H2518">
        <v>0</v>
      </c>
      <c r="L2518" s="20" t="s">
        <v>7386</v>
      </c>
      <c r="M2518" s="20" t="s">
        <v>6617</v>
      </c>
      <c r="N2518">
        <v>0</v>
      </c>
    </row>
    <row r="2519" spans="1:16" x14ac:dyDescent="0.25">
      <c r="A2519" s="18">
        <v>1281</v>
      </c>
      <c r="B2519" t="s">
        <v>602</v>
      </c>
      <c r="C2519" t="s">
        <v>199</v>
      </c>
      <c r="D2519" t="s">
        <v>11</v>
      </c>
      <c r="E2519" t="s">
        <v>604</v>
      </c>
      <c r="F2519" t="s">
        <v>13</v>
      </c>
      <c r="G2519" t="s">
        <v>14</v>
      </c>
      <c r="H2519">
        <v>0</v>
      </c>
      <c r="L2519" s="20" t="s">
        <v>7386</v>
      </c>
      <c r="M2519" s="20" t="s">
        <v>6617</v>
      </c>
      <c r="N2519">
        <v>0</v>
      </c>
    </row>
    <row r="2520" spans="1:16" x14ac:dyDescent="0.25">
      <c r="A2520" s="18">
        <v>1902</v>
      </c>
      <c r="B2520" t="s">
        <v>602</v>
      </c>
      <c r="C2520" t="s">
        <v>142</v>
      </c>
      <c r="D2520" t="s">
        <v>11</v>
      </c>
      <c r="E2520" t="s">
        <v>604</v>
      </c>
      <c r="F2520" t="s">
        <v>13</v>
      </c>
      <c r="G2520" t="s">
        <v>14</v>
      </c>
      <c r="H2520">
        <v>0</v>
      </c>
      <c r="L2520" s="20" t="s">
        <v>7386</v>
      </c>
      <c r="M2520" s="20" t="s">
        <v>6617</v>
      </c>
    </row>
    <row r="2521" spans="1:16" x14ac:dyDescent="0.25">
      <c r="A2521" s="18">
        <v>4118</v>
      </c>
      <c r="B2521" s="20" t="s">
        <v>602</v>
      </c>
      <c r="C2521" t="s">
        <v>16</v>
      </c>
      <c r="D2521" t="s">
        <v>11</v>
      </c>
      <c r="E2521" t="s">
        <v>604</v>
      </c>
      <c r="F2521" t="s">
        <v>13</v>
      </c>
      <c r="G2521" t="s">
        <v>14</v>
      </c>
      <c r="H2521">
        <v>0</v>
      </c>
      <c r="L2521" s="20" t="s">
        <v>7386</v>
      </c>
      <c r="M2521" s="20" t="s">
        <v>6617</v>
      </c>
      <c r="N2521">
        <v>0</v>
      </c>
    </row>
    <row r="2522" spans="1:16" x14ac:dyDescent="0.25">
      <c r="A2522" s="18">
        <v>3876</v>
      </c>
      <c r="B2522" t="s">
        <v>602</v>
      </c>
      <c r="C2522" t="s">
        <v>189</v>
      </c>
      <c r="D2522" t="s">
        <v>11</v>
      </c>
      <c r="E2522" t="s">
        <v>604</v>
      </c>
      <c r="F2522" t="s">
        <v>13</v>
      </c>
      <c r="G2522" t="s">
        <v>14</v>
      </c>
      <c r="H2522">
        <v>0</v>
      </c>
      <c r="L2522" s="20" t="s">
        <v>7386</v>
      </c>
      <c r="M2522" s="20" t="s">
        <v>6617</v>
      </c>
    </row>
    <row r="2523" spans="1:16" x14ac:dyDescent="0.25">
      <c r="A2523" s="18">
        <v>360</v>
      </c>
      <c r="B2523" t="s">
        <v>602</v>
      </c>
      <c r="C2523" t="s">
        <v>43</v>
      </c>
      <c r="D2523" t="s">
        <v>11</v>
      </c>
      <c r="E2523" t="s">
        <v>604</v>
      </c>
      <c r="F2523" t="s">
        <v>13</v>
      </c>
      <c r="G2523" t="s">
        <v>14</v>
      </c>
      <c r="H2523">
        <v>0</v>
      </c>
      <c r="L2523" s="20" t="s">
        <v>7386</v>
      </c>
      <c r="M2523" s="20" t="s">
        <v>6617</v>
      </c>
      <c r="N2523">
        <v>0</v>
      </c>
    </row>
    <row r="2524" spans="1:16" x14ac:dyDescent="0.25">
      <c r="A2524" s="18">
        <v>2423</v>
      </c>
      <c r="B2524" t="s">
        <v>602</v>
      </c>
      <c r="C2524" t="s">
        <v>26</v>
      </c>
      <c r="D2524" t="s">
        <v>11</v>
      </c>
      <c r="E2524" t="s">
        <v>604</v>
      </c>
      <c r="F2524" t="s">
        <v>13</v>
      </c>
      <c r="G2524" t="s">
        <v>14</v>
      </c>
      <c r="H2524">
        <v>0</v>
      </c>
      <c r="L2524" s="20" t="s">
        <v>7386</v>
      </c>
      <c r="M2524" s="20" t="s">
        <v>6617</v>
      </c>
      <c r="N2524">
        <v>0</v>
      </c>
    </row>
    <row r="2525" spans="1:16" x14ac:dyDescent="0.25">
      <c r="A2525" s="18">
        <v>499</v>
      </c>
      <c r="B2525" t="s">
        <v>602</v>
      </c>
      <c r="C2525" t="s">
        <v>30</v>
      </c>
      <c r="D2525" t="s">
        <v>11</v>
      </c>
      <c r="E2525" t="s">
        <v>604</v>
      </c>
      <c r="F2525" t="s">
        <v>13</v>
      </c>
      <c r="G2525" t="s">
        <v>14</v>
      </c>
      <c r="H2525">
        <v>0</v>
      </c>
      <c r="L2525" s="20" t="s">
        <v>7386</v>
      </c>
      <c r="M2525" s="20" t="s">
        <v>6617</v>
      </c>
      <c r="N2525">
        <v>0</v>
      </c>
    </row>
    <row r="2526" spans="1:16" x14ac:dyDescent="0.25">
      <c r="A2526" s="18">
        <v>4107</v>
      </c>
      <c r="B2526" t="s">
        <v>602</v>
      </c>
      <c r="C2526" t="s">
        <v>23</v>
      </c>
      <c r="D2526" t="s">
        <v>11</v>
      </c>
      <c r="E2526" t="s">
        <v>604</v>
      </c>
      <c r="F2526" t="s">
        <v>13</v>
      </c>
      <c r="G2526" t="s">
        <v>14</v>
      </c>
      <c r="H2526">
        <v>0</v>
      </c>
      <c r="L2526" s="20" t="s">
        <v>7386</v>
      </c>
      <c r="M2526" s="20" t="s">
        <v>6617</v>
      </c>
      <c r="N2526">
        <v>0</v>
      </c>
    </row>
    <row r="2527" spans="1:16" x14ac:dyDescent="0.25">
      <c r="A2527" s="18">
        <v>1074</v>
      </c>
      <c r="B2527" s="20" t="s">
        <v>1188</v>
      </c>
      <c r="C2527" t="s">
        <v>47</v>
      </c>
      <c r="D2527" t="s">
        <v>11</v>
      </c>
      <c r="E2527" t="s">
        <v>519</v>
      </c>
      <c r="F2527" t="s">
        <v>13</v>
      </c>
      <c r="G2527" t="s">
        <v>33</v>
      </c>
      <c r="H2527">
        <v>0</v>
      </c>
      <c r="L2527" s="20" t="s">
        <v>7386</v>
      </c>
      <c r="M2527" s="20" t="s">
        <v>6617</v>
      </c>
      <c r="N2527">
        <v>0</v>
      </c>
      <c r="P2527" t="b">
        <f>EXACT(H2527,bioshpere3_soil!H2527)</f>
        <v>1</v>
      </c>
    </row>
    <row r="2528" spans="1:16" x14ac:dyDescent="0.25">
      <c r="A2528" s="18">
        <v>1233</v>
      </c>
      <c r="B2528" t="s">
        <v>1188</v>
      </c>
      <c r="C2528" t="s">
        <v>90</v>
      </c>
      <c r="D2528" t="s">
        <v>11</v>
      </c>
      <c r="E2528" t="s">
        <v>519</v>
      </c>
      <c r="F2528" t="s">
        <v>13</v>
      </c>
      <c r="G2528" t="s">
        <v>33</v>
      </c>
      <c r="H2528">
        <v>0</v>
      </c>
      <c r="L2528" s="20" t="s">
        <v>7386</v>
      </c>
      <c r="M2528" s="20" t="s">
        <v>6617</v>
      </c>
      <c r="N2528">
        <v>0</v>
      </c>
    </row>
    <row r="2529" spans="1:16" x14ac:dyDescent="0.25">
      <c r="A2529" s="18">
        <v>3067</v>
      </c>
      <c r="B2529" t="s">
        <v>1188</v>
      </c>
      <c r="C2529" t="s">
        <v>9</v>
      </c>
      <c r="D2529" t="s">
        <v>11</v>
      </c>
      <c r="E2529" t="s">
        <v>519</v>
      </c>
      <c r="F2529" t="s">
        <v>13</v>
      </c>
      <c r="G2529" t="s">
        <v>33</v>
      </c>
      <c r="H2529">
        <v>0</v>
      </c>
      <c r="L2529" s="20" t="s">
        <v>7386</v>
      </c>
      <c r="M2529" s="20" t="s">
        <v>6617</v>
      </c>
      <c r="N2529">
        <v>0</v>
      </c>
    </row>
    <row r="2530" spans="1:16" x14ac:dyDescent="0.25">
      <c r="A2530" s="18">
        <v>1011</v>
      </c>
      <c r="B2530" t="s">
        <v>1188</v>
      </c>
      <c r="C2530" t="s">
        <v>99</v>
      </c>
      <c r="D2530" t="s">
        <v>11</v>
      </c>
      <c r="E2530" t="s">
        <v>519</v>
      </c>
      <c r="F2530" t="s">
        <v>13</v>
      </c>
      <c r="G2530" t="s">
        <v>33</v>
      </c>
      <c r="H2530">
        <v>0</v>
      </c>
      <c r="L2530" s="20" t="s">
        <v>7386</v>
      </c>
      <c r="M2530" s="20" t="s">
        <v>6617</v>
      </c>
      <c r="N2530">
        <v>0</v>
      </c>
    </row>
    <row r="2531" spans="1:16" x14ac:dyDescent="0.25">
      <c r="A2531" s="18">
        <v>1990</v>
      </c>
      <c r="B2531" t="s">
        <v>1188</v>
      </c>
      <c r="C2531" t="s">
        <v>70</v>
      </c>
      <c r="D2531" t="s">
        <v>11</v>
      </c>
      <c r="E2531" t="s">
        <v>519</v>
      </c>
      <c r="F2531" t="s">
        <v>13</v>
      </c>
      <c r="G2531" t="s">
        <v>33</v>
      </c>
      <c r="H2531">
        <v>0</v>
      </c>
      <c r="L2531" s="20" t="s">
        <v>7386</v>
      </c>
      <c r="M2531" s="20" t="s">
        <v>6617</v>
      </c>
    </row>
    <row r="2532" spans="1:16" x14ac:dyDescent="0.25">
      <c r="A2532" s="18">
        <v>1657</v>
      </c>
      <c r="B2532" s="20" t="s">
        <v>6233</v>
      </c>
      <c r="C2532" t="s">
        <v>9</v>
      </c>
      <c r="D2532" t="s">
        <v>11</v>
      </c>
      <c r="E2532" t="s">
        <v>6235</v>
      </c>
      <c r="F2532" t="s">
        <v>13</v>
      </c>
      <c r="G2532" t="s">
        <v>14</v>
      </c>
      <c r="H2532">
        <v>0</v>
      </c>
      <c r="L2532" s="20" t="s">
        <v>7387</v>
      </c>
      <c r="M2532" s="20">
        <v>177.83099999999999</v>
      </c>
      <c r="N2532">
        <v>0</v>
      </c>
      <c r="P2532" t="b">
        <f>EXACT(H2532,bioshpere3_soil!H2532)</f>
        <v>1</v>
      </c>
    </row>
    <row r="2533" spans="1:16" x14ac:dyDescent="0.25">
      <c r="A2533" s="18">
        <v>3280</v>
      </c>
      <c r="B2533" t="s">
        <v>1605</v>
      </c>
      <c r="C2533" t="s">
        <v>47</v>
      </c>
      <c r="D2533" t="s">
        <v>11</v>
      </c>
      <c r="E2533" t="s">
        <v>1607</v>
      </c>
      <c r="F2533" t="s">
        <v>13</v>
      </c>
      <c r="G2533" t="s">
        <v>14</v>
      </c>
      <c r="H2533">
        <v>0</v>
      </c>
      <c r="L2533" s="28" t="s">
        <v>7388</v>
      </c>
      <c r="M2533" s="28">
        <v>64.513999999999996</v>
      </c>
      <c r="N2533">
        <v>0</v>
      </c>
    </row>
    <row r="2534" spans="1:16" x14ac:dyDescent="0.25">
      <c r="A2534" s="18">
        <v>3404</v>
      </c>
      <c r="B2534" t="s">
        <v>1605</v>
      </c>
      <c r="C2534" t="s">
        <v>90</v>
      </c>
      <c r="D2534" t="s">
        <v>11</v>
      </c>
      <c r="E2534" t="s">
        <v>1607</v>
      </c>
      <c r="F2534" t="s">
        <v>13</v>
      </c>
      <c r="G2534" t="s">
        <v>14</v>
      </c>
      <c r="H2534">
        <v>0</v>
      </c>
      <c r="L2534" s="28" t="s">
        <v>7388</v>
      </c>
      <c r="M2534" s="28">
        <v>64.513999999999996</v>
      </c>
      <c r="N2534">
        <v>0</v>
      </c>
      <c r="P2534" t="b">
        <f>EXACT(H2534,bioshpere3_soil!H2534)</f>
        <v>1</v>
      </c>
    </row>
    <row r="2535" spans="1:16" x14ac:dyDescent="0.25">
      <c r="A2535" s="18">
        <v>2463</v>
      </c>
      <c r="B2535" t="s">
        <v>1605</v>
      </c>
      <c r="C2535" t="s">
        <v>9</v>
      </c>
      <c r="D2535" t="s">
        <v>11</v>
      </c>
      <c r="E2535" t="s">
        <v>1607</v>
      </c>
      <c r="F2535" t="s">
        <v>13</v>
      </c>
      <c r="G2535" t="s">
        <v>14</v>
      </c>
      <c r="H2535">
        <v>0</v>
      </c>
      <c r="L2535" s="28" t="s">
        <v>7388</v>
      </c>
      <c r="M2535" s="28">
        <v>64.513999999999996</v>
      </c>
    </row>
    <row r="2536" spans="1:16" x14ac:dyDescent="0.25">
      <c r="A2536" s="18">
        <v>802</v>
      </c>
      <c r="B2536" t="s">
        <v>1605</v>
      </c>
      <c r="C2536" t="s">
        <v>99</v>
      </c>
      <c r="D2536" t="s">
        <v>11</v>
      </c>
      <c r="E2536" t="s">
        <v>1607</v>
      </c>
      <c r="F2536" t="s">
        <v>13</v>
      </c>
      <c r="G2536" t="s">
        <v>14</v>
      </c>
      <c r="H2536">
        <v>0</v>
      </c>
      <c r="L2536" s="28" t="s">
        <v>7388</v>
      </c>
      <c r="M2536" s="28">
        <v>64.513999999999996</v>
      </c>
      <c r="N2536">
        <v>0</v>
      </c>
      <c r="P2536" t="b">
        <f>EXACT(H2536,bioshpere3_soil!H2536)</f>
        <v>1</v>
      </c>
    </row>
    <row r="2537" spans="1:16" x14ac:dyDescent="0.25">
      <c r="A2537" s="18">
        <v>1763</v>
      </c>
      <c r="B2537" t="s">
        <v>1605</v>
      </c>
      <c r="C2537" t="s">
        <v>70</v>
      </c>
      <c r="D2537" t="s">
        <v>11</v>
      </c>
      <c r="E2537" t="s">
        <v>1607</v>
      </c>
      <c r="F2537" t="s">
        <v>13</v>
      </c>
      <c r="G2537" t="s">
        <v>14</v>
      </c>
      <c r="H2537">
        <v>0</v>
      </c>
      <c r="L2537" s="28" t="s">
        <v>7388</v>
      </c>
      <c r="M2537" s="28">
        <v>64.513999999999996</v>
      </c>
      <c r="N2537">
        <v>2</v>
      </c>
      <c r="P2537" t="b">
        <f>EXACT(H2537,bioshpere3_soil!H2537)</f>
        <v>0</v>
      </c>
    </row>
    <row r="2538" spans="1:16" x14ac:dyDescent="0.25">
      <c r="A2538" s="18">
        <v>166</v>
      </c>
      <c r="B2538" t="s">
        <v>1605</v>
      </c>
      <c r="C2538" t="s">
        <v>189</v>
      </c>
      <c r="D2538" t="s">
        <v>11</v>
      </c>
      <c r="E2538" t="s">
        <v>1607</v>
      </c>
      <c r="F2538" t="s">
        <v>13</v>
      </c>
      <c r="G2538" t="s">
        <v>14</v>
      </c>
      <c r="H2538">
        <v>0</v>
      </c>
      <c r="L2538" s="28" t="s">
        <v>7388</v>
      </c>
      <c r="M2538" s="28">
        <v>64.513999999999996</v>
      </c>
      <c r="N2538">
        <v>2</v>
      </c>
      <c r="P2538" t="b">
        <f>EXACT(H2538,bioshpere3_soil!H2538)</f>
        <v>0</v>
      </c>
    </row>
    <row r="2539" spans="1:16" x14ac:dyDescent="0.25">
      <c r="A2539" s="18">
        <v>767</v>
      </c>
      <c r="B2539" t="s">
        <v>1605</v>
      </c>
      <c r="C2539" t="s">
        <v>43</v>
      </c>
      <c r="D2539" t="s">
        <v>11</v>
      </c>
      <c r="E2539" t="s">
        <v>1607</v>
      </c>
      <c r="F2539" t="s">
        <v>13</v>
      </c>
      <c r="G2539" t="s">
        <v>14</v>
      </c>
      <c r="H2539">
        <v>0</v>
      </c>
      <c r="L2539" s="28" t="s">
        <v>7388</v>
      </c>
      <c r="M2539" s="28">
        <v>64.513999999999996</v>
      </c>
      <c r="N2539">
        <v>3</v>
      </c>
      <c r="P2539" t="b">
        <f>EXACT(H2539,bioshpere3_soil!H2539)</f>
        <v>0</v>
      </c>
    </row>
    <row r="2540" spans="1:16" x14ac:dyDescent="0.25">
      <c r="A2540" s="18">
        <v>4349</v>
      </c>
      <c r="B2540" t="s">
        <v>1605</v>
      </c>
      <c r="C2540" t="s">
        <v>26</v>
      </c>
      <c r="D2540" t="s">
        <v>11</v>
      </c>
      <c r="E2540" t="s">
        <v>1607</v>
      </c>
      <c r="F2540" t="s">
        <v>13</v>
      </c>
      <c r="G2540" t="s">
        <v>14</v>
      </c>
      <c r="H2540">
        <v>0</v>
      </c>
      <c r="L2540" s="28" t="s">
        <v>7388</v>
      </c>
      <c r="M2540" s="28">
        <v>64.513999999999996</v>
      </c>
      <c r="N2540">
        <v>1</v>
      </c>
      <c r="P2540" t="b">
        <f>EXACT(H2540,bioshpere3_soil!H2540)</f>
        <v>0</v>
      </c>
    </row>
    <row r="2541" spans="1:16" x14ac:dyDescent="0.25">
      <c r="A2541" s="18">
        <v>1686</v>
      </c>
      <c r="B2541" t="s">
        <v>1605</v>
      </c>
      <c r="C2541" t="s">
        <v>30</v>
      </c>
      <c r="D2541" t="s">
        <v>11</v>
      </c>
      <c r="E2541" t="s">
        <v>1607</v>
      </c>
      <c r="F2541" t="s">
        <v>13</v>
      </c>
      <c r="G2541" t="s">
        <v>14</v>
      </c>
      <c r="H2541">
        <v>0</v>
      </c>
      <c r="L2541" s="28" t="s">
        <v>7388</v>
      </c>
      <c r="M2541" s="28">
        <v>64.513999999999996</v>
      </c>
      <c r="N2541">
        <v>1</v>
      </c>
      <c r="P2541" t="b">
        <f>EXACT(H2541,bioshpere3_soil!H2541)</f>
        <v>0</v>
      </c>
    </row>
    <row r="2542" spans="1:16" x14ac:dyDescent="0.25">
      <c r="A2542" s="18">
        <v>1298</v>
      </c>
      <c r="B2542" t="s">
        <v>1605</v>
      </c>
      <c r="C2542" t="s">
        <v>23</v>
      </c>
      <c r="D2542" t="s">
        <v>11</v>
      </c>
      <c r="E2542" t="s">
        <v>1607</v>
      </c>
      <c r="F2542" t="s">
        <v>13</v>
      </c>
      <c r="G2542" t="s">
        <v>14</v>
      </c>
      <c r="H2542">
        <v>0</v>
      </c>
      <c r="L2542" s="28" t="s">
        <v>7388</v>
      </c>
      <c r="M2542" s="28">
        <v>64.513999999999996</v>
      </c>
      <c r="N2542">
        <v>0</v>
      </c>
    </row>
    <row r="2543" spans="1:16" x14ac:dyDescent="0.25">
      <c r="A2543" s="18">
        <v>1006</v>
      </c>
      <c r="B2543" t="s">
        <v>4153</v>
      </c>
      <c r="C2543" t="s">
        <v>16</v>
      </c>
      <c r="D2543" t="s">
        <v>11</v>
      </c>
      <c r="E2543" t="s">
        <v>4155</v>
      </c>
      <c r="F2543" t="s">
        <v>13</v>
      </c>
      <c r="G2543" t="s">
        <v>14</v>
      </c>
      <c r="H2543">
        <f t="shared" ref="H2543:H2574" si="48">14.0067*N2543/M2543</f>
        <v>0</v>
      </c>
      <c r="L2543" s="20" t="s">
        <v>7389</v>
      </c>
      <c r="M2543">
        <v>223.16399999999999</v>
      </c>
      <c r="N2543">
        <v>0</v>
      </c>
    </row>
    <row r="2544" spans="1:16" x14ac:dyDescent="0.25">
      <c r="A2544" s="18">
        <v>753</v>
      </c>
      <c r="B2544" s="20" t="s">
        <v>1552</v>
      </c>
      <c r="C2544" t="s">
        <v>47</v>
      </c>
      <c r="D2544" t="s">
        <v>11</v>
      </c>
      <c r="E2544" t="s">
        <v>1554</v>
      </c>
      <c r="F2544" t="s">
        <v>13</v>
      </c>
      <c r="G2544" t="s">
        <v>14</v>
      </c>
      <c r="H2544">
        <f t="shared" si="48"/>
        <v>0</v>
      </c>
      <c r="L2544" s="20" t="s">
        <v>7390</v>
      </c>
      <c r="M2544">
        <v>61.082999999999998</v>
      </c>
      <c r="N2544">
        <v>0</v>
      </c>
    </row>
    <row r="2545" spans="1:16" x14ac:dyDescent="0.25">
      <c r="A2545" s="18">
        <v>1787</v>
      </c>
      <c r="B2545" t="s">
        <v>1552</v>
      </c>
      <c r="C2545" t="s">
        <v>189</v>
      </c>
      <c r="D2545" t="s">
        <v>11</v>
      </c>
      <c r="E2545" t="s">
        <v>1554</v>
      </c>
      <c r="F2545" t="s">
        <v>13</v>
      </c>
      <c r="G2545" t="s">
        <v>14</v>
      </c>
      <c r="H2545">
        <f t="shared" si="48"/>
        <v>0</v>
      </c>
      <c r="L2545" s="20" t="s">
        <v>7390</v>
      </c>
      <c r="M2545">
        <v>61.082999999999998</v>
      </c>
      <c r="N2545">
        <v>0</v>
      </c>
    </row>
    <row r="2546" spans="1:16" x14ac:dyDescent="0.25">
      <c r="A2546" s="18">
        <v>79</v>
      </c>
      <c r="B2546" t="s">
        <v>1552</v>
      </c>
      <c r="C2546" t="s">
        <v>43</v>
      </c>
      <c r="D2546" t="s">
        <v>11</v>
      </c>
      <c r="E2546" t="s">
        <v>1554</v>
      </c>
      <c r="F2546" t="s">
        <v>13</v>
      </c>
      <c r="G2546" t="s">
        <v>14</v>
      </c>
      <c r="H2546">
        <f t="shared" si="48"/>
        <v>0</v>
      </c>
      <c r="L2546" s="20" t="s">
        <v>7390</v>
      </c>
      <c r="M2546">
        <v>61.082999999999998</v>
      </c>
      <c r="N2546">
        <v>0</v>
      </c>
    </row>
    <row r="2547" spans="1:16" x14ac:dyDescent="0.25">
      <c r="A2547" s="18">
        <v>1801</v>
      </c>
      <c r="B2547" t="s">
        <v>1552</v>
      </c>
      <c r="C2547" t="s">
        <v>26</v>
      </c>
      <c r="D2547" t="s">
        <v>11</v>
      </c>
      <c r="E2547" t="s">
        <v>1554</v>
      </c>
      <c r="F2547" t="s">
        <v>13</v>
      </c>
      <c r="G2547" t="s">
        <v>14</v>
      </c>
      <c r="H2547">
        <f t="shared" si="48"/>
        <v>0</v>
      </c>
      <c r="L2547" s="20" t="s">
        <v>7390</v>
      </c>
      <c r="M2547">
        <v>61.082999999999998</v>
      </c>
      <c r="N2547">
        <v>0</v>
      </c>
      <c r="P2547" t="b">
        <f>EXACT(H2547,bioshpere3_soil!H2547)</f>
        <v>1</v>
      </c>
    </row>
    <row r="2548" spans="1:16" x14ac:dyDescent="0.25">
      <c r="A2548" s="18">
        <v>355</v>
      </c>
      <c r="B2548" t="s">
        <v>1552</v>
      </c>
      <c r="C2548" t="s">
        <v>30</v>
      </c>
      <c r="D2548" t="s">
        <v>11</v>
      </c>
      <c r="E2548" t="s">
        <v>1554</v>
      </c>
      <c r="F2548" t="s">
        <v>13</v>
      </c>
      <c r="G2548" t="s">
        <v>14</v>
      </c>
      <c r="H2548">
        <f t="shared" si="48"/>
        <v>0</v>
      </c>
      <c r="L2548" s="20" t="s">
        <v>7390</v>
      </c>
      <c r="M2548">
        <v>61.082999999999998</v>
      </c>
    </row>
    <row r="2549" spans="1:16" x14ac:dyDescent="0.25">
      <c r="A2549" s="18">
        <v>1665</v>
      </c>
      <c r="B2549" t="s">
        <v>1552</v>
      </c>
      <c r="C2549" t="s">
        <v>23</v>
      </c>
      <c r="D2549" t="s">
        <v>11</v>
      </c>
      <c r="E2549" t="s">
        <v>1554</v>
      </c>
      <c r="F2549" t="s">
        <v>13</v>
      </c>
      <c r="G2549" t="s">
        <v>14</v>
      </c>
      <c r="H2549">
        <f t="shared" si="48"/>
        <v>0</v>
      </c>
      <c r="L2549" s="20" t="s">
        <v>7390</v>
      </c>
      <c r="M2549">
        <v>61.082999999999998</v>
      </c>
      <c r="N2549">
        <v>0</v>
      </c>
      <c r="P2549" t="b">
        <f>EXACT(H2549,bioshpere3_soil!H2549)</f>
        <v>1</v>
      </c>
    </row>
    <row r="2550" spans="1:16" x14ac:dyDescent="0.25">
      <c r="A2550" s="18">
        <v>588</v>
      </c>
      <c r="B2550" t="s">
        <v>3287</v>
      </c>
      <c r="C2550" t="s">
        <v>16</v>
      </c>
      <c r="D2550" t="s">
        <v>11</v>
      </c>
      <c r="E2550" t="s">
        <v>3289</v>
      </c>
      <c r="F2550" t="s">
        <v>13</v>
      </c>
      <c r="G2550" t="s">
        <v>14</v>
      </c>
      <c r="H2550">
        <f t="shared" si="48"/>
        <v>0</v>
      </c>
      <c r="L2550" s="20" t="s">
        <v>7391</v>
      </c>
      <c r="M2550">
        <v>214.649</v>
      </c>
      <c r="N2550">
        <v>0</v>
      </c>
      <c r="P2550" t="b">
        <f>EXACT(H2550,bioshpere3_soil!H2550)</f>
        <v>1</v>
      </c>
    </row>
    <row r="2551" spans="1:16" x14ac:dyDescent="0.25">
      <c r="A2551" s="18">
        <v>978</v>
      </c>
      <c r="B2551" s="20" t="s">
        <v>4375</v>
      </c>
      <c r="C2551" t="s">
        <v>9</v>
      </c>
      <c r="D2551" t="s">
        <v>11</v>
      </c>
      <c r="E2551" t="s">
        <v>4377</v>
      </c>
      <c r="F2551" t="s">
        <v>13</v>
      </c>
      <c r="G2551" t="s">
        <v>14</v>
      </c>
      <c r="H2551">
        <f t="shared" si="48"/>
        <v>0</v>
      </c>
      <c r="L2551" s="20" t="s">
        <v>7392</v>
      </c>
      <c r="M2551">
        <v>196.81299999999999</v>
      </c>
      <c r="N2551">
        <v>0</v>
      </c>
      <c r="P2551" t="b">
        <f>EXACT(H2551,bioshpere3_soil!H2551)</f>
        <v>1</v>
      </c>
    </row>
    <row r="2552" spans="1:16" x14ac:dyDescent="0.25">
      <c r="A2552" s="18">
        <v>3551</v>
      </c>
      <c r="B2552" t="s">
        <v>3761</v>
      </c>
      <c r="C2552" t="s">
        <v>16</v>
      </c>
      <c r="D2552" t="s">
        <v>11</v>
      </c>
      <c r="E2552" t="s">
        <v>3763</v>
      </c>
      <c r="F2552" t="s">
        <v>13</v>
      </c>
      <c r="G2552" t="s">
        <v>14</v>
      </c>
      <c r="H2552">
        <f t="shared" si="48"/>
        <v>0</v>
      </c>
      <c r="L2552" s="20" t="s">
        <v>7393</v>
      </c>
      <c r="M2552">
        <v>161.952</v>
      </c>
      <c r="N2552">
        <v>0</v>
      </c>
    </row>
    <row r="2553" spans="1:16" x14ac:dyDescent="0.25">
      <c r="A2553" s="18">
        <v>1489</v>
      </c>
      <c r="B2553" s="20" t="s">
        <v>324</v>
      </c>
      <c r="C2553" t="s">
        <v>47</v>
      </c>
      <c r="D2553" t="s">
        <v>11</v>
      </c>
      <c r="E2553" t="s">
        <v>326</v>
      </c>
      <c r="F2553" t="s">
        <v>13</v>
      </c>
      <c r="G2553" t="s">
        <v>14</v>
      </c>
      <c r="H2553">
        <f t="shared" si="48"/>
        <v>0</v>
      </c>
      <c r="L2553" s="20" t="s">
        <v>6904</v>
      </c>
      <c r="M2553">
        <v>106.16500000000001</v>
      </c>
      <c r="N2553">
        <v>0</v>
      </c>
    </row>
    <row r="2554" spans="1:16" x14ac:dyDescent="0.25">
      <c r="A2554" s="18">
        <v>1495</v>
      </c>
      <c r="B2554" t="s">
        <v>324</v>
      </c>
      <c r="C2554" t="s">
        <v>90</v>
      </c>
      <c r="D2554" t="s">
        <v>11</v>
      </c>
      <c r="E2554" t="s">
        <v>326</v>
      </c>
      <c r="F2554" t="s">
        <v>13</v>
      </c>
      <c r="G2554" t="s">
        <v>14</v>
      </c>
      <c r="H2554">
        <f t="shared" si="48"/>
        <v>0</v>
      </c>
      <c r="L2554" s="20" t="s">
        <v>6904</v>
      </c>
      <c r="M2554">
        <v>106.16500000000001</v>
      </c>
    </row>
    <row r="2555" spans="1:16" x14ac:dyDescent="0.25">
      <c r="A2555" s="18">
        <v>1681</v>
      </c>
      <c r="B2555" t="s">
        <v>324</v>
      </c>
      <c r="C2555" t="s">
        <v>9</v>
      </c>
      <c r="D2555" t="s">
        <v>11</v>
      </c>
      <c r="E2555" t="s">
        <v>326</v>
      </c>
      <c r="F2555" t="s">
        <v>13</v>
      </c>
      <c r="G2555" t="s">
        <v>14</v>
      </c>
      <c r="H2555">
        <f t="shared" si="48"/>
        <v>0</v>
      </c>
      <c r="L2555" s="20" t="s">
        <v>6904</v>
      </c>
      <c r="M2555">
        <v>106.16500000000001</v>
      </c>
      <c r="N2555">
        <v>0</v>
      </c>
    </row>
    <row r="2556" spans="1:16" x14ac:dyDescent="0.25">
      <c r="A2556" s="18">
        <v>3243</v>
      </c>
      <c r="B2556" t="s">
        <v>324</v>
      </c>
      <c r="C2556" t="s">
        <v>99</v>
      </c>
      <c r="D2556" t="s">
        <v>11</v>
      </c>
      <c r="E2556" t="s">
        <v>326</v>
      </c>
      <c r="F2556" t="s">
        <v>13</v>
      </c>
      <c r="G2556" t="s">
        <v>14</v>
      </c>
      <c r="H2556">
        <f t="shared" si="48"/>
        <v>0</v>
      </c>
      <c r="L2556" s="20" t="s">
        <v>6904</v>
      </c>
      <c r="M2556">
        <v>106.16500000000001</v>
      </c>
      <c r="N2556">
        <v>0</v>
      </c>
    </row>
    <row r="2557" spans="1:16" x14ac:dyDescent="0.25">
      <c r="A2557" s="18">
        <v>327</v>
      </c>
      <c r="B2557" t="s">
        <v>324</v>
      </c>
      <c r="C2557" t="s">
        <v>70</v>
      </c>
      <c r="D2557" t="s">
        <v>11</v>
      </c>
      <c r="E2557" t="s">
        <v>326</v>
      </c>
      <c r="F2557" t="s">
        <v>13</v>
      </c>
      <c r="G2557" t="s">
        <v>14</v>
      </c>
      <c r="H2557">
        <f t="shared" si="48"/>
        <v>0</v>
      </c>
      <c r="L2557" s="20" t="s">
        <v>6904</v>
      </c>
      <c r="M2557">
        <v>106.16500000000001</v>
      </c>
      <c r="N2557">
        <v>0</v>
      </c>
    </row>
    <row r="2558" spans="1:16" x14ac:dyDescent="0.25">
      <c r="A2558" s="18">
        <v>972</v>
      </c>
      <c r="B2558" t="s">
        <v>324</v>
      </c>
      <c r="C2558" t="s">
        <v>189</v>
      </c>
      <c r="D2558" t="s">
        <v>11</v>
      </c>
      <c r="E2558" t="s">
        <v>326</v>
      </c>
      <c r="F2558" t="s">
        <v>13</v>
      </c>
      <c r="G2558" t="s">
        <v>14</v>
      </c>
      <c r="H2558">
        <f t="shared" si="48"/>
        <v>0.65966655677483166</v>
      </c>
      <c r="L2558" s="20" t="s">
        <v>6904</v>
      </c>
      <c r="M2558">
        <v>106.16500000000001</v>
      </c>
      <c r="N2558">
        <v>5</v>
      </c>
      <c r="P2558" t="b">
        <f>EXACT(H2558,bioshpere3_soil!H2558)</f>
        <v>0</v>
      </c>
    </row>
    <row r="2559" spans="1:16" x14ac:dyDescent="0.25">
      <c r="A2559" s="18">
        <v>2363</v>
      </c>
      <c r="B2559" t="s">
        <v>324</v>
      </c>
      <c r="C2559" t="s">
        <v>43</v>
      </c>
      <c r="D2559" t="s">
        <v>11</v>
      </c>
      <c r="E2559" t="s">
        <v>326</v>
      </c>
      <c r="F2559" t="s">
        <v>13</v>
      </c>
      <c r="G2559" t="s">
        <v>14</v>
      </c>
      <c r="H2559">
        <f t="shared" si="48"/>
        <v>0.65966655677483166</v>
      </c>
      <c r="L2559" s="20" t="s">
        <v>6904</v>
      </c>
      <c r="M2559">
        <v>106.16500000000001</v>
      </c>
      <c r="N2559">
        <v>5</v>
      </c>
      <c r="P2559" t="b">
        <f>EXACT(H2559,bioshpere3_soil!H2559)</f>
        <v>0</v>
      </c>
    </row>
    <row r="2560" spans="1:16" x14ac:dyDescent="0.25">
      <c r="A2560" s="18">
        <v>1644</v>
      </c>
      <c r="B2560" t="s">
        <v>324</v>
      </c>
      <c r="C2560" t="s">
        <v>26</v>
      </c>
      <c r="D2560" t="s">
        <v>11</v>
      </c>
      <c r="E2560" t="s">
        <v>326</v>
      </c>
      <c r="F2560" t="s">
        <v>13</v>
      </c>
      <c r="G2560" t="s">
        <v>14</v>
      </c>
      <c r="H2560">
        <f t="shared" si="48"/>
        <v>0.13193331135496633</v>
      </c>
      <c r="L2560" s="20" t="s">
        <v>6904</v>
      </c>
      <c r="M2560">
        <v>106.16500000000001</v>
      </c>
      <c r="N2560">
        <v>1</v>
      </c>
      <c r="P2560" t="b">
        <f>EXACT(H2560,bioshpere3_soil!H2560)</f>
        <v>0</v>
      </c>
    </row>
    <row r="2561" spans="1:16" x14ac:dyDescent="0.25">
      <c r="A2561" s="18">
        <v>3407</v>
      </c>
      <c r="B2561" t="s">
        <v>324</v>
      </c>
      <c r="C2561" t="s">
        <v>30</v>
      </c>
      <c r="D2561" t="s">
        <v>11</v>
      </c>
      <c r="E2561" t="s">
        <v>326</v>
      </c>
      <c r="F2561" t="s">
        <v>13</v>
      </c>
      <c r="G2561" t="s">
        <v>14</v>
      </c>
      <c r="H2561">
        <f t="shared" si="48"/>
        <v>0.13193331135496633</v>
      </c>
      <c r="L2561" s="20" t="s">
        <v>6904</v>
      </c>
      <c r="M2561">
        <v>106.16500000000001</v>
      </c>
      <c r="N2561">
        <v>1</v>
      </c>
      <c r="P2561" t="b">
        <f>EXACT(H2561,bioshpere3_soil!H2561)</f>
        <v>0</v>
      </c>
    </row>
    <row r="2562" spans="1:16" x14ac:dyDescent="0.25">
      <c r="A2562" s="18">
        <v>1646</v>
      </c>
      <c r="B2562" t="s">
        <v>324</v>
      </c>
      <c r="C2562" t="s">
        <v>23</v>
      </c>
      <c r="D2562" t="s">
        <v>11</v>
      </c>
      <c r="E2562" t="s">
        <v>326</v>
      </c>
      <c r="F2562" t="s">
        <v>13</v>
      </c>
      <c r="G2562" t="s">
        <v>14</v>
      </c>
      <c r="H2562">
        <f t="shared" si="48"/>
        <v>0.13193331135496633</v>
      </c>
      <c r="L2562" s="20" t="s">
        <v>6904</v>
      </c>
      <c r="M2562">
        <v>106.16500000000001</v>
      </c>
      <c r="N2562">
        <v>1</v>
      </c>
    </row>
    <row r="2563" spans="1:16" x14ac:dyDescent="0.25">
      <c r="A2563" s="18">
        <v>1426</v>
      </c>
      <c r="B2563" t="s">
        <v>7394</v>
      </c>
      <c r="C2563" t="s">
        <v>16</v>
      </c>
      <c r="D2563" t="s">
        <v>11</v>
      </c>
      <c r="E2563" t="s">
        <v>4187</v>
      </c>
      <c r="F2563" t="s">
        <v>13</v>
      </c>
      <c r="G2563" t="s">
        <v>14</v>
      </c>
      <c r="H2563">
        <f t="shared" si="48"/>
        <v>4.8503852480304741E-2</v>
      </c>
      <c r="L2563" s="20" t="s">
        <v>7395</v>
      </c>
      <c r="M2563">
        <v>288.77499999999998</v>
      </c>
      <c r="N2563">
        <v>1</v>
      </c>
      <c r="P2563" t="b">
        <f>EXACT(H2563,bioshpere3_soil!H2563)</f>
        <v>0</v>
      </c>
    </row>
    <row r="2564" spans="1:16" x14ac:dyDescent="0.25">
      <c r="A2564" s="18">
        <v>2260</v>
      </c>
      <c r="B2564" t="s">
        <v>488</v>
      </c>
      <c r="C2564" t="s">
        <v>16</v>
      </c>
      <c r="D2564" t="s">
        <v>11</v>
      </c>
      <c r="E2564" t="s">
        <v>490</v>
      </c>
      <c r="F2564" t="s">
        <v>13</v>
      </c>
      <c r="G2564" t="s">
        <v>14</v>
      </c>
      <c r="H2564">
        <f t="shared" si="48"/>
        <v>3.6783845959914283E-2</v>
      </c>
      <c r="L2564" s="20" t="s">
        <v>7396</v>
      </c>
      <c r="M2564">
        <v>380.78399999999999</v>
      </c>
      <c r="N2564">
        <v>1</v>
      </c>
    </row>
    <row r="2565" spans="1:16" x14ac:dyDescent="0.25">
      <c r="A2565" s="18">
        <v>2451</v>
      </c>
      <c r="B2565" s="20" t="s">
        <v>425</v>
      </c>
      <c r="C2565" t="s">
        <v>90</v>
      </c>
      <c r="D2565" t="s">
        <v>11</v>
      </c>
      <c r="E2565" t="s">
        <v>427</v>
      </c>
      <c r="F2565" t="s">
        <v>13</v>
      </c>
      <c r="G2565" t="s">
        <v>14</v>
      </c>
      <c r="H2565">
        <f t="shared" si="48"/>
        <v>0.10928135069555517</v>
      </c>
      <c r="L2565" s="20" t="s">
        <v>7397</v>
      </c>
      <c r="M2565">
        <v>128.17099999999999</v>
      </c>
      <c r="N2565">
        <v>1</v>
      </c>
    </row>
    <row r="2566" spans="1:16" x14ac:dyDescent="0.25">
      <c r="A2566" s="18">
        <v>1620</v>
      </c>
      <c r="B2566" t="s">
        <v>425</v>
      </c>
      <c r="C2566" t="s">
        <v>189</v>
      </c>
      <c r="D2566" t="s">
        <v>11</v>
      </c>
      <c r="E2566" t="s">
        <v>427</v>
      </c>
      <c r="F2566" t="s">
        <v>13</v>
      </c>
      <c r="G2566" t="s">
        <v>14</v>
      </c>
      <c r="H2566">
        <f t="shared" si="48"/>
        <v>0</v>
      </c>
      <c r="L2566" s="20" t="s">
        <v>7397</v>
      </c>
      <c r="M2566">
        <v>128.17099999999999</v>
      </c>
      <c r="N2566">
        <v>0</v>
      </c>
      <c r="P2566" t="b">
        <f>EXACT(H2566,bioshpere3_soil!H2566)</f>
        <v>1</v>
      </c>
    </row>
    <row r="2567" spans="1:16" x14ac:dyDescent="0.25">
      <c r="A2567" s="18">
        <v>3047</v>
      </c>
      <c r="B2567" s="20" t="s">
        <v>4567</v>
      </c>
      <c r="C2567" t="s">
        <v>189</v>
      </c>
      <c r="D2567" t="s">
        <v>11</v>
      </c>
      <c r="E2567" t="s">
        <v>4569</v>
      </c>
      <c r="F2567" t="s">
        <v>13</v>
      </c>
      <c r="G2567" t="s">
        <v>14</v>
      </c>
      <c r="H2567">
        <f t="shared" si="48"/>
        <v>0.43712540278222067</v>
      </c>
      <c r="L2567" s="20" t="s">
        <v>7397</v>
      </c>
      <c r="M2567">
        <v>128.17099999999999</v>
      </c>
      <c r="N2567">
        <v>4</v>
      </c>
      <c r="P2567" t="b">
        <f>EXACT(H2567,bioshpere3_soil!H2567)</f>
        <v>0</v>
      </c>
    </row>
    <row r="2568" spans="1:16" x14ac:dyDescent="0.25">
      <c r="A2568" s="18">
        <v>2592</v>
      </c>
      <c r="B2568" t="s">
        <v>4268</v>
      </c>
      <c r="C2568" t="s">
        <v>16</v>
      </c>
      <c r="D2568" t="s">
        <v>11</v>
      </c>
      <c r="E2568" t="s">
        <v>4270</v>
      </c>
      <c r="F2568" t="s">
        <v>13</v>
      </c>
      <c r="G2568" t="s">
        <v>14</v>
      </c>
      <c r="H2568">
        <f t="shared" si="48"/>
        <v>5.1617812893858209E-2</v>
      </c>
      <c r="L2568" s="20" t="s">
        <v>7398</v>
      </c>
      <c r="M2568">
        <v>271.35399999999998</v>
      </c>
      <c r="N2568">
        <v>1</v>
      </c>
      <c r="P2568" t="b">
        <f>EXACT(H2568,bioshpere3_soil!H2568)</f>
        <v>0</v>
      </c>
    </row>
    <row r="2569" spans="1:16" x14ac:dyDescent="0.25">
      <c r="A2569" s="18">
        <v>573</v>
      </c>
      <c r="B2569" s="20" t="s">
        <v>1422</v>
      </c>
      <c r="C2569" t="s">
        <v>189</v>
      </c>
      <c r="D2569" t="s">
        <v>11</v>
      </c>
      <c r="E2569" t="s">
        <v>1424</v>
      </c>
      <c r="F2569" t="s">
        <v>13</v>
      </c>
      <c r="G2569" t="s">
        <v>14</v>
      </c>
      <c r="H2569">
        <f t="shared" si="48"/>
        <v>0.3045751397113719</v>
      </c>
      <c r="L2569" s="20" t="s">
        <v>7399</v>
      </c>
      <c r="M2569">
        <v>137.96299999999999</v>
      </c>
      <c r="N2569">
        <v>3</v>
      </c>
      <c r="P2569" t="b">
        <f>EXACT(H2569,bioshpere3_soil!H2569)</f>
        <v>0</v>
      </c>
    </row>
    <row r="2570" spans="1:16" x14ac:dyDescent="0.25">
      <c r="A2570" s="18">
        <v>2479</v>
      </c>
      <c r="B2570" t="s">
        <v>1422</v>
      </c>
      <c r="C2570" t="s">
        <v>43</v>
      </c>
      <c r="D2570" t="s">
        <v>11</v>
      </c>
      <c r="E2570" t="s">
        <v>1424</v>
      </c>
      <c r="F2570" t="s">
        <v>13</v>
      </c>
      <c r="G2570" t="s">
        <v>14</v>
      </c>
      <c r="H2570">
        <f t="shared" si="48"/>
        <v>0.3045751397113719</v>
      </c>
      <c r="L2570" s="20" t="s">
        <v>7399</v>
      </c>
      <c r="M2570">
        <v>137.96299999999999</v>
      </c>
      <c r="N2570">
        <v>3</v>
      </c>
      <c r="P2570" t="b">
        <f>EXACT(H2570,bioshpere3_soil!H2570)</f>
        <v>0</v>
      </c>
    </row>
    <row r="2571" spans="1:16" x14ac:dyDescent="0.25">
      <c r="A2571" s="18">
        <v>1510</v>
      </c>
      <c r="B2571" t="s">
        <v>1422</v>
      </c>
      <c r="C2571" t="s">
        <v>26</v>
      </c>
      <c r="D2571" t="s">
        <v>11</v>
      </c>
      <c r="E2571" t="s">
        <v>1424</v>
      </c>
      <c r="F2571" t="s">
        <v>13</v>
      </c>
      <c r="G2571" t="s">
        <v>14</v>
      </c>
      <c r="H2571">
        <f t="shared" si="48"/>
        <v>0</v>
      </c>
      <c r="L2571" s="20" t="s">
        <v>7399</v>
      </c>
      <c r="M2571">
        <v>137.96299999999999</v>
      </c>
    </row>
    <row r="2572" spans="1:16" x14ac:dyDescent="0.25">
      <c r="A2572" s="18">
        <v>4162</v>
      </c>
      <c r="B2572" t="s">
        <v>1422</v>
      </c>
      <c r="C2572" t="s">
        <v>30</v>
      </c>
      <c r="D2572" t="s">
        <v>11</v>
      </c>
      <c r="E2572" t="s">
        <v>1424</v>
      </c>
      <c r="F2572" t="s">
        <v>13</v>
      </c>
      <c r="G2572" t="s">
        <v>14</v>
      </c>
      <c r="H2572">
        <f t="shared" si="48"/>
        <v>0.3045751397113719</v>
      </c>
      <c r="L2572" s="20" t="s">
        <v>7399</v>
      </c>
      <c r="M2572">
        <v>137.96299999999999</v>
      </c>
      <c r="N2572">
        <v>3</v>
      </c>
      <c r="P2572" t="b">
        <f>EXACT(H2572,bioshpere3_soil!H2572)</f>
        <v>0</v>
      </c>
    </row>
    <row r="2573" spans="1:16" x14ac:dyDescent="0.25">
      <c r="A2573" s="18">
        <v>3731</v>
      </c>
      <c r="B2573" t="s">
        <v>1422</v>
      </c>
      <c r="C2573" t="s">
        <v>23</v>
      </c>
      <c r="D2573" t="s">
        <v>11</v>
      </c>
      <c r="E2573" t="s">
        <v>1424</v>
      </c>
      <c r="F2573" t="s">
        <v>13</v>
      </c>
      <c r="G2573" t="s">
        <v>14</v>
      </c>
      <c r="H2573">
        <f t="shared" si="48"/>
        <v>0.1015250465704573</v>
      </c>
      <c r="L2573" s="20" t="s">
        <v>7399</v>
      </c>
      <c r="M2573">
        <v>137.96299999999999</v>
      </c>
      <c r="N2573">
        <v>1</v>
      </c>
      <c r="P2573" t="b">
        <f>EXACT(H2573,bioshpere3_soil!H2573)</f>
        <v>0</v>
      </c>
    </row>
    <row r="2574" spans="1:16" x14ac:dyDescent="0.25">
      <c r="A2574" s="18">
        <v>2749</v>
      </c>
      <c r="B2574" t="s">
        <v>4775</v>
      </c>
      <c r="C2574" t="s">
        <v>16</v>
      </c>
      <c r="D2574" t="s">
        <v>11</v>
      </c>
      <c r="E2574" t="s">
        <v>4777</v>
      </c>
      <c r="F2574" t="s">
        <v>13</v>
      </c>
      <c r="G2574" t="s">
        <v>14</v>
      </c>
      <c r="H2574">
        <f t="shared" si="48"/>
        <v>5.0901247937668537E-2</v>
      </c>
      <c r="L2574" s="20" t="s">
        <v>7400</v>
      </c>
      <c r="M2574">
        <v>275.17399999999998</v>
      </c>
      <c r="N2574">
        <v>1</v>
      </c>
    </row>
    <row r="2575" spans="1:16" x14ac:dyDescent="0.25">
      <c r="A2575" s="18">
        <v>1221</v>
      </c>
      <c r="B2575" s="20" t="s">
        <v>3226</v>
      </c>
      <c r="C2575" t="s">
        <v>47</v>
      </c>
      <c r="D2575" t="s">
        <v>11</v>
      </c>
      <c r="E2575" t="s">
        <v>3185</v>
      </c>
      <c r="F2575" t="s">
        <v>13</v>
      </c>
      <c r="G2575" t="s">
        <v>33</v>
      </c>
      <c r="H2575">
        <v>0</v>
      </c>
      <c r="L2575" s="20" t="s">
        <v>7401</v>
      </c>
      <c r="M2575" s="20" t="s">
        <v>6617</v>
      </c>
      <c r="N2575">
        <v>0</v>
      </c>
    </row>
    <row r="2576" spans="1:16" x14ac:dyDescent="0.25">
      <c r="A2576" s="18">
        <v>501</v>
      </c>
      <c r="B2576" s="20" t="s">
        <v>3226</v>
      </c>
      <c r="C2576" t="s">
        <v>90</v>
      </c>
      <c r="D2576" t="s">
        <v>11</v>
      </c>
      <c r="E2576" t="s">
        <v>3185</v>
      </c>
      <c r="F2576" t="s">
        <v>13</v>
      </c>
      <c r="G2576" t="s">
        <v>33</v>
      </c>
      <c r="H2576">
        <v>0</v>
      </c>
      <c r="L2576" s="20" t="s">
        <v>7401</v>
      </c>
      <c r="M2576" s="20" t="s">
        <v>6617</v>
      </c>
      <c r="N2576">
        <v>0</v>
      </c>
    </row>
    <row r="2577" spans="1:14" x14ac:dyDescent="0.25">
      <c r="A2577" s="18">
        <v>3644</v>
      </c>
      <c r="B2577" t="s">
        <v>3226</v>
      </c>
      <c r="C2577" t="s">
        <v>9</v>
      </c>
      <c r="D2577" t="s">
        <v>11</v>
      </c>
      <c r="E2577" t="s">
        <v>3185</v>
      </c>
      <c r="F2577" t="s">
        <v>13</v>
      </c>
      <c r="G2577" t="s">
        <v>33</v>
      </c>
      <c r="H2577">
        <v>0</v>
      </c>
      <c r="L2577" s="20" t="s">
        <v>7401</v>
      </c>
      <c r="M2577" s="20" t="s">
        <v>6617</v>
      </c>
      <c r="N2577">
        <v>0</v>
      </c>
    </row>
    <row r="2578" spans="1:14" x14ac:dyDescent="0.25">
      <c r="A2578" s="18">
        <v>2856</v>
      </c>
      <c r="B2578" t="s">
        <v>3226</v>
      </c>
      <c r="C2578" t="s">
        <v>99</v>
      </c>
      <c r="D2578" t="s">
        <v>11</v>
      </c>
      <c r="E2578" t="s">
        <v>3185</v>
      </c>
      <c r="F2578" t="s">
        <v>13</v>
      </c>
      <c r="G2578" t="s">
        <v>33</v>
      </c>
      <c r="H2578">
        <v>0</v>
      </c>
      <c r="L2578" s="20" t="s">
        <v>7401</v>
      </c>
      <c r="M2578" s="20" t="s">
        <v>6617</v>
      </c>
      <c r="N2578">
        <v>0</v>
      </c>
    </row>
    <row r="2579" spans="1:14" x14ac:dyDescent="0.25">
      <c r="A2579" s="18">
        <v>3637</v>
      </c>
      <c r="B2579" t="s">
        <v>3226</v>
      </c>
      <c r="C2579" t="s">
        <v>70</v>
      </c>
      <c r="D2579" t="s">
        <v>11</v>
      </c>
      <c r="E2579" t="s">
        <v>3185</v>
      </c>
      <c r="F2579" t="s">
        <v>13</v>
      </c>
      <c r="G2579" t="s">
        <v>33</v>
      </c>
      <c r="H2579">
        <v>0</v>
      </c>
      <c r="L2579" s="20" t="s">
        <v>7401</v>
      </c>
      <c r="M2579" s="20" t="s">
        <v>6617</v>
      </c>
    </row>
    <row r="2580" spans="1:14" x14ac:dyDescent="0.25">
      <c r="A2580" s="18">
        <v>3597</v>
      </c>
      <c r="B2580" t="s">
        <v>3226</v>
      </c>
      <c r="C2580" t="s">
        <v>189</v>
      </c>
      <c r="D2580" t="s">
        <v>11</v>
      </c>
      <c r="E2580" t="s">
        <v>3185</v>
      </c>
      <c r="F2580" t="s">
        <v>13</v>
      </c>
      <c r="G2580" t="s">
        <v>33</v>
      </c>
      <c r="H2580">
        <v>0</v>
      </c>
      <c r="L2580" s="20" t="s">
        <v>7401</v>
      </c>
      <c r="M2580" s="20" t="s">
        <v>6617</v>
      </c>
      <c r="N2580">
        <v>0</v>
      </c>
    </row>
    <row r="2581" spans="1:14" x14ac:dyDescent="0.25">
      <c r="A2581" s="18">
        <v>4037</v>
      </c>
      <c r="B2581" t="s">
        <v>3226</v>
      </c>
      <c r="C2581" t="s">
        <v>43</v>
      </c>
      <c r="D2581" t="s">
        <v>11</v>
      </c>
      <c r="E2581" t="s">
        <v>3185</v>
      </c>
      <c r="F2581" t="s">
        <v>13</v>
      </c>
      <c r="G2581" t="s">
        <v>33</v>
      </c>
      <c r="H2581">
        <v>0</v>
      </c>
      <c r="L2581" s="20" t="s">
        <v>7401</v>
      </c>
      <c r="M2581" s="20" t="s">
        <v>6617</v>
      </c>
      <c r="N2581">
        <v>0</v>
      </c>
    </row>
    <row r="2582" spans="1:14" x14ac:dyDescent="0.25">
      <c r="A2582" s="18">
        <v>3949</v>
      </c>
      <c r="B2582" t="s">
        <v>3226</v>
      </c>
      <c r="C2582" t="s">
        <v>26</v>
      </c>
      <c r="D2582" t="s">
        <v>11</v>
      </c>
      <c r="E2582" t="s">
        <v>3185</v>
      </c>
      <c r="F2582" t="s">
        <v>13</v>
      </c>
      <c r="G2582" t="s">
        <v>33</v>
      </c>
      <c r="H2582">
        <v>0</v>
      </c>
      <c r="L2582" s="20" t="s">
        <v>7401</v>
      </c>
      <c r="M2582" s="20" t="s">
        <v>6617</v>
      </c>
      <c r="N2582">
        <v>0</v>
      </c>
    </row>
    <row r="2583" spans="1:14" x14ac:dyDescent="0.25">
      <c r="A2583" s="18">
        <v>176</v>
      </c>
      <c r="B2583" t="s">
        <v>3226</v>
      </c>
      <c r="C2583" t="s">
        <v>30</v>
      </c>
      <c r="D2583" t="s">
        <v>11</v>
      </c>
      <c r="E2583" t="s">
        <v>3185</v>
      </c>
      <c r="F2583" t="s">
        <v>13</v>
      </c>
      <c r="G2583" t="s">
        <v>33</v>
      </c>
      <c r="H2583">
        <v>0</v>
      </c>
      <c r="L2583" s="20" t="s">
        <v>7401</v>
      </c>
      <c r="M2583" s="20" t="s">
        <v>6617</v>
      </c>
      <c r="N2583">
        <v>0</v>
      </c>
    </row>
    <row r="2584" spans="1:14" x14ac:dyDescent="0.25">
      <c r="A2584" s="18">
        <v>1327</v>
      </c>
      <c r="B2584" t="s">
        <v>3226</v>
      </c>
      <c r="C2584" t="s">
        <v>23</v>
      </c>
      <c r="D2584" t="s">
        <v>11</v>
      </c>
      <c r="E2584" t="s">
        <v>3185</v>
      </c>
      <c r="F2584" t="s">
        <v>13</v>
      </c>
      <c r="G2584" t="s">
        <v>33</v>
      </c>
      <c r="H2584">
        <v>0</v>
      </c>
      <c r="L2584" s="20" t="s">
        <v>7401</v>
      </c>
      <c r="M2584" s="20" t="s">
        <v>6617</v>
      </c>
      <c r="N2584">
        <v>0</v>
      </c>
    </row>
    <row r="2585" spans="1:14" x14ac:dyDescent="0.25">
      <c r="A2585" s="18">
        <v>2635</v>
      </c>
      <c r="B2585" s="20" t="s">
        <v>387</v>
      </c>
      <c r="C2585" t="s">
        <v>70</v>
      </c>
      <c r="D2585" t="s">
        <v>11</v>
      </c>
      <c r="E2585" t="s">
        <v>390</v>
      </c>
      <c r="F2585" t="s">
        <v>13</v>
      </c>
      <c r="G2585" t="s">
        <v>14</v>
      </c>
      <c r="H2585">
        <v>0</v>
      </c>
      <c r="L2585" s="20" t="s">
        <v>7402</v>
      </c>
      <c r="M2585" s="20" t="s">
        <v>6617</v>
      </c>
      <c r="N2585">
        <v>0</v>
      </c>
    </row>
    <row r="2586" spans="1:14" x14ac:dyDescent="0.25">
      <c r="A2586" s="18">
        <v>893</v>
      </c>
      <c r="B2586" t="s">
        <v>387</v>
      </c>
      <c r="C2586" t="s">
        <v>388</v>
      </c>
      <c r="D2586" t="s">
        <v>11</v>
      </c>
      <c r="E2586" t="s">
        <v>390</v>
      </c>
      <c r="F2586" t="s">
        <v>13</v>
      </c>
      <c r="G2586" t="s">
        <v>14</v>
      </c>
      <c r="H2586">
        <v>0</v>
      </c>
      <c r="L2586" s="20" t="s">
        <v>7402</v>
      </c>
      <c r="M2586" s="20" t="s">
        <v>6617</v>
      </c>
      <c r="N2586">
        <v>0</v>
      </c>
    </row>
    <row r="2587" spans="1:14" x14ac:dyDescent="0.25">
      <c r="A2587" s="18">
        <v>265</v>
      </c>
      <c r="B2587" t="s">
        <v>387</v>
      </c>
      <c r="C2587" t="s">
        <v>199</v>
      </c>
      <c r="D2587" t="s">
        <v>11</v>
      </c>
      <c r="E2587" t="s">
        <v>390</v>
      </c>
      <c r="F2587" t="s">
        <v>13</v>
      </c>
      <c r="G2587" t="s">
        <v>14</v>
      </c>
      <c r="H2587">
        <v>0</v>
      </c>
      <c r="L2587" s="20" t="s">
        <v>7402</v>
      </c>
      <c r="M2587" s="20" t="s">
        <v>6617</v>
      </c>
      <c r="N2587">
        <v>0</v>
      </c>
    </row>
    <row r="2588" spans="1:14" x14ac:dyDescent="0.25">
      <c r="A2588" s="18">
        <v>128</v>
      </c>
      <c r="B2588" t="s">
        <v>387</v>
      </c>
      <c r="C2588" t="s">
        <v>142</v>
      </c>
      <c r="D2588" t="s">
        <v>11</v>
      </c>
      <c r="E2588" t="s">
        <v>390</v>
      </c>
      <c r="F2588" t="s">
        <v>13</v>
      </c>
      <c r="G2588" t="s">
        <v>14</v>
      </c>
      <c r="H2588">
        <v>0</v>
      </c>
      <c r="L2588" s="20" t="s">
        <v>7402</v>
      </c>
      <c r="M2588" s="20" t="s">
        <v>6617</v>
      </c>
      <c r="N2588">
        <v>0</v>
      </c>
    </row>
    <row r="2589" spans="1:14" x14ac:dyDescent="0.25">
      <c r="A2589" s="18">
        <v>3931</v>
      </c>
      <c r="B2589" t="s">
        <v>387</v>
      </c>
      <c r="C2589" t="s">
        <v>16</v>
      </c>
      <c r="D2589" t="s">
        <v>11</v>
      </c>
      <c r="E2589" t="s">
        <v>390</v>
      </c>
      <c r="F2589" t="s">
        <v>13</v>
      </c>
      <c r="G2589" t="s">
        <v>14</v>
      </c>
      <c r="H2589">
        <v>0</v>
      </c>
      <c r="L2589" s="20" t="s">
        <v>7402</v>
      </c>
      <c r="M2589" s="20" t="s">
        <v>6617</v>
      </c>
      <c r="N2589">
        <v>0</v>
      </c>
    </row>
    <row r="2590" spans="1:14" x14ac:dyDescent="0.25">
      <c r="A2590" s="18">
        <v>983</v>
      </c>
      <c r="B2590" t="s">
        <v>387</v>
      </c>
      <c r="C2590" t="s">
        <v>189</v>
      </c>
      <c r="D2590" t="s">
        <v>11</v>
      </c>
      <c r="E2590" t="s">
        <v>390</v>
      </c>
      <c r="F2590" t="s">
        <v>13</v>
      </c>
      <c r="G2590" t="s">
        <v>14</v>
      </c>
      <c r="H2590">
        <v>0</v>
      </c>
      <c r="L2590" s="20" t="s">
        <v>7402</v>
      </c>
      <c r="M2590" s="20" t="s">
        <v>6617</v>
      </c>
      <c r="N2590">
        <v>0</v>
      </c>
    </row>
    <row r="2591" spans="1:14" x14ac:dyDescent="0.25">
      <c r="A2591" s="18">
        <v>727</v>
      </c>
      <c r="B2591" t="s">
        <v>387</v>
      </c>
      <c r="C2591" t="s">
        <v>43</v>
      </c>
      <c r="D2591" t="s">
        <v>11</v>
      </c>
      <c r="E2591" t="s">
        <v>390</v>
      </c>
      <c r="F2591" t="s">
        <v>13</v>
      </c>
      <c r="G2591" t="s">
        <v>14</v>
      </c>
      <c r="H2591">
        <v>0</v>
      </c>
      <c r="L2591" s="20" t="s">
        <v>7402</v>
      </c>
      <c r="M2591" s="20" t="s">
        <v>6617</v>
      </c>
      <c r="N2591">
        <v>0</v>
      </c>
    </row>
    <row r="2592" spans="1:14" x14ac:dyDescent="0.25">
      <c r="A2592" s="18">
        <v>302</v>
      </c>
      <c r="B2592" t="s">
        <v>387</v>
      </c>
      <c r="C2592" t="s">
        <v>26</v>
      </c>
      <c r="D2592" t="s">
        <v>11</v>
      </c>
      <c r="E2592" t="s">
        <v>390</v>
      </c>
      <c r="F2592" t="s">
        <v>13</v>
      </c>
      <c r="G2592" t="s">
        <v>14</v>
      </c>
      <c r="H2592">
        <v>0</v>
      </c>
      <c r="L2592" s="20" t="s">
        <v>7402</v>
      </c>
      <c r="M2592" s="20" t="s">
        <v>6617</v>
      </c>
      <c r="N2592">
        <v>0</v>
      </c>
    </row>
    <row r="2593" spans="1:14" x14ac:dyDescent="0.25">
      <c r="A2593" s="18">
        <v>1546</v>
      </c>
      <c r="B2593" t="s">
        <v>387</v>
      </c>
      <c r="C2593" t="s">
        <v>30</v>
      </c>
      <c r="D2593" t="s">
        <v>11</v>
      </c>
      <c r="E2593" t="s">
        <v>390</v>
      </c>
      <c r="F2593" t="s">
        <v>13</v>
      </c>
      <c r="G2593" t="s">
        <v>14</v>
      </c>
      <c r="H2593">
        <v>0</v>
      </c>
      <c r="L2593" s="20" t="s">
        <v>7402</v>
      </c>
      <c r="M2593" s="20" t="s">
        <v>6617</v>
      </c>
      <c r="N2593">
        <v>0</v>
      </c>
    </row>
    <row r="2594" spans="1:14" x14ac:dyDescent="0.25">
      <c r="A2594" s="18">
        <v>4363</v>
      </c>
      <c r="B2594" t="s">
        <v>387</v>
      </c>
      <c r="C2594" t="s">
        <v>23</v>
      </c>
      <c r="D2594" t="s">
        <v>11</v>
      </c>
      <c r="E2594" t="s">
        <v>390</v>
      </c>
      <c r="F2594" t="s">
        <v>13</v>
      </c>
      <c r="G2594" t="s">
        <v>14</v>
      </c>
      <c r="H2594">
        <v>0</v>
      </c>
      <c r="L2594" s="20" t="s">
        <v>7402</v>
      </c>
      <c r="M2594" s="20" t="s">
        <v>6617</v>
      </c>
      <c r="N2594">
        <v>0</v>
      </c>
    </row>
    <row r="2595" spans="1:14" x14ac:dyDescent="0.25">
      <c r="A2595" s="18">
        <v>2203</v>
      </c>
      <c r="B2595" s="20" t="s">
        <v>935</v>
      </c>
      <c r="C2595" t="s">
        <v>47</v>
      </c>
      <c r="D2595" t="s">
        <v>11</v>
      </c>
      <c r="E2595" t="s">
        <v>937</v>
      </c>
      <c r="F2595" t="s">
        <v>13</v>
      </c>
      <c r="G2595" t="s">
        <v>14</v>
      </c>
      <c r="H2595">
        <v>0</v>
      </c>
      <c r="L2595" s="20" t="s">
        <v>7403</v>
      </c>
      <c r="M2595" s="20" t="s">
        <v>6617</v>
      </c>
      <c r="N2595">
        <v>0</v>
      </c>
    </row>
    <row r="2596" spans="1:14" x14ac:dyDescent="0.25">
      <c r="A2596" s="18">
        <v>3796</v>
      </c>
      <c r="B2596" t="s">
        <v>935</v>
      </c>
      <c r="C2596" t="s">
        <v>90</v>
      </c>
      <c r="D2596" t="s">
        <v>11</v>
      </c>
      <c r="E2596" t="s">
        <v>937</v>
      </c>
      <c r="F2596" t="s">
        <v>13</v>
      </c>
      <c r="G2596" t="s">
        <v>14</v>
      </c>
      <c r="H2596">
        <v>0</v>
      </c>
      <c r="L2596" s="20" t="s">
        <v>7403</v>
      </c>
      <c r="M2596" s="20" t="s">
        <v>6617</v>
      </c>
      <c r="N2596">
        <v>0</v>
      </c>
    </row>
    <row r="2597" spans="1:14" x14ac:dyDescent="0.25">
      <c r="A2597" s="18">
        <v>3843</v>
      </c>
      <c r="B2597" t="s">
        <v>935</v>
      </c>
      <c r="C2597" t="s">
        <v>9</v>
      </c>
      <c r="D2597" t="s">
        <v>11</v>
      </c>
      <c r="E2597" t="s">
        <v>937</v>
      </c>
      <c r="F2597" t="s">
        <v>13</v>
      </c>
      <c r="G2597" t="s">
        <v>14</v>
      </c>
      <c r="H2597">
        <v>0</v>
      </c>
      <c r="L2597" s="20" t="s">
        <v>7403</v>
      </c>
      <c r="M2597" s="20" t="s">
        <v>6617</v>
      </c>
      <c r="N2597">
        <v>0</v>
      </c>
    </row>
    <row r="2598" spans="1:14" x14ac:dyDescent="0.25">
      <c r="A2598" s="18">
        <v>3556</v>
      </c>
      <c r="B2598" t="s">
        <v>935</v>
      </c>
      <c r="C2598" t="s">
        <v>99</v>
      </c>
      <c r="D2598" t="s">
        <v>11</v>
      </c>
      <c r="E2598" t="s">
        <v>937</v>
      </c>
      <c r="F2598" t="s">
        <v>13</v>
      </c>
      <c r="G2598" t="s">
        <v>14</v>
      </c>
      <c r="H2598">
        <v>0</v>
      </c>
      <c r="L2598" s="20" t="s">
        <v>7403</v>
      </c>
      <c r="M2598" s="20" t="s">
        <v>6617</v>
      </c>
      <c r="N2598">
        <v>0</v>
      </c>
    </row>
    <row r="2599" spans="1:14" x14ac:dyDescent="0.25">
      <c r="A2599" s="18">
        <v>3767</v>
      </c>
      <c r="B2599" t="s">
        <v>935</v>
      </c>
      <c r="C2599" t="s">
        <v>70</v>
      </c>
      <c r="D2599" t="s">
        <v>11</v>
      </c>
      <c r="E2599" t="s">
        <v>937</v>
      </c>
      <c r="F2599" t="s">
        <v>13</v>
      </c>
      <c r="G2599" t="s">
        <v>14</v>
      </c>
      <c r="H2599">
        <v>0</v>
      </c>
      <c r="L2599" s="20" t="s">
        <v>7403</v>
      </c>
      <c r="M2599" s="20" t="s">
        <v>6617</v>
      </c>
      <c r="N2599">
        <v>0</v>
      </c>
    </row>
    <row r="2600" spans="1:14" x14ac:dyDescent="0.25">
      <c r="A2600" s="18">
        <v>4265</v>
      </c>
      <c r="B2600" t="s">
        <v>975</v>
      </c>
      <c r="C2600" t="s">
        <v>16</v>
      </c>
      <c r="D2600" t="s">
        <v>11</v>
      </c>
      <c r="E2600" t="s">
        <v>977</v>
      </c>
      <c r="F2600" t="s">
        <v>13</v>
      </c>
      <c r="G2600" t="s">
        <v>14</v>
      </c>
      <c r="H2600">
        <f>14.0067*N2600/M2600</f>
        <v>0</v>
      </c>
      <c r="L2600" s="20" t="s">
        <v>7404</v>
      </c>
      <c r="M2600" s="20">
        <v>410.40499999999997</v>
      </c>
      <c r="N2600">
        <v>0</v>
      </c>
    </row>
    <row r="2601" spans="1:14" x14ac:dyDescent="0.25">
      <c r="A2601" s="18">
        <v>3601</v>
      </c>
      <c r="B2601" s="20" t="s">
        <v>1778</v>
      </c>
      <c r="C2601" t="s">
        <v>47</v>
      </c>
      <c r="D2601" t="s">
        <v>11</v>
      </c>
      <c r="E2601" s="20" t="s">
        <v>1694</v>
      </c>
      <c r="F2601" t="s">
        <v>13</v>
      </c>
      <c r="G2601" t="s">
        <v>33</v>
      </c>
      <c r="H2601">
        <v>0</v>
      </c>
      <c r="L2601" s="20" t="s">
        <v>7405</v>
      </c>
      <c r="M2601" s="20" t="s">
        <v>6617</v>
      </c>
      <c r="N2601">
        <v>0</v>
      </c>
    </row>
    <row r="2602" spans="1:14" x14ac:dyDescent="0.25">
      <c r="A2602" s="18">
        <v>3591</v>
      </c>
      <c r="B2602" t="s">
        <v>1778</v>
      </c>
      <c r="C2602" t="s">
        <v>90</v>
      </c>
      <c r="D2602" t="s">
        <v>11</v>
      </c>
      <c r="E2602" t="s">
        <v>1694</v>
      </c>
      <c r="F2602" t="s">
        <v>13</v>
      </c>
      <c r="G2602" t="s">
        <v>33</v>
      </c>
      <c r="H2602">
        <v>0</v>
      </c>
      <c r="L2602" s="20" t="s">
        <v>7405</v>
      </c>
      <c r="M2602" s="20" t="s">
        <v>6617</v>
      </c>
      <c r="N2602">
        <v>0</v>
      </c>
    </row>
    <row r="2603" spans="1:14" x14ac:dyDescent="0.25">
      <c r="A2603" s="18">
        <v>3433</v>
      </c>
      <c r="B2603" t="s">
        <v>1778</v>
      </c>
      <c r="C2603" t="s">
        <v>9</v>
      </c>
      <c r="D2603" t="s">
        <v>11</v>
      </c>
      <c r="E2603" t="s">
        <v>1694</v>
      </c>
      <c r="F2603" t="s">
        <v>13</v>
      </c>
      <c r="G2603" t="s">
        <v>33</v>
      </c>
      <c r="H2603">
        <v>0</v>
      </c>
      <c r="L2603" s="20" t="s">
        <v>7405</v>
      </c>
      <c r="M2603" s="20" t="s">
        <v>6617</v>
      </c>
      <c r="N2603">
        <v>0</v>
      </c>
    </row>
    <row r="2604" spans="1:14" x14ac:dyDescent="0.25">
      <c r="A2604" s="18">
        <v>2660</v>
      </c>
      <c r="B2604" t="s">
        <v>1778</v>
      </c>
      <c r="C2604" t="s">
        <v>99</v>
      </c>
      <c r="D2604" t="s">
        <v>11</v>
      </c>
      <c r="E2604" t="s">
        <v>1694</v>
      </c>
      <c r="F2604" t="s">
        <v>13</v>
      </c>
      <c r="G2604" t="s">
        <v>33</v>
      </c>
      <c r="H2604">
        <v>0</v>
      </c>
      <c r="L2604" s="20" t="s">
        <v>7405</v>
      </c>
      <c r="M2604" s="20" t="s">
        <v>6617</v>
      </c>
      <c r="N2604">
        <v>0</v>
      </c>
    </row>
    <row r="2605" spans="1:14" x14ac:dyDescent="0.25">
      <c r="A2605" s="18">
        <v>2161</v>
      </c>
      <c r="B2605" t="s">
        <v>1778</v>
      </c>
      <c r="C2605" t="s">
        <v>70</v>
      </c>
      <c r="D2605" t="s">
        <v>11</v>
      </c>
      <c r="E2605" t="s">
        <v>1694</v>
      </c>
      <c r="F2605" t="s">
        <v>13</v>
      </c>
      <c r="G2605" t="s">
        <v>33</v>
      </c>
      <c r="H2605">
        <v>0</v>
      </c>
      <c r="L2605" s="20" t="s">
        <v>7405</v>
      </c>
      <c r="M2605" s="20" t="s">
        <v>6617</v>
      </c>
      <c r="N2605">
        <v>0</v>
      </c>
    </row>
    <row r="2606" spans="1:14" x14ac:dyDescent="0.25">
      <c r="A2606" s="18">
        <v>956</v>
      </c>
      <c r="B2606" t="s">
        <v>1778</v>
      </c>
      <c r="C2606" t="s">
        <v>189</v>
      </c>
      <c r="D2606" t="s">
        <v>11</v>
      </c>
      <c r="E2606" t="s">
        <v>1694</v>
      </c>
      <c r="F2606" t="s">
        <v>13</v>
      </c>
      <c r="G2606" t="s">
        <v>33</v>
      </c>
      <c r="H2606">
        <v>0</v>
      </c>
      <c r="L2606" s="20" t="s">
        <v>7405</v>
      </c>
      <c r="M2606" s="20" t="s">
        <v>6617</v>
      </c>
    </row>
    <row r="2607" spans="1:14" x14ac:dyDescent="0.25">
      <c r="A2607" s="18">
        <v>2820</v>
      </c>
      <c r="B2607" s="20" t="s">
        <v>1778</v>
      </c>
      <c r="C2607" t="s">
        <v>43</v>
      </c>
      <c r="D2607" t="s">
        <v>11</v>
      </c>
      <c r="E2607" t="s">
        <v>1694</v>
      </c>
      <c r="F2607" t="s">
        <v>13</v>
      </c>
      <c r="G2607" t="s">
        <v>33</v>
      </c>
      <c r="H2607">
        <v>0</v>
      </c>
      <c r="L2607" s="20" t="s">
        <v>7405</v>
      </c>
      <c r="M2607" s="20" t="s">
        <v>6617</v>
      </c>
      <c r="N2607">
        <v>0</v>
      </c>
    </row>
    <row r="2608" spans="1:14" x14ac:dyDescent="0.25">
      <c r="A2608" s="18">
        <v>3550</v>
      </c>
      <c r="B2608" t="s">
        <v>1778</v>
      </c>
      <c r="C2608" t="s">
        <v>26</v>
      </c>
      <c r="D2608" t="s">
        <v>11</v>
      </c>
      <c r="E2608" t="s">
        <v>1694</v>
      </c>
      <c r="F2608" t="s">
        <v>13</v>
      </c>
      <c r="G2608" t="s">
        <v>33</v>
      </c>
      <c r="H2608">
        <v>0</v>
      </c>
      <c r="L2608" s="20" t="s">
        <v>7405</v>
      </c>
      <c r="M2608" s="20" t="s">
        <v>6617</v>
      </c>
      <c r="N2608">
        <v>0</v>
      </c>
    </row>
    <row r="2609" spans="1:14" x14ac:dyDescent="0.25">
      <c r="A2609" s="18">
        <v>2889</v>
      </c>
      <c r="B2609" t="s">
        <v>1778</v>
      </c>
      <c r="C2609" t="s">
        <v>30</v>
      </c>
      <c r="D2609" t="s">
        <v>11</v>
      </c>
      <c r="E2609" t="s">
        <v>1694</v>
      </c>
      <c r="F2609" t="s">
        <v>13</v>
      </c>
      <c r="G2609" t="s">
        <v>33</v>
      </c>
      <c r="H2609">
        <v>0</v>
      </c>
      <c r="L2609" s="20" t="s">
        <v>7405</v>
      </c>
      <c r="M2609" s="20" t="s">
        <v>6617</v>
      </c>
      <c r="N2609">
        <v>0</v>
      </c>
    </row>
    <row r="2610" spans="1:14" x14ac:dyDescent="0.25">
      <c r="A2610" s="18">
        <v>2159</v>
      </c>
      <c r="B2610" t="s">
        <v>1778</v>
      </c>
      <c r="C2610" t="s">
        <v>23</v>
      </c>
      <c r="D2610" t="s">
        <v>11</v>
      </c>
      <c r="E2610" t="s">
        <v>1694</v>
      </c>
      <c r="F2610" t="s">
        <v>13</v>
      </c>
      <c r="G2610" t="s">
        <v>33</v>
      </c>
      <c r="H2610">
        <v>0</v>
      </c>
      <c r="L2610" s="20" t="s">
        <v>7405</v>
      </c>
      <c r="M2610" s="20" t="s">
        <v>6617</v>
      </c>
    </row>
    <row r="2611" spans="1:14" x14ac:dyDescent="0.25">
      <c r="A2611" s="18">
        <v>1375</v>
      </c>
      <c r="B2611" s="20" t="s">
        <v>1434</v>
      </c>
      <c r="C2611" t="s">
        <v>47</v>
      </c>
      <c r="D2611" t="s">
        <v>11</v>
      </c>
      <c r="E2611" t="s">
        <v>1436</v>
      </c>
      <c r="F2611" t="s">
        <v>13</v>
      </c>
      <c r="G2611" t="s">
        <v>14</v>
      </c>
      <c r="H2611">
        <f t="shared" ref="H2611:H2638" si="49">14.0067*N2611/M2611</f>
        <v>0</v>
      </c>
      <c r="L2611" s="20" t="s">
        <v>7406</v>
      </c>
      <c r="M2611" s="20">
        <v>62.003999999999998</v>
      </c>
      <c r="N2611">
        <v>0</v>
      </c>
    </row>
    <row r="2612" spans="1:14" x14ac:dyDescent="0.25">
      <c r="A2612" s="18">
        <v>846</v>
      </c>
      <c r="B2612" t="s">
        <v>1434</v>
      </c>
      <c r="C2612" t="s">
        <v>90</v>
      </c>
      <c r="D2612" t="s">
        <v>11</v>
      </c>
      <c r="E2612" t="s">
        <v>1436</v>
      </c>
      <c r="F2612" t="s">
        <v>13</v>
      </c>
      <c r="G2612" t="s">
        <v>14</v>
      </c>
      <c r="H2612">
        <f t="shared" si="49"/>
        <v>0</v>
      </c>
      <c r="L2612" s="20" t="s">
        <v>7406</v>
      </c>
      <c r="M2612" s="20">
        <v>62.003999999999998</v>
      </c>
      <c r="N2612">
        <v>0</v>
      </c>
    </row>
    <row r="2613" spans="1:14" x14ac:dyDescent="0.25">
      <c r="A2613" s="18">
        <v>1007</v>
      </c>
      <c r="B2613" t="s">
        <v>1434</v>
      </c>
      <c r="C2613" t="s">
        <v>9</v>
      </c>
      <c r="D2613" t="s">
        <v>11</v>
      </c>
      <c r="E2613" t="s">
        <v>1436</v>
      </c>
      <c r="F2613" t="s">
        <v>13</v>
      </c>
      <c r="G2613" t="s">
        <v>14</v>
      </c>
      <c r="H2613">
        <f t="shared" si="49"/>
        <v>0</v>
      </c>
      <c r="L2613" s="20" t="s">
        <v>7406</v>
      </c>
      <c r="M2613" s="20">
        <v>62.003999999999998</v>
      </c>
      <c r="N2613">
        <v>0</v>
      </c>
    </row>
    <row r="2614" spans="1:14" x14ac:dyDescent="0.25">
      <c r="A2614" s="18">
        <v>4267</v>
      </c>
      <c r="B2614" t="s">
        <v>1434</v>
      </c>
      <c r="C2614" t="s">
        <v>99</v>
      </c>
      <c r="D2614" t="s">
        <v>11</v>
      </c>
      <c r="E2614" t="s">
        <v>1436</v>
      </c>
      <c r="F2614" t="s">
        <v>13</v>
      </c>
      <c r="G2614" t="s">
        <v>14</v>
      </c>
      <c r="H2614">
        <f t="shared" si="49"/>
        <v>0</v>
      </c>
      <c r="L2614" s="20" t="s">
        <v>7406</v>
      </c>
      <c r="M2614" s="20">
        <v>62.003999999999998</v>
      </c>
      <c r="N2614">
        <v>0</v>
      </c>
    </row>
    <row r="2615" spans="1:14" x14ac:dyDescent="0.25">
      <c r="A2615" s="18">
        <v>1404</v>
      </c>
      <c r="B2615" t="s">
        <v>1434</v>
      </c>
      <c r="C2615" t="s">
        <v>70</v>
      </c>
      <c r="D2615" t="s">
        <v>11</v>
      </c>
      <c r="E2615" t="s">
        <v>1436</v>
      </c>
      <c r="F2615" t="s">
        <v>13</v>
      </c>
      <c r="G2615" t="s">
        <v>14</v>
      </c>
      <c r="H2615">
        <f t="shared" si="49"/>
        <v>0</v>
      </c>
      <c r="L2615" s="20" t="s">
        <v>7406</v>
      </c>
      <c r="M2615" s="20">
        <v>62.003999999999998</v>
      </c>
      <c r="N2615">
        <v>0</v>
      </c>
    </row>
    <row r="2616" spans="1:14" x14ac:dyDescent="0.25">
      <c r="A2616" s="18">
        <v>2888</v>
      </c>
      <c r="B2616" s="20" t="s">
        <v>1434</v>
      </c>
      <c r="C2616" t="s">
        <v>388</v>
      </c>
      <c r="D2616" t="s">
        <v>11</v>
      </c>
      <c r="E2616" t="s">
        <v>1436</v>
      </c>
      <c r="F2616" t="s">
        <v>13</v>
      </c>
      <c r="G2616" t="s">
        <v>14</v>
      </c>
      <c r="H2616">
        <f t="shared" si="49"/>
        <v>0</v>
      </c>
      <c r="L2616" s="20" t="s">
        <v>7406</v>
      </c>
      <c r="M2616" s="20">
        <v>62.005000000000003</v>
      </c>
      <c r="N2616">
        <v>0</v>
      </c>
    </row>
    <row r="2617" spans="1:14" x14ac:dyDescent="0.25">
      <c r="A2617" s="18">
        <v>1998</v>
      </c>
      <c r="B2617" t="s">
        <v>1434</v>
      </c>
      <c r="C2617" t="s">
        <v>189</v>
      </c>
      <c r="D2617" t="s">
        <v>11</v>
      </c>
      <c r="E2617" t="s">
        <v>1436</v>
      </c>
      <c r="F2617" t="s">
        <v>13</v>
      </c>
      <c r="G2617" t="s">
        <v>14</v>
      </c>
      <c r="H2617">
        <f t="shared" si="49"/>
        <v>0</v>
      </c>
      <c r="L2617" s="20" t="s">
        <v>7406</v>
      </c>
      <c r="M2617" s="20">
        <v>62.003999999999998</v>
      </c>
      <c r="N2617">
        <v>0</v>
      </c>
    </row>
    <row r="2618" spans="1:14" x14ac:dyDescent="0.25">
      <c r="A2618" s="18">
        <v>83</v>
      </c>
      <c r="B2618" t="s">
        <v>1434</v>
      </c>
      <c r="C2618" t="s">
        <v>43</v>
      </c>
      <c r="D2618" t="s">
        <v>11</v>
      </c>
      <c r="E2618" t="s">
        <v>1436</v>
      </c>
      <c r="F2618" t="s">
        <v>13</v>
      </c>
      <c r="G2618" t="s">
        <v>14</v>
      </c>
      <c r="H2618">
        <f t="shared" si="49"/>
        <v>0</v>
      </c>
      <c r="L2618" s="20" t="s">
        <v>7406</v>
      </c>
      <c r="M2618" s="20">
        <v>62.003999999999998</v>
      </c>
      <c r="N2618">
        <v>0</v>
      </c>
    </row>
    <row r="2619" spans="1:14" ht="15" customHeight="1" x14ac:dyDescent="0.25">
      <c r="A2619" s="18">
        <v>76</v>
      </c>
      <c r="B2619" t="s">
        <v>1434</v>
      </c>
      <c r="C2619" t="s">
        <v>26</v>
      </c>
      <c r="D2619" t="s">
        <v>11</v>
      </c>
      <c r="E2619" t="s">
        <v>1436</v>
      </c>
      <c r="F2619" t="s">
        <v>13</v>
      </c>
      <c r="G2619" t="s">
        <v>14</v>
      </c>
      <c r="H2619">
        <f t="shared" si="49"/>
        <v>0</v>
      </c>
      <c r="L2619" s="20" t="s">
        <v>7406</v>
      </c>
      <c r="M2619" s="20">
        <v>62.003999999999998</v>
      </c>
    </row>
    <row r="2620" spans="1:14" x14ac:dyDescent="0.25">
      <c r="A2620" s="18">
        <v>2793</v>
      </c>
      <c r="B2620" t="s">
        <v>1434</v>
      </c>
      <c r="C2620" t="s">
        <v>30</v>
      </c>
      <c r="D2620" t="s">
        <v>11</v>
      </c>
      <c r="E2620" t="s">
        <v>1436</v>
      </c>
      <c r="F2620" t="s">
        <v>13</v>
      </c>
      <c r="G2620" t="s">
        <v>14</v>
      </c>
      <c r="H2620">
        <f t="shared" si="49"/>
        <v>0</v>
      </c>
      <c r="L2620" s="20" t="s">
        <v>7406</v>
      </c>
      <c r="M2620" s="20">
        <v>62.003999999999998</v>
      </c>
      <c r="N2620">
        <v>0</v>
      </c>
    </row>
    <row r="2621" spans="1:14" x14ac:dyDescent="0.25">
      <c r="A2621" s="18">
        <v>1610</v>
      </c>
      <c r="B2621" t="s">
        <v>1434</v>
      </c>
      <c r="C2621" t="s">
        <v>23</v>
      </c>
      <c r="D2621" t="s">
        <v>11</v>
      </c>
      <c r="E2621" t="s">
        <v>1436</v>
      </c>
      <c r="F2621" t="s">
        <v>13</v>
      </c>
      <c r="G2621" t="s">
        <v>14</v>
      </c>
      <c r="H2621">
        <f t="shared" si="49"/>
        <v>0</v>
      </c>
      <c r="L2621" s="20" t="s">
        <v>7406</v>
      </c>
      <c r="M2621" s="20">
        <v>62.003999999999998</v>
      </c>
      <c r="N2621">
        <v>0</v>
      </c>
    </row>
    <row r="2622" spans="1:14" x14ac:dyDescent="0.25">
      <c r="A2622" s="18">
        <v>425</v>
      </c>
      <c r="B2622" t="s">
        <v>6251</v>
      </c>
      <c r="C2622" t="s">
        <v>199</v>
      </c>
      <c r="D2622" t="s">
        <v>11</v>
      </c>
      <c r="E2622" t="s">
        <v>6253</v>
      </c>
      <c r="F2622" t="s">
        <v>13</v>
      </c>
      <c r="G2622" t="s">
        <v>14</v>
      </c>
      <c r="H2622">
        <f t="shared" si="49"/>
        <v>0</v>
      </c>
      <c r="L2622" s="20" t="s">
        <v>7407</v>
      </c>
      <c r="M2622" s="20">
        <v>63.012999999999998</v>
      </c>
      <c r="N2622">
        <v>0</v>
      </c>
    </row>
    <row r="2623" spans="1:14" x14ac:dyDescent="0.25">
      <c r="A2623" s="18">
        <v>3187</v>
      </c>
      <c r="B2623" s="20" t="s">
        <v>6677</v>
      </c>
      <c r="C2623" t="s">
        <v>189</v>
      </c>
      <c r="D2623" t="s">
        <v>11</v>
      </c>
      <c r="E2623" t="s">
        <v>6679</v>
      </c>
      <c r="F2623" t="s">
        <v>13</v>
      </c>
      <c r="G2623" t="s">
        <v>14</v>
      </c>
      <c r="H2623">
        <f t="shared" si="49"/>
        <v>0</v>
      </c>
      <c r="L2623" s="20" t="s">
        <v>7408</v>
      </c>
      <c r="M2623" s="20">
        <v>30.006</v>
      </c>
      <c r="N2623">
        <v>0</v>
      </c>
    </row>
    <row r="2624" spans="1:14" x14ac:dyDescent="0.25">
      <c r="A2624" s="18">
        <v>3298</v>
      </c>
      <c r="B2624" t="s">
        <v>1110</v>
      </c>
      <c r="C2624" t="s">
        <v>47</v>
      </c>
      <c r="D2624" t="s">
        <v>11</v>
      </c>
      <c r="E2624" t="s">
        <v>1112</v>
      </c>
      <c r="F2624" t="s">
        <v>13</v>
      </c>
      <c r="G2624" t="s">
        <v>14</v>
      </c>
      <c r="H2624">
        <f t="shared" si="49"/>
        <v>0</v>
      </c>
      <c r="L2624" s="20" t="s">
        <v>7408</v>
      </c>
      <c r="M2624" s="20">
        <v>30.006</v>
      </c>
      <c r="N2624">
        <v>0</v>
      </c>
    </row>
    <row r="2625" spans="1:14" x14ac:dyDescent="0.25">
      <c r="A2625" s="18">
        <v>3828</v>
      </c>
      <c r="B2625" t="s">
        <v>1110</v>
      </c>
      <c r="C2625" t="s">
        <v>90</v>
      </c>
      <c r="D2625" t="s">
        <v>11</v>
      </c>
      <c r="E2625" t="s">
        <v>1112</v>
      </c>
      <c r="F2625" t="s">
        <v>13</v>
      </c>
      <c r="G2625" t="s">
        <v>14</v>
      </c>
      <c r="H2625">
        <f t="shared" si="49"/>
        <v>0</v>
      </c>
      <c r="L2625" s="20" t="s">
        <v>7408</v>
      </c>
      <c r="M2625" s="20">
        <v>30.006</v>
      </c>
      <c r="N2625">
        <v>0</v>
      </c>
    </row>
    <row r="2626" spans="1:14" x14ac:dyDescent="0.25">
      <c r="A2626" s="18">
        <v>4261</v>
      </c>
      <c r="B2626" t="s">
        <v>1110</v>
      </c>
      <c r="C2626" t="s">
        <v>9</v>
      </c>
      <c r="D2626" t="s">
        <v>11</v>
      </c>
      <c r="E2626" t="s">
        <v>1112</v>
      </c>
      <c r="F2626" t="s">
        <v>13</v>
      </c>
      <c r="G2626" t="s">
        <v>14</v>
      </c>
      <c r="H2626">
        <f t="shared" si="49"/>
        <v>0</v>
      </c>
      <c r="L2626" s="20" t="s">
        <v>7408</v>
      </c>
      <c r="M2626" s="20">
        <v>30.006</v>
      </c>
      <c r="N2626">
        <v>0</v>
      </c>
    </row>
    <row r="2627" spans="1:14" x14ac:dyDescent="0.25">
      <c r="A2627" s="18">
        <v>1685</v>
      </c>
      <c r="B2627" t="s">
        <v>1110</v>
      </c>
      <c r="C2627" t="s">
        <v>99</v>
      </c>
      <c r="D2627" t="s">
        <v>11</v>
      </c>
      <c r="E2627" t="s">
        <v>1112</v>
      </c>
      <c r="F2627" t="s">
        <v>13</v>
      </c>
      <c r="G2627" t="s">
        <v>14</v>
      </c>
      <c r="H2627">
        <f t="shared" si="49"/>
        <v>0</v>
      </c>
      <c r="L2627" s="20" t="s">
        <v>7408</v>
      </c>
      <c r="M2627" s="20">
        <v>30.006</v>
      </c>
      <c r="N2627">
        <v>0</v>
      </c>
    </row>
    <row r="2628" spans="1:14" x14ac:dyDescent="0.25">
      <c r="A2628" s="18">
        <v>1393</v>
      </c>
      <c r="B2628" t="s">
        <v>1110</v>
      </c>
      <c r="C2628" t="s">
        <v>70</v>
      </c>
      <c r="D2628" t="s">
        <v>11</v>
      </c>
      <c r="E2628" t="s">
        <v>1112</v>
      </c>
      <c r="F2628" t="s">
        <v>13</v>
      </c>
      <c r="G2628" t="s">
        <v>14</v>
      </c>
      <c r="H2628">
        <f t="shared" si="49"/>
        <v>0</v>
      </c>
      <c r="L2628" s="20" t="s">
        <v>7408</v>
      </c>
      <c r="M2628" s="20">
        <v>30.006</v>
      </c>
      <c r="N2628">
        <v>0</v>
      </c>
    </row>
    <row r="2629" spans="1:14" x14ac:dyDescent="0.25">
      <c r="A2629" s="18">
        <v>2457</v>
      </c>
      <c r="B2629" s="20" t="s">
        <v>708</v>
      </c>
      <c r="C2629" t="s">
        <v>47</v>
      </c>
      <c r="D2629" t="s">
        <v>11</v>
      </c>
      <c r="E2629" t="s">
        <v>710</v>
      </c>
      <c r="F2629" t="s">
        <v>13</v>
      </c>
      <c r="G2629" t="s">
        <v>14</v>
      </c>
      <c r="H2629">
        <f t="shared" si="49"/>
        <v>0</v>
      </c>
      <c r="L2629" s="20" t="s">
        <v>7409</v>
      </c>
      <c r="M2629" s="20">
        <v>123.10899999999999</v>
      </c>
      <c r="N2629">
        <v>0</v>
      </c>
    </row>
    <row r="2630" spans="1:14" x14ac:dyDescent="0.25">
      <c r="A2630" s="18">
        <v>3969</v>
      </c>
      <c r="B2630" t="s">
        <v>708</v>
      </c>
      <c r="C2630" t="s">
        <v>90</v>
      </c>
      <c r="D2630" t="s">
        <v>11</v>
      </c>
      <c r="E2630" t="s">
        <v>710</v>
      </c>
      <c r="F2630" t="s">
        <v>13</v>
      </c>
      <c r="G2630" t="s">
        <v>14</v>
      </c>
      <c r="H2630">
        <f t="shared" si="49"/>
        <v>0</v>
      </c>
      <c r="L2630" s="20" t="s">
        <v>7409</v>
      </c>
      <c r="M2630" s="20">
        <v>123.10899999999999</v>
      </c>
      <c r="N2630">
        <v>0</v>
      </c>
    </row>
    <row r="2631" spans="1:14" x14ac:dyDescent="0.25">
      <c r="A2631" s="18">
        <v>184</v>
      </c>
      <c r="B2631" t="s">
        <v>708</v>
      </c>
      <c r="C2631" t="s">
        <v>9</v>
      </c>
      <c r="D2631" t="s">
        <v>11</v>
      </c>
      <c r="E2631" t="s">
        <v>710</v>
      </c>
      <c r="F2631" t="s">
        <v>13</v>
      </c>
      <c r="G2631" t="s">
        <v>14</v>
      </c>
      <c r="H2631">
        <f t="shared" si="49"/>
        <v>0</v>
      </c>
      <c r="L2631" s="20" t="s">
        <v>7409</v>
      </c>
      <c r="M2631" s="20">
        <v>123.10899999999999</v>
      </c>
      <c r="N2631">
        <v>0</v>
      </c>
    </row>
    <row r="2632" spans="1:14" x14ac:dyDescent="0.25">
      <c r="A2632" s="18">
        <v>2505</v>
      </c>
      <c r="B2632" t="s">
        <v>708</v>
      </c>
      <c r="C2632" t="s">
        <v>99</v>
      </c>
      <c r="D2632" t="s">
        <v>11</v>
      </c>
      <c r="E2632" t="s">
        <v>710</v>
      </c>
      <c r="F2632" t="s">
        <v>13</v>
      </c>
      <c r="G2632" t="s">
        <v>14</v>
      </c>
      <c r="H2632">
        <f t="shared" si="49"/>
        <v>0</v>
      </c>
      <c r="L2632" s="20" t="s">
        <v>7409</v>
      </c>
      <c r="M2632" s="20">
        <v>123.10899999999999</v>
      </c>
      <c r="N2632">
        <v>0</v>
      </c>
    </row>
    <row r="2633" spans="1:14" x14ac:dyDescent="0.25">
      <c r="A2633" s="18">
        <v>1720</v>
      </c>
      <c r="B2633" t="s">
        <v>708</v>
      </c>
      <c r="C2633" t="s">
        <v>70</v>
      </c>
      <c r="D2633" t="s">
        <v>11</v>
      </c>
      <c r="E2633" t="s">
        <v>710</v>
      </c>
      <c r="F2633" t="s">
        <v>13</v>
      </c>
      <c r="G2633" t="s">
        <v>14</v>
      </c>
      <c r="H2633">
        <f t="shared" si="49"/>
        <v>0</v>
      </c>
      <c r="L2633" s="20" t="s">
        <v>7409</v>
      </c>
      <c r="M2633" s="20">
        <v>123.10899999999999</v>
      </c>
      <c r="N2633">
        <v>0</v>
      </c>
    </row>
    <row r="2634" spans="1:14" x14ac:dyDescent="0.25">
      <c r="A2634" s="18">
        <v>41</v>
      </c>
      <c r="B2634" t="s">
        <v>708</v>
      </c>
      <c r="C2634" t="s">
        <v>189</v>
      </c>
      <c r="D2634" t="s">
        <v>11</v>
      </c>
      <c r="E2634" t="s">
        <v>710</v>
      </c>
      <c r="F2634" t="s">
        <v>13</v>
      </c>
      <c r="G2634" t="s">
        <v>14</v>
      </c>
      <c r="H2634">
        <f t="shared" si="49"/>
        <v>0</v>
      </c>
      <c r="L2634" s="20" t="s">
        <v>7409</v>
      </c>
      <c r="M2634" s="20">
        <v>123.10899999999999</v>
      </c>
      <c r="N2634">
        <v>0</v>
      </c>
    </row>
    <row r="2635" spans="1:14" x14ac:dyDescent="0.25">
      <c r="A2635" s="18">
        <v>2517</v>
      </c>
      <c r="B2635" t="s">
        <v>708</v>
      </c>
      <c r="C2635" t="s">
        <v>43</v>
      </c>
      <c r="D2635" t="s">
        <v>11</v>
      </c>
      <c r="E2635" t="s">
        <v>710</v>
      </c>
      <c r="F2635" t="s">
        <v>13</v>
      </c>
      <c r="G2635" t="s">
        <v>14</v>
      </c>
      <c r="H2635">
        <f t="shared" si="49"/>
        <v>0</v>
      </c>
      <c r="L2635" s="20" t="s">
        <v>7409</v>
      </c>
      <c r="M2635" s="20">
        <v>123.10899999999999</v>
      </c>
      <c r="N2635">
        <v>0</v>
      </c>
    </row>
    <row r="2636" spans="1:14" x14ac:dyDescent="0.25">
      <c r="A2636" s="18">
        <v>3286</v>
      </c>
      <c r="B2636" t="s">
        <v>708</v>
      </c>
      <c r="C2636" t="s">
        <v>26</v>
      </c>
      <c r="D2636" t="s">
        <v>11</v>
      </c>
      <c r="E2636" t="s">
        <v>710</v>
      </c>
      <c r="F2636" t="s">
        <v>13</v>
      </c>
      <c r="G2636" t="s">
        <v>14</v>
      </c>
      <c r="H2636">
        <f t="shared" si="49"/>
        <v>0</v>
      </c>
      <c r="L2636" s="20" t="s">
        <v>7409</v>
      </c>
      <c r="M2636" s="20">
        <v>123.10899999999999</v>
      </c>
    </row>
    <row r="2637" spans="1:14" x14ac:dyDescent="0.25">
      <c r="A2637" s="18">
        <v>2521</v>
      </c>
      <c r="B2637" t="s">
        <v>708</v>
      </c>
      <c r="C2637" t="s">
        <v>30</v>
      </c>
      <c r="D2637" t="s">
        <v>11</v>
      </c>
      <c r="E2637" t="s">
        <v>710</v>
      </c>
      <c r="F2637" t="s">
        <v>13</v>
      </c>
      <c r="G2637" t="s">
        <v>14</v>
      </c>
      <c r="H2637">
        <f t="shared" si="49"/>
        <v>0</v>
      </c>
      <c r="L2637" s="20" t="s">
        <v>7409</v>
      </c>
      <c r="M2637" s="20">
        <v>123.10899999999999</v>
      </c>
      <c r="N2637">
        <v>0</v>
      </c>
    </row>
    <row r="2638" spans="1:14" x14ac:dyDescent="0.25">
      <c r="A2638" s="18">
        <v>1881</v>
      </c>
      <c r="B2638" t="s">
        <v>708</v>
      </c>
      <c r="C2638" t="s">
        <v>23</v>
      </c>
      <c r="D2638" t="s">
        <v>11</v>
      </c>
      <c r="E2638" t="s">
        <v>710</v>
      </c>
      <c r="F2638" t="s">
        <v>13</v>
      </c>
      <c r="G2638" t="s">
        <v>14</v>
      </c>
      <c r="H2638">
        <f t="shared" si="49"/>
        <v>0</v>
      </c>
      <c r="L2638" s="20" t="s">
        <v>7409</v>
      </c>
      <c r="M2638" s="20">
        <v>123.10899999999999</v>
      </c>
      <c r="N2638">
        <v>0</v>
      </c>
    </row>
    <row r="2639" spans="1:14" x14ac:dyDescent="0.25">
      <c r="A2639" s="18">
        <v>1382</v>
      </c>
      <c r="B2639" t="s">
        <v>896</v>
      </c>
      <c r="C2639" t="s">
        <v>47</v>
      </c>
      <c r="D2639" t="s">
        <v>11</v>
      </c>
      <c r="E2639" t="s">
        <v>898</v>
      </c>
      <c r="F2639" t="s">
        <v>13</v>
      </c>
      <c r="G2639" t="s">
        <v>14</v>
      </c>
      <c r="H2639">
        <v>1</v>
      </c>
      <c r="L2639" s="20" t="s">
        <v>7410</v>
      </c>
      <c r="M2639" s="20">
        <v>28.013000000000002</v>
      </c>
      <c r="N2639">
        <v>0</v>
      </c>
    </row>
    <row r="2640" spans="1:14" x14ac:dyDescent="0.25">
      <c r="A2640" s="18">
        <v>1638</v>
      </c>
      <c r="B2640" t="s">
        <v>896</v>
      </c>
      <c r="C2640" t="s">
        <v>90</v>
      </c>
      <c r="D2640" t="s">
        <v>11</v>
      </c>
      <c r="E2640" t="s">
        <v>898</v>
      </c>
      <c r="F2640" t="s">
        <v>13</v>
      </c>
      <c r="G2640" t="s">
        <v>14</v>
      </c>
      <c r="H2640">
        <v>1</v>
      </c>
      <c r="L2640" s="20" t="s">
        <v>7410</v>
      </c>
      <c r="M2640" s="20">
        <v>28.013000000000002</v>
      </c>
      <c r="N2640">
        <v>0</v>
      </c>
    </row>
    <row r="2641" spans="1:14" x14ac:dyDescent="0.25">
      <c r="A2641" s="18">
        <v>1792</v>
      </c>
      <c r="B2641" t="s">
        <v>896</v>
      </c>
      <c r="C2641" t="s">
        <v>9</v>
      </c>
      <c r="D2641" t="s">
        <v>11</v>
      </c>
      <c r="E2641" t="s">
        <v>898</v>
      </c>
      <c r="F2641" t="s">
        <v>13</v>
      </c>
      <c r="G2641" t="s">
        <v>14</v>
      </c>
      <c r="H2641">
        <v>1</v>
      </c>
      <c r="L2641" s="20" t="s">
        <v>7410</v>
      </c>
      <c r="M2641" s="20">
        <v>28.013000000000002</v>
      </c>
      <c r="N2641">
        <v>0</v>
      </c>
    </row>
    <row r="2642" spans="1:14" x14ac:dyDescent="0.25">
      <c r="A2642" s="18">
        <v>1416</v>
      </c>
      <c r="B2642" t="s">
        <v>896</v>
      </c>
      <c r="C2642" t="s">
        <v>99</v>
      </c>
      <c r="D2642" t="s">
        <v>11</v>
      </c>
      <c r="E2642" t="s">
        <v>898</v>
      </c>
      <c r="F2642" t="s">
        <v>13</v>
      </c>
      <c r="G2642" t="s">
        <v>14</v>
      </c>
      <c r="H2642">
        <v>1</v>
      </c>
      <c r="L2642" s="20" t="s">
        <v>7410</v>
      </c>
      <c r="M2642" s="20">
        <v>28.013000000000002</v>
      </c>
      <c r="N2642">
        <v>0</v>
      </c>
    </row>
    <row r="2643" spans="1:14" x14ac:dyDescent="0.25">
      <c r="A2643" s="18">
        <v>2405</v>
      </c>
      <c r="B2643" t="s">
        <v>896</v>
      </c>
      <c r="C2643" t="s">
        <v>70</v>
      </c>
      <c r="D2643" t="s">
        <v>11</v>
      </c>
      <c r="E2643" t="s">
        <v>898</v>
      </c>
      <c r="F2643" t="s">
        <v>13</v>
      </c>
      <c r="G2643" t="s">
        <v>14</v>
      </c>
      <c r="H2643">
        <v>1</v>
      </c>
      <c r="L2643" s="20" t="s">
        <v>7410</v>
      </c>
      <c r="M2643" s="20">
        <v>28.013000000000002</v>
      </c>
      <c r="N2643">
        <v>0</v>
      </c>
    </row>
    <row r="2644" spans="1:14" x14ac:dyDescent="0.25">
      <c r="A2644" s="18">
        <v>3250</v>
      </c>
      <c r="B2644" t="s">
        <v>896</v>
      </c>
      <c r="C2644" t="s">
        <v>388</v>
      </c>
      <c r="D2644" t="s">
        <v>11</v>
      </c>
      <c r="E2644" t="s">
        <v>898</v>
      </c>
      <c r="F2644" t="s">
        <v>13</v>
      </c>
      <c r="G2644" t="s">
        <v>14</v>
      </c>
      <c r="H2644">
        <v>1</v>
      </c>
      <c r="L2644" s="20" t="s">
        <v>7410</v>
      </c>
      <c r="M2644" s="20">
        <v>28.013000000000002</v>
      </c>
    </row>
    <row r="2645" spans="1:14" x14ac:dyDescent="0.25">
      <c r="A2645" s="18">
        <v>4043</v>
      </c>
      <c r="B2645" t="s">
        <v>896</v>
      </c>
      <c r="C2645" t="s">
        <v>199</v>
      </c>
      <c r="D2645" t="s">
        <v>11</v>
      </c>
      <c r="E2645" t="s">
        <v>898</v>
      </c>
      <c r="F2645" t="s">
        <v>13</v>
      </c>
      <c r="G2645" t="s">
        <v>14</v>
      </c>
      <c r="H2645">
        <v>1</v>
      </c>
      <c r="L2645" s="20" t="s">
        <v>7410</v>
      </c>
      <c r="M2645" s="20">
        <v>28.013000000000002</v>
      </c>
      <c r="N2645">
        <v>0</v>
      </c>
    </row>
    <row r="2646" spans="1:14" x14ac:dyDescent="0.25">
      <c r="A2646" s="18">
        <v>1258</v>
      </c>
      <c r="B2646" t="s">
        <v>896</v>
      </c>
      <c r="C2646" t="s">
        <v>142</v>
      </c>
      <c r="D2646" t="s">
        <v>11</v>
      </c>
      <c r="E2646" t="s">
        <v>898</v>
      </c>
      <c r="F2646" t="s">
        <v>13</v>
      </c>
      <c r="G2646" t="s">
        <v>14</v>
      </c>
      <c r="H2646">
        <v>1</v>
      </c>
      <c r="L2646" s="20" t="s">
        <v>7410</v>
      </c>
      <c r="M2646" s="20">
        <v>28.013000000000002</v>
      </c>
      <c r="N2646">
        <v>0</v>
      </c>
    </row>
    <row r="2647" spans="1:14" x14ac:dyDescent="0.25">
      <c r="A2647" s="18">
        <v>3339</v>
      </c>
      <c r="B2647" s="20" t="s">
        <v>896</v>
      </c>
      <c r="C2647" t="s">
        <v>16</v>
      </c>
      <c r="D2647" t="s">
        <v>11</v>
      </c>
      <c r="E2647" t="s">
        <v>898</v>
      </c>
      <c r="F2647" t="s">
        <v>13</v>
      </c>
      <c r="G2647" t="s">
        <v>14</v>
      </c>
      <c r="H2647">
        <v>1</v>
      </c>
      <c r="L2647" s="20" t="s">
        <v>7410</v>
      </c>
      <c r="M2647" s="20">
        <v>28.013000000000002</v>
      </c>
      <c r="N2647">
        <v>0</v>
      </c>
    </row>
    <row r="2648" spans="1:14" x14ac:dyDescent="0.25">
      <c r="A2648" s="18">
        <v>2353</v>
      </c>
      <c r="B2648" t="s">
        <v>896</v>
      </c>
      <c r="C2648" t="s">
        <v>189</v>
      </c>
      <c r="D2648" t="s">
        <v>11</v>
      </c>
      <c r="E2648" t="s">
        <v>898</v>
      </c>
      <c r="F2648" t="s">
        <v>13</v>
      </c>
      <c r="G2648" t="s">
        <v>14</v>
      </c>
      <c r="H2648">
        <v>1</v>
      </c>
      <c r="L2648" s="20" t="s">
        <v>7410</v>
      </c>
      <c r="M2648" s="20">
        <v>28.013000000000002</v>
      </c>
      <c r="N2648">
        <v>0</v>
      </c>
    </row>
    <row r="2649" spans="1:14" x14ac:dyDescent="0.25">
      <c r="A2649" s="18">
        <v>764</v>
      </c>
      <c r="B2649" s="20" t="s">
        <v>3806</v>
      </c>
      <c r="C2649" t="s">
        <v>90</v>
      </c>
      <c r="D2649" t="s">
        <v>11</v>
      </c>
      <c r="E2649" t="s">
        <v>3808</v>
      </c>
      <c r="F2649" t="s">
        <v>13</v>
      </c>
      <c r="G2649" t="s">
        <v>14</v>
      </c>
      <c r="H2649">
        <f t="shared" ref="H2649:H2659" si="50">14.0067*N2649/M2649</f>
        <v>0</v>
      </c>
      <c r="L2649" s="20" t="s">
        <v>7411</v>
      </c>
      <c r="M2649" s="28">
        <v>46.006</v>
      </c>
      <c r="N2649">
        <v>0</v>
      </c>
    </row>
    <row r="2650" spans="1:14" x14ac:dyDescent="0.25">
      <c r="A2650" s="18">
        <v>517</v>
      </c>
      <c r="B2650" s="20" t="s">
        <v>1599</v>
      </c>
      <c r="C2650" t="s">
        <v>189</v>
      </c>
      <c r="D2650" t="s">
        <v>11</v>
      </c>
      <c r="E2650" t="s">
        <v>1601</v>
      </c>
      <c r="F2650" t="s">
        <v>13</v>
      </c>
      <c r="G2650" t="s">
        <v>14</v>
      </c>
      <c r="H2650">
        <f t="shared" si="50"/>
        <v>0</v>
      </c>
      <c r="L2650" s="20" t="s">
        <v>7412</v>
      </c>
      <c r="M2650" s="28">
        <v>71.001999999999995</v>
      </c>
      <c r="N2650">
        <v>0</v>
      </c>
    </row>
    <row r="2651" spans="1:14" x14ac:dyDescent="0.25">
      <c r="A2651" s="18">
        <v>1321</v>
      </c>
      <c r="B2651" t="s">
        <v>1599</v>
      </c>
      <c r="C2651" t="s">
        <v>43</v>
      </c>
      <c r="D2651" t="s">
        <v>11</v>
      </c>
      <c r="E2651" t="s">
        <v>1601</v>
      </c>
      <c r="F2651" t="s">
        <v>13</v>
      </c>
      <c r="G2651" t="s">
        <v>14</v>
      </c>
      <c r="H2651">
        <f t="shared" si="50"/>
        <v>0</v>
      </c>
      <c r="L2651" s="20" t="s">
        <v>7412</v>
      </c>
      <c r="M2651" s="28">
        <v>71.001999999999995</v>
      </c>
      <c r="N2651">
        <v>0</v>
      </c>
    </row>
    <row r="2652" spans="1:14" x14ac:dyDescent="0.25">
      <c r="A2652" s="18">
        <v>3700</v>
      </c>
      <c r="B2652" t="s">
        <v>1599</v>
      </c>
      <c r="C2652" t="s">
        <v>26</v>
      </c>
      <c r="D2652" t="s">
        <v>11</v>
      </c>
      <c r="E2652" t="s">
        <v>1601</v>
      </c>
      <c r="F2652" t="s">
        <v>13</v>
      </c>
      <c r="G2652" t="s">
        <v>14</v>
      </c>
      <c r="H2652">
        <f t="shared" si="50"/>
        <v>0</v>
      </c>
      <c r="L2652" s="20" t="s">
        <v>7412</v>
      </c>
      <c r="M2652" s="28">
        <v>71.001999999999995</v>
      </c>
      <c r="N2652">
        <v>0</v>
      </c>
    </row>
    <row r="2653" spans="1:14" x14ac:dyDescent="0.25">
      <c r="A2653" s="18">
        <v>2741</v>
      </c>
      <c r="B2653" t="s">
        <v>1599</v>
      </c>
      <c r="C2653" t="s">
        <v>30</v>
      </c>
      <c r="D2653" t="s">
        <v>11</v>
      </c>
      <c r="E2653" t="s">
        <v>1601</v>
      </c>
      <c r="F2653" t="s">
        <v>13</v>
      </c>
      <c r="G2653" t="s">
        <v>14</v>
      </c>
      <c r="H2653">
        <f t="shared" si="50"/>
        <v>0</v>
      </c>
      <c r="L2653" s="20" t="s">
        <v>7412</v>
      </c>
      <c r="M2653" s="28">
        <v>71.001999999999995</v>
      </c>
      <c r="N2653">
        <v>0</v>
      </c>
    </row>
    <row r="2654" spans="1:14" x14ac:dyDescent="0.25">
      <c r="A2654" s="18">
        <v>3602</v>
      </c>
      <c r="B2654" t="s">
        <v>1599</v>
      </c>
      <c r="C2654" t="s">
        <v>23</v>
      </c>
      <c r="D2654" t="s">
        <v>11</v>
      </c>
      <c r="E2654" t="s">
        <v>1601</v>
      </c>
      <c r="F2654" t="s">
        <v>13</v>
      </c>
      <c r="G2654" t="s">
        <v>14</v>
      </c>
      <c r="H2654">
        <f t="shared" si="50"/>
        <v>0</v>
      </c>
      <c r="L2654" s="20" t="s">
        <v>7412</v>
      </c>
      <c r="M2654" s="28">
        <v>71.001999999999995</v>
      </c>
      <c r="N2654">
        <v>0</v>
      </c>
    </row>
    <row r="2655" spans="1:14" x14ac:dyDescent="0.25">
      <c r="A2655" s="18">
        <v>3859</v>
      </c>
      <c r="B2655" s="20" t="s">
        <v>1717</v>
      </c>
      <c r="C2655" t="s">
        <v>189</v>
      </c>
      <c r="D2655" t="s">
        <v>11</v>
      </c>
      <c r="E2655" t="s">
        <v>1719</v>
      </c>
      <c r="F2655" t="s">
        <v>13</v>
      </c>
      <c r="G2655" t="s">
        <v>14</v>
      </c>
      <c r="H2655">
        <f t="shared" si="50"/>
        <v>0</v>
      </c>
      <c r="L2655" s="20" t="s">
        <v>7413</v>
      </c>
      <c r="M2655" s="20">
        <v>31.013999999999999</v>
      </c>
      <c r="N2655">
        <v>0</v>
      </c>
    </row>
    <row r="2656" spans="1:14" x14ac:dyDescent="0.25">
      <c r="A2656" s="18">
        <v>4285</v>
      </c>
      <c r="B2656" t="s">
        <v>1717</v>
      </c>
      <c r="C2656" t="s">
        <v>43</v>
      </c>
      <c r="D2656" t="s">
        <v>11</v>
      </c>
      <c r="E2656" t="s">
        <v>1719</v>
      </c>
      <c r="F2656" t="s">
        <v>13</v>
      </c>
      <c r="G2656" t="s">
        <v>14</v>
      </c>
      <c r="H2656">
        <f t="shared" si="50"/>
        <v>0</v>
      </c>
      <c r="L2656" s="20" t="s">
        <v>7413</v>
      </c>
      <c r="M2656" s="20">
        <v>31.013999999999999</v>
      </c>
      <c r="N2656">
        <v>0</v>
      </c>
    </row>
    <row r="2657" spans="1:14" x14ac:dyDescent="0.25">
      <c r="A2657" s="18">
        <v>2506</v>
      </c>
      <c r="B2657" t="s">
        <v>1717</v>
      </c>
      <c r="C2657" t="s">
        <v>26</v>
      </c>
      <c r="D2657" t="s">
        <v>11</v>
      </c>
      <c r="E2657" t="s">
        <v>1719</v>
      </c>
      <c r="F2657" t="s">
        <v>13</v>
      </c>
      <c r="G2657" t="s">
        <v>14</v>
      </c>
      <c r="H2657">
        <f t="shared" si="50"/>
        <v>0</v>
      </c>
      <c r="L2657" s="20" t="s">
        <v>7413</v>
      </c>
      <c r="M2657" s="20">
        <v>31.013999999999999</v>
      </c>
      <c r="N2657">
        <v>0</v>
      </c>
    </row>
    <row r="2658" spans="1:14" x14ac:dyDescent="0.25">
      <c r="A2658" s="18">
        <v>39</v>
      </c>
      <c r="B2658" t="s">
        <v>1717</v>
      </c>
      <c r="C2658" t="s">
        <v>30</v>
      </c>
      <c r="D2658" t="s">
        <v>11</v>
      </c>
      <c r="E2658" t="s">
        <v>1719</v>
      </c>
      <c r="F2658" t="s">
        <v>13</v>
      </c>
      <c r="G2658" t="s">
        <v>14</v>
      </c>
      <c r="H2658">
        <f t="shared" si="50"/>
        <v>0</v>
      </c>
      <c r="L2658" s="20" t="s">
        <v>7413</v>
      </c>
      <c r="M2658" s="20">
        <v>31.013999999999999</v>
      </c>
    </row>
    <row r="2659" spans="1:14" x14ac:dyDescent="0.25">
      <c r="A2659" s="18">
        <v>1243</v>
      </c>
      <c r="B2659" t="s">
        <v>1717</v>
      </c>
      <c r="C2659" t="s">
        <v>23</v>
      </c>
      <c r="D2659" t="s">
        <v>11</v>
      </c>
      <c r="E2659" t="s">
        <v>1719</v>
      </c>
      <c r="F2659" t="s">
        <v>13</v>
      </c>
      <c r="G2659" t="s">
        <v>14</v>
      </c>
      <c r="H2659">
        <f t="shared" si="50"/>
        <v>0</v>
      </c>
      <c r="L2659" s="20" t="s">
        <v>7413</v>
      </c>
      <c r="M2659" s="20">
        <v>31.013999999999999</v>
      </c>
    </row>
    <row r="2660" spans="1:14" x14ac:dyDescent="0.25">
      <c r="A2660" s="18">
        <v>1157</v>
      </c>
      <c r="B2660" s="20" t="s">
        <v>896</v>
      </c>
      <c r="C2660" t="s">
        <v>47</v>
      </c>
      <c r="D2660" t="s">
        <v>11</v>
      </c>
      <c r="E2660" t="s">
        <v>1169</v>
      </c>
      <c r="F2660" t="s">
        <v>13</v>
      </c>
      <c r="G2660" t="s">
        <v>14</v>
      </c>
      <c r="H2660" s="23">
        <v>1</v>
      </c>
      <c r="L2660" s="20" t="s">
        <v>7410</v>
      </c>
      <c r="M2660" s="20">
        <v>28.013000000000002</v>
      </c>
      <c r="N2660">
        <v>0</v>
      </c>
    </row>
    <row r="2661" spans="1:14" x14ac:dyDescent="0.25">
      <c r="A2661" s="18">
        <v>2678</v>
      </c>
      <c r="B2661" t="s">
        <v>896</v>
      </c>
      <c r="C2661" t="s">
        <v>90</v>
      </c>
      <c r="D2661" t="s">
        <v>11</v>
      </c>
      <c r="E2661" t="s">
        <v>1169</v>
      </c>
      <c r="F2661" t="s">
        <v>13</v>
      </c>
      <c r="G2661" t="s">
        <v>14</v>
      </c>
      <c r="H2661" s="23">
        <v>1</v>
      </c>
      <c r="L2661" s="20" t="s">
        <v>7410</v>
      </c>
      <c r="M2661" s="20">
        <v>28.013000000000002</v>
      </c>
      <c r="N2661">
        <v>0</v>
      </c>
    </row>
    <row r="2662" spans="1:14" x14ac:dyDescent="0.25">
      <c r="A2662" s="18">
        <v>3033</v>
      </c>
      <c r="B2662" t="s">
        <v>896</v>
      </c>
      <c r="C2662" t="s">
        <v>9</v>
      </c>
      <c r="D2662" t="s">
        <v>11</v>
      </c>
      <c r="E2662" t="s">
        <v>1169</v>
      </c>
      <c r="F2662" t="s">
        <v>13</v>
      </c>
      <c r="G2662" t="s">
        <v>14</v>
      </c>
      <c r="H2662" s="23">
        <v>1</v>
      </c>
      <c r="L2662" s="20" t="s">
        <v>7410</v>
      </c>
      <c r="M2662" s="20">
        <v>28.013000000000002</v>
      </c>
      <c r="N2662">
        <v>0</v>
      </c>
    </row>
    <row r="2663" spans="1:14" x14ac:dyDescent="0.25">
      <c r="A2663" s="18">
        <v>2360</v>
      </c>
      <c r="B2663" t="s">
        <v>896</v>
      </c>
      <c r="C2663" t="s">
        <v>99</v>
      </c>
      <c r="D2663" t="s">
        <v>11</v>
      </c>
      <c r="E2663" t="s">
        <v>1169</v>
      </c>
      <c r="F2663" t="s">
        <v>13</v>
      </c>
      <c r="G2663" t="s">
        <v>14</v>
      </c>
      <c r="H2663" s="23">
        <v>1</v>
      </c>
      <c r="L2663" s="20" t="s">
        <v>7410</v>
      </c>
      <c r="M2663" s="20">
        <v>28.013000000000002</v>
      </c>
      <c r="N2663">
        <v>0</v>
      </c>
    </row>
    <row r="2664" spans="1:14" x14ac:dyDescent="0.25">
      <c r="A2664" s="18">
        <v>538</v>
      </c>
      <c r="B2664" t="s">
        <v>896</v>
      </c>
      <c r="C2664" t="s">
        <v>70</v>
      </c>
      <c r="D2664" t="s">
        <v>11</v>
      </c>
      <c r="E2664" t="s">
        <v>1169</v>
      </c>
      <c r="F2664" t="s">
        <v>13</v>
      </c>
      <c r="G2664" t="s">
        <v>14</v>
      </c>
      <c r="H2664" s="23">
        <v>1</v>
      </c>
      <c r="L2664" s="20" t="s">
        <v>7410</v>
      </c>
      <c r="M2664" s="20">
        <v>28.013000000000002</v>
      </c>
      <c r="N2664">
        <v>0</v>
      </c>
    </row>
    <row r="2665" spans="1:14" x14ac:dyDescent="0.25">
      <c r="A2665" s="18">
        <v>794</v>
      </c>
      <c r="B2665" t="s">
        <v>2763</v>
      </c>
      <c r="C2665" t="s">
        <v>16</v>
      </c>
      <c r="D2665" t="s">
        <v>11</v>
      </c>
      <c r="E2665" t="s">
        <v>2765</v>
      </c>
      <c r="F2665" t="s">
        <v>13</v>
      </c>
      <c r="G2665" t="s">
        <v>14</v>
      </c>
      <c r="H2665">
        <f>14.0067*N2665/M2665</f>
        <v>0</v>
      </c>
      <c r="L2665" s="20" t="s">
        <v>7414</v>
      </c>
      <c r="M2665" s="20">
        <v>295.28800000000001</v>
      </c>
      <c r="N2665">
        <v>0</v>
      </c>
    </row>
    <row r="2666" spans="1:14" x14ac:dyDescent="0.25">
      <c r="A2666" s="18">
        <v>1248</v>
      </c>
      <c r="B2666" s="20" t="s">
        <v>7415</v>
      </c>
      <c r="C2666" t="s">
        <v>189</v>
      </c>
      <c r="D2666" t="s">
        <v>11</v>
      </c>
      <c r="E2666" t="s">
        <v>7416</v>
      </c>
      <c r="F2666" t="s">
        <v>13</v>
      </c>
      <c r="G2666" t="s">
        <v>14</v>
      </c>
      <c r="H2666">
        <f>14.0067*N2666/M2666</f>
        <v>0</v>
      </c>
      <c r="L2666" s="20" t="s">
        <v>7417</v>
      </c>
      <c r="M2666" s="20">
        <v>99.131</v>
      </c>
      <c r="N2666">
        <v>0</v>
      </c>
    </row>
    <row r="2667" spans="1:14" x14ac:dyDescent="0.25">
      <c r="A2667" s="18">
        <v>4286</v>
      </c>
      <c r="C2667" t="s">
        <v>189</v>
      </c>
      <c r="D2667" t="s">
        <v>11</v>
      </c>
      <c r="E2667" s="37" t="s">
        <v>1766</v>
      </c>
      <c r="F2667" t="s">
        <v>13</v>
      </c>
      <c r="G2667" t="s">
        <v>14</v>
      </c>
      <c r="H2667">
        <v>0</v>
      </c>
      <c r="L2667" s="53" t="s">
        <v>7715</v>
      </c>
      <c r="M2667" s="20" t="s">
        <v>6617</v>
      </c>
      <c r="N2667">
        <v>0</v>
      </c>
    </row>
    <row r="2668" spans="1:14" x14ac:dyDescent="0.25">
      <c r="A2668" s="18">
        <v>3445</v>
      </c>
      <c r="C2668" t="s">
        <v>43</v>
      </c>
      <c r="D2668" t="s">
        <v>11</v>
      </c>
      <c r="E2668" s="36" t="s">
        <v>1766</v>
      </c>
      <c r="F2668" t="s">
        <v>13</v>
      </c>
      <c r="G2668" t="s">
        <v>14</v>
      </c>
      <c r="H2668">
        <v>0</v>
      </c>
      <c r="L2668" s="53" t="s">
        <v>7715</v>
      </c>
      <c r="M2668" s="20" t="s">
        <v>6617</v>
      </c>
      <c r="N2668">
        <v>0</v>
      </c>
    </row>
    <row r="2669" spans="1:14" x14ac:dyDescent="0.25">
      <c r="A2669" s="18">
        <v>760</v>
      </c>
      <c r="C2669" t="s">
        <v>26</v>
      </c>
      <c r="D2669" t="s">
        <v>11</v>
      </c>
      <c r="E2669" s="36" t="s">
        <v>1766</v>
      </c>
      <c r="F2669" t="s">
        <v>13</v>
      </c>
      <c r="G2669" t="s">
        <v>14</v>
      </c>
      <c r="H2669">
        <v>0</v>
      </c>
      <c r="L2669" s="53" t="s">
        <v>7715</v>
      </c>
      <c r="M2669" s="20" t="s">
        <v>6617</v>
      </c>
      <c r="N2669">
        <v>0</v>
      </c>
    </row>
    <row r="2670" spans="1:14" x14ac:dyDescent="0.25">
      <c r="A2670" s="18">
        <v>3874</v>
      </c>
      <c r="C2670" t="s">
        <v>30</v>
      </c>
      <c r="D2670" t="s">
        <v>11</v>
      </c>
      <c r="E2670" s="36" t="s">
        <v>1766</v>
      </c>
      <c r="F2670" t="s">
        <v>13</v>
      </c>
      <c r="G2670" t="s">
        <v>14</v>
      </c>
      <c r="H2670">
        <v>0</v>
      </c>
      <c r="L2670" s="53" t="s">
        <v>7715</v>
      </c>
      <c r="M2670" s="20" t="s">
        <v>6617</v>
      </c>
      <c r="N2670">
        <v>0</v>
      </c>
    </row>
    <row r="2671" spans="1:14" x14ac:dyDescent="0.25">
      <c r="A2671" s="18">
        <v>4298</v>
      </c>
      <c r="C2671" t="s">
        <v>23</v>
      </c>
      <c r="D2671" t="s">
        <v>11</v>
      </c>
      <c r="E2671" s="36" t="s">
        <v>1766</v>
      </c>
      <c r="F2671" t="s">
        <v>13</v>
      </c>
      <c r="G2671" t="s">
        <v>14</v>
      </c>
      <c r="H2671">
        <v>0</v>
      </c>
      <c r="L2671" s="53" t="s">
        <v>7715</v>
      </c>
      <c r="M2671" s="20" t="s">
        <v>6617</v>
      </c>
      <c r="N2671">
        <v>0</v>
      </c>
    </row>
    <row r="2672" spans="1:14" x14ac:dyDescent="0.25">
      <c r="A2672" s="18">
        <v>3541</v>
      </c>
      <c r="C2672" t="s">
        <v>189</v>
      </c>
      <c r="D2672" t="s">
        <v>11</v>
      </c>
      <c r="E2672" s="57" t="s">
        <v>7729</v>
      </c>
      <c r="F2672" t="s">
        <v>13</v>
      </c>
      <c r="G2672" t="s">
        <v>33</v>
      </c>
      <c r="H2672">
        <v>0</v>
      </c>
      <c r="L2672" s="53" t="s">
        <v>7715</v>
      </c>
      <c r="M2672" s="20" t="s">
        <v>6617</v>
      </c>
      <c r="N2672">
        <v>0</v>
      </c>
    </row>
    <row r="2673" spans="1:14" x14ac:dyDescent="0.25">
      <c r="A2673" s="18">
        <v>469</v>
      </c>
      <c r="C2673" t="s">
        <v>43</v>
      </c>
      <c r="D2673" t="s">
        <v>11</v>
      </c>
      <c r="E2673" s="37" t="s">
        <v>3155</v>
      </c>
      <c r="F2673" t="s">
        <v>13</v>
      </c>
      <c r="G2673" t="s">
        <v>33</v>
      </c>
      <c r="H2673">
        <v>0</v>
      </c>
      <c r="L2673" s="53" t="s">
        <v>7715</v>
      </c>
      <c r="M2673" s="20" t="s">
        <v>6617</v>
      </c>
      <c r="N2673">
        <v>0</v>
      </c>
    </row>
    <row r="2674" spans="1:14" x14ac:dyDescent="0.25">
      <c r="A2674" s="18">
        <v>2366</v>
      </c>
      <c r="C2674" t="s">
        <v>26</v>
      </c>
      <c r="D2674" t="s">
        <v>11</v>
      </c>
      <c r="E2674" s="36" t="s">
        <v>3155</v>
      </c>
      <c r="F2674" t="s">
        <v>13</v>
      </c>
      <c r="G2674" t="s">
        <v>33</v>
      </c>
      <c r="H2674">
        <v>0</v>
      </c>
      <c r="L2674" s="53" t="s">
        <v>7715</v>
      </c>
      <c r="M2674" s="20" t="s">
        <v>6617</v>
      </c>
      <c r="N2674">
        <v>0</v>
      </c>
    </row>
    <row r="2675" spans="1:14" x14ac:dyDescent="0.25">
      <c r="A2675" s="18">
        <v>19</v>
      </c>
      <c r="C2675" t="s">
        <v>30</v>
      </c>
      <c r="D2675" t="s">
        <v>11</v>
      </c>
      <c r="E2675" s="36" t="s">
        <v>3155</v>
      </c>
      <c r="F2675" t="s">
        <v>13</v>
      </c>
      <c r="G2675" t="s">
        <v>33</v>
      </c>
      <c r="H2675">
        <v>0</v>
      </c>
      <c r="L2675" s="53" t="s">
        <v>7715</v>
      </c>
      <c r="M2675" s="20" t="s">
        <v>6617</v>
      </c>
      <c r="N2675">
        <v>0</v>
      </c>
    </row>
    <row r="2676" spans="1:14" x14ac:dyDescent="0.25">
      <c r="A2676" s="18">
        <v>3051</v>
      </c>
      <c r="C2676" t="s">
        <v>23</v>
      </c>
      <c r="D2676" t="s">
        <v>11</v>
      </c>
      <c r="E2676" s="36" t="s">
        <v>3155</v>
      </c>
      <c r="F2676" t="s">
        <v>13</v>
      </c>
      <c r="G2676" t="s">
        <v>33</v>
      </c>
      <c r="H2676">
        <v>0</v>
      </c>
      <c r="L2676" s="53" t="s">
        <v>7715</v>
      </c>
      <c r="M2676" s="20" t="s">
        <v>6617</v>
      </c>
      <c r="N2676">
        <v>0</v>
      </c>
    </row>
    <row r="2677" spans="1:14" x14ac:dyDescent="0.25">
      <c r="A2677" s="18">
        <v>1890</v>
      </c>
      <c r="B2677" t="s">
        <v>4450</v>
      </c>
      <c r="C2677" t="s">
        <v>16</v>
      </c>
      <c r="D2677" t="s">
        <v>11</v>
      </c>
      <c r="E2677" t="s">
        <v>4452</v>
      </c>
      <c r="F2677" t="s">
        <v>13</v>
      </c>
      <c r="G2677" t="s">
        <v>14</v>
      </c>
      <c r="H2677">
        <f>14.0067*N2677/M2677</f>
        <v>0</v>
      </c>
      <c r="L2677" s="20" t="s">
        <v>7418</v>
      </c>
      <c r="M2677" s="20">
        <v>303.66800000000001</v>
      </c>
    </row>
    <row r="2678" spans="1:14" x14ac:dyDescent="0.25">
      <c r="A2678" s="18">
        <v>65</v>
      </c>
      <c r="B2678" t="s">
        <v>5220</v>
      </c>
      <c r="C2678" t="s">
        <v>16</v>
      </c>
      <c r="D2678" t="s">
        <v>11</v>
      </c>
      <c r="E2678" t="s">
        <v>5222</v>
      </c>
      <c r="F2678" t="s">
        <v>13</v>
      </c>
      <c r="G2678" t="s">
        <v>14</v>
      </c>
      <c r="H2678">
        <f>14.0067*N2678/M2678</f>
        <v>0</v>
      </c>
      <c r="L2678" s="20" t="s">
        <v>7419</v>
      </c>
      <c r="M2678" s="20">
        <v>492.70499999999998</v>
      </c>
      <c r="N2678">
        <v>0</v>
      </c>
    </row>
    <row r="2679" spans="1:14" x14ac:dyDescent="0.25">
      <c r="A2679" s="18">
        <v>4361</v>
      </c>
      <c r="B2679" s="20" t="s">
        <v>5250</v>
      </c>
      <c r="C2679" t="s">
        <v>189</v>
      </c>
      <c r="D2679" t="s">
        <v>11</v>
      </c>
      <c r="E2679" t="s">
        <v>5252</v>
      </c>
      <c r="F2679" t="s">
        <v>13</v>
      </c>
      <c r="G2679" t="s">
        <v>14</v>
      </c>
      <c r="H2679">
        <v>0</v>
      </c>
      <c r="L2679" s="20" t="s">
        <v>7420</v>
      </c>
      <c r="M2679" s="20">
        <v>538.755</v>
      </c>
      <c r="N2679">
        <v>0</v>
      </c>
    </row>
    <row r="2680" spans="1:14" x14ac:dyDescent="0.25">
      <c r="A2680" s="18">
        <v>1449</v>
      </c>
      <c r="B2680" t="s">
        <v>5679</v>
      </c>
      <c r="C2680" t="s">
        <v>16</v>
      </c>
      <c r="D2680" t="s">
        <v>11</v>
      </c>
      <c r="E2680" s="20" t="s">
        <v>5681</v>
      </c>
      <c r="F2680" t="s">
        <v>13</v>
      </c>
      <c r="G2680" t="s">
        <v>14</v>
      </c>
      <c r="H2680">
        <f>14.0067*N2680/M2680</f>
        <v>0</v>
      </c>
      <c r="L2680" s="20" t="s">
        <v>7421</v>
      </c>
      <c r="M2680" s="20">
        <v>144.21100000000001</v>
      </c>
      <c r="N2680">
        <v>0</v>
      </c>
    </row>
    <row r="2681" spans="1:14" x14ac:dyDescent="0.25">
      <c r="A2681" s="18">
        <v>68</v>
      </c>
      <c r="B2681" s="20" t="s">
        <v>1821</v>
      </c>
      <c r="C2681" t="s">
        <v>47</v>
      </c>
      <c r="D2681" t="s">
        <v>11</v>
      </c>
      <c r="E2681" t="s">
        <v>3992</v>
      </c>
      <c r="F2681" t="s">
        <v>13</v>
      </c>
      <c r="G2681" t="s">
        <v>14</v>
      </c>
      <c r="H2681">
        <v>0</v>
      </c>
      <c r="L2681" s="20" t="s">
        <v>6903</v>
      </c>
      <c r="M2681" s="20">
        <v>147.00200000000001</v>
      </c>
      <c r="N2681">
        <v>0</v>
      </c>
    </row>
    <row r="2682" spans="1:14" x14ac:dyDescent="0.25">
      <c r="A2682" s="18">
        <v>1090</v>
      </c>
      <c r="B2682" t="s">
        <v>1821</v>
      </c>
      <c r="C2682" t="s">
        <v>90</v>
      </c>
      <c r="D2682" t="s">
        <v>11</v>
      </c>
      <c r="E2682" t="s">
        <v>3992</v>
      </c>
      <c r="F2682" t="s">
        <v>13</v>
      </c>
      <c r="G2682" t="s">
        <v>14</v>
      </c>
      <c r="H2682">
        <v>0</v>
      </c>
      <c r="L2682" s="20" t="s">
        <v>6903</v>
      </c>
      <c r="M2682" s="20">
        <v>147.00200000000001</v>
      </c>
      <c r="N2682">
        <v>0</v>
      </c>
    </row>
    <row r="2683" spans="1:14" x14ac:dyDescent="0.25">
      <c r="A2683" s="18">
        <v>3673</v>
      </c>
      <c r="B2683" t="s">
        <v>1821</v>
      </c>
      <c r="C2683" t="s">
        <v>9</v>
      </c>
      <c r="D2683" t="s">
        <v>11</v>
      </c>
      <c r="E2683" t="s">
        <v>3992</v>
      </c>
      <c r="F2683" t="s">
        <v>13</v>
      </c>
      <c r="G2683" t="s">
        <v>14</v>
      </c>
      <c r="H2683">
        <v>0</v>
      </c>
      <c r="L2683" s="20" t="s">
        <v>6903</v>
      </c>
      <c r="M2683" s="20">
        <v>147.00200000000001</v>
      </c>
      <c r="N2683">
        <v>0</v>
      </c>
    </row>
    <row r="2684" spans="1:14" x14ac:dyDescent="0.25">
      <c r="A2684" s="18">
        <v>2682</v>
      </c>
      <c r="B2684" t="s">
        <v>1821</v>
      </c>
      <c r="C2684" t="s">
        <v>99</v>
      </c>
      <c r="D2684" t="s">
        <v>11</v>
      </c>
      <c r="E2684" t="s">
        <v>3992</v>
      </c>
      <c r="F2684" t="s">
        <v>13</v>
      </c>
      <c r="G2684" t="s">
        <v>14</v>
      </c>
      <c r="H2684">
        <v>0</v>
      </c>
      <c r="L2684" s="20" t="s">
        <v>6903</v>
      </c>
      <c r="M2684" s="20">
        <v>147.00200000000001</v>
      </c>
      <c r="N2684">
        <v>0</v>
      </c>
    </row>
    <row r="2685" spans="1:14" x14ac:dyDescent="0.25">
      <c r="A2685" s="18">
        <v>1301</v>
      </c>
      <c r="B2685" t="s">
        <v>1821</v>
      </c>
      <c r="C2685" t="s">
        <v>70</v>
      </c>
      <c r="D2685" t="s">
        <v>11</v>
      </c>
      <c r="E2685" t="s">
        <v>3992</v>
      </c>
      <c r="F2685" t="s">
        <v>13</v>
      </c>
      <c r="G2685" t="s">
        <v>14</v>
      </c>
      <c r="H2685">
        <v>0</v>
      </c>
      <c r="L2685" s="20" t="s">
        <v>6903</v>
      </c>
      <c r="M2685" s="20">
        <v>147.00200000000001</v>
      </c>
      <c r="N2685">
        <v>0</v>
      </c>
    </row>
    <row r="2686" spans="1:14" x14ac:dyDescent="0.25">
      <c r="A2686" s="18">
        <v>3502</v>
      </c>
      <c r="C2686" t="s">
        <v>90</v>
      </c>
      <c r="D2686" t="s">
        <v>11</v>
      </c>
      <c r="E2686" s="36" t="s">
        <v>1233</v>
      </c>
      <c r="F2686" t="s">
        <v>13</v>
      </c>
      <c r="G2686" t="s">
        <v>14</v>
      </c>
      <c r="H2686" s="36">
        <v>0</v>
      </c>
      <c r="L2686" s="57" t="s">
        <v>7715</v>
      </c>
      <c r="M2686" s="37" t="s">
        <v>6617</v>
      </c>
      <c r="N2686">
        <v>0</v>
      </c>
    </row>
    <row r="2687" spans="1:14" x14ac:dyDescent="0.25">
      <c r="A2687" s="18">
        <v>605</v>
      </c>
      <c r="C2687" t="s">
        <v>9</v>
      </c>
      <c r="D2687" t="s">
        <v>11</v>
      </c>
      <c r="E2687" s="36" t="s">
        <v>1233</v>
      </c>
      <c r="F2687" t="s">
        <v>13</v>
      </c>
      <c r="G2687" t="s">
        <v>14</v>
      </c>
      <c r="H2687" s="36">
        <v>0</v>
      </c>
      <c r="L2687" s="57" t="s">
        <v>7715</v>
      </c>
      <c r="M2687" s="37" t="s">
        <v>6617</v>
      </c>
      <c r="N2687">
        <v>0</v>
      </c>
    </row>
    <row r="2688" spans="1:14" x14ac:dyDescent="0.25">
      <c r="A2688" s="18">
        <v>2807</v>
      </c>
      <c r="B2688" s="36"/>
      <c r="C2688" t="s">
        <v>388</v>
      </c>
      <c r="D2688" t="s">
        <v>11</v>
      </c>
      <c r="E2688" s="37" t="s">
        <v>1233</v>
      </c>
      <c r="F2688" t="s">
        <v>13</v>
      </c>
      <c r="G2688" t="s">
        <v>14</v>
      </c>
      <c r="H2688" s="36">
        <v>0</v>
      </c>
      <c r="L2688" s="57" t="s">
        <v>7715</v>
      </c>
      <c r="M2688" s="37" t="s">
        <v>6617</v>
      </c>
      <c r="N2688">
        <v>0</v>
      </c>
    </row>
    <row r="2689" spans="1:14" x14ac:dyDescent="0.25">
      <c r="A2689" s="18">
        <v>4195</v>
      </c>
      <c r="B2689" s="36"/>
      <c r="C2689" t="s">
        <v>199</v>
      </c>
      <c r="D2689" t="s">
        <v>11</v>
      </c>
      <c r="E2689" s="36" t="s">
        <v>1233</v>
      </c>
      <c r="F2689" t="s">
        <v>13</v>
      </c>
      <c r="G2689" t="s">
        <v>14</v>
      </c>
      <c r="H2689" s="36">
        <v>0</v>
      </c>
      <c r="L2689" s="57" t="s">
        <v>7715</v>
      </c>
      <c r="M2689" s="37" t="s">
        <v>6617</v>
      </c>
      <c r="N2689">
        <v>0</v>
      </c>
    </row>
    <row r="2690" spans="1:14" x14ac:dyDescent="0.25">
      <c r="A2690" s="18">
        <v>134</v>
      </c>
      <c r="B2690" s="36"/>
      <c r="C2690" t="s">
        <v>142</v>
      </c>
      <c r="D2690" t="s">
        <v>11</v>
      </c>
      <c r="E2690" s="37" t="s">
        <v>1233</v>
      </c>
      <c r="F2690" t="s">
        <v>13</v>
      </c>
      <c r="G2690" t="s">
        <v>14</v>
      </c>
      <c r="H2690" s="36">
        <v>0</v>
      </c>
      <c r="L2690" s="57" t="s">
        <v>7715</v>
      </c>
      <c r="M2690" s="37" t="s">
        <v>6617</v>
      </c>
      <c r="N2690">
        <v>0</v>
      </c>
    </row>
    <row r="2691" spans="1:14" x14ac:dyDescent="0.25">
      <c r="A2691" s="18">
        <v>1540</v>
      </c>
      <c r="B2691" s="36"/>
      <c r="C2691" t="s">
        <v>16</v>
      </c>
      <c r="D2691" t="s">
        <v>11</v>
      </c>
      <c r="E2691" s="37" t="s">
        <v>1233</v>
      </c>
      <c r="F2691" t="s">
        <v>13</v>
      </c>
      <c r="G2691" t="s">
        <v>14</v>
      </c>
      <c r="H2691" s="36">
        <v>0</v>
      </c>
      <c r="L2691" s="57" t="s">
        <v>7715</v>
      </c>
      <c r="M2691" s="37" t="s">
        <v>6617</v>
      </c>
      <c r="N2691">
        <v>0</v>
      </c>
    </row>
    <row r="2692" spans="1:14" x14ac:dyDescent="0.25">
      <c r="A2692" s="18">
        <v>3265</v>
      </c>
      <c r="C2692" t="s">
        <v>47</v>
      </c>
      <c r="D2692" t="s">
        <v>11</v>
      </c>
      <c r="E2692" s="37" t="s">
        <v>180</v>
      </c>
      <c r="F2692" t="s">
        <v>13</v>
      </c>
      <c r="G2692" t="s">
        <v>14</v>
      </c>
      <c r="H2692" s="36">
        <v>0</v>
      </c>
      <c r="L2692" s="57" t="s">
        <v>7715</v>
      </c>
      <c r="M2692" s="37" t="s">
        <v>6617</v>
      </c>
      <c r="N2692">
        <v>0</v>
      </c>
    </row>
    <row r="2693" spans="1:14" x14ac:dyDescent="0.25">
      <c r="A2693" s="18">
        <v>1249</v>
      </c>
      <c r="C2693" t="s">
        <v>90</v>
      </c>
      <c r="D2693" t="s">
        <v>11</v>
      </c>
      <c r="E2693" s="36" t="s">
        <v>180</v>
      </c>
      <c r="F2693" t="s">
        <v>13</v>
      </c>
      <c r="G2693" t="s">
        <v>14</v>
      </c>
      <c r="H2693" s="36">
        <v>0</v>
      </c>
      <c r="L2693" s="57" t="s">
        <v>7715</v>
      </c>
      <c r="M2693" s="37" t="s">
        <v>6617</v>
      </c>
      <c r="N2693">
        <v>0</v>
      </c>
    </row>
    <row r="2694" spans="1:14" x14ac:dyDescent="0.25">
      <c r="A2694" s="18">
        <v>2514</v>
      </c>
      <c r="C2694" t="s">
        <v>9</v>
      </c>
      <c r="D2694" t="s">
        <v>11</v>
      </c>
      <c r="E2694" s="36" t="s">
        <v>180</v>
      </c>
      <c r="F2694" t="s">
        <v>13</v>
      </c>
      <c r="G2694" t="s">
        <v>14</v>
      </c>
      <c r="H2694" s="36">
        <v>0</v>
      </c>
      <c r="L2694" s="57" t="s">
        <v>7715</v>
      </c>
      <c r="M2694" s="37" t="s">
        <v>6617</v>
      </c>
      <c r="N2694">
        <v>0</v>
      </c>
    </row>
    <row r="2695" spans="1:14" x14ac:dyDescent="0.25">
      <c r="A2695" s="18">
        <v>2286</v>
      </c>
      <c r="C2695" t="s">
        <v>99</v>
      </c>
      <c r="D2695" t="s">
        <v>11</v>
      </c>
      <c r="E2695" s="36" t="s">
        <v>180</v>
      </c>
      <c r="F2695" t="s">
        <v>13</v>
      </c>
      <c r="G2695" t="s">
        <v>14</v>
      </c>
      <c r="H2695" s="36">
        <v>0</v>
      </c>
      <c r="L2695" s="57" t="s">
        <v>7715</v>
      </c>
      <c r="M2695" s="37" t="s">
        <v>6617</v>
      </c>
      <c r="N2695">
        <v>0</v>
      </c>
    </row>
    <row r="2696" spans="1:14" x14ac:dyDescent="0.25">
      <c r="A2696" s="18">
        <v>1435</v>
      </c>
      <c r="C2696" t="s">
        <v>70</v>
      </c>
      <c r="D2696" t="s">
        <v>11</v>
      </c>
      <c r="E2696" s="36" t="s">
        <v>180</v>
      </c>
      <c r="F2696" t="s">
        <v>13</v>
      </c>
      <c r="G2696" t="s">
        <v>14</v>
      </c>
      <c r="H2696" s="36">
        <v>0</v>
      </c>
      <c r="L2696" s="57" t="s">
        <v>7715</v>
      </c>
      <c r="M2696" s="37" t="s">
        <v>6617</v>
      </c>
      <c r="N2696">
        <v>0</v>
      </c>
    </row>
    <row r="2697" spans="1:14" x14ac:dyDescent="0.25">
      <c r="A2697" s="18">
        <v>3880</v>
      </c>
      <c r="B2697" s="36"/>
      <c r="C2697" t="s">
        <v>388</v>
      </c>
      <c r="D2697" t="s">
        <v>11</v>
      </c>
      <c r="E2697" s="36" t="s">
        <v>180</v>
      </c>
      <c r="F2697" t="s">
        <v>13</v>
      </c>
      <c r="G2697" t="s">
        <v>14</v>
      </c>
      <c r="H2697" s="36">
        <v>0</v>
      </c>
      <c r="L2697" s="57" t="s">
        <v>7715</v>
      </c>
      <c r="M2697" s="37" t="s">
        <v>6617</v>
      </c>
      <c r="N2697">
        <v>0</v>
      </c>
    </row>
    <row r="2698" spans="1:14" x14ac:dyDescent="0.25">
      <c r="A2698" s="18">
        <v>2016</v>
      </c>
      <c r="B2698" s="36"/>
      <c r="C2698" t="s">
        <v>199</v>
      </c>
      <c r="D2698" t="s">
        <v>11</v>
      </c>
      <c r="E2698" s="36" t="s">
        <v>180</v>
      </c>
      <c r="F2698" t="s">
        <v>13</v>
      </c>
      <c r="G2698" t="s">
        <v>14</v>
      </c>
      <c r="H2698" s="36">
        <v>0</v>
      </c>
      <c r="L2698" s="57" t="s">
        <v>7715</v>
      </c>
      <c r="M2698" s="37" t="s">
        <v>6617</v>
      </c>
      <c r="N2698">
        <v>0</v>
      </c>
    </row>
    <row r="2699" spans="1:14" x14ac:dyDescent="0.25">
      <c r="A2699" s="18">
        <v>158</v>
      </c>
      <c r="B2699" s="36"/>
      <c r="C2699" t="s">
        <v>142</v>
      </c>
      <c r="D2699" t="s">
        <v>11</v>
      </c>
      <c r="E2699" s="36" t="s">
        <v>180</v>
      </c>
      <c r="F2699" t="s">
        <v>13</v>
      </c>
      <c r="G2699" t="s">
        <v>14</v>
      </c>
      <c r="H2699" s="36">
        <v>0</v>
      </c>
      <c r="L2699" s="57" t="s">
        <v>7715</v>
      </c>
      <c r="M2699" s="37" t="s">
        <v>6617</v>
      </c>
      <c r="N2699">
        <v>0</v>
      </c>
    </row>
    <row r="2700" spans="1:14" x14ac:dyDescent="0.25">
      <c r="A2700" s="18">
        <v>3512</v>
      </c>
      <c r="B2700" s="36"/>
      <c r="C2700" t="s">
        <v>16</v>
      </c>
      <c r="D2700" t="s">
        <v>11</v>
      </c>
      <c r="E2700" s="37" t="s">
        <v>180</v>
      </c>
      <c r="F2700" t="s">
        <v>13</v>
      </c>
      <c r="G2700" t="s">
        <v>14</v>
      </c>
      <c r="H2700" s="36">
        <v>0</v>
      </c>
      <c r="L2700" s="57" t="s">
        <v>7715</v>
      </c>
      <c r="M2700" s="37" t="s">
        <v>6617</v>
      </c>
      <c r="N2700">
        <v>0</v>
      </c>
    </row>
    <row r="2701" spans="1:14" x14ac:dyDescent="0.25">
      <c r="A2701" s="18">
        <v>1908</v>
      </c>
      <c r="B2701" s="20" t="s">
        <v>445</v>
      </c>
      <c r="C2701" t="s">
        <v>189</v>
      </c>
      <c r="D2701" t="s">
        <v>11</v>
      </c>
      <c r="E2701" s="20" t="s">
        <v>447</v>
      </c>
      <c r="F2701" t="s">
        <v>13</v>
      </c>
      <c r="G2701" t="s">
        <v>14</v>
      </c>
      <c r="H2701">
        <f t="shared" ref="H2701:H2706" si="51">14.0067*N2701/M2701</f>
        <v>0</v>
      </c>
      <c r="L2701" s="37" t="s">
        <v>6863</v>
      </c>
      <c r="M2701" s="37">
        <v>137.136</v>
      </c>
      <c r="N2701">
        <v>0</v>
      </c>
    </row>
    <row r="2702" spans="1:14" x14ac:dyDescent="0.25">
      <c r="A2702" s="18">
        <v>656</v>
      </c>
      <c r="B2702" t="s">
        <v>445</v>
      </c>
      <c r="C2702" t="s">
        <v>43</v>
      </c>
      <c r="D2702" t="s">
        <v>11</v>
      </c>
      <c r="E2702" t="s">
        <v>447</v>
      </c>
      <c r="F2702" t="s">
        <v>13</v>
      </c>
      <c r="G2702" t="s">
        <v>14</v>
      </c>
      <c r="H2702">
        <f t="shared" si="51"/>
        <v>0</v>
      </c>
      <c r="L2702" s="37" t="s">
        <v>6863</v>
      </c>
      <c r="M2702" s="37">
        <v>137.136</v>
      </c>
      <c r="N2702">
        <v>0</v>
      </c>
    </row>
    <row r="2703" spans="1:14" x14ac:dyDescent="0.25">
      <c r="A2703" s="18">
        <v>345</v>
      </c>
      <c r="B2703" t="s">
        <v>445</v>
      </c>
      <c r="C2703" t="s">
        <v>26</v>
      </c>
      <c r="D2703" t="s">
        <v>11</v>
      </c>
      <c r="E2703" t="s">
        <v>447</v>
      </c>
      <c r="F2703" t="s">
        <v>13</v>
      </c>
      <c r="G2703" t="s">
        <v>14</v>
      </c>
      <c r="H2703">
        <f t="shared" si="51"/>
        <v>0</v>
      </c>
      <c r="L2703" s="37" t="s">
        <v>6863</v>
      </c>
      <c r="M2703" s="37">
        <v>137.136</v>
      </c>
      <c r="N2703">
        <v>0</v>
      </c>
    </row>
    <row r="2704" spans="1:14" x14ac:dyDescent="0.25">
      <c r="A2704" s="18">
        <v>3324</v>
      </c>
      <c r="B2704" t="s">
        <v>445</v>
      </c>
      <c r="C2704" t="s">
        <v>30</v>
      </c>
      <c r="D2704" t="s">
        <v>11</v>
      </c>
      <c r="E2704" t="s">
        <v>447</v>
      </c>
      <c r="F2704" t="s">
        <v>13</v>
      </c>
      <c r="G2704" t="s">
        <v>14</v>
      </c>
      <c r="H2704">
        <f t="shared" si="51"/>
        <v>0</v>
      </c>
      <c r="L2704" s="37" t="s">
        <v>6863</v>
      </c>
      <c r="M2704" s="37">
        <v>137.136</v>
      </c>
    </row>
    <row r="2705" spans="1:16" x14ac:dyDescent="0.25">
      <c r="A2705" s="18">
        <v>2816</v>
      </c>
      <c r="B2705" t="s">
        <v>445</v>
      </c>
      <c r="C2705" t="s">
        <v>23</v>
      </c>
      <c r="D2705" t="s">
        <v>11</v>
      </c>
      <c r="E2705" t="s">
        <v>447</v>
      </c>
      <c r="F2705" t="s">
        <v>13</v>
      </c>
      <c r="G2705" t="s">
        <v>14</v>
      </c>
      <c r="H2705">
        <f t="shared" si="51"/>
        <v>0</v>
      </c>
      <c r="L2705" s="37" t="s">
        <v>6863</v>
      </c>
      <c r="M2705" s="37">
        <v>137.136</v>
      </c>
      <c r="N2705">
        <v>0</v>
      </c>
    </row>
    <row r="2706" spans="1:16" x14ac:dyDescent="0.25">
      <c r="A2706" s="18">
        <v>2612</v>
      </c>
      <c r="B2706" t="s">
        <v>4115</v>
      </c>
      <c r="C2706" t="s">
        <v>16</v>
      </c>
      <c r="D2706" t="s">
        <v>11</v>
      </c>
      <c r="E2706" t="s">
        <v>4117</v>
      </c>
      <c r="F2706" t="s">
        <v>13</v>
      </c>
      <c r="G2706" t="s">
        <v>14</v>
      </c>
      <c r="H2706">
        <f t="shared" si="51"/>
        <v>0.10867173558848632</v>
      </c>
      <c r="L2706" t="s">
        <v>7423</v>
      </c>
      <c r="M2706">
        <v>257.77999999999997</v>
      </c>
      <c r="N2706">
        <v>2</v>
      </c>
      <c r="P2706" t="b">
        <f>EXACT(H2706,bioshpere3_soil!H2706)</f>
        <v>0</v>
      </c>
    </row>
    <row r="2707" spans="1:16" x14ac:dyDescent="0.25">
      <c r="A2707" s="18">
        <v>149</v>
      </c>
      <c r="C2707" t="s">
        <v>70</v>
      </c>
      <c r="D2707" t="s">
        <v>11</v>
      </c>
      <c r="E2707" t="s">
        <v>1876</v>
      </c>
      <c r="F2707" t="s">
        <v>13</v>
      </c>
      <c r="G2707" t="s">
        <v>14</v>
      </c>
      <c r="H2707">
        <v>0</v>
      </c>
      <c r="L2707" s="20" t="s">
        <v>6964</v>
      </c>
      <c r="M2707" s="20" t="s">
        <v>6617</v>
      </c>
    </row>
    <row r="2708" spans="1:16" x14ac:dyDescent="0.25">
      <c r="A2708" s="18">
        <v>3365</v>
      </c>
      <c r="C2708" t="s">
        <v>388</v>
      </c>
      <c r="D2708" t="s">
        <v>11</v>
      </c>
      <c r="E2708" t="s">
        <v>1876</v>
      </c>
      <c r="F2708" t="s">
        <v>13</v>
      </c>
      <c r="G2708" t="s">
        <v>14</v>
      </c>
      <c r="H2708">
        <v>0</v>
      </c>
      <c r="L2708" s="20" t="s">
        <v>6964</v>
      </c>
      <c r="M2708" s="20" t="s">
        <v>6617</v>
      </c>
      <c r="N2708">
        <v>1</v>
      </c>
      <c r="P2708" t="b">
        <f>EXACT(H2708,bioshpere3_soil!H2708)</f>
        <v>0</v>
      </c>
    </row>
    <row r="2709" spans="1:16" x14ac:dyDescent="0.25">
      <c r="A2709" s="18">
        <v>3474</v>
      </c>
      <c r="C2709" t="s">
        <v>43</v>
      </c>
      <c r="D2709" t="s">
        <v>11</v>
      </c>
      <c r="E2709" t="s">
        <v>1876</v>
      </c>
      <c r="F2709" t="s">
        <v>13</v>
      </c>
      <c r="G2709" t="s">
        <v>14</v>
      </c>
      <c r="H2709">
        <v>0</v>
      </c>
      <c r="L2709" s="20" t="s">
        <v>6964</v>
      </c>
      <c r="M2709" s="20" t="s">
        <v>6617</v>
      </c>
      <c r="N2709">
        <v>2</v>
      </c>
    </row>
    <row r="2710" spans="1:16" x14ac:dyDescent="0.25">
      <c r="A2710" s="18">
        <v>3253</v>
      </c>
      <c r="B2710" t="s">
        <v>7424</v>
      </c>
      <c r="C2710" t="s">
        <v>16</v>
      </c>
      <c r="D2710" t="s">
        <v>11</v>
      </c>
      <c r="E2710" t="s">
        <v>1956</v>
      </c>
      <c r="F2710" t="s">
        <v>13</v>
      </c>
      <c r="G2710" t="s">
        <v>14</v>
      </c>
      <c r="H2710">
        <f t="shared" ref="H2710:H2715" si="52">14.0067*N2710/M2710</f>
        <v>8.0879431805058313E-2</v>
      </c>
      <c r="L2710" t="s">
        <v>7425</v>
      </c>
      <c r="M2710">
        <v>346.36</v>
      </c>
      <c r="N2710">
        <v>2</v>
      </c>
    </row>
    <row r="2711" spans="1:16" x14ac:dyDescent="0.25">
      <c r="A2711" s="18">
        <v>426</v>
      </c>
      <c r="B2711" s="20" t="s">
        <v>5325</v>
      </c>
      <c r="C2711" t="s">
        <v>16</v>
      </c>
      <c r="D2711" t="s">
        <v>11</v>
      </c>
      <c r="E2711" t="s">
        <v>5327</v>
      </c>
      <c r="F2711" t="s">
        <v>13</v>
      </c>
      <c r="G2711" t="s">
        <v>14</v>
      </c>
      <c r="H2711">
        <f t="shared" si="52"/>
        <v>0.10065755432907901</v>
      </c>
      <c r="L2711" t="s">
        <v>7426</v>
      </c>
      <c r="M2711">
        <v>278.30399999999997</v>
      </c>
      <c r="N2711">
        <v>2</v>
      </c>
      <c r="P2711" t="b">
        <f>EXACT(H2711,bioshpere3_soil!H2711)</f>
        <v>0</v>
      </c>
    </row>
    <row r="2712" spans="1:16" x14ac:dyDescent="0.25">
      <c r="A2712" s="18">
        <v>1120</v>
      </c>
      <c r="B2712" t="s">
        <v>2952</v>
      </c>
      <c r="C2712" t="s">
        <v>16</v>
      </c>
      <c r="D2712" t="s">
        <v>11</v>
      </c>
      <c r="E2712" t="s">
        <v>2954</v>
      </c>
      <c r="F2712" t="s">
        <v>13</v>
      </c>
      <c r="G2712" t="s">
        <v>14</v>
      </c>
      <c r="H2712">
        <f t="shared" si="52"/>
        <v>0.12776280323450134</v>
      </c>
      <c r="L2712" t="s">
        <v>7427</v>
      </c>
      <c r="M2712">
        <v>219.261</v>
      </c>
      <c r="N2712">
        <v>2</v>
      </c>
    </row>
    <row r="2713" spans="1:16" x14ac:dyDescent="0.25">
      <c r="A2713" s="18">
        <v>868</v>
      </c>
      <c r="B2713" s="20" t="s">
        <v>1220</v>
      </c>
      <c r="C2713" t="s">
        <v>16</v>
      </c>
      <c r="D2713" t="s">
        <v>11</v>
      </c>
      <c r="E2713" t="s">
        <v>1222</v>
      </c>
      <c r="F2713" t="s">
        <v>13</v>
      </c>
      <c r="G2713" t="s">
        <v>14</v>
      </c>
      <c r="H2713">
        <f t="shared" si="52"/>
        <v>0</v>
      </c>
      <c r="L2713" t="s">
        <v>7428</v>
      </c>
      <c r="M2713">
        <v>406.41300000000001</v>
      </c>
      <c r="N2713">
        <v>0</v>
      </c>
      <c r="P2713" t="b">
        <f>EXACT(H2713,bioshpere3_soil!H2713)</f>
        <v>1</v>
      </c>
    </row>
    <row r="2714" spans="1:16" x14ac:dyDescent="0.25">
      <c r="A2714" s="18">
        <v>1317</v>
      </c>
      <c r="B2714" t="s">
        <v>3613</v>
      </c>
      <c r="C2714" t="s">
        <v>16</v>
      </c>
      <c r="D2714" t="s">
        <v>11</v>
      </c>
      <c r="E2714" t="s">
        <v>3615</v>
      </c>
      <c r="F2714" t="s">
        <v>13</v>
      </c>
      <c r="G2714" t="s">
        <v>14</v>
      </c>
      <c r="H2714">
        <f t="shared" si="52"/>
        <v>0.11374383336378587</v>
      </c>
      <c r="L2714" t="s">
        <v>7429</v>
      </c>
      <c r="M2714">
        <v>246.285</v>
      </c>
      <c r="N2714">
        <v>2</v>
      </c>
      <c r="P2714" t="b">
        <f>EXACT(H2714,bioshpere3_soil!H2714)</f>
        <v>0</v>
      </c>
    </row>
    <row r="2715" spans="1:16" x14ac:dyDescent="0.25">
      <c r="A2715" s="18">
        <v>288</v>
      </c>
      <c r="B2715" t="s">
        <v>6211</v>
      </c>
      <c r="C2715" t="s">
        <v>16</v>
      </c>
      <c r="D2715" t="s">
        <v>11</v>
      </c>
      <c r="E2715" t="s">
        <v>6213</v>
      </c>
      <c r="F2715" t="s">
        <v>13</v>
      </c>
      <c r="G2715" t="s">
        <v>14</v>
      </c>
      <c r="H2715">
        <f t="shared" si="52"/>
        <v>0</v>
      </c>
      <c r="L2715" t="s">
        <v>7430</v>
      </c>
      <c r="M2715">
        <v>361.7</v>
      </c>
      <c r="N2715">
        <v>0</v>
      </c>
    </row>
    <row r="2716" spans="1:16" x14ac:dyDescent="0.25">
      <c r="A2716" s="18">
        <v>478</v>
      </c>
      <c r="B2716" s="20" t="s">
        <v>4572</v>
      </c>
      <c r="C2716" t="s">
        <v>47</v>
      </c>
      <c r="D2716" t="s">
        <v>11</v>
      </c>
      <c r="E2716" t="s">
        <v>4574</v>
      </c>
      <c r="F2716" t="s">
        <v>13</v>
      </c>
      <c r="G2716" t="s">
        <v>14</v>
      </c>
      <c r="H2716">
        <v>0</v>
      </c>
      <c r="L2716" s="20" t="s">
        <v>7431</v>
      </c>
      <c r="M2716">
        <v>31.998000000000001</v>
      </c>
      <c r="N2716">
        <v>0</v>
      </c>
    </row>
    <row r="2717" spans="1:16" x14ac:dyDescent="0.25">
      <c r="A2717" s="18">
        <v>3756</v>
      </c>
      <c r="B2717" t="s">
        <v>4572</v>
      </c>
      <c r="C2717" t="s">
        <v>189</v>
      </c>
      <c r="D2717" t="s">
        <v>11</v>
      </c>
      <c r="E2717" t="s">
        <v>4574</v>
      </c>
      <c r="F2717" t="s">
        <v>13</v>
      </c>
      <c r="G2717" t="s">
        <v>14</v>
      </c>
      <c r="H2717">
        <v>0</v>
      </c>
      <c r="L2717" s="20" t="s">
        <v>7431</v>
      </c>
      <c r="M2717">
        <v>31.998000000000001</v>
      </c>
      <c r="N2717">
        <v>0</v>
      </c>
    </row>
    <row r="2718" spans="1:16" x14ac:dyDescent="0.25">
      <c r="A2718" s="18">
        <v>270</v>
      </c>
      <c r="B2718" s="20" t="s">
        <v>722</v>
      </c>
      <c r="C2718" t="s">
        <v>47</v>
      </c>
      <c r="D2718" t="s">
        <v>11</v>
      </c>
      <c r="E2718" t="s">
        <v>724</v>
      </c>
      <c r="F2718" t="s">
        <v>13</v>
      </c>
      <c r="G2718" t="s">
        <v>14</v>
      </c>
      <c r="H2718">
        <v>0</v>
      </c>
      <c r="L2718" s="20" t="s">
        <v>6904</v>
      </c>
      <c r="M2718">
        <v>106.16500000000001</v>
      </c>
      <c r="N2718">
        <v>0</v>
      </c>
    </row>
    <row r="2719" spans="1:16" x14ac:dyDescent="0.25">
      <c r="A2719" s="18">
        <v>1555</v>
      </c>
      <c r="B2719" t="s">
        <v>722</v>
      </c>
      <c r="C2719" t="s">
        <v>90</v>
      </c>
      <c r="D2719" t="s">
        <v>11</v>
      </c>
      <c r="E2719" t="s">
        <v>724</v>
      </c>
      <c r="F2719" t="s">
        <v>13</v>
      </c>
      <c r="G2719" t="s">
        <v>14</v>
      </c>
      <c r="H2719">
        <v>0</v>
      </c>
      <c r="L2719" s="20" t="s">
        <v>6904</v>
      </c>
      <c r="M2719">
        <v>106.16500000000001</v>
      </c>
      <c r="N2719">
        <v>0</v>
      </c>
    </row>
    <row r="2720" spans="1:16" x14ac:dyDescent="0.25">
      <c r="A2720" s="18">
        <v>871</v>
      </c>
      <c r="B2720" t="s">
        <v>722</v>
      </c>
      <c r="C2720" t="s">
        <v>9</v>
      </c>
      <c r="D2720" t="s">
        <v>11</v>
      </c>
      <c r="E2720" t="s">
        <v>724</v>
      </c>
      <c r="F2720" t="s">
        <v>13</v>
      </c>
      <c r="G2720" t="s">
        <v>14</v>
      </c>
      <c r="H2720">
        <v>0</v>
      </c>
      <c r="L2720" s="20" t="s">
        <v>6904</v>
      </c>
      <c r="M2720">
        <v>106.16500000000001</v>
      </c>
      <c r="N2720">
        <v>0</v>
      </c>
    </row>
    <row r="2721" spans="1:14" x14ac:dyDescent="0.25">
      <c r="A2721" s="18">
        <v>4134</v>
      </c>
      <c r="B2721" t="s">
        <v>722</v>
      </c>
      <c r="C2721" t="s">
        <v>99</v>
      </c>
      <c r="D2721" t="s">
        <v>11</v>
      </c>
      <c r="E2721" t="s">
        <v>724</v>
      </c>
      <c r="F2721" t="s">
        <v>13</v>
      </c>
      <c r="G2721" t="s">
        <v>14</v>
      </c>
      <c r="H2721">
        <v>0</v>
      </c>
      <c r="L2721" s="20" t="s">
        <v>6904</v>
      </c>
      <c r="M2721">
        <v>106.16500000000001</v>
      </c>
      <c r="N2721">
        <v>0</v>
      </c>
    </row>
    <row r="2722" spans="1:14" x14ac:dyDescent="0.25">
      <c r="A2722" s="18">
        <v>3393</v>
      </c>
      <c r="B2722" t="s">
        <v>722</v>
      </c>
      <c r="C2722" t="s">
        <v>70</v>
      </c>
      <c r="D2722" t="s">
        <v>11</v>
      </c>
      <c r="E2722" t="s">
        <v>724</v>
      </c>
      <c r="F2722" t="s">
        <v>13</v>
      </c>
      <c r="G2722" t="s">
        <v>14</v>
      </c>
      <c r="H2722">
        <v>0</v>
      </c>
      <c r="L2722" s="20" t="s">
        <v>6904</v>
      </c>
      <c r="M2722">
        <v>106.16500000000001</v>
      </c>
      <c r="N2722">
        <v>0</v>
      </c>
    </row>
    <row r="2723" spans="1:14" x14ac:dyDescent="0.25">
      <c r="A2723" s="18">
        <v>3576</v>
      </c>
      <c r="B2723" t="s">
        <v>722</v>
      </c>
      <c r="C2723" t="s">
        <v>189</v>
      </c>
      <c r="D2723" t="s">
        <v>11</v>
      </c>
      <c r="E2723" t="s">
        <v>724</v>
      </c>
      <c r="F2723" t="s">
        <v>13</v>
      </c>
      <c r="G2723" t="s">
        <v>14</v>
      </c>
      <c r="H2723">
        <v>0</v>
      </c>
      <c r="L2723" s="20" t="s">
        <v>6904</v>
      </c>
      <c r="M2723">
        <v>106.16500000000001</v>
      </c>
      <c r="N2723">
        <v>0</v>
      </c>
    </row>
    <row r="2724" spans="1:14" x14ac:dyDescent="0.25">
      <c r="A2724" s="18">
        <v>247</v>
      </c>
      <c r="B2724" t="s">
        <v>722</v>
      </c>
      <c r="C2724" t="s">
        <v>43</v>
      </c>
      <c r="D2724" t="s">
        <v>11</v>
      </c>
      <c r="E2724" t="s">
        <v>724</v>
      </c>
      <c r="F2724" t="s">
        <v>13</v>
      </c>
      <c r="G2724" t="s">
        <v>14</v>
      </c>
      <c r="H2724">
        <v>0</v>
      </c>
      <c r="L2724" s="20" t="s">
        <v>6904</v>
      </c>
      <c r="M2724">
        <v>106.16500000000001</v>
      </c>
      <c r="N2724">
        <v>0</v>
      </c>
    </row>
    <row r="2725" spans="1:14" x14ac:dyDescent="0.25">
      <c r="A2725" s="18">
        <v>762</v>
      </c>
      <c r="B2725" t="s">
        <v>722</v>
      </c>
      <c r="C2725" t="s">
        <v>26</v>
      </c>
      <c r="D2725" t="s">
        <v>11</v>
      </c>
      <c r="E2725" t="s">
        <v>724</v>
      </c>
      <c r="F2725" t="s">
        <v>13</v>
      </c>
      <c r="G2725" t="s">
        <v>14</v>
      </c>
      <c r="H2725">
        <v>0</v>
      </c>
      <c r="L2725" s="20" t="s">
        <v>6904</v>
      </c>
      <c r="M2725">
        <v>106.16500000000001</v>
      </c>
      <c r="N2725">
        <v>0</v>
      </c>
    </row>
    <row r="2726" spans="1:14" x14ac:dyDescent="0.25">
      <c r="A2726" s="18">
        <v>109</v>
      </c>
      <c r="B2726" t="s">
        <v>722</v>
      </c>
      <c r="C2726" t="s">
        <v>30</v>
      </c>
      <c r="D2726" t="s">
        <v>11</v>
      </c>
      <c r="E2726" t="s">
        <v>724</v>
      </c>
      <c r="F2726" t="s">
        <v>13</v>
      </c>
      <c r="G2726" t="s">
        <v>14</v>
      </c>
      <c r="H2726">
        <v>0</v>
      </c>
      <c r="L2726" s="20" t="s">
        <v>6904</v>
      </c>
      <c r="M2726">
        <v>106.16500000000001</v>
      </c>
      <c r="N2726">
        <v>0</v>
      </c>
    </row>
    <row r="2727" spans="1:14" x14ac:dyDescent="0.25">
      <c r="A2727" s="18">
        <v>2833</v>
      </c>
      <c r="B2727" t="s">
        <v>722</v>
      </c>
      <c r="C2727" t="s">
        <v>23</v>
      </c>
      <c r="D2727" t="s">
        <v>11</v>
      </c>
      <c r="E2727" t="s">
        <v>724</v>
      </c>
      <c r="F2727" t="s">
        <v>13</v>
      </c>
      <c r="G2727" t="s">
        <v>14</v>
      </c>
      <c r="H2727">
        <v>0</v>
      </c>
      <c r="L2727" s="20" t="s">
        <v>6904</v>
      </c>
      <c r="M2727">
        <v>106.16500000000001</v>
      </c>
      <c r="N2727">
        <v>0</v>
      </c>
    </row>
    <row r="2728" spans="1:14" x14ac:dyDescent="0.25">
      <c r="A2728" s="18">
        <v>771</v>
      </c>
      <c r="B2728" s="20" t="s">
        <v>2968</v>
      </c>
      <c r="C2728" t="s">
        <v>189</v>
      </c>
      <c r="D2728" t="s">
        <v>11</v>
      </c>
      <c r="E2728" t="s">
        <v>2970</v>
      </c>
      <c r="F2728" t="s">
        <v>13</v>
      </c>
      <c r="G2728" t="s">
        <v>14</v>
      </c>
      <c r="H2728">
        <v>0</v>
      </c>
      <c r="L2728" s="20" t="s">
        <v>7432</v>
      </c>
      <c r="M2728" s="20">
        <v>47.997999999999998</v>
      </c>
      <c r="N2728">
        <v>0</v>
      </c>
    </row>
    <row r="2729" spans="1:14" x14ac:dyDescent="0.25">
      <c r="A2729" s="18">
        <v>1560</v>
      </c>
      <c r="B2729" t="s">
        <v>2968</v>
      </c>
      <c r="C2729" t="s">
        <v>43</v>
      </c>
      <c r="D2729" t="s">
        <v>11</v>
      </c>
      <c r="E2729" t="s">
        <v>2970</v>
      </c>
      <c r="F2729" t="s">
        <v>13</v>
      </c>
      <c r="G2729" t="s">
        <v>14</v>
      </c>
      <c r="H2729">
        <v>0</v>
      </c>
      <c r="L2729" s="20" t="s">
        <v>7432</v>
      </c>
      <c r="M2729" s="20">
        <v>47.997999999999998</v>
      </c>
    </row>
    <row r="2730" spans="1:14" x14ac:dyDescent="0.25">
      <c r="A2730" s="18">
        <v>3944</v>
      </c>
      <c r="B2730" t="s">
        <v>2968</v>
      </c>
      <c r="C2730" t="s">
        <v>26</v>
      </c>
      <c r="D2730" t="s">
        <v>11</v>
      </c>
      <c r="E2730" t="s">
        <v>2970</v>
      </c>
      <c r="F2730" t="s">
        <v>13</v>
      </c>
      <c r="G2730" t="s">
        <v>14</v>
      </c>
      <c r="H2730">
        <v>0</v>
      </c>
      <c r="L2730" s="20" t="s">
        <v>7432</v>
      </c>
      <c r="M2730" s="20">
        <v>47.997999999999998</v>
      </c>
      <c r="N2730">
        <v>0</v>
      </c>
    </row>
    <row r="2731" spans="1:14" x14ac:dyDescent="0.25">
      <c r="A2731" s="18">
        <v>1022</v>
      </c>
      <c r="B2731" t="s">
        <v>2968</v>
      </c>
      <c r="C2731" t="s">
        <v>30</v>
      </c>
      <c r="D2731" t="s">
        <v>11</v>
      </c>
      <c r="E2731" t="s">
        <v>2970</v>
      </c>
      <c r="F2731" t="s">
        <v>13</v>
      </c>
      <c r="G2731" t="s">
        <v>14</v>
      </c>
      <c r="H2731">
        <v>0</v>
      </c>
      <c r="L2731" s="20" t="s">
        <v>7432</v>
      </c>
      <c r="M2731" s="20">
        <v>47.997999999999998</v>
      </c>
      <c r="N2731">
        <v>0</v>
      </c>
    </row>
    <row r="2732" spans="1:14" x14ac:dyDescent="0.25">
      <c r="A2732" s="18">
        <v>3320</v>
      </c>
      <c r="B2732" t="s">
        <v>2968</v>
      </c>
      <c r="C2732" t="s">
        <v>23</v>
      </c>
      <c r="D2732" t="s">
        <v>11</v>
      </c>
      <c r="E2732" t="s">
        <v>2970</v>
      </c>
      <c r="F2732" t="s">
        <v>13</v>
      </c>
      <c r="G2732" t="s">
        <v>14</v>
      </c>
      <c r="H2732">
        <v>0</v>
      </c>
      <c r="L2732" s="20" t="s">
        <v>7432</v>
      </c>
      <c r="M2732" s="20">
        <v>47.997999999999998</v>
      </c>
      <c r="N2732">
        <v>0</v>
      </c>
    </row>
    <row r="2733" spans="1:14" x14ac:dyDescent="0.25">
      <c r="A2733" s="18">
        <v>3557</v>
      </c>
      <c r="B2733" s="20" t="s">
        <v>410</v>
      </c>
      <c r="C2733" t="s">
        <v>47</v>
      </c>
      <c r="D2733" t="s">
        <v>11</v>
      </c>
      <c r="E2733" s="20" t="s">
        <v>412</v>
      </c>
      <c r="F2733" t="s">
        <v>13</v>
      </c>
      <c r="G2733" t="s">
        <v>14</v>
      </c>
      <c r="H2733">
        <v>0</v>
      </c>
      <c r="L2733" s="20" t="s">
        <v>6617</v>
      </c>
      <c r="M2733" s="20" t="s">
        <v>6617</v>
      </c>
    </row>
    <row r="2734" spans="1:14" x14ac:dyDescent="0.25">
      <c r="A2734" s="18">
        <v>2869</v>
      </c>
      <c r="B2734" t="s">
        <v>410</v>
      </c>
      <c r="C2734" t="s">
        <v>90</v>
      </c>
      <c r="D2734" t="s">
        <v>11</v>
      </c>
      <c r="E2734" t="s">
        <v>412</v>
      </c>
      <c r="F2734" t="s">
        <v>13</v>
      </c>
      <c r="G2734" t="s">
        <v>14</v>
      </c>
      <c r="H2734">
        <v>0</v>
      </c>
      <c r="L2734" s="20" t="s">
        <v>6617</v>
      </c>
      <c r="M2734" s="20" t="s">
        <v>6617</v>
      </c>
      <c r="N2734">
        <v>0</v>
      </c>
    </row>
    <row r="2735" spans="1:14" x14ac:dyDescent="0.25">
      <c r="A2735" s="18">
        <v>832</v>
      </c>
      <c r="B2735" t="s">
        <v>410</v>
      </c>
      <c r="C2735" t="s">
        <v>9</v>
      </c>
      <c r="D2735" t="s">
        <v>11</v>
      </c>
      <c r="E2735" t="s">
        <v>412</v>
      </c>
      <c r="F2735" t="s">
        <v>13</v>
      </c>
      <c r="G2735" t="s">
        <v>14</v>
      </c>
      <c r="H2735">
        <v>0</v>
      </c>
      <c r="L2735" s="20" t="s">
        <v>6617</v>
      </c>
      <c r="M2735" s="20" t="s">
        <v>6617</v>
      </c>
      <c r="N2735">
        <v>0</v>
      </c>
    </row>
    <row r="2736" spans="1:14" x14ac:dyDescent="0.25">
      <c r="A2736" s="18">
        <v>587</v>
      </c>
      <c r="B2736" t="s">
        <v>410</v>
      </c>
      <c r="C2736" t="s">
        <v>99</v>
      </c>
      <c r="D2736" t="s">
        <v>11</v>
      </c>
      <c r="E2736" t="s">
        <v>412</v>
      </c>
      <c r="F2736" t="s">
        <v>13</v>
      </c>
      <c r="G2736" t="s">
        <v>14</v>
      </c>
      <c r="H2736">
        <v>0</v>
      </c>
      <c r="L2736" s="20" t="s">
        <v>6617</v>
      </c>
      <c r="M2736" s="20" t="s">
        <v>6617</v>
      </c>
      <c r="N2736">
        <v>0</v>
      </c>
    </row>
    <row r="2737" spans="1:14" x14ac:dyDescent="0.25">
      <c r="A2737" s="18">
        <v>3620</v>
      </c>
      <c r="B2737" t="s">
        <v>410</v>
      </c>
      <c r="C2737" t="s">
        <v>70</v>
      </c>
      <c r="D2737" t="s">
        <v>11</v>
      </c>
      <c r="E2737" t="s">
        <v>412</v>
      </c>
      <c r="F2737" t="s">
        <v>13</v>
      </c>
      <c r="G2737" t="s">
        <v>14</v>
      </c>
      <c r="H2737">
        <v>0</v>
      </c>
      <c r="L2737" s="20" t="s">
        <v>6617</v>
      </c>
      <c r="M2737" s="20" t="s">
        <v>6617</v>
      </c>
      <c r="N2737">
        <v>1</v>
      </c>
    </row>
    <row r="2738" spans="1:14" x14ac:dyDescent="0.25">
      <c r="A2738" s="18">
        <v>922</v>
      </c>
      <c r="B2738" s="20" t="s">
        <v>410</v>
      </c>
      <c r="C2738" t="s">
        <v>388</v>
      </c>
      <c r="D2738" t="s">
        <v>11</v>
      </c>
      <c r="E2738" s="36" t="s">
        <v>412</v>
      </c>
      <c r="F2738" t="s">
        <v>13</v>
      </c>
      <c r="G2738" t="s">
        <v>14</v>
      </c>
      <c r="H2738">
        <v>0</v>
      </c>
      <c r="L2738" s="20" t="s">
        <v>6617</v>
      </c>
      <c r="M2738" s="20" t="s">
        <v>6617</v>
      </c>
      <c r="N2738">
        <v>1</v>
      </c>
    </row>
    <row r="2739" spans="1:14" x14ac:dyDescent="0.25">
      <c r="A2739" s="18">
        <v>4152</v>
      </c>
      <c r="B2739" t="s">
        <v>410</v>
      </c>
      <c r="C2739" t="s">
        <v>189</v>
      </c>
      <c r="D2739" t="s">
        <v>11</v>
      </c>
      <c r="E2739" t="s">
        <v>412</v>
      </c>
      <c r="F2739" t="s">
        <v>13</v>
      </c>
      <c r="G2739" t="s">
        <v>14</v>
      </c>
      <c r="H2739">
        <v>0</v>
      </c>
      <c r="L2739" s="20" t="s">
        <v>6617</v>
      </c>
      <c r="M2739" s="20" t="s">
        <v>6617</v>
      </c>
      <c r="N2739">
        <v>1</v>
      </c>
    </row>
    <row r="2740" spans="1:14" x14ac:dyDescent="0.25">
      <c r="A2740" s="18">
        <v>879</v>
      </c>
      <c r="B2740" t="s">
        <v>410</v>
      </c>
      <c r="C2740" t="s">
        <v>43</v>
      </c>
      <c r="D2740" t="s">
        <v>11</v>
      </c>
      <c r="E2740" t="s">
        <v>412</v>
      </c>
      <c r="F2740" t="s">
        <v>13</v>
      </c>
      <c r="G2740" t="s">
        <v>14</v>
      </c>
      <c r="H2740">
        <v>0</v>
      </c>
      <c r="L2740" s="20" t="s">
        <v>6617</v>
      </c>
      <c r="M2740" s="20" t="s">
        <v>6617</v>
      </c>
      <c r="N2740">
        <v>1</v>
      </c>
    </row>
    <row r="2741" spans="1:14" x14ac:dyDescent="0.25">
      <c r="A2741" s="18">
        <v>2109</v>
      </c>
      <c r="B2741" t="s">
        <v>410</v>
      </c>
      <c r="C2741" t="s">
        <v>26</v>
      </c>
      <c r="D2741" t="s">
        <v>11</v>
      </c>
      <c r="E2741" t="s">
        <v>412</v>
      </c>
      <c r="F2741" t="s">
        <v>13</v>
      </c>
      <c r="G2741" t="s">
        <v>14</v>
      </c>
      <c r="H2741">
        <v>0</v>
      </c>
      <c r="L2741" s="20" t="s">
        <v>6617</v>
      </c>
      <c r="M2741" s="20" t="s">
        <v>6617</v>
      </c>
      <c r="N2741">
        <v>1</v>
      </c>
    </row>
    <row r="2742" spans="1:14" x14ac:dyDescent="0.25">
      <c r="A2742" s="18">
        <v>1219</v>
      </c>
      <c r="B2742" t="s">
        <v>410</v>
      </c>
      <c r="C2742" t="s">
        <v>30</v>
      </c>
      <c r="D2742" t="s">
        <v>11</v>
      </c>
      <c r="E2742" t="s">
        <v>412</v>
      </c>
      <c r="F2742" t="s">
        <v>13</v>
      </c>
      <c r="G2742" t="s">
        <v>14</v>
      </c>
      <c r="H2742">
        <v>0</v>
      </c>
      <c r="L2742" s="20" t="s">
        <v>6617</v>
      </c>
      <c r="M2742" s="20" t="s">
        <v>6617</v>
      </c>
      <c r="N2742">
        <v>1</v>
      </c>
    </row>
    <row r="2743" spans="1:14" x14ac:dyDescent="0.25">
      <c r="A2743" s="18">
        <v>1264</v>
      </c>
      <c r="B2743" t="s">
        <v>410</v>
      </c>
      <c r="C2743" t="s">
        <v>23</v>
      </c>
      <c r="D2743" t="s">
        <v>11</v>
      </c>
      <c r="E2743" t="s">
        <v>412</v>
      </c>
      <c r="F2743" t="s">
        <v>13</v>
      </c>
      <c r="G2743" t="s">
        <v>14</v>
      </c>
      <c r="H2743">
        <v>0</v>
      </c>
      <c r="L2743" s="20" t="s">
        <v>6617</v>
      </c>
      <c r="M2743" s="20" t="s">
        <v>6617</v>
      </c>
      <c r="N2743">
        <v>1</v>
      </c>
    </row>
    <row r="2744" spans="1:14" x14ac:dyDescent="0.25">
      <c r="A2744" s="18">
        <v>2125</v>
      </c>
      <c r="B2744" s="20" t="s">
        <v>1323</v>
      </c>
      <c r="C2744" t="s">
        <v>47</v>
      </c>
      <c r="D2744" t="s">
        <v>11</v>
      </c>
      <c r="E2744" t="s">
        <v>1325</v>
      </c>
      <c r="F2744" t="s">
        <v>13</v>
      </c>
      <c r="G2744" t="s">
        <v>14</v>
      </c>
      <c r="H2744">
        <v>0</v>
      </c>
      <c r="L2744" s="20" t="s">
        <v>7433</v>
      </c>
      <c r="M2744" s="20" t="s">
        <v>6617</v>
      </c>
      <c r="N2744">
        <v>1</v>
      </c>
    </row>
    <row r="2745" spans="1:14" x14ac:dyDescent="0.25">
      <c r="A2745" s="18">
        <v>3742</v>
      </c>
      <c r="B2745" t="s">
        <v>1323</v>
      </c>
      <c r="C2745" t="s">
        <v>90</v>
      </c>
      <c r="D2745" t="s">
        <v>11</v>
      </c>
      <c r="E2745" t="s">
        <v>1325</v>
      </c>
      <c r="F2745" t="s">
        <v>13</v>
      </c>
      <c r="G2745" t="s">
        <v>14</v>
      </c>
      <c r="H2745">
        <v>0</v>
      </c>
      <c r="L2745" s="20" t="s">
        <v>7433</v>
      </c>
      <c r="M2745" s="20" t="s">
        <v>6617</v>
      </c>
      <c r="N2745">
        <v>1</v>
      </c>
    </row>
    <row r="2746" spans="1:14" x14ac:dyDescent="0.25">
      <c r="A2746" s="18">
        <v>1036</v>
      </c>
      <c r="B2746" t="s">
        <v>1323</v>
      </c>
      <c r="C2746" t="s">
        <v>9</v>
      </c>
      <c r="D2746" t="s">
        <v>11</v>
      </c>
      <c r="E2746" t="s">
        <v>1325</v>
      </c>
      <c r="F2746" t="s">
        <v>13</v>
      </c>
      <c r="G2746" t="s">
        <v>14</v>
      </c>
      <c r="H2746">
        <v>0</v>
      </c>
      <c r="L2746" s="20" t="s">
        <v>7433</v>
      </c>
      <c r="M2746" s="20" t="s">
        <v>6617</v>
      </c>
      <c r="N2746">
        <v>1</v>
      </c>
    </row>
    <row r="2747" spans="1:14" x14ac:dyDescent="0.25">
      <c r="A2747" s="18">
        <v>3331</v>
      </c>
      <c r="B2747" t="s">
        <v>1323</v>
      </c>
      <c r="C2747" t="s">
        <v>99</v>
      </c>
      <c r="D2747" t="s">
        <v>11</v>
      </c>
      <c r="E2747" t="s">
        <v>1325</v>
      </c>
      <c r="F2747" t="s">
        <v>13</v>
      </c>
      <c r="G2747" t="s">
        <v>14</v>
      </c>
      <c r="H2747">
        <v>0</v>
      </c>
      <c r="L2747" s="20" t="s">
        <v>7433</v>
      </c>
      <c r="M2747" s="20" t="s">
        <v>6617</v>
      </c>
    </row>
    <row r="2748" spans="1:14" x14ac:dyDescent="0.25">
      <c r="A2748" s="18">
        <v>393</v>
      </c>
      <c r="B2748" t="s">
        <v>1323</v>
      </c>
      <c r="C2748" t="s">
        <v>70</v>
      </c>
      <c r="D2748" t="s">
        <v>11</v>
      </c>
      <c r="E2748" t="s">
        <v>1325</v>
      </c>
      <c r="F2748" t="s">
        <v>13</v>
      </c>
      <c r="G2748" t="s">
        <v>14</v>
      </c>
      <c r="H2748">
        <v>0</v>
      </c>
      <c r="L2748" s="20" t="s">
        <v>7433</v>
      </c>
      <c r="M2748" s="20" t="s">
        <v>6617</v>
      </c>
    </row>
    <row r="2749" spans="1:14" x14ac:dyDescent="0.25">
      <c r="A2749" s="18">
        <v>1509</v>
      </c>
      <c r="B2749" t="s">
        <v>1323</v>
      </c>
      <c r="C2749" t="s">
        <v>189</v>
      </c>
      <c r="D2749" t="s">
        <v>11</v>
      </c>
      <c r="E2749" t="s">
        <v>1325</v>
      </c>
      <c r="F2749" t="s">
        <v>13</v>
      </c>
      <c r="G2749" t="s">
        <v>14</v>
      </c>
      <c r="H2749">
        <v>0</v>
      </c>
      <c r="L2749" s="20" t="s">
        <v>7433</v>
      </c>
      <c r="M2749" s="20" t="s">
        <v>6617</v>
      </c>
      <c r="N2749">
        <v>0</v>
      </c>
    </row>
    <row r="2750" spans="1:14" x14ac:dyDescent="0.25">
      <c r="A2750" s="18">
        <v>1070</v>
      </c>
      <c r="B2750" s="20" t="s">
        <v>914</v>
      </c>
      <c r="C2750" t="s">
        <v>47</v>
      </c>
      <c r="D2750" t="s">
        <v>11</v>
      </c>
      <c r="E2750" t="s">
        <v>916</v>
      </c>
      <c r="F2750" t="s">
        <v>13</v>
      </c>
      <c r="G2750" t="s">
        <v>14</v>
      </c>
      <c r="H2750">
        <v>0</v>
      </c>
      <c r="L2750" s="20" t="s">
        <v>7434</v>
      </c>
      <c r="M2750">
        <v>436.84</v>
      </c>
      <c r="N2750">
        <v>0</v>
      </c>
    </row>
    <row r="2751" spans="1:14" x14ac:dyDescent="0.25">
      <c r="A2751" s="18">
        <v>680</v>
      </c>
      <c r="B2751" t="s">
        <v>914</v>
      </c>
      <c r="C2751" t="s">
        <v>90</v>
      </c>
      <c r="D2751" t="s">
        <v>11</v>
      </c>
      <c r="E2751" t="s">
        <v>916</v>
      </c>
      <c r="F2751" t="s">
        <v>13</v>
      </c>
      <c r="G2751" t="s">
        <v>14</v>
      </c>
      <c r="H2751">
        <v>0</v>
      </c>
      <c r="L2751" s="20" t="s">
        <v>7434</v>
      </c>
      <c r="M2751">
        <v>436.84</v>
      </c>
      <c r="N2751">
        <v>0</v>
      </c>
    </row>
    <row r="2752" spans="1:14" x14ac:dyDescent="0.25">
      <c r="A2752" s="18">
        <v>370</v>
      </c>
      <c r="B2752" t="s">
        <v>914</v>
      </c>
      <c r="C2752" t="s">
        <v>9</v>
      </c>
      <c r="D2752" t="s">
        <v>11</v>
      </c>
      <c r="E2752" t="s">
        <v>916</v>
      </c>
      <c r="F2752" t="s">
        <v>13</v>
      </c>
      <c r="G2752" t="s">
        <v>14</v>
      </c>
      <c r="H2752">
        <v>0</v>
      </c>
      <c r="L2752" s="20" t="s">
        <v>7434</v>
      </c>
      <c r="M2752">
        <v>436.84</v>
      </c>
    </row>
    <row r="2753" spans="1:14" x14ac:dyDescent="0.25">
      <c r="A2753" s="18">
        <v>1130</v>
      </c>
      <c r="B2753" t="s">
        <v>914</v>
      </c>
      <c r="C2753" t="s">
        <v>99</v>
      </c>
      <c r="D2753" t="s">
        <v>11</v>
      </c>
      <c r="E2753" t="s">
        <v>916</v>
      </c>
      <c r="F2753" t="s">
        <v>13</v>
      </c>
      <c r="G2753" t="s">
        <v>14</v>
      </c>
      <c r="H2753">
        <v>0</v>
      </c>
      <c r="L2753" s="20" t="s">
        <v>7434</v>
      </c>
      <c r="M2753">
        <v>436.84</v>
      </c>
      <c r="N2753">
        <v>0</v>
      </c>
    </row>
    <row r="2754" spans="1:14" x14ac:dyDescent="0.25">
      <c r="A2754" s="18">
        <v>1601</v>
      </c>
      <c r="B2754" t="s">
        <v>914</v>
      </c>
      <c r="C2754" t="s">
        <v>70</v>
      </c>
      <c r="D2754" t="s">
        <v>11</v>
      </c>
      <c r="E2754" t="s">
        <v>916</v>
      </c>
      <c r="F2754" t="s">
        <v>13</v>
      </c>
      <c r="G2754" t="s">
        <v>14</v>
      </c>
      <c r="H2754">
        <v>0</v>
      </c>
      <c r="L2754" s="20" t="s">
        <v>7434</v>
      </c>
      <c r="M2754">
        <v>436.84</v>
      </c>
      <c r="N2754">
        <v>0</v>
      </c>
    </row>
    <row r="2755" spans="1:14" x14ac:dyDescent="0.25">
      <c r="A2755" s="18">
        <v>3113</v>
      </c>
      <c r="B2755" t="s">
        <v>914</v>
      </c>
      <c r="C2755" t="s">
        <v>189</v>
      </c>
      <c r="D2755" t="s">
        <v>11</v>
      </c>
      <c r="E2755" t="s">
        <v>916</v>
      </c>
      <c r="F2755" t="s">
        <v>13</v>
      </c>
      <c r="G2755" t="s">
        <v>14</v>
      </c>
      <c r="H2755">
        <v>0</v>
      </c>
      <c r="L2755" s="20" t="s">
        <v>7434</v>
      </c>
      <c r="M2755">
        <v>436.84</v>
      </c>
      <c r="N2755">
        <v>0</v>
      </c>
    </row>
    <row r="2756" spans="1:14" x14ac:dyDescent="0.25">
      <c r="A2756" s="18">
        <v>2218</v>
      </c>
      <c r="B2756" t="s">
        <v>914</v>
      </c>
      <c r="C2756" t="s">
        <v>43</v>
      </c>
      <c r="D2756" t="s">
        <v>11</v>
      </c>
      <c r="E2756" t="s">
        <v>916</v>
      </c>
      <c r="F2756" t="s">
        <v>13</v>
      </c>
      <c r="G2756" t="s">
        <v>14</v>
      </c>
      <c r="H2756">
        <v>0</v>
      </c>
      <c r="L2756" s="20" t="s">
        <v>7434</v>
      </c>
      <c r="M2756">
        <v>436.84</v>
      </c>
      <c r="N2756">
        <v>0</v>
      </c>
    </row>
    <row r="2757" spans="1:14" x14ac:dyDescent="0.25">
      <c r="A2757" s="18">
        <v>2168</v>
      </c>
      <c r="B2757" t="s">
        <v>914</v>
      </c>
      <c r="C2757" t="s">
        <v>26</v>
      </c>
      <c r="D2757" t="s">
        <v>11</v>
      </c>
      <c r="E2757" t="s">
        <v>916</v>
      </c>
      <c r="F2757" t="s">
        <v>13</v>
      </c>
      <c r="G2757" t="s">
        <v>14</v>
      </c>
      <c r="H2757">
        <v>0</v>
      </c>
      <c r="L2757" s="20" t="s">
        <v>7434</v>
      </c>
      <c r="M2757">
        <v>436.84</v>
      </c>
      <c r="N2757">
        <v>0</v>
      </c>
    </row>
    <row r="2758" spans="1:14" x14ac:dyDescent="0.25">
      <c r="A2758" s="18">
        <v>2692</v>
      </c>
      <c r="B2758" t="s">
        <v>914</v>
      </c>
      <c r="C2758" t="s">
        <v>30</v>
      </c>
      <c r="D2758" t="s">
        <v>11</v>
      </c>
      <c r="E2758" t="s">
        <v>916</v>
      </c>
      <c r="F2758" t="s">
        <v>13</v>
      </c>
      <c r="G2758" t="s">
        <v>14</v>
      </c>
      <c r="H2758">
        <v>0</v>
      </c>
      <c r="L2758" s="20" t="s">
        <v>7434</v>
      </c>
      <c r="M2758">
        <v>436.84</v>
      </c>
      <c r="N2758">
        <v>0</v>
      </c>
    </row>
    <row r="2759" spans="1:14" x14ac:dyDescent="0.25">
      <c r="A2759" s="18">
        <v>3053</v>
      </c>
      <c r="B2759" t="s">
        <v>914</v>
      </c>
      <c r="C2759" t="s">
        <v>23</v>
      </c>
      <c r="D2759" t="s">
        <v>11</v>
      </c>
      <c r="E2759" t="s">
        <v>916</v>
      </c>
      <c r="F2759" t="s">
        <v>13</v>
      </c>
      <c r="G2759" t="s">
        <v>14</v>
      </c>
      <c r="H2759">
        <v>0</v>
      </c>
      <c r="L2759" s="20" t="s">
        <v>7434</v>
      </c>
      <c r="M2759">
        <v>436.84</v>
      </c>
      <c r="N2759">
        <v>0</v>
      </c>
    </row>
    <row r="2760" spans="1:14" x14ac:dyDescent="0.25">
      <c r="A2760" s="18">
        <v>2395</v>
      </c>
      <c r="B2760" t="s">
        <v>3861</v>
      </c>
      <c r="C2760" t="s">
        <v>16</v>
      </c>
      <c r="D2760" t="s">
        <v>11</v>
      </c>
      <c r="E2760" t="s">
        <v>2181</v>
      </c>
      <c r="F2760" t="s">
        <v>13</v>
      </c>
      <c r="G2760" t="s">
        <v>14</v>
      </c>
      <c r="H2760">
        <f>14.0067*N2760/M2760</f>
        <v>0</v>
      </c>
      <c r="L2760" t="s">
        <v>7435</v>
      </c>
      <c r="M2760">
        <v>186.25299999999999</v>
      </c>
      <c r="N2760">
        <v>0</v>
      </c>
    </row>
    <row r="2761" spans="1:14" x14ac:dyDescent="0.25">
      <c r="A2761" s="18">
        <v>1271</v>
      </c>
      <c r="B2761" t="s">
        <v>3861</v>
      </c>
      <c r="C2761" t="s">
        <v>26</v>
      </c>
      <c r="D2761" t="s">
        <v>11</v>
      </c>
      <c r="E2761" t="s">
        <v>2181</v>
      </c>
      <c r="F2761" t="s">
        <v>13</v>
      </c>
      <c r="G2761" t="s">
        <v>14</v>
      </c>
      <c r="H2761">
        <f>14.0067*N2761/M2761</f>
        <v>0</v>
      </c>
      <c r="L2761" t="s">
        <v>7435</v>
      </c>
      <c r="M2761">
        <v>186.25299999999999</v>
      </c>
      <c r="N2761">
        <v>0</v>
      </c>
    </row>
    <row r="2762" spans="1:14" x14ac:dyDescent="0.25">
      <c r="A2762" s="18">
        <v>459</v>
      </c>
      <c r="B2762" s="20" t="s">
        <v>3507</v>
      </c>
      <c r="C2762" t="s">
        <v>16</v>
      </c>
      <c r="D2762" t="s">
        <v>11</v>
      </c>
      <c r="E2762" t="s">
        <v>3509</v>
      </c>
      <c r="F2762" t="s">
        <v>13</v>
      </c>
      <c r="G2762" t="s">
        <v>14</v>
      </c>
      <c r="H2762">
        <f>14.0067*N2762/M2762</f>
        <v>0</v>
      </c>
      <c r="L2762" t="s">
        <v>7436</v>
      </c>
      <c r="M2762">
        <v>291.26100000000002</v>
      </c>
      <c r="N2762">
        <v>0</v>
      </c>
    </row>
    <row r="2763" spans="1:14" x14ac:dyDescent="0.25">
      <c r="A2763" s="18">
        <v>2226</v>
      </c>
      <c r="C2763" t="s">
        <v>189</v>
      </c>
      <c r="D2763" t="s">
        <v>11</v>
      </c>
      <c r="E2763" s="20" t="s">
        <v>3413</v>
      </c>
      <c r="F2763" t="s">
        <v>13</v>
      </c>
      <c r="G2763" t="s">
        <v>14</v>
      </c>
      <c r="H2763">
        <v>0</v>
      </c>
      <c r="L2763" s="20" t="s">
        <v>6617</v>
      </c>
      <c r="M2763" s="20" t="s">
        <v>6617</v>
      </c>
      <c r="N2763">
        <v>0</v>
      </c>
    </row>
    <row r="2764" spans="1:14" x14ac:dyDescent="0.25">
      <c r="A2764" s="18">
        <v>2287</v>
      </c>
      <c r="C2764" t="s">
        <v>43</v>
      </c>
      <c r="D2764" t="s">
        <v>11</v>
      </c>
      <c r="E2764" t="s">
        <v>3413</v>
      </c>
      <c r="F2764" t="s">
        <v>13</v>
      </c>
      <c r="G2764" t="s">
        <v>14</v>
      </c>
      <c r="H2764">
        <v>0</v>
      </c>
      <c r="L2764" s="20" t="s">
        <v>6617</v>
      </c>
      <c r="M2764" s="20" t="s">
        <v>6617</v>
      </c>
      <c r="N2764">
        <v>0</v>
      </c>
    </row>
    <row r="2765" spans="1:14" x14ac:dyDescent="0.25">
      <c r="A2765" s="18">
        <v>3064</v>
      </c>
      <c r="C2765" t="s">
        <v>26</v>
      </c>
      <c r="D2765" t="s">
        <v>11</v>
      </c>
      <c r="E2765" t="s">
        <v>3413</v>
      </c>
      <c r="F2765" t="s">
        <v>13</v>
      </c>
      <c r="G2765" t="s">
        <v>14</v>
      </c>
      <c r="H2765">
        <v>0</v>
      </c>
      <c r="L2765" s="20" t="s">
        <v>6617</v>
      </c>
      <c r="M2765" s="20" t="s">
        <v>6617</v>
      </c>
    </row>
    <row r="2766" spans="1:14" x14ac:dyDescent="0.25">
      <c r="A2766" s="18">
        <v>1497</v>
      </c>
      <c r="C2766" t="s">
        <v>30</v>
      </c>
      <c r="D2766" t="s">
        <v>11</v>
      </c>
      <c r="E2766" t="s">
        <v>3413</v>
      </c>
      <c r="F2766" t="s">
        <v>13</v>
      </c>
      <c r="G2766" t="s">
        <v>14</v>
      </c>
      <c r="H2766">
        <v>0</v>
      </c>
      <c r="L2766" s="20" t="s">
        <v>6617</v>
      </c>
      <c r="M2766" s="20" t="s">
        <v>6617</v>
      </c>
      <c r="N2766">
        <v>0</v>
      </c>
    </row>
    <row r="2767" spans="1:14" x14ac:dyDescent="0.25">
      <c r="A2767" s="18">
        <v>1764</v>
      </c>
      <c r="C2767" t="s">
        <v>23</v>
      </c>
      <c r="D2767" t="s">
        <v>11</v>
      </c>
      <c r="E2767" t="s">
        <v>3413</v>
      </c>
      <c r="F2767" t="s">
        <v>13</v>
      </c>
      <c r="G2767" t="s">
        <v>14</v>
      </c>
      <c r="H2767">
        <v>0</v>
      </c>
      <c r="L2767" s="20" t="s">
        <v>6617</v>
      </c>
      <c r="M2767" s="20" t="s">
        <v>6617</v>
      </c>
      <c r="N2767">
        <v>0</v>
      </c>
    </row>
    <row r="2768" spans="1:14" x14ac:dyDescent="0.25">
      <c r="A2768" s="18">
        <v>3180</v>
      </c>
      <c r="C2768" t="s">
        <v>189</v>
      </c>
      <c r="D2768" t="s">
        <v>11</v>
      </c>
      <c r="E2768" t="s">
        <v>178</v>
      </c>
      <c r="F2768" t="s">
        <v>13</v>
      </c>
      <c r="G2768" t="s">
        <v>14</v>
      </c>
      <c r="H2768">
        <v>0</v>
      </c>
      <c r="L2768" s="20" t="s">
        <v>6617</v>
      </c>
      <c r="M2768" s="20" t="s">
        <v>6617</v>
      </c>
      <c r="N2768">
        <v>0</v>
      </c>
    </row>
    <row r="2769" spans="1:16" x14ac:dyDescent="0.25">
      <c r="A2769" s="18">
        <v>3023</v>
      </c>
      <c r="C2769" t="s">
        <v>43</v>
      </c>
      <c r="D2769" t="s">
        <v>11</v>
      </c>
      <c r="E2769" t="s">
        <v>178</v>
      </c>
      <c r="F2769" t="s">
        <v>13</v>
      </c>
      <c r="G2769" t="s">
        <v>14</v>
      </c>
      <c r="H2769">
        <v>0</v>
      </c>
      <c r="L2769" s="20" t="s">
        <v>6617</v>
      </c>
      <c r="M2769" s="20" t="s">
        <v>6617</v>
      </c>
      <c r="N2769">
        <v>0</v>
      </c>
    </row>
    <row r="2770" spans="1:16" x14ac:dyDescent="0.25">
      <c r="A2770" s="18">
        <v>2020</v>
      </c>
      <c r="C2770" t="s">
        <v>26</v>
      </c>
      <c r="D2770" t="s">
        <v>11</v>
      </c>
      <c r="E2770" t="s">
        <v>178</v>
      </c>
      <c r="F2770" t="s">
        <v>13</v>
      </c>
      <c r="G2770" t="s">
        <v>14</v>
      </c>
      <c r="H2770">
        <v>0</v>
      </c>
      <c r="L2770" s="20" t="s">
        <v>6617</v>
      </c>
      <c r="M2770" s="20" t="s">
        <v>6617</v>
      </c>
      <c r="N2770">
        <v>0</v>
      </c>
    </row>
    <row r="2771" spans="1:16" x14ac:dyDescent="0.25">
      <c r="A2771" s="18">
        <v>549</v>
      </c>
      <c r="C2771" t="s">
        <v>30</v>
      </c>
      <c r="D2771" t="s">
        <v>11</v>
      </c>
      <c r="E2771" t="s">
        <v>178</v>
      </c>
      <c r="F2771" t="s">
        <v>13</v>
      </c>
      <c r="G2771" t="s">
        <v>14</v>
      </c>
      <c r="H2771">
        <v>0</v>
      </c>
      <c r="L2771" s="20" t="s">
        <v>6617</v>
      </c>
      <c r="M2771" s="20" t="s">
        <v>6617</v>
      </c>
      <c r="N2771">
        <v>0</v>
      </c>
    </row>
    <row r="2772" spans="1:16" x14ac:dyDescent="0.25">
      <c r="A2772" s="18">
        <v>1109</v>
      </c>
      <c r="C2772" t="s">
        <v>23</v>
      </c>
      <c r="D2772" t="s">
        <v>11</v>
      </c>
      <c r="E2772" t="s">
        <v>178</v>
      </c>
      <c r="F2772" t="s">
        <v>13</v>
      </c>
      <c r="G2772" t="s">
        <v>14</v>
      </c>
      <c r="H2772">
        <v>0</v>
      </c>
      <c r="L2772" s="20" t="s">
        <v>6617</v>
      </c>
      <c r="M2772" s="20" t="s">
        <v>6617</v>
      </c>
      <c r="N2772">
        <v>0</v>
      </c>
    </row>
    <row r="2773" spans="1:16" x14ac:dyDescent="0.25">
      <c r="A2773" s="18">
        <v>3755</v>
      </c>
      <c r="C2773" t="s">
        <v>189</v>
      </c>
      <c r="D2773" t="s">
        <v>11</v>
      </c>
      <c r="E2773" t="s">
        <v>1598</v>
      </c>
      <c r="F2773" t="s">
        <v>13</v>
      </c>
      <c r="G2773" t="s">
        <v>14</v>
      </c>
      <c r="H2773">
        <v>0</v>
      </c>
      <c r="L2773" s="20" t="s">
        <v>6617</v>
      </c>
      <c r="M2773" s="20" t="s">
        <v>6617</v>
      </c>
      <c r="N2773">
        <v>0</v>
      </c>
    </row>
    <row r="2774" spans="1:16" x14ac:dyDescent="0.25">
      <c r="A2774" s="18">
        <v>2293</v>
      </c>
      <c r="C2774" t="s">
        <v>43</v>
      </c>
      <c r="D2774" t="s">
        <v>11</v>
      </c>
      <c r="E2774" t="s">
        <v>1598</v>
      </c>
      <c r="F2774" t="s">
        <v>13</v>
      </c>
      <c r="G2774" t="s">
        <v>14</v>
      </c>
      <c r="H2774">
        <v>0</v>
      </c>
      <c r="L2774" s="20" t="s">
        <v>6617</v>
      </c>
      <c r="M2774" s="20" t="s">
        <v>6617</v>
      </c>
    </row>
    <row r="2775" spans="1:16" x14ac:dyDescent="0.25">
      <c r="A2775" s="18">
        <v>2979</v>
      </c>
      <c r="C2775" t="s">
        <v>26</v>
      </c>
      <c r="D2775" t="s">
        <v>11</v>
      </c>
      <c r="E2775" t="s">
        <v>1598</v>
      </c>
      <c r="F2775" t="s">
        <v>13</v>
      </c>
      <c r="G2775" t="s">
        <v>14</v>
      </c>
      <c r="H2775">
        <v>0</v>
      </c>
      <c r="L2775" s="20" t="s">
        <v>6617</v>
      </c>
      <c r="M2775" s="20" t="s">
        <v>6617</v>
      </c>
      <c r="N2775">
        <v>0</v>
      </c>
    </row>
    <row r="2776" spans="1:16" x14ac:dyDescent="0.25">
      <c r="A2776" s="18">
        <v>641</v>
      </c>
      <c r="C2776" t="s">
        <v>30</v>
      </c>
      <c r="D2776" t="s">
        <v>11</v>
      </c>
      <c r="E2776" t="s">
        <v>1598</v>
      </c>
      <c r="F2776" t="s">
        <v>13</v>
      </c>
      <c r="G2776" t="s">
        <v>14</v>
      </c>
      <c r="H2776">
        <v>0</v>
      </c>
      <c r="L2776" s="20" t="s">
        <v>6617</v>
      </c>
      <c r="M2776" s="20" t="s">
        <v>6617</v>
      </c>
      <c r="N2776">
        <v>0</v>
      </c>
    </row>
    <row r="2777" spans="1:16" x14ac:dyDescent="0.25">
      <c r="A2777" s="18">
        <v>2207</v>
      </c>
      <c r="C2777" t="s">
        <v>23</v>
      </c>
      <c r="D2777" t="s">
        <v>11</v>
      </c>
      <c r="E2777" t="s">
        <v>1598</v>
      </c>
      <c r="F2777" t="s">
        <v>13</v>
      </c>
      <c r="G2777" t="s">
        <v>14</v>
      </c>
      <c r="H2777">
        <v>0</v>
      </c>
      <c r="L2777" s="20" t="s">
        <v>6617</v>
      </c>
      <c r="M2777" s="20" t="s">
        <v>6617</v>
      </c>
      <c r="N2777">
        <v>0</v>
      </c>
    </row>
    <row r="2778" spans="1:16" x14ac:dyDescent="0.25">
      <c r="A2778" s="18">
        <v>2640</v>
      </c>
      <c r="B2778" t="s">
        <v>6357</v>
      </c>
      <c r="C2778" t="s">
        <v>16</v>
      </c>
      <c r="D2778" t="s">
        <v>11</v>
      </c>
      <c r="E2778" t="s">
        <v>6359</v>
      </c>
      <c r="F2778" t="s">
        <v>13</v>
      </c>
      <c r="G2778" t="s">
        <v>14</v>
      </c>
      <c r="H2778">
        <f t="shared" ref="H2778:H2793" si="53">14.0067*N2778/M2778</f>
        <v>0</v>
      </c>
      <c r="L2778" t="s">
        <v>7437</v>
      </c>
      <c r="M2778">
        <v>284.18400000000003</v>
      </c>
      <c r="N2778">
        <v>0</v>
      </c>
    </row>
    <row r="2779" spans="1:16" x14ac:dyDescent="0.25">
      <c r="A2779" s="18">
        <v>3127</v>
      </c>
      <c r="B2779" s="20" t="s">
        <v>4628</v>
      </c>
      <c r="C2779" t="s">
        <v>16</v>
      </c>
      <c r="D2779" t="s">
        <v>11</v>
      </c>
      <c r="E2779" t="s">
        <v>4630</v>
      </c>
      <c r="F2779" t="s">
        <v>13</v>
      </c>
      <c r="G2779" t="s">
        <v>14</v>
      </c>
      <c r="H2779">
        <f t="shared" si="53"/>
        <v>0</v>
      </c>
      <c r="L2779" t="s">
        <v>7438</v>
      </c>
      <c r="M2779">
        <v>328.83600000000001</v>
      </c>
      <c r="N2779">
        <v>0</v>
      </c>
    </row>
    <row r="2780" spans="1:16" x14ac:dyDescent="0.25">
      <c r="A2780" s="18">
        <v>2074</v>
      </c>
      <c r="B2780" t="s">
        <v>3674</v>
      </c>
      <c r="C2780" t="s">
        <v>90</v>
      </c>
      <c r="D2780" t="s">
        <v>11</v>
      </c>
      <c r="E2780" t="s">
        <v>3676</v>
      </c>
      <c r="F2780" t="s">
        <v>13</v>
      </c>
      <c r="G2780" t="s">
        <v>14</v>
      </c>
      <c r="H2780">
        <f t="shared" si="53"/>
        <v>0</v>
      </c>
      <c r="L2780" t="s">
        <v>7439</v>
      </c>
      <c r="M2780">
        <v>281.30799999999999</v>
      </c>
      <c r="N2780">
        <v>0</v>
      </c>
    </row>
    <row r="2781" spans="1:16" x14ac:dyDescent="0.25">
      <c r="A2781" s="18">
        <v>2986</v>
      </c>
      <c r="B2781" t="s">
        <v>3674</v>
      </c>
      <c r="C2781" t="s">
        <v>70</v>
      </c>
      <c r="D2781" t="s">
        <v>11</v>
      </c>
      <c r="E2781" t="s">
        <v>3676</v>
      </c>
      <c r="F2781" t="s">
        <v>13</v>
      </c>
      <c r="G2781" t="s">
        <v>14</v>
      </c>
      <c r="H2781">
        <f t="shared" si="53"/>
        <v>0</v>
      </c>
      <c r="L2781" t="s">
        <v>7439</v>
      </c>
      <c r="M2781">
        <v>281.30799999999999</v>
      </c>
      <c r="N2781">
        <v>0</v>
      </c>
    </row>
    <row r="2782" spans="1:16" x14ac:dyDescent="0.25">
      <c r="A2782" s="18">
        <v>3399</v>
      </c>
      <c r="B2782" t="s">
        <v>3674</v>
      </c>
      <c r="C2782" t="s">
        <v>16</v>
      </c>
      <c r="D2782" t="s">
        <v>11</v>
      </c>
      <c r="E2782" t="s">
        <v>3676</v>
      </c>
      <c r="F2782" t="s">
        <v>13</v>
      </c>
      <c r="G2782" t="s">
        <v>14</v>
      </c>
      <c r="H2782">
        <f t="shared" si="53"/>
        <v>0</v>
      </c>
      <c r="L2782" t="s">
        <v>7439</v>
      </c>
      <c r="M2782">
        <v>281.30799999999999</v>
      </c>
      <c r="N2782">
        <v>0</v>
      </c>
    </row>
    <row r="2783" spans="1:16" x14ac:dyDescent="0.25">
      <c r="A2783" s="18">
        <v>6</v>
      </c>
      <c r="B2783" t="s">
        <v>3674</v>
      </c>
      <c r="C2783" t="s">
        <v>26</v>
      </c>
      <c r="D2783" t="s">
        <v>11</v>
      </c>
      <c r="E2783" t="s">
        <v>3676</v>
      </c>
      <c r="F2783" t="s">
        <v>13</v>
      </c>
      <c r="G2783" t="s">
        <v>14</v>
      </c>
      <c r="H2783">
        <f t="shared" si="53"/>
        <v>4.979133192088387E-2</v>
      </c>
      <c r="L2783" t="s">
        <v>7439</v>
      </c>
      <c r="M2783">
        <v>281.30799999999999</v>
      </c>
      <c r="N2783">
        <v>1</v>
      </c>
      <c r="P2783" t="b">
        <f>EXACT(H2783,bioshpere3_soil!H2783)</f>
        <v>0</v>
      </c>
    </row>
    <row r="2784" spans="1:16" x14ac:dyDescent="0.25">
      <c r="A2784" s="18">
        <v>622</v>
      </c>
      <c r="B2784" t="s">
        <v>7440</v>
      </c>
      <c r="C2784" t="s">
        <v>70</v>
      </c>
      <c r="D2784" t="s">
        <v>11</v>
      </c>
      <c r="E2784" t="s">
        <v>7441</v>
      </c>
      <c r="F2784" t="s">
        <v>13</v>
      </c>
      <c r="G2784" t="s">
        <v>14</v>
      </c>
      <c r="H2784">
        <f t="shared" si="53"/>
        <v>4.4129350569153847E-2</v>
      </c>
      <c r="L2784" t="s">
        <v>7442</v>
      </c>
      <c r="M2784">
        <v>317.40100000000001</v>
      </c>
      <c r="N2784">
        <v>1</v>
      </c>
    </row>
    <row r="2785" spans="1:16" x14ac:dyDescent="0.25">
      <c r="A2785" s="18">
        <v>1878</v>
      </c>
      <c r="B2785" t="s">
        <v>7440</v>
      </c>
      <c r="C2785" t="s">
        <v>16</v>
      </c>
      <c r="D2785" t="s">
        <v>11</v>
      </c>
      <c r="E2785" t="s">
        <v>7441</v>
      </c>
      <c r="F2785" t="s">
        <v>13</v>
      </c>
      <c r="G2785" t="s">
        <v>14</v>
      </c>
      <c r="H2785">
        <f t="shared" si="53"/>
        <v>0</v>
      </c>
      <c r="L2785" t="s">
        <v>7442</v>
      </c>
      <c r="M2785">
        <v>317.40100000000001</v>
      </c>
      <c r="N2785">
        <v>0</v>
      </c>
    </row>
    <row r="2786" spans="1:16" x14ac:dyDescent="0.25">
      <c r="A2786" s="18">
        <v>4137</v>
      </c>
      <c r="B2786" t="s">
        <v>7440</v>
      </c>
      <c r="C2786" t="s">
        <v>189</v>
      </c>
      <c r="D2786" t="s">
        <v>11</v>
      </c>
      <c r="E2786" t="s">
        <v>7441</v>
      </c>
      <c r="F2786" t="s">
        <v>13</v>
      </c>
      <c r="G2786" t="s">
        <v>14</v>
      </c>
      <c r="H2786">
        <f t="shared" si="53"/>
        <v>0</v>
      </c>
      <c r="L2786" t="s">
        <v>7442</v>
      </c>
      <c r="M2786">
        <v>317.40100000000001</v>
      </c>
      <c r="N2786">
        <v>0</v>
      </c>
    </row>
    <row r="2787" spans="1:16" x14ac:dyDescent="0.25">
      <c r="A2787" s="18">
        <v>3503</v>
      </c>
      <c r="B2787" t="s">
        <v>7440</v>
      </c>
      <c r="C2787" t="s">
        <v>23</v>
      </c>
      <c r="D2787" t="s">
        <v>11</v>
      </c>
      <c r="E2787" t="s">
        <v>7441</v>
      </c>
      <c r="F2787" t="s">
        <v>13</v>
      </c>
      <c r="G2787" t="s">
        <v>14</v>
      </c>
      <c r="H2787">
        <f t="shared" si="53"/>
        <v>0</v>
      </c>
      <c r="L2787" t="s">
        <v>7442</v>
      </c>
      <c r="M2787">
        <v>317.40100000000001</v>
      </c>
      <c r="N2787">
        <v>0</v>
      </c>
    </row>
    <row r="2788" spans="1:16" x14ac:dyDescent="0.25">
      <c r="A2788" s="18">
        <v>2860</v>
      </c>
      <c r="B2788" s="20" t="s">
        <v>939</v>
      </c>
      <c r="C2788" t="s">
        <v>47</v>
      </c>
      <c r="D2788" t="s">
        <v>11</v>
      </c>
      <c r="E2788" s="20" t="s">
        <v>941</v>
      </c>
      <c r="F2788" t="s">
        <v>13</v>
      </c>
      <c r="G2788" t="s">
        <v>14</v>
      </c>
      <c r="H2788">
        <f t="shared" si="53"/>
        <v>0</v>
      </c>
      <c r="L2788" s="20" t="s">
        <v>7443</v>
      </c>
      <c r="M2788" s="23">
        <v>72.149000000000001</v>
      </c>
      <c r="N2788">
        <v>0</v>
      </c>
    </row>
    <row r="2789" spans="1:16" x14ac:dyDescent="0.25">
      <c r="A2789" s="18">
        <v>3176</v>
      </c>
      <c r="B2789" t="s">
        <v>939</v>
      </c>
      <c r="C2789" t="s">
        <v>189</v>
      </c>
      <c r="D2789" t="s">
        <v>11</v>
      </c>
      <c r="E2789" t="s">
        <v>941</v>
      </c>
      <c r="F2789" t="s">
        <v>13</v>
      </c>
      <c r="G2789" t="s">
        <v>14</v>
      </c>
      <c r="H2789">
        <f t="shared" si="53"/>
        <v>0</v>
      </c>
      <c r="L2789" s="20" t="s">
        <v>7443</v>
      </c>
      <c r="M2789" s="23">
        <v>72.149000000000001</v>
      </c>
      <c r="N2789">
        <v>0</v>
      </c>
    </row>
    <row r="2790" spans="1:16" x14ac:dyDescent="0.25">
      <c r="A2790" s="18">
        <v>3803</v>
      </c>
      <c r="B2790" t="s">
        <v>939</v>
      </c>
      <c r="C2790" t="s">
        <v>43</v>
      </c>
      <c r="D2790" t="s">
        <v>11</v>
      </c>
      <c r="E2790" t="s">
        <v>941</v>
      </c>
      <c r="F2790" t="s">
        <v>13</v>
      </c>
      <c r="G2790" t="s">
        <v>14</v>
      </c>
      <c r="H2790">
        <f t="shared" si="53"/>
        <v>0.19413574685719831</v>
      </c>
      <c r="L2790" s="20" t="s">
        <v>7443</v>
      </c>
      <c r="M2790" s="23">
        <v>72.149000000000001</v>
      </c>
      <c r="N2790">
        <v>1</v>
      </c>
    </row>
    <row r="2791" spans="1:16" x14ac:dyDescent="0.25">
      <c r="A2791" s="18">
        <v>602</v>
      </c>
      <c r="B2791" t="s">
        <v>939</v>
      </c>
      <c r="C2791" t="s">
        <v>26</v>
      </c>
      <c r="D2791" t="s">
        <v>11</v>
      </c>
      <c r="E2791" t="s">
        <v>941</v>
      </c>
      <c r="F2791" t="s">
        <v>13</v>
      </c>
      <c r="G2791" t="s">
        <v>14</v>
      </c>
      <c r="H2791">
        <f t="shared" si="53"/>
        <v>0.38827149371439662</v>
      </c>
      <c r="L2791" s="20" t="s">
        <v>7443</v>
      </c>
      <c r="M2791" s="23">
        <v>72.149000000000001</v>
      </c>
      <c r="N2791">
        <v>2</v>
      </c>
      <c r="P2791" t="b">
        <f>EXACT(H2791,bioshpere3_soil!H2791)</f>
        <v>0</v>
      </c>
    </row>
    <row r="2792" spans="1:16" x14ac:dyDescent="0.25">
      <c r="A2792" s="18">
        <v>3098</v>
      </c>
      <c r="B2792" t="s">
        <v>939</v>
      </c>
      <c r="C2792" t="s">
        <v>30</v>
      </c>
      <c r="D2792" t="s">
        <v>11</v>
      </c>
      <c r="E2792" t="s">
        <v>941</v>
      </c>
      <c r="F2792" t="s">
        <v>13</v>
      </c>
      <c r="G2792" t="s">
        <v>14</v>
      </c>
      <c r="H2792">
        <f t="shared" si="53"/>
        <v>0</v>
      </c>
      <c r="L2792" s="20" t="s">
        <v>7443</v>
      </c>
      <c r="M2792" s="23">
        <v>72.149000000000001</v>
      </c>
    </row>
    <row r="2793" spans="1:16" x14ac:dyDescent="0.25">
      <c r="A2793" s="18">
        <v>2432</v>
      </c>
      <c r="B2793" t="s">
        <v>939</v>
      </c>
      <c r="C2793" t="s">
        <v>23</v>
      </c>
      <c r="D2793" t="s">
        <v>11</v>
      </c>
      <c r="E2793" t="s">
        <v>941</v>
      </c>
      <c r="F2793" t="s">
        <v>13</v>
      </c>
      <c r="G2793" t="s">
        <v>14</v>
      </c>
      <c r="H2793">
        <f t="shared" si="53"/>
        <v>0.38827149371439662</v>
      </c>
      <c r="L2793" s="20" t="s">
        <v>7443</v>
      </c>
      <c r="M2793" s="23">
        <v>72.149000000000001</v>
      </c>
      <c r="N2793">
        <v>2</v>
      </c>
      <c r="P2793" t="b">
        <f>EXACT(H2793,bioshpere3_soil!H2793)</f>
        <v>0</v>
      </c>
    </row>
    <row r="2794" spans="1:16" x14ac:dyDescent="0.25">
      <c r="A2794" s="18">
        <v>4144</v>
      </c>
      <c r="B2794" s="20" t="s">
        <v>2842</v>
      </c>
      <c r="C2794" t="s">
        <v>47</v>
      </c>
      <c r="D2794" t="s">
        <v>11</v>
      </c>
      <c r="E2794" t="s">
        <v>2844</v>
      </c>
      <c r="F2794" t="s">
        <v>13</v>
      </c>
      <c r="G2794" t="s">
        <v>14</v>
      </c>
      <c r="H2794">
        <v>0</v>
      </c>
      <c r="L2794" s="20" t="s">
        <v>7444</v>
      </c>
      <c r="M2794" s="20">
        <v>100.459</v>
      </c>
      <c r="N2794">
        <v>1</v>
      </c>
    </row>
    <row r="2795" spans="1:16" x14ac:dyDescent="0.25">
      <c r="A2795" s="18">
        <v>1366</v>
      </c>
      <c r="B2795" t="s">
        <v>2842</v>
      </c>
      <c r="C2795" t="s">
        <v>90</v>
      </c>
      <c r="D2795" t="s">
        <v>11</v>
      </c>
      <c r="E2795" t="s">
        <v>2844</v>
      </c>
      <c r="F2795" t="s">
        <v>13</v>
      </c>
      <c r="G2795" t="s">
        <v>14</v>
      </c>
      <c r="H2795">
        <v>0</v>
      </c>
      <c r="L2795" s="20" t="s">
        <v>7444</v>
      </c>
      <c r="M2795" s="20">
        <v>100.459</v>
      </c>
      <c r="N2795">
        <v>1</v>
      </c>
    </row>
    <row r="2796" spans="1:16" x14ac:dyDescent="0.25">
      <c r="A2796" s="18">
        <v>475</v>
      </c>
      <c r="B2796" t="s">
        <v>2842</v>
      </c>
      <c r="C2796" t="s">
        <v>9</v>
      </c>
      <c r="D2796" t="s">
        <v>11</v>
      </c>
      <c r="E2796" t="s">
        <v>2844</v>
      </c>
      <c r="F2796" t="s">
        <v>13</v>
      </c>
      <c r="G2796" t="s">
        <v>14</v>
      </c>
      <c r="H2796">
        <v>0</v>
      </c>
      <c r="L2796" s="20" t="s">
        <v>7444</v>
      </c>
      <c r="M2796" s="20">
        <v>100.459</v>
      </c>
      <c r="N2796">
        <v>1</v>
      </c>
      <c r="P2796" t="b">
        <f>EXACT(H2796,bioshpere3_soil!H2796)</f>
        <v>0</v>
      </c>
    </row>
    <row r="2797" spans="1:16" x14ac:dyDescent="0.25">
      <c r="A2797" s="18">
        <v>3513</v>
      </c>
      <c r="B2797" t="s">
        <v>2842</v>
      </c>
      <c r="C2797" t="s">
        <v>99</v>
      </c>
      <c r="D2797" t="s">
        <v>11</v>
      </c>
      <c r="E2797" t="s">
        <v>2844</v>
      </c>
      <c r="F2797" t="s">
        <v>13</v>
      </c>
      <c r="G2797" t="s">
        <v>14</v>
      </c>
      <c r="H2797">
        <v>0</v>
      </c>
      <c r="L2797" s="20" t="s">
        <v>7444</v>
      </c>
      <c r="M2797" s="20">
        <v>100.459</v>
      </c>
      <c r="N2797">
        <v>1</v>
      </c>
    </row>
    <row r="2798" spans="1:16" x14ac:dyDescent="0.25">
      <c r="A2798" s="18">
        <v>3649</v>
      </c>
      <c r="B2798" t="s">
        <v>2842</v>
      </c>
      <c r="C2798" t="s">
        <v>70</v>
      </c>
      <c r="D2798" t="s">
        <v>11</v>
      </c>
      <c r="E2798" t="s">
        <v>2844</v>
      </c>
      <c r="F2798" t="s">
        <v>13</v>
      </c>
      <c r="G2798" t="s">
        <v>14</v>
      </c>
      <c r="H2798">
        <v>0</v>
      </c>
      <c r="L2798" s="20" t="s">
        <v>7444</v>
      </c>
      <c r="M2798" s="20">
        <v>100.459</v>
      </c>
      <c r="N2798">
        <v>5</v>
      </c>
      <c r="P2798" t="b">
        <f>EXACT(H2798,bioshpere3_soil!H2798)</f>
        <v>0</v>
      </c>
    </row>
    <row r="2799" spans="1:16" x14ac:dyDescent="0.25">
      <c r="A2799" s="18">
        <v>2700</v>
      </c>
      <c r="B2799" s="20" t="s">
        <v>7445</v>
      </c>
      <c r="C2799" t="s">
        <v>189</v>
      </c>
      <c r="D2799" t="s">
        <v>11</v>
      </c>
      <c r="E2799" t="s">
        <v>5861</v>
      </c>
      <c r="F2799" t="s">
        <v>13</v>
      </c>
      <c r="G2799" t="s">
        <v>14</v>
      </c>
      <c r="H2799">
        <v>0</v>
      </c>
      <c r="L2799" s="20" t="s">
        <v>7446</v>
      </c>
      <c r="M2799" s="20">
        <v>288.03399999999999</v>
      </c>
      <c r="N2799">
        <v>4</v>
      </c>
    </row>
    <row r="2800" spans="1:16" x14ac:dyDescent="0.25">
      <c r="A2800" s="18">
        <v>2767</v>
      </c>
      <c r="B2800" t="s">
        <v>4223</v>
      </c>
      <c r="C2800" t="s">
        <v>47</v>
      </c>
      <c r="D2800" t="s">
        <v>11</v>
      </c>
      <c r="E2800" t="s">
        <v>2002</v>
      </c>
      <c r="F2800" t="s">
        <v>13</v>
      </c>
      <c r="G2800" t="s">
        <v>14</v>
      </c>
      <c r="H2800">
        <f>14.0067*N2800/M2800</f>
        <v>0</v>
      </c>
      <c r="L2800" t="s">
        <v>7447</v>
      </c>
      <c r="M2800">
        <v>391.28800000000001</v>
      </c>
    </row>
    <row r="2801" spans="1:16" x14ac:dyDescent="0.25">
      <c r="A2801" s="18">
        <v>3640</v>
      </c>
      <c r="B2801" t="s">
        <v>6061</v>
      </c>
      <c r="C2801" t="s">
        <v>16</v>
      </c>
      <c r="D2801" t="s">
        <v>11</v>
      </c>
      <c r="E2801" t="s">
        <v>2002</v>
      </c>
      <c r="F2801" t="s">
        <v>13</v>
      </c>
      <c r="G2801" t="s">
        <v>14</v>
      </c>
      <c r="H2801">
        <f>14.0067*N2801/M2801</f>
        <v>0</v>
      </c>
      <c r="L2801" t="s">
        <v>7447</v>
      </c>
      <c r="M2801">
        <v>391.28800000000001</v>
      </c>
    </row>
    <row r="2802" spans="1:16" x14ac:dyDescent="0.25">
      <c r="A2802" s="18">
        <v>2522</v>
      </c>
      <c r="B2802" t="s">
        <v>6061</v>
      </c>
      <c r="C2802" t="s">
        <v>26</v>
      </c>
      <c r="D2802" t="s">
        <v>11</v>
      </c>
      <c r="E2802" t="s">
        <v>2002</v>
      </c>
      <c r="F2802" t="s">
        <v>13</v>
      </c>
      <c r="G2802" t="s">
        <v>14</v>
      </c>
      <c r="H2802">
        <f>14.0067*N2802/M2802</f>
        <v>0.14318558197542475</v>
      </c>
      <c r="L2802" t="s">
        <v>7447</v>
      </c>
      <c r="M2802">
        <v>391.28800000000001</v>
      </c>
      <c r="N2802">
        <v>4</v>
      </c>
      <c r="P2802" t="b">
        <f>EXACT(H2802,bioshpere3_soil!H2802)</f>
        <v>0</v>
      </c>
    </row>
    <row r="2803" spans="1:16" x14ac:dyDescent="0.25">
      <c r="A2803" s="61">
        <v>4341</v>
      </c>
      <c r="B2803" s="36"/>
      <c r="C2803" s="36" t="s">
        <v>16</v>
      </c>
      <c r="D2803" t="s">
        <v>11</v>
      </c>
      <c r="E2803" s="37" t="s">
        <v>1474</v>
      </c>
      <c r="F2803" s="36" t="s">
        <v>13</v>
      </c>
      <c r="G2803" s="36" t="s">
        <v>14</v>
      </c>
      <c r="H2803" s="37">
        <v>0</v>
      </c>
      <c r="L2803" s="57" t="s">
        <v>7715</v>
      </c>
      <c r="M2803" s="37" t="s">
        <v>6617</v>
      </c>
    </row>
    <row r="2804" spans="1:16" x14ac:dyDescent="0.25">
      <c r="A2804" s="18">
        <v>1538</v>
      </c>
      <c r="B2804" t="s">
        <v>6688</v>
      </c>
      <c r="C2804" t="s">
        <v>16</v>
      </c>
      <c r="D2804" t="s">
        <v>11</v>
      </c>
      <c r="E2804" t="s">
        <v>6690</v>
      </c>
      <c r="F2804" t="s">
        <v>13</v>
      </c>
      <c r="G2804" t="s">
        <v>14</v>
      </c>
      <c r="H2804">
        <f>14.0067*N2804/M2804</f>
        <v>0.18940514665116093</v>
      </c>
      <c r="L2804" t="s">
        <v>7448</v>
      </c>
      <c r="M2804">
        <v>295.80399999999997</v>
      </c>
      <c r="N2804">
        <v>4</v>
      </c>
    </row>
    <row r="2805" spans="1:16" x14ac:dyDescent="0.25">
      <c r="A2805" s="18">
        <v>2108</v>
      </c>
      <c r="B2805" s="20" t="s">
        <v>6002</v>
      </c>
      <c r="C2805" t="s">
        <v>90</v>
      </c>
      <c r="D2805" t="s">
        <v>11</v>
      </c>
      <c r="E2805" t="s">
        <v>5197</v>
      </c>
      <c r="F2805" t="s">
        <v>13</v>
      </c>
      <c r="G2805" t="s">
        <v>14</v>
      </c>
      <c r="H2805">
        <v>0</v>
      </c>
      <c r="L2805" s="20" t="s">
        <v>6862</v>
      </c>
      <c r="M2805">
        <v>178.22900000000001</v>
      </c>
      <c r="N2805">
        <v>5</v>
      </c>
      <c r="P2805" t="b">
        <f>EXACT(H2805,bioshpere3_soil!H2805)</f>
        <v>0</v>
      </c>
    </row>
    <row r="2806" spans="1:16" x14ac:dyDescent="0.25">
      <c r="A2806" s="18">
        <v>2085</v>
      </c>
      <c r="B2806" t="s">
        <v>5195</v>
      </c>
      <c r="C2806" t="s">
        <v>189</v>
      </c>
      <c r="D2806" t="s">
        <v>11</v>
      </c>
      <c r="E2806" t="s">
        <v>5197</v>
      </c>
      <c r="F2806" t="s">
        <v>13</v>
      </c>
      <c r="G2806" t="s">
        <v>14</v>
      </c>
      <c r="H2806">
        <v>0</v>
      </c>
      <c r="L2806" s="20" t="s">
        <v>6862</v>
      </c>
      <c r="M2806">
        <v>178.22900000000001</v>
      </c>
      <c r="N2806">
        <v>0</v>
      </c>
      <c r="P2806" t="b">
        <f>EXACT(H2806,bioshpere3_soil!H2806)</f>
        <v>1</v>
      </c>
    </row>
    <row r="2807" spans="1:16" x14ac:dyDescent="0.25">
      <c r="A2807" s="18">
        <v>3049</v>
      </c>
      <c r="B2807" s="20" t="s">
        <v>3809</v>
      </c>
      <c r="C2807" t="s">
        <v>16</v>
      </c>
      <c r="D2807" t="s">
        <v>11</v>
      </c>
      <c r="E2807" t="s">
        <v>3811</v>
      </c>
      <c r="F2807" t="s">
        <v>13</v>
      </c>
      <c r="G2807" t="s">
        <v>14</v>
      </c>
      <c r="H2807" t="e">
        <f>14.0067*N2807/M2807</f>
        <v>#VALUE!</v>
      </c>
      <c r="L2807" t="s">
        <v>7055</v>
      </c>
      <c r="M2807">
        <v>300.30900000000003</v>
      </c>
      <c r="N2807" s="37" t="s">
        <v>6617</v>
      </c>
      <c r="P2807" t="e">
        <f>EXACT(H2807,bioshpere3_soil!H2807)</f>
        <v>#VALUE!</v>
      </c>
    </row>
    <row r="2808" spans="1:16" x14ac:dyDescent="0.25">
      <c r="A2808" s="18">
        <v>2290</v>
      </c>
      <c r="B2808" s="20" t="s">
        <v>1165</v>
      </c>
      <c r="C2808" t="s">
        <v>47</v>
      </c>
      <c r="D2808" t="s">
        <v>11</v>
      </c>
      <c r="E2808" t="s">
        <v>1167</v>
      </c>
      <c r="F2808" t="s">
        <v>13</v>
      </c>
      <c r="G2808" t="s">
        <v>14</v>
      </c>
      <c r="H2808">
        <v>0</v>
      </c>
      <c r="L2808" s="20" t="s">
        <v>7449</v>
      </c>
      <c r="M2808">
        <v>94.111000000000004</v>
      </c>
      <c r="N2808">
        <v>1</v>
      </c>
      <c r="P2808" t="b">
        <f>EXACT(H2808,bioshpere3_soil!H2808)</f>
        <v>0</v>
      </c>
    </row>
    <row r="2809" spans="1:16" x14ac:dyDescent="0.25">
      <c r="A2809" s="18">
        <v>3748</v>
      </c>
      <c r="B2809" t="s">
        <v>1165</v>
      </c>
      <c r="C2809" t="s">
        <v>90</v>
      </c>
      <c r="D2809" t="s">
        <v>11</v>
      </c>
      <c r="E2809" t="s">
        <v>1167</v>
      </c>
      <c r="F2809" t="s">
        <v>13</v>
      </c>
      <c r="G2809" t="s">
        <v>14</v>
      </c>
      <c r="H2809">
        <v>0</v>
      </c>
      <c r="L2809" s="20" t="s">
        <v>7449</v>
      </c>
      <c r="M2809">
        <v>94.111000000000004</v>
      </c>
      <c r="N2809" s="20" t="s">
        <v>6617</v>
      </c>
    </row>
    <row r="2810" spans="1:16" x14ac:dyDescent="0.25">
      <c r="A2810" s="18">
        <v>3402</v>
      </c>
      <c r="B2810" t="s">
        <v>1165</v>
      </c>
      <c r="C2810" t="s">
        <v>9</v>
      </c>
      <c r="D2810" t="s">
        <v>11</v>
      </c>
      <c r="E2810" t="s">
        <v>1167</v>
      </c>
      <c r="F2810" t="s">
        <v>13</v>
      </c>
      <c r="G2810" t="s">
        <v>14</v>
      </c>
      <c r="H2810">
        <v>0</v>
      </c>
      <c r="L2810" s="20" t="s">
        <v>7449</v>
      </c>
      <c r="M2810">
        <v>94.111000000000004</v>
      </c>
      <c r="N2810" s="20" t="s">
        <v>6617</v>
      </c>
    </row>
    <row r="2811" spans="1:16" x14ac:dyDescent="0.25">
      <c r="A2811" s="18">
        <v>512</v>
      </c>
      <c r="B2811" t="s">
        <v>1165</v>
      </c>
      <c r="C2811" t="s">
        <v>99</v>
      </c>
      <c r="D2811" t="s">
        <v>11</v>
      </c>
      <c r="E2811" t="s">
        <v>1167</v>
      </c>
      <c r="F2811" t="s">
        <v>13</v>
      </c>
      <c r="G2811" t="s">
        <v>14</v>
      </c>
      <c r="H2811">
        <v>0</v>
      </c>
      <c r="L2811" s="20" t="s">
        <v>7449</v>
      </c>
      <c r="M2811">
        <v>94.111000000000004</v>
      </c>
      <c r="N2811" s="20" t="s">
        <v>6617</v>
      </c>
    </row>
    <row r="2812" spans="1:16" x14ac:dyDescent="0.25">
      <c r="A2812" s="18">
        <v>2632</v>
      </c>
      <c r="B2812" t="s">
        <v>1165</v>
      </c>
      <c r="C2812" t="s">
        <v>70</v>
      </c>
      <c r="D2812" t="s">
        <v>11</v>
      </c>
      <c r="E2812" t="s">
        <v>1167</v>
      </c>
      <c r="F2812" t="s">
        <v>13</v>
      </c>
      <c r="G2812" t="s">
        <v>14</v>
      </c>
      <c r="H2812">
        <v>0</v>
      </c>
      <c r="L2812" s="20" t="s">
        <v>7449</v>
      </c>
      <c r="M2812">
        <v>94.111000000000004</v>
      </c>
      <c r="N2812" s="20" t="s">
        <v>6617</v>
      </c>
    </row>
    <row r="2813" spans="1:16" x14ac:dyDescent="0.25">
      <c r="A2813" s="18">
        <v>1461</v>
      </c>
      <c r="B2813" t="s">
        <v>1165</v>
      </c>
      <c r="C2813" t="s">
        <v>189</v>
      </c>
      <c r="D2813" t="s">
        <v>11</v>
      </c>
      <c r="E2813" t="s">
        <v>1167</v>
      </c>
      <c r="F2813" t="s">
        <v>13</v>
      </c>
      <c r="G2813" t="s">
        <v>14</v>
      </c>
      <c r="H2813">
        <v>0</v>
      </c>
      <c r="L2813" s="20" t="s">
        <v>7449</v>
      </c>
      <c r="M2813">
        <v>94.111000000000004</v>
      </c>
      <c r="N2813" s="20" t="s">
        <v>6617</v>
      </c>
    </row>
    <row r="2814" spans="1:16" x14ac:dyDescent="0.25">
      <c r="A2814" s="18">
        <v>3692</v>
      </c>
      <c r="B2814" t="s">
        <v>1165</v>
      </c>
      <c r="C2814" t="s">
        <v>43</v>
      </c>
      <c r="D2814" t="s">
        <v>11</v>
      </c>
      <c r="E2814" t="s">
        <v>1167</v>
      </c>
      <c r="F2814" t="s">
        <v>13</v>
      </c>
      <c r="G2814" t="s">
        <v>14</v>
      </c>
      <c r="H2814">
        <v>0</v>
      </c>
      <c r="L2814" s="20" t="s">
        <v>7449</v>
      </c>
      <c r="M2814">
        <v>94.111000000000004</v>
      </c>
      <c r="N2814" s="20" t="s">
        <v>6617</v>
      </c>
      <c r="P2814" t="b">
        <f>EXACT(H2814,bioshpere3_soil!H2814)</f>
        <v>1</v>
      </c>
    </row>
    <row r="2815" spans="1:16" x14ac:dyDescent="0.25">
      <c r="A2815" s="18">
        <v>3367</v>
      </c>
      <c r="B2815" t="s">
        <v>1165</v>
      </c>
      <c r="C2815" t="s">
        <v>26</v>
      </c>
      <c r="D2815" t="s">
        <v>11</v>
      </c>
      <c r="E2815" t="s">
        <v>1167</v>
      </c>
      <c r="F2815" t="s">
        <v>13</v>
      </c>
      <c r="G2815" t="s">
        <v>14</v>
      </c>
      <c r="H2815">
        <v>0</v>
      </c>
      <c r="L2815" s="20" t="s">
        <v>7449</v>
      </c>
      <c r="M2815">
        <v>94.111000000000004</v>
      </c>
      <c r="N2815" s="20" t="s">
        <v>6617</v>
      </c>
      <c r="P2815" t="b">
        <f>EXACT(H2815,bioshpere3_soil!H2815)</f>
        <v>1</v>
      </c>
    </row>
    <row r="2816" spans="1:16" x14ac:dyDescent="0.25">
      <c r="A2816" s="18">
        <v>2504</v>
      </c>
      <c r="B2816" t="s">
        <v>1165</v>
      </c>
      <c r="C2816" t="s">
        <v>30</v>
      </c>
      <c r="D2816" t="s">
        <v>11</v>
      </c>
      <c r="E2816" t="s">
        <v>1167</v>
      </c>
      <c r="F2816" t="s">
        <v>13</v>
      </c>
      <c r="G2816" t="s">
        <v>14</v>
      </c>
      <c r="H2816">
        <v>0</v>
      </c>
      <c r="L2816" s="20" t="s">
        <v>7449</v>
      </c>
      <c r="M2816">
        <v>94.111000000000004</v>
      </c>
      <c r="N2816" s="20" t="s">
        <v>6617</v>
      </c>
      <c r="P2816" t="b">
        <f>EXACT(H2816,bioshpere3_soil!H2816)</f>
        <v>1</v>
      </c>
    </row>
    <row r="2817" spans="1:16" x14ac:dyDescent="0.25">
      <c r="A2817" s="18">
        <v>3883</v>
      </c>
      <c r="B2817" t="s">
        <v>1165</v>
      </c>
      <c r="C2817" t="s">
        <v>23</v>
      </c>
      <c r="D2817" t="s">
        <v>11</v>
      </c>
      <c r="E2817" t="s">
        <v>1167</v>
      </c>
      <c r="F2817" t="s">
        <v>13</v>
      </c>
      <c r="G2817" t="s">
        <v>14</v>
      </c>
      <c r="H2817">
        <v>0</v>
      </c>
      <c r="L2817" s="20" t="s">
        <v>7449</v>
      </c>
      <c r="M2817">
        <v>94.111000000000004</v>
      </c>
      <c r="N2817" s="20" t="s">
        <v>6617</v>
      </c>
      <c r="P2817" t="b">
        <f>EXACT(H2817,bioshpere3_soil!H2817)</f>
        <v>1</v>
      </c>
    </row>
    <row r="2818" spans="1:16" x14ac:dyDescent="0.25">
      <c r="A2818" s="18">
        <v>918</v>
      </c>
      <c r="B2818" s="20" t="s">
        <v>285</v>
      </c>
      <c r="C2818" t="s">
        <v>189</v>
      </c>
      <c r="D2818" t="s">
        <v>11</v>
      </c>
      <c r="E2818" t="s">
        <v>287</v>
      </c>
      <c r="F2818" t="s">
        <v>13</v>
      </c>
      <c r="G2818" t="s">
        <v>14</v>
      </c>
      <c r="H2818">
        <v>0</v>
      </c>
      <c r="L2818" s="20" t="s">
        <v>7450</v>
      </c>
      <c r="M2818">
        <v>163.001</v>
      </c>
      <c r="N2818" s="20" t="s">
        <v>6617</v>
      </c>
    </row>
    <row r="2819" spans="1:16" x14ac:dyDescent="0.25">
      <c r="A2819" s="18">
        <v>3980</v>
      </c>
      <c r="B2819" t="s">
        <v>285</v>
      </c>
      <c r="C2819" t="s">
        <v>43</v>
      </c>
      <c r="D2819" t="s">
        <v>11</v>
      </c>
      <c r="E2819" t="s">
        <v>287</v>
      </c>
      <c r="F2819" t="s">
        <v>13</v>
      </c>
      <c r="G2819" t="s">
        <v>14</v>
      </c>
      <c r="H2819">
        <v>0</v>
      </c>
      <c r="L2819" s="20" t="s">
        <v>7450</v>
      </c>
      <c r="M2819">
        <v>163.001</v>
      </c>
      <c r="N2819" s="20" t="s">
        <v>6617</v>
      </c>
    </row>
    <row r="2820" spans="1:16" x14ac:dyDescent="0.25">
      <c r="A2820" s="18">
        <v>264</v>
      </c>
      <c r="B2820" t="s">
        <v>285</v>
      </c>
      <c r="C2820" t="s">
        <v>26</v>
      </c>
      <c r="D2820" t="s">
        <v>11</v>
      </c>
      <c r="E2820" t="s">
        <v>287</v>
      </c>
      <c r="F2820" t="s">
        <v>13</v>
      </c>
      <c r="G2820" t="s">
        <v>14</v>
      </c>
      <c r="H2820">
        <v>0</v>
      </c>
      <c r="L2820" s="20" t="s">
        <v>7450</v>
      </c>
      <c r="M2820">
        <v>163.001</v>
      </c>
      <c r="N2820" s="20" t="s">
        <v>6617</v>
      </c>
    </row>
    <row r="2821" spans="1:16" x14ac:dyDescent="0.25">
      <c r="A2821" s="18">
        <v>421</v>
      </c>
      <c r="B2821" t="s">
        <v>285</v>
      </c>
      <c r="C2821" t="s">
        <v>30</v>
      </c>
      <c r="D2821" t="s">
        <v>11</v>
      </c>
      <c r="E2821" t="s">
        <v>287</v>
      </c>
      <c r="F2821" t="s">
        <v>13</v>
      </c>
      <c r="G2821" t="s">
        <v>14</v>
      </c>
      <c r="H2821">
        <v>0</v>
      </c>
      <c r="L2821" s="20" t="s">
        <v>7450</v>
      </c>
      <c r="M2821">
        <v>163.001</v>
      </c>
      <c r="N2821" s="20" t="s">
        <v>6617</v>
      </c>
    </row>
    <row r="2822" spans="1:16" x14ac:dyDescent="0.25">
      <c r="A2822" s="18">
        <v>62</v>
      </c>
      <c r="B2822" t="s">
        <v>285</v>
      </c>
      <c r="C2822" t="s">
        <v>23</v>
      </c>
      <c r="D2822" t="s">
        <v>11</v>
      </c>
      <c r="E2822" t="s">
        <v>287</v>
      </c>
      <c r="F2822" t="s">
        <v>13</v>
      </c>
      <c r="G2822" t="s">
        <v>14</v>
      </c>
      <c r="H2822">
        <v>0</v>
      </c>
      <c r="L2822" s="20" t="s">
        <v>7450</v>
      </c>
      <c r="M2822">
        <v>163.001</v>
      </c>
      <c r="N2822" s="20" t="s">
        <v>6617</v>
      </c>
    </row>
    <row r="2823" spans="1:16" x14ac:dyDescent="0.25">
      <c r="A2823" s="18">
        <v>3307</v>
      </c>
      <c r="B2823" s="20" t="s">
        <v>581</v>
      </c>
      <c r="C2823" t="s">
        <v>388</v>
      </c>
      <c r="D2823" t="s">
        <v>11</v>
      </c>
      <c r="E2823" t="s">
        <v>583</v>
      </c>
      <c r="F2823" t="s">
        <v>13</v>
      </c>
      <c r="G2823" t="s">
        <v>14</v>
      </c>
      <c r="H2823" t="e">
        <f t="shared" ref="H2823:H2854" si="54">14.0067*N2823/M2823</f>
        <v>#VALUE!</v>
      </c>
      <c r="L2823" t="s">
        <v>7451</v>
      </c>
      <c r="M2823">
        <v>266.33699999999999</v>
      </c>
      <c r="N2823" s="20" t="s">
        <v>6617</v>
      </c>
    </row>
    <row r="2824" spans="1:16" x14ac:dyDescent="0.25">
      <c r="A2824" s="18">
        <v>2697</v>
      </c>
      <c r="B2824" t="s">
        <v>581</v>
      </c>
      <c r="C2824" t="s">
        <v>16</v>
      </c>
      <c r="D2824" t="s">
        <v>11</v>
      </c>
      <c r="E2824" t="s">
        <v>583</v>
      </c>
      <c r="F2824" t="s">
        <v>13</v>
      </c>
      <c r="G2824" t="s">
        <v>14</v>
      </c>
      <c r="H2824" t="e">
        <f t="shared" si="54"/>
        <v>#VALUE!</v>
      </c>
      <c r="L2824" t="s">
        <v>7451</v>
      </c>
      <c r="M2824">
        <v>266.33699999999999</v>
      </c>
      <c r="N2824" s="20" t="s">
        <v>6617</v>
      </c>
    </row>
    <row r="2825" spans="1:16" x14ac:dyDescent="0.25">
      <c r="A2825" s="18">
        <v>3007</v>
      </c>
      <c r="B2825" t="s">
        <v>581</v>
      </c>
      <c r="C2825" t="s">
        <v>189</v>
      </c>
      <c r="D2825" t="s">
        <v>11</v>
      </c>
      <c r="E2825" t="s">
        <v>583</v>
      </c>
      <c r="F2825" t="s">
        <v>13</v>
      </c>
      <c r="G2825" t="s">
        <v>14</v>
      </c>
      <c r="H2825" t="e">
        <f t="shared" si="54"/>
        <v>#VALUE!</v>
      </c>
      <c r="L2825" t="s">
        <v>7451</v>
      </c>
      <c r="M2825">
        <v>266.33699999999999</v>
      </c>
      <c r="N2825" s="20" t="s">
        <v>6617</v>
      </c>
    </row>
    <row r="2826" spans="1:16" x14ac:dyDescent="0.25">
      <c r="A2826" s="18">
        <v>2748</v>
      </c>
      <c r="B2826" t="s">
        <v>581</v>
      </c>
      <c r="C2826" t="s">
        <v>43</v>
      </c>
      <c r="D2826" t="s">
        <v>11</v>
      </c>
      <c r="E2826" t="s">
        <v>583</v>
      </c>
      <c r="F2826" t="s">
        <v>13</v>
      </c>
      <c r="G2826" t="s">
        <v>14</v>
      </c>
      <c r="H2826" t="e">
        <f t="shared" si="54"/>
        <v>#VALUE!</v>
      </c>
      <c r="L2826" t="s">
        <v>7451</v>
      </c>
      <c r="M2826">
        <v>266.33699999999999</v>
      </c>
      <c r="N2826" s="20" t="s">
        <v>6617</v>
      </c>
    </row>
    <row r="2827" spans="1:16" x14ac:dyDescent="0.25">
      <c r="A2827" s="18">
        <v>648</v>
      </c>
      <c r="B2827" t="s">
        <v>581</v>
      </c>
      <c r="C2827" t="s">
        <v>26</v>
      </c>
      <c r="D2827" t="s">
        <v>11</v>
      </c>
      <c r="E2827" t="s">
        <v>583</v>
      </c>
      <c r="F2827" t="s">
        <v>13</v>
      </c>
      <c r="G2827" t="s">
        <v>14</v>
      </c>
      <c r="H2827" t="e">
        <f t="shared" si="54"/>
        <v>#VALUE!</v>
      </c>
      <c r="L2827" t="s">
        <v>7451</v>
      </c>
      <c r="M2827">
        <v>266.33699999999999</v>
      </c>
      <c r="N2827" s="20" t="s">
        <v>6617</v>
      </c>
    </row>
    <row r="2828" spans="1:16" x14ac:dyDescent="0.25">
      <c r="A2828" s="18">
        <v>3651</v>
      </c>
      <c r="B2828" t="s">
        <v>581</v>
      </c>
      <c r="C2828" t="s">
        <v>30</v>
      </c>
      <c r="D2828" t="s">
        <v>11</v>
      </c>
      <c r="E2828" t="s">
        <v>583</v>
      </c>
      <c r="F2828" t="s">
        <v>13</v>
      </c>
      <c r="G2828" t="s">
        <v>14</v>
      </c>
      <c r="H2828">
        <f t="shared" si="54"/>
        <v>0</v>
      </c>
      <c r="L2828" t="s">
        <v>7451</v>
      </c>
      <c r="M2828">
        <v>266.33699999999999</v>
      </c>
      <c r="N2828">
        <v>0</v>
      </c>
    </row>
    <row r="2829" spans="1:16" x14ac:dyDescent="0.25">
      <c r="A2829" s="18">
        <v>449</v>
      </c>
      <c r="B2829" t="s">
        <v>581</v>
      </c>
      <c r="C2829" t="s">
        <v>23</v>
      </c>
      <c r="D2829" t="s">
        <v>11</v>
      </c>
      <c r="E2829" t="s">
        <v>583</v>
      </c>
      <c r="F2829" t="s">
        <v>13</v>
      </c>
      <c r="G2829" t="s">
        <v>14</v>
      </c>
      <c r="H2829">
        <f t="shared" si="54"/>
        <v>0</v>
      </c>
      <c r="L2829" t="s">
        <v>7451</v>
      </c>
      <c r="M2829">
        <v>266.33699999999999</v>
      </c>
      <c r="N2829">
        <v>0</v>
      </c>
    </row>
    <row r="2830" spans="1:16" x14ac:dyDescent="0.25">
      <c r="A2830" s="18">
        <v>1909</v>
      </c>
      <c r="B2830" s="20" t="s">
        <v>2933</v>
      </c>
      <c r="C2830" t="s">
        <v>16</v>
      </c>
      <c r="D2830" t="s">
        <v>11</v>
      </c>
      <c r="E2830" t="s">
        <v>2935</v>
      </c>
      <c r="F2830" t="s">
        <v>13</v>
      </c>
      <c r="G2830" t="s">
        <v>14</v>
      </c>
      <c r="H2830">
        <f t="shared" si="54"/>
        <v>0</v>
      </c>
      <c r="L2830" t="s">
        <v>7452</v>
      </c>
      <c r="M2830">
        <v>260.37700000000001</v>
      </c>
      <c r="N2830">
        <v>0</v>
      </c>
    </row>
    <row r="2831" spans="1:16" x14ac:dyDescent="0.25">
      <c r="A2831" s="18">
        <v>199</v>
      </c>
      <c r="B2831" s="20" t="s">
        <v>4215</v>
      </c>
      <c r="C2831" t="s">
        <v>16</v>
      </c>
      <c r="D2831" t="s">
        <v>11</v>
      </c>
      <c r="E2831" t="s">
        <v>4217</v>
      </c>
      <c r="F2831" t="s">
        <v>13</v>
      </c>
      <c r="G2831" t="s">
        <v>14</v>
      </c>
      <c r="H2831">
        <f t="shared" si="54"/>
        <v>0</v>
      </c>
      <c r="L2831" t="s">
        <v>7453</v>
      </c>
      <c r="M2831">
        <v>367.80900000000003</v>
      </c>
      <c r="N2831">
        <v>0</v>
      </c>
    </row>
    <row r="2832" spans="1:16" x14ac:dyDescent="0.25">
      <c r="A2832" s="18">
        <v>3125</v>
      </c>
      <c r="B2832" s="20" t="s">
        <v>997</v>
      </c>
      <c r="C2832" t="s">
        <v>189</v>
      </c>
      <c r="D2832" t="s">
        <v>11</v>
      </c>
      <c r="E2832" t="s">
        <v>999</v>
      </c>
      <c r="F2832" t="s">
        <v>13</v>
      </c>
      <c r="G2832" t="s">
        <v>14</v>
      </c>
      <c r="H2832">
        <f t="shared" si="54"/>
        <v>0</v>
      </c>
      <c r="L2832" s="20" t="s">
        <v>7454</v>
      </c>
      <c r="M2832">
        <v>98.915999999999997</v>
      </c>
      <c r="N2832">
        <v>0</v>
      </c>
    </row>
    <row r="2833" spans="1:16" x14ac:dyDescent="0.25">
      <c r="A2833" s="18">
        <v>38</v>
      </c>
      <c r="B2833" t="s">
        <v>6081</v>
      </c>
      <c r="C2833" t="s">
        <v>16</v>
      </c>
      <c r="D2833" t="s">
        <v>11</v>
      </c>
      <c r="E2833" t="s">
        <v>6083</v>
      </c>
      <c r="F2833" t="s">
        <v>13</v>
      </c>
      <c r="G2833" t="s">
        <v>14</v>
      </c>
      <c r="H2833">
        <f t="shared" si="54"/>
        <v>0</v>
      </c>
      <c r="L2833" t="s">
        <v>7455</v>
      </c>
      <c r="M2833" s="20">
        <v>317.32100000000003</v>
      </c>
      <c r="N2833">
        <v>0</v>
      </c>
    </row>
    <row r="2834" spans="1:16" x14ac:dyDescent="0.25">
      <c r="A2834" s="18">
        <v>2455</v>
      </c>
      <c r="B2834" s="20" t="s">
        <v>1641</v>
      </c>
      <c r="C2834" t="s">
        <v>47</v>
      </c>
      <c r="D2834" t="s">
        <v>11</v>
      </c>
      <c r="E2834" t="s">
        <v>1643</v>
      </c>
      <c r="F2834" t="s">
        <v>13</v>
      </c>
      <c r="G2834" t="s">
        <v>14</v>
      </c>
      <c r="H2834">
        <f t="shared" si="54"/>
        <v>0</v>
      </c>
      <c r="L2834" s="20" t="s">
        <v>7456</v>
      </c>
      <c r="M2834" s="20">
        <v>94.971000000000004</v>
      </c>
      <c r="N2834">
        <v>0</v>
      </c>
    </row>
    <row r="2835" spans="1:16" x14ac:dyDescent="0.25">
      <c r="A2835" s="18">
        <v>3346</v>
      </c>
      <c r="B2835" t="s">
        <v>1641</v>
      </c>
      <c r="C2835" t="s">
        <v>90</v>
      </c>
      <c r="D2835" t="s">
        <v>11</v>
      </c>
      <c r="E2835" t="s">
        <v>1643</v>
      </c>
      <c r="F2835" t="s">
        <v>13</v>
      </c>
      <c r="G2835" t="s">
        <v>14</v>
      </c>
      <c r="H2835">
        <f t="shared" si="54"/>
        <v>0</v>
      </c>
      <c r="L2835" s="20" t="s">
        <v>7456</v>
      </c>
      <c r="M2835" s="20">
        <v>94.971000000000004</v>
      </c>
      <c r="N2835">
        <v>0</v>
      </c>
    </row>
    <row r="2836" spans="1:16" x14ac:dyDescent="0.25">
      <c r="A2836" s="18">
        <v>2500</v>
      </c>
      <c r="B2836" t="s">
        <v>1641</v>
      </c>
      <c r="C2836" t="s">
        <v>9</v>
      </c>
      <c r="D2836" t="s">
        <v>11</v>
      </c>
      <c r="E2836" t="s">
        <v>1643</v>
      </c>
      <c r="F2836" t="s">
        <v>13</v>
      </c>
      <c r="G2836" t="s">
        <v>14</v>
      </c>
      <c r="H2836">
        <f t="shared" si="54"/>
        <v>0</v>
      </c>
      <c r="L2836" s="20" t="s">
        <v>7456</v>
      </c>
      <c r="M2836" s="20">
        <v>94.971000000000004</v>
      </c>
    </row>
    <row r="2837" spans="1:16" x14ac:dyDescent="0.25">
      <c r="A2837" s="18">
        <v>1482</v>
      </c>
      <c r="B2837" t="s">
        <v>1641</v>
      </c>
      <c r="C2837" t="s">
        <v>99</v>
      </c>
      <c r="D2837" t="s">
        <v>11</v>
      </c>
      <c r="E2837" t="s">
        <v>1643</v>
      </c>
      <c r="F2837" t="s">
        <v>13</v>
      </c>
      <c r="G2837" t="s">
        <v>14</v>
      </c>
      <c r="H2837">
        <f t="shared" si="54"/>
        <v>0</v>
      </c>
      <c r="L2837" s="20" t="s">
        <v>7456</v>
      </c>
      <c r="M2837" s="20">
        <v>94.971000000000004</v>
      </c>
    </row>
    <row r="2838" spans="1:16" x14ac:dyDescent="0.25">
      <c r="A2838" s="18">
        <v>4415</v>
      </c>
      <c r="B2838" t="s">
        <v>1641</v>
      </c>
      <c r="C2838" t="s">
        <v>70</v>
      </c>
      <c r="D2838" t="s">
        <v>11</v>
      </c>
      <c r="E2838" t="s">
        <v>1643</v>
      </c>
      <c r="F2838" t="s">
        <v>13</v>
      </c>
      <c r="G2838" t="s">
        <v>14</v>
      </c>
      <c r="H2838">
        <f t="shared" si="54"/>
        <v>0</v>
      </c>
      <c r="L2838" s="20" t="s">
        <v>7456</v>
      </c>
      <c r="M2838" s="20">
        <v>94.971000000000004</v>
      </c>
      <c r="N2838">
        <v>0</v>
      </c>
    </row>
    <row r="2839" spans="1:16" x14ac:dyDescent="0.25">
      <c r="A2839" s="18">
        <v>2601</v>
      </c>
      <c r="B2839" s="20" t="s">
        <v>2677</v>
      </c>
      <c r="C2839" t="s">
        <v>189</v>
      </c>
      <c r="D2839" t="s">
        <v>11</v>
      </c>
      <c r="E2839" t="s">
        <v>2679</v>
      </c>
      <c r="F2839" t="s">
        <v>13</v>
      </c>
      <c r="G2839" t="s">
        <v>14</v>
      </c>
      <c r="H2839">
        <f t="shared" si="54"/>
        <v>0</v>
      </c>
      <c r="L2839" s="20" t="s">
        <v>7457</v>
      </c>
      <c r="M2839" s="28">
        <v>33.997999999999998</v>
      </c>
      <c r="N2839">
        <v>0</v>
      </c>
    </row>
    <row r="2840" spans="1:16" x14ac:dyDescent="0.25">
      <c r="A2840" s="18">
        <v>808</v>
      </c>
      <c r="B2840" t="s">
        <v>2677</v>
      </c>
      <c r="C2840" t="s">
        <v>43</v>
      </c>
      <c r="D2840" t="s">
        <v>11</v>
      </c>
      <c r="E2840" t="s">
        <v>2679</v>
      </c>
      <c r="F2840" t="s">
        <v>13</v>
      </c>
      <c r="G2840" t="s">
        <v>14</v>
      </c>
      <c r="H2840">
        <f t="shared" si="54"/>
        <v>0</v>
      </c>
      <c r="L2840" s="20" t="s">
        <v>7457</v>
      </c>
      <c r="M2840" s="28">
        <v>33.997999999999998</v>
      </c>
      <c r="N2840">
        <v>0</v>
      </c>
    </row>
    <row r="2841" spans="1:16" x14ac:dyDescent="0.25">
      <c r="A2841" s="18">
        <v>1551</v>
      </c>
      <c r="B2841" t="s">
        <v>2677</v>
      </c>
      <c r="C2841" t="s">
        <v>26</v>
      </c>
      <c r="D2841" t="s">
        <v>11</v>
      </c>
      <c r="E2841" t="s">
        <v>2679</v>
      </c>
      <c r="F2841" t="s">
        <v>13</v>
      </c>
      <c r="G2841" t="s">
        <v>14</v>
      </c>
      <c r="H2841">
        <f t="shared" si="54"/>
        <v>0.4119859991764222</v>
      </c>
      <c r="L2841" s="20" t="s">
        <v>7457</v>
      </c>
      <c r="M2841" s="28">
        <v>33.997999999999998</v>
      </c>
      <c r="N2841">
        <v>1</v>
      </c>
      <c r="P2841" t="b">
        <f>EXACT(H2841,bioshpere3_soil!H2841)</f>
        <v>0</v>
      </c>
    </row>
    <row r="2842" spans="1:16" x14ac:dyDescent="0.25">
      <c r="A2842" s="18">
        <v>1467</v>
      </c>
      <c r="B2842" t="s">
        <v>2677</v>
      </c>
      <c r="C2842" t="s">
        <v>30</v>
      </c>
      <c r="D2842" t="s">
        <v>11</v>
      </c>
      <c r="E2842" t="s">
        <v>2679</v>
      </c>
      <c r="F2842" t="s">
        <v>13</v>
      </c>
      <c r="G2842" t="s">
        <v>14</v>
      </c>
      <c r="H2842">
        <f t="shared" si="54"/>
        <v>0.4119859991764222</v>
      </c>
      <c r="L2842" s="20" t="s">
        <v>7457</v>
      </c>
      <c r="M2842" s="28">
        <v>33.997999999999998</v>
      </c>
      <c r="N2842">
        <v>1</v>
      </c>
    </row>
    <row r="2843" spans="1:16" x14ac:dyDescent="0.25">
      <c r="A2843" s="18">
        <v>3369</v>
      </c>
      <c r="B2843" t="s">
        <v>2677</v>
      </c>
      <c r="C2843" t="s">
        <v>23</v>
      </c>
      <c r="D2843" t="s">
        <v>11</v>
      </c>
      <c r="E2843" t="s">
        <v>2679</v>
      </c>
      <c r="F2843" t="s">
        <v>13</v>
      </c>
      <c r="G2843" t="s">
        <v>14</v>
      </c>
      <c r="H2843">
        <f t="shared" si="54"/>
        <v>0.4119859991764222</v>
      </c>
      <c r="L2843" s="20" t="s">
        <v>7457</v>
      </c>
      <c r="M2843" s="28">
        <v>33.997999999999998</v>
      </c>
      <c r="N2843">
        <v>1</v>
      </c>
    </row>
    <row r="2844" spans="1:16" x14ac:dyDescent="0.25">
      <c r="A2844" s="18">
        <v>702</v>
      </c>
      <c r="B2844" t="s">
        <v>871</v>
      </c>
      <c r="C2844" t="s">
        <v>47</v>
      </c>
      <c r="D2844" t="s">
        <v>11</v>
      </c>
      <c r="E2844" t="s">
        <v>873</v>
      </c>
      <c r="F2844" t="s">
        <v>13</v>
      </c>
      <c r="G2844" t="s">
        <v>14</v>
      </c>
      <c r="H2844">
        <f t="shared" si="54"/>
        <v>0.14293280269401501</v>
      </c>
      <c r="L2844" s="20" t="s">
        <v>7458</v>
      </c>
      <c r="M2844" s="20">
        <v>97.995000000000005</v>
      </c>
      <c r="N2844">
        <v>1</v>
      </c>
    </row>
    <row r="2845" spans="1:16" x14ac:dyDescent="0.25">
      <c r="A2845" s="18">
        <v>1921</v>
      </c>
      <c r="B2845" s="20" t="s">
        <v>871</v>
      </c>
      <c r="C2845" t="s">
        <v>189</v>
      </c>
      <c r="D2845" t="s">
        <v>11</v>
      </c>
      <c r="E2845" t="s">
        <v>873</v>
      </c>
      <c r="F2845" t="s">
        <v>13</v>
      </c>
      <c r="G2845" t="s">
        <v>14</v>
      </c>
      <c r="H2845">
        <f t="shared" si="54"/>
        <v>0.14293280269401501</v>
      </c>
      <c r="L2845" s="20" t="s">
        <v>7458</v>
      </c>
      <c r="M2845" s="20">
        <v>97.995000000000005</v>
      </c>
      <c r="N2845">
        <v>1</v>
      </c>
    </row>
    <row r="2846" spans="1:16" x14ac:dyDescent="0.25">
      <c r="A2846" s="18">
        <v>735</v>
      </c>
      <c r="B2846" t="s">
        <v>871</v>
      </c>
      <c r="C2846" t="s">
        <v>43</v>
      </c>
      <c r="D2846" t="s">
        <v>11</v>
      </c>
      <c r="E2846" t="s">
        <v>873</v>
      </c>
      <c r="F2846" t="s">
        <v>13</v>
      </c>
      <c r="G2846" t="s">
        <v>14</v>
      </c>
      <c r="H2846">
        <f t="shared" si="54"/>
        <v>0.14293280269401501</v>
      </c>
      <c r="L2846" s="20" t="s">
        <v>7458</v>
      </c>
      <c r="M2846" s="20">
        <v>97.995000000000005</v>
      </c>
      <c r="N2846">
        <v>1</v>
      </c>
    </row>
    <row r="2847" spans="1:16" x14ac:dyDescent="0.25">
      <c r="A2847" s="18">
        <v>2067</v>
      </c>
      <c r="B2847" t="s">
        <v>871</v>
      </c>
      <c r="C2847" t="s">
        <v>26</v>
      </c>
      <c r="D2847" t="s">
        <v>11</v>
      </c>
      <c r="E2847" t="s">
        <v>873</v>
      </c>
      <c r="F2847" t="s">
        <v>13</v>
      </c>
      <c r="G2847" t="s">
        <v>14</v>
      </c>
      <c r="H2847">
        <f t="shared" si="54"/>
        <v>0</v>
      </c>
      <c r="L2847" s="20" t="s">
        <v>7458</v>
      </c>
      <c r="M2847" s="20">
        <v>97.995000000000005</v>
      </c>
    </row>
    <row r="2848" spans="1:16" x14ac:dyDescent="0.25">
      <c r="A2848" s="18">
        <v>482</v>
      </c>
      <c r="B2848" t="s">
        <v>871</v>
      </c>
      <c r="C2848" t="s">
        <v>30</v>
      </c>
      <c r="D2848" t="s">
        <v>11</v>
      </c>
      <c r="E2848" t="s">
        <v>873</v>
      </c>
      <c r="F2848" t="s">
        <v>13</v>
      </c>
      <c r="G2848" t="s">
        <v>14</v>
      </c>
      <c r="H2848">
        <f t="shared" si="54"/>
        <v>0.14293280269401501</v>
      </c>
      <c r="L2848" s="20" t="s">
        <v>7458</v>
      </c>
      <c r="M2848" s="20">
        <v>97.995000000000005</v>
      </c>
      <c r="N2848">
        <v>1</v>
      </c>
    </row>
    <row r="2849" spans="1:16" x14ac:dyDescent="0.25">
      <c r="A2849" s="18">
        <v>2098</v>
      </c>
      <c r="B2849" t="s">
        <v>871</v>
      </c>
      <c r="C2849" t="s">
        <v>23</v>
      </c>
      <c r="D2849" t="s">
        <v>11</v>
      </c>
      <c r="E2849" t="s">
        <v>873</v>
      </c>
      <c r="F2849" t="s">
        <v>13</v>
      </c>
      <c r="G2849" t="s">
        <v>14</v>
      </c>
      <c r="H2849">
        <f t="shared" si="54"/>
        <v>0.28586560538803002</v>
      </c>
      <c r="L2849" s="20" t="s">
        <v>7458</v>
      </c>
      <c r="M2849" s="20">
        <v>97.995000000000005</v>
      </c>
      <c r="N2849">
        <v>2</v>
      </c>
      <c r="P2849" t="b">
        <f>EXACT(H2849,bioshpere3_soil!H2849)</f>
        <v>0</v>
      </c>
    </row>
    <row r="2850" spans="1:16" x14ac:dyDescent="0.25">
      <c r="A2850" s="18">
        <v>36</v>
      </c>
      <c r="B2850" s="20" t="s">
        <v>877</v>
      </c>
      <c r="C2850" t="s">
        <v>47</v>
      </c>
      <c r="D2850" t="s">
        <v>11</v>
      </c>
      <c r="E2850" t="s">
        <v>879</v>
      </c>
      <c r="F2850" t="s">
        <v>13</v>
      </c>
      <c r="G2850" t="s">
        <v>14</v>
      </c>
      <c r="H2850">
        <f t="shared" si="54"/>
        <v>0</v>
      </c>
      <c r="L2850" s="20" t="s">
        <v>7457</v>
      </c>
      <c r="M2850">
        <v>33.997999999999998</v>
      </c>
      <c r="N2850">
        <v>0</v>
      </c>
    </row>
    <row r="2851" spans="1:16" x14ac:dyDescent="0.25">
      <c r="A2851" s="18">
        <v>2757</v>
      </c>
      <c r="B2851" t="s">
        <v>877</v>
      </c>
      <c r="C2851" t="s">
        <v>90</v>
      </c>
      <c r="D2851" t="s">
        <v>11</v>
      </c>
      <c r="E2851" t="s">
        <v>879</v>
      </c>
      <c r="F2851" t="s">
        <v>13</v>
      </c>
      <c r="G2851" t="s">
        <v>14</v>
      </c>
      <c r="H2851">
        <f t="shared" si="54"/>
        <v>0</v>
      </c>
      <c r="L2851" s="20" t="s">
        <v>7457</v>
      </c>
      <c r="M2851">
        <v>33.997999999999998</v>
      </c>
      <c r="N2851">
        <v>0</v>
      </c>
      <c r="P2851" t="b">
        <f>EXACT(H2851,bioshpere3_soil!H2851)</f>
        <v>1</v>
      </c>
    </row>
    <row r="2852" spans="1:16" x14ac:dyDescent="0.25">
      <c r="A2852" s="18">
        <v>4073</v>
      </c>
      <c r="B2852" t="s">
        <v>877</v>
      </c>
      <c r="C2852" t="s">
        <v>9</v>
      </c>
      <c r="D2852" t="s">
        <v>11</v>
      </c>
      <c r="E2852" t="s">
        <v>879</v>
      </c>
      <c r="F2852" t="s">
        <v>13</v>
      </c>
      <c r="G2852" t="s">
        <v>14</v>
      </c>
      <c r="H2852">
        <f t="shared" si="54"/>
        <v>0</v>
      </c>
      <c r="L2852" s="20" t="s">
        <v>7457</v>
      </c>
      <c r="M2852">
        <v>33.997999999999998</v>
      </c>
      <c r="N2852">
        <v>0</v>
      </c>
    </row>
    <row r="2853" spans="1:16" x14ac:dyDescent="0.25">
      <c r="A2853" s="18">
        <v>324</v>
      </c>
      <c r="B2853" t="s">
        <v>877</v>
      </c>
      <c r="C2853" t="s">
        <v>99</v>
      </c>
      <c r="D2853" t="s">
        <v>11</v>
      </c>
      <c r="E2853" t="s">
        <v>879</v>
      </c>
      <c r="F2853" t="s">
        <v>13</v>
      </c>
      <c r="G2853" t="s">
        <v>14</v>
      </c>
      <c r="H2853">
        <f t="shared" si="54"/>
        <v>0</v>
      </c>
      <c r="L2853" s="20" t="s">
        <v>7457</v>
      </c>
      <c r="M2853">
        <v>33.997999999999998</v>
      </c>
      <c r="N2853">
        <v>0</v>
      </c>
    </row>
    <row r="2854" spans="1:16" x14ac:dyDescent="0.25">
      <c r="A2854" s="18">
        <v>448</v>
      </c>
      <c r="B2854" t="s">
        <v>877</v>
      </c>
      <c r="C2854" t="s">
        <v>70</v>
      </c>
      <c r="D2854" t="s">
        <v>11</v>
      </c>
      <c r="E2854" t="s">
        <v>879</v>
      </c>
      <c r="F2854" t="s">
        <v>13</v>
      </c>
      <c r="G2854" t="s">
        <v>14</v>
      </c>
      <c r="H2854">
        <f t="shared" si="54"/>
        <v>0</v>
      </c>
      <c r="L2854" s="20" t="s">
        <v>7457</v>
      </c>
      <c r="M2854">
        <v>33.997999999999998</v>
      </c>
      <c r="N2854">
        <v>0</v>
      </c>
    </row>
    <row r="2855" spans="1:16" x14ac:dyDescent="0.25">
      <c r="A2855" s="18">
        <v>3468</v>
      </c>
      <c r="B2855" t="s">
        <v>877</v>
      </c>
      <c r="C2855" t="s">
        <v>388</v>
      </c>
      <c r="D2855" t="s">
        <v>11</v>
      </c>
      <c r="E2855" t="s">
        <v>879</v>
      </c>
      <c r="F2855" t="s">
        <v>13</v>
      </c>
      <c r="G2855" t="s">
        <v>14</v>
      </c>
      <c r="H2855">
        <f t="shared" ref="H2855:H2886" si="55">14.0067*N2855/M2855</f>
        <v>0</v>
      </c>
      <c r="L2855" s="20" t="s">
        <v>7457</v>
      </c>
      <c r="M2855">
        <v>33.997999999999998</v>
      </c>
      <c r="N2855">
        <v>0</v>
      </c>
    </row>
    <row r="2856" spans="1:16" x14ac:dyDescent="0.25">
      <c r="A2856" s="18">
        <v>2138</v>
      </c>
      <c r="B2856" t="s">
        <v>877</v>
      </c>
      <c r="C2856" t="s">
        <v>199</v>
      </c>
      <c r="D2856" t="s">
        <v>11</v>
      </c>
      <c r="E2856" t="s">
        <v>879</v>
      </c>
      <c r="F2856" t="s">
        <v>13</v>
      </c>
      <c r="G2856" t="s">
        <v>14</v>
      </c>
      <c r="H2856">
        <f t="shared" si="55"/>
        <v>0</v>
      </c>
      <c r="L2856" s="20" t="s">
        <v>7457</v>
      </c>
      <c r="M2856">
        <v>33.997999999999998</v>
      </c>
      <c r="N2856">
        <v>0</v>
      </c>
    </row>
    <row r="2857" spans="1:16" x14ac:dyDescent="0.25">
      <c r="A2857" s="18">
        <v>1400</v>
      </c>
      <c r="B2857" t="s">
        <v>877</v>
      </c>
      <c r="C2857" t="s">
        <v>142</v>
      </c>
      <c r="D2857" t="s">
        <v>11</v>
      </c>
      <c r="E2857" t="s">
        <v>879</v>
      </c>
      <c r="F2857" t="s">
        <v>13</v>
      </c>
      <c r="G2857" t="s">
        <v>14</v>
      </c>
      <c r="H2857">
        <f t="shared" si="55"/>
        <v>0</v>
      </c>
      <c r="L2857" s="20" t="s">
        <v>7457</v>
      </c>
      <c r="M2857">
        <v>33.997999999999998</v>
      </c>
      <c r="N2857">
        <v>0</v>
      </c>
    </row>
    <row r="2858" spans="1:16" x14ac:dyDescent="0.25">
      <c r="A2858" s="18">
        <v>3109</v>
      </c>
      <c r="B2858" t="s">
        <v>877</v>
      </c>
      <c r="C2858" t="s">
        <v>16</v>
      </c>
      <c r="D2858" t="s">
        <v>11</v>
      </c>
      <c r="E2858" t="s">
        <v>879</v>
      </c>
      <c r="F2858" t="s">
        <v>13</v>
      </c>
      <c r="G2858" t="s">
        <v>14</v>
      </c>
      <c r="H2858">
        <f t="shared" si="55"/>
        <v>0</v>
      </c>
      <c r="L2858" s="20" t="s">
        <v>7457</v>
      </c>
      <c r="M2858">
        <v>33.997999999999998</v>
      </c>
      <c r="N2858">
        <v>0</v>
      </c>
    </row>
    <row r="2859" spans="1:16" x14ac:dyDescent="0.25">
      <c r="A2859" s="18">
        <v>1205</v>
      </c>
      <c r="B2859" t="s">
        <v>877</v>
      </c>
      <c r="C2859" t="s">
        <v>189</v>
      </c>
      <c r="D2859" t="s">
        <v>11</v>
      </c>
      <c r="E2859" t="s">
        <v>879</v>
      </c>
      <c r="F2859" t="s">
        <v>13</v>
      </c>
      <c r="G2859" t="s">
        <v>14</v>
      </c>
      <c r="H2859">
        <f t="shared" si="55"/>
        <v>0</v>
      </c>
      <c r="L2859" s="20" t="s">
        <v>7457</v>
      </c>
      <c r="M2859">
        <v>33.997999999999998</v>
      </c>
      <c r="N2859">
        <v>0</v>
      </c>
    </row>
    <row r="2860" spans="1:16" x14ac:dyDescent="0.25">
      <c r="A2860" s="18">
        <v>1706</v>
      </c>
      <c r="B2860" t="s">
        <v>877</v>
      </c>
      <c r="C2860" t="s">
        <v>43</v>
      </c>
      <c r="D2860" t="s">
        <v>11</v>
      </c>
      <c r="E2860" t="s">
        <v>879</v>
      </c>
      <c r="F2860" t="s">
        <v>13</v>
      </c>
      <c r="G2860" t="s">
        <v>14</v>
      </c>
      <c r="H2860">
        <f t="shared" si="55"/>
        <v>0</v>
      </c>
      <c r="L2860" s="20" t="s">
        <v>7457</v>
      </c>
      <c r="M2860">
        <v>33.997999999999998</v>
      </c>
      <c r="N2860">
        <v>0</v>
      </c>
    </row>
    <row r="2861" spans="1:16" x14ac:dyDescent="0.25">
      <c r="A2861" s="18">
        <v>919</v>
      </c>
      <c r="B2861" t="s">
        <v>877</v>
      </c>
      <c r="C2861" t="s">
        <v>26</v>
      </c>
      <c r="D2861" t="s">
        <v>11</v>
      </c>
      <c r="E2861" t="s">
        <v>879</v>
      </c>
      <c r="F2861" t="s">
        <v>13</v>
      </c>
      <c r="G2861" t="s">
        <v>14</v>
      </c>
      <c r="H2861">
        <f t="shared" si="55"/>
        <v>0</v>
      </c>
      <c r="L2861" s="20" t="s">
        <v>7457</v>
      </c>
      <c r="M2861">
        <v>33.997999999999998</v>
      </c>
      <c r="N2861">
        <v>0</v>
      </c>
    </row>
    <row r="2862" spans="1:16" x14ac:dyDescent="0.25">
      <c r="A2862" s="18">
        <v>3461</v>
      </c>
      <c r="B2862" t="s">
        <v>877</v>
      </c>
      <c r="C2862" t="s">
        <v>30</v>
      </c>
      <c r="D2862" t="s">
        <v>11</v>
      </c>
      <c r="E2862" t="s">
        <v>879</v>
      </c>
      <c r="F2862" t="s">
        <v>13</v>
      </c>
      <c r="G2862" t="s">
        <v>14</v>
      </c>
      <c r="H2862">
        <f t="shared" si="55"/>
        <v>1.6479439967056888</v>
      </c>
      <c r="L2862" s="20" t="s">
        <v>7457</v>
      </c>
      <c r="M2862">
        <v>33.997999999999998</v>
      </c>
      <c r="N2862">
        <v>4</v>
      </c>
      <c r="P2862" t="b">
        <f>EXACT(H2862,bioshpere3_soil!H2862)</f>
        <v>0</v>
      </c>
    </row>
    <row r="2863" spans="1:16" x14ac:dyDescent="0.25">
      <c r="A2863" s="18">
        <v>3385</v>
      </c>
      <c r="B2863" t="s">
        <v>877</v>
      </c>
      <c r="C2863" t="s">
        <v>23</v>
      </c>
      <c r="D2863" t="s">
        <v>11</v>
      </c>
      <c r="E2863" t="s">
        <v>879</v>
      </c>
      <c r="F2863" t="s">
        <v>13</v>
      </c>
      <c r="G2863" t="s">
        <v>14</v>
      </c>
      <c r="H2863">
        <f t="shared" si="55"/>
        <v>0</v>
      </c>
      <c r="L2863" s="20" t="s">
        <v>7457</v>
      </c>
      <c r="M2863">
        <v>33.997999999999998</v>
      </c>
      <c r="N2863">
        <v>0</v>
      </c>
      <c r="P2863" t="b">
        <f>EXACT(H2863,bioshpere3_soil!H2863)</f>
        <v>1</v>
      </c>
    </row>
    <row r="2864" spans="1:16" x14ac:dyDescent="0.25">
      <c r="A2864" s="18">
        <v>828</v>
      </c>
      <c r="B2864" s="20" t="s">
        <v>1683</v>
      </c>
      <c r="C2864" t="s">
        <v>47</v>
      </c>
      <c r="D2864" t="s">
        <v>11</v>
      </c>
      <c r="E2864" t="s">
        <v>1685</v>
      </c>
      <c r="F2864" t="s">
        <v>13</v>
      </c>
      <c r="G2864" t="s">
        <v>14</v>
      </c>
      <c r="H2864">
        <f t="shared" si="55"/>
        <v>0</v>
      </c>
      <c r="L2864" s="20" t="s">
        <v>7459</v>
      </c>
      <c r="M2864">
        <v>153.33199999999999</v>
      </c>
      <c r="N2864">
        <v>0</v>
      </c>
    </row>
    <row r="2865" spans="1:16" x14ac:dyDescent="0.25">
      <c r="A2865" s="18">
        <v>105</v>
      </c>
      <c r="B2865" s="20" t="s">
        <v>4883</v>
      </c>
      <c r="C2865" t="s">
        <v>47</v>
      </c>
      <c r="D2865" t="s">
        <v>11</v>
      </c>
      <c r="E2865" t="s">
        <v>4885</v>
      </c>
      <c r="F2865" t="s">
        <v>13</v>
      </c>
      <c r="G2865" t="s">
        <v>14</v>
      </c>
      <c r="H2865">
        <f t="shared" si="55"/>
        <v>0</v>
      </c>
      <c r="L2865" s="20" t="s">
        <v>7460</v>
      </c>
      <c r="M2865">
        <v>208.239</v>
      </c>
      <c r="N2865">
        <v>0</v>
      </c>
    </row>
    <row r="2866" spans="1:16" x14ac:dyDescent="0.25">
      <c r="A2866" s="18">
        <v>3271</v>
      </c>
      <c r="B2866" s="20" t="s">
        <v>1429</v>
      </c>
      <c r="C2866" t="s">
        <v>47</v>
      </c>
      <c r="D2866" t="s">
        <v>11</v>
      </c>
      <c r="E2866" t="s">
        <v>1431</v>
      </c>
      <c r="F2866" t="s">
        <v>13</v>
      </c>
      <c r="G2866" t="s">
        <v>14</v>
      </c>
      <c r="H2866">
        <f t="shared" si="55"/>
        <v>0</v>
      </c>
      <c r="L2866" s="20" t="s">
        <v>7461</v>
      </c>
      <c r="M2866">
        <v>137.333</v>
      </c>
      <c r="N2866">
        <v>0</v>
      </c>
    </row>
    <row r="2867" spans="1:16" x14ac:dyDescent="0.25">
      <c r="A2867" s="18">
        <v>4114</v>
      </c>
      <c r="B2867" t="s">
        <v>1429</v>
      </c>
      <c r="C2867" t="s">
        <v>189</v>
      </c>
      <c r="D2867" t="s">
        <v>11</v>
      </c>
      <c r="E2867" t="s">
        <v>1431</v>
      </c>
      <c r="F2867" t="s">
        <v>13</v>
      </c>
      <c r="G2867" t="s">
        <v>14</v>
      </c>
      <c r="H2867">
        <f t="shared" si="55"/>
        <v>0.10199078153102313</v>
      </c>
      <c r="L2867" s="20" t="s">
        <v>7461</v>
      </c>
      <c r="M2867">
        <v>137.333</v>
      </c>
      <c r="N2867">
        <v>1</v>
      </c>
      <c r="P2867" t="b">
        <f>EXACT(H2867,bioshpere3_soil!H2867)</f>
        <v>0</v>
      </c>
    </row>
    <row r="2868" spans="1:16" x14ac:dyDescent="0.25">
      <c r="A2868" s="18">
        <v>3222</v>
      </c>
      <c r="B2868" t="s">
        <v>1429</v>
      </c>
      <c r="C2868" t="s">
        <v>43</v>
      </c>
      <c r="D2868" t="s">
        <v>11</v>
      </c>
      <c r="E2868" t="s">
        <v>1431</v>
      </c>
      <c r="F2868" t="s">
        <v>13</v>
      </c>
      <c r="G2868" t="s">
        <v>14</v>
      </c>
      <c r="H2868">
        <f t="shared" si="55"/>
        <v>0</v>
      </c>
      <c r="L2868" s="20" t="s">
        <v>7461</v>
      </c>
      <c r="M2868">
        <v>137.333</v>
      </c>
    </row>
    <row r="2869" spans="1:16" x14ac:dyDescent="0.25">
      <c r="A2869" s="18">
        <v>2906</v>
      </c>
      <c r="B2869" t="s">
        <v>1429</v>
      </c>
      <c r="C2869" t="s">
        <v>26</v>
      </c>
      <c r="D2869" t="s">
        <v>11</v>
      </c>
      <c r="E2869" t="s">
        <v>1431</v>
      </c>
      <c r="F2869" t="s">
        <v>13</v>
      </c>
      <c r="G2869" t="s">
        <v>14</v>
      </c>
      <c r="H2869">
        <f t="shared" si="55"/>
        <v>0.10199078153102313</v>
      </c>
      <c r="L2869" s="20" t="s">
        <v>7461</v>
      </c>
      <c r="M2869">
        <v>137.333</v>
      </c>
      <c r="N2869">
        <v>1</v>
      </c>
    </row>
    <row r="2870" spans="1:16" x14ac:dyDescent="0.25">
      <c r="A2870" s="18">
        <v>1841</v>
      </c>
      <c r="B2870" t="s">
        <v>1429</v>
      </c>
      <c r="C2870" t="s">
        <v>30</v>
      </c>
      <c r="D2870" t="s">
        <v>11</v>
      </c>
      <c r="E2870" t="s">
        <v>1431</v>
      </c>
      <c r="F2870" t="s">
        <v>13</v>
      </c>
      <c r="G2870" t="s">
        <v>14</v>
      </c>
      <c r="H2870">
        <f t="shared" si="55"/>
        <v>0.10199078153102313</v>
      </c>
      <c r="L2870" s="20" t="s">
        <v>7461</v>
      </c>
      <c r="M2870">
        <v>137.333</v>
      </c>
      <c r="N2870">
        <v>1</v>
      </c>
    </row>
    <row r="2871" spans="1:16" x14ac:dyDescent="0.25">
      <c r="A2871" s="18">
        <v>1017</v>
      </c>
      <c r="B2871" t="s">
        <v>1429</v>
      </c>
      <c r="C2871" t="s">
        <v>23</v>
      </c>
      <c r="D2871" t="s">
        <v>11</v>
      </c>
      <c r="E2871" t="s">
        <v>1431</v>
      </c>
      <c r="F2871" t="s">
        <v>13</v>
      </c>
      <c r="G2871" t="s">
        <v>14</v>
      </c>
      <c r="H2871">
        <f t="shared" si="55"/>
        <v>0.10199078153102313</v>
      </c>
      <c r="L2871" s="20" t="s">
        <v>7461</v>
      </c>
      <c r="M2871">
        <v>137.333</v>
      </c>
      <c r="N2871">
        <v>1</v>
      </c>
    </row>
    <row r="2872" spans="1:16" x14ac:dyDescent="0.25">
      <c r="A2872" s="18">
        <v>225</v>
      </c>
      <c r="B2872" s="20" t="s">
        <v>2445</v>
      </c>
      <c r="C2872" t="s">
        <v>47</v>
      </c>
      <c r="D2872" t="s">
        <v>11</v>
      </c>
      <c r="E2872" t="s">
        <v>2447</v>
      </c>
      <c r="F2872" t="s">
        <v>13</v>
      </c>
      <c r="G2872" t="s">
        <v>14</v>
      </c>
      <c r="H2872">
        <f t="shared" si="55"/>
        <v>4.4841529004994239E-2</v>
      </c>
      <c r="L2872" s="20" t="s">
        <v>7462</v>
      </c>
      <c r="M2872">
        <v>312.36</v>
      </c>
      <c r="N2872">
        <v>1</v>
      </c>
    </row>
    <row r="2873" spans="1:16" x14ac:dyDescent="0.25">
      <c r="A2873" s="18">
        <v>1462</v>
      </c>
      <c r="B2873" t="s">
        <v>2445</v>
      </c>
      <c r="C2873" t="s">
        <v>90</v>
      </c>
      <c r="D2873" t="s">
        <v>11</v>
      </c>
      <c r="E2873" t="s">
        <v>2447</v>
      </c>
      <c r="F2873" t="s">
        <v>13</v>
      </c>
      <c r="G2873" t="s">
        <v>14</v>
      </c>
      <c r="H2873">
        <f t="shared" si="55"/>
        <v>4.4841529004994239E-2</v>
      </c>
      <c r="L2873" s="20" t="s">
        <v>7462</v>
      </c>
      <c r="M2873">
        <v>312.36</v>
      </c>
      <c r="N2873">
        <v>1</v>
      </c>
    </row>
    <row r="2874" spans="1:16" x14ac:dyDescent="0.25">
      <c r="A2874" s="18">
        <v>2861</v>
      </c>
      <c r="B2874" t="s">
        <v>2445</v>
      </c>
      <c r="C2874" t="s">
        <v>9</v>
      </c>
      <c r="D2874" t="s">
        <v>11</v>
      </c>
      <c r="E2874" t="s">
        <v>2447</v>
      </c>
      <c r="F2874" t="s">
        <v>13</v>
      </c>
      <c r="G2874" t="s">
        <v>14</v>
      </c>
      <c r="H2874">
        <f t="shared" si="55"/>
        <v>8.9683058009988478E-2</v>
      </c>
      <c r="L2874" s="20" t="s">
        <v>7462</v>
      </c>
      <c r="M2874">
        <v>312.36</v>
      </c>
      <c r="N2874">
        <v>2</v>
      </c>
      <c r="P2874" t="b">
        <f>EXACT(H2874,bioshpere3_soil!H2874)</f>
        <v>0</v>
      </c>
    </row>
    <row r="2875" spans="1:16" x14ac:dyDescent="0.25">
      <c r="A2875" s="18">
        <v>3812</v>
      </c>
      <c r="B2875" t="s">
        <v>2445</v>
      </c>
      <c r="C2875" t="s">
        <v>99</v>
      </c>
      <c r="D2875" t="s">
        <v>11</v>
      </c>
      <c r="E2875" t="s">
        <v>2447</v>
      </c>
      <c r="F2875" t="s">
        <v>13</v>
      </c>
      <c r="G2875" t="s">
        <v>14</v>
      </c>
      <c r="H2875" t="e">
        <f t="shared" si="55"/>
        <v>#VALUE!</v>
      </c>
      <c r="L2875" s="20" t="s">
        <v>7462</v>
      </c>
      <c r="M2875">
        <v>312.36</v>
      </c>
      <c r="N2875" s="20" t="s">
        <v>6617</v>
      </c>
    </row>
    <row r="2876" spans="1:16" x14ac:dyDescent="0.25">
      <c r="A2876" s="18">
        <v>2371</v>
      </c>
      <c r="B2876" t="s">
        <v>2445</v>
      </c>
      <c r="C2876" t="s">
        <v>70</v>
      </c>
      <c r="D2876" t="s">
        <v>11</v>
      </c>
      <c r="E2876" t="s">
        <v>2447</v>
      </c>
      <c r="F2876" t="s">
        <v>13</v>
      </c>
      <c r="G2876" t="s">
        <v>14</v>
      </c>
      <c r="H2876" t="e">
        <f t="shared" si="55"/>
        <v>#VALUE!</v>
      </c>
      <c r="L2876" s="20" t="s">
        <v>7462</v>
      </c>
      <c r="M2876">
        <v>312.36</v>
      </c>
      <c r="N2876" s="20" t="s">
        <v>6617</v>
      </c>
    </row>
    <row r="2877" spans="1:16" x14ac:dyDescent="0.25">
      <c r="A2877" s="18">
        <v>1230</v>
      </c>
      <c r="B2877" s="20" t="s">
        <v>2769</v>
      </c>
      <c r="C2877" t="s">
        <v>47</v>
      </c>
      <c r="D2877" t="s">
        <v>11</v>
      </c>
      <c r="E2877" t="s">
        <v>2771</v>
      </c>
      <c r="F2877" t="s">
        <v>13</v>
      </c>
      <c r="G2877" t="s">
        <v>14</v>
      </c>
      <c r="H2877" t="e">
        <f t="shared" si="55"/>
        <v>#VALUE!</v>
      </c>
      <c r="L2877" s="20" t="s">
        <v>7463</v>
      </c>
      <c r="M2877">
        <v>278.34300000000002</v>
      </c>
      <c r="N2877" s="20" t="s">
        <v>6617</v>
      </c>
    </row>
    <row r="2878" spans="1:16" x14ac:dyDescent="0.25">
      <c r="A2878" s="18">
        <v>170</v>
      </c>
      <c r="B2878" t="s">
        <v>2769</v>
      </c>
      <c r="C2878" t="s">
        <v>90</v>
      </c>
      <c r="D2878" t="s">
        <v>11</v>
      </c>
      <c r="E2878" t="s">
        <v>2771</v>
      </c>
      <c r="F2878" t="s">
        <v>13</v>
      </c>
      <c r="G2878" t="s">
        <v>14</v>
      </c>
      <c r="H2878" t="e">
        <f t="shared" si="55"/>
        <v>#VALUE!</v>
      </c>
      <c r="L2878" s="20" t="s">
        <v>7463</v>
      </c>
      <c r="M2878">
        <v>278.34300000000002</v>
      </c>
      <c r="N2878" s="20" t="s">
        <v>6617</v>
      </c>
    </row>
    <row r="2879" spans="1:16" x14ac:dyDescent="0.25">
      <c r="A2879" s="18">
        <v>373</v>
      </c>
      <c r="B2879" t="s">
        <v>2769</v>
      </c>
      <c r="C2879" t="s">
        <v>9</v>
      </c>
      <c r="D2879" t="s">
        <v>11</v>
      </c>
      <c r="E2879" t="s">
        <v>2771</v>
      </c>
      <c r="F2879" t="s">
        <v>13</v>
      </c>
      <c r="G2879" t="s">
        <v>14</v>
      </c>
      <c r="H2879" t="e">
        <f t="shared" si="55"/>
        <v>#VALUE!</v>
      </c>
      <c r="L2879" s="20" t="s">
        <v>7463</v>
      </c>
      <c r="M2879">
        <v>278.34300000000002</v>
      </c>
      <c r="N2879" s="20" t="s">
        <v>6617</v>
      </c>
    </row>
    <row r="2880" spans="1:16" x14ac:dyDescent="0.25">
      <c r="A2880" s="18">
        <v>3581</v>
      </c>
      <c r="B2880" t="s">
        <v>2769</v>
      </c>
      <c r="C2880" t="s">
        <v>99</v>
      </c>
      <c r="D2880" t="s">
        <v>11</v>
      </c>
      <c r="E2880" t="s">
        <v>2771</v>
      </c>
      <c r="F2880" t="s">
        <v>13</v>
      </c>
      <c r="G2880" t="s">
        <v>14</v>
      </c>
      <c r="H2880" t="e">
        <f t="shared" si="55"/>
        <v>#VALUE!</v>
      </c>
      <c r="L2880" s="20" t="s">
        <v>7463</v>
      </c>
      <c r="M2880">
        <v>278.34300000000002</v>
      </c>
      <c r="N2880" s="20" t="s">
        <v>6617</v>
      </c>
    </row>
    <row r="2881" spans="1:16" x14ac:dyDescent="0.25">
      <c r="A2881" s="18">
        <v>28</v>
      </c>
      <c r="B2881" t="s">
        <v>2769</v>
      </c>
      <c r="C2881" t="s">
        <v>70</v>
      </c>
      <c r="D2881" t="s">
        <v>11</v>
      </c>
      <c r="E2881" t="s">
        <v>2771</v>
      </c>
      <c r="F2881" t="s">
        <v>13</v>
      </c>
      <c r="G2881" t="s">
        <v>14</v>
      </c>
      <c r="H2881" t="e">
        <f t="shared" si="55"/>
        <v>#VALUE!</v>
      </c>
      <c r="L2881" s="20" t="s">
        <v>7463</v>
      </c>
      <c r="M2881">
        <v>278.34300000000002</v>
      </c>
      <c r="N2881" s="20" t="s">
        <v>6617</v>
      </c>
    </row>
    <row r="2882" spans="1:16" x14ac:dyDescent="0.25">
      <c r="A2882" s="18">
        <v>1871</v>
      </c>
      <c r="B2882" s="20" t="s">
        <v>1205</v>
      </c>
      <c r="C2882" t="s">
        <v>47</v>
      </c>
      <c r="D2882" t="s">
        <v>11</v>
      </c>
      <c r="E2882" t="s">
        <v>1207</v>
      </c>
      <c r="F2882" t="s">
        <v>13</v>
      </c>
      <c r="G2882" t="s">
        <v>14</v>
      </c>
      <c r="H2882" t="e">
        <f t="shared" si="55"/>
        <v>#VALUE!</v>
      </c>
      <c r="L2882" s="20" t="s">
        <v>7464</v>
      </c>
      <c r="M2882">
        <v>194.184</v>
      </c>
      <c r="N2882" s="20" t="s">
        <v>6617</v>
      </c>
    </row>
    <row r="2883" spans="1:16" x14ac:dyDescent="0.25">
      <c r="A2883" s="18">
        <v>276</v>
      </c>
      <c r="B2883" t="s">
        <v>1205</v>
      </c>
      <c r="C2883" t="s">
        <v>90</v>
      </c>
      <c r="D2883" t="s">
        <v>11</v>
      </c>
      <c r="E2883" t="s">
        <v>1207</v>
      </c>
      <c r="F2883" t="s">
        <v>13</v>
      </c>
      <c r="G2883" t="s">
        <v>14</v>
      </c>
      <c r="H2883" t="e">
        <f t="shared" si="55"/>
        <v>#VALUE!</v>
      </c>
      <c r="L2883" s="20" t="s">
        <v>7464</v>
      </c>
      <c r="M2883">
        <v>194.184</v>
      </c>
      <c r="N2883" s="20" t="s">
        <v>6617</v>
      </c>
    </row>
    <row r="2884" spans="1:16" x14ac:dyDescent="0.25">
      <c r="A2884" s="18">
        <v>1456</v>
      </c>
      <c r="B2884" t="s">
        <v>1205</v>
      </c>
      <c r="C2884" t="s">
        <v>9</v>
      </c>
      <c r="D2884" t="s">
        <v>11</v>
      </c>
      <c r="E2884" t="s">
        <v>1207</v>
      </c>
      <c r="F2884" t="s">
        <v>13</v>
      </c>
      <c r="G2884" t="s">
        <v>14</v>
      </c>
      <c r="H2884" t="e">
        <f t="shared" si="55"/>
        <v>#VALUE!</v>
      </c>
      <c r="L2884" s="20" t="s">
        <v>7464</v>
      </c>
      <c r="M2884">
        <v>194.184</v>
      </c>
      <c r="N2884" s="20" t="s">
        <v>6617</v>
      </c>
    </row>
    <row r="2885" spans="1:16" x14ac:dyDescent="0.25">
      <c r="A2885" s="18">
        <v>3203</v>
      </c>
      <c r="B2885" t="s">
        <v>1205</v>
      </c>
      <c r="C2885" t="s">
        <v>99</v>
      </c>
      <c r="D2885" t="s">
        <v>11</v>
      </c>
      <c r="E2885" t="s">
        <v>1207</v>
      </c>
      <c r="F2885" t="s">
        <v>13</v>
      </c>
      <c r="G2885" t="s">
        <v>14</v>
      </c>
      <c r="H2885" t="e">
        <f t="shared" si="55"/>
        <v>#VALUE!</v>
      </c>
      <c r="L2885" s="20" t="s">
        <v>7464</v>
      </c>
      <c r="M2885">
        <v>194.184</v>
      </c>
      <c r="N2885" s="20" t="s">
        <v>6617</v>
      </c>
    </row>
    <row r="2886" spans="1:16" x14ac:dyDescent="0.25">
      <c r="A2886" s="18">
        <v>1486</v>
      </c>
      <c r="B2886" t="s">
        <v>1205</v>
      </c>
      <c r="C2886" t="s">
        <v>70</v>
      </c>
      <c r="D2886" t="s">
        <v>11</v>
      </c>
      <c r="E2886" t="s">
        <v>1207</v>
      </c>
      <c r="F2886" t="s">
        <v>13</v>
      </c>
      <c r="G2886" t="s">
        <v>14</v>
      </c>
      <c r="H2886" t="e">
        <f t="shared" si="55"/>
        <v>#VALUE!</v>
      </c>
      <c r="L2886" s="20" t="s">
        <v>7464</v>
      </c>
      <c r="M2886">
        <v>194.184</v>
      </c>
      <c r="N2886" s="20" t="s">
        <v>6617</v>
      </c>
      <c r="P2886" t="e">
        <f>EXACT(H2886,bioshpere3_soil!H2886)</f>
        <v>#VALUE!</v>
      </c>
    </row>
    <row r="2887" spans="1:16" x14ac:dyDescent="0.25">
      <c r="A2887" s="18">
        <v>3099</v>
      </c>
      <c r="B2887" s="20" t="s">
        <v>7465</v>
      </c>
      <c r="C2887" t="s">
        <v>47</v>
      </c>
      <c r="D2887" t="s">
        <v>11</v>
      </c>
      <c r="E2887" t="s">
        <v>274</v>
      </c>
      <c r="F2887" t="s">
        <v>13</v>
      </c>
      <c r="G2887" t="s">
        <v>14</v>
      </c>
      <c r="H2887" t="e">
        <f t="shared" ref="H2887:H2897" si="56">14.0067*N2887/M2887</f>
        <v>#VALUE!</v>
      </c>
      <c r="L2887" s="20" t="s">
        <v>7466</v>
      </c>
      <c r="M2887">
        <v>390.55599999999998</v>
      </c>
      <c r="N2887" s="20" t="s">
        <v>6617</v>
      </c>
      <c r="P2887" t="e">
        <f>EXACT(H2887,bioshpere3_soil!H2887)</f>
        <v>#VALUE!</v>
      </c>
    </row>
    <row r="2888" spans="1:16" x14ac:dyDescent="0.25">
      <c r="A2888" s="18">
        <v>2068</v>
      </c>
      <c r="B2888" t="s">
        <v>7465</v>
      </c>
      <c r="C2888" t="s">
        <v>90</v>
      </c>
      <c r="D2888" t="s">
        <v>11</v>
      </c>
      <c r="E2888" t="s">
        <v>274</v>
      </c>
      <c r="F2888" t="s">
        <v>13</v>
      </c>
      <c r="G2888" t="s">
        <v>14</v>
      </c>
      <c r="H2888" t="e">
        <f t="shared" si="56"/>
        <v>#VALUE!</v>
      </c>
      <c r="L2888" s="20" t="s">
        <v>7466</v>
      </c>
      <c r="M2888">
        <v>390.55599999999998</v>
      </c>
      <c r="N2888" s="20" t="s">
        <v>6617</v>
      </c>
      <c r="P2888" t="e">
        <f>EXACT(H2888,bioshpere3_soil!H2888)</f>
        <v>#VALUE!</v>
      </c>
    </row>
    <row r="2889" spans="1:16" x14ac:dyDescent="0.25">
      <c r="A2889" s="18">
        <v>577</v>
      </c>
      <c r="B2889" t="s">
        <v>7465</v>
      </c>
      <c r="C2889" t="s">
        <v>9</v>
      </c>
      <c r="D2889" t="s">
        <v>11</v>
      </c>
      <c r="E2889" t="s">
        <v>274</v>
      </c>
      <c r="F2889" t="s">
        <v>13</v>
      </c>
      <c r="G2889" t="s">
        <v>14</v>
      </c>
      <c r="H2889" t="e">
        <f t="shared" si="56"/>
        <v>#VALUE!</v>
      </c>
      <c r="L2889" s="20" t="s">
        <v>7466</v>
      </c>
      <c r="M2889">
        <v>390.55599999999998</v>
      </c>
      <c r="N2889" s="20" t="s">
        <v>6617</v>
      </c>
      <c r="P2889" t="e">
        <f>EXACT(H2889,bioshpere3_soil!H2889)</f>
        <v>#VALUE!</v>
      </c>
    </row>
    <row r="2890" spans="1:16" x14ac:dyDescent="0.25">
      <c r="A2890" s="18">
        <v>4376</v>
      </c>
      <c r="B2890" t="s">
        <v>7465</v>
      </c>
      <c r="C2890" t="s">
        <v>99</v>
      </c>
      <c r="D2890" t="s">
        <v>11</v>
      </c>
      <c r="E2890" t="s">
        <v>274</v>
      </c>
      <c r="F2890" t="s">
        <v>13</v>
      </c>
      <c r="G2890" t="s">
        <v>14</v>
      </c>
      <c r="H2890" t="e">
        <f t="shared" si="56"/>
        <v>#VALUE!</v>
      </c>
      <c r="L2890" s="20" t="s">
        <v>7466</v>
      </c>
      <c r="M2890">
        <v>390.55599999999998</v>
      </c>
      <c r="N2890" s="20" t="s">
        <v>6617</v>
      </c>
    </row>
    <row r="2891" spans="1:16" x14ac:dyDescent="0.25">
      <c r="A2891" s="18">
        <v>960</v>
      </c>
      <c r="B2891" t="s">
        <v>7465</v>
      </c>
      <c r="C2891" t="s">
        <v>70</v>
      </c>
      <c r="D2891" t="s">
        <v>11</v>
      </c>
      <c r="E2891" t="s">
        <v>274</v>
      </c>
      <c r="F2891" t="s">
        <v>13</v>
      </c>
      <c r="G2891" t="s">
        <v>14</v>
      </c>
      <c r="H2891" t="e">
        <f t="shared" si="56"/>
        <v>#VALUE!</v>
      </c>
      <c r="L2891" s="20" t="s">
        <v>7466</v>
      </c>
      <c r="M2891">
        <v>390.55599999999998</v>
      </c>
      <c r="N2891" s="20" t="s">
        <v>6617</v>
      </c>
    </row>
    <row r="2892" spans="1:16" x14ac:dyDescent="0.25">
      <c r="A2892" s="18">
        <v>1429</v>
      </c>
      <c r="B2892" s="20" t="s">
        <v>1888</v>
      </c>
      <c r="C2892" t="s">
        <v>16</v>
      </c>
      <c r="D2892" t="s">
        <v>11</v>
      </c>
      <c r="E2892" t="s">
        <v>1890</v>
      </c>
      <c r="F2892" t="s">
        <v>13</v>
      </c>
      <c r="G2892" t="s">
        <v>14</v>
      </c>
      <c r="H2892" t="e">
        <f t="shared" si="56"/>
        <v>#VALUE!</v>
      </c>
      <c r="L2892" t="s">
        <v>7467</v>
      </c>
      <c r="M2892">
        <v>241.459</v>
      </c>
      <c r="N2892" s="20" t="s">
        <v>6617</v>
      </c>
    </row>
    <row r="2893" spans="1:16" x14ac:dyDescent="0.25">
      <c r="A2893" s="18">
        <v>1280</v>
      </c>
      <c r="B2893" s="20" t="s">
        <v>3302</v>
      </c>
      <c r="C2893" t="s">
        <v>16</v>
      </c>
      <c r="D2893" t="s">
        <v>11</v>
      </c>
      <c r="E2893" t="s">
        <v>3304</v>
      </c>
      <c r="F2893" t="s">
        <v>13</v>
      </c>
      <c r="G2893" t="s">
        <v>14</v>
      </c>
      <c r="H2893" t="e">
        <f t="shared" si="56"/>
        <v>#VALUE!</v>
      </c>
      <c r="L2893" t="s">
        <v>7468</v>
      </c>
      <c r="M2893">
        <v>367.31900000000002</v>
      </c>
      <c r="N2893" s="20" t="s">
        <v>6617</v>
      </c>
    </row>
    <row r="2894" spans="1:16" x14ac:dyDescent="0.25">
      <c r="A2894" s="18">
        <v>1524</v>
      </c>
      <c r="B2894" t="s">
        <v>6241</v>
      </c>
      <c r="C2894" t="s">
        <v>16</v>
      </c>
      <c r="D2894" t="s">
        <v>11</v>
      </c>
      <c r="E2894" t="s">
        <v>6243</v>
      </c>
      <c r="F2894" t="s">
        <v>13</v>
      </c>
      <c r="G2894" t="s">
        <v>14</v>
      </c>
      <c r="H2894" t="e">
        <f t="shared" si="56"/>
        <v>#VALUE!</v>
      </c>
      <c r="L2894" t="s">
        <v>7469</v>
      </c>
      <c r="M2894">
        <v>400.51100000000002</v>
      </c>
      <c r="N2894" s="20" t="s">
        <v>6617</v>
      </c>
    </row>
    <row r="2895" spans="1:16" x14ac:dyDescent="0.25">
      <c r="A2895" s="18">
        <v>4039</v>
      </c>
      <c r="B2895" s="20" t="s">
        <v>6010</v>
      </c>
      <c r="C2895" t="s">
        <v>16</v>
      </c>
      <c r="D2895" t="s">
        <v>11</v>
      </c>
      <c r="E2895" t="s">
        <v>6012</v>
      </c>
      <c r="F2895" t="s">
        <v>13</v>
      </c>
      <c r="G2895" t="s">
        <v>14</v>
      </c>
      <c r="H2895" t="e">
        <f t="shared" si="56"/>
        <v>#VALUE!</v>
      </c>
      <c r="L2895" t="s">
        <v>7470</v>
      </c>
      <c r="M2895">
        <v>338.43900000000002</v>
      </c>
      <c r="N2895" s="20" t="s">
        <v>6617</v>
      </c>
    </row>
    <row r="2896" spans="1:16" x14ac:dyDescent="0.25">
      <c r="A2896" s="18">
        <v>4105</v>
      </c>
      <c r="B2896" t="s">
        <v>5381</v>
      </c>
      <c r="C2896" t="s">
        <v>16</v>
      </c>
      <c r="D2896" t="s">
        <v>11</v>
      </c>
      <c r="E2896" t="s">
        <v>5383</v>
      </c>
      <c r="F2896" t="s">
        <v>13</v>
      </c>
      <c r="G2896" t="s">
        <v>14</v>
      </c>
      <c r="H2896" t="e">
        <f t="shared" si="56"/>
        <v>#VALUE!</v>
      </c>
      <c r="L2896" t="s">
        <v>7471</v>
      </c>
      <c r="M2896">
        <v>238.286</v>
      </c>
      <c r="N2896" s="20" t="s">
        <v>6617</v>
      </c>
    </row>
    <row r="2897" spans="1:16" x14ac:dyDescent="0.25">
      <c r="A2897" s="18">
        <v>325</v>
      </c>
      <c r="B2897" t="s">
        <v>7472</v>
      </c>
      <c r="C2897" t="s">
        <v>16</v>
      </c>
      <c r="D2897" t="s">
        <v>11</v>
      </c>
      <c r="E2897" t="s">
        <v>5350</v>
      </c>
      <c r="F2897" t="s">
        <v>13</v>
      </c>
      <c r="G2897" t="s">
        <v>14</v>
      </c>
      <c r="H2897" t="e">
        <f t="shared" si="56"/>
        <v>#VALUE!</v>
      </c>
      <c r="L2897" t="s">
        <v>7473</v>
      </c>
      <c r="M2897">
        <v>305.334</v>
      </c>
      <c r="N2897" s="20" t="s">
        <v>6617</v>
      </c>
    </row>
    <row r="2898" spans="1:16" x14ac:dyDescent="0.25">
      <c r="A2898" s="18">
        <v>820</v>
      </c>
      <c r="B2898" s="20" t="s">
        <v>1353</v>
      </c>
      <c r="C2898" t="s">
        <v>189</v>
      </c>
      <c r="D2898" t="s">
        <v>11</v>
      </c>
      <c r="E2898" t="s">
        <v>1355</v>
      </c>
      <c r="F2898" t="s">
        <v>13</v>
      </c>
      <c r="G2898" t="s">
        <v>14</v>
      </c>
      <c r="H2898">
        <v>0</v>
      </c>
      <c r="L2898" s="20" t="s">
        <v>7474</v>
      </c>
      <c r="M2898" s="20" t="s">
        <v>6617</v>
      </c>
      <c r="N2898" s="20" t="s">
        <v>6617</v>
      </c>
    </row>
    <row r="2899" spans="1:16" x14ac:dyDescent="0.25">
      <c r="A2899" s="18">
        <v>759</v>
      </c>
      <c r="B2899" t="s">
        <v>1353</v>
      </c>
      <c r="C2899" t="s">
        <v>43</v>
      </c>
      <c r="D2899" t="s">
        <v>11</v>
      </c>
      <c r="E2899" t="s">
        <v>1355</v>
      </c>
      <c r="F2899" t="s">
        <v>13</v>
      </c>
      <c r="G2899" t="s">
        <v>14</v>
      </c>
      <c r="H2899">
        <v>0</v>
      </c>
      <c r="L2899" s="20" t="s">
        <v>7474</v>
      </c>
      <c r="M2899" s="20" t="s">
        <v>6617</v>
      </c>
      <c r="N2899" s="20" t="s">
        <v>6617</v>
      </c>
    </row>
    <row r="2900" spans="1:16" x14ac:dyDescent="0.25">
      <c r="A2900" s="18">
        <v>1361</v>
      </c>
      <c r="B2900" t="s">
        <v>1353</v>
      </c>
      <c r="C2900" t="s">
        <v>26</v>
      </c>
      <c r="D2900" t="s">
        <v>11</v>
      </c>
      <c r="E2900" t="s">
        <v>1355</v>
      </c>
      <c r="F2900" t="s">
        <v>13</v>
      </c>
      <c r="G2900" t="s">
        <v>14</v>
      </c>
      <c r="H2900">
        <v>0</v>
      </c>
      <c r="L2900" s="20" t="s">
        <v>7474</v>
      </c>
      <c r="M2900" s="20" t="s">
        <v>6617</v>
      </c>
      <c r="N2900" s="20">
        <v>6</v>
      </c>
      <c r="P2900" t="b">
        <f>EXACT(H2900,bioshpere3_soil!H2900)</f>
        <v>0</v>
      </c>
    </row>
    <row r="2901" spans="1:16" x14ac:dyDescent="0.25">
      <c r="A2901" s="18">
        <v>4011</v>
      </c>
      <c r="B2901" t="s">
        <v>1353</v>
      </c>
      <c r="C2901" t="s">
        <v>30</v>
      </c>
      <c r="D2901" t="s">
        <v>11</v>
      </c>
      <c r="E2901" t="s">
        <v>1355</v>
      </c>
      <c r="F2901" t="s">
        <v>13</v>
      </c>
      <c r="G2901" t="s">
        <v>14</v>
      </c>
      <c r="H2901">
        <v>0</v>
      </c>
      <c r="L2901" s="20" t="s">
        <v>7474</v>
      </c>
      <c r="M2901" s="20" t="s">
        <v>6617</v>
      </c>
      <c r="N2901" s="20" t="s">
        <v>6617</v>
      </c>
    </row>
    <row r="2902" spans="1:16" x14ac:dyDescent="0.25">
      <c r="A2902" s="18">
        <v>69</v>
      </c>
      <c r="B2902" t="s">
        <v>1353</v>
      </c>
      <c r="C2902" t="s">
        <v>23</v>
      </c>
      <c r="D2902" t="s">
        <v>11</v>
      </c>
      <c r="E2902" t="s">
        <v>1355</v>
      </c>
      <c r="F2902" t="s">
        <v>13</v>
      </c>
      <c r="G2902" t="s">
        <v>14</v>
      </c>
      <c r="H2902">
        <v>0</v>
      </c>
      <c r="L2902" s="20" t="s">
        <v>7474</v>
      </c>
      <c r="M2902" s="20" t="s">
        <v>6617</v>
      </c>
      <c r="N2902" s="20" t="s">
        <v>6617</v>
      </c>
    </row>
    <row r="2903" spans="1:16" x14ac:dyDescent="0.25">
      <c r="A2903" s="18">
        <v>3848</v>
      </c>
      <c r="B2903" s="20" t="s">
        <v>3367</v>
      </c>
      <c r="C2903" t="s">
        <v>189</v>
      </c>
      <c r="D2903" t="s">
        <v>11</v>
      </c>
      <c r="E2903" t="s">
        <v>3369</v>
      </c>
      <c r="F2903" t="s">
        <v>13</v>
      </c>
      <c r="G2903" t="s">
        <v>33</v>
      </c>
      <c r="H2903">
        <v>0</v>
      </c>
      <c r="L2903" s="20" t="s">
        <v>7475</v>
      </c>
      <c r="M2903" s="20" t="s">
        <v>6617</v>
      </c>
      <c r="N2903" s="20"/>
    </row>
    <row r="2904" spans="1:16" x14ac:dyDescent="0.25">
      <c r="A2904" s="18">
        <v>108</v>
      </c>
      <c r="B2904" t="s">
        <v>3367</v>
      </c>
      <c r="C2904" t="s">
        <v>43</v>
      </c>
      <c r="D2904" t="s">
        <v>11</v>
      </c>
      <c r="E2904" t="s">
        <v>3369</v>
      </c>
      <c r="F2904" t="s">
        <v>13</v>
      </c>
      <c r="G2904" t="s">
        <v>33</v>
      </c>
      <c r="H2904">
        <v>0</v>
      </c>
      <c r="L2904" s="20" t="s">
        <v>7475</v>
      </c>
      <c r="M2904" s="20" t="s">
        <v>6617</v>
      </c>
      <c r="N2904" s="20" t="s">
        <v>6617</v>
      </c>
    </row>
    <row r="2905" spans="1:16" x14ac:dyDescent="0.25">
      <c r="A2905" s="18">
        <v>667</v>
      </c>
      <c r="B2905" t="s">
        <v>3367</v>
      </c>
      <c r="C2905" t="s">
        <v>26</v>
      </c>
      <c r="D2905" t="s">
        <v>11</v>
      </c>
      <c r="E2905" t="s">
        <v>3369</v>
      </c>
      <c r="F2905" t="s">
        <v>13</v>
      </c>
      <c r="G2905" t="s">
        <v>33</v>
      </c>
      <c r="H2905">
        <v>0</v>
      </c>
      <c r="L2905" s="20" t="s">
        <v>7475</v>
      </c>
      <c r="M2905" s="20" t="s">
        <v>6617</v>
      </c>
      <c r="N2905" s="20" t="s">
        <v>6617</v>
      </c>
    </row>
    <row r="2906" spans="1:16" x14ac:dyDescent="0.25">
      <c r="A2906" s="18">
        <v>1824</v>
      </c>
      <c r="B2906" t="s">
        <v>3367</v>
      </c>
      <c r="C2906" t="s">
        <v>30</v>
      </c>
      <c r="D2906" t="s">
        <v>11</v>
      </c>
      <c r="E2906" t="s">
        <v>3369</v>
      </c>
      <c r="F2906" t="s">
        <v>13</v>
      </c>
      <c r="G2906" t="s">
        <v>33</v>
      </c>
      <c r="H2906">
        <v>0</v>
      </c>
      <c r="L2906" s="20" t="s">
        <v>7475</v>
      </c>
      <c r="M2906" s="20" t="s">
        <v>6617</v>
      </c>
      <c r="N2906" s="20" t="s">
        <v>6617</v>
      </c>
    </row>
    <row r="2907" spans="1:16" x14ac:dyDescent="0.25">
      <c r="A2907" s="18">
        <v>269</v>
      </c>
      <c r="B2907" t="s">
        <v>3367</v>
      </c>
      <c r="C2907" t="s">
        <v>23</v>
      </c>
      <c r="D2907" t="s">
        <v>11</v>
      </c>
      <c r="E2907" t="s">
        <v>3369</v>
      </c>
      <c r="F2907" t="s">
        <v>13</v>
      </c>
      <c r="G2907" t="s">
        <v>33</v>
      </c>
      <c r="H2907">
        <v>0</v>
      </c>
      <c r="L2907" s="20" t="s">
        <v>7475</v>
      </c>
      <c r="M2907" s="20" t="s">
        <v>6617</v>
      </c>
      <c r="N2907" s="20" t="s">
        <v>6617</v>
      </c>
    </row>
    <row r="2908" spans="1:16" x14ac:dyDescent="0.25">
      <c r="A2908" s="18">
        <v>1340</v>
      </c>
      <c r="B2908" s="20" t="s">
        <v>1115</v>
      </c>
      <c r="C2908" t="s">
        <v>47</v>
      </c>
      <c r="D2908" t="s">
        <v>11</v>
      </c>
      <c r="E2908" t="s">
        <v>1117</v>
      </c>
      <c r="F2908" t="s">
        <v>13</v>
      </c>
      <c r="G2908" t="s">
        <v>33</v>
      </c>
      <c r="H2908">
        <v>0</v>
      </c>
      <c r="L2908" s="20" t="s">
        <v>7475</v>
      </c>
      <c r="M2908" s="20" t="s">
        <v>6617</v>
      </c>
      <c r="N2908" s="20" t="s">
        <v>6617</v>
      </c>
    </row>
    <row r="2909" spans="1:16" x14ac:dyDescent="0.25">
      <c r="A2909" s="18">
        <v>789</v>
      </c>
      <c r="B2909" t="s">
        <v>1115</v>
      </c>
      <c r="C2909" t="s">
        <v>90</v>
      </c>
      <c r="D2909" t="s">
        <v>11</v>
      </c>
      <c r="E2909" t="s">
        <v>1117</v>
      </c>
      <c r="F2909" t="s">
        <v>13</v>
      </c>
      <c r="G2909" t="s">
        <v>33</v>
      </c>
      <c r="H2909">
        <v>0</v>
      </c>
      <c r="L2909" s="20" t="s">
        <v>7475</v>
      </c>
      <c r="M2909" s="20" t="s">
        <v>6617</v>
      </c>
      <c r="N2909" s="20" t="s">
        <v>6617</v>
      </c>
    </row>
    <row r="2910" spans="1:16" x14ac:dyDescent="0.25">
      <c r="A2910" s="18">
        <v>2274</v>
      </c>
      <c r="B2910" t="s">
        <v>1115</v>
      </c>
      <c r="C2910" t="s">
        <v>9</v>
      </c>
      <c r="D2910" t="s">
        <v>11</v>
      </c>
      <c r="E2910" t="s">
        <v>1117</v>
      </c>
      <c r="F2910" t="s">
        <v>13</v>
      </c>
      <c r="G2910" t="s">
        <v>33</v>
      </c>
      <c r="H2910">
        <v>0</v>
      </c>
      <c r="L2910" s="20" t="s">
        <v>7475</v>
      </c>
      <c r="M2910" s="20" t="s">
        <v>6617</v>
      </c>
      <c r="N2910" s="20" t="s">
        <v>6617</v>
      </c>
    </row>
    <row r="2911" spans="1:16" x14ac:dyDescent="0.25">
      <c r="A2911" s="18">
        <v>3909</v>
      </c>
      <c r="B2911" t="s">
        <v>1115</v>
      </c>
      <c r="C2911" t="s">
        <v>99</v>
      </c>
      <c r="D2911" t="s">
        <v>11</v>
      </c>
      <c r="E2911" t="s">
        <v>1117</v>
      </c>
      <c r="F2911" t="s">
        <v>13</v>
      </c>
      <c r="G2911" t="s">
        <v>33</v>
      </c>
      <c r="H2911">
        <v>0</v>
      </c>
      <c r="L2911" s="20" t="s">
        <v>7475</v>
      </c>
      <c r="M2911" s="20" t="s">
        <v>6617</v>
      </c>
      <c r="N2911" s="20" t="s">
        <v>6617</v>
      </c>
    </row>
    <row r="2912" spans="1:16" x14ac:dyDescent="0.25">
      <c r="A2912" s="18">
        <v>2087</v>
      </c>
      <c r="B2912" t="s">
        <v>1115</v>
      </c>
      <c r="C2912" t="s">
        <v>70</v>
      </c>
      <c r="D2912" t="s">
        <v>11</v>
      </c>
      <c r="E2912" t="s">
        <v>1117</v>
      </c>
      <c r="F2912" t="s">
        <v>13</v>
      </c>
      <c r="G2912" t="s">
        <v>33</v>
      </c>
      <c r="H2912">
        <v>0</v>
      </c>
      <c r="L2912" s="20" t="s">
        <v>7475</v>
      </c>
      <c r="M2912" s="20" t="s">
        <v>6617</v>
      </c>
      <c r="N2912" s="20"/>
    </row>
    <row r="2913" spans="1:16" x14ac:dyDescent="0.25">
      <c r="A2913" s="18">
        <v>2736</v>
      </c>
      <c r="B2913" t="s">
        <v>1115</v>
      </c>
      <c r="C2913" t="s">
        <v>189</v>
      </c>
      <c r="D2913" t="s">
        <v>11</v>
      </c>
      <c r="E2913" t="s">
        <v>1117</v>
      </c>
      <c r="F2913" t="s">
        <v>13</v>
      </c>
      <c r="G2913" t="s">
        <v>33</v>
      </c>
      <c r="H2913">
        <v>0</v>
      </c>
      <c r="L2913" s="20" t="s">
        <v>7475</v>
      </c>
      <c r="M2913" s="20" t="s">
        <v>6617</v>
      </c>
      <c r="N2913" s="20">
        <v>1</v>
      </c>
    </row>
    <row r="2914" spans="1:16" x14ac:dyDescent="0.25">
      <c r="A2914" s="18">
        <v>548</v>
      </c>
      <c r="B2914" t="s">
        <v>1115</v>
      </c>
      <c r="C2914" t="s">
        <v>43</v>
      </c>
      <c r="D2914" t="s">
        <v>11</v>
      </c>
      <c r="E2914" t="s">
        <v>1117</v>
      </c>
      <c r="F2914" t="s">
        <v>13</v>
      </c>
      <c r="G2914" t="s">
        <v>33</v>
      </c>
      <c r="H2914">
        <v>0</v>
      </c>
      <c r="L2914" s="20" t="s">
        <v>7475</v>
      </c>
      <c r="M2914" s="20" t="s">
        <v>6617</v>
      </c>
      <c r="N2914" s="20">
        <v>1</v>
      </c>
    </row>
    <row r="2915" spans="1:16" x14ac:dyDescent="0.25">
      <c r="A2915" s="18">
        <v>927</v>
      </c>
      <c r="B2915" t="s">
        <v>1115</v>
      </c>
      <c r="C2915" t="s">
        <v>26</v>
      </c>
      <c r="D2915" t="s">
        <v>11</v>
      </c>
      <c r="E2915" t="s">
        <v>1117</v>
      </c>
      <c r="F2915" t="s">
        <v>13</v>
      </c>
      <c r="G2915" t="s">
        <v>33</v>
      </c>
      <c r="H2915">
        <v>0</v>
      </c>
      <c r="L2915" s="20" t="s">
        <v>7475</v>
      </c>
      <c r="M2915" s="20" t="s">
        <v>6617</v>
      </c>
      <c r="N2915" s="20">
        <v>1</v>
      </c>
    </row>
    <row r="2916" spans="1:16" x14ac:dyDescent="0.25">
      <c r="A2916" s="18">
        <v>2495</v>
      </c>
      <c r="B2916" t="s">
        <v>1115</v>
      </c>
      <c r="C2916" t="s">
        <v>30</v>
      </c>
      <c r="D2916" t="s">
        <v>11</v>
      </c>
      <c r="E2916" t="s">
        <v>1117</v>
      </c>
      <c r="F2916" t="s">
        <v>13</v>
      </c>
      <c r="G2916" t="s">
        <v>33</v>
      </c>
      <c r="H2916">
        <v>0</v>
      </c>
      <c r="L2916" s="20" t="s">
        <v>7475</v>
      </c>
      <c r="M2916" s="20" t="s">
        <v>6617</v>
      </c>
      <c r="N2916" s="20">
        <v>1</v>
      </c>
    </row>
    <row r="2917" spans="1:16" x14ac:dyDescent="0.25">
      <c r="A2917" s="18">
        <v>888</v>
      </c>
      <c r="B2917" t="s">
        <v>1115</v>
      </c>
      <c r="C2917" t="s">
        <v>23</v>
      </c>
      <c r="D2917" t="s">
        <v>11</v>
      </c>
      <c r="E2917" t="s">
        <v>1117</v>
      </c>
      <c r="F2917" t="s">
        <v>13</v>
      </c>
      <c r="G2917" t="s">
        <v>33</v>
      </c>
      <c r="H2917">
        <v>0</v>
      </c>
      <c r="L2917" s="20" t="s">
        <v>7475</v>
      </c>
      <c r="M2917" s="20" t="s">
        <v>6617</v>
      </c>
      <c r="N2917" s="20"/>
    </row>
    <row r="2918" spans="1:16" x14ac:dyDescent="0.25">
      <c r="A2918" s="18">
        <v>1472</v>
      </c>
      <c r="B2918" s="20" t="s">
        <v>1347</v>
      </c>
      <c r="C2918" t="s">
        <v>47</v>
      </c>
      <c r="D2918" t="s">
        <v>11</v>
      </c>
      <c r="E2918" t="s">
        <v>1349</v>
      </c>
      <c r="F2918" t="s">
        <v>13</v>
      </c>
      <c r="G2918" t="s">
        <v>33</v>
      </c>
      <c r="H2918">
        <v>0</v>
      </c>
      <c r="L2918" s="20" t="s">
        <v>7475</v>
      </c>
      <c r="M2918" s="20" t="s">
        <v>6617</v>
      </c>
      <c r="N2918" s="20">
        <v>1</v>
      </c>
    </row>
    <row r="2919" spans="1:16" x14ac:dyDescent="0.25">
      <c r="A2919" s="18">
        <v>1603</v>
      </c>
      <c r="B2919" t="s">
        <v>1347</v>
      </c>
      <c r="C2919" t="s">
        <v>90</v>
      </c>
      <c r="D2919" t="s">
        <v>11</v>
      </c>
      <c r="E2919" t="s">
        <v>1349</v>
      </c>
      <c r="F2919" t="s">
        <v>13</v>
      </c>
      <c r="G2919" t="s">
        <v>33</v>
      </c>
      <c r="H2919">
        <v>0</v>
      </c>
      <c r="L2919" s="20" t="s">
        <v>7475</v>
      </c>
      <c r="M2919" s="20" t="s">
        <v>6617</v>
      </c>
      <c r="N2919" s="20">
        <v>1</v>
      </c>
      <c r="P2919" t="b">
        <f>EXACT(H2919,bioshpere3_soil!H2919)</f>
        <v>0</v>
      </c>
    </row>
    <row r="2920" spans="1:16" x14ac:dyDescent="0.25">
      <c r="A2920" s="18">
        <v>3208</v>
      </c>
      <c r="B2920" t="s">
        <v>1347</v>
      </c>
      <c r="C2920" t="s">
        <v>9</v>
      </c>
      <c r="D2920" t="s">
        <v>11</v>
      </c>
      <c r="E2920" t="s">
        <v>1349</v>
      </c>
      <c r="F2920" t="s">
        <v>13</v>
      </c>
      <c r="G2920" t="s">
        <v>33</v>
      </c>
      <c r="H2920">
        <v>0</v>
      </c>
      <c r="L2920" s="20" t="s">
        <v>7475</v>
      </c>
      <c r="M2920" s="20" t="s">
        <v>6617</v>
      </c>
      <c r="N2920" s="20">
        <v>1</v>
      </c>
    </row>
    <row r="2921" spans="1:16" x14ac:dyDescent="0.25">
      <c r="A2921" s="18">
        <v>2024</v>
      </c>
      <c r="B2921" t="s">
        <v>1347</v>
      </c>
      <c r="C2921" t="s">
        <v>99</v>
      </c>
      <c r="D2921" t="s">
        <v>11</v>
      </c>
      <c r="E2921" t="s">
        <v>1349</v>
      </c>
      <c r="F2921" t="s">
        <v>13</v>
      </c>
      <c r="G2921" t="s">
        <v>33</v>
      </c>
      <c r="H2921">
        <v>0</v>
      </c>
      <c r="L2921" s="20" t="s">
        <v>7475</v>
      </c>
      <c r="M2921" s="20" t="s">
        <v>6617</v>
      </c>
      <c r="N2921" s="20">
        <v>1</v>
      </c>
    </row>
    <row r="2922" spans="1:16" x14ac:dyDescent="0.25">
      <c r="A2922" s="18">
        <v>2970</v>
      </c>
      <c r="B2922" t="s">
        <v>1347</v>
      </c>
      <c r="C2922" t="s">
        <v>70</v>
      </c>
      <c r="D2922" t="s">
        <v>11</v>
      </c>
      <c r="E2922" t="s">
        <v>1349</v>
      </c>
      <c r="F2922" t="s">
        <v>13</v>
      </c>
      <c r="G2922" t="s">
        <v>33</v>
      </c>
      <c r="H2922">
        <v>0</v>
      </c>
      <c r="L2922" s="20" t="s">
        <v>7475</v>
      </c>
      <c r="M2922" s="20" t="s">
        <v>6617</v>
      </c>
      <c r="N2922" s="20">
        <v>1</v>
      </c>
    </row>
    <row r="2923" spans="1:16" x14ac:dyDescent="0.25">
      <c r="A2923" s="18">
        <v>230</v>
      </c>
      <c r="B2923" t="s">
        <v>1347</v>
      </c>
      <c r="C2923" t="s">
        <v>189</v>
      </c>
      <c r="D2923" t="s">
        <v>11</v>
      </c>
      <c r="E2923" t="s">
        <v>1349</v>
      </c>
      <c r="F2923" t="s">
        <v>13</v>
      </c>
      <c r="G2923" t="s">
        <v>33</v>
      </c>
      <c r="H2923">
        <v>0</v>
      </c>
      <c r="L2923" s="20" t="s">
        <v>7475</v>
      </c>
      <c r="M2923" s="20" t="s">
        <v>6617</v>
      </c>
      <c r="N2923" s="20">
        <v>1</v>
      </c>
    </row>
    <row r="2924" spans="1:16" x14ac:dyDescent="0.25">
      <c r="A2924" s="18">
        <v>4181</v>
      </c>
      <c r="B2924" t="s">
        <v>1347</v>
      </c>
      <c r="C2924" t="s">
        <v>43</v>
      </c>
      <c r="D2924" t="s">
        <v>11</v>
      </c>
      <c r="E2924" t="s">
        <v>1349</v>
      </c>
      <c r="F2924" t="s">
        <v>13</v>
      </c>
      <c r="G2924" t="s">
        <v>33</v>
      </c>
      <c r="H2924">
        <v>0</v>
      </c>
      <c r="L2924" s="20" t="s">
        <v>7475</v>
      </c>
      <c r="M2924" s="20" t="s">
        <v>6617</v>
      </c>
      <c r="N2924" s="20">
        <v>1</v>
      </c>
    </row>
    <row r="2925" spans="1:16" x14ac:dyDescent="0.25">
      <c r="A2925" s="18">
        <v>3857</v>
      </c>
      <c r="B2925" t="s">
        <v>1347</v>
      </c>
      <c r="C2925" t="s">
        <v>26</v>
      </c>
      <c r="D2925" t="s">
        <v>11</v>
      </c>
      <c r="E2925" t="s">
        <v>1349</v>
      </c>
      <c r="F2925" t="s">
        <v>13</v>
      </c>
      <c r="G2925" t="s">
        <v>33</v>
      </c>
      <c r="H2925">
        <v>0</v>
      </c>
      <c r="L2925" s="20" t="s">
        <v>7475</v>
      </c>
      <c r="M2925" s="20" t="s">
        <v>6617</v>
      </c>
      <c r="N2925" s="20"/>
    </row>
    <row r="2926" spans="1:16" x14ac:dyDescent="0.25">
      <c r="A2926" s="18">
        <v>4128</v>
      </c>
      <c r="B2926" t="s">
        <v>1347</v>
      </c>
      <c r="C2926" t="s">
        <v>30</v>
      </c>
      <c r="D2926" t="s">
        <v>11</v>
      </c>
      <c r="E2926" t="s">
        <v>1349</v>
      </c>
      <c r="F2926" t="s">
        <v>13</v>
      </c>
      <c r="G2926" t="s">
        <v>33</v>
      </c>
      <c r="H2926">
        <v>0</v>
      </c>
      <c r="L2926" s="20" t="s">
        <v>7475</v>
      </c>
      <c r="M2926" s="20" t="s">
        <v>6617</v>
      </c>
      <c r="N2926" s="20"/>
    </row>
    <row r="2927" spans="1:16" x14ac:dyDescent="0.25">
      <c r="A2927" s="18">
        <v>2032</v>
      </c>
      <c r="B2927" t="s">
        <v>1347</v>
      </c>
      <c r="C2927" t="s">
        <v>23</v>
      </c>
      <c r="D2927" t="s">
        <v>11</v>
      </c>
      <c r="E2927" t="s">
        <v>1349</v>
      </c>
      <c r="F2927" t="s">
        <v>13</v>
      </c>
      <c r="G2927" t="s">
        <v>33</v>
      </c>
      <c r="H2927">
        <v>0</v>
      </c>
      <c r="L2927" s="20" t="s">
        <v>7475</v>
      </c>
      <c r="M2927" s="20" t="s">
        <v>6617</v>
      </c>
      <c r="N2927" s="20">
        <v>1</v>
      </c>
      <c r="P2927" t="b">
        <f>EXACT(H2927,bioshpere3_soil!H2927)</f>
        <v>0</v>
      </c>
    </row>
    <row r="2928" spans="1:16" x14ac:dyDescent="0.25">
      <c r="A2928" s="18">
        <v>505</v>
      </c>
      <c r="B2928" t="s">
        <v>1034</v>
      </c>
      <c r="C2928" t="s">
        <v>47</v>
      </c>
      <c r="D2928" t="s">
        <v>11</v>
      </c>
      <c r="E2928" t="s">
        <v>1036</v>
      </c>
      <c r="F2928" t="s">
        <v>13</v>
      </c>
      <c r="G2928" t="s">
        <v>33</v>
      </c>
      <c r="H2928">
        <v>0</v>
      </c>
      <c r="L2928" s="20" t="s">
        <v>7476</v>
      </c>
      <c r="M2928">
        <v>211.999</v>
      </c>
      <c r="N2928" s="20">
        <v>1</v>
      </c>
    </row>
    <row r="2929" spans="1:14" x14ac:dyDescent="0.25">
      <c r="A2929" s="18">
        <v>3506</v>
      </c>
      <c r="B2929" s="20" t="s">
        <v>1034</v>
      </c>
      <c r="C2929" t="s">
        <v>90</v>
      </c>
      <c r="D2929" t="s">
        <v>11</v>
      </c>
      <c r="E2929" t="s">
        <v>1036</v>
      </c>
      <c r="F2929" t="s">
        <v>13</v>
      </c>
      <c r="G2929" t="s">
        <v>33</v>
      </c>
      <c r="H2929">
        <v>0</v>
      </c>
      <c r="L2929" s="20" t="s">
        <v>7476</v>
      </c>
      <c r="M2929">
        <v>211.999</v>
      </c>
      <c r="N2929" s="20">
        <v>1</v>
      </c>
    </row>
    <row r="2930" spans="1:14" x14ac:dyDescent="0.25">
      <c r="A2930" s="18">
        <v>192</v>
      </c>
      <c r="B2930" t="s">
        <v>1034</v>
      </c>
      <c r="C2930" t="s">
        <v>9</v>
      </c>
      <c r="D2930" t="s">
        <v>11</v>
      </c>
      <c r="E2930" t="s">
        <v>1036</v>
      </c>
      <c r="F2930" t="s">
        <v>13</v>
      </c>
      <c r="G2930" t="s">
        <v>33</v>
      </c>
      <c r="H2930">
        <v>0</v>
      </c>
      <c r="L2930" s="20" t="s">
        <v>7476</v>
      </c>
      <c r="M2930">
        <v>211.999</v>
      </c>
      <c r="N2930" s="20">
        <v>1</v>
      </c>
    </row>
    <row r="2931" spans="1:14" x14ac:dyDescent="0.25">
      <c r="A2931" s="18">
        <v>367</v>
      </c>
      <c r="B2931" t="s">
        <v>1034</v>
      </c>
      <c r="C2931" t="s">
        <v>99</v>
      </c>
      <c r="D2931" t="s">
        <v>11</v>
      </c>
      <c r="E2931" t="s">
        <v>1036</v>
      </c>
      <c r="F2931" t="s">
        <v>13</v>
      </c>
      <c r="G2931" t="s">
        <v>33</v>
      </c>
      <c r="H2931">
        <v>0</v>
      </c>
      <c r="L2931" s="20" t="s">
        <v>7476</v>
      </c>
      <c r="M2931">
        <v>211.999</v>
      </c>
      <c r="N2931" s="20">
        <v>1</v>
      </c>
    </row>
    <row r="2932" spans="1:14" x14ac:dyDescent="0.25">
      <c r="A2932" s="18">
        <v>2221</v>
      </c>
      <c r="B2932" t="s">
        <v>1034</v>
      </c>
      <c r="C2932" t="s">
        <v>70</v>
      </c>
      <c r="D2932" t="s">
        <v>11</v>
      </c>
      <c r="E2932" t="s">
        <v>1036</v>
      </c>
      <c r="F2932" t="s">
        <v>13</v>
      </c>
      <c r="G2932" t="s">
        <v>33</v>
      </c>
      <c r="H2932">
        <v>0</v>
      </c>
      <c r="L2932" s="20" t="s">
        <v>7476</v>
      </c>
      <c r="M2932">
        <v>211.999</v>
      </c>
      <c r="N2932" s="20">
        <v>1</v>
      </c>
    </row>
    <row r="2933" spans="1:14" x14ac:dyDescent="0.25">
      <c r="A2933" s="18">
        <v>3715</v>
      </c>
      <c r="B2933" t="s">
        <v>1034</v>
      </c>
      <c r="C2933" t="s">
        <v>189</v>
      </c>
      <c r="D2933" t="s">
        <v>11</v>
      </c>
      <c r="E2933" t="s">
        <v>1036</v>
      </c>
      <c r="F2933" t="s">
        <v>13</v>
      </c>
      <c r="G2933" t="s">
        <v>33</v>
      </c>
      <c r="H2933">
        <v>0</v>
      </c>
      <c r="L2933" s="20" t="s">
        <v>7476</v>
      </c>
      <c r="M2933">
        <v>211.999</v>
      </c>
      <c r="N2933" s="20">
        <v>1</v>
      </c>
    </row>
    <row r="2934" spans="1:14" x14ac:dyDescent="0.25">
      <c r="A2934" s="18">
        <v>653</v>
      </c>
      <c r="B2934" t="s">
        <v>1034</v>
      </c>
      <c r="C2934" t="s">
        <v>43</v>
      </c>
      <c r="D2934" t="s">
        <v>11</v>
      </c>
      <c r="E2934" t="s">
        <v>1036</v>
      </c>
      <c r="F2934" t="s">
        <v>13</v>
      </c>
      <c r="G2934" t="s">
        <v>33</v>
      </c>
      <c r="H2934">
        <v>0</v>
      </c>
      <c r="L2934" s="20" t="s">
        <v>7476</v>
      </c>
      <c r="M2934">
        <v>211.999</v>
      </c>
      <c r="N2934" s="20">
        <v>1</v>
      </c>
    </row>
    <row r="2935" spans="1:14" x14ac:dyDescent="0.25">
      <c r="A2935" s="18">
        <v>2847</v>
      </c>
      <c r="B2935" t="s">
        <v>1034</v>
      </c>
      <c r="C2935" t="s">
        <v>26</v>
      </c>
      <c r="D2935" t="s">
        <v>11</v>
      </c>
      <c r="E2935" t="s">
        <v>1036</v>
      </c>
      <c r="F2935" t="s">
        <v>13</v>
      </c>
      <c r="G2935" t="s">
        <v>33</v>
      </c>
      <c r="H2935">
        <v>0</v>
      </c>
      <c r="L2935" s="20" t="s">
        <v>7476</v>
      </c>
      <c r="M2935">
        <v>211.999</v>
      </c>
      <c r="N2935" s="20">
        <v>1</v>
      </c>
    </row>
    <row r="2936" spans="1:14" x14ac:dyDescent="0.25">
      <c r="A2936" s="18">
        <v>3826</v>
      </c>
      <c r="B2936" t="s">
        <v>1034</v>
      </c>
      <c r="C2936" t="s">
        <v>30</v>
      </c>
      <c r="D2936" t="s">
        <v>11</v>
      </c>
      <c r="E2936" t="s">
        <v>1036</v>
      </c>
      <c r="F2936" t="s">
        <v>13</v>
      </c>
      <c r="G2936" t="s">
        <v>33</v>
      </c>
      <c r="H2936">
        <v>0</v>
      </c>
      <c r="L2936" s="20" t="s">
        <v>7476</v>
      </c>
      <c r="M2936">
        <v>211.999</v>
      </c>
      <c r="N2936" s="20">
        <v>1</v>
      </c>
    </row>
    <row r="2937" spans="1:14" x14ac:dyDescent="0.25">
      <c r="A2937" s="18">
        <v>2131</v>
      </c>
      <c r="B2937" t="s">
        <v>1034</v>
      </c>
      <c r="C2937" t="s">
        <v>23</v>
      </c>
      <c r="D2937" t="s">
        <v>11</v>
      </c>
      <c r="E2937" t="s">
        <v>1036</v>
      </c>
      <c r="F2937" t="s">
        <v>13</v>
      </c>
      <c r="G2937" t="s">
        <v>33</v>
      </c>
      <c r="H2937">
        <v>0</v>
      </c>
      <c r="L2937" s="20" t="s">
        <v>7476</v>
      </c>
      <c r="M2937">
        <v>211.999</v>
      </c>
      <c r="N2937" s="20">
        <v>1</v>
      </c>
    </row>
    <row r="2938" spans="1:14" x14ac:dyDescent="0.25">
      <c r="A2938" s="18">
        <v>4076</v>
      </c>
      <c r="C2938" t="s">
        <v>47</v>
      </c>
      <c r="D2938" t="s">
        <v>11</v>
      </c>
      <c r="E2938" s="20" t="s">
        <v>380</v>
      </c>
      <c r="F2938" t="s">
        <v>13</v>
      </c>
      <c r="G2938" t="s">
        <v>14</v>
      </c>
      <c r="H2938">
        <v>0</v>
      </c>
      <c r="L2938" s="20" t="s">
        <v>6617</v>
      </c>
      <c r="M2938" s="20" t="s">
        <v>6617</v>
      </c>
      <c r="N2938" s="20">
        <v>1</v>
      </c>
    </row>
    <row r="2939" spans="1:14" x14ac:dyDescent="0.25">
      <c r="A2939" s="18">
        <v>465</v>
      </c>
      <c r="C2939" t="s">
        <v>189</v>
      </c>
      <c r="D2939" t="s">
        <v>11</v>
      </c>
      <c r="E2939" t="s">
        <v>380</v>
      </c>
      <c r="F2939" t="s">
        <v>13</v>
      </c>
      <c r="G2939" t="s">
        <v>14</v>
      </c>
      <c r="H2939">
        <v>0</v>
      </c>
      <c r="L2939" s="20" t="s">
        <v>6617</v>
      </c>
      <c r="M2939" s="20" t="s">
        <v>6617</v>
      </c>
      <c r="N2939" s="20">
        <v>1</v>
      </c>
    </row>
    <row r="2940" spans="1:14" x14ac:dyDescent="0.25">
      <c r="A2940" s="18">
        <v>2387</v>
      </c>
      <c r="C2940" t="s">
        <v>43</v>
      </c>
      <c r="D2940" t="s">
        <v>11</v>
      </c>
      <c r="E2940" t="s">
        <v>380</v>
      </c>
      <c r="F2940" t="s">
        <v>13</v>
      </c>
      <c r="G2940" t="s">
        <v>14</v>
      </c>
      <c r="H2940">
        <v>0</v>
      </c>
      <c r="L2940" s="20" t="s">
        <v>6617</v>
      </c>
      <c r="M2940" s="20" t="s">
        <v>6617</v>
      </c>
      <c r="N2940" s="20">
        <v>1</v>
      </c>
    </row>
    <row r="2941" spans="1:14" x14ac:dyDescent="0.25">
      <c r="A2941" s="18">
        <v>3330</v>
      </c>
      <c r="C2941" t="s">
        <v>26</v>
      </c>
      <c r="D2941" t="s">
        <v>11</v>
      </c>
      <c r="E2941" t="s">
        <v>380</v>
      </c>
      <c r="F2941" t="s">
        <v>13</v>
      </c>
      <c r="G2941" t="s">
        <v>14</v>
      </c>
      <c r="H2941">
        <v>0</v>
      </c>
      <c r="L2941" s="20" t="s">
        <v>6617</v>
      </c>
      <c r="M2941" s="20" t="s">
        <v>6617</v>
      </c>
      <c r="N2941" s="20">
        <v>1</v>
      </c>
    </row>
    <row r="2942" spans="1:14" x14ac:dyDescent="0.25">
      <c r="A2942" s="18">
        <v>2311</v>
      </c>
      <c r="C2942" t="s">
        <v>30</v>
      </c>
      <c r="D2942" t="s">
        <v>11</v>
      </c>
      <c r="E2942" t="s">
        <v>380</v>
      </c>
      <c r="F2942" t="s">
        <v>13</v>
      </c>
      <c r="G2942" t="s">
        <v>14</v>
      </c>
      <c r="H2942">
        <v>0</v>
      </c>
      <c r="L2942" s="20" t="s">
        <v>6617</v>
      </c>
      <c r="M2942" s="20" t="s">
        <v>6617</v>
      </c>
      <c r="N2942" s="20">
        <v>1</v>
      </c>
    </row>
    <row r="2943" spans="1:14" x14ac:dyDescent="0.25">
      <c r="A2943" s="18">
        <v>1433</v>
      </c>
      <c r="C2943" t="s">
        <v>23</v>
      </c>
      <c r="D2943" t="s">
        <v>11</v>
      </c>
      <c r="E2943" t="s">
        <v>380</v>
      </c>
      <c r="F2943" t="s">
        <v>13</v>
      </c>
      <c r="G2943" t="s">
        <v>14</v>
      </c>
      <c r="H2943">
        <v>0</v>
      </c>
      <c r="L2943" s="20" t="s">
        <v>6617</v>
      </c>
      <c r="M2943" s="20" t="s">
        <v>6617</v>
      </c>
      <c r="N2943" s="20">
        <v>1</v>
      </c>
    </row>
    <row r="2944" spans="1:14" x14ac:dyDescent="0.25">
      <c r="A2944" s="18">
        <v>2323</v>
      </c>
      <c r="B2944" t="s">
        <v>3170</v>
      </c>
      <c r="C2944" t="s">
        <v>70</v>
      </c>
      <c r="D2944" t="s">
        <v>11</v>
      </c>
      <c r="E2944" t="s">
        <v>3172</v>
      </c>
      <c r="F2944" t="s">
        <v>13</v>
      </c>
      <c r="G2944" t="s">
        <v>14</v>
      </c>
      <c r="H2944">
        <v>0</v>
      </c>
      <c r="L2944" s="20" t="s">
        <v>7477</v>
      </c>
      <c r="M2944" s="20" t="s">
        <v>6617</v>
      </c>
      <c r="N2944" s="20">
        <v>2</v>
      </c>
    </row>
    <row r="2945" spans="1:16" x14ac:dyDescent="0.25">
      <c r="A2945" s="18">
        <v>3236</v>
      </c>
      <c r="B2945" t="s">
        <v>3170</v>
      </c>
      <c r="C2945" t="s">
        <v>388</v>
      </c>
      <c r="D2945" t="s">
        <v>11</v>
      </c>
      <c r="E2945" s="20" t="s">
        <v>3172</v>
      </c>
      <c r="F2945" t="s">
        <v>13</v>
      </c>
      <c r="G2945" t="s">
        <v>14</v>
      </c>
      <c r="H2945">
        <v>0</v>
      </c>
      <c r="L2945" s="20" t="s">
        <v>7477</v>
      </c>
      <c r="M2945" s="20" t="s">
        <v>6617</v>
      </c>
      <c r="N2945" s="20">
        <v>2</v>
      </c>
    </row>
    <row r="2946" spans="1:16" x14ac:dyDescent="0.25">
      <c r="A2946" s="18">
        <v>3059</v>
      </c>
      <c r="B2946" t="s">
        <v>3170</v>
      </c>
      <c r="C2946" t="s">
        <v>199</v>
      </c>
      <c r="D2946" t="s">
        <v>11</v>
      </c>
      <c r="E2946" t="s">
        <v>3172</v>
      </c>
      <c r="F2946" t="s">
        <v>13</v>
      </c>
      <c r="G2946" t="s">
        <v>14</v>
      </c>
      <c r="H2946">
        <v>0</v>
      </c>
      <c r="L2946" s="20" t="s">
        <v>7477</v>
      </c>
      <c r="M2946" s="20" t="s">
        <v>6617</v>
      </c>
      <c r="N2946" s="20">
        <v>2</v>
      </c>
    </row>
    <row r="2947" spans="1:16" x14ac:dyDescent="0.25">
      <c r="A2947" s="18">
        <v>1493</v>
      </c>
      <c r="B2947" t="s">
        <v>3170</v>
      </c>
      <c r="C2947" t="s">
        <v>142</v>
      </c>
      <c r="D2947" t="s">
        <v>11</v>
      </c>
      <c r="E2947" t="s">
        <v>3172</v>
      </c>
      <c r="F2947" t="s">
        <v>13</v>
      </c>
      <c r="G2947" t="s">
        <v>14</v>
      </c>
      <c r="H2947">
        <v>0</v>
      </c>
      <c r="L2947" s="20" t="s">
        <v>7477</v>
      </c>
      <c r="M2947" s="20" t="s">
        <v>6617</v>
      </c>
      <c r="N2947" s="20">
        <v>2</v>
      </c>
    </row>
    <row r="2948" spans="1:16" x14ac:dyDescent="0.25">
      <c r="A2948" s="18">
        <v>451</v>
      </c>
      <c r="B2948" t="s">
        <v>3170</v>
      </c>
      <c r="C2948" t="s">
        <v>16</v>
      </c>
      <c r="D2948" t="s">
        <v>11</v>
      </c>
      <c r="E2948" t="s">
        <v>3172</v>
      </c>
      <c r="F2948" t="s">
        <v>13</v>
      </c>
      <c r="G2948" t="s">
        <v>14</v>
      </c>
      <c r="H2948">
        <v>0</v>
      </c>
      <c r="L2948" s="20" t="s">
        <v>7477</v>
      </c>
      <c r="M2948" s="20" t="s">
        <v>6617</v>
      </c>
      <c r="N2948" s="20">
        <v>2</v>
      </c>
    </row>
    <row r="2949" spans="1:16" x14ac:dyDescent="0.25">
      <c r="A2949" s="18">
        <v>2857</v>
      </c>
      <c r="B2949" t="s">
        <v>3170</v>
      </c>
      <c r="C2949" t="s">
        <v>189</v>
      </c>
      <c r="D2949" t="s">
        <v>11</v>
      </c>
      <c r="E2949" t="s">
        <v>3172</v>
      </c>
      <c r="F2949" t="s">
        <v>13</v>
      </c>
      <c r="G2949" t="s">
        <v>14</v>
      </c>
      <c r="H2949">
        <v>0</v>
      </c>
      <c r="L2949" s="20" t="s">
        <v>7477</v>
      </c>
      <c r="M2949" s="20" t="s">
        <v>6617</v>
      </c>
      <c r="N2949" s="20">
        <v>2</v>
      </c>
      <c r="P2949" t="b">
        <f>EXACT(H2949,bioshpere3_soil!H2949)</f>
        <v>0</v>
      </c>
    </row>
    <row r="2950" spans="1:16" x14ac:dyDescent="0.25">
      <c r="A2950" s="18">
        <v>2472</v>
      </c>
      <c r="B2950" t="s">
        <v>3170</v>
      </c>
      <c r="C2950" t="s">
        <v>43</v>
      </c>
      <c r="D2950" t="s">
        <v>11</v>
      </c>
      <c r="E2950" t="s">
        <v>3172</v>
      </c>
      <c r="F2950" t="s">
        <v>13</v>
      </c>
      <c r="G2950" t="s">
        <v>14</v>
      </c>
      <c r="H2950">
        <v>0</v>
      </c>
      <c r="L2950" s="20" t="s">
        <v>7477</v>
      </c>
      <c r="M2950" s="20" t="s">
        <v>6617</v>
      </c>
      <c r="N2950" s="20">
        <v>2</v>
      </c>
      <c r="P2950" t="b">
        <f>EXACT(H2950,bioshpere3_soil!H2950)</f>
        <v>0</v>
      </c>
    </row>
    <row r="2951" spans="1:16" x14ac:dyDescent="0.25">
      <c r="A2951" s="18">
        <v>1578</v>
      </c>
      <c r="B2951" t="s">
        <v>3170</v>
      </c>
      <c r="C2951" t="s">
        <v>26</v>
      </c>
      <c r="D2951" t="s">
        <v>11</v>
      </c>
      <c r="E2951" t="s">
        <v>3172</v>
      </c>
      <c r="F2951" t="s">
        <v>13</v>
      </c>
      <c r="G2951" t="s">
        <v>14</v>
      </c>
      <c r="H2951">
        <v>0</v>
      </c>
      <c r="L2951" s="20" t="s">
        <v>7477</v>
      </c>
      <c r="M2951" s="20" t="s">
        <v>6617</v>
      </c>
      <c r="N2951" s="20">
        <v>2</v>
      </c>
      <c r="P2951" t="b">
        <f>EXACT(H2951,bioshpere3_soil!H2951)</f>
        <v>0</v>
      </c>
    </row>
    <row r="2952" spans="1:16" x14ac:dyDescent="0.25">
      <c r="A2952" s="18">
        <v>3104</v>
      </c>
      <c r="B2952" t="s">
        <v>3170</v>
      </c>
      <c r="C2952" t="s">
        <v>30</v>
      </c>
      <c r="D2952" t="s">
        <v>11</v>
      </c>
      <c r="E2952" t="s">
        <v>3172</v>
      </c>
      <c r="F2952" t="s">
        <v>13</v>
      </c>
      <c r="G2952" t="s">
        <v>14</v>
      </c>
      <c r="H2952">
        <v>0</v>
      </c>
      <c r="L2952" s="20" t="s">
        <v>7477</v>
      </c>
      <c r="M2952" s="20" t="s">
        <v>6617</v>
      </c>
      <c r="N2952" s="20">
        <v>2</v>
      </c>
      <c r="P2952" t="b">
        <f>EXACT(H2952,bioshpere3_soil!H2952)</f>
        <v>0</v>
      </c>
    </row>
    <row r="2953" spans="1:16" x14ac:dyDescent="0.25">
      <c r="A2953" s="18">
        <v>57</v>
      </c>
      <c r="B2953" t="s">
        <v>3170</v>
      </c>
      <c r="C2953" t="s">
        <v>23</v>
      </c>
      <c r="D2953" t="s">
        <v>11</v>
      </c>
      <c r="E2953" t="s">
        <v>3172</v>
      </c>
      <c r="F2953" t="s">
        <v>13</v>
      </c>
      <c r="G2953" t="s">
        <v>14</v>
      </c>
      <c r="H2953">
        <v>0</v>
      </c>
      <c r="L2953" s="20" t="s">
        <v>7477</v>
      </c>
      <c r="M2953" s="20" t="s">
        <v>6617</v>
      </c>
      <c r="N2953" s="20">
        <v>2</v>
      </c>
    </row>
    <row r="2954" spans="1:16" x14ac:dyDescent="0.25">
      <c r="A2954" s="18">
        <v>2381</v>
      </c>
      <c r="B2954" s="20" t="s">
        <v>1011</v>
      </c>
      <c r="C2954" t="s">
        <v>189</v>
      </c>
      <c r="D2954" t="s">
        <v>11</v>
      </c>
      <c r="E2954" t="s">
        <v>1013</v>
      </c>
      <c r="F2954" t="s">
        <v>13</v>
      </c>
      <c r="G2954" t="s">
        <v>14</v>
      </c>
      <c r="H2954">
        <v>0</v>
      </c>
      <c r="L2954" s="20" t="s">
        <v>7478</v>
      </c>
      <c r="M2954">
        <v>74.551000000000002</v>
      </c>
      <c r="N2954" s="20">
        <v>1</v>
      </c>
    </row>
    <row r="2955" spans="1:16" x14ac:dyDescent="0.25">
      <c r="A2955" s="18">
        <v>2664</v>
      </c>
      <c r="B2955" t="s">
        <v>1011</v>
      </c>
      <c r="C2955" t="s">
        <v>43</v>
      </c>
      <c r="D2955" t="s">
        <v>11</v>
      </c>
      <c r="E2955" t="s">
        <v>1013</v>
      </c>
      <c r="F2955" t="s">
        <v>13</v>
      </c>
      <c r="G2955" t="s">
        <v>14</v>
      </c>
      <c r="H2955">
        <v>0</v>
      </c>
      <c r="L2955" s="20" t="s">
        <v>7478</v>
      </c>
      <c r="M2955">
        <v>74.551000000000002</v>
      </c>
      <c r="N2955" s="20">
        <v>1</v>
      </c>
    </row>
    <row r="2956" spans="1:16" x14ac:dyDescent="0.25">
      <c r="A2956" s="18">
        <v>29</v>
      </c>
      <c r="B2956" t="s">
        <v>1011</v>
      </c>
      <c r="C2956" t="s">
        <v>26</v>
      </c>
      <c r="D2956" t="s">
        <v>11</v>
      </c>
      <c r="E2956" t="s">
        <v>1013</v>
      </c>
      <c r="F2956" t="s">
        <v>13</v>
      </c>
      <c r="G2956" t="s">
        <v>14</v>
      </c>
      <c r="H2956">
        <v>0</v>
      </c>
      <c r="L2956" s="20" t="s">
        <v>7478</v>
      </c>
      <c r="M2956">
        <v>74.551000000000002</v>
      </c>
      <c r="N2956" s="20">
        <v>1</v>
      </c>
    </row>
    <row r="2957" spans="1:16" x14ac:dyDescent="0.25">
      <c r="A2957" s="18">
        <v>3693</v>
      </c>
      <c r="B2957" t="s">
        <v>1011</v>
      </c>
      <c r="C2957" t="s">
        <v>30</v>
      </c>
      <c r="D2957" t="s">
        <v>11</v>
      </c>
      <c r="E2957" t="s">
        <v>1013</v>
      </c>
      <c r="F2957" t="s">
        <v>13</v>
      </c>
      <c r="G2957" t="s">
        <v>14</v>
      </c>
      <c r="H2957">
        <v>0</v>
      </c>
      <c r="L2957" s="20" t="s">
        <v>7478</v>
      </c>
      <c r="M2957">
        <v>74.551000000000002</v>
      </c>
      <c r="N2957" s="20"/>
    </row>
    <row r="2958" spans="1:16" x14ac:dyDescent="0.25">
      <c r="A2958" s="18">
        <v>1491</v>
      </c>
      <c r="B2958" t="s">
        <v>1011</v>
      </c>
      <c r="C2958" t="s">
        <v>23</v>
      </c>
      <c r="D2958" t="s">
        <v>11</v>
      </c>
      <c r="E2958" t="s">
        <v>1013</v>
      </c>
      <c r="F2958" t="s">
        <v>13</v>
      </c>
      <c r="G2958" t="s">
        <v>14</v>
      </c>
      <c r="H2958">
        <v>0</v>
      </c>
      <c r="L2958" s="20" t="s">
        <v>7478</v>
      </c>
      <c r="M2958">
        <v>74.551000000000002</v>
      </c>
      <c r="N2958" s="20">
        <v>1</v>
      </c>
    </row>
    <row r="2959" spans="1:16" x14ac:dyDescent="0.25">
      <c r="A2959" s="18">
        <v>2525</v>
      </c>
      <c r="B2959" s="20" t="s">
        <v>644</v>
      </c>
      <c r="C2959" t="s">
        <v>189</v>
      </c>
      <c r="D2959" t="s">
        <v>11</v>
      </c>
      <c r="E2959" t="s">
        <v>646</v>
      </c>
      <c r="F2959" t="s">
        <v>13</v>
      </c>
      <c r="G2959" t="s">
        <v>14</v>
      </c>
      <c r="H2959">
        <v>0</v>
      </c>
      <c r="L2959" s="20" t="s">
        <v>7479</v>
      </c>
      <c r="M2959" s="28">
        <v>56.106000000000002</v>
      </c>
      <c r="N2959" s="20"/>
    </row>
    <row r="2960" spans="1:16" x14ac:dyDescent="0.25">
      <c r="A2960" s="18">
        <v>1611</v>
      </c>
      <c r="B2960" t="s">
        <v>644</v>
      </c>
      <c r="C2960" t="s">
        <v>43</v>
      </c>
      <c r="D2960" t="s">
        <v>11</v>
      </c>
      <c r="E2960" t="s">
        <v>646</v>
      </c>
      <c r="F2960" t="s">
        <v>13</v>
      </c>
      <c r="G2960" t="s">
        <v>14</v>
      </c>
      <c r="H2960">
        <v>0</v>
      </c>
      <c r="L2960" s="20" t="s">
        <v>7479</v>
      </c>
      <c r="M2960" s="28">
        <v>56.106000000000002</v>
      </c>
      <c r="N2960" s="20"/>
    </row>
    <row r="2961" spans="1:16" x14ac:dyDescent="0.25">
      <c r="A2961" s="18">
        <v>4389</v>
      </c>
      <c r="B2961" t="s">
        <v>644</v>
      </c>
      <c r="C2961" t="s">
        <v>26</v>
      </c>
      <c r="D2961" t="s">
        <v>11</v>
      </c>
      <c r="E2961" t="s">
        <v>646</v>
      </c>
      <c r="F2961" t="s">
        <v>13</v>
      </c>
      <c r="G2961" t="s">
        <v>14</v>
      </c>
      <c r="H2961">
        <v>0</v>
      </c>
      <c r="L2961" s="20" t="s">
        <v>7479</v>
      </c>
      <c r="M2961" s="28">
        <v>56.106000000000002</v>
      </c>
      <c r="N2961" s="20">
        <v>1</v>
      </c>
    </row>
    <row r="2962" spans="1:16" ht="15" customHeight="1" x14ac:dyDescent="0.25">
      <c r="A2962" s="18">
        <v>608</v>
      </c>
      <c r="B2962" t="s">
        <v>644</v>
      </c>
      <c r="C2962" t="s">
        <v>30</v>
      </c>
      <c r="D2962" t="s">
        <v>11</v>
      </c>
      <c r="E2962" t="s">
        <v>646</v>
      </c>
      <c r="F2962" t="s">
        <v>13</v>
      </c>
      <c r="G2962" t="s">
        <v>14</v>
      </c>
      <c r="H2962">
        <v>0</v>
      </c>
      <c r="L2962" s="20" t="s">
        <v>7479</v>
      </c>
      <c r="M2962" s="28">
        <v>56.106000000000002</v>
      </c>
      <c r="N2962" s="20"/>
    </row>
    <row r="2963" spans="1:16" x14ac:dyDescent="0.25">
      <c r="A2963" s="18">
        <v>1670</v>
      </c>
      <c r="B2963" t="s">
        <v>644</v>
      </c>
      <c r="C2963" t="s">
        <v>23</v>
      </c>
      <c r="D2963" t="s">
        <v>11</v>
      </c>
      <c r="E2963" t="s">
        <v>646</v>
      </c>
      <c r="F2963" t="s">
        <v>13</v>
      </c>
      <c r="G2963" t="s">
        <v>14</v>
      </c>
      <c r="H2963">
        <v>0</v>
      </c>
      <c r="L2963" s="20" t="s">
        <v>7479</v>
      </c>
      <c r="M2963" s="28">
        <v>56.106000000000002</v>
      </c>
      <c r="N2963" s="20">
        <v>1</v>
      </c>
    </row>
    <row r="2964" spans="1:16" x14ac:dyDescent="0.25">
      <c r="A2964" s="18">
        <v>515</v>
      </c>
      <c r="B2964" s="20" t="s">
        <v>4366</v>
      </c>
      <c r="C2964" t="s">
        <v>16</v>
      </c>
      <c r="D2964" t="s">
        <v>11</v>
      </c>
      <c r="E2964" s="37" t="s">
        <v>4368</v>
      </c>
      <c r="F2964" t="s">
        <v>13</v>
      </c>
      <c r="G2964" t="s">
        <v>14</v>
      </c>
      <c r="H2964" s="58">
        <f>14.0067*N2964/M2964</f>
        <v>0.14892822966507177</v>
      </c>
      <c r="L2964" s="58" t="s">
        <v>7480</v>
      </c>
      <c r="M2964" s="58">
        <v>94.05</v>
      </c>
      <c r="N2964" s="20">
        <v>1</v>
      </c>
    </row>
    <row r="2965" spans="1:16" x14ac:dyDescent="0.25">
      <c r="A2965" s="18">
        <v>2849</v>
      </c>
      <c r="B2965" s="20" t="s">
        <v>2532</v>
      </c>
      <c r="C2965" t="s">
        <v>47</v>
      </c>
      <c r="D2965" t="s">
        <v>11</v>
      </c>
      <c r="E2965" t="s">
        <v>2534</v>
      </c>
      <c r="F2965" t="s">
        <v>13</v>
      </c>
      <c r="G2965" t="s">
        <v>14</v>
      </c>
      <c r="H2965">
        <v>0</v>
      </c>
      <c r="L2965" s="20" t="s">
        <v>7482</v>
      </c>
      <c r="M2965" s="20" t="s">
        <v>6617</v>
      </c>
      <c r="N2965" s="20">
        <v>1</v>
      </c>
    </row>
    <row r="2966" spans="1:16" x14ac:dyDescent="0.25">
      <c r="A2966" s="18">
        <v>115</v>
      </c>
      <c r="B2966" t="s">
        <v>2532</v>
      </c>
      <c r="C2966" t="s">
        <v>90</v>
      </c>
      <c r="D2966" t="s">
        <v>11</v>
      </c>
      <c r="E2966" t="s">
        <v>2534</v>
      </c>
      <c r="F2966" t="s">
        <v>13</v>
      </c>
      <c r="G2966" t="s">
        <v>14</v>
      </c>
      <c r="H2966">
        <v>0</v>
      </c>
      <c r="L2966" s="20" t="s">
        <v>7482</v>
      </c>
      <c r="M2966" s="20" t="s">
        <v>6617</v>
      </c>
      <c r="N2966" s="20">
        <v>1</v>
      </c>
    </row>
    <row r="2967" spans="1:16" x14ac:dyDescent="0.25">
      <c r="A2967" s="18">
        <v>4236</v>
      </c>
      <c r="B2967" t="s">
        <v>2532</v>
      </c>
      <c r="C2967" t="s">
        <v>9</v>
      </c>
      <c r="D2967" t="s">
        <v>11</v>
      </c>
      <c r="E2967" t="s">
        <v>2534</v>
      </c>
      <c r="F2967" t="s">
        <v>13</v>
      </c>
      <c r="G2967" t="s">
        <v>14</v>
      </c>
      <c r="H2967">
        <v>0</v>
      </c>
      <c r="L2967" s="20" t="s">
        <v>7482</v>
      </c>
      <c r="M2967" s="20" t="s">
        <v>6617</v>
      </c>
      <c r="N2967" s="20">
        <v>1</v>
      </c>
    </row>
    <row r="2968" spans="1:16" x14ac:dyDescent="0.25">
      <c r="A2968" s="18">
        <v>59</v>
      </c>
      <c r="B2968" t="s">
        <v>2532</v>
      </c>
      <c r="C2968" t="s">
        <v>99</v>
      </c>
      <c r="D2968" t="s">
        <v>11</v>
      </c>
      <c r="E2968" t="s">
        <v>2534</v>
      </c>
      <c r="F2968" t="s">
        <v>13</v>
      </c>
      <c r="G2968" t="s">
        <v>14</v>
      </c>
      <c r="H2968">
        <v>0</v>
      </c>
      <c r="L2968" s="20" t="s">
        <v>7482</v>
      </c>
      <c r="M2968" s="20" t="s">
        <v>6617</v>
      </c>
      <c r="N2968" s="20">
        <v>1</v>
      </c>
    </row>
    <row r="2969" spans="1:16" x14ac:dyDescent="0.25">
      <c r="A2969" s="18">
        <v>550</v>
      </c>
      <c r="B2969" t="s">
        <v>2532</v>
      </c>
      <c r="C2969" t="s">
        <v>70</v>
      </c>
      <c r="D2969" t="s">
        <v>11</v>
      </c>
      <c r="E2969" t="s">
        <v>2534</v>
      </c>
      <c r="F2969" t="s">
        <v>13</v>
      </c>
      <c r="G2969" t="s">
        <v>14</v>
      </c>
      <c r="H2969">
        <v>0</v>
      </c>
      <c r="L2969" s="20" t="s">
        <v>7482</v>
      </c>
      <c r="M2969" s="20" t="s">
        <v>6617</v>
      </c>
      <c r="N2969" s="20">
        <v>2</v>
      </c>
    </row>
    <row r="2970" spans="1:16" x14ac:dyDescent="0.25">
      <c r="A2970" s="18">
        <v>1964</v>
      </c>
      <c r="B2970" s="20" t="s">
        <v>491</v>
      </c>
      <c r="C2970" t="s">
        <v>47</v>
      </c>
      <c r="D2970" t="s">
        <v>11</v>
      </c>
      <c r="E2970" t="s">
        <v>493</v>
      </c>
      <c r="F2970" t="s">
        <v>13</v>
      </c>
      <c r="G2970" t="s">
        <v>33</v>
      </c>
      <c r="H2970">
        <v>0</v>
      </c>
      <c r="L2970" s="20" t="s">
        <v>7483</v>
      </c>
      <c r="M2970" s="28">
        <v>40.972000000000001</v>
      </c>
      <c r="N2970" s="20">
        <v>2</v>
      </c>
    </row>
    <row r="2971" spans="1:16" x14ac:dyDescent="0.25">
      <c r="A2971" s="18">
        <v>1124</v>
      </c>
      <c r="B2971" t="s">
        <v>491</v>
      </c>
      <c r="C2971" t="s">
        <v>90</v>
      </c>
      <c r="D2971" t="s">
        <v>11</v>
      </c>
      <c r="E2971" t="s">
        <v>493</v>
      </c>
      <c r="F2971" t="s">
        <v>13</v>
      </c>
      <c r="G2971" t="s">
        <v>33</v>
      </c>
      <c r="H2971">
        <v>0</v>
      </c>
      <c r="L2971" s="20" t="s">
        <v>7483</v>
      </c>
      <c r="M2971" s="28">
        <v>40.972000000000001</v>
      </c>
      <c r="N2971" s="20">
        <v>2</v>
      </c>
    </row>
    <row r="2972" spans="1:16" x14ac:dyDescent="0.25">
      <c r="A2972" s="18">
        <v>1348</v>
      </c>
      <c r="B2972" t="s">
        <v>491</v>
      </c>
      <c r="C2972" t="s">
        <v>9</v>
      </c>
      <c r="D2972" t="s">
        <v>11</v>
      </c>
      <c r="E2972" t="s">
        <v>493</v>
      </c>
      <c r="F2972" t="s">
        <v>13</v>
      </c>
      <c r="G2972" t="s">
        <v>33</v>
      </c>
      <c r="H2972">
        <v>0</v>
      </c>
      <c r="L2972" s="20" t="s">
        <v>7483</v>
      </c>
      <c r="M2972" s="28">
        <v>40.972000000000001</v>
      </c>
      <c r="N2972" s="20">
        <v>2</v>
      </c>
    </row>
    <row r="2973" spans="1:16" x14ac:dyDescent="0.25">
      <c r="A2973" s="18">
        <v>1068</v>
      </c>
      <c r="B2973" t="s">
        <v>491</v>
      </c>
      <c r="C2973" t="s">
        <v>99</v>
      </c>
      <c r="D2973" t="s">
        <v>11</v>
      </c>
      <c r="E2973" t="s">
        <v>493</v>
      </c>
      <c r="F2973" t="s">
        <v>13</v>
      </c>
      <c r="G2973" t="s">
        <v>33</v>
      </c>
      <c r="H2973">
        <v>0</v>
      </c>
      <c r="L2973" s="20" t="s">
        <v>7483</v>
      </c>
      <c r="M2973" s="28">
        <v>40.972000000000001</v>
      </c>
      <c r="N2973" s="20">
        <v>2</v>
      </c>
    </row>
    <row r="2974" spans="1:16" x14ac:dyDescent="0.25">
      <c r="A2974" s="18">
        <v>2338</v>
      </c>
      <c r="B2974" t="s">
        <v>491</v>
      </c>
      <c r="C2974" t="s">
        <v>70</v>
      </c>
      <c r="D2974" t="s">
        <v>11</v>
      </c>
      <c r="E2974" t="s">
        <v>493</v>
      </c>
      <c r="F2974" t="s">
        <v>13</v>
      </c>
      <c r="G2974" t="s">
        <v>33</v>
      </c>
      <c r="H2974">
        <v>0</v>
      </c>
      <c r="L2974" s="20" t="s">
        <v>7483</v>
      </c>
      <c r="M2974" s="28">
        <v>40.972000000000001</v>
      </c>
      <c r="N2974" s="20">
        <v>1</v>
      </c>
      <c r="P2974" t="b">
        <f>EXACT(H2974,bioshpere3_soil!H2974)</f>
        <v>0</v>
      </c>
    </row>
    <row r="2975" spans="1:16" x14ac:dyDescent="0.25">
      <c r="A2975" s="18">
        <v>2327</v>
      </c>
      <c r="B2975" t="s">
        <v>491</v>
      </c>
      <c r="C2975" t="s">
        <v>189</v>
      </c>
      <c r="D2975" t="s">
        <v>11</v>
      </c>
      <c r="E2975" t="s">
        <v>493</v>
      </c>
      <c r="F2975" t="s">
        <v>13</v>
      </c>
      <c r="G2975" t="s">
        <v>33</v>
      </c>
      <c r="H2975">
        <v>0</v>
      </c>
      <c r="L2975" s="20" t="s">
        <v>7483</v>
      </c>
      <c r="M2975" s="28">
        <v>40.972000000000001</v>
      </c>
      <c r="N2975" s="20">
        <v>1</v>
      </c>
    </row>
    <row r="2976" spans="1:16" x14ac:dyDescent="0.25">
      <c r="A2976" s="18">
        <v>663</v>
      </c>
      <c r="B2976" t="s">
        <v>491</v>
      </c>
      <c r="C2976" t="s">
        <v>43</v>
      </c>
      <c r="D2976" t="s">
        <v>11</v>
      </c>
      <c r="E2976" t="s">
        <v>493</v>
      </c>
      <c r="F2976" t="s">
        <v>13</v>
      </c>
      <c r="G2976" t="s">
        <v>33</v>
      </c>
      <c r="H2976">
        <v>0</v>
      </c>
      <c r="L2976" s="20" t="s">
        <v>7483</v>
      </c>
      <c r="M2976" s="28">
        <v>40.972000000000001</v>
      </c>
      <c r="N2976" s="20" t="s">
        <v>6617</v>
      </c>
    </row>
    <row r="2977" spans="1:16" x14ac:dyDescent="0.25">
      <c r="A2977" s="18">
        <v>4032</v>
      </c>
      <c r="B2977" t="s">
        <v>491</v>
      </c>
      <c r="C2977" t="s">
        <v>26</v>
      </c>
      <c r="D2977" t="s">
        <v>11</v>
      </c>
      <c r="E2977" t="s">
        <v>493</v>
      </c>
      <c r="F2977" t="s">
        <v>13</v>
      </c>
      <c r="G2977" t="s">
        <v>33</v>
      </c>
      <c r="H2977">
        <v>0</v>
      </c>
      <c r="L2977" s="20" t="s">
        <v>7483</v>
      </c>
      <c r="M2977" s="28">
        <v>40.972000000000001</v>
      </c>
      <c r="N2977" s="20"/>
    </row>
    <row r="2978" spans="1:16" x14ac:dyDescent="0.25">
      <c r="A2978" s="18">
        <v>4058</v>
      </c>
      <c r="B2978" t="s">
        <v>491</v>
      </c>
      <c r="C2978" t="s">
        <v>30</v>
      </c>
      <c r="D2978" t="s">
        <v>11</v>
      </c>
      <c r="E2978" t="s">
        <v>493</v>
      </c>
      <c r="F2978" t="s">
        <v>13</v>
      </c>
      <c r="G2978" t="s">
        <v>33</v>
      </c>
      <c r="H2978">
        <v>0</v>
      </c>
      <c r="L2978" s="20" t="s">
        <v>7483</v>
      </c>
      <c r="M2978" s="28">
        <v>40.972000000000001</v>
      </c>
      <c r="N2978" s="20" t="s">
        <v>6617</v>
      </c>
    </row>
    <row r="2979" spans="1:16" x14ac:dyDescent="0.25">
      <c r="A2979" s="18">
        <v>1938</v>
      </c>
      <c r="B2979" t="s">
        <v>491</v>
      </c>
      <c r="C2979" t="s">
        <v>23</v>
      </c>
      <c r="D2979" t="s">
        <v>11</v>
      </c>
      <c r="E2979" t="s">
        <v>493</v>
      </c>
      <c r="F2979" t="s">
        <v>13</v>
      </c>
      <c r="G2979" t="s">
        <v>33</v>
      </c>
      <c r="H2979">
        <v>0</v>
      </c>
      <c r="L2979" s="20" t="s">
        <v>7483</v>
      </c>
      <c r="M2979" s="28">
        <v>40.972000000000001</v>
      </c>
      <c r="N2979" s="20" t="s">
        <v>6617</v>
      </c>
    </row>
    <row r="2980" spans="1:16" x14ac:dyDescent="0.25">
      <c r="A2980" s="18">
        <v>2434</v>
      </c>
      <c r="B2980" s="20" t="s">
        <v>6184</v>
      </c>
      <c r="C2980" t="s">
        <v>16</v>
      </c>
      <c r="D2980" t="s">
        <v>11</v>
      </c>
      <c r="E2980" t="s">
        <v>6186</v>
      </c>
      <c r="F2980" t="s">
        <v>13</v>
      </c>
      <c r="G2980" t="s">
        <v>14</v>
      </c>
      <c r="H2980" t="e">
        <f>14.0067*N2980/M2980</f>
        <v>#VALUE!</v>
      </c>
      <c r="L2980" t="s">
        <v>7484</v>
      </c>
      <c r="M2980">
        <v>454.31</v>
      </c>
      <c r="N2980" s="20" t="s">
        <v>6617</v>
      </c>
    </row>
    <row r="2981" spans="1:16" x14ac:dyDescent="0.25">
      <c r="A2981" s="18">
        <v>3782</v>
      </c>
      <c r="B2981" t="s">
        <v>4497</v>
      </c>
      <c r="C2981" t="s">
        <v>16</v>
      </c>
      <c r="D2981" t="s">
        <v>11</v>
      </c>
      <c r="E2981" t="s">
        <v>4499</v>
      </c>
      <c r="F2981" t="s">
        <v>13</v>
      </c>
      <c r="G2981" t="s">
        <v>14</v>
      </c>
      <c r="H2981" t="e">
        <f>14.0067*N2981/M2981</f>
        <v>#VALUE!</v>
      </c>
      <c r="L2981" t="s">
        <v>7485</v>
      </c>
      <c r="M2981">
        <v>376.66500000000002</v>
      </c>
      <c r="N2981" s="20" t="s">
        <v>6617</v>
      </c>
    </row>
    <row r="2982" spans="1:16" x14ac:dyDescent="0.25">
      <c r="A2982" s="18">
        <v>207</v>
      </c>
      <c r="B2982" t="s">
        <v>1649</v>
      </c>
      <c r="C2982" t="s">
        <v>16</v>
      </c>
      <c r="D2982" t="s">
        <v>11</v>
      </c>
      <c r="E2982" t="s">
        <v>1651</v>
      </c>
      <c r="F2982" t="s">
        <v>13</v>
      </c>
      <c r="G2982" t="s">
        <v>14</v>
      </c>
      <c r="H2982" t="e">
        <f>14.0067*N2982/M2982</f>
        <v>#VALUE!</v>
      </c>
      <c r="L2982" t="s">
        <v>7486</v>
      </c>
      <c r="M2982">
        <v>284.13799999999998</v>
      </c>
      <c r="N2982" s="20" t="s">
        <v>6617</v>
      </c>
    </row>
    <row r="2983" spans="1:16" x14ac:dyDescent="0.25">
      <c r="A2983" s="18">
        <v>4093</v>
      </c>
      <c r="B2983" s="20" t="s">
        <v>1350</v>
      </c>
      <c r="C2983" t="s">
        <v>16</v>
      </c>
      <c r="D2983" t="s">
        <v>11</v>
      </c>
      <c r="E2983" t="s">
        <v>1352</v>
      </c>
      <c r="F2983" t="s">
        <v>13</v>
      </c>
      <c r="G2983" t="s">
        <v>14</v>
      </c>
      <c r="H2983" t="e">
        <f>14.0067*N2983/M2983</f>
        <v>#VALUE!</v>
      </c>
      <c r="L2983" t="s">
        <v>7487</v>
      </c>
      <c r="M2983">
        <v>373.63099999999997</v>
      </c>
      <c r="N2983" s="20" t="s">
        <v>6617</v>
      </c>
    </row>
    <row r="2984" spans="1:16" x14ac:dyDescent="0.25">
      <c r="A2984" s="18">
        <v>340</v>
      </c>
      <c r="B2984" s="20" t="s">
        <v>4323</v>
      </c>
      <c r="C2984" t="s">
        <v>16</v>
      </c>
      <c r="D2984" t="s">
        <v>11</v>
      </c>
      <c r="E2984" t="s">
        <v>4325</v>
      </c>
      <c r="F2984" t="s">
        <v>13</v>
      </c>
      <c r="G2984" t="s">
        <v>14</v>
      </c>
      <c r="H2984" t="e">
        <f>14.0067*N2984/M2984</f>
        <v>#VALUE!</v>
      </c>
      <c r="L2984" t="s">
        <v>7488</v>
      </c>
      <c r="M2984">
        <v>250.261</v>
      </c>
      <c r="N2984" s="20" t="s">
        <v>6617</v>
      </c>
    </row>
    <row r="2985" spans="1:16" x14ac:dyDescent="0.25">
      <c r="A2985" s="18">
        <v>3573</v>
      </c>
      <c r="B2985" s="20" t="s">
        <v>1040</v>
      </c>
      <c r="C2985" t="s">
        <v>189</v>
      </c>
      <c r="D2985" t="s">
        <v>11</v>
      </c>
      <c r="E2985" s="20" t="s">
        <v>1042</v>
      </c>
      <c r="F2985" t="s">
        <v>13</v>
      </c>
      <c r="G2985" t="s">
        <v>33</v>
      </c>
      <c r="H2985">
        <v>0</v>
      </c>
      <c r="L2985" s="20" t="s">
        <v>7489</v>
      </c>
      <c r="M2985" s="20" t="s">
        <v>6617</v>
      </c>
      <c r="N2985" s="20" t="s">
        <v>6617</v>
      </c>
    </row>
    <row r="2986" spans="1:16" x14ac:dyDescent="0.25">
      <c r="A2986" s="18">
        <v>3501</v>
      </c>
      <c r="B2986" t="s">
        <v>1040</v>
      </c>
      <c r="C2986" t="s">
        <v>43</v>
      </c>
      <c r="D2986" t="s">
        <v>11</v>
      </c>
      <c r="E2986" t="s">
        <v>1042</v>
      </c>
      <c r="F2986" t="s">
        <v>13</v>
      </c>
      <c r="G2986" t="s">
        <v>33</v>
      </c>
      <c r="H2986">
        <v>0</v>
      </c>
      <c r="L2986" s="20" t="s">
        <v>7489</v>
      </c>
      <c r="M2986" s="20" t="s">
        <v>6617</v>
      </c>
      <c r="N2986" s="20" t="s">
        <v>6617</v>
      </c>
    </row>
    <row r="2987" spans="1:16" x14ac:dyDescent="0.25">
      <c r="A2987" s="18">
        <v>971</v>
      </c>
      <c r="B2987" t="s">
        <v>1040</v>
      </c>
      <c r="C2987" t="s">
        <v>26</v>
      </c>
      <c r="D2987" t="s">
        <v>11</v>
      </c>
      <c r="E2987" t="s">
        <v>1042</v>
      </c>
      <c r="F2987" t="s">
        <v>13</v>
      </c>
      <c r="G2987" t="s">
        <v>33</v>
      </c>
      <c r="H2987">
        <v>0</v>
      </c>
      <c r="L2987" s="20" t="s">
        <v>7489</v>
      </c>
      <c r="M2987" s="20" t="s">
        <v>6617</v>
      </c>
      <c r="N2987" s="20">
        <v>3</v>
      </c>
      <c r="P2987" t="b">
        <f>EXACT(H2987,bioshpere3_soil!H2987)</f>
        <v>0</v>
      </c>
    </row>
    <row r="2988" spans="1:16" x14ac:dyDescent="0.25">
      <c r="A2988" s="18">
        <v>739</v>
      </c>
      <c r="B2988" t="s">
        <v>1040</v>
      </c>
      <c r="C2988" t="s">
        <v>30</v>
      </c>
      <c r="D2988" t="s">
        <v>11</v>
      </c>
      <c r="E2988" t="s">
        <v>1042</v>
      </c>
      <c r="F2988" t="s">
        <v>13</v>
      </c>
      <c r="G2988" t="s">
        <v>33</v>
      </c>
      <c r="H2988">
        <v>0</v>
      </c>
      <c r="L2988" s="20" t="s">
        <v>7489</v>
      </c>
      <c r="M2988" s="20" t="s">
        <v>6617</v>
      </c>
      <c r="N2988" s="37">
        <v>2</v>
      </c>
      <c r="P2988" t="b">
        <f>EXACT(H2988,bioshpere3_soil!H2988)</f>
        <v>0</v>
      </c>
    </row>
    <row r="2989" spans="1:16" x14ac:dyDescent="0.25">
      <c r="A2989" s="18">
        <v>1152</v>
      </c>
      <c r="B2989" t="s">
        <v>1040</v>
      </c>
      <c r="C2989" t="s">
        <v>23</v>
      </c>
      <c r="D2989" t="s">
        <v>11</v>
      </c>
      <c r="E2989" t="s">
        <v>1042</v>
      </c>
      <c r="F2989" t="s">
        <v>13</v>
      </c>
      <c r="G2989" t="s">
        <v>33</v>
      </c>
      <c r="H2989">
        <v>0</v>
      </c>
      <c r="L2989" s="20" t="s">
        <v>7489</v>
      </c>
      <c r="M2989" s="20" t="s">
        <v>6617</v>
      </c>
      <c r="N2989" s="20">
        <v>0</v>
      </c>
    </row>
    <row r="2990" spans="1:16" x14ac:dyDescent="0.25">
      <c r="A2990" s="18">
        <v>3688</v>
      </c>
      <c r="B2990" t="s">
        <v>3993</v>
      </c>
      <c r="C2990" t="s">
        <v>16</v>
      </c>
      <c r="D2990" t="s">
        <v>11</v>
      </c>
      <c r="E2990" t="s">
        <v>3995</v>
      </c>
      <c r="F2990" t="s">
        <v>13</v>
      </c>
      <c r="G2990" t="s">
        <v>14</v>
      </c>
      <c r="H2990">
        <f t="shared" ref="H2990:H3021" si="57">14.0067*N2990/M2990</f>
        <v>0</v>
      </c>
      <c r="L2990" s="20" t="s">
        <v>7490</v>
      </c>
      <c r="M2990">
        <v>241.35599999999999</v>
      </c>
      <c r="N2990" s="37">
        <v>0</v>
      </c>
      <c r="P2990" t="b">
        <f>EXACT(H2990,bioshpere3_soil!H2990)</f>
        <v>1</v>
      </c>
    </row>
    <row r="2991" spans="1:16" x14ac:dyDescent="0.25">
      <c r="A2991" s="18">
        <v>3362</v>
      </c>
      <c r="B2991" s="20" t="s">
        <v>5192</v>
      </c>
      <c r="C2991" t="s">
        <v>16</v>
      </c>
      <c r="D2991" t="s">
        <v>11</v>
      </c>
      <c r="E2991" t="s">
        <v>5194</v>
      </c>
      <c r="F2991" t="s">
        <v>13</v>
      </c>
      <c r="G2991" t="s">
        <v>14</v>
      </c>
      <c r="H2991">
        <f t="shared" si="57"/>
        <v>0</v>
      </c>
      <c r="L2991" t="s">
        <v>7491</v>
      </c>
      <c r="M2991">
        <v>256.12799999999999</v>
      </c>
      <c r="N2991" s="37">
        <v>0</v>
      </c>
    </row>
    <row r="2992" spans="1:16" x14ac:dyDescent="0.25">
      <c r="A2992" s="18">
        <v>806</v>
      </c>
      <c r="B2992" s="20" t="s">
        <v>7492</v>
      </c>
      <c r="C2992" t="s">
        <v>16</v>
      </c>
      <c r="D2992" t="s">
        <v>11</v>
      </c>
      <c r="E2992" t="s">
        <v>4031</v>
      </c>
      <c r="F2992" t="s">
        <v>13</v>
      </c>
      <c r="G2992" t="s">
        <v>14</v>
      </c>
      <c r="H2992">
        <f t="shared" si="57"/>
        <v>0</v>
      </c>
      <c r="L2992" t="s">
        <v>7493</v>
      </c>
      <c r="M2992">
        <v>211.68799999999999</v>
      </c>
      <c r="N2992" s="37">
        <v>0</v>
      </c>
    </row>
    <row r="2993" spans="1:16" x14ac:dyDescent="0.25">
      <c r="A2993" s="18">
        <v>1980</v>
      </c>
      <c r="B2993" t="s">
        <v>3983</v>
      </c>
      <c r="C2993" t="s">
        <v>16</v>
      </c>
      <c r="D2993" t="s">
        <v>11</v>
      </c>
      <c r="E2993" t="s">
        <v>3985</v>
      </c>
      <c r="F2993" t="s">
        <v>13</v>
      </c>
      <c r="G2993" t="s">
        <v>14</v>
      </c>
      <c r="H2993">
        <f t="shared" si="57"/>
        <v>0</v>
      </c>
      <c r="L2993" t="s">
        <v>7494</v>
      </c>
      <c r="M2993">
        <v>188.267</v>
      </c>
      <c r="N2993" s="37">
        <v>0</v>
      </c>
    </row>
    <row r="2994" spans="1:16" x14ac:dyDescent="0.25">
      <c r="A2994" s="18">
        <v>3492</v>
      </c>
      <c r="B2994" s="20" t="s">
        <v>713</v>
      </c>
      <c r="C2994" t="s">
        <v>16</v>
      </c>
      <c r="D2994" t="s">
        <v>11</v>
      </c>
      <c r="E2994" t="s">
        <v>715</v>
      </c>
      <c r="F2994" t="s">
        <v>13</v>
      </c>
      <c r="G2994" t="s">
        <v>14</v>
      </c>
      <c r="H2994">
        <f t="shared" si="57"/>
        <v>0</v>
      </c>
      <c r="L2994" t="s">
        <v>7495</v>
      </c>
      <c r="M2994">
        <v>224.72800000000001</v>
      </c>
      <c r="N2994" s="37">
        <v>0</v>
      </c>
    </row>
    <row r="2995" spans="1:16" x14ac:dyDescent="0.25">
      <c r="A2995" s="18">
        <v>2212</v>
      </c>
      <c r="B2995" s="20" t="s">
        <v>294</v>
      </c>
      <c r="C2995" t="s">
        <v>47</v>
      </c>
      <c r="D2995" t="s">
        <v>11</v>
      </c>
      <c r="E2995" t="s">
        <v>296</v>
      </c>
      <c r="F2995" t="s">
        <v>13</v>
      </c>
      <c r="G2995" t="s">
        <v>14</v>
      </c>
      <c r="H2995">
        <f t="shared" si="57"/>
        <v>0</v>
      </c>
      <c r="L2995" s="20" t="s">
        <v>6826</v>
      </c>
      <c r="M2995">
        <v>58.079000000000001</v>
      </c>
      <c r="N2995" s="37">
        <v>0</v>
      </c>
    </row>
    <row r="2996" spans="1:16" x14ac:dyDescent="0.25">
      <c r="A2996" s="18">
        <v>1139</v>
      </c>
      <c r="B2996" t="s">
        <v>294</v>
      </c>
      <c r="C2996" t="s">
        <v>90</v>
      </c>
      <c r="D2996" t="s">
        <v>11</v>
      </c>
      <c r="E2996" t="s">
        <v>296</v>
      </c>
      <c r="F2996" t="s">
        <v>13</v>
      </c>
      <c r="G2996" t="s">
        <v>14</v>
      </c>
      <c r="H2996" t="e">
        <f t="shared" si="57"/>
        <v>#VALUE!</v>
      </c>
      <c r="L2996" s="20" t="s">
        <v>6826</v>
      </c>
      <c r="M2996">
        <v>58.079000000000001</v>
      </c>
      <c r="N2996" s="37" t="s">
        <v>6617</v>
      </c>
    </row>
    <row r="2997" spans="1:16" x14ac:dyDescent="0.25">
      <c r="A2997" s="18">
        <v>26</v>
      </c>
      <c r="B2997" t="s">
        <v>294</v>
      </c>
      <c r="C2997" t="s">
        <v>9</v>
      </c>
      <c r="D2997" t="s">
        <v>11</v>
      </c>
      <c r="E2997" t="s">
        <v>296</v>
      </c>
      <c r="F2997" t="s">
        <v>13</v>
      </c>
      <c r="G2997" t="s">
        <v>14</v>
      </c>
      <c r="H2997" t="e">
        <f t="shared" si="57"/>
        <v>#VALUE!</v>
      </c>
      <c r="L2997" s="20" t="s">
        <v>6826</v>
      </c>
      <c r="M2997">
        <v>58.079000000000001</v>
      </c>
      <c r="N2997" s="37" t="s">
        <v>6617</v>
      </c>
    </row>
    <row r="2998" spans="1:16" x14ac:dyDescent="0.25">
      <c r="A2998" s="18">
        <v>2773</v>
      </c>
      <c r="B2998" t="s">
        <v>294</v>
      </c>
      <c r="C2998" t="s">
        <v>99</v>
      </c>
      <c r="D2998" t="s">
        <v>11</v>
      </c>
      <c r="E2998" t="s">
        <v>296</v>
      </c>
      <c r="F2998" t="s">
        <v>13</v>
      </c>
      <c r="G2998" t="s">
        <v>14</v>
      </c>
      <c r="H2998" t="e">
        <f t="shared" si="57"/>
        <v>#VALUE!</v>
      </c>
      <c r="L2998" s="20" t="s">
        <v>6826</v>
      </c>
      <c r="M2998">
        <v>58.079000000000001</v>
      </c>
      <c r="N2998" s="37" t="s">
        <v>6617</v>
      </c>
      <c r="P2998" t="e">
        <f>EXACT(H2998,bioshpere3_soil!H2998)</f>
        <v>#VALUE!</v>
      </c>
    </row>
    <row r="2999" spans="1:16" x14ac:dyDescent="0.25">
      <c r="A2999" s="18">
        <v>1893</v>
      </c>
      <c r="B2999" t="s">
        <v>294</v>
      </c>
      <c r="C2999" t="s">
        <v>70</v>
      </c>
      <c r="D2999" t="s">
        <v>11</v>
      </c>
      <c r="E2999" t="s">
        <v>296</v>
      </c>
      <c r="F2999" t="s">
        <v>13</v>
      </c>
      <c r="G2999" t="s">
        <v>14</v>
      </c>
      <c r="H2999" t="e">
        <f t="shared" si="57"/>
        <v>#VALUE!</v>
      </c>
      <c r="L2999" s="20" t="s">
        <v>6826</v>
      </c>
      <c r="M2999">
        <v>58.079000000000001</v>
      </c>
      <c r="N2999" s="37" t="s">
        <v>6617</v>
      </c>
      <c r="P2999" t="e">
        <f>EXACT(H2999,bioshpere3_soil!H2999)</f>
        <v>#VALUE!</v>
      </c>
    </row>
    <row r="3000" spans="1:16" x14ac:dyDescent="0.25">
      <c r="A3000" s="18">
        <v>2084</v>
      </c>
      <c r="B3000" t="s">
        <v>294</v>
      </c>
      <c r="C3000" t="s">
        <v>189</v>
      </c>
      <c r="D3000" t="s">
        <v>11</v>
      </c>
      <c r="E3000" t="s">
        <v>296</v>
      </c>
      <c r="F3000" t="s">
        <v>13</v>
      </c>
      <c r="G3000" t="s">
        <v>14</v>
      </c>
      <c r="H3000" t="e">
        <f t="shared" si="57"/>
        <v>#VALUE!</v>
      </c>
      <c r="L3000" s="20" t="s">
        <v>6826</v>
      </c>
      <c r="M3000">
        <v>58.079000000000001</v>
      </c>
      <c r="N3000" s="37" t="s">
        <v>6617</v>
      </c>
      <c r="P3000" t="e">
        <f>EXACT(H3000,bioshpere3_soil!H3000)</f>
        <v>#VALUE!</v>
      </c>
    </row>
    <row r="3001" spans="1:16" x14ac:dyDescent="0.25">
      <c r="A3001" s="18">
        <v>429</v>
      </c>
      <c r="B3001" t="s">
        <v>294</v>
      </c>
      <c r="C3001" t="s">
        <v>43</v>
      </c>
      <c r="D3001" t="s">
        <v>11</v>
      </c>
      <c r="E3001" t="s">
        <v>296</v>
      </c>
      <c r="F3001" t="s">
        <v>13</v>
      </c>
      <c r="G3001" t="s">
        <v>14</v>
      </c>
      <c r="H3001" t="e">
        <f t="shared" si="57"/>
        <v>#VALUE!</v>
      </c>
      <c r="L3001" s="20" t="s">
        <v>6826</v>
      </c>
      <c r="M3001">
        <v>58.079000000000001</v>
      </c>
      <c r="N3001" s="37" t="s">
        <v>6617</v>
      </c>
      <c r="P3001" t="e">
        <f>EXACT(H3001,bioshpere3_soil!H3001)</f>
        <v>#VALUE!</v>
      </c>
    </row>
    <row r="3002" spans="1:16" x14ac:dyDescent="0.25">
      <c r="A3002" s="18">
        <v>413</v>
      </c>
      <c r="B3002" t="s">
        <v>294</v>
      </c>
      <c r="C3002" t="s">
        <v>26</v>
      </c>
      <c r="D3002" t="s">
        <v>11</v>
      </c>
      <c r="E3002" t="s">
        <v>296</v>
      </c>
      <c r="F3002" t="s">
        <v>13</v>
      </c>
      <c r="G3002" t="s">
        <v>14</v>
      </c>
      <c r="H3002" t="e">
        <f t="shared" si="57"/>
        <v>#VALUE!</v>
      </c>
      <c r="L3002" s="20" t="s">
        <v>6826</v>
      </c>
      <c r="M3002">
        <v>58.079000000000001</v>
      </c>
      <c r="N3002" s="37" t="s">
        <v>6617</v>
      </c>
    </row>
    <row r="3003" spans="1:16" x14ac:dyDescent="0.25">
      <c r="A3003" s="18">
        <v>2065</v>
      </c>
      <c r="B3003" t="s">
        <v>294</v>
      </c>
      <c r="C3003" t="s">
        <v>30</v>
      </c>
      <c r="D3003" t="s">
        <v>11</v>
      </c>
      <c r="E3003" t="s">
        <v>296</v>
      </c>
      <c r="F3003" t="s">
        <v>13</v>
      </c>
      <c r="G3003" t="s">
        <v>14</v>
      </c>
      <c r="H3003" t="e">
        <f t="shared" si="57"/>
        <v>#VALUE!</v>
      </c>
      <c r="L3003" s="20" t="s">
        <v>6826</v>
      </c>
      <c r="M3003">
        <v>58.079000000000001</v>
      </c>
      <c r="N3003" s="37" t="s">
        <v>6617</v>
      </c>
    </row>
    <row r="3004" spans="1:16" x14ac:dyDescent="0.25">
      <c r="A3004" s="18">
        <v>4175</v>
      </c>
      <c r="B3004" t="s">
        <v>294</v>
      </c>
      <c r="C3004" t="s">
        <v>23</v>
      </c>
      <c r="D3004" t="s">
        <v>11</v>
      </c>
      <c r="E3004" t="s">
        <v>296</v>
      </c>
      <c r="F3004" t="s">
        <v>13</v>
      </c>
      <c r="G3004" t="s">
        <v>14</v>
      </c>
      <c r="H3004" t="e">
        <f t="shared" si="57"/>
        <v>#VALUE!</v>
      </c>
      <c r="L3004" s="20" t="s">
        <v>6826</v>
      </c>
      <c r="M3004">
        <v>58.079000000000001</v>
      </c>
      <c r="N3004" s="37" t="s">
        <v>6617</v>
      </c>
    </row>
    <row r="3005" spans="1:16" x14ac:dyDescent="0.25">
      <c r="A3005" s="18">
        <v>511</v>
      </c>
      <c r="B3005" s="20" t="s">
        <v>780</v>
      </c>
      <c r="C3005" t="s">
        <v>189</v>
      </c>
      <c r="D3005" t="s">
        <v>11</v>
      </c>
      <c r="E3005" t="s">
        <v>782</v>
      </c>
      <c r="F3005" t="s">
        <v>13</v>
      </c>
      <c r="G3005" t="s">
        <v>14</v>
      </c>
      <c r="H3005" t="e">
        <f t="shared" si="57"/>
        <v>#VALUE!</v>
      </c>
      <c r="L3005" s="20" t="s">
        <v>7496</v>
      </c>
      <c r="M3005" s="23">
        <v>44.095999999999997</v>
      </c>
      <c r="N3005" s="37" t="s">
        <v>6617</v>
      </c>
    </row>
    <row r="3006" spans="1:16" x14ac:dyDescent="0.25">
      <c r="A3006" s="18">
        <v>4351</v>
      </c>
      <c r="B3006" t="s">
        <v>780</v>
      </c>
      <c r="C3006" t="s">
        <v>43</v>
      </c>
      <c r="D3006" t="s">
        <v>11</v>
      </c>
      <c r="E3006" t="s">
        <v>782</v>
      </c>
      <c r="F3006" t="s">
        <v>13</v>
      </c>
      <c r="G3006" t="s">
        <v>14</v>
      </c>
      <c r="H3006" t="e">
        <f t="shared" si="57"/>
        <v>#VALUE!</v>
      </c>
      <c r="L3006" s="20" t="s">
        <v>7496</v>
      </c>
      <c r="M3006" s="23">
        <v>44.095999999999997</v>
      </c>
      <c r="N3006" s="37" t="s">
        <v>6617</v>
      </c>
    </row>
    <row r="3007" spans="1:16" x14ac:dyDescent="0.25">
      <c r="A3007" s="18">
        <v>784</v>
      </c>
      <c r="B3007" t="s">
        <v>780</v>
      </c>
      <c r="C3007" t="s">
        <v>26</v>
      </c>
      <c r="D3007" t="s">
        <v>11</v>
      </c>
      <c r="E3007" t="s">
        <v>782</v>
      </c>
      <c r="F3007" t="s">
        <v>13</v>
      </c>
      <c r="G3007" t="s">
        <v>14</v>
      </c>
      <c r="H3007">
        <f t="shared" si="57"/>
        <v>0</v>
      </c>
      <c r="L3007" s="20" t="s">
        <v>7496</v>
      </c>
      <c r="M3007" s="23">
        <v>44.095999999999997</v>
      </c>
    </row>
    <row r="3008" spans="1:16" x14ac:dyDescent="0.25">
      <c r="A3008" s="18">
        <v>4272</v>
      </c>
      <c r="B3008" t="s">
        <v>780</v>
      </c>
      <c r="C3008" t="s">
        <v>30</v>
      </c>
      <c r="D3008" t="s">
        <v>11</v>
      </c>
      <c r="E3008" t="s">
        <v>782</v>
      </c>
      <c r="F3008" t="s">
        <v>13</v>
      </c>
      <c r="G3008" t="s">
        <v>14</v>
      </c>
      <c r="H3008" t="e">
        <f t="shared" si="57"/>
        <v>#VALUE!</v>
      </c>
      <c r="L3008" s="20" t="s">
        <v>7496</v>
      </c>
      <c r="M3008" s="23">
        <v>44.095999999999997</v>
      </c>
      <c r="N3008" s="37" t="s">
        <v>6617</v>
      </c>
      <c r="P3008" t="e">
        <f>EXACT(H3008,bioshpere3_soil!H3008)</f>
        <v>#VALUE!</v>
      </c>
    </row>
    <row r="3009" spans="1:16" x14ac:dyDescent="0.25">
      <c r="A3009" s="18">
        <v>241</v>
      </c>
      <c r="B3009" t="s">
        <v>780</v>
      </c>
      <c r="C3009" t="s">
        <v>23</v>
      </c>
      <c r="D3009" t="s">
        <v>11</v>
      </c>
      <c r="E3009" t="s">
        <v>782</v>
      </c>
      <c r="F3009" t="s">
        <v>13</v>
      </c>
      <c r="G3009" t="s">
        <v>14</v>
      </c>
      <c r="H3009" t="e">
        <f t="shared" si="57"/>
        <v>#VALUE!</v>
      </c>
      <c r="L3009" s="20" t="s">
        <v>7496</v>
      </c>
      <c r="M3009" s="23">
        <v>44.095999999999997</v>
      </c>
      <c r="N3009" s="37" t="s">
        <v>6617</v>
      </c>
      <c r="P3009" t="e">
        <f>EXACT(H3009,bioshpere3_soil!H3009)</f>
        <v>#VALUE!</v>
      </c>
    </row>
    <row r="3010" spans="1:16" x14ac:dyDescent="0.25">
      <c r="A3010" s="18">
        <v>1415</v>
      </c>
      <c r="B3010" t="s">
        <v>4854</v>
      </c>
      <c r="C3010" t="s">
        <v>16</v>
      </c>
      <c r="D3010" t="s">
        <v>11</v>
      </c>
      <c r="E3010" t="s">
        <v>4856</v>
      </c>
      <c r="F3010" t="s">
        <v>13</v>
      </c>
      <c r="G3010" t="s">
        <v>14</v>
      </c>
      <c r="H3010" t="e">
        <f t="shared" si="57"/>
        <v>#VALUE!</v>
      </c>
      <c r="L3010" t="s">
        <v>7497</v>
      </c>
      <c r="M3010">
        <v>218.08</v>
      </c>
      <c r="N3010" s="37" t="s">
        <v>6617</v>
      </c>
      <c r="P3010" t="e">
        <f>EXACT(H3010,bioshpere3_soil!H3010)</f>
        <v>#VALUE!</v>
      </c>
    </row>
    <row r="3011" spans="1:16" x14ac:dyDescent="0.25">
      <c r="A3011" s="18">
        <v>3698</v>
      </c>
      <c r="B3011" s="20" t="s">
        <v>948</v>
      </c>
      <c r="C3011" t="s">
        <v>47</v>
      </c>
      <c r="D3011" t="s">
        <v>11</v>
      </c>
      <c r="E3011" t="s">
        <v>950</v>
      </c>
      <c r="F3011" t="s">
        <v>13</v>
      </c>
      <c r="G3011" t="s">
        <v>14</v>
      </c>
      <c r="H3011" t="e">
        <f t="shared" si="57"/>
        <v>#VALUE!</v>
      </c>
      <c r="L3011" s="20" t="s">
        <v>6811</v>
      </c>
      <c r="M3011">
        <v>60.094999999999999</v>
      </c>
      <c r="N3011" s="37" t="s">
        <v>6617</v>
      </c>
      <c r="P3011" t="e">
        <f>EXACT(H3011,bioshpere3_soil!H3011)</f>
        <v>#VALUE!</v>
      </c>
    </row>
    <row r="3012" spans="1:16" x14ac:dyDescent="0.25">
      <c r="A3012" s="18">
        <v>4132</v>
      </c>
      <c r="B3012" t="s">
        <v>948</v>
      </c>
      <c r="C3012" t="s">
        <v>90</v>
      </c>
      <c r="D3012" t="s">
        <v>11</v>
      </c>
      <c r="E3012" t="s">
        <v>950</v>
      </c>
      <c r="F3012" t="s">
        <v>13</v>
      </c>
      <c r="G3012" t="s">
        <v>14</v>
      </c>
      <c r="H3012">
        <f t="shared" si="57"/>
        <v>0.23307596305849074</v>
      </c>
      <c r="L3012" s="20" t="s">
        <v>6811</v>
      </c>
      <c r="M3012">
        <v>60.094999999999999</v>
      </c>
      <c r="N3012">
        <v>1</v>
      </c>
    </row>
    <row r="3013" spans="1:16" x14ac:dyDescent="0.25">
      <c r="A3013" s="18">
        <v>3532</v>
      </c>
      <c r="B3013" t="s">
        <v>948</v>
      </c>
      <c r="C3013" t="s">
        <v>9</v>
      </c>
      <c r="D3013" t="s">
        <v>11</v>
      </c>
      <c r="E3013" t="s">
        <v>950</v>
      </c>
      <c r="F3013" t="s">
        <v>13</v>
      </c>
      <c r="G3013" t="s">
        <v>14</v>
      </c>
      <c r="H3013">
        <f t="shared" si="57"/>
        <v>0.23307596305849074</v>
      </c>
      <c r="L3013" s="20" t="s">
        <v>6811</v>
      </c>
      <c r="M3013">
        <v>60.094999999999999</v>
      </c>
      <c r="N3013">
        <v>1</v>
      </c>
    </row>
    <row r="3014" spans="1:16" x14ac:dyDescent="0.25">
      <c r="A3014" s="18">
        <v>527</v>
      </c>
      <c r="B3014" t="s">
        <v>948</v>
      </c>
      <c r="C3014" t="s">
        <v>99</v>
      </c>
      <c r="D3014" t="s">
        <v>11</v>
      </c>
      <c r="E3014" t="s">
        <v>950</v>
      </c>
      <c r="F3014" t="s">
        <v>13</v>
      </c>
      <c r="G3014" t="s">
        <v>14</v>
      </c>
      <c r="H3014">
        <f t="shared" si="57"/>
        <v>0.23307596305849074</v>
      </c>
      <c r="L3014" s="20" t="s">
        <v>6811</v>
      </c>
      <c r="M3014">
        <v>60.094999999999999</v>
      </c>
      <c r="N3014">
        <v>1</v>
      </c>
    </row>
    <row r="3015" spans="1:16" x14ac:dyDescent="0.25">
      <c r="A3015" s="18">
        <v>2992</v>
      </c>
      <c r="B3015" t="s">
        <v>948</v>
      </c>
      <c r="C3015" t="s">
        <v>70</v>
      </c>
      <c r="D3015" t="s">
        <v>11</v>
      </c>
      <c r="E3015" t="s">
        <v>950</v>
      </c>
      <c r="F3015" t="s">
        <v>13</v>
      </c>
      <c r="G3015" t="s">
        <v>14</v>
      </c>
      <c r="H3015">
        <f t="shared" si="57"/>
        <v>0</v>
      </c>
      <c r="L3015" s="20" t="s">
        <v>6811</v>
      </c>
      <c r="M3015">
        <v>60.094999999999999</v>
      </c>
    </row>
    <row r="3016" spans="1:16" x14ac:dyDescent="0.25">
      <c r="A3016" s="18">
        <v>758</v>
      </c>
      <c r="B3016" t="s">
        <v>948</v>
      </c>
      <c r="C3016" t="s">
        <v>189</v>
      </c>
      <c r="D3016" t="s">
        <v>11</v>
      </c>
      <c r="E3016" t="s">
        <v>950</v>
      </c>
      <c r="F3016" t="s">
        <v>13</v>
      </c>
      <c r="G3016" t="s">
        <v>14</v>
      </c>
      <c r="H3016">
        <f t="shared" si="57"/>
        <v>0.23307596305849074</v>
      </c>
      <c r="L3016" s="20" t="s">
        <v>6811</v>
      </c>
      <c r="M3016">
        <v>60.094999999999999</v>
      </c>
      <c r="N3016">
        <v>1</v>
      </c>
    </row>
    <row r="3017" spans="1:16" x14ac:dyDescent="0.25">
      <c r="A3017" s="18">
        <v>3570</v>
      </c>
      <c r="B3017" t="s">
        <v>948</v>
      </c>
      <c r="C3017" t="s">
        <v>43</v>
      </c>
      <c r="D3017" t="s">
        <v>11</v>
      </c>
      <c r="E3017" t="s">
        <v>950</v>
      </c>
      <c r="F3017" t="s">
        <v>13</v>
      </c>
      <c r="G3017" t="s">
        <v>14</v>
      </c>
      <c r="H3017">
        <f t="shared" si="57"/>
        <v>0.23307596305849074</v>
      </c>
      <c r="L3017" s="20" t="s">
        <v>6811</v>
      </c>
      <c r="M3017">
        <v>60.094999999999999</v>
      </c>
      <c r="N3017">
        <v>1</v>
      </c>
    </row>
    <row r="3018" spans="1:16" x14ac:dyDescent="0.25">
      <c r="A3018" s="18">
        <v>4014</v>
      </c>
      <c r="B3018" t="s">
        <v>948</v>
      </c>
      <c r="C3018" t="s">
        <v>26</v>
      </c>
      <c r="D3018" t="s">
        <v>11</v>
      </c>
      <c r="E3018" t="s">
        <v>950</v>
      </c>
      <c r="F3018" t="s">
        <v>13</v>
      </c>
      <c r="G3018" t="s">
        <v>14</v>
      </c>
      <c r="H3018">
        <f t="shared" si="57"/>
        <v>0.23307596305849074</v>
      </c>
      <c r="L3018" s="20" t="s">
        <v>6811</v>
      </c>
      <c r="M3018">
        <v>60.094999999999999</v>
      </c>
      <c r="N3018">
        <v>1</v>
      </c>
      <c r="P3018" t="b">
        <f>EXACT(H3018,bioshpere3_soil!H3018)</f>
        <v>0</v>
      </c>
    </row>
    <row r="3019" spans="1:16" x14ac:dyDescent="0.25">
      <c r="A3019" s="18">
        <v>2447</v>
      </c>
      <c r="B3019" t="s">
        <v>948</v>
      </c>
      <c r="C3019" t="s">
        <v>30</v>
      </c>
      <c r="D3019" t="s">
        <v>11</v>
      </c>
      <c r="E3019" t="s">
        <v>950</v>
      </c>
      <c r="F3019" t="s">
        <v>13</v>
      </c>
      <c r="G3019" t="s">
        <v>14</v>
      </c>
      <c r="H3019" t="e">
        <f t="shared" si="57"/>
        <v>#VALUE!</v>
      </c>
      <c r="L3019" s="20" t="s">
        <v>6811</v>
      </c>
      <c r="M3019">
        <v>60.094999999999999</v>
      </c>
      <c r="N3019" s="20" t="s">
        <v>6617</v>
      </c>
    </row>
    <row r="3020" spans="1:16" x14ac:dyDescent="0.25">
      <c r="A3020" s="18">
        <v>1189</v>
      </c>
      <c r="B3020" t="s">
        <v>948</v>
      </c>
      <c r="C3020" t="s">
        <v>23</v>
      </c>
      <c r="D3020" t="s">
        <v>11</v>
      </c>
      <c r="E3020" t="s">
        <v>950</v>
      </c>
      <c r="F3020" t="s">
        <v>13</v>
      </c>
      <c r="G3020" t="s">
        <v>14</v>
      </c>
      <c r="H3020" t="e">
        <f t="shared" si="57"/>
        <v>#VALUE!</v>
      </c>
      <c r="L3020" s="20" t="s">
        <v>6811</v>
      </c>
      <c r="M3020">
        <v>60.094999999999999</v>
      </c>
      <c r="N3020" s="20" t="s">
        <v>6617</v>
      </c>
      <c r="P3020" t="e">
        <f>EXACT(H3020,bioshpere3_soil!H3020)</f>
        <v>#VALUE!</v>
      </c>
    </row>
    <row r="3021" spans="1:16" x14ac:dyDescent="0.25">
      <c r="A3021" s="18">
        <v>1522</v>
      </c>
      <c r="B3021" s="20" t="s">
        <v>2495</v>
      </c>
      <c r="C3021" t="s">
        <v>16</v>
      </c>
      <c r="D3021" t="s">
        <v>11</v>
      </c>
      <c r="E3021" t="s">
        <v>2497</v>
      </c>
      <c r="F3021" t="s">
        <v>13</v>
      </c>
      <c r="G3021" t="s">
        <v>14</v>
      </c>
      <c r="H3021" t="e">
        <f t="shared" si="57"/>
        <v>#VALUE!</v>
      </c>
      <c r="L3021" t="s">
        <v>7498</v>
      </c>
      <c r="M3021">
        <v>443.88</v>
      </c>
      <c r="N3021" s="20" t="s">
        <v>6617</v>
      </c>
    </row>
    <row r="3022" spans="1:16" x14ac:dyDescent="0.25">
      <c r="A3022" s="18">
        <v>2411</v>
      </c>
      <c r="B3022" t="s">
        <v>3352</v>
      </c>
      <c r="C3022" t="s">
        <v>16</v>
      </c>
      <c r="D3022" t="s">
        <v>11</v>
      </c>
      <c r="E3022" t="s">
        <v>3354</v>
      </c>
      <c r="F3022" t="s">
        <v>13</v>
      </c>
      <c r="G3022" t="s">
        <v>14</v>
      </c>
      <c r="H3022">
        <f t="shared" ref="H3022:H3053" si="58">14.0067*N3022/M3022</f>
        <v>0.15986098746832844</v>
      </c>
      <c r="L3022" t="s">
        <v>7499</v>
      </c>
      <c r="M3022">
        <v>350.47199999999998</v>
      </c>
      <c r="N3022">
        <v>4</v>
      </c>
      <c r="P3022" t="b">
        <f>EXACT(H3022,bioshpere3_soil!H3022)</f>
        <v>0</v>
      </c>
    </row>
    <row r="3023" spans="1:16" x14ac:dyDescent="0.25">
      <c r="A3023" s="18">
        <v>2152</v>
      </c>
      <c r="B3023" s="20" t="s">
        <v>763</v>
      </c>
      <c r="C3023" t="s">
        <v>47</v>
      </c>
      <c r="D3023" t="s">
        <v>11</v>
      </c>
      <c r="E3023" t="s">
        <v>765</v>
      </c>
      <c r="F3023" t="s">
        <v>13</v>
      </c>
      <c r="G3023" t="s">
        <v>14</v>
      </c>
      <c r="H3023">
        <f t="shared" si="58"/>
        <v>0.66571768060836511</v>
      </c>
      <c r="L3023" s="20" t="s">
        <v>7500</v>
      </c>
      <c r="M3023" s="23">
        <v>42.08</v>
      </c>
      <c r="N3023">
        <v>2</v>
      </c>
      <c r="P3023" t="b">
        <f>EXACT(H3023,bioshpere3_soil!H3023)</f>
        <v>0</v>
      </c>
    </row>
    <row r="3024" spans="1:16" x14ac:dyDescent="0.25">
      <c r="A3024" s="18">
        <v>3800</v>
      </c>
      <c r="B3024" t="s">
        <v>763</v>
      </c>
      <c r="C3024" t="s">
        <v>90</v>
      </c>
      <c r="D3024" t="s">
        <v>11</v>
      </c>
      <c r="E3024" t="s">
        <v>765</v>
      </c>
      <c r="F3024" t="s">
        <v>13</v>
      </c>
      <c r="G3024" t="s">
        <v>14</v>
      </c>
      <c r="H3024">
        <f t="shared" si="58"/>
        <v>0.99857652091254756</v>
      </c>
      <c r="L3024" s="20" t="s">
        <v>7500</v>
      </c>
      <c r="M3024" s="23">
        <v>42.08</v>
      </c>
      <c r="N3024">
        <v>3</v>
      </c>
      <c r="P3024" t="b">
        <f>EXACT(H3024,bioshpere3_soil!H3024)</f>
        <v>0</v>
      </c>
    </row>
    <row r="3025" spans="1:16" x14ac:dyDescent="0.25">
      <c r="A3025" s="18">
        <v>1564</v>
      </c>
      <c r="B3025" t="s">
        <v>763</v>
      </c>
      <c r="C3025" t="s">
        <v>9</v>
      </c>
      <c r="D3025" t="s">
        <v>11</v>
      </c>
      <c r="E3025" t="s">
        <v>765</v>
      </c>
      <c r="F3025" t="s">
        <v>13</v>
      </c>
      <c r="G3025" t="s">
        <v>14</v>
      </c>
      <c r="H3025">
        <f t="shared" si="58"/>
        <v>1.3314353612167302</v>
      </c>
      <c r="L3025" s="20" t="s">
        <v>7500</v>
      </c>
      <c r="M3025" s="23">
        <v>42.08</v>
      </c>
      <c r="N3025">
        <v>4</v>
      </c>
      <c r="P3025" t="b">
        <f>EXACT(H3025,bioshpere3_soil!H3025)</f>
        <v>0</v>
      </c>
    </row>
    <row r="3026" spans="1:16" x14ac:dyDescent="0.25">
      <c r="A3026" s="18">
        <v>566</v>
      </c>
      <c r="B3026" t="s">
        <v>763</v>
      </c>
      <c r="C3026" t="s">
        <v>99</v>
      </c>
      <c r="D3026" t="s">
        <v>11</v>
      </c>
      <c r="E3026" t="s">
        <v>765</v>
      </c>
      <c r="F3026" t="s">
        <v>13</v>
      </c>
      <c r="G3026" t="s">
        <v>14</v>
      </c>
      <c r="H3026">
        <f t="shared" si="58"/>
        <v>0</v>
      </c>
      <c r="L3026" s="20" t="s">
        <v>7500</v>
      </c>
      <c r="M3026" s="23">
        <v>42.08</v>
      </c>
    </row>
    <row r="3027" spans="1:16" x14ac:dyDescent="0.25">
      <c r="A3027" s="18">
        <v>4170</v>
      </c>
      <c r="B3027" t="s">
        <v>763</v>
      </c>
      <c r="C3027" t="s">
        <v>70</v>
      </c>
      <c r="D3027" t="s">
        <v>11</v>
      </c>
      <c r="E3027" t="s">
        <v>765</v>
      </c>
      <c r="F3027" t="s">
        <v>13</v>
      </c>
      <c r="G3027" t="s">
        <v>14</v>
      </c>
      <c r="H3027">
        <f t="shared" si="58"/>
        <v>0</v>
      </c>
      <c r="L3027" s="20" t="s">
        <v>7500</v>
      </c>
      <c r="M3027" s="23">
        <v>42.08</v>
      </c>
      <c r="N3027">
        <v>0</v>
      </c>
      <c r="P3027" t="b">
        <f>EXACT(H3027,bioshpere3_soil!H3027)</f>
        <v>1</v>
      </c>
    </row>
    <row r="3028" spans="1:16" x14ac:dyDescent="0.25">
      <c r="A3028" s="18">
        <v>3861</v>
      </c>
      <c r="B3028" t="s">
        <v>763</v>
      </c>
      <c r="C3028" t="s">
        <v>189</v>
      </c>
      <c r="D3028" t="s">
        <v>11</v>
      </c>
      <c r="E3028" t="s">
        <v>765</v>
      </c>
      <c r="F3028" t="s">
        <v>13</v>
      </c>
      <c r="G3028" t="s">
        <v>14</v>
      </c>
      <c r="H3028">
        <f t="shared" si="58"/>
        <v>0.33285884030418256</v>
      </c>
      <c r="L3028" s="20" t="s">
        <v>7500</v>
      </c>
      <c r="M3028" s="23">
        <v>42.08</v>
      </c>
      <c r="N3028">
        <v>1</v>
      </c>
      <c r="P3028" t="b">
        <f>EXACT(H3028,bioshpere3_soil!H3028)</f>
        <v>0</v>
      </c>
    </row>
    <row r="3029" spans="1:16" x14ac:dyDescent="0.25">
      <c r="A3029" s="18">
        <v>2582</v>
      </c>
      <c r="B3029" t="s">
        <v>763</v>
      </c>
      <c r="C3029" t="s">
        <v>43</v>
      </c>
      <c r="D3029" t="s">
        <v>11</v>
      </c>
      <c r="E3029" t="s">
        <v>765</v>
      </c>
      <c r="F3029" t="s">
        <v>13</v>
      </c>
      <c r="G3029" t="s">
        <v>14</v>
      </c>
      <c r="H3029">
        <f t="shared" si="58"/>
        <v>0</v>
      </c>
      <c r="L3029" s="20" t="s">
        <v>7500</v>
      </c>
      <c r="M3029" s="23">
        <v>42.08</v>
      </c>
    </row>
    <row r="3030" spans="1:16" x14ac:dyDescent="0.25">
      <c r="A3030" s="18">
        <v>1840</v>
      </c>
      <c r="B3030" t="s">
        <v>763</v>
      </c>
      <c r="C3030" t="s">
        <v>26</v>
      </c>
      <c r="D3030" t="s">
        <v>11</v>
      </c>
      <c r="E3030" t="s">
        <v>765</v>
      </c>
      <c r="F3030" t="s">
        <v>13</v>
      </c>
      <c r="G3030" t="s">
        <v>14</v>
      </c>
      <c r="H3030">
        <f t="shared" si="58"/>
        <v>0</v>
      </c>
      <c r="L3030" s="20" t="s">
        <v>7500</v>
      </c>
      <c r="M3030" s="23">
        <v>42.08</v>
      </c>
      <c r="N3030">
        <v>0</v>
      </c>
    </row>
    <row r="3031" spans="1:16" x14ac:dyDescent="0.25">
      <c r="A3031" s="18">
        <v>1983</v>
      </c>
      <c r="B3031" t="s">
        <v>763</v>
      </c>
      <c r="C3031" t="s">
        <v>30</v>
      </c>
      <c r="D3031" t="s">
        <v>11</v>
      </c>
      <c r="E3031" t="s">
        <v>765</v>
      </c>
      <c r="F3031" t="s">
        <v>13</v>
      </c>
      <c r="G3031" t="s">
        <v>14</v>
      </c>
      <c r="H3031">
        <f t="shared" si="58"/>
        <v>0</v>
      </c>
      <c r="L3031" s="20" t="s">
        <v>7500</v>
      </c>
      <c r="M3031" s="23">
        <v>42.08</v>
      </c>
      <c r="N3031">
        <v>0</v>
      </c>
    </row>
    <row r="3032" spans="1:16" x14ac:dyDescent="0.25">
      <c r="A3032" s="18">
        <v>1676</v>
      </c>
      <c r="B3032" t="s">
        <v>763</v>
      </c>
      <c r="C3032" t="s">
        <v>23</v>
      </c>
      <c r="D3032" t="s">
        <v>11</v>
      </c>
      <c r="E3032" t="s">
        <v>765</v>
      </c>
      <c r="F3032" t="s">
        <v>13</v>
      </c>
      <c r="G3032" t="s">
        <v>14</v>
      </c>
      <c r="H3032">
        <f t="shared" si="58"/>
        <v>0</v>
      </c>
      <c r="L3032" s="20" t="s">
        <v>7500</v>
      </c>
      <c r="M3032" s="23">
        <v>42.08</v>
      </c>
      <c r="N3032">
        <v>0</v>
      </c>
    </row>
    <row r="3033" spans="1:16" x14ac:dyDescent="0.25">
      <c r="A3033" s="18">
        <v>900</v>
      </c>
      <c r="B3033" s="20" t="s">
        <v>6668</v>
      </c>
      <c r="C3033" t="s">
        <v>16</v>
      </c>
      <c r="D3033" t="s">
        <v>11</v>
      </c>
      <c r="E3033" t="s">
        <v>6670</v>
      </c>
      <c r="F3033" t="s">
        <v>13</v>
      </c>
      <c r="G3033" t="s">
        <v>14</v>
      </c>
      <c r="H3033">
        <f t="shared" si="58"/>
        <v>0</v>
      </c>
      <c r="L3033" t="s">
        <v>7501</v>
      </c>
      <c r="M3033">
        <v>179.21600000000001</v>
      </c>
    </row>
    <row r="3034" spans="1:16" x14ac:dyDescent="0.25">
      <c r="A3034" s="18">
        <v>3675</v>
      </c>
      <c r="B3034" t="s">
        <v>2235</v>
      </c>
      <c r="C3034" t="s">
        <v>90</v>
      </c>
      <c r="D3034" t="s">
        <v>11</v>
      </c>
      <c r="E3034" t="s">
        <v>1217</v>
      </c>
      <c r="F3034" t="s">
        <v>13</v>
      </c>
      <c r="G3034" t="s">
        <v>14</v>
      </c>
      <c r="H3034">
        <f t="shared" si="58"/>
        <v>0</v>
      </c>
      <c r="L3034" t="s">
        <v>7502</v>
      </c>
      <c r="M3034">
        <v>342.22</v>
      </c>
      <c r="N3034">
        <v>0</v>
      </c>
    </row>
    <row r="3035" spans="1:16" x14ac:dyDescent="0.25">
      <c r="A3035" s="18">
        <v>2564</v>
      </c>
      <c r="B3035" t="s">
        <v>1215</v>
      </c>
      <c r="C3035" t="s">
        <v>70</v>
      </c>
      <c r="D3035" t="s">
        <v>11</v>
      </c>
      <c r="E3035" t="s">
        <v>1217</v>
      </c>
      <c r="F3035" t="s">
        <v>13</v>
      </c>
      <c r="G3035" t="s">
        <v>14</v>
      </c>
      <c r="H3035">
        <f t="shared" si="58"/>
        <v>0</v>
      </c>
      <c r="L3035" t="s">
        <v>7502</v>
      </c>
      <c r="M3035">
        <v>342.22</v>
      </c>
      <c r="N3035">
        <v>0</v>
      </c>
    </row>
    <row r="3036" spans="1:16" x14ac:dyDescent="0.25">
      <c r="A3036" s="18">
        <v>3866</v>
      </c>
      <c r="B3036" s="20" t="s">
        <v>1215</v>
      </c>
      <c r="C3036" t="s">
        <v>16</v>
      </c>
      <c r="D3036" t="s">
        <v>11</v>
      </c>
      <c r="E3036" t="s">
        <v>1217</v>
      </c>
      <c r="F3036" t="s">
        <v>13</v>
      </c>
      <c r="G3036" t="s">
        <v>14</v>
      </c>
      <c r="H3036">
        <f t="shared" si="58"/>
        <v>0</v>
      </c>
      <c r="L3036" t="s">
        <v>7502</v>
      </c>
      <c r="M3036">
        <v>342.22</v>
      </c>
      <c r="N3036">
        <v>0</v>
      </c>
    </row>
    <row r="3037" spans="1:16" x14ac:dyDescent="0.25">
      <c r="A3037" s="18">
        <v>4278</v>
      </c>
      <c r="B3037" t="s">
        <v>1215</v>
      </c>
      <c r="C3037" t="s">
        <v>26</v>
      </c>
      <c r="D3037" t="s">
        <v>11</v>
      </c>
      <c r="E3037" t="s">
        <v>1217</v>
      </c>
      <c r="F3037" t="s">
        <v>13</v>
      </c>
      <c r="G3037" t="s">
        <v>14</v>
      </c>
      <c r="H3037">
        <f t="shared" si="58"/>
        <v>0</v>
      </c>
      <c r="L3037" t="s">
        <v>7502</v>
      </c>
      <c r="M3037">
        <v>342.22</v>
      </c>
      <c r="N3037">
        <v>0</v>
      </c>
    </row>
    <row r="3038" spans="1:16" x14ac:dyDescent="0.25">
      <c r="A3038" s="18">
        <v>3633</v>
      </c>
      <c r="B3038" s="20" t="s">
        <v>5088</v>
      </c>
      <c r="C3038" t="s">
        <v>16</v>
      </c>
      <c r="D3038" t="s">
        <v>11</v>
      </c>
      <c r="E3038" t="s">
        <v>5090</v>
      </c>
      <c r="F3038" t="s">
        <v>13</v>
      </c>
      <c r="G3038" t="s">
        <v>14</v>
      </c>
      <c r="H3038">
        <f t="shared" si="58"/>
        <v>0</v>
      </c>
      <c r="L3038" t="s">
        <v>7503</v>
      </c>
      <c r="M3038">
        <v>226.40600000000001</v>
      </c>
      <c r="N3038">
        <v>0</v>
      </c>
    </row>
    <row r="3039" spans="1:16" x14ac:dyDescent="0.25">
      <c r="A3039" s="18">
        <v>513</v>
      </c>
      <c r="B3039" s="20" t="s">
        <v>836</v>
      </c>
      <c r="C3039" t="s">
        <v>47</v>
      </c>
      <c r="D3039" t="s">
        <v>11</v>
      </c>
      <c r="E3039" t="s">
        <v>838</v>
      </c>
      <c r="F3039" t="s">
        <v>13</v>
      </c>
      <c r="G3039" t="s">
        <v>14</v>
      </c>
      <c r="H3039">
        <f t="shared" si="58"/>
        <v>0</v>
      </c>
      <c r="L3039" s="20" t="s">
        <v>7371</v>
      </c>
      <c r="M3039" s="23">
        <v>74.078999999999994</v>
      </c>
      <c r="N3039">
        <v>0</v>
      </c>
    </row>
    <row r="3040" spans="1:16" x14ac:dyDescent="0.25">
      <c r="A3040" s="18">
        <v>4003</v>
      </c>
      <c r="B3040" t="s">
        <v>836</v>
      </c>
      <c r="C3040" t="s">
        <v>90</v>
      </c>
      <c r="D3040" t="s">
        <v>11</v>
      </c>
      <c r="E3040" t="s">
        <v>838</v>
      </c>
      <c r="F3040" t="s">
        <v>13</v>
      </c>
      <c r="G3040" t="s">
        <v>14</v>
      </c>
      <c r="H3040">
        <f t="shared" si="58"/>
        <v>0</v>
      </c>
      <c r="L3040" s="20" t="s">
        <v>7371</v>
      </c>
      <c r="M3040" s="23">
        <v>74.078999999999994</v>
      </c>
      <c r="N3040">
        <v>0</v>
      </c>
    </row>
    <row r="3041" spans="1:16" x14ac:dyDescent="0.25">
      <c r="A3041" s="18">
        <v>4071</v>
      </c>
      <c r="B3041" t="s">
        <v>836</v>
      </c>
      <c r="C3041" t="s">
        <v>9</v>
      </c>
      <c r="D3041" t="s">
        <v>11</v>
      </c>
      <c r="E3041" t="s">
        <v>838</v>
      </c>
      <c r="F3041" t="s">
        <v>13</v>
      </c>
      <c r="G3041" t="s">
        <v>14</v>
      </c>
      <c r="H3041">
        <f t="shared" si="58"/>
        <v>0</v>
      </c>
      <c r="L3041" s="20" t="s">
        <v>7371</v>
      </c>
      <c r="M3041" s="23">
        <v>74.078999999999994</v>
      </c>
      <c r="N3041">
        <v>0</v>
      </c>
    </row>
    <row r="3042" spans="1:16" x14ac:dyDescent="0.25">
      <c r="A3042" s="18">
        <v>1326</v>
      </c>
      <c r="B3042" t="s">
        <v>836</v>
      </c>
      <c r="C3042" t="s">
        <v>99</v>
      </c>
      <c r="D3042" t="s">
        <v>11</v>
      </c>
      <c r="E3042" t="s">
        <v>838</v>
      </c>
      <c r="F3042" t="s">
        <v>13</v>
      </c>
      <c r="G3042" t="s">
        <v>14</v>
      </c>
      <c r="H3042">
        <f t="shared" si="58"/>
        <v>0</v>
      </c>
      <c r="L3042" s="20" t="s">
        <v>7371</v>
      </c>
      <c r="M3042" s="23">
        <v>74.078999999999994</v>
      </c>
      <c r="N3042">
        <v>0</v>
      </c>
    </row>
    <row r="3043" spans="1:16" x14ac:dyDescent="0.25">
      <c r="A3043" s="18">
        <v>3141</v>
      </c>
      <c r="B3043" t="s">
        <v>836</v>
      </c>
      <c r="C3043" t="s">
        <v>70</v>
      </c>
      <c r="D3043" t="s">
        <v>11</v>
      </c>
      <c r="E3043" t="s">
        <v>838</v>
      </c>
      <c r="F3043" t="s">
        <v>13</v>
      </c>
      <c r="G3043" t="s">
        <v>14</v>
      </c>
      <c r="H3043">
        <f t="shared" si="58"/>
        <v>0</v>
      </c>
      <c r="L3043" s="20" t="s">
        <v>7371</v>
      </c>
      <c r="M3043" s="23">
        <v>74.078999999999994</v>
      </c>
      <c r="N3043">
        <v>0</v>
      </c>
    </row>
    <row r="3044" spans="1:16" x14ac:dyDescent="0.25">
      <c r="A3044" s="18">
        <v>3448</v>
      </c>
      <c r="B3044" t="s">
        <v>836</v>
      </c>
      <c r="C3044" t="s">
        <v>189</v>
      </c>
      <c r="D3044" t="s">
        <v>11</v>
      </c>
      <c r="E3044" t="s">
        <v>838</v>
      </c>
      <c r="F3044" t="s">
        <v>13</v>
      </c>
      <c r="G3044" t="s">
        <v>14</v>
      </c>
      <c r="H3044">
        <f t="shared" si="58"/>
        <v>0</v>
      </c>
      <c r="L3044" s="20" t="s">
        <v>7371</v>
      </c>
      <c r="M3044" s="23">
        <v>74.078999999999994</v>
      </c>
      <c r="N3044">
        <v>0</v>
      </c>
    </row>
    <row r="3045" spans="1:16" x14ac:dyDescent="0.25">
      <c r="A3045" s="18">
        <v>4309</v>
      </c>
      <c r="B3045" t="s">
        <v>836</v>
      </c>
      <c r="C3045" t="s">
        <v>43</v>
      </c>
      <c r="D3045" t="s">
        <v>11</v>
      </c>
      <c r="E3045" t="s">
        <v>838</v>
      </c>
      <c r="F3045" t="s">
        <v>13</v>
      </c>
      <c r="G3045" t="s">
        <v>14</v>
      </c>
      <c r="H3045">
        <f t="shared" si="58"/>
        <v>0</v>
      </c>
      <c r="L3045" s="20" t="s">
        <v>7371</v>
      </c>
      <c r="M3045" s="23">
        <v>74.078999999999994</v>
      </c>
      <c r="N3045">
        <v>0</v>
      </c>
    </row>
    <row r="3046" spans="1:16" x14ac:dyDescent="0.25">
      <c r="A3046" s="18">
        <v>1986</v>
      </c>
      <c r="B3046" t="s">
        <v>836</v>
      </c>
      <c r="C3046" t="s">
        <v>26</v>
      </c>
      <c r="D3046" t="s">
        <v>11</v>
      </c>
      <c r="E3046" t="s">
        <v>838</v>
      </c>
      <c r="F3046" t="s">
        <v>13</v>
      </c>
      <c r="G3046" t="s">
        <v>14</v>
      </c>
      <c r="H3046">
        <f t="shared" si="58"/>
        <v>0</v>
      </c>
      <c r="L3046" s="20" t="s">
        <v>7371</v>
      </c>
      <c r="M3046" s="23">
        <v>74.078999999999994</v>
      </c>
      <c r="N3046">
        <v>0</v>
      </c>
    </row>
    <row r="3047" spans="1:16" x14ac:dyDescent="0.25">
      <c r="A3047" s="18">
        <v>2299</v>
      </c>
      <c r="B3047" t="s">
        <v>836</v>
      </c>
      <c r="C3047" t="s">
        <v>30</v>
      </c>
      <c r="D3047" t="s">
        <v>11</v>
      </c>
      <c r="E3047" t="s">
        <v>838</v>
      </c>
      <c r="F3047" t="s">
        <v>13</v>
      </c>
      <c r="G3047" t="s">
        <v>14</v>
      </c>
      <c r="H3047">
        <f t="shared" si="58"/>
        <v>0</v>
      </c>
      <c r="L3047" s="20" t="s">
        <v>7371</v>
      </c>
      <c r="M3047" s="23">
        <v>74.078999999999994</v>
      </c>
      <c r="N3047">
        <v>0</v>
      </c>
    </row>
    <row r="3048" spans="1:16" x14ac:dyDescent="0.25">
      <c r="A3048" s="18">
        <v>3310</v>
      </c>
      <c r="B3048" t="s">
        <v>836</v>
      </c>
      <c r="C3048" t="s">
        <v>23</v>
      </c>
      <c r="D3048" t="s">
        <v>11</v>
      </c>
      <c r="E3048" t="s">
        <v>838</v>
      </c>
      <c r="F3048" t="s">
        <v>13</v>
      </c>
      <c r="G3048" t="s">
        <v>14</v>
      </c>
      <c r="H3048">
        <f t="shared" si="58"/>
        <v>0</v>
      </c>
      <c r="L3048" s="20" t="s">
        <v>7371</v>
      </c>
      <c r="M3048" s="23">
        <v>74.078999999999994</v>
      </c>
    </row>
    <row r="3049" spans="1:16" x14ac:dyDescent="0.25">
      <c r="A3049" s="18">
        <v>3054</v>
      </c>
      <c r="B3049" s="20" t="s">
        <v>5157</v>
      </c>
      <c r="C3049" t="s">
        <v>16</v>
      </c>
      <c r="D3049" t="s">
        <v>11</v>
      </c>
      <c r="E3049" t="s">
        <v>5159</v>
      </c>
      <c r="F3049" t="s">
        <v>13</v>
      </c>
      <c r="G3049" t="s">
        <v>14</v>
      </c>
      <c r="H3049" t="e">
        <f t="shared" si="58"/>
        <v>#VALUE!</v>
      </c>
      <c r="L3049" t="s">
        <v>7504</v>
      </c>
      <c r="M3049">
        <v>420.37299999999999</v>
      </c>
      <c r="N3049" s="20" t="s">
        <v>6617</v>
      </c>
    </row>
    <row r="3050" spans="1:16" x14ac:dyDescent="0.25">
      <c r="A3050" s="18">
        <v>1046</v>
      </c>
      <c r="B3050" s="20" t="s">
        <v>1261</v>
      </c>
      <c r="C3050" t="s">
        <v>47</v>
      </c>
      <c r="D3050" t="s">
        <v>11</v>
      </c>
      <c r="E3050" t="s">
        <v>1263</v>
      </c>
      <c r="F3050" t="s">
        <v>13</v>
      </c>
      <c r="G3050" t="s">
        <v>14</v>
      </c>
      <c r="H3050" t="e">
        <f t="shared" si="58"/>
        <v>#VALUE!</v>
      </c>
      <c r="L3050" s="20" t="s">
        <v>7294</v>
      </c>
      <c r="M3050">
        <v>59.11</v>
      </c>
      <c r="N3050" s="20" t="s">
        <v>6617</v>
      </c>
    </row>
    <row r="3051" spans="1:16" x14ac:dyDescent="0.25">
      <c r="A3051" s="18">
        <v>2499</v>
      </c>
      <c r="B3051" t="s">
        <v>1261</v>
      </c>
      <c r="C3051" t="s">
        <v>90</v>
      </c>
      <c r="D3051" t="s">
        <v>11</v>
      </c>
      <c r="E3051" t="s">
        <v>1263</v>
      </c>
      <c r="F3051" t="s">
        <v>13</v>
      </c>
      <c r="G3051" t="s">
        <v>14</v>
      </c>
      <c r="H3051" t="e">
        <f t="shared" si="58"/>
        <v>#VALUE!</v>
      </c>
      <c r="L3051" s="20" t="s">
        <v>7294</v>
      </c>
      <c r="M3051">
        <v>59.11</v>
      </c>
      <c r="N3051" s="20" t="s">
        <v>6617</v>
      </c>
    </row>
    <row r="3052" spans="1:16" x14ac:dyDescent="0.25">
      <c r="A3052" s="18">
        <v>3344</v>
      </c>
      <c r="B3052" t="s">
        <v>1261</v>
      </c>
      <c r="C3052" t="s">
        <v>9</v>
      </c>
      <c r="D3052" t="s">
        <v>11</v>
      </c>
      <c r="E3052" t="s">
        <v>1263</v>
      </c>
      <c r="F3052" t="s">
        <v>13</v>
      </c>
      <c r="G3052" t="s">
        <v>14</v>
      </c>
      <c r="H3052" t="e">
        <f t="shared" si="58"/>
        <v>#VALUE!</v>
      </c>
      <c r="L3052" s="20" t="s">
        <v>7294</v>
      </c>
      <c r="M3052">
        <v>59.11</v>
      </c>
      <c r="N3052" s="20" t="s">
        <v>6617</v>
      </c>
    </row>
    <row r="3053" spans="1:16" x14ac:dyDescent="0.25">
      <c r="A3053" s="18">
        <v>2051</v>
      </c>
      <c r="B3053" t="s">
        <v>1261</v>
      </c>
      <c r="C3053" t="s">
        <v>99</v>
      </c>
      <c r="D3053" t="s">
        <v>11</v>
      </c>
      <c r="E3053" t="s">
        <v>1263</v>
      </c>
      <c r="F3053" t="s">
        <v>13</v>
      </c>
      <c r="G3053" t="s">
        <v>14</v>
      </c>
      <c r="H3053" t="e">
        <f t="shared" si="58"/>
        <v>#VALUE!</v>
      </c>
      <c r="L3053" s="20" t="s">
        <v>7294</v>
      </c>
      <c r="M3053">
        <v>59.11</v>
      </c>
      <c r="N3053" s="20" t="s">
        <v>6617</v>
      </c>
    </row>
    <row r="3054" spans="1:16" x14ac:dyDescent="0.25">
      <c r="A3054" s="18">
        <v>3544</v>
      </c>
      <c r="B3054" t="s">
        <v>1261</v>
      </c>
      <c r="C3054" t="s">
        <v>70</v>
      </c>
      <c r="D3054" t="s">
        <v>11</v>
      </c>
      <c r="E3054" t="s">
        <v>1263</v>
      </c>
      <c r="F3054" t="s">
        <v>13</v>
      </c>
      <c r="G3054" t="s">
        <v>14</v>
      </c>
      <c r="H3054">
        <f t="shared" ref="H3054:H3072" si="59">14.0067*N3054/M3054</f>
        <v>0</v>
      </c>
      <c r="L3054" s="20" t="s">
        <v>7294</v>
      </c>
      <c r="M3054">
        <v>59.11</v>
      </c>
    </row>
    <row r="3055" spans="1:16" x14ac:dyDescent="0.25">
      <c r="A3055" s="18">
        <v>177</v>
      </c>
      <c r="B3055" t="s">
        <v>1261</v>
      </c>
      <c r="C3055" t="s">
        <v>189</v>
      </c>
      <c r="D3055" t="s">
        <v>11</v>
      </c>
      <c r="E3055" t="s">
        <v>1263</v>
      </c>
      <c r="F3055" t="s">
        <v>13</v>
      </c>
      <c r="G3055" t="s">
        <v>14</v>
      </c>
      <c r="H3055" t="e">
        <f t="shared" si="59"/>
        <v>#VALUE!</v>
      </c>
      <c r="L3055" s="20" t="s">
        <v>7294</v>
      </c>
      <c r="M3055">
        <v>59.11</v>
      </c>
      <c r="N3055" s="20" t="s">
        <v>6617</v>
      </c>
      <c r="P3055" t="e">
        <f>EXACT(H3055,bioshpere3_soil!H3055)</f>
        <v>#VALUE!</v>
      </c>
    </row>
    <row r="3056" spans="1:16" x14ac:dyDescent="0.25">
      <c r="A3056" s="18">
        <v>2208</v>
      </c>
      <c r="B3056" t="s">
        <v>1261</v>
      </c>
      <c r="C3056" t="s">
        <v>43</v>
      </c>
      <c r="D3056" t="s">
        <v>11</v>
      </c>
      <c r="E3056" t="s">
        <v>1263</v>
      </c>
      <c r="F3056" t="s">
        <v>13</v>
      </c>
      <c r="G3056" t="s">
        <v>14</v>
      </c>
      <c r="H3056" t="e">
        <f t="shared" si="59"/>
        <v>#VALUE!</v>
      </c>
      <c r="L3056" s="20" t="s">
        <v>7294</v>
      </c>
      <c r="M3056">
        <v>59.11</v>
      </c>
      <c r="N3056" s="20" t="s">
        <v>6617</v>
      </c>
    </row>
    <row r="3057" spans="1:14" x14ac:dyDescent="0.25">
      <c r="A3057" s="18">
        <v>1838</v>
      </c>
      <c r="B3057" t="s">
        <v>1261</v>
      </c>
      <c r="C3057" t="s">
        <v>26</v>
      </c>
      <c r="D3057" t="s">
        <v>11</v>
      </c>
      <c r="E3057" t="s">
        <v>1263</v>
      </c>
      <c r="F3057" t="s">
        <v>13</v>
      </c>
      <c r="G3057" t="s">
        <v>14</v>
      </c>
      <c r="H3057" t="e">
        <f t="shared" si="59"/>
        <v>#VALUE!</v>
      </c>
      <c r="L3057" s="20" t="s">
        <v>7294</v>
      </c>
      <c r="M3057">
        <v>59.11</v>
      </c>
      <c r="N3057" s="20" t="s">
        <v>6617</v>
      </c>
    </row>
    <row r="3058" spans="1:14" x14ac:dyDescent="0.25">
      <c r="A3058" s="18">
        <v>4365</v>
      </c>
      <c r="B3058" t="s">
        <v>1261</v>
      </c>
      <c r="C3058" t="s">
        <v>30</v>
      </c>
      <c r="D3058" t="s">
        <v>11</v>
      </c>
      <c r="E3058" t="s">
        <v>1263</v>
      </c>
      <c r="F3058" t="s">
        <v>13</v>
      </c>
      <c r="G3058" t="s">
        <v>14</v>
      </c>
      <c r="H3058" t="e">
        <f t="shared" si="59"/>
        <v>#VALUE!</v>
      </c>
      <c r="L3058" s="20" t="s">
        <v>7294</v>
      </c>
      <c r="M3058">
        <v>59.11</v>
      </c>
      <c r="N3058" s="20" t="s">
        <v>6617</v>
      </c>
    </row>
    <row r="3059" spans="1:14" x14ac:dyDescent="0.25">
      <c r="A3059" s="18">
        <v>2469</v>
      </c>
      <c r="B3059" t="s">
        <v>1261</v>
      </c>
      <c r="C3059" t="s">
        <v>23</v>
      </c>
      <c r="D3059" t="s">
        <v>11</v>
      </c>
      <c r="E3059" t="s">
        <v>1263</v>
      </c>
      <c r="F3059" t="s">
        <v>13</v>
      </c>
      <c r="G3059" t="s">
        <v>14</v>
      </c>
      <c r="H3059">
        <f t="shared" si="59"/>
        <v>0</v>
      </c>
      <c r="L3059" s="20" t="s">
        <v>7294</v>
      </c>
      <c r="M3059">
        <v>59.11</v>
      </c>
    </row>
    <row r="3060" spans="1:14" x14ac:dyDescent="0.25">
      <c r="A3060" s="18">
        <v>3606</v>
      </c>
      <c r="B3060" s="20" t="s">
        <v>442</v>
      </c>
      <c r="C3060" t="s">
        <v>47</v>
      </c>
      <c r="D3060" t="s">
        <v>11</v>
      </c>
      <c r="E3060" t="s">
        <v>444</v>
      </c>
      <c r="F3060" t="s">
        <v>13</v>
      </c>
      <c r="G3060" t="s">
        <v>14</v>
      </c>
      <c r="H3060" t="e">
        <f t="shared" si="59"/>
        <v>#VALUE!</v>
      </c>
      <c r="L3060" s="20" t="s">
        <v>6826</v>
      </c>
      <c r="M3060">
        <v>58.079000000000001</v>
      </c>
      <c r="N3060" s="20" t="s">
        <v>6617</v>
      </c>
    </row>
    <row r="3061" spans="1:14" x14ac:dyDescent="0.25">
      <c r="A3061" s="18">
        <v>1825</v>
      </c>
      <c r="B3061" t="s">
        <v>442</v>
      </c>
      <c r="C3061" t="s">
        <v>90</v>
      </c>
      <c r="D3061" t="s">
        <v>11</v>
      </c>
      <c r="E3061" t="s">
        <v>444</v>
      </c>
      <c r="F3061" t="s">
        <v>13</v>
      </c>
      <c r="G3061" t="s">
        <v>14</v>
      </c>
      <c r="H3061" t="e">
        <f t="shared" si="59"/>
        <v>#VALUE!</v>
      </c>
      <c r="L3061" s="20" t="s">
        <v>6826</v>
      </c>
      <c r="M3061">
        <v>58.079000000000001</v>
      </c>
      <c r="N3061" s="20" t="s">
        <v>6617</v>
      </c>
    </row>
    <row r="3062" spans="1:14" x14ac:dyDescent="0.25">
      <c r="A3062" s="18">
        <v>4079</v>
      </c>
      <c r="B3062" t="s">
        <v>442</v>
      </c>
      <c r="C3062" t="s">
        <v>9</v>
      </c>
      <c r="D3062" t="s">
        <v>11</v>
      </c>
      <c r="E3062" t="s">
        <v>444</v>
      </c>
      <c r="F3062" t="s">
        <v>13</v>
      </c>
      <c r="G3062" t="s">
        <v>14</v>
      </c>
      <c r="H3062">
        <f t="shared" si="59"/>
        <v>0</v>
      </c>
      <c r="L3062" s="20" t="s">
        <v>6826</v>
      </c>
      <c r="M3062">
        <v>58.079000000000001</v>
      </c>
      <c r="N3062">
        <v>0</v>
      </c>
    </row>
    <row r="3063" spans="1:14" x14ac:dyDescent="0.25">
      <c r="A3063" s="18">
        <v>1731</v>
      </c>
      <c r="B3063" t="s">
        <v>442</v>
      </c>
      <c r="C3063" t="s">
        <v>99</v>
      </c>
      <c r="D3063" t="s">
        <v>11</v>
      </c>
      <c r="E3063" t="s">
        <v>444</v>
      </c>
      <c r="F3063" t="s">
        <v>13</v>
      </c>
      <c r="G3063" t="s">
        <v>14</v>
      </c>
      <c r="H3063">
        <f t="shared" si="59"/>
        <v>0</v>
      </c>
      <c r="L3063" s="20" t="s">
        <v>6826</v>
      </c>
      <c r="M3063">
        <v>58.079000000000001</v>
      </c>
      <c r="N3063">
        <v>0</v>
      </c>
    </row>
    <row r="3064" spans="1:14" x14ac:dyDescent="0.25">
      <c r="A3064" s="18">
        <v>631</v>
      </c>
      <c r="B3064" t="s">
        <v>442</v>
      </c>
      <c r="C3064" t="s">
        <v>70</v>
      </c>
      <c r="D3064" t="s">
        <v>11</v>
      </c>
      <c r="E3064" t="s">
        <v>444</v>
      </c>
      <c r="F3064" t="s">
        <v>13</v>
      </c>
      <c r="G3064" t="s">
        <v>14</v>
      </c>
      <c r="H3064">
        <f t="shared" si="59"/>
        <v>0</v>
      </c>
      <c r="L3064" s="20" t="s">
        <v>6826</v>
      </c>
      <c r="M3064">
        <v>58.079000000000001</v>
      </c>
      <c r="N3064">
        <v>0</v>
      </c>
    </row>
    <row r="3065" spans="1:14" x14ac:dyDescent="0.25">
      <c r="A3065" s="18">
        <v>2245</v>
      </c>
      <c r="B3065" t="s">
        <v>442</v>
      </c>
      <c r="C3065" t="s">
        <v>189</v>
      </c>
      <c r="D3065" t="s">
        <v>11</v>
      </c>
      <c r="E3065" t="s">
        <v>444</v>
      </c>
      <c r="F3065" t="s">
        <v>13</v>
      </c>
      <c r="G3065" t="s">
        <v>14</v>
      </c>
      <c r="H3065">
        <f t="shared" si="59"/>
        <v>0</v>
      </c>
      <c r="L3065" s="20" t="s">
        <v>6826</v>
      </c>
      <c r="M3065">
        <v>58.079000000000001</v>
      </c>
      <c r="N3065">
        <v>0</v>
      </c>
    </row>
    <row r="3066" spans="1:14" x14ac:dyDescent="0.25">
      <c r="A3066" s="18">
        <v>751</v>
      </c>
      <c r="B3066" t="s">
        <v>442</v>
      </c>
      <c r="C3066" t="s">
        <v>43</v>
      </c>
      <c r="D3066" t="s">
        <v>11</v>
      </c>
      <c r="E3066" t="s">
        <v>444</v>
      </c>
      <c r="F3066" t="s">
        <v>13</v>
      </c>
      <c r="G3066" t="s">
        <v>14</v>
      </c>
      <c r="H3066">
        <f t="shared" si="59"/>
        <v>0</v>
      </c>
      <c r="L3066" s="20" t="s">
        <v>6826</v>
      </c>
      <c r="M3066">
        <v>58.079000000000001</v>
      </c>
      <c r="N3066">
        <v>0</v>
      </c>
    </row>
    <row r="3067" spans="1:14" x14ac:dyDescent="0.25">
      <c r="A3067" s="18">
        <v>1160</v>
      </c>
      <c r="B3067" t="s">
        <v>442</v>
      </c>
      <c r="C3067" t="s">
        <v>26</v>
      </c>
      <c r="D3067" t="s">
        <v>11</v>
      </c>
      <c r="E3067" t="s">
        <v>444</v>
      </c>
      <c r="F3067" t="s">
        <v>13</v>
      </c>
      <c r="G3067" t="s">
        <v>14</v>
      </c>
      <c r="H3067">
        <f t="shared" si="59"/>
        <v>0</v>
      </c>
      <c r="L3067" s="20" t="s">
        <v>6826</v>
      </c>
      <c r="M3067">
        <v>58.079000000000001</v>
      </c>
      <c r="N3067">
        <v>0</v>
      </c>
    </row>
    <row r="3068" spans="1:14" x14ac:dyDescent="0.25">
      <c r="A3068" s="18">
        <v>531</v>
      </c>
      <c r="B3068" t="s">
        <v>442</v>
      </c>
      <c r="C3068" t="s">
        <v>30</v>
      </c>
      <c r="D3068" t="s">
        <v>11</v>
      </c>
      <c r="E3068" t="s">
        <v>444</v>
      </c>
      <c r="F3068" t="s">
        <v>13</v>
      </c>
      <c r="G3068" t="s">
        <v>14</v>
      </c>
      <c r="H3068">
        <f t="shared" si="59"/>
        <v>0</v>
      </c>
      <c r="L3068" s="20" t="s">
        <v>6826</v>
      </c>
      <c r="M3068">
        <v>58.079000000000001</v>
      </c>
      <c r="N3068">
        <v>0</v>
      </c>
    </row>
    <row r="3069" spans="1:14" x14ac:dyDescent="0.25">
      <c r="A3069" s="18">
        <v>35</v>
      </c>
      <c r="B3069" t="s">
        <v>442</v>
      </c>
      <c r="C3069" t="s">
        <v>23</v>
      </c>
      <c r="D3069" t="s">
        <v>11</v>
      </c>
      <c r="E3069" t="s">
        <v>444</v>
      </c>
      <c r="F3069" t="s">
        <v>13</v>
      </c>
      <c r="G3069" t="s">
        <v>14</v>
      </c>
      <c r="H3069">
        <f t="shared" si="59"/>
        <v>0</v>
      </c>
      <c r="L3069" s="20" t="s">
        <v>6826</v>
      </c>
      <c r="M3069">
        <v>58.079000000000001</v>
      </c>
      <c r="N3069">
        <v>0</v>
      </c>
    </row>
    <row r="3070" spans="1:14" x14ac:dyDescent="0.25">
      <c r="A3070" s="18">
        <v>3529</v>
      </c>
      <c r="B3070" t="s">
        <v>541</v>
      </c>
      <c r="C3070" t="s">
        <v>16</v>
      </c>
      <c r="D3070" t="s">
        <v>11</v>
      </c>
      <c r="E3070" t="s">
        <v>543</v>
      </c>
      <c r="F3070" t="s">
        <v>13</v>
      </c>
      <c r="G3070" t="s">
        <v>14</v>
      </c>
      <c r="H3070">
        <f t="shared" si="59"/>
        <v>0</v>
      </c>
      <c r="L3070" t="s">
        <v>7505</v>
      </c>
      <c r="M3070">
        <v>372.20100000000002</v>
      </c>
      <c r="N3070">
        <v>0</v>
      </c>
    </row>
    <row r="3071" spans="1:14" x14ac:dyDescent="0.25">
      <c r="A3071" s="18">
        <v>444</v>
      </c>
      <c r="B3071" s="20" t="s">
        <v>4964</v>
      </c>
      <c r="C3071" t="s">
        <v>16</v>
      </c>
      <c r="D3071" t="s">
        <v>11</v>
      </c>
      <c r="E3071" t="s">
        <v>4966</v>
      </c>
      <c r="F3071" t="s">
        <v>13</v>
      </c>
      <c r="G3071" t="s">
        <v>14</v>
      </c>
      <c r="H3071">
        <f t="shared" si="59"/>
        <v>0</v>
      </c>
      <c r="L3071" t="s">
        <v>7506</v>
      </c>
      <c r="M3071">
        <v>251.38800000000001</v>
      </c>
      <c r="N3071">
        <v>0</v>
      </c>
    </row>
    <row r="3072" spans="1:14" x14ac:dyDescent="0.25">
      <c r="A3072" s="18">
        <v>952</v>
      </c>
      <c r="B3072" s="20" t="s">
        <v>3503</v>
      </c>
      <c r="C3072" t="s">
        <v>16</v>
      </c>
      <c r="D3072" t="s">
        <v>11</v>
      </c>
      <c r="E3072" t="s">
        <v>3505</v>
      </c>
      <c r="F3072" t="s">
        <v>13</v>
      </c>
      <c r="G3072" t="s">
        <v>14</v>
      </c>
      <c r="H3072">
        <f t="shared" si="59"/>
        <v>0</v>
      </c>
      <c r="L3072" t="s">
        <v>7507</v>
      </c>
      <c r="M3072">
        <v>419.37900000000002</v>
      </c>
      <c r="N3072">
        <v>0</v>
      </c>
    </row>
    <row r="3073" spans="1:16" x14ac:dyDescent="0.25">
      <c r="A3073" s="18">
        <v>2759</v>
      </c>
      <c r="B3073" s="20" t="s">
        <v>1789</v>
      </c>
      <c r="C3073" t="s">
        <v>47</v>
      </c>
      <c r="D3073" t="s">
        <v>11</v>
      </c>
      <c r="E3073" s="20" t="s">
        <v>1460</v>
      </c>
      <c r="F3073" t="s">
        <v>13</v>
      </c>
      <c r="G3073" t="s">
        <v>33</v>
      </c>
      <c r="H3073">
        <v>0</v>
      </c>
      <c r="L3073" s="20" t="s">
        <v>7508</v>
      </c>
      <c r="M3073" s="20" t="s">
        <v>6617</v>
      </c>
      <c r="N3073">
        <v>0</v>
      </c>
    </row>
    <row r="3074" spans="1:16" x14ac:dyDescent="0.25">
      <c r="A3074" s="18">
        <v>707</v>
      </c>
      <c r="B3074" t="s">
        <v>1789</v>
      </c>
      <c r="C3074" t="s">
        <v>90</v>
      </c>
      <c r="D3074" t="s">
        <v>11</v>
      </c>
      <c r="E3074" t="s">
        <v>1460</v>
      </c>
      <c r="F3074" t="s">
        <v>13</v>
      </c>
      <c r="G3074" t="s">
        <v>33</v>
      </c>
      <c r="H3074">
        <v>0</v>
      </c>
      <c r="L3074" s="20" t="s">
        <v>7508</v>
      </c>
      <c r="M3074" s="20" t="s">
        <v>6617</v>
      </c>
      <c r="N3074">
        <v>0</v>
      </c>
    </row>
    <row r="3075" spans="1:16" x14ac:dyDescent="0.25">
      <c r="A3075" s="18">
        <v>4259</v>
      </c>
      <c r="B3075" t="s">
        <v>1789</v>
      </c>
      <c r="C3075" t="s">
        <v>9</v>
      </c>
      <c r="D3075" t="s">
        <v>11</v>
      </c>
      <c r="E3075" t="s">
        <v>1460</v>
      </c>
      <c r="F3075" t="s">
        <v>13</v>
      </c>
      <c r="G3075" t="s">
        <v>33</v>
      </c>
      <c r="H3075">
        <v>0</v>
      </c>
      <c r="L3075" s="20" t="s">
        <v>7508</v>
      </c>
      <c r="M3075" s="20" t="s">
        <v>6617</v>
      </c>
      <c r="N3075">
        <v>0</v>
      </c>
    </row>
    <row r="3076" spans="1:16" x14ac:dyDescent="0.25">
      <c r="A3076" s="18">
        <v>1563</v>
      </c>
      <c r="B3076" t="s">
        <v>1789</v>
      </c>
      <c r="C3076" t="s">
        <v>99</v>
      </c>
      <c r="D3076" t="s">
        <v>11</v>
      </c>
      <c r="E3076" t="s">
        <v>1460</v>
      </c>
      <c r="F3076" t="s">
        <v>13</v>
      </c>
      <c r="G3076" t="s">
        <v>33</v>
      </c>
      <c r="H3076">
        <v>0</v>
      </c>
      <c r="L3076" s="20" t="s">
        <v>7508</v>
      </c>
      <c r="M3076" s="20" t="s">
        <v>6617</v>
      </c>
      <c r="N3076">
        <v>0</v>
      </c>
    </row>
    <row r="3077" spans="1:16" x14ac:dyDescent="0.25">
      <c r="A3077" s="18">
        <v>3340</v>
      </c>
      <c r="B3077" t="s">
        <v>1789</v>
      </c>
      <c r="C3077" t="s">
        <v>70</v>
      </c>
      <c r="D3077" t="s">
        <v>11</v>
      </c>
      <c r="E3077" t="s">
        <v>1460</v>
      </c>
      <c r="F3077" t="s">
        <v>13</v>
      </c>
      <c r="G3077" t="s">
        <v>33</v>
      </c>
      <c r="H3077">
        <v>0</v>
      </c>
      <c r="L3077" s="20" t="s">
        <v>7508</v>
      </c>
      <c r="M3077" s="20" t="s">
        <v>6617</v>
      </c>
      <c r="N3077">
        <v>0</v>
      </c>
    </row>
    <row r="3078" spans="1:16" x14ac:dyDescent="0.25">
      <c r="A3078" s="18">
        <v>1928</v>
      </c>
      <c r="B3078" t="s">
        <v>1789</v>
      </c>
      <c r="C3078" t="s">
        <v>189</v>
      </c>
      <c r="D3078" t="s">
        <v>11</v>
      </c>
      <c r="E3078" t="s">
        <v>1460</v>
      </c>
      <c r="F3078" t="s">
        <v>13</v>
      </c>
      <c r="G3078" t="s">
        <v>33</v>
      </c>
      <c r="H3078">
        <v>0</v>
      </c>
      <c r="L3078" s="20" t="s">
        <v>7508</v>
      </c>
      <c r="M3078" s="20" t="s">
        <v>6617</v>
      </c>
      <c r="N3078">
        <v>2</v>
      </c>
      <c r="P3078" t="b">
        <f>EXACT(H3078,bioshpere3_soil!H3078)</f>
        <v>0</v>
      </c>
    </row>
    <row r="3079" spans="1:16" x14ac:dyDescent="0.25">
      <c r="A3079" s="18">
        <v>2794</v>
      </c>
      <c r="B3079" t="s">
        <v>1789</v>
      </c>
      <c r="C3079" t="s">
        <v>43</v>
      </c>
      <c r="D3079" t="s">
        <v>11</v>
      </c>
      <c r="E3079" t="s">
        <v>1460</v>
      </c>
      <c r="F3079" t="s">
        <v>13</v>
      </c>
      <c r="G3079" t="s">
        <v>33</v>
      </c>
      <c r="H3079">
        <v>0</v>
      </c>
      <c r="L3079" s="20" t="s">
        <v>7508</v>
      </c>
      <c r="M3079" s="20" t="s">
        <v>6617</v>
      </c>
      <c r="N3079">
        <v>2</v>
      </c>
    </row>
    <row r="3080" spans="1:16" x14ac:dyDescent="0.25">
      <c r="A3080" s="18">
        <v>590</v>
      </c>
      <c r="B3080" t="s">
        <v>1789</v>
      </c>
      <c r="C3080" t="s">
        <v>26</v>
      </c>
      <c r="D3080" t="s">
        <v>11</v>
      </c>
      <c r="E3080" t="s">
        <v>1460</v>
      </c>
      <c r="F3080" t="s">
        <v>13</v>
      </c>
      <c r="G3080" t="s">
        <v>33</v>
      </c>
      <c r="H3080">
        <v>0</v>
      </c>
      <c r="L3080" s="20" t="s">
        <v>7508</v>
      </c>
      <c r="M3080" s="20" t="s">
        <v>6617</v>
      </c>
      <c r="N3080">
        <v>1</v>
      </c>
      <c r="P3080" t="b">
        <f>EXACT(H3080,bioshpere3_soil!H3080)</f>
        <v>0</v>
      </c>
    </row>
    <row r="3081" spans="1:16" x14ac:dyDescent="0.25">
      <c r="A3081" s="18">
        <v>1606</v>
      </c>
      <c r="B3081" t="s">
        <v>1789</v>
      </c>
      <c r="C3081" t="s">
        <v>30</v>
      </c>
      <c r="D3081" t="s">
        <v>11</v>
      </c>
      <c r="E3081" t="s">
        <v>1460</v>
      </c>
      <c r="F3081" t="s">
        <v>13</v>
      </c>
      <c r="G3081" t="s">
        <v>33</v>
      </c>
      <c r="H3081">
        <v>0</v>
      </c>
      <c r="L3081" s="20" t="s">
        <v>7508</v>
      </c>
      <c r="M3081" s="20" t="s">
        <v>6617</v>
      </c>
      <c r="N3081" s="20" t="s">
        <v>6617</v>
      </c>
    </row>
    <row r="3082" spans="1:16" x14ac:dyDescent="0.25">
      <c r="A3082" s="18">
        <v>3417</v>
      </c>
      <c r="B3082" t="s">
        <v>1789</v>
      </c>
      <c r="C3082" t="s">
        <v>23</v>
      </c>
      <c r="D3082" t="s">
        <v>11</v>
      </c>
      <c r="E3082" t="s">
        <v>1460</v>
      </c>
      <c r="F3082" t="s">
        <v>13</v>
      </c>
      <c r="G3082" t="s">
        <v>33</v>
      </c>
      <c r="H3082">
        <v>0</v>
      </c>
      <c r="L3082" s="20" t="s">
        <v>7508</v>
      </c>
      <c r="M3082" s="20" t="s">
        <v>6617</v>
      </c>
      <c r="N3082" s="20" t="s">
        <v>6617</v>
      </c>
    </row>
    <row r="3083" spans="1:16" x14ac:dyDescent="0.25">
      <c r="A3083" s="18">
        <v>1856</v>
      </c>
      <c r="B3083" t="s">
        <v>4633</v>
      </c>
      <c r="C3083" t="s">
        <v>90</v>
      </c>
      <c r="D3083" t="s">
        <v>11</v>
      </c>
      <c r="E3083" t="s">
        <v>4635</v>
      </c>
      <c r="F3083" t="s">
        <v>13</v>
      </c>
      <c r="G3083" t="s">
        <v>14</v>
      </c>
      <c r="H3083" t="e">
        <f t="shared" ref="H3083:H3095" si="60">14.0067*N3083/M3083</f>
        <v>#VALUE!</v>
      </c>
      <c r="L3083" t="s">
        <v>7509</v>
      </c>
      <c r="M3083">
        <v>344.25900000000001</v>
      </c>
      <c r="N3083" s="20" t="s">
        <v>6617</v>
      </c>
    </row>
    <row r="3084" spans="1:16" x14ac:dyDescent="0.25">
      <c r="A3084" s="18">
        <v>2023</v>
      </c>
      <c r="B3084" t="s">
        <v>4633</v>
      </c>
      <c r="C3084" t="s">
        <v>70</v>
      </c>
      <c r="D3084" t="s">
        <v>11</v>
      </c>
      <c r="E3084" t="s">
        <v>4635</v>
      </c>
      <c r="F3084" t="s">
        <v>13</v>
      </c>
      <c r="G3084" t="s">
        <v>14</v>
      </c>
      <c r="H3084" t="e">
        <f t="shared" si="60"/>
        <v>#VALUE!</v>
      </c>
      <c r="L3084" t="s">
        <v>7509</v>
      </c>
      <c r="M3084">
        <v>344.25900000000001</v>
      </c>
      <c r="N3084" s="20" t="s">
        <v>6617</v>
      </c>
    </row>
    <row r="3085" spans="1:16" x14ac:dyDescent="0.25">
      <c r="A3085" s="18">
        <v>1314</v>
      </c>
      <c r="B3085" s="20" t="s">
        <v>4633</v>
      </c>
      <c r="C3085" t="s">
        <v>16</v>
      </c>
      <c r="D3085" t="s">
        <v>11</v>
      </c>
      <c r="E3085" t="s">
        <v>4635</v>
      </c>
      <c r="F3085" t="s">
        <v>13</v>
      </c>
      <c r="G3085" t="s">
        <v>14</v>
      </c>
      <c r="H3085" t="e">
        <f t="shared" si="60"/>
        <v>#VALUE!</v>
      </c>
      <c r="L3085" t="s">
        <v>7509</v>
      </c>
      <c r="M3085">
        <v>344.25900000000001</v>
      </c>
      <c r="N3085" s="20" t="s">
        <v>6617</v>
      </c>
    </row>
    <row r="3086" spans="1:16" x14ac:dyDescent="0.25">
      <c r="A3086" s="18">
        <v>1945</v>
      </c>
      <c r="B3086" t="s">
        <v>4633</v>
      </c>
      <c r="C3086" t="s">
        <v>26</v>
      </c>
      <c r="D3086" t="s">
        <v>11</v>
      </c>
      <c r="E3086" t="s">
        <v>4635</v>
      </c>
      <c r="F3086" t="s">
        <v>13</v>
      </c>
      <c r="G3086" t="s">
        <v>14</v>
      </c>
      <c r="H3086" t="e">
        <f t="shared" si="60"/>
        <v>#VALUE!</v>
      </c>
      <c r="L3086" t="s">
        <v>7509</v>
      </c>
      <c r="M3086">
        <v>344.25900000000001</v>
      </c>
      <c r="N3086" s="20" t="s">
        <v>6617</v>
      </c>
    </row>
    <row r="3087" spans="1:16" x14ac:dyDescent="0.25">
      <c r="A3087" s="18">
        <v>2060</v>
      </c>
      <c r="B3087" s="20" t="s">
        <v>1988</v>
      </c>
      <c r="C3087" t="s">
        <v>16</v>
      </c>
      <c r="D3087" t="s">
        <v>11</v>
      </c>
      <c r="E3087" t="s">
        <v>1990</v>
      </c>
      <c r="F3087" t="s">
        <v>13</v>
      </c>
      <c r="G3087" t="s">
        <v>14</v>
      </c>
      <c r="H3087" t="e">
        <f t="shared" si="60"/>
        <v>#VALUE!</v>
      </c>
      <c r="L3087" t="s">
        <v>7510</v>
      </c>
      <c r="M3087">
        <v>164.244</v>
      </c>
      <c r="N3087" s="20" t="s">
        <v>6617</v>
      </c>
    </row>
    <row r="3088" spans="1:16" x14ac:dyDescent="0.25">
      <c r="A3088" s="18">
        <v>1842</v>
      </c>
      <c r="B3088" s="20" t="s">
        <v>4242</v>
      </c>
      <c r="C3088" t="s">
        <v>16</v>
      </c>
      <c r="D3088" t="s">
        <v>11</v>
      </c>
      <c r="E3088" t="s">
        <v>4244</v>
      </c>
      <c r="F3088" t="s">
        <v>13</v>
      </c>
      <c r="G3088" t="s">
        <v>14</v>
      </c>
      <c r="H3088" t="e">
        <f t="shared" si="60"/>
        <v>#VALUE!</v>
      </c>
      <c r="L3088" t="s">
        <v>7511</v>
      </c>
      <c r="M3088">
        <v>217.227</v>
      </c>
      <c r="N3088" s="20" t="s">
        <v>6617</v>
      </c>
    </row>
    <row r="3089" spans="1:16" x14ac:dyDescent="0.25">
      <c r="A3089" s="18">
        <v>1650</v>
      </c>
      <c r="B3089" t="s">
        <v>1510</v>
      </c>
      <c r="C3089" t="s">
        <v>90</v>
      </c>
      <c r="D3089" t="s">
        <v>11</v>
      </c>
      <c r="E3089" t="s">
        <v>1942</v>
      </c>
      <c r="F3089" t="s">
        <v>13</v>
      </c>
      <c r="G3089" t="s">
        <v>14</v>
      </c>
      <c r="H3089" t="e">
        <f t="shared" si="60"/>
        <v>#VALUE!</v>
      </c>
      <c r="L3089" t="s">
        <v>7512</v>
      </c>
      <c r="M3089">
        <v>387.81700000000001</v>
      </c>
      <c r="N3089" s="20" t="s">
        <v>6617</v>
      </c>
    </row>
    <row r="3090" spans="1:16" x14ac:dyDescent="0.25">
      <c r="A3090" s="18">
        <v>3219</v>
      </c>
      <c r="B3090" t="s">
        <v>1510</v>
      </c>
      <c r="C3090" t="s">
        <v>70</v>
      </c>
      <c r="D3090" t="s">
        <v>11</v>
      </c>
      <c r="E3090" t="s">
        <v>1942</v>
      </c>
      <c r="F3090" t="s">
        <v>13</v>
      </c>
      <c r="G3090" t="s">
        <v>14</v>
      </c>
      <c r="H3090" t="e">
        <f t="shared" si="60"/>
        <v>#VALUE!</v>
      </c>
      <c r="L3090" t="s">
        <v>7512</v>
      </c>
      <c r="M3090">
        <v>387.81700000000001</v>
      </c>
      <c r="N3090" s="20" t="s">
        <v>6617</v>
      </c>
    </row>
    <row r="3091" spans="1:16" x14ac:dyDescent="0.25">
      <c r="A3091" s="18">
        <v>3920</v>
      </c>
      <c r="B3091" t="s">
        <v>1510</v>
      </c>
      <c r="C3091" t="s">
        <v>26</v>
      </c>
      <c r="D3091" t="s">
        <v>11</v>
      </c>
      <c r="E3091" t="s">
        <v>1942</v>
      </c>
      <c r="F3091" t="s">
        <v>13</v>
      </c>
      <c r="G3091" t="s">
        <v>14</v>
      </c>
      <c r="H3091" t="e">
        <f t="shared" si="60"/>
        <v>#VALUE!</v>
      </c>
      <c r="L3091" t="s">
        <v>7512</v>
      </c>
      <c r="M3091">
        <v>387.81700000000001</v>
      </c>
      <c r="N3091" s="20" t="s">
        <v>6617</v>
      </c>
    </row>
    <row r="3092" spans="1:16" x14ac:dyDescent="0.25">
      <c r="A3092" s="18">
        <v>4242</v>
      </c>
      <c r="B3092" t="s">
        <v>1510</v>
      </c>
      <c r="C3092" t="s">
        <v>16</v>
      </c>
      <c r="D3092" t="s">
        <v>11</v>
      </c>
      <c r="E3092" t="s">
        <v>1512</v>
      </c>
      <c r="F3092" t="s">
        <v>13</v>
      </c>
      <c r="G3092" t="s">
        <v>14</v>
      </c>
      <c r="H3092" t="e">
        <f t="shared" si="60"/>
        <v>#VALUE!</v>
      </c>
      <c r="L3092" t="s">
        <v>7512</v>
      </c>
      <c r="M3092">
        <v>387.81700000000001</v>
      </c>
      <c r="N3092" s="20" t="s">
        <v>6617</v>
      </c>
    </row>
    <row r="3093" spans="1:16" x14ac:dyDescent="0.25">
      <c r="A3093" s="18">
        <v>815</v>
      </c>
      <c r="B3093" t="s">
        <v>6326</v>
      </c>
      <c r="C3093" t="s">
        <v>16</v>
      </c>
      <c r="D3093" t="s">
        <v>11</v>
      </c>
      <c r="E3093" t="s">
        <v>6328</v>
      </c>
      <c r="F3093" t="s">
        <v>13</v>
      </c>
      <c r="G3093" t="s">
        <v>14</v>
      </c>
      <c r="H3093" t="e">
        <f t="shared" si="60"/>
        <v>#VALUE!</v>
      </c>
      <c r="L3093" s="20" t="s">
        <v>7513</v>
      </c>
      <c r="M3093">
        <v>269.79399999999998</v>
      </c>
      <c r="N3093" s="20" t="s">
        <v>6617</v>
      </c>
    </row>
    <row r="3094" spans="1:16" x14ac:dyDescent="0.25">
      <c r="A3094" s="18">
        <v>25</v>
      </c>
      <c r="B3094" t="s">
        <v>6326</v>
      </c>
      <c r="C3094" t="s">
        <v>189</v>
      </c>
      <c r="D3094" t="s">
        <v>11</v>
      </c>
      <c r="E3094" t="s">
        <v>6328</v>
      </c>
      <c r="F3094" t="s">
        <v>13</v>
      </c>
      <c r="G3094" t="s">
        <v>14</v>
      </c>
      <c r="H3094">
        <f t="shared" si="60"/>
        <v>0</v>
      </c>
      <c r="L3094" s="20" t="s">
        <v>7513</v>
      </c>
      <c r="M3094">
        <v>269.79399999999998</v>
      </c>
    </row>
    <row r="3095" spans="1:16" x14ac:dyDescent="0.25">
      <c r="A3095" s="18">
        <v>11</v>
      </c>
      <c r="B3095" t="s">
        <v>5616</v>
      </c>
      <c r="C3095" t="s">
        <v>16</v>
      </c>
      <c r="D3095" t="s">
        <v>11</v>
      </c>
      <c r="E3095" t="s">
        <v>5618</v>
      </c>
      <c r="F3095" t="s">
        <v>13</v>
      </c>
      <c r="G3095" t="s">
        <v>14</v>
      </c>
      <c r="H3095" t="e">
        <f t="shared" si="60"/>
        <v>#VALUE!</v>
      </c>
      <c r="L3095" t="s">
        <v>7514</v>
      </c>
      <c r="M3095">
        <v>373.36399999999998</v>
      </c>
      <c r="N3095" s="20" t="s">
        <v>6617</v>
      </c>
    </row>
    <row r="3096" spans="1:16" x14ac:dyDescent="0.25">
      <c r="A3096" s="18">
        <v>2075</v>
      </c>
      <c r="B3096" s="20" t="s">
        <v>2449</v>
      </c>
      <c r="C3096" t="s">
        <v>90</v>
      </c>
      <c r="D3096" t="s">
        <v>11</v>
      </c>
      <c r="E3096" s="20" t="s">
        <v>556</v>
      </c>
      <c r="F3096" t="s">
        <v>13</v>
      </c>
      <c r="G3096" t="s">
        <v>14</v>
      </c>
      <c r="H3096">
        <v>0</v>
      </c>
      <c r="L3096" s="20" t="s">
        <v>7197</v>
      </c>
      <c r="M3096">
        <v>202.251</v>
      </c>
      <c r="N3096" s="20" t="s">
        <v>6617</v>
      </c>
    </row>
    <row r="3097" spans="1:16" x14ac:dyDescent="0.25">
      <c r="A3097" s="18">
        <v>2950</v>
      </c>
      <c r="B3097" t="s">
        <v>554</v>
      </c>
      <c r="C3097" t="s">
        <v>189</v>
      </c>
      <c r="D3097" t="s">
        <v>11</v>
      </c>
      <c r="E3097" t="s">
        <v>556</v>
      </c>
      <c r="F3097" t="s">
        <v>13</v>
      </c>
      <c r="G3097" t="s">
        <v>14</v>
      </c>
      <c r="H3097">
        <v>0</v>
      </c>
      <c r="L3097" s="20" t="s">
        <v>7197</v>
      </c>
      <c r="M3097">
        <v>202.251</v>
      </c>
      <c r="N3097">
        <v>3</v>
      </c>
      <c r="P3097" t="b">
        <f>EXACT(H3097,bioshpere3_soil!H3097)</f>
        <v>0</v>
      </c>
    </row>
    <row r="3098" spans="1:16" x14ac:dyDescent="0.25">
      <c r="A3098" s="18">
        <v>3144</v>
      </c>
      <c r="B3098" s="20" t="s">
        <v>7515</v>
      </c>
      <c r="C3098" t="s">
        <v>16</v>
      </c>
      <c r="D3098" t="s">
        <v>11</v>
      </c>
      <c r="E3098" t="s">
        <v>4843</v>
      </c>
      <c r="F3098" t="s">
        <v>13</v>
      </c>
      <c r="G3098" t="s">
        <v>14</v>
      </c>
      <c r="H3098">
        <f t="shared" ref="H3098:H3120" si="61">14.0067*N3098/M3098</f>
        <v>7.5212844504705278E-2</v>
      </c>
      <c r="L3098" t="s">
        <v>7516</v>
      </c>
      <c r="M3098">
        <v>372.45499999999998</v>
      </c>
      <c r="N3098">
        <v>2</v>
      </c>
      <c r="P3098" t="b">
        <f>EXACT(H3098,bioshpere3_soil!H3098)</f>
        <v>0</v>
      </c>
    </row>
    <row r="3099" spans="1:16" x14ac:dyDescent="0.25">
      <c r="A3099" s="18">
        <v>874</v>
      </c>
      <c r="B3099" t="s">
        <v>1754</v>
      </c>
      <c r="C3099" t="s">
        <v>16</v>
      </c>
      <c r="D3099" t="s">
        <v>11</v>
      </c>
      <c r="E3099" t="s">
        <v>1756</v>
      </c>
      <c r="F3099" t="s">
        <v>13</v>
      </c>
      <c r="G3099" t="s">
        <v>14</v>
      </c>
      <c r="H3099">
        <f t="shared" si="61"/>
        <v>5.9951633613924957E-2</v>
      </c>
      <c r="L3099" t="s">
        <v>7517</v>
      </c>
      <c r="M3099">
        <v>700.9</v>
      </c>
      <c r="N3099">
        <v>3</v>
      </c>
    </row>
    <row r="3100" spans="1:16" x14ac:dyDescent="0.25">
      <c r="A3100" s="18">
        <v>1270</v>
      </c>
      <c r="B3100" t="s">
        <v>1754</v>
      </c>
      <c r="C3100" t="s">
        <v>16</v>
      </c>
      <c r="D3100" t="s">
        <v>11</v>
      </c>
      <c r="E3100" s="20" t="s">
        <v>5641</v>
      </c>
      <c r="F3100" t="s">
        <v>13</v>
      </c>
      <c r="G3100" t="s">
        <v>14</v>
      </c>
      <c r="H3100">
        <f t="shared" si="61"/>
        <v>5.9951633613924957E-2</v>
      </c>
      <c r="L3100" t="s">
        <v>7517</v>
      </c>
      <c r="M3100">
        <v>700.9</v>
      </c>
      <c r="N3100">
        <v>3</v>
      </c>
    </row>
    <row r="3101" spans="1:16" x14ac:dyDescent="0.25">
      <c r="A3101" s="18">
        <v>1924</v>
      </c>
      <c r="B3101" s="20" t="s">
        <v>861</v>
      </c>
      <c r="C3101" t="s">
        <v>16</v>
      </c>
      <c r="D3101" t="s">
        <v>11</v>
      </c>
      <c r="E3101" t="s">
        <v>863</v>
      </c>
      <c r="F3101" t="s">
        <v>13</v>
      </c>
      <c r="G3101" t="s">
        <v>14</v>
      </c>
      <c r="H3101">
        <f t="shared" si="61"/>
        <v>0.11089555468758247</v>
      </c>
      <c r="L3101" t="s">
        <v>7518</v>
      </c>
      <c r="M3101">
        <v>378.916</v>
      </c>
      <c r="N3101">
        <v>3</v>
      </c>
      <c r="P3101" t="b">
        <f>EXACT(H3101,bioshpere3_soil!H3101)</f>
        <v>0</v>
      </c>
    </row>
    <row r="3102" spans="1:16" x14ac:dyDescent="0.25">
      <c r="A3102" s="18">
        <v>1760</v>
      </c>
      <c r="B3102" s="20" t="s">
        <v>3988</v>
      </c>
      <c r="C3102" t="s">
        <v>16</v>
      </c>
      <c r="D3102" t="s">
        <v>11</v>
      </c>
      <c r="E3102" t="s">
        <v>3990</v>
      </c>
      <c r="F3102" t="s">
        <v>13</v>
      </c>
      <c r="G3102" t="s">
        <v>14</v>
      </c>
      <c r="H3102">
        <f t="shared" si="61"/>
        <v>0.14236187339919504</v>
      </c>
      <c r="L3102" t="s">
        <v>7519</v>
      </c>
      <c r="M3102">
        <v>295.16399999999999</v>
      </c>
      <c r="N3102">
        <v>3</v>
      </c>
    </row>
    <row r="3103" spans="1:16" x14ac:dyDescent="0.25">
      <c r="A3103" s="18">
        <v>3799</v>
      </c>
      <c r="B3103" s="20" t="s">
        <v>7520</v>
      </c>
      <c r="C3103" t="s">
        <v>16</v>
      </c>
      <c r="D3103" t="s">
        <v>11</v>
      </c>
      <c r="E3103" t="s">
        <v>4042</v>
      </c>
      <c r="F3103" t="s">
        <v>13</v>
      </c>
      <c r="G3103" t="s">
        <v>14</v>
      </c>
      <c r="H3103">
        <f t="shared" si="61"/>
        <v>0.21088922570413346</v>
      </c>
      <c r="L3103" t="s">
        <v>7521</v>
      </c>
      <c r="M3103">
        <v>199.25200000000001</v>
      </c>
      <c r="N3103">
        <v>3</v>
      </c>
    </row>
    <row r="3104" spans="1:16" x14ac:dyDescent="0.25">
      <c r="A3104" s="18">
        <v>2894</v>
      </c>
      <c r="B3104" s="20" t="s">
        <v>1008</v>
      </c>
      <c r="C3104" t="s">
        <v>16</v>
      </c>
      <c r="D3104" t="s">
        <v>11</v>
      </c>
      <c r="E3104" t="s">
        <v>1010</v>
      </c>
      <c r="F3104" t="s">
        <v>13</v>
      </c>
      <c r="G3104" t="s">
        <v>14</v>
      </c>
      <c r="H3104">
        <f t="shared" si="61"/>
        <v>0.1307530261069795</v>
      </c>
      <c r="L3104" t="s">
        <v>7522</v>
      </c>
      <c r="M3104">
        <v>321.37</v>
      </c>
      <c r="N3104">
        <v>3</v>
      </c>
      <c r="P3104" t="b">
        <f>EXACT(H3104,bioshpere3_soil!H3104)</f>
        <v>0</v>
      </c>
    </row>
    <row r="3105" spans="1:14" x14ac:dyDescent="0.25">
      <c r="A3105" s="18">
        <v>3087</v>
      </c>
      <c r="B3105" s="20" t="s">
        <v>2280</v>
      </c>
      <c r="C3105" t="s">
        <v>16</v>
      </c>
      <c r="D3105" t="s">
        <v>11</v>
      </c>
      <c r="E3105" t="s">
        <v>2282</v>
      </c>
      <c r="F3105" t="s">
        <v>13</v>
      </c>
      <c r="G3105" t="s">
        <v>14</v>
      </c>
      <c r="H3105">
        <f t="shared" si="61"/>
        <v>0.12049223340224868</v>
      </c>
      <c r="L3105" t="s">
        <v>7523</v>
      </c>
      <c r="M3105">
        <v>348.73700000000002</v>
      </c>
      <c r="N3105">
        <v>3</v>
      </c>
    </row>
    <row r="3106" spans="1:14" x14ac:dyDescent="0.25">
      <c r="A3106" s="18">
        <v>3780</v>
      </c>
      <c r="B3106" t="s">
        <v>7524</v>
      </c>
      <c r="C3106" t="s">
        <v>70</v>
      </c>
      <c r="D3106" t="s">
        <v>11</v>
      </c>
      <c r="E3106" t="s">
        <v>7525</v>
      </c>
      <c r="F3106" t="s">
        <v>13</v>
      </c>
      <c r="G3106" t="s">
        <v>14</v>
      </c>
      <c r="H3106">
        <f t="shared" si="61"/>
        <v>0.107382051242736</v>
      </c>
      <c r="L3106" s="20" t="s">
        <v>7526</v>
      </c>
      <c r="M3106">
        <v>391.31400000000002</v>
      </c>
      <c r="N3106">
        <v>3</v>
      </c>
    </row>
    <row r="3107" spans="1:14" x14ac:dyDescent="0.25">
      <c r="A3107" s="18">
        <v>2927</v>
      </c>
      <c r="B3107" s="20" t="s">
        <v>7524</v>
      </c>
      <c r="C3107" t="s">
        <v>16</v>
      </c>
      <c r="D3107" t="s">
        <v>11</v>
      </c>
      <c r="E3107" t="s">
        <v>7525</v>
      </c>
      <c r="F3107" t="s">
        <v>13</v>
      </c>
      <c r="G3107" t="s">
        <v>14</v>
      </c>
      <c r="H3107">
        <f t="shared" si="61"/>
        <v>0</v>
      </c>
      <c r="L3107" s="20" t="s">
        <v>7526</v>
      </c>
      <c r="M3107">
        <v>391.31400000000002</v>
      </c>
      <c r="N3107">
        <v>0</v>
      </c>
    </row>
    <row r="3108" spans="1:14" x14ac:dyDescent="0.25">
      <c r="A3108" s="18">
        <v>3030</v>
      </c>
      <c r="B3108" t="s">
        <v>7524</v>
      </c>
      <c r="C3108" t="s">
        <v>189</v>
      </c>
      <c r="D3108" t="s">
        <v>11</v>
      </c>
      <c r="E3108" t="s">
        <v>7525</v>
      </c>
      <c r="F3108" t="s">
        <v>13</v>
      </c>
      <c r="G3108" t="s">
        <v>14</v>
      </c>
      <c r="H3108">
        <f t="shared" si="61"/>
        <v>0</v>
      </c>
      <c r="L3108" s="20" t="s">
        <v>7526</v>
      </c>
      <c r="M3108">
        <v>391.31400000000002</v>
      </c>
      <c r="N3108">
        <v>0</v>
      </c>
    </row>
    <row r="3109" spans="1:14" x14ac:dyDescent="0.25">
      <c r="A3109" s="18">
        <v>530</v>
      </c>
      <c r="B3109" t="s">
        <v>7524</v>
      </c>
      <c r="C3109" t="s">
        <v>23</v>
      </c>
      <c r="D3109" t="s">
        <v>11</v>
      </c>
      <c r="E3109" t="s">
        <v>7525</v>
      </c>
      <c r="F3109" t="s">
        <v>13</v>
      </c>
      <c r="G3109" t="s">
        <v>14</v>
      </c>
      <c r="H3109">
        <f t="shared" si="61"/>
        <v>0</v>
      </c>
      <c r="L3109" s="20" t="s">
        <v>7526</v>
      </c>
      <c r="M3109">
        <v>391.31400000000002</v>
      </c>
      <c r="N3109">
        <v>0</v>
      </c>
    </row>
    <row r="3110" spans="1:14" x14ac:dyDescent="0.25">
      <c r="A3110" s="18">
        <v>485</v>
      </c>
      <c r="B3110" s="20" t="s">
        <v>3020</v>
      </c>
      <c r="C3110" t="s">
        <v>16</v>
      </c>
      <c r="D3110" t="s">
        <v>11</v>
      </c>
      <c r="E3110" t="s">
        <v>3022</v>
      </c>
      <c r="F3110" t="s">
        <v>13</v>
      </c>
      <c r="G3110" t="s">
        <v>14</v>
      </c>
      <c r="H3110">
        <f t="shared" si="61"/>
        <v>0</v>
      </c>
      <c r="L3110" t="s">
        <v>7527</v>
      </c>
      <c r="M3110">
        <v>242.05799999999999</v>
      </c>
      <c r="N3110">
        <v>0</v>
      </c>
    </row>
    <row r="3111" spans="1:14" x14ac:dyDescent="0.25">
      <c r="A3111" s="18">
        <v>2954</v>
      </c>
      <c r="B3111" s="20" t="s">
        <v>2136</v>
      </c>
      <c r="C3111" t="s">
        <v>16</v>
      </c>
      <c r="D3111" t="s">
        <v>11</v>
      </c>
      <c r="E3111" t="s">
        <v>2138</v>
      </c>
      <c r="F3111" t="s">
        <v>13</v>
      </c>
      <c r="G3111" t="s">
        <v>14</v>
      </c>
      <c r="H3111">
        <f t="shared" si="61"/>
        <v>0</v>
      </c>
      <c r="L3111" t="s">
        <v>7528</v>
      </c>
      <c r="M3111">
        <v>221.64</v>
      </c>
      <c r="N3111">
        <v>0</v>
      </c>
    </row>
    <row r="3112" spans="1:14" x14ac:dyDescent="0.25">
      <c r="A3112" s="18">
        <v>1502</v>
      </c>
      <c r="B3112" s="20" t="s">
        <v>6308</v>
      </c>
      <c r="C3112" t="s">
        <v>16</v>
      </c>
      <c r="D3112" t="s">
        <v>11</v>
      </c>
      <c r="E3112" t="s">
        <v>6310</v>
      </c>
      <c r="F3112" t="s">
        <v>13</v>
      </c>
      <c r="G3112" t="s">
        <v>14</v>
      </c>
      <c r="H3112">
        <f t="shared" si="61"/>
        <v>0</v>
      </c>
      <c r="L3112" t="s">
        <v>7529</v>
      </c>
      <c r="M3112">
        <v>308.13499999999999</v>
      </c>
    </row>
    <row r="3113" spans="1:14" x14ac:dyDescent="0.25">
      <c r="A3113" s="18">
        <v>8</v>
      </c>
      <c r="B3113" t="s">
        <v>3452</v>
      </c>
      <c r="C3113" t="s">
        <v>16</v>
      </c>
      <c r="D3113" t="s">
        <v>11</v>
      </c>
      <c r="E3113" s="20" t="s">
        <v>3454</v>
      </c>
      <c r="F3113" t="s">
        <v>13</v>
      </c>
      <c r="G3113" t="s">
        <v>14</v>
      </c>
      <c r="H3113">
        <f t="shared" si="61"/>
        <v>0</v>
      </c>
      <c r="L3113" t="s">
        <v>7530</v>
      </c>
      <c r="M3113">
        <v>295.33499999999998</v>
      </c>
      <c r="N3113">
        <v>0</v>
      </c>
    </row>
    <row r="3114" spans="1:14" x14ac:dyDescent="0.25">
      <c r="A3114" s="18">
        <v>3735</v>
      </c>
      <c r="B3114" s="20" t="s">
        <v>6707</v>
      </c>
      <c r="C3114" t="s">
        <v>16</v>
      </c>
      <c r="D3114" t="s">
        <v>11</v>
      </c>
      <c r="E3114" t="s">
        <v>6709</v>
      </c>
      <c r="F3114" t="s">
        <v>13</v>
      </c>
      <c r="G3114" t="s">
        <v>14</v>
      </c>
      <c r="H3114">
        <f t="shared" si="61"/>
        <v>0</v>
      </c>
      <c r="L3114" t="s">
        <v>7531</v>
      </c>
      <c r="M3114">
        <v>372.80200000000002</v>
      </c>
    </row>
    <row r="3115" spans="1:14" x14ac:dyDescent="0.25">
      <c r="A3115" s="18">
        <v>1742</v>
      </c>
      <c r="B3115" t="s">
        <v>7532</v>
      </c>
      <c r="C3115" t="s">
        <v>70</v>
      </c>
      <c r="D3115" t="s">
        <v>11</v>
      </c>
      <c r="E3115" t="s">
        <v>3666</v>
      </c>
      <c r="F3115" t="s">
        <v>13</v>
      </c>
      <c r="G3115" t="s">
        <v>14</v>
      </c>
      <c r="H3115">
        <f t="shared" si="61"/>
        <v>0</v>
      </c>
      <c r="L3115" t="s">
        <v>7531</v>
      </c>
      <c r="M3115">
        <v>372.80200000000002</v>
      </c>
      <c r="N3115">
        <v>0</v>
      </c>
    </row>
    <row r="3116" spans="1:14" x14ac:dyDescent="0.25">
      <c r="A3116" s="18">
        <v>4355</v>
      </c>
      <c r="B3116" s="20" t="s">
        <v>7532</v>
      </c>
      <c r="C3116" t="s">
        <v>16</v>
      </c>
      <c r="D3116" t="s">
        <v>11</v>
      </c>
      <c r="E3116" t="s">
        <v>3666</v>
      </c>
      <c r="F3116" t="s">
        <v>13</v>
      </c>
      <c r="G3116" t="s">
        <v>14</v>
      </c>
      <c r="H3116">
        <f t="shared" si="61"/>
        <v>0</v>
      </c>
      <c r="L3116" t="s">
        <v>7531</v>
      </c>
      <c r="M3116">
        <v>372.80200000000002</v>
      </c>
    </row>
    <row r="3117" spans="1:14" x14ac:dyDescent="0.25">
      <c r="A3117" s="18">
        <v>3079</v>
      </c>
      <c r="B3117" t="s">
        <v>6707</v>
      </c>
      <c r="C3117" t="s">
        <v>26</v>
      </c>
      <c r="D3117" t="s">
        <v>11</v>
      </c>
      <c r="E3117" t="s">
        <v>3666</v>
      </c>
      <c r="F3117" t="s">
        <v>13</v>
      </c>
      <c r="G3117" t="s">
        <v>14</v>
      </c>
      <c r="H3117">
        <f t="shared" si="61"/>
        <v>0</v>
      </c>
      <c r="L3117" t="s">
        <v>7531</v>
      </c>
      <c r="M3117">
        <v>372.80200000000002</v>
      </c>
      <c r="N3117">
        <v>0</v>
      </c>
    </row>
    <row r="3118" spans="1:14" x14ac:dyDescent="0.25">
      <c r="A3118" s="18">
        <v>3080</v>
      </c>
      <c r="B3118" s="20" t="s">
        <v>1004</v>
      </c>
      <c r="C3118" t="s">
        <v>16</v>
      </c>
      <c r="D3118" t="s">
        <v>11</v>
      </c>
      <c r="E3118" t="s">
        <v>1006</v>
      </c>
      <c r="F3118" t="s">
        <v>13</v>
      </c>
      <c r="G3118" t="s">
        <v>14</v>
      </c>
      <c r="H3118">
        <f t="shared" si="61"/>
        <v>0</v>
      </c>
      <c r="L3118" t="s">
        <v>7533</v>
      </c>
      <c r="M3118">
        <v>344.74900000000002</v>
      </c>
      <c r="N3118">
        <v>0</v>
      </c>
    </row>
    <row r="3119" spans="1:14" x14ac:dyDescent="0.25">
      <c r="A3119" s="18">
        <v>1944</v>
      </c>
      <c r="B3119" t="s">
        <v>7534</v>
      </c>
      <c r="C3119" t="s">
        <v>16</v>
      </c>
      <c r="D3119" t="s">
        <v>11</v>
      </c>
      <c r="E3119" t="s">
        <v>673</v>
      </c>
      <c r="F3119" t="s">
        <v>13</v>
      </c>
      <c r="G3119" t="s">
        <v>14</v>
      </c>
      <c r="H3119">
        <f t="shared" si="61"/>
        <v>0</v>
      </c>
      <c r="L3119" t="s">
        <v>7531</v>
      </c>
      <c r="M3119">
        <v>372.80200000000002</v>
      </c>
      <c r="N3119">
        <v>0</v>
      </c>
    </row>
    <row r="3120" spans="1:14" x14ac:dyDescent="0.25">
      <c r="A3120" s="18">
        <v>3096</v>
      </c>
      <c r="B3120" s="20" t="s">
        <v>4764</v>
      </c>
      <c r="C3120" t="s">
        <v>16</v>
      </c>
      <c r="D3120" t="s">
        <v>11</v>
      </c>
      <c r="E3120" s="20" t="s">
        <v>4766</v>
      </c>
      <c r="F3120" t="s">
        <v>13</v>
      </c>
      <c r="G3120" t="s">
        <v>14</v>
      </c>
      <c r="H3120">
        <f t="shared" si="61"/>
        <v>0</v>
      </c>
      <c r="L3120" t="s">
        <v>7535</v>
      </c>
      <c r="M3120">
        <v>365.96199999999999</v>
      </c>
      <c r="N3120">
        <v>0</v>
      </c>
    </row>
    <row r="3121" spans="1:17" x14ac:dyDescent="0.25">
      <c r="A3121" s="18">
        <v>49</v>
      </c>
      <c r="C3121" t="s">
        <v>189</v>
      </c>
      <c r="D3121" t="s">
        <v>11</v>
      </c>
      <c r="E3121" s="20" t="s">
        <v>1145</v>
      </c>
      <c r="F3121" t="s">
        <v>13</v>
      </c>
      <c r="G3121" t="s">
        <v>774</v>
      </c>
      <c r="H3121">
        <v>0</v>
      </c>
      <c r="I3121" s="35" t="s">
        <v>7536</v>
      </c>
      <c r="L3121" s="20" t="s">
        <v>6617</v>
      </c>
      <c r="M3121" s="20" t="s">
        <v>6617</v>
      </c>
    </row>
    <row r="3122" spans="1:17" x14ac:dyDescent="0.25">
      <c r="A3122" s="18">
        <v>1353</v>
      </c>
      <c r="C3122" t="s">
        <v>43</v>
      </c>
      <c r="D3122" t="s">
        <v>11</v>
      </c>
      <c r="E3122" t="s">
        <v>1145</v>
      </c>
      <c r="F3122" t="s">
        <v>13</v>
      </c>
      <c r="G3122" t="s">
        <v>774</v>
      </c>
      <c r="H3122">
        <v>0</v>
      </c>
      <c r="I3122" s="35" t="s">
        <v>7536</v>
      </c>
      <c r="L3122" s="20" t="s">
        <v>6617</v>
      </c>
      <c r="M3122" s="20" t="s">
        <v>6617</v>
      </c>
      <c r="N3122">
        <v>0</v>
      </c>
    </row>
    <row r="3123" spans="1:17" x14ac:dyDescent="0.25">
      <c r="A3123" s="18">
        <v>3691</v>
      </c>
      <c r="C3123" t="s">
        <v>26</v>
      </c>
      <c r="D3123" t="s">
        <v>11</v>
      </c>
      <c r="E3123" t="s">
        <v>1145</v>
      </c>
      <c r="F3123" t="s">
        <v>13</v>
      </c>
      <c r="G3123" t="s">
        <v>774</v>
      </c>
      <c r="H3123">
        <v>0</v>
      </c>
      <c r="I3123" s="35" t="s">
        <v>7536</v>
      </c>
      <c r="L3123" s="20" t="s">
        <v>6617</v>
      </c>
      <c r="M3123" s="20" t="s">
        <v>6617</v>
      </c>
      <c r="N3123">
        <v>0</v>
      </c>
    </row>
    <row r="3124" spans="1:17" x14ac:dyDescent="0.25">
      <c r="A3124" s="18">
        <v>3392</v>
      </c>
      <c r="C3124" t="s">
        <v>30</v>
      </c>
      <c r="D3124" t="s">
        <v>11</v>
      </c>
      <c r="E3124" t="s">
        <v>1145</v>
      </c>
      <c r="F3124" t="s">
        <v>13</v>
      </c>
      <c r="G3124" t="s">
        <v>774</v>
      </c>
      <c r="H3124">
        <v>0</v>
      </c>
      <c r="I3124" s="35" t="s">
        <v>7536</v>
      </c>
      <c r="L3124" s="20" t="s">
        <v>6617</v>
      </c>
      <c r="M3124" s="20" t="s">
        <v>6617</v>
      </c>
      <c r="N3124">
        <v>0</v>
      </c>
      <c r="P3124" t="b">
        <f>EXACT(H3124,bioshpere3_soil!H3124)</f>
        <v>1</v>
      </c>
    </row>
    <row r="3125" spans="1:17" x14ac:dyDescent="0.25">
      <c r="A3125" s="18">
        <v>1717</v>
      </c>
      <c r="C3125" t="s">
        <v>23</v>
      </c>
      <c r="D3125" t="s">
        <v>11</v>
      </c>
      <c r="E3125" t="s">
        <v>1145</v>
      </c>
      <c r="F3125" t="s">
        <v>13</v>
      </c>
      <c r="G3125" t="s">
        <v>774</v>
      </c>
      <c r="H3125">
        <v>0</v>
      </c>
      <c r="I3125" s="35" t="s">
        <v>7536</v>
      </c>
      <c r="L3125" s="20" t="s">
        <v>6617</v>
      </c>
      <c r="M3125" s="20" t="s">
        <v>6617</v>
      </c>
      <c r="N3125">
        <v>0</v>
      </c>
    </row>
    <row r="3126" spans="1:17" x14ac:dyDescent="0.25">
      <c r="A3126" s="18">
        <v>4072</v>
      </c>
      <c r="C3126" t="s">
        <v>47</v>
      </c>
      <c r="D3126" t="s">
        <v>11</v>
      </c>
      <c r="E3126" s="20" t="s">
        <v>92</v>
      </c>
      <c r="F3126" t="s">
        <v>13</v>
      </c>
      <c r="G3126" t="s">
        <v>33</v>
      </c>
      <c r="H3126">
        <v>0</v>
      </c>
      <c r="L3126" s="20" t="s">
        <v>6617</v>
      </c>
      <c r="M3126" s="20" t="s">
        <v>6617</v>
      </c>
      <c r="N3126" s="37" t="s">
        <v>6617</v>
      </c>
      <c r="O3126" s="36"/>
      <c r="P3126" t="b">
        <f>EXACT(H3126,bioshpere3_soil!H3126)</f>
        <v>1</v>
      </c>
      <c r="Q3126" s="36"/>
    </row>
    <row r="3127" spans="1:17" x14ac:dyDescent="0.25">
      <c r="A3127" s="18">
        <v>4392</v>
      </c>
      <c r="C3127" t="s">
        <v>90</v>
      </c>
      <c r="D3127" t="s">
        <v>11</v>
      </c>
      <c r="E3127" t="s">
        <v>92</v>
      </c>
      <c r="F3127" t="s">
        <v>13</v>
      </c>
      <c r="G3127" t="s">
        <v>33</v>
      </c>
      <c r="H3127">
        <v>0</v>
      </c>
      <c r="L3127" s="20" t="s">
        <v>6617</v>
      </c>
      <c r="M3127" s="20" t="s">
        <v>6617</v>
      </c>
      <c r="N3127">
        <v>1</v>
      </c>
      <c r="P3127" t="b">
        <f>EXACT(H3127,bioshpere3_soil!H3127)</f>
        <v>0</v>
      </c>
    </row>
    <row r="3128" spans="1:17" x14ac:dyDescent="0.25">
      <c r="A3128" s="18">
        <v>1359</v>
      </c>
      <c r="C3128" t="s">
        <v>9</v>
      </c>
      <c r="D3128" t="s">
        <v>11</v>
      </c>
      <c r="E3128" t="s">
        <v>92</v>
      </c>
      <c r="F3128" t="s">
        <v>13</v>
      </c>
      <c r="G3128" t="s">
        <v>33</v>
      </c>
      <c r="H3128">
        <v>0</v>
      </c>
      <c r="L3128" s="20" t="s">
        <v>6617</v>
      </c>
      <c r="M3128" s="20" t="s">
        <v>6617</v>
      </c>
    </row>
    <row r="3129" spans="1:17" x14ac:dyDescent="0.25">
      <c r="A3129" s="18">
        <v>1740</v>
      </c>
      <c r="C3129" t="s">
        <v>99</v>
      </c>
      <c r="D3129" t="s">
        <v>11</v>
      </c>
      <c r="E3129" t="s">
        <v>92</v>
      </c>
      <c r="F3129" t="s">
        <v>13</v>
      </c>
      <c r="G3129" t="s">
        <v>33</v>
      </c>
      <c r="H3129">
        <v>0</v>
      </c>
      <c r="L3129" s="20" t="s">
        <v>6617</v>
      </c>
      <c r="M3129" s="20" t="s">
        <v>6617</v>
      </c>
      <c r="N3129">
        <v>0</v>
      </c>
    </row>
    <row r="3130" spans="1:17" x14ac:dyDescent="0.25">
      <c r="A3130" s="18">
        <v>741</v>
      </c>
      <c r="C3130" t="s">
        <v>70</v>
      </c>
      <c r="D3130" t="s">
        <v>11</v>
      </c>
      <c r="E3130" t="s">
        <v>92</v>
      </c>
      <c r="F3130" t="s">
        <v>13</v>
      </c>
      <c r="G3130" t="s">
        <v>33</v>
      </c>
      <c r="H3130">
        <v>0</v>
      </c>
      <c r="L3130" s="20" t="s">
        <v>6617</v>
      </c>
      <c r="M3130" s="20" t="s">
        <v>6617</v>
      </c>
      <c r="N3130">
        <v>0</v>
      </c>
    </row>
    <row r="3131" spans="1:17" x14ac:dyDescent="0.25">
      <c r="A3131" s="18">
        <v>3055</v>
      </c>
      <c r="C3131" t="s">
        <v>47</v>
      </c>
      <c r="D3131" t="s">
        <v>11</v>
      </c>
      <c r="E3131" t="s">
        <v>4718</v>
      </c>
      <c r="F3131" t="s">
        <v>13</v>
      </c>
      <c r="G3131" t="s">
        <v>33</v>
      </c>
      <c r="H3131">
        <v>0</v>
      </c>
      <c r="L3131" s="20" t="s">
        <v>6617</v>
      </c>
      <c r="M3131" s="20" t="s">
        <v>6617</v>
      </c>
      <c r="N3131">
        <v>2</v>
      </c>
      <c r="P3131" t="b">
        <f>EXACT(H3131,bioshpere3_soil!H3131)</f>
        <v>0</v>
      </c>
    </row>
    <row r="3132" spans="1:17" x14ac:dyDescent="0.25">
      <c r="A3132" s="18">
        <v>1198</v>
      </c>
      <c r="C3132" t="s">
        <v>90</v>
      </c>
      <c r="D3132" t="s">
        <v>11</v>
      </c>
      <c r="E3132" t="s">
        <v>4718</v>
      </c>
      <c r="F3132" t="s">
        <v>13</v>
      </c>
      <c r="G3132" t="s">
        <v>33</v>
      </c>
      <c r="H3132">
        <v>0</v>
      </c>
      <c r="L3132" s="20" t="s">
        <v>6617</v>
      </c>
      <c r="M3132" s="20" t="s">
        <v>6617</v>
      </c>
      <c r="N3132">
        <v>0</v>
      </c>
    </row>
    <row r="3133" spans="1:17" x14ac:dyDescent="0.25">
      <c r="A3133" s="18">
        <v>749</v>
      </c>
      <c r="C3133" t="s">
        <v>9</v>
      </c>
      <c r="D3133" t="s">
        <v>11</v>
      </c>
      <c r="E3133" t="s">
        <v>4718</v>
      </c>
      <c r="F3133" t="s">
        <v>13</v>
      </c>
      <c r="G3133" t="s">
        <v>33</v>
      </c>
      <c r="H3133">
        <v>0</v>
      </c>
      <c r="L3133" s="20" t="s">
        <v>6617</v>
      </c>
      <c r="M3133" s="20" t="s">
        <v>6617</v>
      </c>
      <c r="N3133">
        <v>0</v>
      </c>
    </row>
    <row r="3134" spans="1:17" x14ac:dyDescent="0.25">
      <c r="A3134" s="18">
        <v>3016</v>
      </c>
      <c r="C3134" t="s">
        <v>99</v>
      </c>
      <c r="D3134" t="s">
        <v>11</v>
      </c>
      <c r="E3134" t="s">
        <v>4718</v>
      </c>
      <c r="F3134" t="s">
        <v>13</v>
      </c>
      <c r="G3134" t="s">
        <v>33</v>
      </c>
      <c r="H3134">
        <v>0</v>
      </c>
      <c r="L3134" s="20" t="s">
        <v>6617</v>
      </c>
      <c r="M3134" s="20" t="s">
        <v>6617</v>
      </c>
      <c r="N3134">
        <v>0</v>
      </c>
    </row>
    <row r="3135" spans="1:17" x14ac:dyDescent="0.25">
      <c r="A3135" s="18">
        <v>603</v>
      </c>
      <c r="C3135" t="s">
        <v>70</v>
      </c>
      <c r="D3135" t="s">
        <v>11</v>
      </c>
      <c r="E3135" t="s">
        <v>4718</v>
      </c>
      <c r="F3135" t="s">
        <v>13</v>
      </c>
      <c r="G3135" t="s">
        <v>33</v>
      </c>
      <c r="H3135">
        <v>0</v>
      </c>
      <c r="L3135" s="20" t="s">
        <v>6617</v>
      </c>
      <c r="M3135" s="20" t="s">
        <v>6617</v>
      </c>
      <c r="N3135">
        <v>0</v>
      </c>
    </row>
    <row r="3136" spans="1:17" x14ac:dyDescent="0.25">
      <c r="A3136" s="18">
        <v>3514</v>
      </c>
      <c r="C3136" t="s">
        <v>47</v>
      </c>
      <c r="D3136" t="s">
        <v>11</v>
      </c>
      <c r="E3136" t="s">
        <v>1953</v>
      </c>
      <c r="F3136" t="s">
        <v>13</v>
      </c>
      <c r="G3136" t="s">
        <v>33</v>
      </c>
      <c r="H3136">
        <v>0</v>
      </c>
      <c r="L3136" s="20" t="s">
        <v>6617</v>
      </c>
      <c r="M3136" s="20" t="s">
        <v>6617</v>
      </c>
      <c r="N3136">
        <v>0</v>
      </c>
    </row>
    <row r="3137" spans="1:16" x14ac:dyDescent="0.25">
      <c r="A3137" s="18">
        <v>2876</v>
      </c>
      <c r="C3137" t="s">
        <v>90</v>
      </c>
      <c r="D3137" t="s">
        <v>11</v>
      </c>
      <c r="E3137" t="s">
        <v>1953</v>
      </c>
      <c r="F3137" t="s">
        <v>13</v>
      </c>
      <c r="G3137" t="s">
        <v>33</v>
      </c>
      <c r="H3137">
        <v>0</v>
      </c>
      <c r="L3137" s="20" t="s">
        <v>6617</v>
      </c>
      <c r="M3137" s="20" t="s">
        <v>6617</v>
      </c>
      <c r="N3137">
        <v>0</v>
      </c>
    </row>
    <row r="3138" spans="1:16" x14ac:dyDescent="0.25">
      <c r="A3138" s="18">
        <v>1300</v>
      </c>
      <c r="C3138" t="s">
        <v>9</v>
      </c>
      <c r="D3138" t="s">
        <v>11</v>
      </c>
      <c r="E3138" t="s">
        <v>1953</v>
      </c>
      <c r="F3138" t="s">
        <v>13</v>
      </c>
      <c r="G3138" t="s">
        <v>33</v>
      </c>
      <c r="H3138">
        <v>0</v>
      </c>
      <c r="L3138" s="20" t="s">
        <v>6617</v>
      </c>
      <c r="M3138" s="20" t="s">
        <v>6617</v>
      </c>
    </row>
    <row r="3139" spans="1:16" x14ac:dyDescent="0.25">
      <c r="A3139" s="18">
        <v>2011</v>
      </c>
      <c r="C3139" t="s">
        <v>99</v>
      </c>
      <c r="D3139" t="s">
        <v>11</v>
      </c>
      <c r="E3139" t="s">
        <v>1953</v>
      </c>
      <c r="F3139" t="s">
        <v>13</v>
      </c>
      <c r="G3139" t="s">
        <v>33</v>
      </c>
      <c r="H3139">
        <v>0</v>
      </c>
      <c r="L3139" s="20" t="s">
        <v>6617</v>
      </c>
      <c r="M3139" s="20" t="s">
        <v>6617</v>
      </c>
      <c r="N3139">
        <v>0</v>
      </c>
    </row>
    <row r="3140" spans="1:16" x14ac:dyDescent="0.25">
      <c r="A3140" s="18">
        <v>3914</v>
      </c>
      <c r="C3140" t="s">
        <v>70</v>
      </c>
      <c r="D3140" t="s">
        <v>11</v>
      </c>
      <c r="E3140" t="s">
        <v>1953</v>
      </c>
      <c r="F3140" t="s">
        <v>13</v>
      </c>
      <c r="G3140" t="s">
        <v>33</v>
      </c>
      <c r="H3140">
        <v>0</v>
      </c>
      <c r="L3140" s="20" t="s">
        <v>6617</v>
      </c>
      <c r="M3140" s="20" t="s">
        <v>6617</v>
      </c>
      <c r="N3140">
        <v>0</v>
      </c>
    </row>
    <row r="3141" spans="1:16" x14ac:dyDescent="0.25">
      <c r="A3141" s="18">
        <v>946</v>
      </c>
      <c r="C3141" t="s">
        <v>189</v>
      </c>
      <c r="D3141" t="s">
        <v>11</v>
      </c>
      <c r="E3141" t="s">
        <v>881</v>
      </c>
      <c r="F3141" t="s">
        <v>13</v>
      </c>
      <c r="G3141" t="s">
        <v>33</v>
      </c>
      <c r="H3141">
        <v>0</v>
      </c>
      <c r="L3141" s="20" t="s">
        <v>6617</v>
      </c>
      <c r="M3141" s="20" t="s">
        <v>6617</v>
      </c>
      <c r="N3141">
        <v>0</v>
      </c>
    </row>
    <row r="3142" spans="1:16" x14ac:dyDescent="0.25">
      <c r="A3142" s="18">
        <v>87</v>
      </c>
      <c r="C3142" t="s">
        <v>43</v>
      </c>
      <c r="D3142" t="s">
        <v>11</v>
      </c>
      <c r="E3142" t="s">
        <v>881</v>
      </c>
      <c r="F3142" t="s">
        <v>13</v>
      </c>
      <c r="G3142" t="s">
        <v>33</v>
      </c>
      <c r="H3142">
        <v>0</v>
      </c>
      <c r="L3142" s="20" t="s">
        <v>6617</v>
      </c>
      <c r="M3142" s="20" t="s">
        <v>6617</v>
      </c>
      <c r="N3142">
        <v>0</v>
      </c>
    </row>
    <row r="3143" spans="1:16" x14ac:dyDescent="0.25">
      <c r="A3143" s="18">
        <v>2231</v>
      </c>
      <c r="C3143" t="s">
        <v>26</v>
      </c>
      <c r="D3143" t="s">
        <v>11</v>
      </c>
      <c r="E3143" t="s">
        <v>881</v>
      </c>
      <c r="F3143" t="s">
        <v>13</v>
      </c>
      <c r="G3143" t="s">
        <v>33</v>
      </c>
      <c r="H3143">
        <v>0</v>
      </c>
      <c r="L3143" s="20" t="s">
        <v>6617</v>
      </c>
      <c r="M3143" s="20" t="s">
        <v>6617</v>
      </c>
      <c r="N3143">
        <v>0</v>
      </c>
    </row>
    <row r="3144" spans="1:16" x14ac:dyDescent="0.25">
      <c r="A3144" s="18">
        <v>2768</v>
      </c>
      <c r="C3144" t="s">
        <v>30</v>
      </c>
      <c r="D3144" t="s">
        <v>11</v>
      </c>
      <c r="E3144" t="s">
        <v>881</v>
      </c>
      <c r="F3144" t="s">
        <v>13</v>
      </c>
      <c r="G3144" t="s">
        <v>33</v>
      </c>
      <c r="H3144">
        <v>0</v>
      </c>
      <c r="L3144" s="20" t="s">
        <v>6617</v>
      </c>
      <c r="M3144" s="20" t="s">
        <v>6617</v>
      </c>
      <c r="N3144">
        <v>0</v>
      </c>
    </row>
    <row r="3145" spans="1:16" x14ac:dyDescent="0.25">
      <c r="A3145" s="18">
        <v>3932</v>
      </c>
      <c r="C3145" t="s">
        <v>23</v>
      </c>
      <c r="D3145" t="s">
        <v>11</v>
      </c>
      <c r="E3145" t="s">
        <v>881</v>
      </c>
      <c r="F3145" t="s">
        <v>13</v>
      </c>
      <c r="G3145" t="s">
        <v>33</v>
      </c>
      <c r="H3145">
        <v>0</v>
      </c>
      <c r="L3145" s="20" t="s">
        <v>6617</v>
      </c>
      <c r="M3145" s="20" t="s">
        <v>6617</v>
      </c>
      <c r="N3145">
        <v>0</v>
      </c>
    </row>
    <row r="3146" spans="1:16" x14ac:dyDescent="0.25">
      <c r="A3146" s="18">
        <v>4299</v>
      </c>
      <c r="B3146" s="20" t="s">
        <v>957</v>
      </c>
      <c r="C3146" t="s">
        <v>47</v>
      </c>
      <c r="D3146" t="s">
        <v>11</v>
      </c>
      <c r="E3146" t="s">
        <v>959</v>
      </c>
      <c r="F3146" t="s">
        <v>13</v>
      </c>
      <c r="G3146" t="s">
        <v>33</v>
      </c>
      <c r="H3146">
        <v>0</v>
      </c>
      <c r="L3146" s="20" t="s">
        <v>7537</v>
      </c>
      <c r="M3146">
        <v>226.036</v>
      </c>
      <c r="N3146">
        <v>0</v>
      </c>
    </row>
    <row r="3147" spans="1:16" x14ac:dyDescent="0.25">
      <c r="A3147" s="18">
        <v>689</v>
      </c>
      <c r="B3147" t="s">
        <v>957</v>
      </c>
      <c r="C3147" t="s">
        <v>90</v>
      </c>
      <c r="D3147" t="s">
        <v>11</v>
      </c>
      <c r="E3147" t="s">
        <v>959</v>
      </c>
      <c r="F3147" t="s">
        <v>13</v>
      </c>
      <c r="G3147" t="s">
        <v>33</v>
      </c>
      <c r="H3147">
        <v>0</v>
      </c>
      <c r="L3147" s="20" t="s">
        <v>7537</v>
      </c>
      <c r="M3147">
        <v>226.036</v>
      </c>
      <c r="N3147">
        <v>0</v>
      </c>
    </row>
    <row r="3148" spans="1:16" x14ac:dyDescent="0.25">
      <c r="A3148" s="18">
        <v>3101</v>
      </c>
      <c r="B3148" t="s">
        <v>957</v>
      </c>
      <c r="C3148" t="s">
        <v>9</v>
      </c>
      <c r="D3148" t="s">
        <v>11</v>
      </c>
      <c r="E3148" t="s">
        <v>959</v>
      </c>
      <c r="F3148" t="s">
        <v>13</v>
      </c>
      <c r="G3148" t="s">
        <v>33</v>
      </c>
      <c r="H3148">
        <v>0</v>
      </c>
      <c r="L3148" s="20" t="s">
        <v>7537</v>
      </c>
      <c r="M3148">
        <v>226.036</v>
      </c>
      <c r="N3148">
        <v>0</v>
      </c>
      <c r="P3148" t="b">
        <f>EXACT(H3148,bioshpere3_soil!H3148)</f>
        <v>1</v>
      </c>
    </row>
    <row r="3149" spans="1:16" x14ac:dyDescent="0.25">
      <c r="A3149" s="18">
        <v>3684</v>
      </c>
      <c r="B3149" t="s">
        <v>957</v>
      </c>
      <c r="C3149" t="s">
        <v>99</v>
      </c>
      <c r="D3149" t="s">
        <v>11</v>
      </c>
      <c r="E3149" t="s">
        <v>959</v>
      </c>
      <c r="F3149" t="s">
        <v>13</v>
      </c>
      <c r="G3149" t="s">
        <v>33</v>
      </c>
      <c r="H3149">
        <v>0</v>
      </c>
      <c r="L3149" s="20" t="s">
        <v>7537</v>
      </c>
      <c r="M3149">
        <v>226.036</v>
      </c>
      <c r="N3149">
        <v>0</v>
      </c>
      <c r="P3149" t="b">
        <f>EXACT(H3149,bioshpere3_soil!H3149)</f>
        <v>1</v>
      </c>
    </row>
    <row r="3150" spans="1:16" x14ac:dyDescent="0.25">
      <c r="A3150" s="18">
        <v>1641</v>
      </c>
      <c r="B3150" t="s">
        <v>957</v>
      </c>
      <c r="C3150" t="s">
        <v>70</v>
      </c>
      <c r="D3150" t="s">
        <v>11</v>
      </c>
      <c r="E3150" t="s">
        <v>959</v>
      </c>
      <c r="F3150" t="s">
        <v>13</v>
      </c>
      <c r="G3150" t="s">
        <v>33</v>
      </c>
      <c r="H3150">
        <v>0</v>
      </c>
      <c r="L3150" s="20" t="s">
        <v>7537</v>
      </c>
      <c r="M3150">
        <v>226.036</v>
      </c>
      <c r="N3150">
        <v>0</v>
      </c>
    </row>
    <row r="3151" spans="1:16" x14ac:dyDescent="0.25">
      <c r="A3151" s="18">
        <v>4412</v>
      </c>
      <c r="B3151" s="20" t="s">
        <v>680</v>
      </c>
      <c r="C3151" t="s">
        <v>47</v>
      </c>
      <c r="D3151" t="s">
        <v>11</v>
      </c>
      <c r="E3151" t="s">
        <v>682</v>
      </c>
      <c r="F3151" t="s">
        <v>13</v>
      </c>
      <c r="G3151" t="s">
        <v>33</v>
      </c>
      <c r="H3151">
        <v>0</v>
      </c>
      <c r="L3151" s="20" t="s">
        <v>7537</v>
      </c>
      <c r="M3151">
        <v>228.041</v>
      </c>
      <c r="N3151">
        <v>0</v>
      </c>
    </row>
    <row r="3152" spans="1:16" x14ac:dyDescent="0.25">
      <c r="A3152" s="18">
        <v>4373</v>
      </c>
      <c r="B3152" t="s">
        <v>680</v>
      </c>
      <c r="C3152" t="s">
        <v>90</v>
      </c>
      <c r="D3152" t="s">
        <v>11</v>
      </c>
      <c r="E3152" t="s">
        <v>682</v>
      </c>
      <c r="F3152" t="s">
        <v>13</v>
      </c>
      <c r="G3152" t="s">
        <v>33</v>
      </c>
      <c r="H3152">
        <v>0</v>
      </c>
      <c r="L3152" s="20" t="s">
        <v>7537</v>
      </c>
      <c r="M3152">
        <v>228.041</v>
      </c>
    </row>
    <row r="3153" spans="1:16" x14ac:dyDescent="0.25">
      <c r="A3153" s="18">
        <v>4344</v>
      </c>
      <c r="B3153" t="s">
        <v>680</v>
      </c>
      <c r="C3153" t="s">
        <v>9</v>
      </c>
      <c r="D3153" t="s">
        <v>11</v>
      </c>
      <c r="E3153" t="s">
        <v>682</v>
      </c>
      <c r="F3153" t="s">
        <v>13</v>
      </c>
      <c r="G3153" t="s">
        <v>33</v>
      </c>
      <c r="H3153">
        <v>0</v>
      </c>
      <c r="L3153" s="20" t="s">
        <v>7537</v>
      </c>
      <c r="M3153">
        <v>228.041</v>
      </c>
      <c r="N3153">
        <v>0</v>
      </c>
    </row>
    <row r="3154" spans="1:16" x14ac:dyDescent="0.25">
      <c r="A3154" s="18">
        <v>2100</v>
      </c>
      <c r="B3154" t="s">
        <v>680</v>
      </c>
      <c r="C3154" t="s">
        <v>99</v>
      </c>
      <c r="D3154" t="s">
        <v>11</v>
      </c>
      <c r="E3154" t="s">
        <v>682</v>
      </c>
      <c r="F3154" t="s">
        <v>13</v>
      </c>
      <c r="G3154" t="s">
        <v>33</v>
      </c>
      <c r="H3154">
        <v>0</v>
      </c>
      <c r="L3154" s="20" t="s">
        <v>7537</v>
      </c>
      <c r="M3154">
        <v>228.041</v>
      </c>
      <c r="N3154">
        <v>0</v>
      </c>
    </row>
    <row r="3155" spans="1:16" x14ac:dyDescent="0.25">
      <c r="A3155" s="18">
        <v>1358</v>
      </c>
      <c r="B3155" t="s">
        <v>680</v>
      </c>
      <c r="C3155" t="s">
        <v>70</v>
      </c>
      <c r="D3155" t="s">
        <v>11</v>
      </c>
      <c r="E3155" t="s">
        <v>682</v>
      </c>
      <c r="F3155" t="s">
        <v>13</v>
      </c>
      <c r="G3155" t="s">
        <v>33</v>
      </c>
      <c r="H3155">
        <v>0</v>
      </c>
      <c r="L3155" s="20" t="s">
        <v>7537</v>
      </c>
      <c r="M3155">
        <v>228.041</v>
      </c>
      <c r="N3155">
        <v>0</v>
      </c>
    </row>
    <row r="3156" spans="1:16" x14ac:dyDescent="0.25">
      <c r="A3156" s="18">
        <v>4418</v>
      </c>
      <c r="B3156" t="s">
        <v>680</v>
      </c>
      <c r="C3156" t="s">
        <v>189</v>
      </c>
      <c r="D3156" t="s">
        <v>11</v>
      </c>
      <c r="E3156" t="s">
        <v>682</v>
      </c>
      <c r="F3156" t="s">
        <v>13</v>
      </c>
      <c r="G3156" t="s">
        <v>33</v>
      </c>
      <c r="H3156">
        <v>0</v>
      </c>
      <c r="L3156" s="20" t="s">
        <v>7537</v>
      </c>
      <c r="M3156">
        <v>228.041</v>
      </c>
      <c r="N3156">
        <v>0</v>
      </c>
      <c r="P3156" t="b">
        <f>EXACT(H3156,bioshpere3_soil!H3156)</f>
        <v>1</v>
      </c>
    </row>
    <row r="3157" spans="1:16" x14ac:dyDescent="0.25">
      <c r="A3157" s="18">
        <v>3408</v>
      </c>
      <c r="B3157" t="s">
        <v>680</v>
      </c>
      <c r="C3157" t="s">
        <v>43</v>
      </c>
      <c r="D3157" t="s">
        <v>11</v>
      </c>
      <c r="E3157" t="s">
        <v>682</v>
      </c>
      <c r="F3157" t="s">
        <v>13</v>
      </c>
      <c r="G3157" t="s">
        <v>33</v>
      </c>
      <c r="H3157">
        <v>0</v>
      </c>
      <c r="L3157" s="20" t="s">
        <v>7537</v>
      </c>
      <c r="M3157">
        <v>228.041</v>
      </c>
      <c r="N3157">
        <v>1</v>
      </c>
      <c r="P3157" t="b">
        <f>EXACT(H3157,bioshpere3_soil!H3157)</f>
        <v>0</v>
      </c>
    </row>
    <row r="3158" spans="1:16" x14ac:dyDescent="0.25">
      <c r="A3158" s="18">
        <v>2699</v>
      </c>
      <c r="B3158" t="s">
        <v>680</v>
      </c>
      <c r="C3158" t="s">
        <v>26</v>
      </c>
      <c r="D3158" t="s">
        <v>11</v>
      </c>
      <c r="E3158" t="s">
        <v>682</v>
      </c>
      <c r="F3158" t="s">
        <v>13</v>
      </c>
      <c r="G3158" t="s">
        <v>33</v>
      </c>
      <c r="H3158">
        <v>0</v>
      </c>
      <c r="L3158" s="20" t="s">
        <v>7537</v>
      </c>
      <c r="M3158">
        <v>228.041</v>
      </c>
      <c r="N3158">
        <v>0</v>
      </c>
    </row>
    <row r="3159" spans="1:16" x14ac:dyDescent="0.25">
      <c r="A3159" s="18">
        <v>1154</v>
      </c>
      <c r="B3159" t="s">
        <v>680</v>
      </c>
      <c r="C3159" t="s">
        <v>30</v>
      </c>
      <c r="D3159" t="s">
        <v>11</v>
      </c>
      <c r="E3159" t="s">
        <v>682</v>
      </c>
      <c r="F3159" t="s">
        <v>13</v>
      </c>
      <c r="G3159" t="s">
        <v>33</v>
      </c>
      <c r="H3159">
        <v>0</v>
      </c>
      <c r="L3159" s="20" t="s">
        <v>7537</v>
      </c>
      <c r="M3159">
        <v>228.041</v>
      </c>
      <c r="N3159">
        <v>1</v>
      </c>
      <c r="P3159" t="b">
        <f>EXACT(H3159,bioshpere3_soil!H3159)</f>
        <v>0</v>
      </c>
    </row>
    <row r="3160" spans="1:16" x14ac:dyDescent="0.25">
      <c r="A3160" s="18">
        <v>2568</v>
      </c>
      <c r="B3160" t="s">
        <v>680</v>
      </c>
      <c r="C3160" t="s">
        <v>23</v>
      </c>
      <c r="D3160" t="s">
        <v>11</v>
      </c>
      <c r="E3160" t="s">
        <v>682</v>
      </c>
      <c r="F3160" t="s">
        <v>13</v>
      </c>
      <c r="G3160" t="s">
        <v>33</v>
      </c>
      <c r="H3160">
        <v>0</v>
      </c>
      <c r="L3160" s="20" t="s">
        <v>7537</v>
      </c>
      <c r="M3160">
        <v>228.041</v>
      </c>
      <c r="N3160">
        <v>0</v>
      </c>
    </row>
    <row r="3161" spans="1:16" x14ac:dyDescent="0.25">
      <c r="A3161" s="18">
        <v>2965</v>
      </c>
      <c r="B3161" s="20" t="s">
        <v>1098</v>
      </c>
      <c r="C3161" t="s">
        <v>47</v>
      </c>
      <c r="D3161" t="s">
        <v>11</v>
      </c>
      <c r="E3161" t="s">
        <v>1100</v>
      </c>
      <c r="F3161" t="s">
        <v>13</v>
      </c>
      <c r="G3161" t="s">
        <v>33</v>
      </c>
      <c r="H3161">
        <v>0</v>
      </c>
      <c r="L3161" s="20" t="s">
        <v>7537</v>
      </c>
      <c r="M3161">
        <v>230.047</v>
      </c>
      <c r="N3161">
        <v>0</v>
      </c>
    </row>
    <row r="3162" spans="1:16" x14ac:dyDescent="0.25">
      <c r="A3162" s="18">
        <v>1054</v>
      </c>
      <c r="B3162" t="s">
        <v>1098</v>
      </c>
      <c r="C3162" t="s">
        <v>90</v>
      </c>
      <c r="D3162" t="s">
        <v>11</v>
      </c>
      <c r="E3162" t="s">
        <v>1100</v>
      </c>
      <c r="F3162" t="s">
        <v>13</v>
      </c>
      <c r="G3162" t="s">
        <v>33</v>
      </c>
      <c r="H3162">
        <v>0</v>
      </c>
      <c r="L3162" s="20" t="s">
        <v>7537</v>
      </c>
      <c r="M3162">
        <v>230.047</v>
      </c>
      <c r="N3162">
        <v>0</v>
      </c>
    </row>
    <row r="3163" spans="1:16" x14ac:dyDescent="0.25">
      <c r="A3163" s="18">
        <v>3215</v>
      </c>
      <c r="B3163" t="s">
        <v>1098</v>
      </c>
      <c r="C3163" t="s">
        <v>9</v>
      </c>
      <c r="D3163" t="s">
        <v>11</v>
      </c>
      <c r="E3163" t="s">
        <v>1100</v>
      </c>
      <c r="F3163" t="s">
        <v>13</v>
      </c>
      <c r="G3163" t="s">
        <v>33</v>
      </c>
      <c r="H3163">
        <v>0</v>
      </c>
      <c r="L3163" s="20" t="s">
        <v>7537</v>
      </c>
      <c r="M3163">
        <v>230.047</v>
      </c>
      <c r="N3163">
        <v>0</v>
      </c>
    </row>
    <row r="3164" spans="1:16" x14ac:dyDescent="0.25">
      <c r="A3164" s="18">
        <v>4417</v>
      </c>
      <c r="B3164" t="s">
        <v>1098</v>
      </c>
      <c r="C3164" t="s">
        <v>99</v>
      </c>
      <c r="D3164" t="s">
        <v>11</v>
      </c>
      <c r="E3164" t="s">
        <v>1100</v>
      </c>
      <c r="F3164" t="s">
        <v>13</v>
      </c>
      <c r="G3164" t="s">
        <v>33</v>
      </c>
      <c r="H3164">
        <v>0</v>
      </c>
      <c r="L3164" s="20" t="s">
        <v>7537</v>
      </c>
      <c r="M3164">
        <v>230.047</v>
      </c>
      <c r="N3164">
        <v>0</v>
      </c>
    </row>
    <row r="3165" spans="1:16" x14ac:dyDescent="0.25">
      <c r="A3165" s="18">
        <v>254</v>
      </c>
      <c r="B3165" t="s">
        <v>1098</v>
      </c>
      <c r="C3165" t="s">
        <v>70</v>
      </c>
      <c r="D3165" t="s">
        <v>11</v>
      </c>
      <c r="E3165" t="s">
        <v>1100</v>
      </c>
      <c r="F3165" t="s">
        <v>13</v>
      </c>
      <c r="G3165" t="s">
        <v>33</v>
      </c>
      <c r="H3165">
        <v>0</v>
      </c>
      <c r="L3165" s="20" t="s">
        <v>7537</v>
      </c>
      <c r="M3165">
        <v>230.047</v>
      </c>
      <c r="N3165">
        <v>0</v>
      </c>
    </row>
    <row r="3166" spans="1:16" x14ac:dyDescent="0.25">
      <c r="A3166" s="18">
        <v>1343</v>
      </c>
      <c r="B3166" t="s">
        <v>1098</v>
      </c>
      <c r="C3166" t="s">
        <v>189</v>
      </c>
      <c r="D3166" t="s">
        <v>11</v>
      </c>
      <c r="E3166" t="s">
        <v>1100</v>
      </c>
      <c r="F3166" t="s">
        <v>13</v>
      </c>
      <c r="G3166" t="s">
        <v>33</v>
      </c>
      <c r="H3166">
        <v>0</v>
      </c>
      <c r="L3166" s="20" t="s">
        <v>7537</v>
      </c>
      <c r="M3166">
        <v>230.047</v>
      </c>
      <c r="N3166">
        <v>0</v>
      </c>
    </row>
    <row r="3167" spans="1:16" x14ac:dyDescent="0.25">
      <c r="A3167" s="18">
        <v>976</v>
      </c>
      <c r="B3167" t="s">
        <v>1098</v>
      </c>
      <c r="C3167" t="s">
        <v>43</v>
      </c>
      <c r="D3167" t="s">
        <v>11</v>
      </c>
      <c r="E3167" t="s">
        <v>1100</v>
      </c>
      <c r="F3167" t="s">
        <v>13</v>
      </c>
      <c r="G3167" t="s">
        <v>33</v>
      </c>
      <c r="H3167">
        <v>0</v>
      </c>
      <c r="L3167" s="20" t="s">
        <v>7537</v>
      </c>
      <c r="M3167">
        <v>230.047</v>
      </c>
      <c r="N3167">
        <v>0</v>
      </c>
    </row>
    <row r="3168" spans="1:16" x14ac:dyDescent="0.25">
      <c r="A3168" s="18">
        <v>1925</v>
      </c>
      <c r="B3168" t="s">
        <v>1098</v>
      </c>
      <c r="C3168" t="s">
        <v>26</v>
      </c>
      <c r="D3168" t="s">
        <v>11</v>
      </c>
      <c r="E3168" t="s">
        <v>1100</v>
      </c>
      <c r="F3168" t="s">
        <v>13</v>
      </c>
      <c r="G3168" t="s">
        <v>33</v>
      </c>
      <c r="H3168">
        <v>0</v>
      </c>
      <c r="L3168" s="20" t="s">
        <v>7537</v>
      </c>
      <c r="M3168">
        <v>230.047</v>
      </c>
      <c r="N3168">
        <v>0</v>
      </c>
    </row>
    <row r="3169" spans="1:16" x14ac:dyDescent="0.25">
      <c r="A3169" s="18">
        <v>1033</v>
      </c>
      <c r="B3169" t="s">
        <v>1098</v>
      </c>
      <c r="C3169" t="s">
        <v>30</v>
      </c>
      <c r="D3169" t="s">
        <v>11</v>
      </c>
      <c r="E3169" t="s">
        <v>1100</v>
      </c>
      <c r="F3169" t="s">
        <v>13</v>
      </c>
      <c r="G3169" t="s">
        <v>33</v>
      </c>
      <c r="H3169">
        <v>0</v>
      </c>
      <c r="L3169" s="20" t="s">
        <v>7537</v>
      </c>
      <c r="M3169">
        <v>230.047</v>
      </c>
      <c r="N3169">
        <v>0</v>
      </c>
    </row>
    <row r="3170" spans="1:16" x14ac:dyDescent="0.25">
      <c r="A3170" s="18">
        <v>1350</v>
      </c>
      <c r="B3170" t="s">
        <v>1098</v>
      </c>
      <c r="C3170" t="s">
        <v>23</v>
      </c>
      <c r="D3170" t="s">
        <v>11</v>
      </c>
      <c r="E3170" t="s">
        <v>1100</v>
      </c>
      <c r="F3170" t="s">
        <v>13</v>
      </c>
      <c r="G3170" t="s">
        <v>33</v>
      </c>
      <c r="H3170">
        <v>0</v>
      </c>
      <c r="L3170" s="20" t="s">
        <v>7537</v>
      </c>
      <c r="M3170">
        <v>230.047</v>
      </c>
      <c r="N3170">
        <v>0</v>
      </c>
    </row>
    <row r="3171" spans="1:16" x14ac:dyDescent="0.25">
      <c r="A3171" s="18">
        <v>2842</v>
      </c>
      <c r="B3171" s="20" t="s">
        <v>4294</v>
      </c>
      <c r="C3171" t="s">
        <v>189</v>
      </c>
      <c r="D3171" t="s">
        <v>11</v>
      </c>
      <c r="E3171" t="s">
        <v>4296</v>
      </c>
      <c r="F3171" t="s">
        <v>13</v>
      </c>
      <c r="G3171" t="s">
        <v>33</v>
      </c>
      <c r="H3171">
        <v>0</v>
      </c>
      <c r="L3171" s="20" t="s">
        <v>7538</v>
      </c>
      <c r="M3171" s="20" t="s">
        <v>6617</v>
      </c>
    </row>
    <row r="3172" spans="1:16" x14ac:dyDescent="0.25">
      <c r="A3172" s="18">
        <v>4319</v>
      </c>
      <c r="B3172" t="s">
        <v>4294</v>
      </c>
      <c r="C3172" t="s">
        <v>43</v>
      </c>
      <c r="D3172" t="s">
        <v>11</v>
      </c>
      <c r="E3172" t="s">
        <v>4296</v>
      </c>
      <c r="F3172" t="s">
        <v>13</v>
      </c>
      <c r="G3172" t="s">
        <v>33</v>
      </c>
      <c r="H3172">
        <v>0</v>
      </c>
      <c r="L3172" s="20" t="s">
        <v>7538</v>
      </c>
      <c r="M3172" s="20" t="s">
        <v>6617</v>
      </c>
      <c r="N3172">
        <v>0</v>
      </c>
    </row>
    <row r="3173" spans="1:16" x14ac:dyDescent="0.25">
      <c r="A3173" s="18">
        <v>2176</v>
      </c>
      <c r="B3173" t="s">
        <v>4294</v>
      </c>
      <c r="C3173" t="s">
        <v>26</v>
      </c>
      <c r="D3173" t="s">
        <v>11</v>
      </c>
      <c r="E3173" t="s">
        <v>4296</v>
      </c>
      <c r="F3173" t="s">
        <v>13</v>
      </c>
      <c r="G3173" t="s">
        <v>33</v>
      </c>
      <c r="H3173">
        <v>0</v>
      </c>
      <c r="L3173" s="20" t="s">
        <v>7538</v>
      </c>
      <c r="M3173" s="20" t="s">
        <v>6617</v>
      </c>
      <c r="N3173">
        <v>0</v>
      </c>
    </row>
    <row r="3174" spans="1:16" x14ac:dyDescent="0.25">
      <c r="A3174" s="18">
        <v>1907</v>
      </c>
      <c r="B3174" t="s">
        <v>4294</v>
      </c>
      <c r="C3174" t="s">
        <v>30</v>
      </c>
      <c r="D3174" t="s">
        <v>11</v>
      </c>
      <c r="E3174" t="s">
        <v>4296</v>
      </c>
      <c r="F3174" t="s">
        <v>13</v>
      </c>
      <c r="G3174" t="s">
        <v>33</v>
      </c>
      <c r="H3174">
        <v>0</v>
      </c>
      <c r="L3174" s="20" t="s">
        <v>7538</v>
      </c>
      <c r="M3174" s="20" t="s">
        <v>6617</v>
      </c>
      <c r="N3174">
        <v>0</v>
      </c>
    </row>
    <row r="3175" spans="1:16" x14ac:dyDescent="0.25">
      <c r="A3175" s="18">
        <v>4188</v>
      </c>
      <c r="B3175" t="s">
        <v>4294</v>
      </c>
      <c r="C3175" t="s">
        <v>23</v>
      </c>
      <c r="D3175" t="s">
        <v>11</v>
      </c>
      <c r="E3175" t="s">
        <v>4296</v>
      </c>
      <c r="F3175" t="s">
        <v>13</v>
      </c>
      <c r="G3175" t="s">
        <v>33</v>
      </c>
      <c r="H3175">
        <v>0</v>
      </c>
      <c r="L3175" s="20" t="s">
        <v>7538</v>
      </c>
      <c r="M3175" s="20" t="s">
        <v>6617</v>
      </c>
      <c r="N3175">
        <v>0</v>
      </c>
    </row>
    <row r="3176" spans="1:16" x14ac:dyDescent="0.25">
      <c r="A3176" s="18">
        <v>54</v>
      </c>
      <c r="B3176" s="20" t="s">
        <v>4719</v>
      </c>
      <c r="C3176" t="s">
        <v>189</v>
      </c>
      <c r="D3176" t="s">
        <v>11</v>
      </c>
      <c r="E3176" t="s">
        <v>173</v>
      </c>
      <c r="F3176" t="s">
        <v>13</v>
      </c>
      <c r="G3176" t="s">
        <v>33</v>
      </c>
      <c r="H3176">
        <v>0</v>
      </c>
      <c r="L3176" s="20" t="s">
        <v>7538</v>
      </c>
      <c r="M3176" s="20" t="s">
        <v>6617</v>
      </c>
      <c r="N3176">
        <v>0</v>
      </c>
    </row>
    <row r="3177" spans="1:16" x14ac:dyDescent="0.25">
      <c r="A3177" s="18">
        <v>3509</v>
      </c>
      <c r="B3177" t="s">
        <v>4719</v>
      </c>
      <c r="C3177" t="s">
        <v>43</v>
      </c>
      <c r="D3177" t="s">
        <v>11</v>
      </c>
      <c r="E3177" t="s">
        <v>173</v>
      </c>
      <c r="F3177" t="s">
        <v>13</v>
      </c>
      <c r="G3177" t="s">
        <v>33</v>
      </c>
      <c r="H3177">
        <v>0</v>
      </c>
      <c r="L3177" s="20" t="s">
        <v>7538</v>
      </c>
      <c r="M3177" s="20" t="s">
        <v>6617</v>
      </c>
      <c r="N3177">
        <v>0</v>
      </c>
    </row>
    <row r="3178" spans="1:16" x14ac:dyDescent="0.25">
      <c r="A3178" s="18">
        <v>1771</v>
      </c>
      <c r="B3178" t="s">
        <v>4719</v>
      </c>
      <c r="C3178" t="s">
        <v>26</v>
      </c>
      <c r="D3178" t="s">
        <v>11</v>
      </c>
      <c r="E3178" t="s">
        <v>173</v>
      </c>
      <c r="F3178" t="s">
        <v>13</v>
      </c>
      <c r="G3178" t="s">
        <v>33</v>
      </c>
      <c r="H3178">
        <v>0</v>
      </c>
      <c r="L3178" s="20" t="s">
        <v>7538</v>
      </c>
      <c r="M3178" s="20" t="s">
        <v>6617</v>
      </c>
      <c r="N3178">
        <v>0</v>
      </c>
    </row>
    <row r="3179" spans="1:16" x14ac:dyDescent="0.25">
      <c r="A3179" s="18">
        <v>1101</v>
      </c>
      <c r="B3179" t="s">
        <v>4719</v>
      </c>
      <c r="C3179" t="s">
        <v>30</v>
      </c>
      <c r="D3179" t="s">
        <v>11</v>
      </c>
      <c r="E3179" t="s">
        <v>173</v>
      </c>
      <c r="F3179" t="s">
        <v>13</v>
      </c>
      <c r="G3179" t="s">
        <v>33</v>
      </c>
      <c r="H3179">
        <v>0</v>
      </c>
      <c r="L3179" s="20" t="s">
        <v>7538</v>
      </c>
      <c r="M3179" s="20" t="s">
        <v>6617</v>
      </c>
      <c r="N3179">
        <v>0</v>
      </c>
    </row>
    <row r="3180" spans="1:16" x14ac:dyDescent="0.25">
      <c r="A3180" s="18">
        <v>344</v>
      </c>
      <c r="B3180" t="s">
        <v>4719</v>
      </c>
      <c r="C3180" t="s">
        <v>23</v>
      </c>
      <c r="D3180" t="s">
        <v>11</v>
      </c>
      <c r="E3180" t="s">
        <v>173</v>
      </c>
      <c r="F3180" t="s">
        <v>13</v>
      </c>
      <c r="G3180" t="s">
        <v>33</v>
      </c>
      <c r="H3180">
        <v>0</v>
      </c>
      <c r="L3180" s="20" t="s">
        <v>7538</v>
      </c>
      <c r="M3180" s="20" t="s">
        <v>6617</v>
      </c>
      <c r="N3180">
        <v>0</v>
      </c>
    </row>
    <row r="3181" spans="1:16" x14ac:dyDescent="0.25">
      <c r="A3181" s="18">
        <v>3224</v>
      </c>
      <c r="B3181" s="20" t="s">
        <v>650</v>
      </c>
      <c r="C3181" t="s">
        <v>189</v>
      </c>
      <c r="D3181" t="s">
        <v>11</v>
      </c>
      <c r="E3181" t="s">
        <v>652</v>
      </c>
      <c r="F3181" t="s">
        <v>13</v>
      </c>
      <c r="G3181" t="s">
        <v>14</v>
      </c>
      <c r="H3181">
        <v>0</v>
      </c>
      <c r="L3181" s="20" t="s">
        <v>7539</v>
      </c>
      <c r="M3181" s="20" t="s">
        <v>6617</v>
      </c>
      <c r="N3181">
        <v>0</v>
      </c>
    </row>
    <row r="3182" spans="1:16" x14ac:dyDescent="0.25">
      <c r="A3182" s="18">
        <v>1492</v>
      </c>
      <c r="B3182" s="20" t="s">
        <v>4390</v>
      </c>
      <c r="C3182" t="s">
        <v>16</v>
      </c>
      <c r="D3182" t="s">
        <v>11</v>
      </c>
      <c r="E3182" t="s">
        <v>4392</v>
      </c>
      <c r="F3182" t="s">
        <v>13</v>
      </c>
      <c r="G3182" t="s">
        <v>14</v>
      </c>
      <c r="H3182">
        <f>14.0067*N3182/M3182</f>
        <v>0</v>
      </c>
      <c r="L3182" t="s">
        <v>7540</v>
      </c>
      <c r="M3182">
        <v>431.44400000000002</v>
      </c>
      <c r="N3182">
        <v>0</v>
      </c>
      <c r="P3182" t="b">
        <f>EXACT(H3182,bioshpere3_soil!H3182)</f>
        <v>1</v>
      </c>
    </row>
    <row r="3183" spans="1:16" x14ac:dyDescent="0.25">
      <c r="A3183" s="18">
        <v>1067</v>
      </c>
      <c r="B3183" s="20" t="s">
        <v>7541</v>
      </c>
      <c r="C3183" t="s">
        <v>16</v>
      </c>
      <c r="D3183" t="s">
        <v>11</v>
      </c>
      <c r="E3183" t="s">
        <v>1610</v>
      </c>
      <c r="F3183" t="s">
        <v>13</v>
      </c>
      <c r="G3183" t="s">
        <v>14</v>
      </c>
      <c r="H3183">
        <f>14.0067*N3183/M3183</f>
        <v>0</v>
      </c>
      <c r="L3183" t="s">
        <v>7542</v>
      </c>
      <c r="M3183">
        <v>394.41699999999997</v>
      </c>
      <c r="N3183">
        <v>0</v>
      </c>
      <c r="P3183" t="b">
        <f>EXACT(H3183,bioshpere3_soil!H3183)</f>
        <v>1</v>
      </c>
    </row>
    <row r="3184" spans="1:16" x14ac:dyDescent="0.25">
      <c r="A3184" s="18">
        <v>458</v>
      </c>
      <c r="B3184" s="20" t="s">
        <v>964</v>
      </c>
      <c r="C3184" t="s">
        <v>47</v>
      </c>
      <c r="D3184" t="s">
        <v>11</v>
      </c>
      <c r="E3184" t="s">
        <v>966</v>
      </c>
      <c r="F3184" t="s">
        <v>13</v>
      </c>
      <c r="G3184" t="s">
        <v>14</v>
      </c>
      <c r="H3184">
        <v>0</v>
      </c>
      <c r="L3184" s="20" t="s">
        <v>7543</v>
      </c>
      <c r="M3184" s="23">
        <v>86.475999999999999</v>
      </c>
      <c r="N3184">
        <v>0</v>
      </c>
      <c r="P3184" t="b">
        <f>EXACT(H3184,bioshpere3_soil!H3184)</f>
        <v>1</v>
      </c>
    </row>
    <row r="3185" spans="1:16" x14ac:dyDescent="0.25">
      <c r="A3185" s="18">
        <v>31</v>
      </c>
      <c r="B3185" t="s">
        <v>964</v>
      </c>
      <c r="C3185" t="s">
        <v>90</v>
      </c>
      <c r="D3185" t="s">
        <v>11</v>
      </c>
      <c r="E3185" t="s">
        <v>966</v>
      </c>
      <c r="F3185" t="s">
        <v>13</v>
      </c>
      <c r="G3185" t="s">
        <v>14</v>
      </c>
      <c r="H3185">
        <v>0</v>
      </c>
      <c r="L3185" s="20" t="s">
        <v>7543</v>
      </c>
      <c r="M3185" s="23">
        <v>86.475999999999999</v>
      </c>
    </row>
    <row r="3186" spans="1:16" x14ac:dyDescent="0.25">
      <c r="A3186" s="18">
        <v>524</v>
      </c>
      <c r="B3186" t="s">
        <v>964</v>
      </c>
      <c r="C3186" t="s">
        <v>9</v>
      </c>
      <c r="D3186" t="s">
        <v>11</v>
      </c>
      <c r="E3186" t="s">
        <v>966</v>
      </c>
      <c r="F3186" t="s">
        <v>13</v>
      </c>
      <c r="G3186" t="s">
        <v>14</v>
      </c>
      <c r="H3186">
        <v>0</v>
      </c>
      <c r="L3186" s="20" t="s">
        <v>7543</v>
      </c>
      <c r="M3186" s="23">
        <v>86.475999999999999</v>
      </c>
      <c r="N3186">
        <v>0</v>
      </c>
      <c r="P3186" t="b">
        <f>EXACT(H3186,bioshpere3_soil!H3186)</f>
        <v>1</v>
      </c>
    </row>
    <row r="3187" spans="1:16" x14ac:dyDescent="0.25">
      <c r="A3187" s="18">
        <v>3192</v>
      </c>
      <c r="B3187" t="s">
        <v>964</v>
      </c>
      <c r="C3187" t="s">
        <v>99</v>
      </c>
      <c r="D3187" t="s">
        <v>11</v>
      </c>
      <c r="E3187" t="s">
        <v>966</v>
      </c>
      <c r="F3187" t="s">
        <v>13</v>
      </c>
      <c r="G3187" t="s">
        <v>14</v>
      </c>
      <c r="H3187">
        <v>0</v>
      </c>
      <c r="L3187" s="20" t="s">
        <v>7543</v>
      </c>
      <c r="M3187" s="23">
        <v>86.475999999999999</v>
      </c>
    </row>
    <row r="3188" spans="1:16" x14ac:dyDescent="0.25">
      <c r="A3188" s="18">
        <v>1521</v>
      </c>
      <c r="B3188" t="s">
        <v>964</v>
      </c>
      <c r="C3188" t="s">
        <v>70</v>
      </c>
      <c r="D3188" t="s">
        <v>11</v>
      </c>
      <c r="E3188" t="s">
        <v>966</v>
      </c>
      <c r="F3188" t="s">
        <v>13</v>
      </c>
      <c r="G3188" t="s">
        <v>14</v>
      </c>
      <c r="H3188">
        <v>0</v>
      </c>
      <c r="L3188" s="20" t="s">
        <v>7543</v>
      </c>
      <c r="M3188" s="23">
        <v>86.475999999999999</v>
      </c>
      <c r="N3188">
        <v>0</v>
      </c>
    </row>
    <row r="3189" spans="1:16" x14ac:dyDescent="0.25">
      <c r="A3189" s="18">
        <v>2179</v>
      </c>
      <c r="B3189" s="20" t="s">
        <v>166</v>
      </c>
      <c r="C3189" t="s">
        <v>47</v>
      </c>
      <c r="D3189" t="s">
        <v>11</v>
      </c>
      <c r="E3189" s="20" t="s">
        <v>168</v>
      </c>
      <c r="F3189" t="s">
        <v>13</v>
      </c>
      <c r="G3189" t="s">
        <v>33</v>
      </c>
      <c r="H3189">
        <v>0</v>
      </c>
      <c r="L3189" s="28" t="s">
        <v>7544</v>
      </c>
      <c r="M3189">
        <v>103.09</v>
      </c>
      <c r="N3189">
        <v>0</v>
      </c>
    </row>
    <row r="3190" spans="1:16" x14ac:dyDescent="0.25">
      <c r="A3190" s="18">
        <v>238</v>
      </c>
      <c r="B3190" t="s">
        <v>166</v>
      </c>
      <c r="C3190" t="s">
        <v>90</v>
      </c>
      <c r="D3190" t="s">
        <v>11</v>
      </c>
      <c r="E3190" t="s">
        <v>168</v>
      </c>
      <c r="F3190" t="s">
        <v>13</v>
      </c>
      <c r="G3190" t="s">
        <v>33</v>
      </c>
      <c r="H3190">
        <v>0</v>
      </c>
      <c r="L3190" s="28" t="s">
        <v>7544</v>
      </c>
      <c r="M3190">
        <v>103.09</v>
      </c>
      <c r="N3190">
        <v>0</v>
      </c>
    </row>
    <row r="3191" spans="1:16" x14ac:dyDescent="0.25">
      <c r="A3191" s="18">
        <v>542</v>
      </c>
      <c r="B3191" t="s">
        <v>166</v>
      </c>
      <c r="C3191" t="s">
        <v>9</v>
      </c>
      <c r="D3191" t="s">
        <v>11</v>
      </c>
      <c r="E3191" t="s">
        <v>168</v>
      </c>
      <c r="F3191" t="s">
        <v>13</v>
      </c>
      <c r="G3191" t="s">
        <v>33</v>
      </c>
      <c r="H3191">
        <v>0</v>
      </c>
      <c r="L3191" s="28" t="s">
        <v>7544</v>
      </c>
      <c r="M3191">
        <v>103.09</v>
      </c>
      <c r="N3191">
        <v>0</v>
      </c>
    </row>
    <row r="3192" spans="1:16" x14ac:dyDescent="0.25">
      <c r="A3192" s="18">
        <v>545</v>
      </c>
      <c r="B3192" t="s">
        <v>166</v>
      </c>
      <c r="C3192" t="s">
        <v>99</v>
      </c>
      <c r="D3192" t="s">
        <v>11</v>
      </c>
      <c r="E3192" t="s">
        <v>168</v>
      </c>
      <c r="F3192" t="s">
        <v>13</v>
      </c>
      <c r="G3192" t="s">
        <v>33</v>
      </c>
      <c r="H3192">
        <v>0</v>
      </c>
      <c r="L3192" s="28" t="s">
        <v>7544</v>
      </c>
      <c r="M3192">
        <v>103.09</v>
      </c>
    </row>
    <row r="3193" spans="1:16" x14ac:dyDescent="0.25">
      <c r="A3193" s="18">
        <v>2561</v>
      </c>
      <c r="B3193" t="s">
        <v>166</v>
      </c>
      <c r="C3193" t="s">
        <v>70</v>
      </c>
      <c r="D3193" t="s">
        <v>11</v>
      </c>
      <c r="E3193" t="s">
        <v>168</v>
      </c>
      <c r="F3193" t="s">
        <v>13</v>
      </c>
      <c r="G3193" t="s">
        <v>33</v>
      </c>
      <c r="H3193">
        <v>0</v>
      </c>
      <c r="L3193" s="28" t="s">
        <v>7544</v>
      </c>
      <c r="M3193">
        <v>103.09</v>
      </c>
      <c r="N3193">
        <v>0</v>
      </c>
    </row>
    <row r="3194" spans="1:16" x14ac:dyDescent="0.25">
      <c r="A3194" s="18">
        <v>1989</v>
      </c>
      <c r="B3194" t="s">
        <v>166</v>
      </c>
      <c r="C3194" t="s">
        <v>189</v>
      </c>
      <c r="D3194" t="s">
        <v>11</v>
      </c>
      <c r="E3194" t="s">
        <v>168</v>
      </c>
      <c r="F3194" t="s">
        <v>13</v>
      </c>
      <c r="G3194" t="s">
        <v>33</v>
      </c>
      <c r="H3194">
        <v>0</v>
      </c>
      <c r="L3194" s="28" t="s">
        <v>7544</v>
      </c>
      <c r="M3194">
        <v>103.09</v>
      </c>
      <c r="N3194">
        <v>0</v>
      </c>
    </row>
    <row r="3195" spans="1:16" x14ac:dyDescent="0.25">
      <c r="A3195" s="18">
        <v>3363</v>
      </c>
      <c r="B3195" t="s">
        <v>166</v>
      </c>
      <c r="C3195" t="s">
        <v>43</v>
      </c>
      <c r="D3195" t="s">
        <v>11</v>
      </c>
      <c r="E3195" t="s">
        <v>168</v>
      </c>
      <c r="F3195" t="s">
        <v>13</v>
      </c>
      <c r="G3195" t="s">
        <v>33</v>
      </c>
      <c r="H3195">
        <v>0</v>
      </c>
      <c r="L3195" s="28" t="s">
        <v>7544</v>
      </c>
      <c r="M3195">
        <v>103.09</v>
      </c>
      <c r="N3195">
        <v>0</v>
      </c>
    </row>
    <row r="3196" spans="1:16" x14ac:dyDescent="0.25">
      <c r="A3196" s="18">
        <v>2099</v>
      </c>
      <c r="B3196" t="s">
        <v>166</v>
      </c>
      <c r="C3196" t="s">
        <v>26</v>
      </c>
      <c r="D3196" t="s">
        <v>11</v>
      </c>
      <c r="E3196" t="s">
        <v>168</v>
      </c>
      <c r="F3196" t="s">
        <v>13</v>
      </c>
      <c r="G3196" t="s">
        <v>33</v>
      </c>
      <c r="H3196">
        <v>0</v>
      </c>
      <c r="L3196" s="28" t="s">
        <v>7544</v>
      </c>
      <c r="M3196">
        <v>103.09</v>
      </c>
      <c r="N3196">
        <v>0</v>
      </c>
    </row>
    <row r="3197" spans="1:16" x14ac:dyDescent="0.25">
      <c r="A3197" s="18">
        <v>2459</v>
      </c>
      <c r="B3197" t="s">
        <v>166</v>
      </c>
      <c r="C3197" t="s">
        <v>30</v>
      </c>
      <c r="D3197" t="s">
        <v>11</v>
      </c>
      <c r="E3197" t="s">
        <v>168</v>
      </c>
      <c r="F3197" t="s">
        <v>13</v>
      </c>
      <c r="G3197" t="s">
        <v>33</v>
      </c>
      <c r="H3197">
        <v>0</v>
      </c>
      <c r="L3197" s="28" t="s">
        <v>7544</v>
      </c>
      <c r="M3197">
        <v>103.09</v>
      </c>
      <c r="N3197">
        <v>0</v>
      </c>
    </row>
    <row r="3198" spans="1:16" x14ac:dyDescent="0.25">
      <c r="A3198" s="18">
        <v>2827</v>
      </c>
      <c r="B3198" t="s">
        <v>166</v>
      </c>
      <c r="C3198" t="s">
        <v>23</v>
      </c>
      <c r="D3198" t="s">
        <v>11</v>
      </c>
      <c r="E3198" t="s">
        <v>168</v>
      </c>
      <c r="F3198" t="s">
        <v>13</v>
      </c>
      <c r="G3198" t="s">
        <v>33</v>
      </c>
      <c r="H3198">
        <v>0</v>
      </c>
      <c r="L3198" s="28" t="s">
        <v>7544</v>
      </c>
      <c r="M3198">
        <v>103.09</v>
      </c>
      <c r="N3198">
        <v>0</v>
      </c>
    </row>
    <row r="3199" spans="1:16" x14ac:dyDescent="0.25">
      <c r="A3199" s="18">
        <v>2886</v>
      </c>
      <c r="B3199" t="s">
        <v>29</v>
      </c>
      <c r="C3199" t="s">
        <v>47</v>
      </c>
      <c r="D3199" t="s">
        <v>11</v>
      </c>
      <c r="E3199" t="s">
        <v>32</v>
      </c>
      <c r="F3199" t="s">
        <v>13</v>
      </c>
      <c r="G3199" t="s">
        <v>33</v>
      </c>
      <c r="H3199">
        <v>0</v>
      </c>
      <c r="L3199" s="28" t="s">
        <v>7544</v>
      </c>
      <c r="M3199" s="28">
        <v>106.91</v>
      </c>
      <c r="N3199">
        <v>0</v>
      </c>
    </row>
    <row r="3200" spans="1:16" x14ac:dyDescent="0.25">
      <c r="A3200" s="18">
        <v>2059</v>
      </c>
      <c r="B3200" t="s">
        <v>29</v>
      </c>
      <c r="C3200" t="s">
        <v>90</v>
      </c>
      <c r="D3200" t="s">
        <v>11</v>
      </c>
      <c r="E3200" t="s">
        <v>32</v>
      </c>
      <c r="F3200" t="s">
        <v>13</v>
      </c>
      <c r="G3200" t="s">
        <v>33</v>
      </c>
      <c r="H3200">
        <v>0</v>
      </c>
      <c r="L3200" s="28" t="s">
        <v>7544</v>
      </c>
      <c r="M3200" s="28">
        <v>106.91</v>
      </c>
      <c r="N3200">
        <v>0</v>
      </c>
    </row>
    <row r="3201" spans="1:14" x14ac:dyDescent="0.25">
      <c r="A3201" s="18">
        <v>4031</v>
      </c>
      <c r="B3201" t="s">
        <v>29</v>
      </c>
      <c r="C3201" t="s">
        <v>9</v>
      </c>
      <c r="D3201" t="s">
        <v>11</v>
      </c>
      <c r="E3201" t="s">
        <v>32</v>
      </c>
      <c r="F3201" t="s">
        <v>13</v>
      </c>
      <c r="G3201" t="s">
        <v>33</v>
      </c>
      <c r="H3201">
        <v>0</v>
      </c>
      <c r="L3201" s="28" t="s">
        <v>7544</v>
      </c>
      <c r="M3201" s="28">
        <v>106.91</v>
      </c>
      <c r="N3201">
        <v>0</v>
      </c>
    </row>
    <row r="3202" spans="1:14" x14ac:dyDescent="0.25">
      <c r="A3202" s="18">
        <v>4314</v>
      </c>
      <c r="B3202" t="s">
        <v>29</v>
      </c>
      <c r="C3202" t="s">
        <v>99</v>
      </c>
      <c r="D3202" t="s">
        <v>11</v>
      </c>
      <c r="E3202" s="20" t="s">
        <v>32</v>
      </c>
      <c r="F3202" t="s">
        <v>13</v>
      </c>
      <c r="G3202" t="s">
        <v>33</v>
      </c>
      <c r="H3202">
        <v>0</v>
      </c>
      <c r="L3202" s="28" t="s">
        <v>7544</v>
      </c>
      <c r="M3202" s="28">
        <v>106.91</v>
      </c>
      <c r="N3202">
        <v>0</v>
      </c>
    </row>
    <row r="3203" spans="1:14" x14ac:dyDescent="0.25">
      <c r="A3203" s="18">
        <v>2509</v>
      </c>
      <c r="B3203" t="s">
        <v>29</v>
      </c>
      <c r="C3203" t="s">
        <v>70</v>
      </c>
      <c r="D3203" t="s">
        <v>11</v>
      </c>
      <c r="E3203" t="s">
        <v>32</v>
      </c>
      <c r="F3203" t="s">
        <v>13</v>
      </c>
      <c r="G3203" t="s">
        <v>33</v>
      </c>
      <c r="H3203">
        <v>0</v>
      </c>
      <c r="L3203" s="28" t="s">
        <v>7544</v>
      </c>
      <c r="M3203" s="28">
        <v>106.91</v>
      </c>
      <c r="N3203">
        <v>0</v>
      </c>
    </row>
    <row r="3204" spans="1:14" x14ac:dyDescent="0.25">
      <c r="A3204" s="18">
        <v>4407</v>
      </c>
      <c r="B3204" t="s">
        <v>29</v>
      </c>
      <c r="C3204" t="s">
        <v>189</v>
      </c>
      <c r="D3204" t="s">
        <v>11</v>
      </c>
      <c r="E3204" t="s">
        <v>32</v>
      </c>
      <c r="F3204" t="s">
        <v>13</v>
      </c>
      <c r="G3204" t="s">
        <v>33</v>
      </c>
      <c r="H3204">
        <v>0</v>
      </c>
      <c r="L3204" s="28" t="s">
        <v>7544</v>
      </c>
      <c r="M3204" s="28">
        <v>106.91</v>
      </c>
    </row>
    <row r="3205" spans="1:14" x14ac:dyDescent="0.25">
      <c r="A3205" s="18">
        <v>2007</v>
      </c>
      <c r="B3205" t="s">
        <v>29</v>
      </c>
      <c r="C3205" t="s">
        <v>43</v>
      </c>
      <c r="D3205" t="s">
        <v>11</v>
      </c>
      <c r="E3205" t="s">
        <v>32</v>
      </c>
      <c r="F3205" t="s">
        <v>13</v>
      </c>
      <c r="G3205" t="s">
        <v>33</v>
      </c>
      <c r="H3205">
        <v>0</v>
      </c>
      <c r="L3205" s="28" t="s">
        <v>7544</v>
      </c>
      <c r="M3205" s="28">
        <v>106.91</v>
      </c>
      <c r="N3205">
        <v>0</v>
      </c>
    </row>
    <row r="3206" spans="1:14" x14ac:dyDescent="0.25">
      <c r="A3206" s="18">
        <v>3163</v>
      </c>
      <c r="B3206" t="s">
        <v>29</v>
      </c>
      <c r="C3206" t="s">
        <v>26</v>
      </c>
      <c r="D3206" t="s">
        <v>11</v>
      </c>
      <c r="E3206" t="s">
        <v>32</v>
      </c>
      <c r="F3206" t="s">
        <v>13</v>
      </c>
      <c r="G3206" t="s">
        <v>33</v>
      </c>
      <c r="H3206">
        <v>0</v>
      </c>
      <c r="L3206" s="28" t="s">
        <v>7544</v>
      </c>
      <c r="M3206" s="28">
        <v>106.91</v>
      </c>
      <c r="N3206">
        <v>0</v>
      </c>
    </row>
    <row r="3207" spans="1:14" x14ac:dyDescent="0.25">
      <c r="A3207" s="18">
        <v>3515</v>
      </c>
      <c r="B3207" t="s">
        <v>29</v>
      </c>
      <c r="C3207" t="s">
        <v>30</v>
      </c>
      <c r="D3207" t="s">
        <v>11</v>
      </c>
      <c r="E3207" t="s">
        <v>32</v>
      </c>
      <c r="F3207" t="s">
        <v>13</v>
      </c>
      <c r="G3207" t="s">
        <v>33</v>
      </c>
      <c r="H3207">
        <v>0</v>
      </c>
      <c r="L3207" s="28" t="s">
        <v>7544</v>
      </c>
      <c r="M3207" s="28">
        <v>106.91</v>
      </c>
      <c r="N3207">
        <v>0</v>
      </c>
    </row>
    <row r="3208" spans="1:14" x14ac:dyDescent="0.25">
      <c r="A3208" s="18">
        <v>3326</v>
      </c>
      <c r="B3208" t="s">
        <v>29</v>
      </c>
      <c r="C3208" t="s">
        <v>23</v>
      </c>
      <c r="D3208" t="s">
        <v>11</v>
      </c>
      <c r="E3208" t="s">
        <v>32</v>
      </c>
      <c r="F3208" t="s">
        <v>13</v>
      </c>
      <c r="G3208" t="s">
        <v>33</v>
      </c>
      <c r="H3208">
        <v>0</v>
      </c>
      <c r="L3208" s="28" t="s">
        <v>7544</v>
      </c>
      <c r="M3208" s="28">
        <v>106.91</v>
      </c>
      <c r="N3208">
        <v>0</v>
      </c>
    </row>
    <row r="3209" spans="1:14" x14ac:dyDescent="0.25">
      <c r="A3209" s="18">
        <v>924</v>
      </c>
      <c r="B3209" t="s">
        <v>7545</v>
      </c>
      <c r="C3209" t="s">
        <v>70</v>
      </c>
      <c r="D3209" t="s">
        <v>11</v>
      </c>
      <c r="E3209" t="s">
        <v>7546</v>
      </c>
      <c r="F3209" t="s">
        <v>13</v>
      </c>
      <c r="G3209" t="s">
        <v>14</v>
      </c>
      <c r="H3209">
        <f>14.0067*N3209/M3209</f>
        <v>0</v>
      </c>
      <c r="L3209" s="20" t="s">
        <v>7547</v>
      </c>
      <c r="M3209">
        <v>500.85199999999998</v>
      </c>
      <c r="N3209">
        <v>0</v>
      </c>
    </row>
    <row r="3210" spans="1:14" x14ac:dyDescent="0.25">
      <c r="A3210" s="18">
        <v>4025</v>
      </c>
      <c r="B3210" s="20" t="s">
        <v>7545</v>
      </c>
      <c r="C3210" t="s">
        <v>16</v>
      </c>
      <c r="D3210" t="s">
        <v>11</v>
      </c>
      <c r="E3210" t="s">
        <v>7546</v>
      </c>
      <c r="F3210" t="s">
        <v>13</v>
      </c>
      <c r="G3210" t="s">
        <v>14</v>
      </c>
      <c r="H3210">
        <f>14.0067*N3210/M3210</f>
        <v>0</v>
      </c>
      <c r="L3210" s="20" t="s">
        <v>7547</v>
      </c>
      <c r="M3210">
        <v>500.85199999999998</v>
      </c>
      <c r="N3210">
        <v>0</v>
      </c>
    </row>
    <row r="3211" spans="1:14" x14ac:dyDescent="0.25">
      <c r="A3211" s="18">
        <v>3225</v>
      </c>
      <c r="B3211" t="s">
        <v>7545</v>
      </c>
      <c r="C3211" t="s">
        <v>189</v>
      </c>
      <c r="D3211" t="s">
        <v>11</v>
      </c>
      <c r="E3211" t="s">
        <v>7546</v>
      </c>
      <c r="F3211" t="s">
        <v>13</v>
      </c>
      <c r="G3211" t="s">
        <v>14</v>
      </c>
      <c r="H3211">
        <f>14.0067*N3211/M3211</f>
        <v>0</v>
      </c>
      <c r="L3211" s="20" t="s">
        <v>7547</v>
      </c>
      <c r="M3211">
        <v>500.85199999999998</v>
      </c>
    </row>
    <row r="3212" spans="1:14" x14ac:dyDescent="0.25">
      <c r="A3212" s="18">
        <v>1096</v>
      </c>
      <c r="B3212" t="s">
        <v>7545</v>
      </c>
      <c r="C3212" t="s">
        <v>23</v>
      </c>
      <c r="D3212" t="s">
        <v>11</v>
      </c>
      <c r="E3212" t="s">
        <v>7546</v>
      </c>
      <c r="F3212" t="s">
        <v>13</v>
      </c>
      <c r="G3212" t="s">
        <v>14</v>
      </c>
      <c r="H3212">
        <f>14.0067*N3212/M3212</f>
        <v>0</v>
      </c>
      <c r="L3212" s="20" t="s">
        <v>7547</v>
      </c>
      <c r="M3212">
        <v>500.85199999999998</v>
      </c>
    </row>
    <row r="3213" spans="1:14" x14ac:dyDescent="0.25">
      <c r="A3213" s="18">
        <v>3170</v>
      </c>
      <c r="C3213" t="s">
        <v>9</v>
      </c>
      <c r="D3213" t="s">
        <v>11</v>
      </c>
      <c r="E3213" s="20" t="s">
        <v>1151</v>
      </c>
      <c r="F3213" t="s">
        <v>13</v>
      </c>
      <c r="G3213" t="s">
        <v>768</v>
      </c>
      <c r="H3213">
        <v>0</v>
      </c>
      <c r="L3213" s="20" t="s">
        <v>6617</v>
      </c>
      <c r="M3213" s="20" t="s">
        <v>6617</v>
      </c>
      <c r="N3213">
        <v>0</v>
      </c>
    </row>
    <row r="3214" spans="1:14" x14ac:dyDescent="0.25">
      <c r="A3214" s="18">
        <v>383</v>
      </c>
      <c r="B3214" t="s">
        <v>2125</v>
      </c>
      <c r="C3214" t="s">
        <v>47</v>
      </c>
      <c r="D3214" t="s">
        <v>11</v>
      </c>
      <c r="E3214" t="s">
        <v>2127</v>
      </c>
      <c r="F3214" t="s">
        <v>13</v>
      </c>
      <c r="G3214" t="s">
        <v>14</v>
      </c>
      <c r="H3214">
        <f t="shared" ref="H3214:H3231" si="62">14.0067*N3214/M3214</f>
        <v>0</v>
      </c>
      <c r="L3214" s="20" t="s">
        <v>7548</v>
      </c>
      <c r="M3214">
        <v>44.956000000000003</v>
      </c>
      <c r="N3214">
        <v>0</v>
      </c>
    </row>
    <row r="3215" spans="1:14" x14ac:dyDescent="0.25">
      <c r="A3215" s="18">
        <v>3991</v>
      </c>
      <c r="B3215" t="s">
        <v>2125</v>
      </c>
      <c r="C3215" t="s">
        <v>90</v>
      </c>
      <c r="D3215" t="s">
        <v>11</v>
      </c>
      <c r="E3215" t="s">
        <v>2127</v>
      </c>
      <c r="F3215" t="s">
        <v>13</v>
      </c>
      <c r="G3215" t="s">
        <v>14</v>
      </c>
      <c r="H3215">
        <f t="shared" si="62"/>
        <v>0</v>
      </c>
      <c r="L3215" s="20" t="s">
        <v>7548</v>
      </c>
      <c r="M3215">
        <v>44.956000000000003</v>
      </c>
      <c r="N3215">
        <v>0</v>
      </c>
    </row>
    <row r="3216" spans="1:14" x14ac:dyDescent="0.25">
      <c r="A3216" s="18">
        <v>2088</v>
      </c>
      <c r="B3216" t="s">
        <v>2125</v>
      </c>
      <c r="C3216" t="s">
        <v>9</v>
      </c>
      <c r="D3216" t="s">
        <v>11</v>
      </c>
      <c r="E3216" t="s">
        <v>2127</v>
      </c>
      <c r="F3216" t="s">
        <v>13</v>
      </c>
      <c r="G3216" t="s">
        <v>14</v>
      </c>
      <c r="H3216">
        <f t="shared" si="62"/>
        <v>0</v>
      </c>
      <c r="L3216" s="20" t="s">
        <v>7548</v>
      </c>
      <c r="M3216">
        <v>44.956000000000003</v>
      </c>
      <c r="N3216">
        <v>0</v>
      </c>
    </row>
    <row r="3217" spans="1:16" x14ac:dyDescent="0.25">
      <c r="A3217" s="18">
        <v>2164</v>
      </c>
      <c r="B3217" t="s">
        <v>2125</v>
      </c>
      <c r="C3217" t="s">
        <v>99</v>
      </c>
      <c r="D3217" t="s">
        <v>11</v>
      </c>
      <c r="E3217" t="s">
        <v>2127</v>
      </c>
      <c r="F3217" t="s">
        <v>13</v>
      </c>
      <c r="G3217" t="s">
        <v>14</v>
      </c>
      <c r="H3217">
        <f t="shared" si="62"/>
        <v>0</v>
      </c>
      <c r="L3217" s="20" t="s">
        <v>7548</v>
      </c>
      <c r="M3217">
        <v>44.956000000000003</v>
      </c>
      <c r="N3217">
        <v>0</v>
      </c>
    </row>
    <row r="3218" spans="1:16" x14ac:dyDescent="0.25">
      <c r="A3218" s="18">
        <v>3061</v>
      </c>
      <c r="B3218" t="s">
        <v>2125</v>
      </c>
      <c r="C3218" t="s">
        <v>70</v>
      </c>
      <c r="D3218" t="s">
        <v>11</v>
      </c>
      <c r="E3218" t="s">
        <v>2127</v>
      </c>
      <c r="F3218" t="s">
        <v>13</v>
      </c>
      <c r="G3218" t="s">
        <v>14</v>
      </c>
      <c r="H3218">
        <f t="shared" si="62"/>
        <v>0</v>
      </c>
      <c r="L3218" s="20" t="s">
        <v>7548</v>
      </c>
      <c r="M3218">
        <v>44.956000000000003</v>
      </c>
      <c r="N3218">
        <v>0</v>
      </c>
    </row>
    <row r="3219" spans="1:16" x14ac:dyDescent="0.25">
      <c r="A3219" s="18">
        <v>1087</v>
      </c>
      <c r="B3219" s="20" t="s">
        <v>2125</v>
      </c>
      <c r="C3219" t="s">
        <v>388</v>
      </c>
      <c r="D3219" t="s">
        <v>11</v>
      </c>
      <c r="E3219" t="s">
        <v>2127</v>
      </c>
      <c r="F3219" t="s">
        <v>13</v>
      </c>
      <c r="G3219" t="s">
        <v>14</v>
      </c>
      <c r="H3219">
        <f t="shared" si="62"/>
        <v>0</v>
      </c>
      <c r="L3219" s="20" t="s">
        <v>7548</v>
      </c>
      <c r="M3219">
        <v>44.956000000000003</v>
      </c>
    </row>
    <row r="3220" spans="1:16" x14ac:dyDescent="0.25">
      <c r="A3220" s="18">
        <v>3410</v>
      </c>
      <c r="B3220" t="s">
        <v>2125</v>
      </c>
      <c r="C3220" t="s">
        <v>199</v>
      </c>
      <c r="D3220" t="s">
        <v>11</v>
      </c>
      <c r="E3220" t="s">
        <v>2127</v>
      </c>
      <c r="F3220" t="s">
        <v>13</v>
      </c>
      <c r="G3220" t="s">
        <v>14</v>
      </c>
      <c r="H3220">
        <f t="shared" si="62"/>
        <v>0</v>
      </c>
      <c r="L3220" s="20" t="s">
        <v>7548</v>
      </c>
      <c r="M3220">
        <v>44.956000000000003</v>
      </c>
      <c r="N3220">
        <v>0</v>
      </c>
    </row>
    <row r="3221" spans="1:16" x14ac:dyDescent="0.25">
      <c r="A3221" s="18">
        <v>1574</v>
      </c>
      <c r="B3221" t="s">
        <v>2125</v>
      </c>
      <c r="C3221" t="s">
        <v>142</v>
      </c>
      <c r="D3221" t="s">
        <v>11</v>
      </c>
      <c r="E3221" t="s">
        <v>2127</v>
      </c>
      <c r="F3221" t="s">
        <v>13</v>
      </c>
      <c r="G3221" t="s">
        <v>14</v>
      </c>
      <c r="H3221">
        <f t="shared" si="62"/>
        <v>0</v>
      </c>
      <c r="L3221" s="20" t="s">
        <v>7548</v>
      </c>
      <c r="M3221">
        <v>44.956000000000003</v>
      </c>
      <c r="N3221">
        <v>0</v>
      </c>
    </row>
    <row r="3222" spans="1:16" x14ac:dyDescent="0.25">
      <c r="A3222" s="18">
        <v>3139</v>
      </c>
      <c r="B3222" t="s">
        <v>2125</v>
      </c>
      <c r="C3222" t="s">
        <v>16</v>
      </c>
      <c r="D3222" t="s">
        <v>11</v>
      </c>
      <c r="E3222" t="s">
        <v>2127</v>
      </c>
      <c r="F3222" t="s">
        <v>13</v>
      </c>
      <c r="G3222" t="s">
        <v>14</v>
      </c>
      <c r="H3222">
        <f t="shared" si="62"/>
        <v>0</v>
      </c>
      <c r="L3222" s="20" t="s">
        <v>7548</v>
      </c>
      <c r="M3222">
        <v>44.956000000000003</v>
      </c>
      <c r="N3222">
        <v>0</v>
      </c>
    </row>
    <row r="3223" spans="1:16" x14ac:dyDescent="0.25">
      <c r="A3223" s="18">
        <v>703</v>
      </c>
      <c r="B3223" t="s">
        <v>2125</v>
      </c>
      <c r="C3223" t="s">
        <v>189</v>
      </c>
      <c r="D3223" t="s">
        <v>11</v>
      </c>
      <c r="E3223" t="s">
        <v>2127</v>
      </c>
      <c r="F3223" t="s">
        <v>13</v>
      </c>
      <c r="G3223" t="s">
        <v>14</v>
      </c>
      <c r="H3223">
        <f t="shared" si="62"/>
        <v>0</v>
      </c>
      <c r="L3223" s="20" t="s">
        <v>7548</v>
      </c>
      <c r="M3223">
        <v>44.956000000000003</v>
      </c>
      <c r="N3223">
        <v>0</v>
      </c>
    </row>
    <row r="3224" spans="1:16" x14ac:dyDescent="0.25">
      <c r="A3224" s="18">
        <v>2333</v>
      </c>
      <c r="B3224" t="s">
        <v>2125</v>
      </c>
      <c r="C3224" t="s">
        <v>43</v>
      </c>
      <c r="D3224" t="s">
        <v>11</v>
      </c>
      <c r="E3224" t="s">
        <v>2127</v>
      </c>
      <c r="F3224" t="s">
        <v>13</v>
      </c>
      <c r="G3224" t="s">
        <v>14</v>
      </c>
      <c r="H3224">
        <f t="shared" si="62"/>
        <v>0</v>
      </c>
      <c r="L3224" s="20" t="s">
        <v>7548</v>
      </c>
      <c r="M3224">
        <v>44.956000000000003</v>
      </c>
      <c r="N3224">
        <v>0</v>
      </c>
    </row>
    <row r="3225" spans="1:16" x14ac:dyDescent="0.25">
      <c r="A3225" s="18">
        <v>3431</v>
      </c>
      <c r="B3225" t="s">
        <v>2125</v>
      </c>
      <c r="C3225" t="s">
        <v>26</v>
      </c>
      <c r="D3225" t="s">
        <v>11</v>
      </c>
      <c r="E3225" t="s">
        <v>2127</v>
      </c>
      <c r="F3225" t="s">
        <v>13</v>
      </c>
      <c r="G3225" t="s">
        <v>14</v>
      </c>
      <c r="H3225">
        <f t="shared" si="62"/>
        <v>0</v>
      </c>
      <c r="L3225" s="20" t="s">
        <v>7548</v>
      </c>
      <c r="M3225">
        <v>44.956000000000003</v>
      </c>
      <c r="N3225">
        <v>0</v>
      </c>
    </row>
    <row r="3226" spans="1:16" x14ac:dyDescent="0.25">
      <c r="A3226" s="18">
        <v>1617</v>
      </c>
      <c r="B3226" t="s">
        <v>2125</v>
      </c>
      <c r="C3226" t="s">
        <v>30</v>
      </c>
      <c r="D3226" t="s">
        <v>11</v>
      </c>
      <c r="E3226" t="s">
        <v>2127</v>
      </c>
      <c r="F3226" t="s">
        <v>13</v>
      </c>
      <c r="G3226" t="s">
        <v>14</v>
      </c>
      <c r="H3226">
        <f t="shared" si="62"/>
        <v>0.62312928196458761</v>
      </c>
      <c r="L3226" s="20" t="s">
        <v>7548</v>
      </c>
      <c r="M3226">
        <v>44.956000000000003</v>
      </c>
      <c r="N3226">
        <v>2</v>
      </c>
      <c r="P3226" t="b">
        <f>EXACT(H3226,bioshpere3_soil!H3226)</f>
        <v>0</v>
      </c>
    </row>
    <row r="3227" spans="1:16" x14ac:dyDescent="0.25">
      <c r="A3227" s="18">
        <v>1911</v>
      </c>
      <c r="B3227" t="s">
        <v>2125</v>
      </c>
      <c r="C3227" t="s">
        <v>23</v>
      </c>
      <c r="D3227" t="s">
        <v>11</v>
      </c>
      <c r="E3227" t="s">
        <v>2127</v>
      </c>
      <c r="F3227" t="s">
        <v>13</v>
      </c>
      <c r="G3227" t="s">
        <v>14</v>
      </c>
      <c r="H3227">
        <f t="shared" si="62"/>
        <v>0.31156464098229381</v>
      </c>
      <c r="L3227" s="20" t="s">
        <v>7548</v>
      </c>
      <c r="M3227">
        <v>44.956000000000003</v>
      </c>
      <c r="N3227">
        <v>1</v>
      </c>
      <c r="P3227" t="b">
        <f>EXACT(H3227,bioshpere3_soil!H3227)</f>
        <v>0</v>
      </c>
    </row>
    <row r="3228" spans="1:16" x14ac:dyDescent="0.25">
      <c r="A3228" s="18">
        <v>666</v>
      </c>
      <c r="B3228" t="s">
        <v>7550</v>
      </c>
      <c r="C3228" t="s">
        <v>70</v>
      </c>
      <c r="D3228" t="s">
        <v>11</v>
      </c>
      <c r="E3228" t="s">
        <v>7551</v>
      </c>
      <c r="F3228" t="s">
        <v>13</v>
      </c>
      <c r="G3228" t="s">
        <v>14</v>
      </c>
      <c r="H3228">
        <f t="shared" si="62"/>
        <v>8.4540680830516662E-2</v>
      </c>
      <c r="L3228" t="s">
        <v>7552</v>
      </c>
      <c r="M3228">
        <v>331.36</v>
      </c>
      <c r="N3228">
        <v>2</v>
      </c>
      <c r="P3228" t="b">
        <f>EXACT(H3228,bioshpere3_soil!H3228)</f>
        <v>0</v>
      </c>
    </row>
    <row r="3229" spans="1:16" x14ac:dyDescent="0.25">
      <c r="A3229" s="18">
        <v>1029</v>
      </c>
      <c r="B3229" t="s">
        <v>7550</v>
      </c>
      <c r="C3229" t="s">
        <v>16</v>
      </c>
      <c r="D3229" t="s">
        <v>11</v>
      </c>
      <c r="E3229" t="s">
        <v>7551</v>
      </c>
      <c r="F3229" t="s">
        <v>13</v>
      </c>
      <c r="G3229" t="s">
        <v>14</v>
      </c>
      <c r="H3229">
        <f t="shared" si="62"/>
        <v>0</v>
      </c>
      <c r="L3229" t="s">
        <v>7552</v>
      </c>
      <c r="M3229">
        <v>331.36</v>
      </c>
      <c r="N3229">
        <v>0</v>
      </c>
      <c r="P3229" t="b">
        <f>EXACT(H3229,bioshpere3_soil!H3229)</f>
        <v>1</v>
      </c>
    </row>
    <row r="3230" spans="1:16" x14ac:dyDescent="0.25">
      <c r="A3230" s="18">
        <v>613</v>
      </c>
      <c r="B3230" t="s">
        <v>7550</v>
      </c>
      <c r="C3230" t="s">
        <v>189</v>
      </c>
      <c r="D3230" t="s">
        <v>11</v>
      </c>
      <c r="E3230" t="s">
        <v>7551</v>
      </c>
      <c r="F3230" t="s">
        <v>13</v>
      </c>
      <c r="G3230" t="s">
        <v>14</v>
      </c>
      <c r="H3230">
        <f t="shared" si="62"/>
        <v>0.16908136166103332</v>
      </c>
      <c r="L3230" t="s">
        <v>7552</v>
      </c>
      <c r="M3230">
        <v>331.36</v>
      </c>
      <c r="N3230">
        <v>4</v>
      </c>
      <c r="P3230" t="b">
        <f>EXACT(H3230,bioshpere3_soil!H3230)</f>
        <v>0</v>
      </c>
    </row>
    <row r="3231" spans="1:16" x14ac:dyDescent="0.25">
      <c r="A3231" s="18">
        <v>2209</v>
      </c>
      <c r="B3231" t="s">
        <v>7550</v>
      </c>
      <c r="C3231" t="s">
        <v>23</v>
      </c>
      <c r="D3231" t="s">
        <v>11</v>
      </c>
      <c r="E3231" t="s">
        <v>7551</v>
      </c>
      <c r="F3231" t="s">
        <v>13</v>
      </c>
      <c r="G3231" t="s">
        <v>14</v>
      </c>
      <c r="H3231">
        <f t="shared" si="62"/>
        <v>0.12681102124577498</v>
      </c>
      <c r="L3231" t="s">
        <v>7552</v>
      </c>
      <c r="M3231">
        <v>331.36</v>
      </c>
      <c r="N3231">
        <v>3</v>
      </c>
      <c r="P3231" t="b">
        <f>EXACT(H3231,bioshpere3_soil!H3231)</f>
        <v>0</v>
      </c>
    </row>
    <row r="3232" spans="1:16" x14ac:dyDescent="0.25">
      <c r="A3232" s="18">
        <v>3834</v>
      </c>
      <c r="B3232" s="20" t="s">
        <v>198</v>
      </c>
      <c r="C3232" t="s">
        <v>47</v>
      </c>
      <c r="D3232" t="s">
        <v>11</v>
      </c>
      <c r="E3232" t="s">
        <v>201</v>
      </c>
      <c r="F3232" t="s">
        <v>13</v>
      </c>
      <c r="G3232" t="s">
        <v>14</v>
      </c>
      <c r="H3232">
        <v>0</v>
      </c>
      <c r="L3232" s="20" t="s">
        <v>7553</v>
      </c>
      <c r="M3232" s="20" t="s">
        <v>6617</v>
      </c>
      <c r="N3232" s="20" t="s">
        <v>6617</v>
      </c>
    </row>
    <row r="3233" spans="1:14" x14ac:dyDescent="0.25">
      <c r="A3233" s="18">
        <v>1180</v>
      </c>
      <c r="B3233" t="s">
        <v>198</v>
      </c>
      <c r="C3233" t="s">
        <v>90</v>
      </c>
      <c r="D3233" t="s">
        <v>11</v>
      </c>
      <c r="E3233" t="s">
        <v>201</v>
      </c>
      <c r="F3233" t="s">
        <v>13</v>
      </c>
      <c r="G3233" t="s">
        <v>14</v>
      </c>
      <c r="H3233">
        <v>0</v>
      </c>
      <c r="L3233" s="20" t="s">
        <v>7553</v>
      </c>
      <c r="M3233" s="20" t="s">
        <v>6617</v>
      </c>
    </row>
    <row r="3234" spans="1:14" x14ac:dyDescent="0.25">
      <c r="A3234" s="18">
        <v>1978</v>
      </c>
      <c r="B3234" t="s">
        <v>198</v>
      </c>
      <c r="C3234" t="s">
        <v>9</v>
      </c>
      <c r="D3234" t="s">
        <v>11</v>
      </c>
      <c r="E3234" t="s">
        <v>201</v>
      </c>
      <c r="F3234" t="s">
        <v>13</v>
      </c>
      <c r="G3234" t="s">
        <v>14</v>
      </c>
      <c r="H3234">
        <v>0</v>
      </c>
      <c r="L3234" s="20" t="s">
        <v>7553</v>
      </c>
      <c r="M3234" s="20" t="s">
        <v>6617</v>
      </c>
      <c r="N3234" s="20" t="s">
        <v>6617</v>
      </c>
    </row>
    <row r="3235" spans="1:14" x14ac:dyDescent="0.25">
      <c r="A3235" s="18">
        <v>1267</v>
      </c>
      <c r="B3235" t="s">
        <v>198</v>
      </c>
      <c r="C3235" t="s">
        <v>99</v>
      </c>
      <c r="D3235" t="s">
        <v>11</v>
      </c>
      <c r="E3235" t="s">
        <v>201</v>
      </c>
      <c r="F3235" t="s">
        <v>13</v>
      </c>
      <c r="G3235" t="s">
        <v>14</v>
      </c>
      <c r="H3235">
        <v>0</v>
      </c>
      <c r="L3235" s="20" t="s">
        <v>7553</v>
      </c>
      <c r="M3235" s="20" t="s">
        <v>6617</v>
      </c>
      <c r="N3235" s="20" t="s">
        <v>6617</v>
      </c>
    </row>
    <row r="3236" spans="1:14" x14ac:dyDescent="0.25">
      <c r="A3236" s="18">
        <v>3732</v>
      </c>
      <c r="B3236" t="s">
        <v>198</v>
      </c>
      <c r="C3236" t="s">
        <v>70</v>
      </c>
      <c r="D3236" t="s">
        <v>11</v>
      </c>
      <c r="E3236" t="s">
        <v>201</v>
      </c>
      <c r="F3236" t="s">
        <v>13</v>
      </c>
      <c r="G3236" t="s">
        <v>14</v>
      </c>
      <c r="H3236">
        <v>0</v>
      </c>
      <c r="L3236" s="20" t="s">
        <v>7553</v>
      </c>
      <c r="M3236" s="20" t="s">
        <v>6617</v>
      </c>
      <c r="N3236" s="20" t="s">
        <v>6617</v>
      </c>
    </row>
    <row r="3237" spans="1:14" x14ac:dyDescent="0.25">
      <c r="A3237" s="18">
        <v>4196</v>
      </c>
      <c r="B3237" t="s">
        <v>198</v>
      </c>
      <c r="C3237" t="s">
        <v>388</v>
      </c>
      <c r="D3237" t="s">
        <v>11</v>
      </c>
      <c r="E3237" t="s">
        <v>201</v>
      </c>
      <c r="F3237" t="s">
        <v>13</v>
      </c>
      <c r="G3237" t="s">
        <v>14</v>
      </c>
      <c r="H3237">
        <v>0</v>
      </c>
      <c r="L3237" s="20" t="s">
        <v>7553</v>
      </c>
      <c r="M3237" s="20" t="s">
        <v>6617</v>
      </c>
      <c r="N3237" s="20" t="s">
        <v>6617</v>
      </c>
    </row>
    <row r="3238" spans="1:14" x14ac:dyDescent="0.25">
      <c r="A3238" s="18">
        <v>3335</v>
      </c>
      <c r="B3238" t="s">
        <v>198</v>
      </c>
      <c r="C3238" t="s">
        <v>199</v>
      </c>
      <c r="D3238" t="s">
        <v>11</v>
      </c>
      <c r="E3238" t="s">
        <v>201</v>
      </c>
      <c r="F3238" t="s">
        <v>13</v>
      </c>
      <c r="G3238" t="s">
        <v>14</v>
      </c>
      <c r="H3238">
        <v>0</v>
      </c>
      <c r="L3238" s="20" t="s">
        <v>7553</v>
      </c>
      <c r="M3238" s="20" t="s">
        <v>6617</v>
      </c>
      <c r="N3238" s="20" t="s">
        <v>6617</v>
      </c>
    </row>
    <row r="3239" spans="1:14" x14ac:dyDescent="0.25">
      <c r="A3239" s="18">
        <v>3387</v>
      </c>
      <c r="B3239" t="s">
        <v>198</v>
      </c>
      <c r="C3239" t="s">
        <v>142</v>
      </c>
      <c r="D3239" t="s">
        <v>11</v>
      </c>
      <c r="E3239" t="s">
        <v>201</v>
      </c>
      <c r="F3239" t="s">
        <v>13</v>
      </c>
      <c r="G3239" t="s">
        <v>14</v>
      </c>
      <c r="H3239">
        <v>0</v>
      </c>
      <c r="L3239" s="20" t="s">
        <v>7553</v>
      </c>
      <c r="M3239" s="20" t="s">
        <v>6617</v>
      </c>
      <c r="N3239" s="20" t="s">
        <v>6617</v>
      </c>
    </row>
    <row r="3240" spans="1:14" x14ac:dyDescent="0.25">
      <c r="A3240" s="18">
        <v>2119</v>
      </c>
      <c r="B3240" t="s">
        <v>198</v>
      </c>
      <c r="C3240" t="s">
        <v>16</v>
      </c>
      <c r="D3240" t="s">
        <v>11</v>
      </c>
      <c r="E3240" t="s">
        <v>201</v>
      </c>
      <c r="F3240" t="s">
        <v>13</v>
      </c>
      <c r="G3240" t="s">
        <v>14</v>
      </c>
      <c r="H3240">
        <v>0</v>
      </c>
      <c r="L3240" s="20" t="s">
        <v>7553</v>
      </c>
      <c r="M3240" s="20" t="s">
        <v>6617</v>
      </c>
      <c r="N3240" s="20" t="s">
        <v>6617</v>
      </c>
    </row>
    <row r="3241" spans="1:14" x14ac:dyDescent="0.25">
      <c r="A3241" s="18">
        <v>850</v>
      </c>
      <c r="B3241" t="s">
        <v>198</v>
      </c>
      <c r="C3241" t="s">
        <v>189</v>
      </c>
      <c r="D3241" t="s">
        <v>11</v>
      </c>
      <c r="E3241" t="s">
        <v>201</v>
      </c>
      <c r="F3241" t="s">
        <v>13</v>
      </c>
      <c r="G3241" t="s">
        <v>14</v>
      </c>
      <c r="H3241">
        <v>0</v>
      </c>
      <c r="L3241" s="20" t="s">
        <v>7553</v>
      </c>
      <c r="M3241" s="20" t="s">
        <v>6617</v>
      </c>
    </row>
    <row r="3242" spans="1:14" x14ac:dyDescent="0.25">
      <c r="A3242" s="18">
        <v>2932</v>
      </c>
      <c r="B3242" t="s">
        <v>198</v>
      </c>
      <c r="C3242" t="s">
        <v>43</v>
      </c>
      <c r="D3242" t="s">
        <v>11</v>
      </c>
      <c r="E3242" t="s">
        <v>201</v>
      </c>
      <c r="F3242" t="s">
        <v>13</v>
      </c>
      <c r="G3242" t="s">
        <v>14</v>
      </c>
      <c r="H3242">
        <v>0</v>
      </c>
      <c r="L3242" s="20" t="s">
        <v>7553</v>
      </c>
      <c r="M3242" s="20" t="s">
        <v>6617</v>
      </c>
      <c r="N3242" s="20" t="s">
        <v>6617</v>
      </c>
    </row>
    <row r="3243" spans="1:14" x14ac:dyDescent="0.25">
      <c r="A3243" s="18">
        <v>1163</v>
      </c>
      <c r="B3243" t="s">
        <v>198</v>
      </c>
      <c r="C3243" t="s">
        <v>26</v>
      </c>
      <c r="D3243" t="s">
        <v>11</v>
      </c>
      <c r="E3243" t="s">
        <v>201</v>
      </c>
      <c r="F3243" t="s">
        <v>13</v>
      </c>
      <c r="G3243" t="s">
        <v>14</v>
      </c>
      <c r="H3243">
        <v>0</v>
      </c>
      <c r="L3243" s="20" t="s">
        <v>7553</v>
      </c>
      <c r="M3243" s="20" t="s">
        <v>6617</v>
      </c>
      <c r="N3243" s="20" t="s">
        <v>6617</v>
      </c>
    </row>
    <row r="3244" spans="1:14" x14ac:dyDescent="0.25">
      <c r="A3244" s="18">
        <v>3699</v>
      </c>
      <c r="B3244" t="s">
        <v>198</v>
      </c>
      <c r="C3244" t="s">
        <v>30</v>
      </c>
      <c r="D3244" t="s">
        <v>11</v>
      </c>
      <c r="E3244" t="s">
        <v>201</v>
      </c>
      <c r="F3244" t="s">
        <v>13</v>
      </c>
      <c r="G3244" t="s">
        <v>14</v>
      </c>
      <c r="H3244">
        <v>0</v>
      </c>
      <c r="L3244" s="20" t="s">
        <v>7553</v>
      </c>
      <c r="M3244" s="20" t="s">
        <v>6617</v>
      </c>
      <c r="N3244" s="20" t="s">
        <v>6617</v>
      </c>
    </row>
    <row r="3245" spans="1:14" x14ac:dyDescent="0.25">
      <c r="A3245" s="18">
        <v>2534</v>
      </c>
      <c r="B3245" t="s">
        <v>198</v>
      </c>
      <c r="C3245" t="s">
        <v>23</v>
      </c>
      <c r="D3245" t="s">
        <v>11</v>
      </c>
      <c r="E3245" t="s">
        <v>201</v>
      </c>
      <c r="F3245" t="s">
        <v>13</v>
      </c>
      <c r="G3245" t="s">
        <v>14</v>
      </c>
      <c r="H3245">
        <v>0</v>
      </c>
      <c r="L3245" s="20" t="s">
        <v>7553</v>
      </c>
      <c r="M3245" s="20" t="s">
        <v>6617</v>
      </c>
      <c r="N3245" s="20" t="s">
        <v>6617</v>
      </c>
    </row>
    <row r="3246" spans="1:14" x14ac:dyDescent="0.25">
      <c r="A3246" s="18">
        <v>1869</v>
      </c>
      <c r="B3246" t="s">
        <v>6497</v>
      </c>
      <c r="C3246" t="s">
        <v>70</v>
      </c>
      <c r="D3246" t="s">
        <v>11</v>
      </c>
      <c r="E3246" t="s">
        <v>2297</v>
      </c>
      <c r="F3246" t="s">
        <v>13</v>
      </c>
      <c r="G3246" t="s">
        <v>14</v>
      </c>
      <c r="H3246" t="e">
        <f>14.0067*N3246/M3246</f>
        <v>#VALUE!</v>
      </c>
      <c r="L3246" t="s">
        <v>7554</v>
      </c>
      <c r="M3246">
        <v>327.48200000000003</v>
      </c>
      <c r="N3246" s="20" t="s">
        <v>6617</v>
      </c>
    </row>
    <row r="3247" spans="1:14" x14ac:dyDescent="0.25">
      <c r="A3247" s="18">
        <v>2343</v>
      </c>
      <c r="B3247" s="20" t="s">
        <v>6497</v>
      </c>
      <c r="C3247" t="s">
        <v>16</v>
      </c>
      <c r="D3247" t="s">
        <v>11</v>
      </c>
      <c r="E3247" t="s">
        <v>2297</v>
      </c>
      <c r="F3247" t="s">
        <v>13</v>
      </c>
      <c r="G3247" t="s">
        <v>14</v>
      </c>
      <c r="H3247" t="e">
        <f>14.0067*N3247/M3247</f>
        <v>#VALUE!</v>
      </c>
      <c r="L3247" t="s">
        <v>7554</v>
      </c>
      <c r="M3247">
        <v>327.48200000000003</v>
      </c>
      <c r="N3247" s="20" t="s">
        <v>6617</v>
      </c>
    </row>
    <row r="3248" spans="1:14" x14ac:dyDescent="0.25">
      <c r="A3248" s="18">
        <v>3065</v>
      </c>
      <c r="B3248" t="s">
        <v>6497</v>
      </c>
      <c r="C3248" t="s">
        <v>26</v>
      </c>
      <c r="D3248" t="s">
        <v>11</v>
      </c>
      <c r="E3248" t="s">
        <v>2297</v>
      </c>
      <c r="F3248" t="s">
        <v>13</v>
      </c>
      <c r="G3248" t="s">
        <v>14</v>
      </c>
      <c r="H3248" t="e">
        <f>14.0067*N3248/M3248</f>
        <v>#VALUE!</v>
      </c>
      <c r="L3248" t="s">
        <v>7554</v>
      </c>
      <c r="M3248">
        <v>327.48200000000003</v>
      </c>
      <c r="N3248" s="20" t="s">
        <v>6617</v>
      </c>
    </row>
    <row r="3249" spans="1:14" x14ac:dyDescent="0.25">
      <c r="A3249" s="18">
        <v>1290</v>
      </c>
      <c r="B3249" s="20" t="s">
        <v>4770</v>
      </c>
      <c r="C3249" t="s">
        <v>16</v>
      </c>
      <c r="D3249" t="s">
        <v>11</v>
      </c>
      <c r="E3249" t="s">
        <v>4772</v>
      </c>
      <c r="F3249" t="s">
        <v>13</v>
      </c>
      <c r="G3249" t="s">
        <v>14</v>
      </c>
      <c r="H3249" t="e">
        <f>14.0067*N3249/M3249</f>
        <v>#VALUE!</v>
      </c>
      <c r="L3249" t="s">
        <v>7555</v>
      </c>
      <c r="M3249">
        <v>232.321</v>
      </c>
      <c r="N3249" s="20" t="s">
        <v>6617</v>
      </c>
    </row>
    <row r="3250" spans="1:14" x14ac:dyDescent="0.25">
      <c r="A3250" s="18">
        <v>385</v>
      </c>
      <c r="B3250" s="20" t="s">
        <v>1926</v>
      </c>
      <c r="C3250" t="s">
        <v>47</v>
      </c>
      <c r="D3250" t="s">
        <v>11</v>
      </c>
      <c r="E3250" t="s">
        <v>1928</v>
      </c>
      <c r="F3250" t="s">
        <v>13</v>
      </c>
      <c r="G3250" t="s">
        <v>14</v>
      </c>
      <c r="H3250">
        <v>0</v>
      </c>
      <c r="L3250" s="20" t="s">
        <v>7556</v>
      </c>
      <c r="M3250" s="20" t="s">
        <v>6617</v>
      </c>
      <c r="N3250" s="20" t="s">
        <v>6617</v>
      </c>
    </row>
    <row r="3251" spans="1:14" x14ac:dyDescent="0.25">
      <c r="A3251" s="18">
        <v>2384</v>
      </c>
      <c r="B3251" t="s">
        <v>1926</v>
      </c>
      <c r="C3251" t="s">
        <v>90</v>
      </c>
      <c r="D3251" t="s">
        <v>11</v>
      </c>
      <c r="E3251" t="s">
        <v>1928</v>
      </c>
      <c r="F3251" t="s">
        <v>13</v>
      </c>
      <c r="G3251" t="s">
        <v>14</v>
      </c>
      <c r="H3251">
        <v>0</v>
      </c>
      <c r="L3251" s="20" t="s">
        <v>7556</v>
      </c>
      <c r="M3251" s="20" t="s">
        <v>6617</v>
      </c>
      <c r="N3251" s="20" t="s">
        <v>6617</v>
      </c>
    </row>
    <row r="3252" spans="1:14" x14ac:dyDescent="0.25">
      <c r="A3252" s="18">
        <v>481</v>
      </c>
      <c r="B3252" t="s">
        <v>1926</v>
      </c>
      <c r="C3252" t="s">
        <v>9</v>
      </c>
      <c r="D3252" t="s">
        <v>11</v>
      </c>
      <c r="E3252" t="s">
        <v>1928</v>
      </c>
      <c r="F3252" t="s">
        <v>13</v>
      </c>
      <c r="G3252" t="s">
        <v>14</v>
      </c>
      <c r="H3252">
        <v>0</v>
      </c>
      <c r="L3252" s="20" t="s">
        <v>7556</v>
      </c>
      <c r="M3252" s="20" t="s">
        <v>6617</v>
      </c>
      <c r="N3252" s="20" t="s">
        <v>6617</v>
      </c>
    </row>
    <row r="3253" spans="1:14" x14ac:dyDescent="0.25">
      <c r="A3253" s="18">
        <v>737</v>
      </c>
      <c r="B3253" t="s">
        <v>1926</v>
      </c>
      <c r="C3253" t="s">
        <v>99</v>
      </c>
      <c r="D3253" t="s">
        <v>11</v>
      </c>
      <c r="E3253" t="s">
        <v>1928</v>
      </c>
      <c r="F3253" t="s">
        <v>13</v>
      </c>
      <c r="G3253" t="s">
        <v>14</v>
      </c>
      <c r="H3253">
        <v>0</v>
      </c>
      <c r="L3253" s="20" t="s">
        <v>7556</v>
      </c>
      <c r="M3253" s="20" t="s">
        <v>6617</v>
      </c>
      <c r="N3253" s="20" t="s">
        <v>6617</v>
      </c>
    </row>
    <row r="3254" spans="1:14" x14ac:dyDescent="0.25">
      <c r="A3254" s="18">
        <v>2486</v>
      </c>
      <c r="B3254" t="s">
        <v>1926</v>
      </c>
      <c r="C3254" t="s">
        <v>70</v>
      </c>
      <c r="D3254" t="s">
        <v>11</v>
      </c>
      <c r="E3254" t="s">
        <v>1928</v>
      </c>
      <c r="F3254" t="s">
        <v>13</v>
      </c>
      <c r="G3254" t="s">
        <v>14</v>
      </c>
      <c r="H3254">
        <v>0</v>
      </c>
      <c r="L3254" s="20" t="s">
        <v>7556</v>
      </c>
      <c r="M3254" s="20" t="s">
        <v>6617</v>
      </c>
      <c r="N3254" s="20" t="s">
        <v>6617</v>
      </c>
    </row>
    <row r="3255" spans="1:14" x14ac:dyDescent="0.25">
      <c r="A3255" s="18">
        <v>4085</v>
      </c>
      <c r="B3255" s="20" t="s">
        <v>1926</v>
      </c>
      <c r="C3255" t="s">
        <v>388</v>
      </c>
      <c r="D3255" t="s">
        <v>11</v>
      </c>
      <c r="E3255" t="s">
        <v>1928</v>
      </c>
      <c r="F3255" t="s">
        <v>13</v>
      </c>
      <c r="G3255" t="s">
        <v>14</v>
      </c>
      <c r="H3255">
        <v>0</v>
      </c>
      <c r="L3255" s="20" t="s">
        <v>7556</v>
      </c>
      <c r="M3255" s="20" t="s">
        <v>6617</v>
      </c>
      <c r="N3255" s="20" t="s">
        <v>6617</v>
      </c>
    </row>
    <row r="3256" spans="1:14" x14ac:dyDescent="0.25">
      <c r="A3256" s="18">
        <v>110</v>
      </c>
      <c r="B3256" t="s">
        <v>1926</v>
      </c>
      <c r="C3256" t="s">
        <v>199</v>
      </c>
      <c r="D3256" t="s">
        <v>11</v>
      </c>
      <c r="E3256" t="s">
        <v>1928</v>
      </c>
      <c r="F3256" t="s">
        <v>13</v>
      </c>
      <c r="G3256" t="s">
        <v>14</v>
      </c>
      <c r="H3256">
        <v>0</v>
      </c>
      <c r="L3256" s="20" t="s">
        <v>7556</v>
      </c>
      <c r="M3256" s="20" t="s">
        <v>6617</v>
      </c>
      <c r="N3256" s="20" t="s">
        <v>6617</v>
      </c>
    </row>
    <row r="3257" spans="1:14" x14ac:dyDescent="0.25">
      <c r="A3257" s="18">
        <v>1943</v>
      </c>
      <c r="B3257" t="s">
        <v>1926</v>
      </c>
      <c r="C3257" t="s">
        <v>142</v>
      </c>
      <c r="D3257" t="s">
        <v>11</v>
      </c>
      <c r="E3257" t="s">
        <v>1928</v>
      </c>
      <c r="F3257" t="s">
        <v>13</v>
      </c>
      <c r="G3257" t="s">
        <v>14</v>
      </c>
      <c r="H3257">
        <v>0</v>
      </c>
      <c r="L3257" s="20" t="s">
        <v>7556</v>
      </c>
      <c r="M3257" s="20" t="s">
        <v>6617</v>
      </c>
      <c r="N3257" s="20" t="s">
        <v>6617</v>
      </c>
    </row>
    <row r="3258" spans="1:14" x14ac:dyDescent="0.25">
      <c r="A3258" s="18">
        <v>3553</v>
      </c>
      <c r="B3258" t="s">
        <v>1926</v>
      </c>
      <c r="C3258" t="s">
        <v>16</v>
      </c>
      <c r="D3258" t="s">
        <v>11</v>
      </c>
      <c r="E3258" t="s">
        <v>1928</v>
      </c>
      <c r="F3258" t="s">
        <v>13</v>
      </c>
      <c r="G3258" t="s">
        <v>14</v>
      </c>
      <c r="H3258">
        <v>0</v>
      </c>
      <c r="L3258" s="20" t="s">
        <v>7556</v>
      </c>
      <c r="M3258" s="20" t="s">
        <v>6617</v>
      </c>
    </row>
    <row r="3259" spans="1:14" x14ac:dyDescent="0.25">
      <c r="A3259" s="18">
        <v>990</v>
      </c>
      <c r="B3259" t="s">
        <v>1926</v>
      </c>
      <c r="C3259" t="s">
        <v>189</v>
      </c>
      <c r="D3259" t="s">
        <v>11</v>
      </c>
      <c r="E3259" t="s">
        <v>1928</v>
      </c>
      <c r="F3259" t="s">
        <v>13</v>
      </c>
      <c r="G3259" t="s">
        <v>14</v>
      </c>
      <c r="H3259">
        <v>0</v>
      </c>
      <c r="L3259" s="20" t="s">
        <v>7556</v>
      </c>
      <c r="M3259" s="20" t="s">
        <v>6617</v>
      </c>
      <c r="N3259" s="20" t="s">
        <v>6617</v>
      </c>
    </row>
    <row r="3260" spans="1:14" x14ac:dyDescent="0.25">
      <c r="A3260" s="18">
        <v>1616</v>
      </c>
      <c r="B3260" t="s">
        <v>1926</v>
      </c>
      <c r="C3260" t="s">
        <v>43</v>
      </c>
      <c r="D3260" t="s">
        <v>11</v>
      </c>
      <c r="E3260" t="s">
        <v>1928</v>
      </c>
      <c r="F3260" t="s">
        <v>13</v>
      </c>
      <c r="G3260" t="s">
        <v>14</v>
      </c>
      <c r="H3260">
        <v>0</v>
      </c>
      <c r="L3260" s="20" t="s">
        <v>7556</v>
      </c>
      <c r="M3260" s="20" t="s">
        <v>6617</v>
      </c>
    </row>
    <row r="3261" spans="1:14" x14ac:dyDescent="0.25">
      <c r="A3261" s="18">
        <v>3776</v>
      </c>
      <c r="B3261" t="s">
        <v>1926</v>
      </c>
      <c r="C3261" t="s">
        <v>26</v>
      </c>
      <c r="D3261" t="s">
        <v>11</v>
      </c>
      <c r="E3261" t="s">
        <v>1928</v>
      </c>
      <c r="F3261" t="s">
        <v>13</v>
      </c>
      <c r="G3261" t="s">
        <v>14</v>
      </c>
      <c r="H3261">
        <v>0</v>
      </c>
      <c r="L3261" s="20" t="s">
        <v>7556</v>
      </c>
      <c r="M3261" s="20" t="s">
        <v>6617</v>
      </c>
      <c r="N3261" s="20" t="s">
        <v>6617</v>
      </c>
    </row>
    <row r="3262" spans="1:14" x14ac:dyDescent="0.25">
      <c r="A3262" s="18">
        <v>3894</v>
      </c>
      <c r="B3262" t="s">
        <v>1926</v>
      </c>
      <c r="C3262" t="s">
        <v>30</v>
      </c>
      <c r="D3262" t="s">
        <v>11</v>
      </c>
      <c r="E3262" t="s">
        <v>1928</v>
      </c>
      <c r="F3262" t="s">
        <v>13</v>
      </c>
      <c r="G3262" t="s">
        <v>14</v>
      </c>
      <c r="H3262">
        <v>0</v>
      </c>
      <c r="L3262" s="20" t="s">
        <v>7556</v>
      </c>
      <c r="M3262" s="20" t="s">
        <v>6617</v>
      </c>
      <c r="N3262" s="20" t="s">
        <v>6617</v>
      </c>
    </row>
    <row r="3263" spans="1:14" x14ac:dyDescent="0.25">
      <c r="A3263" s="18">
        <v>466</v>
      </c>
      <c r="B3263" t="s">
        <v>1926</v>
      </c>
      <c r="C3263" t="s">
        <v>23</v>
      </c>
      <c r="D3263" t="s">
        <v>11</v>
      </c>
      <c r="E3263" t="s">
        <v>1928</v>
      </c>
      <c r="F3263" t="s">
        <v>13</v>
      </c>
      <c r="G3263" t="s">
        <v>14</v>
      </c>
      <c r="H3263">
        <v>0</v>
      </c>
      <c r="L3263" s="20" t="s">
        <v>7556</v>
      </c>
      <c r="M3263" s="20" t="s">
        <v>6617</v>
      </c>
    </row>
    <row r="3264" spans="1:14" x14ac:dyDescent="0.25">
      <c r="A3264" s="18">
        <v>279</v>
      </c>
      <c r="B3264" s="20" t="s">
        <v>5834</v>
      </c>
      <c r="C3264" t="s">
        <v>90</v>
      </c>
      <c r="D3264" t="s">
        <v>11</v>
      </c>
      <c r="E3264" t="s">
        <v>5836</v>
      </c>
      <c r="F3264" t="s">
        <v>13</v>
      </c>
      <c r="G3264" t="s">
        <v>14</v>
      </c>
      <c r="H3264">
        <v>0</v>
      </c>
      <c r="L3264" s="20" t="s">
        <v>7558</v>
      </c>
      <c r="M3264">
        <v>60.084000000000003</v>
      </c>
      <c r="N3264" s="20" t="s">
        <v>6617</v>
      </c>
    </row>
    <row r="3265" spans="1:14" x14ac:dyDescent="0.25">
      <c r="A3265" s="18">
        <v>3228</v>
      </c>
      <c r="B3265" s="20" t="s">
        <v>2478</v>
      </c>
      <c r="C3265" t="s">
        <v>43</v>
      </c>
      <c r="D3265" t="s">
        <v>11</v>
      </c>
      <c r="E3265" t="s">
        <v>2480</v>
      </c>
      <c r="F3265" t="s">
        <v>13</v>
      </c>
      <c r="G3265" t="s">
        <v>14</v>
      </c>
      <c r="H3265">
        <v>0</v>
      </c>
      <c r="L3265" s="20" t="s">
        <v>7559</v>
      </c>
      <c r="M3265">
        <v>169.898</v>
      </c>
      <c r="N3265" s="20" t="s">
        <v>6617</v>
      </c>
    </row>
    <row r="3266" spans="1:14" x14ac:dyDescent="0.25">
      <c r="A3266" s="18">
        <v>4260</v>
      </c>
      <c r="B3266" s="20" t="s">
        <v>1536</v>
      </c>
      <c r="C3266" t="s">
        <v>189</v>
      </c>
      <c r="D3266" t="s">
        <v>11</v>
      </c>
      <c r="E3266" t="s">
        <v>1538</v>
      </c>
      <c r="F3266" t="s">
        <v>13</v>
      </c>
      <c r="G3266" t="s">
        <v>14</v>
      </c>
      <c r="H3266">
        <v>0</v>
      </c>
      <c r="L3266" s="20" t="s">
        <v>7560</v>
      </c>
      <c r="M3266">
        <v>104.07899999999999</v>
      </c>
      <c r="N3266" s="20" t="s">
        <v>6617</v>
      </c>
    </row>
    <row r="3267" spans="1:14" x14ac:dyDescent="0.25">
      <c r="A3267" s="18">
        <v>3945</v>
      </c>
      <c r="B3267" t="s">
        <v>1536</v>
      </c>
      <c r="C3267" t="s">
        <v>43</v>
      </c>
      <c r="D3267" t="s">
        <v>11</v>
      </c>
      <c r="E3267" t="s">
        <v>1538</v>
      </c>
      <c r="F3267" t="s">
        <v>13</v>
      </c>
      <c r="G3267" t="s">
        <v>14</v>
      </c>
      <c r="H3267">
        <v>0</v>
      </c>
      <c r="L3267" s="20" t="s">
        <v>7560</v>
      </c>
      <c r="M3267">
        <v>104.07899999999999</v>
      </c>
      <c r="N3267">
        <v>0</v>
      </c>
    </row>
    <row r="3268" spans="1:14" x14ac:dyDescent="0.25">
      <c r="A3268" s="18">
        <v>966</v>
      </c>
      <c r="B3268" t="s">
        <v>1536</v>
      </c>
      <c r="C3268" t="s">
        <v>26</v>
      </c>
      <c r="D3268" t="s">
        <v>11</v>
      </c>
      <c r="E3268" t="s">
        <v>1538</v>
      </c>
      <c r="F3268" t="s">
        <v>13</v>
      </c>
      <c r="G3268" t="s">
        <v>14</v>
      </c>
      <c r="H3268">
        <v>0</v>
      </c>
      <c r="L3268" s="20" t="s">
        <v>7560</v>
      </c>
      <c r="M3268">
        <v>104.07899999999999</v>
      </c>
      <c r="N3268">
        <v>0</v>
      </c>
    </row>
    <row r="3269" spans="1:14" x14ac:dyDescent="0.25">
      <c r="A3269" s="18">
        <v>3695</v>
      </c>
      <c r="B3269" t="s">
        <v>1536</v>
      </c>
      <c r="C3269" t="s">
        <v>30</v>
      </c>
      <c r="D3269" t="s">
        <v>11</v>
      </c>
      <c r="E3269" t="s">
        <v>1538</v>
      </c>
      <c r="F3269" t="s">
        <v>13</v>
      </c>
      <c r="G3269" t="s">
        <v>14</v>
      </c>
      <c r="H3269">
        <v>0</v>
      </c>
      <c r="L3269" s="20" t="s">
        <v>7560</v>
      </c>
      <c r="M3269">
        <v>104.07899999999999</v>
      </c>
    </row>
    <row r="3270" spans="1:14" x14ac:dyDescent="0.25">
      <c r="A3270" s="18">
        <v>3670</v>
      </c>
      <c r="B3270" t="s">
        <v>1536</v>
      </c>
      <c r="C3270" t="s">
        <v>23</v>
      </c>
      <c r="D3270" t="s">
        <v>11</v>
      </c>
      <c r="E3270" t="s">
        <v>1538</v>
      </c>
      <c r="F3270" t="s">
        <v>13</v>
      </c>
      <c r="G3270" t="s">
        <v>14</v>
      </c>
      <c r="H3270">
        <v>0</v>
      </c>
      <c r="L3270" s="20" t="s">
        <v>7560</v>
      </c>
      <c r="M3270">
        <v>104.07899999999999</v>
      </c>
      <c r="N3270">
        <v>0</v>
      </c>
    </row>
    <row r="3271" spans="1:14" x14ac:dyDescent="0.25">
      <c r="A3271" s="18">
        <v>4326</v>
      </c>
      <c r="B3271" s="20" t="s">
        <v>2508</v>
      </c>
      <c r="C3271" t="s">
        <v>16</v>
      </c>
      <c r="D3271" t="s">
        <v>11</v>
      </c>
      <c r="E3271" t="s">
        <v>2510</v>
      </c>
      <c r="F3271" t="s">
        <v>13</v>
      </c>
      <c r="G3271" t="s">
        <v>14</v>
      </c>
      <c r="H3271">
        <f t="shared" ref="H3271:H3280" si="63">14.0067*N3271/M3271</f>
        <v>0</v>
      </c>
      <c r="L3271" t="s">
        <v>7561</v>
      </c>
      <c r="M3271">
        <v>267.46199999999999</v>
      </c>
      <c r="N3271">
        <v>0</v>
      </c>
    </row>
    <row r="3272" spans="1:14" x14ac:dyDescent="0.25">
      <c r="A3272" s="18">
        <v>982</v>
      </c>
      <c r="B3272" s="20" t="s">
        <v>154</v>
      </c>
      <c r="C3272" t="s">
        <v>388</v>
      </c>
      <c r="D3272" t="s">
        <v>11</v>
      </c>
      <c r="E3272" t="s">
        <v>156</v>
      </c>
      <c r="F3272" t="s">
        <v>13</v>
      </c>
      <c r="G3272" t="s">
        <v>14</v>
      </c>
      <c r="H3272">
        <f t="shared" si="63"/>
        <v>0</v>
      </c>
      <c r="L3272" s="20" t="s">
        <v>7562</v>
      </c>
      <c r="M3272">
        <v>107.86799999999999</v>
      </c>
      <c r="N3272">
        <v>0</v>
      </c>
    </row>
    <row r="3273" spans="1:14" x14ac:dyDescent="0.25">
      <c r="A3273" s="18">
        <v>1392</v>
      </c>
      <c r="B3273" t="s">
        <v>154</v>
      </c>
      <c r="C3273" t="s">
        <v>199</v>
      </c>
      <c r="D3273" t="s">
        <v>11</v>
      </c>
      <c r="E3273" t="s">
        <v>156</v>
      </c>
      <c r="F3273" t="s">
        <v>13</v>
      </c>
      <c r="G3273" t="s">
        <v>14</v>
      </c>
      <c r="H3273">
        <f t="shared" si="63"/>
        <v>0</v>
      </c>
      <c r="L3273" s="20" t="s">
        <v>7562</v>
      </c>
      <c r="M3273">
        <v>107.86799999999999</v>
      </c>
      <c r="N3273">
        <v>0</v>
      </c>
    </row>
    <row r="3274" spans="1:14" x14ac:dyDescent="0.25">
      <c r="A3274" s="18">
        <v>1781</v>
      </c>
      <c r="B3274" t="s">
        <v>154</v>
      </c>
      <c r="C3274" t="s">
        <v>142</v>
      </c>
      <c r="D3274" t="s">
        <v>11</v>
      </c>
      <c r="E3274" t="s">
        <v>156</v>
      </c>
      <c r="F3274" t="s">
        <v>13</v>
      </c>
      <c r="G3274" t="s">
        <v>14</v>
      </c>
      <c r="H3274">
        <f t="shared" si="63"/>
        <v>0</v>
      </c>
      <c r="L3274" s="20" t="s">
        <v>7562</v>
      </c>
      <c r="M3274">
        <v>107.86799999999999</v>
      </c>
    </row>
    <row r="3275" spans="1:14" x14ac:dyDescent="0.25">
      <c r="A3275" s="18">
        <v>2034</v>
      </c>
      <c r="B3275" t="s">
        <v>154</v>
      </c>
      <c r="C3275" t="s">
        <v>16</v>
      </c>
      <c r="D3275" t="s">
        <v>11</v>
      </c>
      <c r="E3275" t="s">
        <v>156</v>
      </c>
      <c r="F3275" t="s">
        <v>13</v>
      </c>
      <c r="G3275" t="s">
        <v>14</v>
      </c>
      <c r="H3275">
        <f t="shared" si="63"/>
        <v>0</v>
      </c>
      <c r="L3275" s="20" t="s">
        <v>7562</v>
      </c>
      <c r="M3275">
        <v>107.86799999999999</v>
      </c>
      <c r="N3275">
        <v>0</v>
      </c>
    </row>
    <row r="3276" spans="1:14" x14ac:dyDescent="0.25">
      <c r="A3276" s="18">
        <v>4154</v>
      </c>
      <c r="B3276" t="s">
        <v>154</v>
      </c>
      <c r="C3276" t="s">
        <v>189</v>
      </c>
      <c r="D3276" t="s">
        <v>11</v>
      </c>
      <c r="E3276" t="s">
        <v>156</v>
      </c>
      <c r="F3276" t="s">
        <v>13</v>
      </c>
      <c r="G3276" t="s">
        <v>14</v>
      </c>
      <c r="H3276">
        <f t="shared" si="63"/>
        <v>0</v>
      </c>
      <c r="L3276" s="20" t="s">
        <v>7562</v>
      </c>
      <c r="M3276">
        <v>107.86799999999999</v>
      </c>
      <c r="N3276">
        <v>0</v>
      </c>
    </row>
    <row r="3277" spans="1:14" x14ac:dyDescent="0.25">
      <c r="A3277" s="18">
        <v>4366</v>
      </c>
      <c r="B3277" t="s">
        <v>154</v>
      </c>
      <c r="C3277" t="s">
        <v>43</v>
      </c>
      <c r="D3277" t="s">
        <v>11</v>
      </c>
      <c r="E3277" t="s">
        <v>156</v>
      </c>
      <c r="F3277" t="s">
        <v>13</v>
      </c>
      <c r="G3277" t="s">
        <v>14</v>
      </c>
      <c r="H3277">
        <f t="shared" si="63"/>
        <v>0</v>
      </c>
      <c r="L3277" s="20" t="s">
        <v>7562</v>
      </c>
      <c r="M3277">
        <v>107.86799999999999</v>
      </c>
      <c r="N3277">
        <v>0</v>
      </c>
    </row>
    <row r="3278" spans="1:14" x14ac:dyDescent="0.25">
      <c r="A3278" s="18">
        <v>2507</v>
      </c>
      <c r="B3278" t="s">
        <v>154</v>
      </c>
      <c r="C3278" t="s">
        <v>26</v>
      </c>
      <c r="D3278" t="s">
        <v>11</v>
      </c>
      <c r="E3278" t="s">
        <v>156</v>
      </c>
      <c r="F3278" t="s">
        <v>13</v>
      </c>
      <c r="G3278" t="s">
        <v>14</v>
      </c>
      <c r="H3278">
        <f t="shared" si="63"/>
        <v>0</v>
      </c>
      <c r="L3278" s="20" t="s">
        <v>7562</v>
      </c>
      <c r="M3278">
        <v>107.86799999999999</v>
      </c>
      <c r="N3278">
        <v>0</v>
      </c>
    </row>
    <row r="3279" spans="1:14" x14ac:dyDescent="0.25">
      <c r="A3279" s="18">
        <v>2687</v>
      </c>
      <c r="B3279" t="s">
        <v>154</v>
      </c>
      <c r="C3279" t="s">
        <v>30</v>
      </c>
      <c r="D3279" t="s">
        <v>11</v>
      </c>
      <c r="E3279" t="s">
        <v>156</v>
      </c>
      <c r="F3279" t="s">
        <v>13</v>
      </c>
      <c r="G3279" t="s">
        <v>14</v>
      </c>
      <c r="H3279">
        <f t="shared" si="63"/>
        <v>0</v>
      </c>
      <c r="L3279" s="20" t="s">
        <v>7562</v>
      </c>
      <c r="M3279">
        <v>107.86799999999999</v>
      </c>
    </row>
    <row r="3280" spans="1:14" x14ac:dyDescent="0.25">
      <c r="A3280" s="18">
        <v>1772</v>
      </c>
      <c r="B3280" t="s">
        <v>154</v>
      </c>
      <c r="C3280" t="s">
        <v>23</v>
      </c>
      <c r="D3280" t="s">
        <v>11</v>
      </c>
      <c r="E3280" t="s">
        <v>156</v>
      </c>
      <c r="F3280" t="s">
        <v>13</v>
      </c>
      <c r="G3280" t="s">
        <v>14</v>
      </c>
      <c r="H3280" t="e">
        <f t="shared" si="63"/>
        <v>#VALUE!</v>
      </c>
      <c r="L3280" s="20" t="s">
        <v>7562</v>
      </c>
      <c r="M3280">
        <v>107.86799999999999</v>
      </c>
      <c r="N3280" s="20" t="s">
        <v>6617</v>
      </c>
    </row>
    <row r="3281" spans="1:16" x14ac:dyDescent="0.25">
      <c r="A3281" s="18">
        <v>896</v>
      </c>
      <c r="B3281" s="20" t="s">
        <v>1708</v>
      </c>
      <c r="C3281" t="s">
        <v>47</v>
      </c>
      <c r="D3281" t="s">
        <v>11</v>
      </c>
      <c r="E3281" t="s">
        <v>1710</v>
      </c>
      <c r="F3281" t="s">
        <v>13</v>
      </c>
      <c r="G3281" t="s">
        <v>14</v>
      </c>
      <c r="H3281">
        <v>0</v>
      </c>
      <c r="L3281" s="20" t="s">
        <v>7563</v>
      </c>
      <c r="M3281">
        <v>107.86799999999999</v>
      </c>
      <c r="N3281" s="20" t="s">
        <v>6617</v>
      </c>
    </row>
    <row r="3282" spans="1:16" x14ac:dyDescent="0.25">
      <c r="A3282" s="18">
        <v>3036</v>
      </c>
      <c r="B3282" t="s">
        <v>1708</v>
      </c>
      <c r="C3282" t="s">
        <v>90</v>
      </c>
      <c r="D3282" t="s">
        <v>11</v>
      </c>
      <c r="E3282" t="s">
        <v>1710</v>
      </c>
      <c r="F3282" t="s">
        <v>13</v>
      </c>
      <c r="G3282" t="s">
        <v>14</v>
      </c>
      <c r="H3282">
        <v>0</v>
      </c>
      <c r="L3282" s="20" t="s">
        <v>7563</v>
      </c>
      <c r="M3282">
        <v>107.86799999999999</v>
      </c>
      <c r="N3282" s="20" t="s">
        <v>6617</v>
      </c>
    </row>
    <row r="3283" spans="1:16" x14ac:dyDescent="0.25">
      <c r="A3283" s="18">
        <v>3572</v>
      </c>
      <c r="B3283" t="s">
        <v>1708</v>
      </c>
      <c r="C3283" t="s">
        <v>9</v>
      </c>
      <c r="D3283" t="s">
        <v>11</v>
      </c>
      <c r="E3283" t="s">
        <v>1710</v>
      </c>
      <c r="F3283" t="s">
        <v>13</v>
      </c>
      <c r="G3283" t="s">
        <v>14</v>
      </c>
      <c r="H3283">
        <v>0</v>
      </c>
      <c r="L3283" s="20" t="s">
        <v>7563</v>
      </c>
      <c r="M3283">
        <v>107.86799999999999</v>
      </c>
      <c r="N3283" s="20" t="s">
        <v>6617</v>
      </c>
    </row>
    <row r="3284" spans="1:16" x14ac:dyDescent="0.25">
      <c r="A3284" s="18">
        <v>2516</v>
      </c>
      <c r="B3284" t="s">
        <v>1708</v>
      </c>
      <c r="C3284" t="s">
        <v>99</v>
      </c>
      <c r="D3284" t="s">
        <v>11</v>
      </c>
      <c r="E3284" t="s">
        <v>1710</v>
      </c>
      <c r="F3284" t="s">
        <v>13</v>
      </c>
      <c r="G3284" t="s">
        <v>14</v>
      </c>
      <c r="H3284">
        <v>0</v>
      </c>
      <c r="L3284" s="20" t="s">
        <v>7563</v>
      </c>
      <c r="M3284">
        <v>107.86799999999999</v>
      </c>
      <c r="N3284" s="20" t="s">
        <v>6617</v>
      </c>
    </row>
    <row r="3285" spans="1:16" x14ac:dyDescent="0.25">
      <c r="A3285" s="18">
        <v>124</v>
      </c>
      <c r="B3285" t="s">
        <v>1708</v>
      </c>
      <c r="C3285" t="s">
        <v>70</v>
      </c>
      <c r="D3285" t="s">
        <v>11</v>
      </c>
      <c r="E3285" t="s">
        <v>1710</v>
      </c>
      <c r="F3285" t="s">
        <v>13</v>
      </c>
      <c r="G3285" t="s">
        <v>14</v>
      </c>
      <c r="H3285">
        <v>0</v>
      </c>
      <c r="L3285" s="20" t="s">
        <v>7563</v>
      </c>
      <c r="M3285">
        <v>107.86799999999999</v>
      </c>
    </row>
    <row r="3286" spans="1:16" x14ac:dyDescent="0.25">
      <c r="A3286" s="18">
        <v>186</v>
      </c>
      <c r="B3286" s="20" t="s">
        <v>1791</v>
      </c>
      <c r="C3286" t="s">
        <v>47</v>
      </c>
      <c r="D3286" t="s">
        <v>11</v>
      </c>
      <c r="E3286" t="s">
        <v>1793</v>
      </c>
      <c r="F3286" t="s">
        <v>13</v>
      </c>
      <c r="G3286" t="s">
        <v>33</v>
      </c>
      <c r="H3286">
        <v>0</v>
      </c>
      <c r="L3286" s="20" t="s">
        <v>7562</v>
      </c>
      <c r="M3286">
        <v>108.905</v>
      </c>
    </row>
    <row r="3287" spans="1:16" x14ac:dyDescent="0.25">
      <c r="A3287" s="18">
        <v>430</v>
      </c>
      <c r="B3287" t="s">
        <v>1791</v>
      </c>
      <c r="C3287" t="s">
        <v>90</v>
      </c>
      <c r="D3287" t="s">
        <v>11</v>
      </c>
      <c r="E3287" t="s">
        <v>1793</v>
      </c>
      <c r="F3287" t="s">
        <v>13</v>
      </c>
      <c r="G3287" t="s">
        <v>33</v>
      </c>
      <c r="H3287">
        <v>0</v>
      </c>
      <c r="L3287" s="20" t="s">
        <v>7562</v>
      </c>
      <c r="M3287">
        <v>108.905</v>
      </c>
      <c r="N3287" s="20" t="s">
        <v>6617</v>
      </c>
    </row>
    <row r="3288" spans="1:16" x14ac:dyDescent="0.25">
      <c r="A3288" s="18">
        <v>3062</v>
      </c>
      <c r="B3288" t="s">
        <v>1791</v>
      </c>
      <c r="C3288" t="s">
        <v>9</v>
      </c>
      <c r="D3288" t="s">
        <v>11</v>
      </c>
      <c r="E3288" t="s">
        <v>1793</v>
      </c>
      <c r="F3288" t="s">
        <v>13</v>
      </c>
      <c r="G3288" t="s">
        <v>33</v>
      </c>
      <c r="H3288">
        <v>0</v>
      </c>
      <c r="L3288" s="20" t="s">
        <v>7562</v>
      </c>
      <c r="M3288">
        <v>108.905</v>
      </c>
      <c r="N3288" s="20" t="s">
        <v>6617</v>
      </c>
    </row>
    <row r="3289" spans="1:16" x14ac:dyDescent="0.25">
      <c r="A3289" s="18">
        <v>2638</v>
      </c>
      <c r="B3289" t="s">
        <v>1791</v>
      </c>
      <c r="C3289" t="s">
        <v>99</v>
      </c>
      <c r="D3289" t="s">
        <v>11</v>
      </c>
      <c r="E3289" t="s">
        <v>1793</v>
      </c>
      <c r="F3289" t="s">
        <v>13</v>
      </c>
      <c r="G3289" t="s">
        <v>33</v>
      </c>
      <c r="H3289">
        <v>0</v>
      </c>
      <c r="L3289" s="20" t="s">
        <v>7562</v>
      </c>
      <c r="M3289">
        <v>108.905</v>
      </c>
      <c r="N3289" s="20" t="s">
        <v>6617</v>
      </c>
      <c r="P3289" t="b">
        <f>EXACT(H3289,bioshpere3_soil!H3289)</f>
        <v>1</v>
      </c>
    </row>
    <row r="3290" spans="1:16" x14ac:dyDescent="0.25">
      <c r="A3290" s="18">
        <v>2821</v>
      </c>
      <c r="B3290" t="s">
        <v>1791</v>
      </c>
      <c r="C3290" t="s">
        <v>70</v>
      </c>
      <c r="D3290" t="s">
        <v>11</v>
      </c>
      <c r="E3290" t="s">
        <v>1793</v>
      </c>
      <c r="F3290" t="s">
        <v>13</v>
      </c>
      <c r="G3290" t="s">
        <v>33</v>
      </c>
      <c r="H3290">
        <v>0</v>
      </c>
      <c r="L3290" s="20" t="s">
        <v>7562</v>
      </c>
      <c r="M3290">
        <v>108.905</v>
      </c>
      <c r="N3290" s="20" t="s">
        <v>6617</v>
      </c>
      <c r="P3290" t="b">
        <f>EXACT(H3290,bioshpere3_soil!H3290)</f>
        <v>1</v>
      </c>
    </row>
    <row r="3291" spans="1:16" x14ac:dyDescent="0.25">
      <c r="A3291" s="18">
        <v>595</v>
      </c>
      <c r="B3291" t="s">
        <v>1791</v>
      </c>
      <c r="C3291" t="s">
        <v>189</v>
      </c>
      <c r="D3291" t="s">
        <v>11</v>
      </c>
      <c r="E3291" t="s">
        <v>1793</v>
      </c>
      <c r="F3291" t="s">
        <v>13</v>
      </c>
      <c r="G3291" t="s">
        <v>33</v>
      </c>
      <c r="H3291">
        <v>0</v>
      </c>
      <c r="L3291" s="20" t="s">
        <v>7562</v>
      </c>
      <c r="M3291">
        <v>108.905</v>
      </c>
      <c r="N3291" s="20" t="s">
        <v>6617</v>
      </c>
      <c r="P3291" t="b">
        <f>EXACT(H3291,bioshpere3_soil!H3291)</f>
        <v>1</v>
      </c>
    </row>
    <row r="3292" spans="1:16" x14ac:dyDescent="0.25">
      <c r="A3292" s="18">
        <v>885</v>
      </c>
      <c r="B3292" t="s">
        <v>1791</v>
      </c>
      <c r="C3292" t="s">
        <v>43</v>
      </c>
      <c r="D3292" t="s">
        <v>11</v>
      </c>
      <c r="E3292" t="s">
        <v>1793</v>
      </c>
      <c r="F3292" t="s">
        <v>13</v>
      </c>
      <c r="G3292" t="s">
        <v>33</v>
      </c>
      <c r="H3292">
        <v>0</v>
      </c>
      <c r="L3292" s="20" t="s">
        <v>7562</v>
      </c>
      <c r="M3292">
        <v>108.905</v>
      </c>
      <c r="N3292" s="20" t="s">
        <v>6617</v>
      </c>
      <c r="P3292" t="b">
        <f>EXACT(H3292,bioshpere3_soil!H3292)</f>
        <v>1</v>
      </c>
    </row>
    <row r="3293" spans="1:16" x14ac:dyDescent="0.25">
      <c r="A3293" s="18">
        <v>3314</v>
      </c>
      <c r="B3293" t="s">
        <v>1791</v>
      </c>
      <c r="C3293" t="s">
        <v>26</v>
      </c>
      <c r="D3293" t="s">
        <v>11</v>
      </c>
      <c r="E3293" t="s">
        <v>1793</v>
      </c>
      <c r="F3293" t="s">
        <v>13</v>
      </c>
      <c r="G3293" t="s">
        <v>33</v>
      </c>
      <c r="H3293">
        <v>0</v>
      </c>
      <c r="L3293" s="20" t="s">
        <v>7562</v>
      </c>
      <c r="M3293">
        <v>108.905</v>
      </c>
      <c r="N3293" s="20" t="s">
        <v>6617</v>
      </c>
    </row>
    <row r="3294" spans="1:16" x14ac:dyDescent="0.25">
      <c r="A3294" s="18">
        <v>3002</v>
      </c>
      <c r="B3294" t="s">
        <v>1791</v>
      </c>
      <c r="C3294" t="s">
        <v>30</v>
      </c>
      <c r="D3294" t="s">
        <v>11</v>
      </c>
      <c r="E3294" t="s">
        <v>1793</v>
      </c>
      <c r="F3294" t="s">
        <v>13</v>
      </c>
      <c r="G3294" t="s">
        <v>33</v>
      </c>
      <c r="H3294">
        <v>0</v>
      </c>
      <c r="L3294" s="20" t="s">
        <v>7562</v>
      </c>
      <c r="M3294">
        <v>108.905</v>
      </c>
      <c r="N3294" s="20" t="s">
        <v>6617</v>
      </c>
    </row>
    <row r="3295" spans="1:16" x14ac:dyDescent="0.25">
      <c r="A3295" s="18">
        <v>4281</v>
      </c>
      <c r="B3295" t="s">
        <v>1791</v>
      </c>
      <c r="C3295" t="s">
        <v>23</v>
      </c>
      <c r="D3295" t="s">
        <v>11</v>
      </c>
      <c r="E3295" t="s">
        <v>1793</v>
      </c>
      <c r="F3295" t="s">
        <v>13</v>
      </c>
      <c r="G3295" t="s">
        <v>33</v>
      </c>
      <c r="H3295">
        <v>0</v>
      </c>
      <c r="L3295" s="20" t="s">
        <v>7562</v>
      </c>
      <c r="M3295">
        <v>108.905</v>
      </c>
      <c r="N3295" s="20" t="s">
        <v>6617</v>
      </c>
    </row>
    <row r="3296" spans="1:16" x14ac:dyDescent="0.25">
      <c r="A3296" s="18">
        <v>921</v>
      </c>
      <c r="B3296" s="20" t="s">
        <v>5611</v>
      </c>
      <c r="C3296" t="s">
        <v>16</v>
      </c>
      <c r="D3296" t="s">
        <v>11</v>
      </c>
      <c r="E3296" t="s">
        <v>5613</v>
      </c>
      <c r="F3296" t="s">
        <v>13</v>
      </c>
      <c r="G3296" t="s">
        <v>14</v>
      </c>
      <c r="H3296">
        <f t="shared" ref="H3296:H3318" si="64">14.0067*N3296/M3296</f>
        <v>0</v>
      </c>
      <c r="L3296" t="s">
        <v>7564</v>
      </c>
      <c r="M3296">
        <v>201.65700000000001</v>
      </c>
    </row>
    <row r="3297" spans="1:16" x14ac:dyDescent="0.25">
      <c r="A3297" s="18">
        <v>941</v>
      </c>
      <c r="B3297" t="s">
        <v>2286</v>
      </c>
      <c r="C3297" t="s">
        <v>16</v>
      </c>
      <c r="D3297" t="s">
        <v>11</v>
      </c>
      <c r="E3297" t="s">
        <v>2288</v>
      </c>
      <c r="F3297" t="s">
        <v>13</v>
      </c>
      <c r="G3297" t="s">
        <v>14</v>
      </c>
      <c r="H3297" t="e">
        <f t="shared" si="64"/>
        <v>#VALUE!</v>
      </c>
      <c r="L3297" t="s">
        <v>7380</v>
      </c>
      <c r="M3297">
        <v>283.79399999999998</v>
      </c>
      <c r="N3297" s="20" t="s">
        <v>6617</v>
      </c>
    </row>
    <row r="3298" spans="1:16" x14ac:dyDescent="0.25">
      <c r="A3298" s="18">
        <v>1972</v>
      </c>
      <c r="B3298" t="s">
        <v>5306</v>
      </c>
      <c r="C3298" t="s">
        <v>47</v>
      </c>
      <c r="D3298" t="s">
        <v>11</v>
      </c>
      <c r="E3298" t="s">
        <v>251</v>
      </c>
      <c r="F3298" t="s">
        <v>13</v>
      </c>
      <c r="G3298" t="s">
        <v>14</v>
      </c>
      <c r="H3298" t="e">
        <f t="shared" si="64"/>
        <v>#VALUE!</v>
      </c>
      <c r="L3298" s="20" t="s">
        <v>7565</v>
      </c>
      <c r="M3298">
        <v>23.997699999999998</v>
      </c>
      <c r="N3298" s="20" t="s">
        <v>6617</v>
      </c>
    </row>
    <row r="3299" spans="1:16" x14ac:dyDescent="0.25">
      <c r="A3299" s="18">
        <v>4150</v>
      </c>
      <c r="B3299" t="s">
        <v>5306</v>
      </c>
      <c r="C3299" t="s">
        <v>70</v>
      </c>
      <c r="D3299" t="s">
        <v>11</v>
      </c>
      <c r="E3299" t="s">
        <v>251</v>
      </c>
      <c r="F3299" t="s">
        <v>13</v>
      </c>
      <c r="G3299" t="s">
        <v>14</v>
      </c>
      <c r="H3299">
        <f t="shared" si="64"/>
        <v>0</v>
      </c>
      <c r="L3299" s="20" t="s">
        <v>7565</v>
      </c>
      <c r="M3299">
        <v>23.997699999999998</v>
      </c>
      <c r="N3299">
        <v>0</v>
      </c>
    </row>
    <row r="3300" spans="1:16" x14ac:dyDescent="0.25">
      <c r="A3300" s="18">
        <v>457</v>
      </c>
      <c r="B3300" s="20" t="s">
        <v>5306</v>
      </c>
      <c r="C3300" t="s">
        <v>388</v>
      </c>
      <c r="D3300" t="s">
        <v>11</v>
      </c>
      <c r="E3300" t="s">
        <v>251</v>
      </c>
      <c r="F3300" t="s">
        <v>13</v>
      </c>
      <c r="G3300" t="s">
        <v>14</v>
      </c>
      <c r="H3300">
        <f t="shared" si="64"/>
        <v>0</v>
      </c>
      <c r="L3300" s="20" t="s">
        <v>7565</v>
      </c>
      <c r="M3300">
        <v>23.997699999999998</v>
      </c>
      <c r="N3300">
        <v>0</v>
      </c>
    </row>
    <row r="3301" spans="1:16" x14ac:dyDescent="0.25">
      <c r="A3301" s="18">
        <v>3328</v>
      </c>
      <c r="B3301" t="s">
        <v>5306</v>
      </c>
      <c r="C3301" t="s">
        <v>199</v>
      </c>
      <c r="D3301" t="s">
        <v>11</v>
      </c>
      <c r="E3301" t="s">
        <v>251</v>
      </c>
      <c r="F3301" t="s">
        <v>13</v>
      </c>
      <c r="G3301" t="s">
        <v>14</v>
      </c>
      <c r="H3301">
        <f t="shared" si="64"/>
        <v>0</v>
      </c>
      <c r="L3301" s="20" t="s">
        <v>7565</v>
      </c>
      <c r="M3301">
        <v>23.997699999999998</v>
      </c>
    </row>
    <row r="3302" spans="1:16" x14ac:dyDescent="0.25">
      <c r="A3302" s="18">
        <v>3975</v>
      </c>
      <c r="B3302" t="s">
        <v>5306</v>
      </c>
      <c r="C3302" t="s">
        <v>142</v>
      </c>
      <c r="D3302" t="s">
        <v>11</v>
      </c>
      <c r="E3302" t="s">
        <v>251</v>
      </c>
      <c r="F3302" t="s">
        <v>13</v>
      </c>
      <c r="G3302" t="s">
        <v>14</v>
      </c>
      <c r="H3302">
        <f t="shared" si="64"/>
        <v>0</v>
      </c>
      <c r="L3302" s="20" t="s">
        <v>7565</v>
      </c>
      <c r="M3302">
        <v>23.997699999999998</v>
      </c>
      <c r="N3302">
        <v>0</v>
      </c>
    </row>
    <row r="3303" spans="1:16" x14ac:dyDescent="0.25">
      <c r="A3303" s="18">
        <v>1448</v>
      </c>
      <c r="B3303" t="s">
        <v>5306</v>
      </c>
      <c r="C3303" t="s">
        <v>16</v>
      </c>
      <c r="D3303" t="s">
        <v>11</v>
      </c>
      <c r="E3303" t="s">
        <v>251</v>
      </c>
      <c r="F3303" t="s">
        <v>13</v>
      </c>
      <c r="G3303" t="s">
        <v>14</v>
      </c>
      <c r="H3303">
        <f t="shared" si="64"/>
        <v>0</v>
      </c>
      <c r="L3303" s="20" t="s">
        <v>7565</v>
      </c>
      <c r="M3303">
        <v>23.997699999999998</v>
      </c>
      <c r="N3303">
        <v>0</v>
      </c>
    </row>
    <row r="3304" spans="1:16" x14ac:dyDescent="0.25">
      <c r="A3304" s="18">
        <v>2409</v>
      </c>
      <c r="B3304" t="s">
        <v>5306</v>
      </c>
      <c r="C3304" t="s">
        <v>189</v>
      </c>
      <c r="D3304" t="s">
        <v>11</v>
      </c>
      <c r="E3304" t="s">
        <v>251</v>
      </c>
      <c r="F3304" t="s">
        <v>13</v>
      </c>
      <c r="G3304" t="s">
        <v>14</v>
      </c>
      <c r="H3304">
        <f t="shared" si="64"/>
        <v>0</v>
      </c>
      <c r="L3304" s="20" t="s">
        <v>7565</v>
      </c>
      <c r="M3304">
        <v>23.997699999999998</v>
      </c>
      <c r="N3304">
        <v>0</v>
      </c>
    </row>
    <row r="3305" spans="1:16" x14ac:dyDescent="0.25">
      <c r="A3305" s="18">
        <v>883</v>
      </c>
      <c r="B3305" t="s">
        <v>5306</v>
      </c>
      <c r="C3305" t="s">
        <v>43</v>
      </c>
      <c r="D3305" t="s">
        <v>11</v>
      </c>
      <c r="E3305" t="s">
        <v>251</v>
      </c>
      <c r="F3305" t="s">
        <v>13</v>
      </c>
      <c r="G3305" t="s">
        <v>14</v>
      </c>
      <c r="H3305">
        <f t="shared" si="64"/>
        <v>0</v>
      </c>
      <c r="L3305" s="20" t="s">
        <v>7565</v>
      </c>
      <c r="M3305">
        <v>23.997699999999998</v>
      </c>
      <c r="N3305">
        <v>0</v>
      </c>
    </row>
    <row r="3306" spans="1:16" x14ac:dyDescent="0.25">
      <c r="A3306" s="18">
        <v>1378</v>
      </c>
      <c r="B3306" t="s">
        <v>5306</v>
      </c>
      <c r="C3306" t="s">
        <v>26</v>
      </c>
      <c r="D3306" t="s">
        <v>11</v>
      </c>
      <c r="E3306" t="s">
        <v>251</v>
      </c>
      <c r="F3306" t="s">
        <v>13</v>
      </c>
      <c r="G3306" t="s">
        <v>14</v>
      </c>
      <c r="H3306">
        <f t="shared" si="64"/>
        <v>0</v>
      </c>
      <c r="L3306" s="20" t="s">
        <v>7565</v>
      </c>
      <c r="M3306">
        <v>23.997699999999998</v>
      </c>
      <c r="N3306">
        <v>0</v>
      </c>
    </row>
    <row r="3307" spans="1:16" x14ac:dyDescent="0.25">
      <c r="A3307" s="18">
        <v>1950</v>
      </c>
      <c r="B3307" t="s">
        <v>5306</v>
      </c>
      <c r="C3307" t="s">
        <v>30</v>
      </c>
      <c r="D3307" t="s">
        <v>11</v>
      </c>
      <c r="E3307" t="s">
        <v>251</v>
      </c>
      <c r="F3307" t="s">
        <v>13</v>
      </c>
      <c r="G3307" t="s">
        <v>14</v>
      </c>
      <c r="H3307">
        <f t="shared" si="64"/>
        <v>0</v>
      </c>
      <c r="L3307" s="20" t="s">
        <v>7565</v>
      </c>
      <c r="M3307">
        <v>23.997699999999998</v>
      </c>
      <c r="N3307">
        <v>0</v>
      </c>
    </row>
    <row r="3308" spans="1:16" x14ac:dyDescent="0.25">
      <c r="A3308" s="18">
        <v>4066</v>
      </c>
      <c r="B3308" t="s">
        <v>5306</v>
      </c>
      <c r="C3308" t="s">
        <v>23</v>
      </c>
      <c r="D3308" t="s">
        <v>11</v>
      </c>
      <c r="E3308" t="s">
        <v>251</v>
      </c>
      <c r="F3308" t="s">
        <v>13</v>
      </c>
      <c r="G3308" t="s">
        <v>14</v>
      </c>
      <c r="H3308">
        <f t="shared" si="64"/>
        <v>0</v>
      </c>
      <c r="L3308" s="20" t="s">
        <v>7565</v>
      </c>
      <c r="M3308">
        <v>23.997699999999998</v>
      </c>
      <c r="N3308">
        <v>0</v>
      </c>
    </row>
    <row r="3309" spans="1:16" x14ac:dyDescent="0.25">
      <c r="A3309" s="18">
        <v>343</v>
      </c>
      <c r="B3309" s="20" t="s">
        <v>1497</v>
      </c>
      <c r="C3309" t="s">
        <v>47</v>
      </c>
      <c r="D3309" t="s">
        <v>11</v>
      </c>
      <c r="E3309" t="s">
        <v>1499</v>
      </c>
      <c r="F3309" t="s">
        <v>13</v>
      </c>
      <c r="G3309" t="s">
        <v>14</v>
      </c>
      <c r="H3309">
        <f t="shared" si="64"/>
        <v>0</v>
      </c>
      <c r="L3309" s="20" t="s">
        <v>7566</v>
      </c>
      <c r="M3309">
        <v>106.441</v>
      </c>
      <c r="N3309">
        <v>0</v>
      </c>
    </row>
    <row r="3310" spans="1:16" x14ac:dyDescent="0.25">
      <c r="A3310" s="18">
        <v>2823</v>
      </c>
      <c r="B3310" t="s">
        <v>1497</v>
      </c>
      <c r="C3310" t="s">
        <v>90</v>
      </c>
      <c r="D3310" t="s">
        <v>11</v>
      </c>
      <c r="E3310" t="s">
        <v>1499</v>
      </c>
      <c r="F3310" t="s">
        <v>13</v>
      </c>
      <c r="G3310" t="s">
        <v>14</v>
      </c>
      <c r="H3310">
        <f t="shared" si="64"/>
        <v>0</v>
      </c>
      <c r="L3310" s="20" t="s">
        <v>7566</v>
      </c>
      <c r="M3310">
        <v>106.441</v>
      </c>
      <c r="N3310" s="58">
        <v>0</v>
      </c>
      <c r="O3310" t="s">
        <v>7481</v>
      </c>
      <c r="P3310" t="b">
        <f>EXACT(H3310,bioshpere3_soil!H3310)</f>
        <v>1</v>
      </c>
    </row>
    <row r="3311" spans="1:16" x14ac:dyDescent="0.25">
      <c r="A3311" s="18">
        <v>2433</v>
      </c>
      <c r="B3311" t="s">
        <v>1497</v>
      </c>
      <c r="C3311" t="s">
        <v>9</v>
      </c>
      <c r="D3311" t="s">
        <v>11</v>
      </c>
      <c r="E3311" t="s">
        <v>1499</v>
      </c>
      <c r="F3311" t="s">
        <v>13</v>
      </c>
      <c r="G3311" t="s">
        <v>14</v>
      </c>
      <c r="H3311">
        <f t="shared" si="64"/>
        <v>0</v>
      </c>
      <c r="L3311" s="20" t="s">
        <v>7566</v>
      </c>
      <c r="M3311">
        <v>106.441</v>
      </c>
      <c r="N3311">
        <v>0</v>
      </c>
    </row>
    <row r="3312" spans="1:16" x14ac:dyDescent="0.25">
      <c r="A3312" s="18">
        <v>986</v>
      </c>
      <c r="B3312" t="s">
        <v>1497</v>
      </c>
      <c r="C3312" t="s">
        <v>99</v>
      </c>
      <c r="D3312" t="s">
        <v>11</v>
      </c>
      <c r="E3312" t="s">
        <v>1499</v>
      </c>
      <c r="F3312" t="s">
        <v>13</v>
      </c>
      <c r="G3312" t="s">
        <v>14</v>
      </c>
      <c r="H3312">
        <f t="shared" si="64"/>
        <v>0</v>
      </c>
      <c r="L3312" s="20" t="s">
        <v>7566</v>
      </c>
      <c r="M3312">
        <v>106.441</v>
      </c>
      <c r="N3312">
        <v>0</v>
      </c>
    </row>
    <row r="3313" spans="1:16" x14ac:dyDescent="0.25">
      <c r="A3313" s="18">
        <v>2318</v>
      </c>
      <c r="B3313" t="s">
        <v>1497</v>
      </c>
      <c r="C3313" t="s">
        <v>70</v>
      </c>
      <c r="D3313" t="s">
        <v>11</v>
      </c>
      <c r="E3313" t="s">
        <v>1499</v>
      </c>
      <c r="F3313" t="s">
        <v>13</v>
      </c>
      <c r="G3313" t="s">
        <v>14</v>
      </c>
      <c r="H3313">
        <f t="shared" si="64"/>
        <v>0</v>
      </c>
      <c r="L3313" s="20" t="s">
        <v>7566</v>
      </c>
      <c r="M3313">
        <v>106.441</v>
      </c>
      <c r="N3313">
        <v>0</v>
      </c>
    </row>
    <row r="3314" spans="1:16" x14ac:dyDescent="0.25">
      <c r="A3314" s="18">
        <v>1848</v>
      </c>
      <c r="B3314" t="s">
        <v>1497</v>
      </c>
      <c r="C3314" t="s">
        <v>189</v>
      </c>
      <c r="D3314" t="s">
        <v>11</v>
      </c>
      <c r="E3314" t="s">
        <v>1499</v>
      </c>
      <c r="F3314" t="s">
        <v>13</v>
      </c>
      <c r="G3314" t="s">
        <v>14</v>
      </c>
      <c r="H3314">
        <f t="shared" si="64"/>
        <v>0</v>
      </c>
      <c r="L3314" s="20" t="s">
        <v>7566</v>
      </c>
      <c r="M3314">
        <v>106.441</v>
      </c>
      <c r="N3314">
        <v>0</v>
      </c>
    </row>
    <row r="3315" spans="1:16" x14ac:dyDescent="0.25">
      <c r="A3315" s="18">
        <v>2804</v>
      </c>
      <c r="B3315" t="s">
        <v>1497</v>
      </c>
      <c r="C3315" t="s">
        <v>43</v>
      </c>
      <c r="D3315" t="s">
        <v>11</v>
      </c>
      <c r="E3315" t="s">
        <v>1499</v>
      </c>
      <c r="F3315" t="s">
        <v>13</v>
      </c>
      <c r="G3315" t="s">
        <v>14</v>
      </c>
      <c r="H3315">
        <f t="shared" si="64"/>
        <v>0</v>
      </c>
      <c r="L3315" s="20" t="s">
        <v>7566</v>
      </c>
      <c r="M3315">
        <v>106.441</v>
      </c>
      <c r="N3315">
        <v>0</v>
      </c>
    </row>
    <row r="3316" spans="1:16" x14ac:dyDescent="0.25">
      <c r="A3316" s="18">
        <v>596</v>
      </c>
      <c r="B3316" t="s">
        <v>1497</v>
      </c>
      <c r="C3316" t="s">
        <v>26</v>
      </c>
      <c r="D3316" t="s">
        <v>11</v>
      </c>
      <c r="E3316" t="s">
        <v>1499</v>
      </c>
      <c r="F3316" t="s">
        <v>13</v>
      </c>
      <c r="G3316" t="s">
        <v>14</v>
      </c>
      <c r="H3316">
        <f t="shared" si="64"/>
        <v>0</v>
      </c>
      <c r="L3316" s="20" t="s">
        <v>7566</v>
      </c>
      <c r="M3316">
        <v>106.441</v>
      </c>
      <c r="N3316">
        <v>0</v>
      </c>
    </row>
    <row r="3317" spans="1:16" x14ac:dyDescent="0.25">
      <c r="A3317" s="18">
        <v>2734</v>
      </c>
      <c r="B3317" t="s">
        <v>1497</v>
      </c>
      <c r="C3317" t="s">
        <v>30</v>
      </c>
      <c r="D3317" t="s">
        <v>11</v>
      </c>
      <c r="E3317" t="s">
        <v>1499</v>
      </c>
      <c r="F3317" t="s">
        <v>13</v>
      </c>
      <c r="G3317" t="s">
        <v>14</v>
      </c>
      <c r="H3317">
        <f t="shared" si="64"/>
        <v>0</v>
      </c>
      <c r="L3317" s="20" t="s">
        <v>7566</v>
      </c>
      <c r="M3317">
        <v>106.441</v>
      </c>
    </row>
    <row r="3318" spans="1:16" x14ac:dyDescent="0.25">
      <c r="A3318" s="18">
        <v>2887</v>
      </c>
      <c r="B3318" t="s">
        <v>1497</v>
      </c>
      <c r="C3318" t="s">
        <v>23</v>
      </c>
      <c r="D3318" t="s">
        <v>11</v>
      </c>
      <c r="E3318" t="s">
        <v>1499</v>
      </c>
      <c r="F3318" t="s">
        <v>13</v>
      </c>
      <c r="G3318" t="s">
        <v>14</v>
      </c>
      <c r="H3318">
        <f t="shared" si="64"/>
        <v>0</v>
      </c>
      <c r="L3318" s="20" t="s">
        <v>7566</v>
      </c>
      <c r="M3318">
        <v>106.441</v>
      </c>
    </row>
    <row r="3319" spans="1:16" x14ac:dyDescent="0.25">
      <c r="A3319" s="18">
        <v>1308</v>
      </c>
      <c r="B3319" s="20" t="s">
        <v>2550</v>
      </c>
      <c r="C3319" t="s">
        <v>189</v>
      </c>
      <c r="D3319" t="s">
        <v>11</v>
      </c>
      <c r="E3319" t="s">
        <v>2552</v>
      </c>
      <c r="F3319" t="s">
        <v>13</v>
      </c>
      <c r="G3319" t="s">
        <v>14</v>
      </c>
      <c r="H3319">
        <v>0</v>
      </c>
      <c r="L3319" s="20" t="s">
        <v>7567</v>
      </c>
      <c r="M3319">
        <v>261.96800000000002</v>
      </c>
      <c r="N3319">
        <v>0</v>
      </c>
    </row>
    <row r="3320" spans="1:16" x14ac:dyDescent="0.25">
      <c r="A3320" s="18">
        <v>1191</v>
      </c>
      <c r="B3320" t="s">
        <v>2550</v>
      </c>
      <c r="C3320" t="s">
        <v>43</v>
      </c>
      <c r="D3320" t="s">
        <v>11</v>
      </c>
      <c r="E3320" t="s">
        <v>2552</v>
      </c>
      <c r="F3320" t="s">
        <v>13</v>
      </c>
      <c r="G3320" t="s">
        <v>14</v>
      </c>
      <c r="H3320">
        <v>0</v>
      </c>
      <c r="L3320" s="20" t="s">
        <v>7567</v>
      </c>
      <c r="M3320">
        <v>261.96800000000002</v>
      </c>
      <c r="N3320">
        <v>0</v>
      </c>
    </row>
    <row r="3321" spans="1:16" x14ac:dyDescent="0.25">
      <c r="A3321" s="18">
        <v>2349</v>
      </c>
      <c r="B3321" t="s">
        <v>2550</v>
      </c>
      <c r="C3321" t="s">
        <v>26</v>
      </c>
      <c r="D3321" t="s">
        <v>11</v>
      </c>
      <c r="E3321" t="s">
        <v>2552</v>
      </c>
      <c r="F3321" t="s">
        <v>13</v>
      </c>
      <c r="G3321" t="s">
        <v>14</v>
      </c>
      <c r="H3321">
        <v>0</v>
      </c>
      <c r="L3321" s="20" t="s">
        <v>7567</v>
      </c>
      <c r="M3321">
        <v>261.96800000000002</v>
      </c>
      <c r="N3321">
        <v>0</v>
      </c>
    </row>
    <row r="3322" spans="1:16" x14ac:dyDescent="0.25">
      <c r="A3322" s="18">
        <v>1656</v>
      </c>
      <c r="B3322" t="s">
        <v>2550</v>
      </c>
      <c r="C3322" t="s">
        <v>30</v>
      </c>
      <c r="D3322" t="s">
        <v>11</v>
      </c>
      <c r="E3322" t="s">
        <v>2552</v>
      </c>
      <c r="F3322" t="s">
        <v>13</v>
      </c>
      <c r="G3322" t="s">
        <v>14</v>
      </c>
      <c r="H3322">
        <v>0</v>
      </c>
      <c r="L3322" s="20" t="s">
        <v>7567</v>
      </c>
      <c r="M3322">
        <v>261.96800000000002</v>
      </c>
      <c r="N3322">
        <v>0</v>
      </c>
    </row>
    <row r="3323" spans="1:16" x14ac:dyDescent="0.25">
      <c r="A3323" s="18">
        <v>2764</v>
      </c>
      <c r="B3323" t="s">
        <v>2550</v>
      </c>
      <c r="C3323" t="s">
        <v>23</v>
      </c>
      <c r="D3323" t="s">
        <v>11</v>
      </c>
      <c r="E3323" t="s">
        <v>2552</v>
      </c>
      <c r="F3323" t="s">
        <v>13</v>
      </c>
      <c r="G3323" t="s">
        <v>14</v>
      </c>
      <c r="H3323">
        <v>0</v>
      </c>
      <c r="L3323" s="20" t="s">
        <v>7567</v>
      </c>
      <c r="M3323">
        <v>261.96800000000002</v>
      </c>
      <c r="N3323">
        <v>0</v>
      </c>
    </row>
    <row r="3324" spans="1:16" x14ac:dyDescent="0.25">
      <c r="A3324" s="18">
        <v>3929</v>
      </c>
      <c r="B3324" s="20" t="s">
        <v>2151</v>
      </c>
      <c r="C3324" t="s">
        <v>16</v>
      </c>
      <c r="D3324" t="s">
        <v>11</v>
      </c>
      <c r="E3324" t="s">
        <v>2153</v>
      </c>
      <c r="F3324" t="s">
        <v>13</v>
      </c>
      <c r="G3324" t="s">
        <v>14</v>
      </c>
      <c r="H3324">
        <f>14.0067*N3324/M3324</f>
        <v>0</v>
      </c>
      <c r="L3324" t="s">
        <v>7568</v>
      </c>
      <c r="M3324">
        <v>188.05500000000001</v>
      </c>
      <c r="N3324">
        <v>0</v>
      </c>
    </row>
    <row r="3325" spans="1:16" x14ac:dyDescent="0.25">
      <c r="A3325" s="18">
        <v>522</v>
      </c>
      <c r="B3325" s="20" t="s">
        <v>118</v>
      </c>
      <c r="C3325" t="s">
        <v>47</v>
      </c>
      <c r="D3325" t="s">
        <v>11</v>
      </c>
      <c r="E3325" t="s">
        <v>120</v>
      </c>
      <c r="F3325" t="s">
        <v>13</v>
      </c>
      <c r="G3325" t="s">
        <v>14</v>
      </c>
      <c r="H3325">
        <v>0</v>
      </c>
      <c r="L3325" s="20" t="s">
        <v>7569</v>
      </c>
      <c r="M3325">
        <v>68.007000000000005</v>
      </c>
      <c r="N3325">
        <v>0</v>
      </c>
    </row>
    <row r="3326" spans="1:16" x14ac:dyDescent="0.25">
      <c r="A3326" s="18">
        <v>1122</v>
      </c>
      <c r="B3326" t="s">
        <v>118</v>
      </c>
      <c r="C3326" t="s">
        <v>90</v>
      </c>
      <c r="D3326" t="s">
        <v>11</v>
      </c>
      <c r="E3326" t="s">
        <v>120</v>
      </c>
      <c r="F3326" t="s">
        <v>13</v>
      </c>
      <c r="G3326" t="s">
        <v>14</v>
      </c>
      <c r="H3326">
        <v>0</v>
      </c>
      <c r="L3326" s="20" t="s">
        <v>7569</v>
      </c>
      <c r="M3326">
        <v>68.007000000000005</v>
      </c>
      <c r="N3326">
        <v>0</v>
      </c>
    </row>
    <row r="3327" spans="1:16" x14ac:dyDescent="0.25">
      <c r="A3327" s="18">
        <v>2374</v>
      </c>
      <c r="B3327" t="s">
        <v>118</v>
      </c>
      <c r="C3327" t="s">
        <v>9</v>
      </c>
      <c r="D3327" t="s">
        <v>11</v>
      </c>
      <c r="E3327" t="s">
        <v>120</v>
      </c>
      <c r="F3327" t="s">
        <v>13</v>
      </c>
      <c r="G3327" t="s">
        <v>14</v>
      </c>
      <c r="H3327">
        <v>0</v>
      </c>
      <c r="L3327" s="20" t="s">
        <v>7569</v>
      </c>
      <c r="M3327">
        <v>68.007000000000005</v>
      </c>
      <c r="N3327">
        <v>0</v>
      </c>
    </row>
    <row r="3328" spans="1:16" x14ac:dyDescent="0.25">
      <c r="A3328" s="18">
        <v>1585</v>
      </c>
      <c r="B3328" t="s">
        <v>118</v>
      </c>
      <c r="C3328" t="s">
        <v>99</v>
      </c>
      <c r="D3328" t="s">
        <v>11</v>
      </c>
      <c r="E3328" t="s">
        <v>120</v>
      </c>
      <c r="F3328" t="s">
        <v>13</v>
      </c>
      <c r="G3328" t="s">
        <v>14</v>
      </c>
      <c r="H3328">
        <v>0</v>
      </c>
      <c r="L3328" s="20" t="s">
        <v>7569</v>
      </c>
      <c r="M3328">
        <v>68.007000000000005</v>
      </c>
      <c r="N3328">
        <v>4</v>
      </c>
      <c r="P3328" t="b">
        <f>EXACT(H3328,bioshpere3_soil!H3328)</f>
        <v>0</v>
      </c>
    </row>
    <row r="3329" spans="1:16" x14ac:dyDescent="0.25">
      <c r="A3329" s="18">
        <v>1150</v>
      </c>
      <c r="B3329" t="s">
        <v>118</v>
      </c>
      <c r="C3329" t="s">
        <v>70</v>
      </c>
      <c r="D3329" t="s">
        <v>11</v>
      </c>
      <c r="E3329" t="s">
        <v>120</v>
      </c>
      <c r="F3329" t="s">
        <v>13</v>
      </c>
      <c r="G3329" t="s">
        <v>14</v>
      </c>
      <c r="H3329">
        <v>0</v>
      </c>
      <c r="L3329" s="20" t="s">
        <v>7569</v>
      </c>
      <c r="M3329">
        <v>68.007000000000005</v>
      </c>
      <c r="N3329">
        <v>3</v>
      </c>
      <c r="P3329" t="b">
        <f>EXACT(H3329,bioshpere3_soil!H3329)</f>
        <v>0</v>
      </c>
    </row>
    <row r="3330" spans="1:16" x14ac:dyDescent="0.25">
      <c r="A3330" s="18">
        <v>2724</v>
      </c>
      <c r="B3330" t="s">
        <v>118</v>
      </c>
      <c r="C3330" t="s">
        <v>189</v>
      </c>
      <c r="D3330" t="s">
        <v>11</v>
      </c>
      <c r="E3330" t="s">
        <v>120</v>
      </c>
      <c r="F3330" t="s">
        <v>13</v>
      </c>
      <c r="G3330" t="s">
        <v>14</v>
      </c>
      <c r="H3330">
        <v>0</v>
      </c>
      <c r="L3330" s="20" t="s">
        <v>7569</v>
      </c>
      <c r="M3330">
        <v>68.007000000000005</v>
      </c>
      <c r="N3330">
        <v>1</v>
      </c>
      <c r="P3330" t="b">
        <f>EXACT(H3330,bioshpere3_soil!H3330)</f>
        <v>0</v>
      </c>
    </row>
    <row r="3331" spans="1:16" x14ac:dyDescent="0.25">
      <c r="A3331" s="18">
        <v>3021</v>
      </c>
      <c r="B3331" t="s">
        <v>118</v>
      </c>
      <c r="C3331" t="s">
        <v>43</v>
      </c>
      <c r="D3331" t="s">
        <v>11</v>
      </c>
      <c r="E3331" t="s">
        <v>120</v>
      </c>
      <c r="F3331" t="s">
        <v>13</v>
      </c>
      <c r="G3331" t="s">
        <v>14</v>
      </c>
      <c r="H3331">
        <v>0</v>
      </c>
      <c r="L3331" s="20" t="s">
        <v>7569</v>
      </c>
      <c r="M3331">
        <v>68.007000000000005</v>
      </c>
      <c r="N3331">
        <v>0</v>
      </c>
      <c r="P3331" t="b">
        <f>EXACT(H3331,bioshpere3_soil!H3331)</f>
        <v>1</v>
      </c>
    </row>
    <row r="3332" spans="1:16" x14ac:dyDescent="0.25">
      <c r="A3332" s="18">
        <v>2332</v>
      </c>
      <c r="B3332" t="s">
        <v>118</v>
      </c>
      <c r="C3332" t="s">
        <v>26</v>
      </c>
      <c r="D3332" t="s">
        <v>11</v>
      </c>
      <c r="E3332" t="s">
        <v>120</v>
      </c>
      <c r="F3332" t="s">
        <v>13</v>
      </c>
      <c r="G3332" t="s">
        <v>14</v>
      </c>
      <c r="H3332">
        <v>0</v>
      </c>
      <c r="L3332" s="20" t="s">
        <v>7569</v>
      </c>
      <c r="M3332">
        <v>68.007000000000005</v>
      </c>
      <c r="N3332">
        <v>0</v>
      </c>
      <c r="P3332" t="b">
        <f>EXACT(H3332,bioshpere3_soil!H3332)</f>
        <v>1</v>
      </c>
    </row>
    <row r="3333" spans="1:16" x14ac:dyDescent="0.25">
      <c r="A3333" s="18">
        <v>93</v>
      </c>
      <c r="B3333" t="s">
        <v>118</v>
      </c>
      <c r="C3333" t="s">
        <v>30</v>
      </c>
      <c r="D3333" t="s">
        <v>11</v>
      </c>
      <c r="E3333" t="s">
        <v>120</v>
      </c>
      <c r="F3333" t="s">
        <v>13</v>
      </c>
      <c r="G3333" t="s">
        <v>14</v>
      </c>
      <c r="H3333">
        <v>0</v>
      </c>
      <c r="L3333" s="20" t="s">
        <v>7569</v>
      </c>
      <c r="M3333">
        <v>68.007000000000005</v>
      </c>
      <c r="N3333" s="20" t="s">
        <v>6617</v>
      </c>
    </row>
    <row r="3334" spans="1:16" x14ac:dyDescent="0.25">
      <c r="A3334" s="18">
        <v>206</v>
      </c>
      <c r="B3334" t="s">
        <v>118</v>
      </c>
      <c r="C3334" t="s">
        <v>23</v>
      </c>
      <c r="D3334" t="s">
        <v>11</v>
      </c>
      <c r="E3334" t="s">
        <v>120</v>
      </c>
      <c r="F3334" t="s">
        <v>13</v>
      </c>
      <c r="G3334" t="s">
        <v>14</v>
      </c>
      <c r="H3334">
        <v>0</v>
      </c>
      <c r="L3334" s="20" t="s">
        <v>7569</v>
      </c>
      <c r="M3334">
        <v>68.007000000000005</v>
      </c>
      <c r="N3334" s="20" t="s">
        <v>6617</v>
      </c>
    </row>
    <row r="3335" spans="1:16" x14ac:dyDescent="0.25">
      <c r="A3335" s="18">
        <v>2940</v>
      </c>
      <c r="B3335" s="20" t="s">
        <v>753</v>
      </c>
      <c r="C3335" t="s">
        <v>189</v>
      </c>
      <c r="D3335" t="s">
        <v>11</v>
      </c>
      <c r="E3335" t="s">
        <v>755</v>
      </c>
      <c r="F3335" t="s">
        <v>13</v>
      </c>
      <c r="G3335" t="s">
        <v>14</v>
      </c>
      <c r="H3335">
        <v>0</v>
      </c>
      <c r="L3335" s="20" t="s">
        <v>7570</v>
      </c>
      <c r="M3335">
        <v>39.997</v>
      </c>
    </row>
    <row r="3336" spans="1:16" x14ac:dyDescent="0.25">
      <c r="A3336" s="18">
        <v>3341</v>
      </c>
      <c r="B3336" t="s">
        <v>753</v>
      </c>
      <c r="C3336" t="s">
        <v>43</v>
      </c>
      <c r="D3336" t="s">
        <v>11</v>
      </c>
      <c r="E3336" t="s">
        <v>755</v>
      </c>
      <c r="F3336" t="s">
        <v>13</v>
      </c>
      <c r="G3336" t="s">
        <v>14</v>
      </c>
      <c r="H3336">
        <v>0</v>
      </c>
      <c r="L3336" s="20" t="s">
        <v>7570</v>
      </c>
      <c r="M3336">
        <v>39.997</v>
      </c>
      <c r="N3336" s="20" t="s">
        <v>6617</v>
      </c>
    </row>
    <row r="3337" spans="1:16" x14ac:dyDescent="0.25">
      <c r="A3337" s="18">
        <v>328</v>
      </c>
      <c r="B3337" t="s">
        <v>753</v>
      </c>
      <c r="C3337" t="s">
        <v>26</v>
      </c>
      <c r="D3337" t="s">
        <v>11</v>
      </c>
      <c r="E3337" t="s">
        <v>755</v>
      </c>
      <c r="F3337" t="s">
        <v>13</v>
      </c>
      <c r="G3337" t="s">
        <v>14</v>
      </c>
      <c r="H3337">
        <v>0</v>
      </c>
      <c r="L3337" s="20" t="s">
        <v>7570</v>
      </c>
      <c r="M3337">
        <v>39.997</v>
      </c>
      <c r="N3337" s="20" t="s">
        <v>6617</v>
      </c>
    </row>
    <row r="3338" spans="1:16" x14ac:dyDescent="0.25">
      <c r="A3338" s="18">
        <v>337</v>
      </c>
      <c r="B3338" t="s">
        <v>753</v>
      </c>
      <c r="C3338" t="s">
        <v>30</v>
      </c>
      <c r="D3338" t="s">
        <v>11</v>
      </c>
      <c r="E3338" t="s">
        <v>755</v>
      </c>
      <c r="F3338" t="s">
        <v>13</v>
      </c>
      <c r="G3338" t="s">
        <v>14</v>
      </c>
      <c r="H3338">
        <v>0</v>
      </c>
      <c r="L3338" s="20" t="s">
        <v>7570</v>
      </c>
      <c r="M3338">
        <v>39.997</v>
      </c>
      <c r="N3338" s="20" t="s">
        <v>6617</v>
      </c>
    </row>
    <row r="3339" spans="1:16" x14ac:dyDescent="0.25">
      <c r="A3339" s="18">
        <v>4177</v>
      </c>
      <c r="B3339" t="s">
        <v>753</v>
      </c>
      <c r="C3339" t="s">
        <v>23</v>
      </c>
      <c r="D3339" t="s">
        <v>11</v>
      </c>
      <c r="E3339" t="s">
        <v>755</v>
      </c>
      <c r="F3339" t="s">
        <v>13</v>
      </c>
      <c r="G3339" t="s">
        <v>14</v>
      </c>
      <c r="H3339">
        <v>0</v>
      </c>
      <c r="L3339" s="20" t="s">
        <v>7570</v>
      </c>
      <c r="M3339">
        <v>39.997</v>
      </c>
      <c r="N3339">
        <v>5</v>
      </c>
      <c r="P3339" t="b">
        <f>EXACT(H3339,bioshpere3_soil!H3339)</f>
        <v>0</v>
      </c>
    </row>
    <row r="3340" spans="1:16" x14ac:dyDescent="0.25">
      <c r="A3340" s="18">
        <v>3958</v>
      </c>
      <c r="B3340" s="20" t="s">
        <v>529</v>
      </c>
      <c r="C3340" t="s">
        <v>189</v>
      </c>
      <c r="D3340" t="s">
        <v>11</v>
      </c>
      <c r="E3340" t="s">
        <v>531</v>
      </c>
      <c r="F3340" t="s">
        <v>13</v>
      </c>
      <c r="G3340" t="s">
        <v>14</v>
      </c>
      <c r="H3340">
        <v>0</v>
      </c>
      <c r="L3340" s="20" t="s">
        <v>7571</v>
      </c>
      <c r="M3340">
        <v>74.441999999999993</v>
      </c>
      <c r="N3340">
        <v>1</v>
      </c>
      <c r="P3340" t="b">
        <f>EXACT(H3340,bioshpere3_soil!H3340)</f>
        <v>0</v>
      </c>
    </row>
    <row r="3341" spans="1:16" x14ac:dyDescent="0.25">
      <c r="A3341" s="18">
        <v>3275</v>
      </c>
      <c r="B3341" t="s">
        <v>529</v>
      </c>
      <c r="C3341" t="s">
        <v>43</v>
      </c>
      <c r="D3341" t="s">
        <v>11</v>
      </c>
      <c r="E3341" t="s">
        <v>531</v>
      </c>
      <c r="F3341" t="s">
        <v>13</v>
      </c>
      <c r="G3341" t="s">
        <v>14</v>
      </c>
      <c r="H3341">
        <v>0</v>
      </c>
      <c r="L3341" s="20" t="s">
        <v>7571</v>
      </c>
      <c r="M3341">
        <v>74.441999999999993</v>
      </c>
      <c r="N3341">
        <v>1</v>
      </c>
      <c r="P3341" t="b">
        <f>EXACT(H3341,bioshpere3_soil!H3341)</f>
        <v>0</v>
      </c>
    </row>
    <row r="3342" spans="1:16" x14ac:dyDescent="0.25">
      <c r="A3342" s="18">
        <v>1695</v>
      </c>
      <c r="B3342" t="s">
        <v>529</v>
      </c>
      <c r="C3342" t="s">
        <v>26</v>
      </c>
      <c r="D3342" t="s">
        <v>11</v>
      </c>
      <c r="E3342" t="s">
        <v>531</v>
      </c>
      <c r="F3342" t="s">
        <v>13</v>
      </c>
      <c r="G3342" t="s">
        <v>14</v>
      </c>
      <c r="H3342">
        <v>0</v>
      </c>
      <c r="L3342" s="20" t="s">
        <v>7571</v>
      </c>
      <c r="M3342">
        <v>74.441999999999993</v>
      </c>
      <c r="N3342">
        <v>2</v>
      </c>
      <c r="P3342" t="b">
        <f>EXACT(H3342,bioshpere3_soil!H3342)</f>
        <v>0</v>
      </c>
    </row>
    <row r="3343" spans="1:16" x14ac:dyDescent="0.25">
      <c r="A3343" s="18">
        <v>1846</v>
      </c>
      <c r="B3343" t="s">
        <v>529</v>
      </c>
      <c r="C3343" t="s">
        <v>30</v>
      </c>
      <c r="D3343" t="s">
        <v>11</v>
      </c>
      <c r="E3343" t="s">
        <v>531</v>
      </c>
      <c r="F3343" t="s">
        <v>13</v>
      </c>
      <c r="G3343" t="s">
        <v>14</v>
      </c>
      <c r="H3343">
        <v>0</v>
      </c>
      <c r="L3343" s="20" t="s">
        <v>7571</v>
      </c>
      <c r="M3343">
        <v>74.441999999999993</v>
      </c>
      <c r="N3343">
        <v>2</v>
      </c>
      <c r="P3343" t="b">
        <f>EXACT(H3343,bioshpere3_soil!H3343)</f>
        <v>0</v>
      </c>
    </row>
    <row r="3344" spans="1:16" x14ac:dyDescent="0.25">
      <c r="A3344" s="18">
        <v>3669</v>
      </c>
      <c r="B3344" t="s">
        <v>529</v>
      </c>
      <c r="C3344" t="s">
        <v>23</v>
      </c>
      <c r="D3344" t="s">
        <v>11</v>
      </c>
      <c r="E3344" t="s">
        <v>531</v>
      </c>
      <c r="F3344" t="s">
        <v>13</v>
      </c>
      <c r="G3344" t="s">
        <v>14</v>
      </c>
      <c r="H3344">
        <v>0</v>
      </c>
      <c r="L3344" s="20" t="s">
        <v>7571</v>
      </c>
      <c r="M3344">
        <v>74.441999999999993</v>
      </c>
      <c r="N3344">
        <v>0</v>
      </c>
    </row>
    <row r="3345" spans="1:14" x14ac:dyDescent="0.25">
      <c r="A3345" s="18">
        <v>4211</v>
      </c>
      <c r="B3345" s="20" t="s">
        <v>2535</v>
      </c>
      <c r="C3345" t="s">
        <v>189</v>
      </c>
      <c r="D3345" t="s">
        <v>11</v>
      </c>
      <c r="E3345" t="s">
        <v>2537</v>
      </c>
      <c r="F3345" t="s">
        <v>13</v>
      </c>
      <c r="G3345" t="s">
        <v>14</v>
      </c>
      <c r="H3345">
        <v>0</v>
      </c>
      <c r="L3345" s="20" t="s">
        <v>7572</v>
      </c>
      <c r="M3345">
        <v>122.44</v>
      </c>
    </row>
    <row r="3346" spans="1:14" x14ac:dyDescent="0.25">
      <c r="A3346" s="18">
        <v>3129</v>
      </c>
      <c r="B3346" t="s">
        <v>2535</v>
      </c>
      <c r="C3346" t="s">
        <v>43</v>
      </c>
      <c r="D3346" t="s">
        <v>11</v>
      </c>
      <c r="E3346" t="s">
        <v>2537</v>
      </c>
      <c r="F3346" t="s">
        <v>13</v>
      </c>
      <c r="G3346" t="s">
        <v>14</v>
      </c>
      <c r="H3346">
        <v>0</v>
      </c>
      <c r="L3346" s="20" t="s">
        <v>7572</v>
      </c>
      <c r="M3346">
        <v>122.44</v>
      </c>
      <c r="N3346">
        <v>0</v>
      </c>
    </row>
    <row r="3347" spans="1:14" x14ac:dyDescent="0.25">
      <c r="A3347" s="18">
        <v>3984</v>
      </c>
      <c r="B3347" t="s">
        <v>2535</v>
      </c>
      <c r="C3347" t="s">
        <v>26</v>
      </c>
      <c r="D3347" t="s">
        <v>11</v>
      </c>
      <c r="E3347" t="s">
        <v>2537</v>
      </c>
      <c r="F3347" t="s">
        <v>13</v>
      </c>
      <c r="G3347" t="s">
        <v>14</v>
      </c>
      <c r="H3347">
        <v>0</v>
      </c>
      <c r="L3347" s="20" t="s">
        <v>7572</v>
      </c>
      <c r="M3347">
        <v>122.44</v>
      </c>
      <c r="N3347">
        <v>0</v>
      </c>
    </row>
    <row r="3348" spans="1:14" x14ac:dyDescent="0.25">
      <c r="A3348" s="18">
        <v>1432</v>
      </c>
      <c r="B3348" t="s">
        <v>2535</v>
      </c>
      <c r="C3348" t="s">
        <v>30</v>
      </c>
      <c r="D3348" t="s">
        <v>11</v>
      </c>
      <c r="E3348" t="s">
        <v>2537</v>
      </c>
      <c r="F3348" t="s">
        <v>13</v>
      </c>
      <c r="G3348" t="s">
        <v>14</v>
      </c>
      <c r="H3348">
        <v>0</v>
      </c>
      <c r="L3348" s="20" t="s">
        <v>7572</v>
      </c>
      <c r="M3348">
        <v>122.44</v>
      </c>
      <c r="N3348">
        <v>0</v>
      </c>
    </row>
    <row r="3349" spans="1:14" x14ac:dyDescent="0.25">
      <c r="A3349" s="18">
        <v>3536</v>
      </c>
      <c r="B3349" t="s">
        <v>2535</v>
      </c>
      <c r="C3349" t="s">
        <v>23</v>
      </c>
      <c r="D3349" t="s">
        <v>11</v>
      </c>
      <c r="E3349" t="s">
        <v>2537</v>
      </c>
      <c r="F3349" t="s">
        <v>13</v>
      </c>
      <c r="G3349" t="s">
        <v>14</v>
      </c>
      <c r="H3349">
        <v>0</v>
      </c>
      <c r="L3349" s="20" t="s">
        <v>7572</v>
      </c>
      <c r="M3349">
        <v>122.44</v>
      </c>
      <c r="N3349">
        <v>0</v>
      </c>
    </row>
    <row r="3350" spans="1:14" x14ac:dyDescent="0.25">
      <c r="A3350" s="18">
        <v>951</v>
      </c>
      <c r="B3350" s="20" t="s">
        <v>2388</v>
      </c>
      <c r="C3350" t="s">
        <v>189</v>
      </c>
      <c r="D3350" t="s">
        <v>11</v>
      </c>
      <c r="E3350" t="s">
        <v>2390</v>
      </c>
      <c r="F3350" t="s">
        <v>13</v>
      </c>
      <c r="G3350" t="s">
        <v>14</v>
      </c>
      <c r="H3350">
        <v>0</v>
      </c>
      <c r="L3350" s="20" t="s">
        <v>7573</v>
      </c>
      <c r="M3350" s="23">
        <v>37.832999999999998</v>
      </c>
      <c r="N3350">
        <v>0</v>
      </c>
    </row>
    <row r="3351" spans="1:14" x14ac:dyDescent="0.25">
      <c r="A3351" s="18">
        <v>1402</v>
      </c>
      <c r="B3351" t="s">
        <v>2388</v>
      </c>
      <c r="C3351" t="s">
        <v>43</v>
      </c>
      <c r="D3351" t="s">
        <v>11</v>
      </c>
      <c r="E3351" t="s">
        <v>2390</v>
      </c>
      <c r="F3351" t="s">
        <v>13</v>
      </c>
      <c r="G3351" t="s">
        <v>14</v>
      </c>
      <c r="H3351">
        <v>0</v>
      </c>
      <c r="L3351" s="20" t="s">
        <v>7573</v>
      </c>
      <c r="M3351" s="23">
        <v>37.832999999999998</v>
      </c>
      <c r="N3351">
        <v>0</v>
      </c>
    </row>
    <row r="3352" spans="1:14" x14ac:dyDescent="0.25">
      <c r="A3352" s="18">
        <v>1136</v>
      </c>
      <c r="B3352" t="s">
        <v>2388</v>
      </c>
      <c r="C3352" t="s">
        <v>26</v>
      </c>
      <c r="D3352" t="s">
        <v>11</v>
      </c>
      <c r="E3352" t="s">
        <v>2390</v>
      </c>
      <c r="F3352" t="s">
        <v>13</v>
      </c>
      <c r="G3352" t="s">
        <v>14</v>
      </c>
      <c r="H3352">
        <v>0</v>
      </c>
      <c r="L3352" s="20" t="s">
        <v>7573</v>
      </c>
      <c r="M3352" s="23">
        <v>37.832999999999998</v>
      </c>
      <c r="N3352">
        <v>0</v>
      </c>
    </row>
    <row r="3353" spans="1:14" x14ac:dyDescent="0.25">
      <c r="A3353" s="18">
        <v>503</v>
      </c>
      <c r="B3353" t="s">
        <v>2388</v>
      </c>
      <c r="C3353" t="s">
        <v>30</v>
      </c>
      <c r="D3353" t="s">
        <v>11</v>
      </c>
      <c r="E3353" t="s">
        <v>2390</v>
      </c>
      <c r="F3353" t="s">
        <v>13</v>
      </c>
      <c r="G3353" t="s">
        <v>14</v>
      </c>
      <c r="H3353">
        <v>0</v>
      </c>
      <c r="L3353" s="20" t="s">
        <v>7573</v>
      </c>
      <c r="M3353" s="23">
        <v>37.832999999999998</v>
      </c>
      <c r="N3353">
        <v>0</v>
      </c>
    </row>
    <row r="3354" spans="1:14" x14ac:dyDescent="0.25">
      <c r="A3354" s="18">
        <v>2440</v>
      </c>
      <c r="B3354" t="s">
        <v>2388</v>
      </c>
      <c r="C3354" t="s">
        <v>23</v>
      </c>
      <c r="D3354" t="s">
        <v>11</v>
      </c>
      <c r="E3354" t="s">
        <v>2390</v>
      </c>
      <c r="F3354" t="s">
        <v>13</v>
      </c>
      <c r="G3354" t="s">
        <v>14</v>
      </c>
      <c r="H3354">
        <v>0</v>
      </c>
      <c r="L3354" s="20" t="s">
        <v>7573</v>
      </c>
      <c r="M3354" s="23">
        <v>37.832999999999998</v>
      </c>
      <c r="N3354">
        <v>0</v>
      </c>
    </row>
    <row r="3355" spans="1:14" x14ac:dyDescent="0.25">
      <c r="A3355" s="18">
        <v>674</v>
      </c>
      <c r="B3355" s="20" t="s">
        <v>249</v>
      </c>
      <c r="C3355" t="s">
        <v>47</v>
      </c>
      <c r="D3355" t="s">
        <v>11</v>
      </c>
      <c r="E3355" t="s">
        <v>1039</v>
      </c>
      <c r="F3355" t="s">
        <v>13</v>
      </c>
      <c r="G3355" t="s">
        <v>14</v>
      </c>
      <c r="H3355">
        <v>0</v>
      </c>
      <c r="L3355" s="20" t="s">
        <v>7574</v>
      </c>
      <c r="M3355" s="23">
        <v>22.99</v>
      </c>
      <c r="N3355">
        <v>0</v>
      </c>
    </row>
    <row r="3356" spans="1:14" x14ac:dyDescent="0.25">
      <c r="A3356" s="18">
        <v>139</v>
      </c>
      <c r="B3356" t="s">
        <v>249</v>
      </c>
      <c r="C3356" t="s">
        <v>90</v>
      </c>
      <c r="D3356" t="s">
        <v>11</v>
      </c>
      <c r="E3356" t="s">
        <v>1039</v>
      </c>
      <c r="F3356" t="s">
        <v>13</v>
      </c>
      <c r="G3356" t="s">
        <v>14</v>
      </c>
      <c r="H3356">
        <v>0</v>
      </c>
      <c r="L3356" s="20" t="s">
        <v>7574</v>
      </c>
      <c r="M3356" s="23">
        <v>22.99</v>
      </c>
      <c r="N3356">
        <v>0</v>
      </c>
    </row>
    <row r="3357" spans="1:14" x14ac:dyDescent="0.25">
      <c r="A3357" s="18">
        <v>4029</v>
      </c>
      <c r="B3357" t="s">
        <v>249</v>
      </c>
      <c r="C3357" t="s">
        <v>9</v>
      </c>
      <c r="D3357" t="s">
        <v>11</v>
      </c>
      <c r="E3357" t="s">
        <v>1039</v>
      </c>
      <c r="F3357" t="s">
        <v>13</v>
      </c>
      <c r="G3357" t="s">
        <v>14</v>
      </c>
      <c r="H3357">
        <v>0</v>
      </c>
      <c r="L3357" s="20" t="s">
        <v>7574</v>
      </c>
      <c r="M3357" s="23">
        <v>22.99</v>
      </c>
      <c r="N3357">
        <v>0</v>
      </c>
    </row>
    <row r="3358" spans="1:14" x14ac:dyDescent="0.25">
      <c r="A3358" s="18">
        <v>1331</v>
      </c>
      <c r="B3358" t="s">
        <v>249</v>
      </c>
      <c r="C3358" t="s">
        <v>99</v>
      </c>
      <c r="D3358" t="s">
        <v>11</v>
      </c>
      <c r="E3358" t="s">
        <v>1039</v>
      </c>
      <c r="F3358" t="s">
        <v>13</v>
      </c>
      <c r="G3358" t="s">
        <v>14</v>
      </c>
      <c r="H3358">
        <v>0</v>
      </c>
      <c r="L3358" s="20" t="s">
        <v>7574</v>
      </c>
      <c r="M3358" s="23">
        <v>22.99</v>
      </c>
    </row>
    <row r="3359" spans="1:14" x14ac:dyDescent="0.25">
      <c r="A3359" s="18">
        <v>805</v>
      </c>
      <c r="B3359" t="s">
        <v>249</v>
      </c>
      <c r="C3359" t="s">
        <v>70</v>
      </c>
      <c r="D3359" t="s">
        <v>11</v>
      </c>
      <c r="E3359" t="s">
        <v>1039</v>
      </c>
      <c r="F3359" t="s">
        <v>13</v>
      </c>
      <c r="G3359" t="s">
        <v>14</v>
      </c>
      <c r="H3359">
        <v>0</v>
      </c>
      <c r="L3359" s="20" t="s">
        <v>7574</v>
      </c>
      <c r="M3359" s="23">
        <v>22.99</v>
      </c>
      <c r="N3359">
        <v>0</v>
      </c>
    </row>
    <row r="3360" spans="1:14" x14ac:dyDescent="0.25">
      <c r="A3360" s="18">
        <v>1682</v>
      </c>
      <c r="B3360" t="s">
        <v>1794</v>
      </c>
      <c r="C3360" t="s">
        <v>47</v>
      </c>
      <c r="D3360" t="s">
        <v>11</v>
      </c>
      <c r="E3360" t="s">
        <v>1796</v>
      </c>
      <c r="F3360" t="s">
        <v>13</v>
      </c>
      <c r="G3360" t="s">
        <v>33</v>
      </c>
      <c r="H3360">
        <v>0</v>
      </c>
      <c r="L3360" s="20" t="s">
        <v>7575</v>
      </c>
      <c r="M3360" s="28">
        <v>24.998999999999999</v>
      </c>
    </row>
    <row r="3361" spans="1:16" x14ac:dyDescent="0.25">
      <c r="A3361" s="18">
        <v>3845</v>
      </c>
      <c r="B3361" s="20" t="s">
        <v>1794</v>
      </c>
      <c r="C3361" t="s">
        <v>90</v>
      </c>
      <c r="D3361" t="s">
        <v>11</v>
      </c>
      <c r="E3361" t="s">
        <v>1796</v>
      </c>
      <c r="F3361" t="s">
        <v>13</v>
      </c>
      <c r="G3361" t="s">
        <v>33</v>
      </c>
      <c r="H3361">
        <v>0</v>
      </c>
      <c r="L3361" s="20" t="s">
        <v>7575</v>
      </c>
      <c r="M3361" s="28">
        <v>24.998999999999999</v>
      </c>
      <c r="N3361">
        <v>0</v>
      </c>
    </row>
    <row r="3362" spans="1:16" x14ac:dyDescent="0.25">
      <c r="A3362" s="18">
        <v>1140</v>
      </c>
      <c r="B3362" t="s">
        <v>1794</v>
      </c>
      <c r="C3362" t="s">
        <v>9</v>
      </c>
      <c r="D3362" t="s">
        <v>11</v>
      </c>
      <c r="E3362" t="s">
        <v>1796</v>
      </c>
      <c r="F3362" t="s">
        <v>13</v>
      </c>
      <c r="G3362" t="s">
        <v>33</v>
      </c>
      <c r="H3362">
        <v>0</v>
      </c>
      <c r="L3362" s="20" t="s">
        <v>7575</v>
      </c>
      <c r="M3362" s="28">
        <v>24.998999999999999</v>
      </c>
      <c r="N3362">
        <v>1</v>
      </c>
      <c r="P3362" t="b">
        <f>EXACT(H3362,bioshpere3_soil!H3362)</f>
        <v>0</v>
      </c>
    </row>
    <row r="3363" spans="1:16" x14ac:dyDescent="0.25">
      <c r="A3363" s="18">
        <v>3825</v>
      </c>
      <c r="B3363" t="s">
        <v>1794</v>
      </c>
      <c r="C3363" t="s">
        <v>99</v>
      </c>
      <c r="D3363" t="s">
        <v>11</v>
      </c>
      <c r="E3363" t="s">
        <v>1796</v>
      </c>
      <c r="F3363" t="s">
        <v>13</v>
      </c>
      <c r="G3363" t="s">
        <v>33</v>
      </c>
      <c r="H3363">
        <v>0</v>
      </c>
      <c r="L3363" s="20" t="s">
        <v>7575</v>
      </c>
      <c r="M3363" s="28">
        <v>24.998999999999999</v>
      </c>
      <c r="N3363">
        <v>0</v>
      </c>
    </row>
    <row r="3364" spans="1:16" x14ac:dyDescent="0.25">
      <c r="A3364" s="18">
        <v>3359</v>
      </c>
      <c r="B3364" t="s">
        <v>1794</v>
      </c>
      <c r="C3364" t="s">
        <v>70</v>
      </c>
      <c r="D3364" t="s">
        <v>11</v>
      </c>
      <c r="E3364" t="s">
        <v>1796</v>
      </c>
      <c r="F3364" t="s">
        <v>13</v>
      </c>
      <c r="G3364" t="s">
        <v>33</v>
      </c>
      <c r="H3364">
        <v>0</v>
      </c>
      <c r="L3364" s="20" t="s">
        <v>7575</v>
      </c>
      <c r="M3364" s="28">
        <v>24.998999999999999</v>
      </c>
      <c r="N3364">
        <v>0</v>
      </c>
    </row>
    <row r="3365" spans="1:16" x14ac:dyDescent="0.25">
      <c r="A3365" s="18">
        <v>301</v>
      </c>
      <c r="C3365" t="s">
        <v>47</v>
      </c>
      <c r="D3365" t="s">
        <v>11</v>
      </c>
      <c r="E3365" s="20" t="s">
        <v>549</v>
      </c>
      <c r="F3365" t="s">
        <v>13</v>
      </c>
      <c r="G3365" t="s">
        <v>14</v>
      </c>
      <c r="H3365">
        <v>0</v>
      </c>
      <c r="L3365" s="20" t="s">
        <v>6617</v>
      </c>
      <c r="M3365" s="20" t="s">
        <v>6617</v>
      </c>
      <c r="N3365">
        <v>0</v>
      </c>
    </row>
    <row r="3366" spans="1:16" x14ac:dyDescent="0.25">
      <c r="A3366" s="18">
        <v>887</v>
      </c>
      <c r="C3366" t="s">
        <v>90</v>
      </c>
      <c r="D3366" t="s">
        <v>11</v>
      </c>
      <c r="E3366" t="s">
        <v>549</v>
      </c>
      <c r="F3366" t="s">
        <v>13</v>
      </c>
      <c r="G3366" t="s">
        <v>14</v>
      </c>
      <c r="H3366">
        <v>0</v>
      </c>
      <c r="L3366" s="20" t="s">
        <v>6617</v>
      </c>
      <c r="M3366" s="20" t="s">
        <v>6617</v>
      </c>
      <c r="N3366">
        <v>0</v>
      </c>
    </row>
    <row r="3367" spans="1:16" x14ac:dyDescent="0.25">
      <c r="A3367" s="18">
        <v>2035</v>
      </c>
      <c r="C3367" t="s">
        <v>9</v>
      </c>
      <c r="D3367" t="s">
        <v>11</v>
      </c>
      <c r="E3367" t="s">
        <v>549</v>
      </c>
      <c r="F3367" t="s">
        <v>13</v>
      </c>
      <c r="G3367" t="s">
        <v>14</v>
      </c>
      <c r="H3367">
        <v>0</v>
      </c>
      <c r="L3367" s="20" t="s">
        <v>6617</v>
      </c>
      <c r="M3367" s="20" t="s">
        <v>6617</v>
      </c>
      <c r="N3367">
        <v>0</v>
      </c>
    </row>
    <row r="3368" spans="1:16" x14ac:dyDescent="0.25">
      <c r="A3368" s="18">
        <v>2316</v>
      </c>
      <c r="C3368" t="s">
        <v>99</v>
      </c>
      <c r="D3368" t="s">
        <v>11</v>
      </c>
      <c r="E3368" t="s">
        <v>549</v>
      </c>
      <c r="F3368" t="s">
        <v>13</v>
      </c>
      <c r="G3368" t="s">
        <v>14</v>
      </c>
      <c r="H3368">
        <v>0</v>
      </c>
      <c r="L3368" s="20" t="s">
        <v>6617</v>
      </c>
      <c r="M3368" s="20" t="s">
        <v>6617</v>
      </c>
      <c r="N3368">
        <v>0</v>
      </c>
    </row>
    <row r="3369" spans="1:16" x14ac:dyDescent="0.25">
      <c r="A3369" s="18">
        <v>4386</v>
      </c>
      <c r="C3369" t="s">
        <v>70</v>
      </c>
      <c r="D3369" t="s">
        <v>11</v>
      </c>
      <c r="E3369" t="s">
        <v>549</v>
      </c>
      <c r="F3369" t="s">
        <v>13</v>
      </c>
      <c r="G3369" t="s">
        <v>14</v>
      </c>
      <c r="H3369">
        <v>0</v>
      </c>
      <c r="L3369" s="20" t="s">
        <v>6617</v>
      </c>
      <c r="M3369" s="20" t="s">
        <v>6617</v>
      </c>
      <c r="N3369">
        <v>0</v>
      </c>
    </row>
    <row r="3370" spans="1:16" x14ac:dyDescent="0.25">
      <c r="A3370" s="18">
        <v>1826</v>
      </c>
      <c r="B3370" s="20" t="s">
        <v>2794</v>
      </c>
      <c r="C3370" t="s">
        <v>16</v>
      </c>
      <c r="D3370" t="s">
        <v>11</v>
      </c>
      <c r="E3370" t="s">
        <v>2796</v>
      </c>
      <c r="F3370" t="s">
        <v>13</v>
      </c>
      <c r="G3370" t="s">
        <v>14</v>
      </c>
      <c r="H3370">
        <f>14.0067*N3370/M3370</f>
        <v>0</v>
      </c>
      <c r="L3370" t="s">
        <v>7576</v>
      </c>
      <c r="M3370">
        <v>734.01400000000001</v>
      </c>
      <c r="N3370">
        <v>0</v>
      </c>
    </row>
    <row r="3371" spans="1:16" x14ac:dyDescent="0.25">
      <c r="A3371" s="18">
        <v>2723</v>
      </c>
      <c r="B3371" s="20" t="s">
        <v>3863</v>
      </c>
      <c r="C3371" t="s">
        <v>16</v>
      </c>
      <c r="D3371" t="s">
        <v>11</v>
      </c>
      <c r="E3371" t="s">
        <v>3865</v>
      </c>
      <c r="F3371" t="s">
        <v>13</v>
      </c>
      <c r="G3371" t="s">
        <v>14</v>
      </c>
      <c r="H3371">
        <f>14.0067*N3371/M3371</f>
        <v>0</v>
      </c>
      <c r="L3371" t="s">
        <v>7577</v>
      </c>
      <c r="M3371">
        <v>411.31900000000002</v>
      </c>
      <c r="N3371">
        <v>0</v>
      </c>
    </row>
    <row r="3372" spans="1:16" x14ac:dyDescent="0.25">
      <c r="A3372" s="18">
        <v>3487</v>
      </c>
      <c r="B3372" s="20" t="s">
        <v>6634</v>
      </c>
      <c r="C3372" t="s">
        <v>16</v>
      </c>
      <c r="D3372" t="s">
        <v>11</v>
      </c>
      <c r="E3372" t="s">
        <v>6636</v>
      </c>
      <c r="F3372" t="s">
        <v>13</v>
      </c>
      <c r="G3372" t="s">
        <v>14</v>
      </c>
      <c r="H3372">
        <f>14.0067*N3372/M3372</f>
        <v>0</v>
      </c>
      <c r="L3372" t="s">
        <v>7578</v>
      </c>
      <c r="M3372">
        <v>297.476</v>
      </c>
    </row>
    <row r="3373" spans="1:16" x14ac:dyDescent="0.25">
      <c r="A3373" s="18">
        <v>171</v>
      </c>
      <c r="B3373" s="20" t="s">
        <v>1867</v>
      </c>
      <c r="C3373" t="s">
        <v>16</v>
      </c>
      <c r="D3373" t="s">
        <v>11</v>
      </c>
      <c r="E3373" t="s">
        <v>1869</v>
      </c>
      <c r="F3373" t="s">
        <v>13</v>
      </c>
      <c r="G3373" t="s">
        <v>14</v>
      </c>
      <c r="H3373">
        <f>14.0067*N3373/M3373</f>
        <v>0</v>
      </c>
      <c r="L3373" t="s">
        <v>7579</v>
      </c>
      <c r="M3373">
        <v>367.24299999999999</v>
      </c>
      <c r="N3373">
        <v>0</v>
      </c>
    </row>
    <row r="3374" spans="1:16" x14ac:dyDescent="0.25">
      <c r="A3374" s="18">
        <v>267</v>
      </c>
      <c r="B3374" s="20" t="s">
        <v>1060</v>
      </c>
      <c r="C3374" t="s">
        <v>47</v>
      </c>
      <c r="D3374" t="s">
        <v>11</v>
      </c>
      <c r="E3374" t="s">
        <v>1062</v>
      </c>
      <c r="F3374" t="s">
        <v>13</v>
      </c>
      <c r="G3374" t="s">
        <v>14</v>
      </c>
      <c r="H3374">
        <v>0</v>
      </c>
      <c r="L3374" s="20" t="s">
        <v>7580</v>
      </c>
      <c r="M3374">
        <v>89.635000000000005</v>
      </c>
      <c r="N3374">
        <v>3</v>
      </c>
      <c r="P3374" t="b">
        <f>EXACT(H3374,bioshpere3_soil!H3374)</f>
        <v>0</v>
      </c>
    </row>
    <row r="3375" spans="1:16" x14ac:dyDescent="0.25">
      <c r="A3375" s="18">
        <v>1597</v>
      </c>
      <c r="B3375" t="s">
        <v>1060</v>
      </c>
      <c r="C3375" t="s">
        <v>90</v>
      </c>
      <c r="D3375" t="s">
        <v>11</v>
      </c>
      <c r="E3375" t="s">
        <v>1062</v>
      </c>
      <c r="F3375" t="s">
        <v>13</v>
      </c>
      <c r="G3375" t="s">
        <v>14</v>
      </c>
      <c r="H3375">
        <v>0</v>
      </c>
      <c r="L3375" s="20" t="s">
        <v>7580</v>
      </c>
      <c r="M3375">
        <v>89.635000000000005</v>
      </c>
      <c r="N3375">
        <v>0</v>
      </c>
      <c r="P3375" t="b">
        <f>EXACT(H3375,bioshpere3_soil!H3375)</f>
        <v>1</v>
      </c>
    </row>
    <row r="3376" spans="1:16" x14ac:dyDescent="0.25">
      <c r="A3376" s="18">
        <v>1468</v>
      </c>
      <c r="B3376" t="s">
        <v>1060</v>
      </c>
      <c r="C3376" t="s">
        <v>9</v>
      </c>
      <c r="D3376" t="s">
        <v>11</v>
      </c>
      <c r="E3376" t="s">
        <v>1062</v>
      </c>
      <c r="F3376" t="s">
        <v>13</v>
      </c>
      <c r="G3376" t="s">
        <v>14</v>
      </c>
      <c r="H3376">
        <v>0</v>
      </c>
      <c r="L3376" s="20" t="s">
        <v>7580</v>
      </c>
      <c r="M3376">
        <v>89.635000000000005</v>
      </c>
      <c r="N3376">
        <v>0</v>
      </c>
    </row>
    <row r="3377" spans="1:16" x14ac:dyDescent="0.25">
      <c r="A3377" s="18">
        <v>1020</v>
      </c>
      <c r="B3377" t="s">
        <v>1060</v>
      </c>
      <c r="C3377" t="s">
        <v>99</v>
      </c>
      <c r="D3377" t="s">
        <v>11</v>
      </c>
      <c r="E3377" t="s">
        <v>1062</v>
      </c>
      <c r="F3377" t="s">
        <v>13</v>
      </c>
      <c r="G3377" t="s">
        <v>14</v>
      </c>
      <c r="H3377">
        <v>0</v>
      </c>
      <c r="L3377" s="20" t="s">
        <v>7580</v>
      </c>
      <c r="M3377">
        <v>89.635000000000005</v>
      </c>
      <c r="N3377">
        <v>0</v>
      </c>
    </row>
    <row r="3378" spans="1:16" x14ac:dyDescent="0.25">
      <c r="A3378" s="18">
        <v>1411</v>
      </c>
      <c r="B3378" t="s">
        <v>1060</v>
      </c>
      <c r="C3378" t="s">
        <v>70</v>
      </c>
      <c r="D3378" t="s">
        <v>11</v>
      </c>
      <c r="E3378" t="s">
        <v>1062</v>
      </c>
      <c r="F3378" t="s">
        <v>13</v>
      </c>
      <c r="G3378" t="s">
        <v>14</v>
      </c>
      <c r="H3378">
        <v>0</v>
      </c>
      <c r="L3378" s="20" t="s">
        <v>7580</v>
      </c>
      <c r="M3378">
        <v>89.635000000000005</v>
      </c>
    </row>
    <row r="3379" spans="1:16" x14ac:dyDescent="0.25">
      <c r="A3379" s="18">
        <v>950</v>
      </c>
      <c r="B3379" s="20" t="s">
        <v>1060</v>
      </c>
      <c r="C3379" t="s">
        <v>388</v>
      </c>
      <c r="D3379" t="s">
        <v>11</v>
      </c>
      <c r="E3379" t="s">
        <v>1062</v>
      </c>
      <c r="F3379" t="s">
        <v>13</v>
      </c>
      <c r="G3379" t="s">
        <v>14</v>
      </c>
      <c r="H3379">
        <v>0</v>
      </c>
      <c r="L3379" s="20" t="s">
        <v>7580</v>
      </c>
      <c r="M3379">
        <v>89.635000000000005</v>
      </c>
      <c r="N3379">
        <v>0</v>
      </c>
    </row>
    <row r="3380" spans="1:16" x14ac:dyDescent="0.25">
      <c r="A3380" s="18">
        <v>3490</v>
      </c>
      <c r="B3380" t="s">
        <v>1060</v>
      </c>
      <c r="C3380" t="s">
        <v>199</v>
      </c>
      <c r="D3380" t="s">
        <v>11</v>
      </c>
      <c r="E3380" t="s">
        <v>1062</v>
      </c>
      <c r="F3380" t="s">
        <v>13</v>
      </c>
      <c r="G3380" t="s">
        <v>14</v>
      </c>
      <c r="H3380">
        <v>0</v>
      </c>
      <c r="L3380" s="20" t="s">
        <v>7580</v>
      </c>
      <c r="M3380">
        <v>89.635000000000005</v>
      </c>
    </row>
    <row r="3381" spans="1:16" x14ac:dyDescent="0.25">
      <c r="A3381" s="18">
        <v>147</v>
      </c>
      <c r="B3381" t="s">
        <v>1060</v>
      </c>
      <c r="C3381" t="s">
        <v>142</v>
      </c>
      <c r="D3381" t="s">
        <v>11</v>
      </c>
      <c r="E3381" t="s">
        <v>1062</v>
      </c>
      <c r="F3381" t="s">
        <v>13</v>
      </c>
      <c r="G3381" t="s">
        <v>14</v>
      </c>
      <c r="H3381">
        <v>0</v>
      </c>
      <c r="L3381" s="20" t="s">
        <v>7580</v>
      </c>
      <c r="M3381">
        <v>89.635000000000005</v>
      </c>
      <c r="N3381">
        <v>0</v>
      </c>
    </row>
    <row r="3382" spans="1:16" x14ac:dyDescent="0.25">
      <c r="A3382" s="18">
        <v>43</v>
      </c>
      <c r="B3382" t="s">
        <v>1060</v>
      </c>
      <c r="C3382" t="s">
        <v>16</v>
      </c>
      <c r="D3382" t="s">
        <v>11</v>
      </c>
      <c r="E3382" t="s">
        <v>1062</v>
      </c>
      <c r="F3382" t="s">
        <v>13</v>
      </c>
      <c r="G3382" t="s">
        <v>14</v>
      </c>
      <c r="H3382">
        <v>0</v>
      </c>
      <c r="L3382" s="20" t="s">
        <v>7580</v>
      </c>
      <c r="M3382">
        <v>89.635000000000005</v>
      </c>
      <c r="N3382">
        <v>0</v>
      </c>
    </row>
    <row r="3383" spans="1:16" x14ac:dyDescent="0.25">
      <c r="A3383" s="18">
        <v>396</v>
      </c>
      <c r="B3383" t="s">
        <v>1060</v>
      </c>
      <c r="C3383" t="s">
        <v>189</v>
      </c>
      <c r="D3383" t="s">
        <v>11</v>
      </c>
      <c r="E3383" t="s">
        <v>1062</v>
      </c>
      <c r="F3383" t="s">
        <v>13</v>
      </c>
      <c r="G3383" t="s">
        <v>14</v>
      </c>
      <c r="H3383">
        <v>0</v>
      </c>
      <c r="L3383" s="20" t="s">
        <v>7580</v>
      </c>
      <c r="M3383">
        <v>89.635000000000005</v>
      </c>
      <c r="N3383">
        <v>0</v>
      </c>
    </row>
    <row r="3384" spans="1:16" x14ac:dyDescent="0.25">
      <c r="A3384" s="18">
        <v>1952</v>
      </c>
      <c r="B3384" t="s">
        <v>1060</v>
      </c>
      <c r="C3384" t="s">
        <v>43</v>
      </c>
      <c r="D3384" t="s">
        <v>11</v>
      </c>
      <c r="E3384" t="s">
        <v>1062</v>
      </c>
      <c r="F3384" t="s">
        <v>13</v>
      </c>
      <c r="G3384" t="s">
        <v>14</v>
      </c>
      <c r="H3384">
        <v>0</v>
      </c>
      <c r="L3384" s="20" t="s">
        <v>7580</v>
      </c>
      <c r="M3384">
        <v>89.635000000000005</v>
      </c>
      <c r="N3384">
        <v>0</v>
      </c>
    </row>
    <row r="3385" spans="1:16" x14ac:dyDescent="0.25">
      <c r="A3385" s="18">
        <v>2803</v>
      </c>
      <c r="B3385" t="s">
        <v>1060</v>
      </c>
      <c r="C3385" t="s">
        <v>26</v>
      </c>
      <c r="D3385" t="s">
        <v>11</v>
      </c>
      <c r="E3385" t="s">
        <v>1062</v>
      </c>
      <c r="F3385" t="s">
        <v>13</v>
      </c>
      <c r="G3385" t="s">
        <v>14</v>
      </c>
      <c r="H3385">
        <v>0</v>
      </c>
      <c r="L3385" s="20" t="s">
        <v>7580</v>
      </c>
      <c r="M3385">
        <v>89.635000000000005</v>
      </c>
      <c r="N3385">
        <v>0</v>
      </c>
    </row>
    <row r="3386" spans="1:16" x14ac:dyDescent="0.25">
      <c r="A3386" s="18">
        <v>3535</v>
      </c>
      <c r="B3386" t="s">
        <v>1060</v>
      </c>
      <c r="C3386" t="s">
        <v>30</v>
      </c>
      <c r="D3386" t="s">
        <v>11</v>
      </c>
      <c r="E3386" t="s">
        <v>1062</v>
      </c>
      <c r="F3386" t="s">
        <v>13</v>
      </c>
      <c r="G3386" t="s">
        <v>14</v>
      </c>
      <c r="H3386">
        <v>0</v>
      </c>
      <c r="L3386" s="20" t="s">
        <v>7580</v>
      </c>
      <c r="M3386">
        <v>89.635000000000005</v>
      </c>
      <c r="N3386">
        <v>0</v>
      </c>
    </row>
    <row r="3387" spans="1:16" x14ac:dyDescent="0.25">
      <c r="A3387" s="18">
        <v>2122</v>
      </c>
      <c r="B3387" t="s">
        <v>1060</v>
      </c>
      <c r="C3387" t="s">
        <v>23</v>
      </c>
      <c r="D3387" t="s">
        <v>11</v>
      </c>
      <c r="E3387" t="s">
        <v>1062</v>
      </c>
      <c r="F3387" t="s">
        <v>13</v>
      </c>
      <c r="G3387" t="s">
        <v>14</v>
      </c>
      <c r="H3387">
        <v>0</v>
      </c>
      <c r="L3387" s="20" t="s">
        <v>7580</v>
      </c>
      <c r="M3387">
        <v>89.635000000000005</v>
      </c>
      <c r="N3387">
        <v>0</v>
      </c>
    </row>
    <row r="3388" spans="1:16" x14ac:dyDescent="0.25">
      <c r="A3388" s="18">
        <v>1837</v>
      </c>
      <c r="B3388" s="20" t="s">
        <v>532</v>
      </c>
      <c r="C3388" t="s">
        <v>47</v>
      </c>
      <c r="D3388" t="s">
        <v>11</v>
      </c>
      <c r="E3388" t="s">
        <v>534</v>
      </c>
      <c r="F3388" t="s">
        <v>13</v>
      </c>
      <c r="G3388" t="s">
        <v>33</v>
      </c>
      <c r="H3388">
        <v>0</v>
      </c>
      <c r="L3388" s="20" t="s">
        <v>7580</v>
      </c>
      <c r="M3388">
        <v>90.923000000000002</v>
      </c>
      <c r="N3388">
        <v>1</v>
      </c>
      <c r="P3388" t="b">
        <f>EXACT(H3388,bioshpere3_soil!H3388)</f>
        <v>0</v>
      </c>
    </row>
    <row r="3389" spans="1:16" x14ac:dyDescent="0.25">
      <c r="A3389" s="18">
        <v>2265</v>
      </c>
      <c r="B3389" t="s">
        <v>532</v>
      </c>
      <c r="C3389" t="s">
        <v>90</v>
      </c>
      <c r="D3389" t="s">
        <v>11</v>
      </c>
      <c r="E3389" t="s">
        <v>534</v>
      </c>
      <c r="F3389" t="s">
        <v>13</v>
      </c>
      <c r="G3389" t="s">
        <v>33</v>
      </c>
      <c r="H3389">
        <v>0</v>
      </c>
      <c r="L3389" s="20" t="s">
        <v>7580</v>
      </c>
      <c r="M3389">
        <v>90.923000000000002</v>
      </c>
      <c r="N3389">
        <v>3</v>
      </c>
    </row>
    <row r="3390" spans="1:16" x14ac:dyDescent="0.25">
      <c r="A3390" s="18">
        <v>2017</v>
      </c>
      <c r="B3390" t="s">
        <v>532</v>
      </c>
      <c r="C3390" t="s">
        <v>9</v>
      </c>
      <c r="D3390" t="s">
        <v>11</v>
      </c>
      <c r="E3390" t="s">
        <v>534</v>
      </c>
      <c r="F3390" t="s">
        <v>13</v>
      </c>
      <c r="G3390" t="s">
        <v>33</v>
      </c>
      <c r="H3390">
        <v>0</v>
      </c>
      <c r="L3390" s="20" t="s">
        <v>7580</v>
      </c>
      <c r="M3390">
        <v>90.923000000000002</v>
      </c>
      <c r="N3390">
        <v>3</v>
      </c>
    </row>
    <row r="3391" spans="1:16" x14ac:dyDescent="0.25">
      <c r="A3391" s="18">
        <v>2224</v>
      </c>
      <c r="B3391" t="s">
        <v>532</v>
      </c>
      <c r="C3391" t="s">
        <v>99</v>
      </c>
      <c r="D3391" t="s">
        <v>11</v>
      </c>
      <c r="E3391" t="s">
        <v>534</v>
      </c>
      <c r="F3391" t="s">
        <v>13</v>
      </c>
      <c r="G3391" t="s">
        <v>33</v>
      </c>
      <c r="H3391">
        <v>0</v>
      </c>
      <c r="L3391" s="20" t="s">
        <v>7580</v>
      </c>
      <c r="M3391">
        <v>90.923000000000002</v>
      </c>
      <c r="N3391">
        <v>3</v>
      </c>
      <c r="P3391" t="b">
        <f>EXACT(H3391,bioshpere3_soil!H3391)</f>
        <v>0</v>
      </c>
    </row>
    <row r="3392" spans="1:16" x14ac:dyDescent="0.25">
      <c r="A3392" s="18">
        <v>3414</v>
      </c>
      <c r="B3392" t="s">
        <v>532</v>
      </c>
      <c r="C3392" t="s">
        <v>70</v>
      </c>
      <c r="D3392" t="s">
        <v>11</v>
      </c>
      <c r="E3392" t="s">
        <v>534</v>
      </c>
      <c r="F3392" t="s">
        <v>13</v>
      </c>
      <c r="G3392" t="s">
        <v>33</v>
      </c>
      <c r="H3392">
        <v>0</v>
      </c>
      <c r="L3392" s="20" t="s">
        <v>7580</v>
      </c>
      <c r="M3392">
        <v>90.923000000000002</v>
      </c>
      <c r="N3392">
        <v>3</v>
      </c>
    </row>
    <row r="3393" spans="1:16" x14ac:dyDescent="0.25">
      <c r="A3393" s="18">
        <v>937</v>
      </c>
      <c r="B3393" t="s">
        <v>532</v>
      </c>
      <c r="C3393" t="s">
        <v>189</v>
      </c>
      <c r="D3393" t="s">
        <v>11</v>
      </c>
      <c r="E3393" t="s">
        <v>534</v>
      </c>
      <c r="F3393" t="s">
        <v>13</v>
      </c>
      <c r="G3393" t="s">
        <v>33</v>
      </c>
      <c r="H3393">
        <v>0</v>
      </c>
      <c r="L3393" s="20" t="s">
        <v>7580</v>
      </c>
      <c r="M3393">
        <v>90.923000000000002</v>
      </c>
      <c r="N3393">
        <v>2</v>
      </c>
      <c r="P3393" t="b">
        <f>EXACT(H3393,bioshpere3_soil!H3393)</f>
        <v>0</v>
      </c>
    </row>
    <row r="3394" spans="1:16" x14ac:dyDescent="0.25">
      <c r="A3394" s="18">
        <v>1338</v>
      </c>
      <c r="B3394" t="s">
        <v>532</v>
      </c>
      <c r="C3394" t="s">
        <v>43</v>
      </c>
      <c r="D3394" t="s">
        <v>11</v>
      </c>
      <c r="E3394" t="s">
        <v>534</v>
      </c>
      <c r="F3394" t="s">
        <v>13</v>
      </c>
      <c r="G3394" t="s">
        <v>33</v>
      </c>
      <c r="H3394">
        <v>0</v>
      </c>
      <c r="L3394" s="20" t="s">
        <v>7580</v>
      </c>
      <c r="M3394">
        <v>90.923000000000002</v>
      </c>
      <c r="N3394">
        <v>0</v>
      </c>
    </row>
    <row r="3395" spans="1:16" x14ac:dyDescent="0.25">
      <c r="A3395" s="18">
        <v>4310</v>
      </c>
      <c r="B3395" t="s">
        <v>532</v>
      </c>
      <c r="C3395" t="s">
        <v>26</v>
      </c>
      <c r="D3395" t="s">
        <v>11</v>
      </c>
      <c r="E3395" t="s">
        <v>534</v>
      </c>
      <c r="F3395" t="s">
        <v>13</v>
      </c>
      <c r="G3395" t="s">
        <v>33</v>
      </c>
      <c r="H3395">
        <v>0</v>
      </c>
      <c r="L3395" s="20" t="s">
        <v>7580</v>
      </c>
      <c r="M3395">
        <v>90.923000000000002</v>
      </c>
      <c r="N3395">
        <v>0</v>
      </c>
    </row>
    <row r="3396" spans="1:16" x14ac:dyDescent="0.25">
      <c r="A3396" s="18">
        <v>3189</v>
      </c>
      <c r="B3396" t="s">
        <v>532</v>
      </c>
      <c r="C3396" t="s">
        <v>30</v>
      </c>
      <c r="D3396" t="s">
        <v>11</v>
      </c>
      <c r="E3396" t="s">
        <v>534</v>
      </c>
      <c r="F3396" t="s">
        <v>13</v>
      </c>
      <c r="G3396" t="s">
        <v>33</v>
      </c>
      <c r="H3396">
        <v>0</v>
      </c>
      <c r="L3396" s="20" t="s">
        <v>7580</v>
      </c>
      <c r="M3396">
        <v>90.923000000000002</v>
      </c>
      <c r="N3396">
        <v>0</v>
      </c>
    </row>
    <row r="3397" spans="1:16" x14ac:dyDescent="0.25">
      <c r="A3397" s="18">
        <v>518</v>
      </c>
      <c r="B3397" t="s">
        <v>532</v>
      </c>
      <c r="C3397" t="s">
        <v>23</v>
      </c>
      <c r="D3397" t="s">
        <v>11</v>
      </c>
      <c r="E3397" t="s">
        <v>534</v>
      </c>
      <c r="F3397" t="s">
        <v>13</v>
      </c>
      <c r="G3397" t="s">
        <v>33</v>
      </c>
      <c r="H3397">
        <v>0</v>
      </c>
      <c r="L3397" s="20" t="s">
        <v>7580</v>
      </c>
      <c r="M3397">
        <v>90.923000000000002</v>
      </c>
      <c r="N3397">
        <v>0</v>
      </c>
    </row>
    <row r="3398" spans="1:16" x14ac:dyDescent="0.25">
      <c r="A3398" s="18">
        <v>4063</v>
      </c>
      <c r="B3398" s="20" t="s">
        <v>736</v>
      </c>
      <c r="C3398" t="s">
        <v>47</v>
      </c>
      <c r="D3398" t="s">
        <v>11</v>
      </c>
      <c r="E3398" t="s">
        <v>439</v>
      </c>
      <c r="F3398" t="s">
        <v>13</v>
      </c>
      <c r="G3398" t="s">
        <v>33</v>
      </c>
      <c r="H3398">
        <v>0</v>
      </c>
      <c r="L3398" s="20" t="s">
        <v>7580</v>
      </c>
      <c r="M3398">
        <v>89.635000000000005</v>
      </c>
      <c r="N3398">
        <v>0</v>
      </c>
    </row>
    <row r="3399" spans="1:16" x14ac:dyDescent="0.25">
      <c r="A3399" s="18">
        <v>2735</v>
      </c>
      <c r="B3399" t="s">
        <v>736</v>
      </c>
      <c r="C3399" t="s">
        <v>90</v>
      </c>
      <c r="D3399" t="s">
        <v>11</v>
      </c>
      <c r="E3399" t="s">
        <v>439</v>
      </c>
      <c r="F3399" t="s">
        <v>13</v>
      </c>
      <c r="G3399" t="s">
        <v>33</v>
      </c>
      <c r="H3399">
        <v>0</v>
      </c>
      <c r="L3399" s="20" t="s">
        <v>7580</v>
      </c>
      <c r="M3399">
        <v>89.635000000000005</v>
      </c>
      <c r="N3399">
        <v>0</v>
      </c>
    </row>
    <row r="3400" spans="1:16" x14ac:dyDescent="0.25">
      <c r="A3400" s="18">
        <v>1709</v>
      </c>
      <c r="B3400" t="s">
        <v>736</v>
      </c>
      <c r="C3400" t="s">
        <v>9</v>
      </c>
      <c r="D3400" t="s">
        <v>11</v>
      </c>
      <c r="E3400" t="s">
        <v>439</v>
      </c>
      <c r="F3400" t="s">
        <v>13</v>
      </c>
      <c r="G3400" t="s">
        <v>33</v>
      </c>
      <c r="H3400">
        <v>0</v>
      </c>
      <c r="L3400" s="20" t="s">
        <v>7580</v>
      </c>
      <c r="M3400">
        <v>89.635000000000005</v>
      </c>
      <c r="N3400">
        <v>0</v>
      </c>
    </row>
    <row r="3401" spans="1:16" x14ac:dyDescent="0.25">
      <c r="A3401" s="18">
        <v>840</v>
      </c>
      <c r="B3401" t="s">
        <v>736</v>
      </c>
      <c r="C3401" t="s">
        <v>99</v>
      </c>
      <c r="D3401" t="s">
        <v>11</v>
      </c>
      <c r="E3401" t="s">
        <v>439</v>
      </c>
      <c r="F3401" t="s">
        <v>13</v>
      </c>
      <c r="G3401" t="s">
        <v>33</v>
      </c>
      <c r="H3401">
        <v>0</v>
      </c>
      <c r="L3401" s="20" t="s">
        <v>7580</v>
      </c>
      <c r="M3401">
        <v>89.635000000000005</v>
      </c>
      <c r="N3401">
        <v>0</v>
      </c>
    </row>
    <row r="3402" spans="1:16" x14ac:dyDescent="0.25">
      <c r="A3402" s="18">
        <v>242</v>
      </c>
      <c r="B3402" t="s">
        <v>736</v>
      </c>
      <c r="C3402" t="s">
        <v>70</v>
      </c>
      <c r="D3402" t="s">
        <v>11</v>
      </c>
      <c r="E3402" t="s">
        <v>439</v>
      </c>
      <c r="F3402" t="s">
        <v>13</v>
      </c>
      <c r="G3402" t="s">
        <v>33</v>
      </c>
      <c r="H3402">
        <v>0</v>
      </c>
      <c r="L3402" s="20" t="s">
        <v>7580</v>
      </c>
      <c r="M3402">
        <v>89.635000000000005</v>
      </c>
      <c r="N3402">
        <v>0</v>
      </c>
    </row>
    <row r="3403" spans="1:16" x14ac:dyDescent="0.25">
      <c r="A3403" s="18">
        <v>2450</v>
      </c>
      <c r="B3403" t="s">
        <v>736</v>
      </c>
      <c r="C3403" t="s">
        <v>189</v>
      </c>
      <c r="D3403" t="s">
        <v>11</v>
      </c>
      <c r="E3403" t="s">
        <v>439</v>
      </c>
      <c r="F3403" t="s">
        <v>13</v>
      </c>
      <c r="G3403" t="s">
        <v>33</v>
      </c>
      <c r="H3403">
        <v>0</v>
      </c>
      <c r="L3403" s="20" t="s">
        <v>7580</v>
      </c>
      <c r="M3403">
        <v>89.635000000000005</v>
      </c>
      <c r="N3403">
        <v>0</v>
      </c>
    </row>
    <row r="3404" spans="1:16" x14ac:dyDescent="0.25">
      <c r="A3404" s="18">
        <v>3988</v>
      </c>
      <c r="B3404" t="s">
        <v>736</v>
      </c>
      <c r="C3404" t="s">
        <v>43</v>
      </c>
      <c r="D3404" t="s">
        <v>11</v>
      </c>
      <c r="E3404" t="s">
        <v>439</v>
      </c>
      <c r="F3404" t="s">
        <v>13</v>
      </c>
      <c r="G3404" t="s">
        <v>33</v>
      </c>
      <c r="H3404">
        <v>0</v>
      </c>
      <c r="L3404" s="20" t="s">
        <v>7580</v>
      </c>
      <c r="M3404">
        <v>89.635000000000005</v>
      </c>
      <c r="N3404">
        <v>4</v>
      </c>
      <c r="P3404" t="b">
        <f>EXACT(H3404,bioshpere3_soil!H3404)</f>
        <v>0</v>
      </c>
    </row>
    <row r="3405" spans="1:16" x14ac:dyDescent="0.25">
      <c r="A3405" s="18">
        <v>356</v>
      </c>
      <c r="B3405" t="s">
        <v>736</v>
      </c>
      <c r="C3405" t="s">
        <v>26</v>
      </c>
      <c r="D3405" t="s">
        <v>11</v>
      </c>
      <c r="E3405" t="s">
        <v>439</v>
      </c>
      <c r="F3405" t="s">
        <v>13</v>
      </c>
      <c r="G3405" t="s">
        <v>33</v>
      </c>
      <c r="H3405">
        <v>0</v>
      </c>
      <c r="L3405" s="20" t="s">
        <v>7580</v>
      </c>
      <c r="M3405">
        <v>89.635000000000005</v>
      </c>
      <c r="N3405">
        <v>1</v>
      </c>
    </row>
    <row r="3406" spans="1:16" x14ac:dyDescent="0.25">
      <c r="A3406" s="18">
        <v>2898</v>
      </c>
      <c r="B3406" t="s">
        <v>736</v>
      </c>
      <c r="C3406" t="s">
        <v>30</v>
      </c>
      <c r="D3406" t="s">
        <v>11</v>
      </c>
      <c r="E3406" t="s">
        <v>439</v>
      </c>
      <c r="F3406" t="s">
        <v>13</v>
      </c>
      <c r="G3406" t="s">
        <v>33</v>
      </c>
      <c r="H3406">
        <v>0</v>
      </c>
      <c r="L3406" s="20" t="s">
        <v>7580</v>
      </c>
      <c r="M3406">
        <v>89.635000000000005</v>
      </c>
      <c r="N3406">
        <v>1</v>
      </c>
    </row>
    <row r="3407" spans="1:16" x14ac:dyDescent="0.25">
      <c r="A3407" s="18">
        <v>4262</v>
      </c>
      <c r="B3407" t="s">
        <v>736</v>
      </c>
      <c r="C3407" t="s">
        <v>23</v>
      </c>
      <c r="D3407" t="s">
        <v>11</v>
      </c>
      <c r="E3407" t="s">
        <v>439</v>
      </c>
      <c r="F3407" t="s">
        <v>13</v>
      </c>
      <c r="G3407" t="s">
        <v>33</v>
      </c>
      <c r="H3407">
        <v>0</v>
      </c>
      <c r="L3407" s="20" t="s">
        <v>7580</v>
      </c>
      <c r="M3407">
        <v>89.635000000000005</v>
      </c>
      <c r="N3407">
        <v>1</v>
      </c>
    </row>
    <row r="3408" spans="1:16" x14ac:dyDescent="0.25">
      <c r="A3408" s="18">
        <v>2583</v>
      </c>
      <c r="B3408" s="20" t="s">
        <v>1246</v>
      </c>
      <c r="C3408" t="s">
        <v>47</v>
      </c>
      <c r="D3408" t="s">
        <v>11</v>
      </c>
      <c r="E3408" t="s">
        <v>1248</v>
      </c>
      <c r="F3408" t="s">
        <v>13</v>
      </c>
      <c r="G3408" t="s">
        <v>14</v>
      </c>
      <c r="H3408">
        <v>0</v>
      </c>
      <c r="L3408" s="20" t="s">
        <v>7582</v>
      </c>
      <c r="M3408">
        <v>104.149</v>
      </c>
      <c r="N3408">
        <v>1</v>
      </c>
    </row>
    <row r="3409" spans="1:14" x14ac:dyDescent="0.25">
      <c r="A3409" s="18">
        <v>3479</v>
      </c>
      <c r="B3409" t="s">
        <v>1246</v>
      </c>
      <c r="C3409" t="s">
        <v>90</v>
      </c>
      <c r="D3409" t="s">
        <v>11</v>
      </c>
      <c r="E3409" t="s">
        <v>1248</v>
      </c>
      <c r="F3409" t="s">
        <v>13</v>
      </c>
      <c r="G3409" t="s">
        <v>14</v>
      </c>
      <c r="H3409">
        <v>0</v>
      </c>
      <c r="L3409" s="20" t="s">
        <v>7582</v>
      </c>
      <c r="M3409">
        <v>104.149</v>
      </c>
      <c r="N3409">
        <v>1</v>
      </c>
    </row>
    <row r="3410" spans="1:14" x14ac:dyDescent="0.25">
      <c r="A3410" s="18">
        <v>2216</v>
      </c>
      <c r="B3410" t="s">
        <v>1246</v>
      </c>
      <c r="C3410" t="s">
        <v>9</v>
      </c>
      <c r="D3410" t="s">
        <v>11</v>
      </c>
      <c r="E3410" t="s">
        <v>1248</v>
      </c>
      <c r="F3410" t="s">
        <v>13</v>
      </c>
      <c r="G3410" t="s">
        <v>14</v>
      </c>
      <c r="H3410">
        <v>0</v>
      </c>
      <c r="L3410" s="20" t="s">
        <v>7582</v>
      </c>
      <c r="M3410">
        <v>104.149</v>
      </c>
      <c r="N3410">
        <v>1</v>
      </c>
    </row>
    <row r="3411" spans="1:14" x14ac:dyDescent="0.25">
      <c r="A3411" s="18">
        <v>1997</v>
      </c>
      <c r="B3411" t="s">
        <v>1246</v>
      </c>
      <c r="C3411" t="s">
        <v>99</v>
      </c>
      <c r="D3411" t="s">
        <v>11</v>
      </c>
      <c r="E3411" t="s">
        <v>1248</v>
      </c>
      <c r="F3411" t="s">
        <v>13</v>
      </c>
      <c r="G3411" t="s">
        <v>14</v>
      </c>
      <c r="H3411">
        <v>0</v>
      </c>
      <c r="L3411" s="20" t="s">
        <v>7582</v>
      </c>
      <c r="M3411">
        <v>104.149</v>
      </c>
      <c r="N3411">
        <v>1</v>
      </c>
    </row>
    <row r="3412" spans="1:14" x14ac:dyDescent="0.25">
      <c r="A3412" s="18">
        <v>2488</v>
      </c>
      <c r="B3412" t="s">
        <v>1246</v>
      </c>
      <c r="C3412" t="s">
        <v>70</v>
      </c>
      <c r="D3412" t="s">
        <v>11</v>
      </c>
      <c r="E3412" t="s">
        <v>1248</v>
      </c>
      <c r="F3412" t="s">
        <v>13</v>
      </c>
      <c r="G3412" t="s">
        <v>14</v>
      </c>
      <c r="H3412">
        <v>0</v>
      </c>
      <c r="L3412" s="20" t="s">
        <v>7582</v>
      </c>
      <c r="M3412">
        <v>104.149</v>
      </c>
      <c r="N3412">
        <v>1</v>
      </c>
    </row>
    <row r="3413" spans="1:14" x14ac:dyDescent="0.25">
      <c r="A3413" s="18">
        <v>223</v>
      </c>
      <c r="B3413" t="s">
        <v>1246</v>
      </c>
      <c r="C3413" t="s">
        <v>189</v>
      </c>
      <c r="D3413" t="s">
        <v>11</v>
      </c>
      <c r="E3413" t="s">
        <v>1248</v>
      </c>
      <c r="F3413" t="s">
        <v>13</v>
      </c>
      <c r="G3413" t="s">
        <v>14</v>
      </c>
      <c r="H3413">
        <v>0</v>
      </c>
      <c r="L3413" s="20" t="s">
        <v>7582</v>
      </c>
      <c r="M3413">
        <v>104.149</v>
      </c>
      <c r="N3413">
        <v>1</v>
      </c>
    </row>
    <row r="3414" spans="1:14" x14ac:dyDescent="0.25">
      <c r="A3414" s="18">
        <v>2156</v>
      </c>
      <c r="B3414" t="s">
        <v>1246</v>
      </c>
      <c r="C3414" t="s">
        <v>43</v>
      </c>
      <c r="D3414" t="s">
        <v>11</v>
      </c>
      <c r="E3414" t="s">
        <v>1248</v>
      </c>
      <c r="F3414" t="s">
        <v>13</v>
      </c>
      <c r="G3414" t="s">
        <v>14</v>
      </c>
      <c r="H3414">
        <v>0</v>
      </c>
      <c r="L3414" s="20" t="s">
        <v>7582</v>
      </c>
      <c r="M3414">
        <v>104.149</v>
      </c>
      <c r="N3414">
        <v>1</v>
      </c>
    </row>
    <row r="3415" spans="1:14" x14ac:dyDescent="0.25">
      <c r="A3415" s="18">
        <v>1936</v>
      </c>
      <c r="B3415" t="s">
        <v>1246</v>
      </c>
      <c r="C3415" t="s">
        <v>26</v>
      </c>
      <c r="D3415" t="s">
        <v>11</v>
      </c>
      <c r="E3415" t="s">
        <v>1248</v>
      </c>
      <c r="F3415" t="s">
        <v>13</v>
      </c>
      <c r="G3415" t="s">
        <v>14</v>
      </c>
      <c r="H3415">
        <v>0</v>
      </c>
      <c r="L3415" s="20" t="s">
        <v>7582</v>
      </c>
      <c r="M3415">
        <v>104.149</v>
      </c>
      <c r="N3415">
        <v>0</v>
      </c>
    </row>
    <row r="3416" spans="1:14" x14ac:dyDescent="0.25">
      <c r="A3416" s="18">
        <v>1093</v>
      </c>
      <c r="B3416" t="s">
        <v>1246</v>
      </c>
      <c r="C3416" t="s">
        <v>30</v>
      </c>
      <c r="D3416" t="s">
        <v>11</v>
      </c>
      <c r="E3416" t="s">
        <v>1248</v>
      </c>
      <c r="F3416" t="s">
        <v>13</v>
      </c>
      <c r="G3416" t="s">
        <v>14</v>
      </c>
      <c r="H3416">
        <v>0</v>
      </c>
      <c r="L3416" s="20" t="s">
        <v>7582</v>
      </c>
      <c r="M3416">
        <v>104.149</v>
      </c>
      <c r="N3416">
        <v>0</v>
      </c>
    </row>
    <row r="3417" spans="1:14" x14ac:dyDescent="0.25">
      <c r="A3417" s="18">
        <v>1648</v>
      </c>
      <c r="B3417" t="s">
        <v>1246</v>
      </c>
      <c r="C3417" t="s">
        <v>23</v>
      </c>
      <c r="D3417" t="s">
        <v>11</v>
      </c>
      <c r="E3417" t="s">
        <v>1248</v>
      </c>
      <c r="F3417" t="s">
        <v>13</v>
      </c>
      <c r="G3417" t="s">
        <v>14</v>
      </c>
      <c r="H3417">
        <v>0</v>
      </c>
      <c r="L3417" s="20" t="s">
        <v>7582</v>
      </c>
      <c r="M3417">
        <v>104.149</v>
      </c>
    </row>
    <row r="3418" spans="1:14" x14ac:dyDescent="0.25">
      <c r="A3418" s="18">
        <v>4143</v>
      </c>
      <c r="B3418" t="s">
        <v>2668</v>
      </c>
      <c r="C3418" t="s">
        <v>16</v>
      </c>
      <c r="D3418" t="s">
        <v>11</v>
      </c>
      <c r="E3418" t="s">
        <v>2670</v>
      </c>
      <c r="F3418" t="s">
        <v>13</v>
      </c>
      <c r="G3418" t="s">
        <v>14</v>
      </c>
      <c r="H3418">
        <f>14.0067*N3418/M3418</f>
        <v>0</v>
      </c>
      <c r="L3418" t="s">
        <v>7586</v>
      </c>
      <c r="M3418">
        <v>328.76799999999997</v>
      </c>
    </row>
    <row r="3419" spans="1:14" x14ac:dyDescent="0.25">
      <c r="A3419" s="18">
        <v>4375</v>
      </c>
      <c r="B3419" s="20" t="s">
        <v>265</v>
      </c>
      <c r="C3419" t="s">
        <v>47</v>
      </c>
      <c r="D3419" t="s">
        <v>11</v>
      </c>
      <c r="E3419" t="s">
        <v>267</v>
      </c>
      <c r="F3419" t="s">
        <v>13</v>
      </c>
      <c r="G3419" t="s">
        <v>14</v>
      </c>
      <c r="H3419">
        <v>0</v>
      </c>
      <c r="L3419" s="20" t="s">
        <v>7587</v>
      </c>
      <c r="M3419" s="20">
        <v>96.061999999999998</v>
      </c>
      <c r="N3419">
        <v>0</v>
      </c>
    </row>
    <row r="3420" spans="1:14" x14ac:dyDescent="0.25">
      <c r="A3420" s="18">
        <v>943</v>
      </c>
      <c r="B3420" t="s">
        <v>265</v>
      </c>
      <c r="C3420" t="s">
        <v>90</v>
      </c>
      <c r="D3420" t="s">
        <v>11</v>
      </c>
      <c r="E3420" t="s">
        <v>267</v>
      </c>
      <c r="F3420" t="s">
        <v>13</v>
      </c>
      <c r="G3420" t="s">
        <v>14</v>
      </c>
      <c r="H3420">
        <v>0</v>
      </c>
      <c r="L3420" s="20" t="s">
        <v>7587</v>
      </c>
      <c r="M3420" s="20">
        <v>96.061999999999998</v>
      </c>
      <c r="N3420">
        <v>0</v>
      </c>
    </row>
    <row r="3421" spans="1:14" x14ac:dyDescent="0.25">
      <c r="A3421" s="18">
        <v>363</v>
      </c>
      <c r="B3421" t="s">
        <v>265</v>
      </c>
      <c r="C3421" t="s">
        <v>9</v>
      </c>
      <c r="D3421" t="s">
        <v>11</v>
      </c>
      <c r="E3421" t="s">
        <v>267</v>
      </c>
      <c r="F3421" t="s">
        <v>13</v>
      </c>
      <c r="G3421" t="s">
        <v>14</v>
      </c>
      <c r="H3421">
        <v>0</v>
      </c>
      <c r="L3421" s="20" t="s">
        <v>7587</v>
      </c>
      <c r="M3421" s="20">
        <v>96.061999999999998</v>
      </c>
      <c r="N3421">
        <v>0</v>
      </c>
    </row>
    <row r="3422" spans="1:14" x14ac:dyDescent="0.25">
      <c r="A3422" s="18">
        <v>74</v>
      </c>
      <c r="B3422" t="s">
        <v>265</v>
      </c>
      <c r="C3422" t="s">
        <v>99</v>
      </c>
      <c r="D3422" t="s">
        <v>11</v>
      </c>
      <c r="E3422" t="s">
        <v>267</v>
      </c>
      <c r="F3422" t="s">
        <v>13</v>
      </c>
      <c r="G3422" t="s">
        <v>14</v>
      </c>
      <c r="H3422">
        <v>0</v>
      </c>
      <c r="L3422" s="20" t="s">
        <v>7587</v>
      </c>
      <c r="M3422" s="20">
        <v>96.061999999999998</v>
      </c>
      <c r="N3422">
        <v>0</v>
      </c>
    </row>
    <row r="3423" spans="1:14" x14ac:dyDescent="0.25">
      <c r="A3423" s="18">
        <v>2740</v>
      </c>
      <c r="B3423" t="s">
        <v>265</v>
      </c>
      <c r="C3423" t="s">
        <v>70</v>
      </c>
      <c r="D3423" t="s">
        <v>11</v>
      </c>
      <c r="E3423" t="s">
        <v>267</v>
      </c>
      <c r="F3423" t="s">
        <v>13</v>
      </c>
      <c r="G3423" t="s">
        <v>14</v>
      </c>
      <c r="H3423">
        <v>0</v>
      </c>
      <c r="L3423" s="20" t="s">
        <v>7587</v>
      </c>
      <c r="M3423" s="20">
        <v>96.061999999999998</v>
      </c>
      <c r="N3423">
        <v>0</v>
      </c>
    </row>
    <row r="3424" spans="1:14" x14ac:dyDescent="0.25">
      <c r="A3424" s="18">
        <v>256</v>
      </c>
      <c r="B3424" s="20" t="s">
        <v>265</v>
      </c>
      <c r="C3424" t="s">
        <v>388</v>
      </c>
      <c r="D3424" t="s">
        <v>11</v>
      </c>
      <c r="E3424" t="s">
        <v>267</v>
      </c>
      <c r="F3424" t="s">
        <v>13</v>
      </c>
      <c r="G3424" t="s">
        <v>14</v>
      </c>
      <c r="H3424">
        <v>0</v>
      </c>
      <c r="L3424" s="20" t="s">
        <v>7587</v>
      </c>
      <c r="M3424" s="20">
        <v>96.061999999999998</v>
      </c>
      <c r="N3424">
        <v>0</v>
      </c>
    </row>
    <row r="3425" spans="1:16" x14ac:dyDescent="0.25">
      <c r="A3425" s="18">
        <v>718</v>
      </c>
      <c r="B3425" t="s">
        <v>265</v>
      </c>
      <c r="C3425" t="s">
        <v>189</v>
      </c>
      <c r="D3425" t="s">
        <v>11</v>
      </c>
      <c r="E3425" t="s">
        <v>267</v>
      </c>
      <c r="F3425" t="s">
        <v>13</v>
      </c>
      <c r="G3425" t="s">
        <v>14</v>
      </c>
      <c r="H3425">
        <v>0</v>
      </c>
      <c r="L3425" s="20" t="s">
        <v>7587</v>
      </c>
      <c r="M3425" s="20">
        <v>96.061999999999998</v>
      </c>
      <c r="N3425">
        <v>0</v>
      </c>
    </row>
    <row r="3426" spans="1:16" x14ac:dyDescent="0.25">
      <c r="A3426" s="18">
        <v>2437</v>
      </c>
      <c r="B3426" t="s">
        <v>265</v>
      </c>
      <c r="C3426" t="s">
        <v>43</v>
      </c>
      <c r="D3426" t="s">
        <v>11</v>
      </c>
      <c r="E3426" t="s">
        <v>267</v>
      </c>
      <c r="F3426" t="s">
        <v>13</v>
      </c>
      <c r="G3426" t="s">
        <v>14</v>
      </c>
      <c r="H3426">
        <v>0</v>
      </c>
      <c r="L3426" s="20" t="s">
        <v>7587</v>
      </c>
      <c r="M3426" s="20">
        <v>96.061999999999998</v>
      </c>
    </row>
    <row r="3427" spans="1:16" x14ac:dyDescent="0.25">
      <c r="A3427" s="18">
        <v>250</v>
      </c>
      <c r="B3427" t="s">
        <v>265</v>
      </c>
      <c r="C3427" t="s">
        <v>26</v>
      </c>
      <c r="D3427" t="s">
        <v>11</v>
      </c>
      <c r="E3427" t="s">
        <v>267</v>
      </c>
      <c r="F3427" t="s">
        <v>13</v>
      </c>
      <c r="G3427" t="s">
        <v>14</v>
      </c>
      <c r="H3427">
        <v>0</v>
      </c>
      <c r="L3427" s="20" t="s">
        <v>7587</v>
      </c>
      <c r="M3427" s="20">
        <v>96.061999999999998</v>
      </c>
      <c r="N3427">
        <v>0</v>
      </c>
    </row>
    <row r="3428" spans="1:16" x14ac:dyDescent="0.25">
      <c r="A3428" s="18">
        <v>1071</v>
      </c>
      <c r="B3428" t="s">
        <v>265</v>
      </c>
      <c r="C3428" t="s">
        <v>30</v>
      </c>
      <c r="D3428" t="s">
        <v>11</v>
      </c>
      <c r="E3428" t="s">
        <v>267</v>
      </c>
      <c r="F3428" t="s">
        <v>13</v>
      </c>
      <c r="G3428" t="s">
        <v>14</v>
      </c>
      <c r="H3428">
        <v>0</v>
      </c>
      <c r="L3428" s="20" t="s">
        <v>7587</v>
      </c>
      <c r="M3428" s="20">
        <v>96.061999999999998</v>
      </c>
      <c r="N3428">
        <v>2</v>
      </c>
      <c r="P3428" t="b">
        <f>EXACT(H3428,bioshpere3_soil!H3428)</f>
        <v>0</v>
      </c>
    </row>
    <row r="3429" spans="1:16" x14ac:dyDescent="0.25">
      <c r="A3429" s="18">
        <v>3070</v>
      </c>
      <c r="B3429" t="s">
        <v>265</v>
      </c>
      <c r="C3429" t="s">
        <v>23</v>
      </c>
      <c r="D3429" t="s">
        <v>11</v>
      </c>
      <c r="E3429" t="s">
        <v>267</v>
      </c>
      <c r="F3429" t="s">
        <v>13</v>
      </c>
      <c r="G3429" t="s">
        <v>14</v>
      </c>
      <c r="H3429">
        <v>0</v>
      </c>
      <c r="L3429" s="20" t="s">
        <v>7587</v>
      </c>
      <c r="M3429" s="20">
        <v>96.061999999999998</v>
      </c>
    </row>
    <row r="3430" spans="1:16" x14ac:dyDescent="0.25">
      <c r="A3430" s="18">
        <v>2031</v>
      </c>
      <c r="B3430" s="20" t="s">
        <v>867</v>
      </c>
      <c r="C3430" t="s">
        <v>47</v>
      </c>
      <c r="D3430" t="s">
        <v>11</v>
      </c>
      <c r="E3430" t="s">
        <v>712</v>
      </c>
      <c r="F3430" t="s">
        <v>13</v>
      </c>
      <c r="G3430" t="s">
        <v>14</v>
      </c>
      <c r="H3430">
        <v>0</v>
      </c>
      <c r="L3430" s="20" t="s">
        <v>7588</v>
      </c>
      <c r="M3430" s="20">
        <v>97.07</v>
      </c>
      <c r="N3430">
        <v>1</v>
      </c>
      <c r="P3430" t="b">
        <f>EXACT(H3430,bioshpere3_soil!H3430)</f>
        <v>0</v>
      </c>
    </row>
    <row r="3431" spans="1:16" x14ac:dyDescent="0.25">
      <c r="A3431" s="18">
        <v>1276</v>
      </c>
      <c r="B3431" t="s">
        <v>867</v>
      </c>
      <c r="C3431" t="s">
        <v>70</v>
      </c>
      <c r="D3431" t="s">
        <v>11</v>
      </c>
      <c r="E3431" t="s">
        <v>712</v>
      </c>
      <c r="F3431" t="s">
        <v>13</v>
      </c>
      <c r="G3431" t="s">
        <v>14</v>
      </c>
      <c r="H3431">
        <v>0</v>
      </c>
      <c r="L3431" s="20" t="s">
        <v>7588</v>
      </c>
      <c r="M3431" s="20">
        <v>97.07</v>
      </c>
      <c r="N3431">
        <v>5</v>
      </c>
      <c r="P3431" t="b">
        <f>EXACT(H3431,bioshpere3_soil!H3431)</f>
        <v>0</v>
      </c>
    </row>
    <row r="3432" spans="1:16" x14ac:dyDescent="0.25">
      <c r="A3432" s="18">
        <v>1121</v>
      </c>
      <c r="B3432" t="s">
        <v>2340</v>
      </c>
      <c r="C3432" t="s">
        <v>70</v>
      </c>
      <c r="D3432" t="s">
        <v>11</v>
      </c>
      <c r="E3432" t="s">
        <v>2342</v>
      </c>
      <c r="F3432" t="s">
        <v>13</v>
      </c>
      <c r="G3432" t="s">
        <v>14</v>
      </c>
      <c r="H3432" t="e">
        <f>14.0067*N3432/M3432</f>
        <v>#VALUE!</v>
      </c>
      <c r="L3432" t="s">
        <v>7589</v>
      </c>
      <c r="M3432">
        <v>387.19</v>
      </c>
      <c r="N3432" s="20" t="s">
        <v>6617</v>
      </c>
    </row>
    <row r="3433" spans="1:16" x14ac:dyDescent="0.25">
      <c r="A3433" s="18">
        <v>3164</v>
      </c>
      <c r="B3433" s="20" t="s">
        <v>2340</v>
      </c>
      <c r="C3433" t="s">
        <v>16</v>
      </c>
      <c r="D3433" t="s">
        <v>11</v>
      </c>
      <c r="E3433" t="s">
        <v>2342</v>
      </c>
      <c r="F3433" t="s">
        <v>13</v>
      </c>
      <c r="G3433" t="s">
        <v>14</v>
      </c>
      <c r="H3433" t="e">
        <f>14.0067*N3433/M3433</f>
        <v>#VALUE!</v>
      </c>
      <c r="L3433" t="s">
        <v>7589</v>
      </c>
      <c r="M3433">
        <v>387.19</v>
      </c>
      <c r="N3433" s="20" t="s">
        <v>6617</v>
      </c>
    </row>
    <row r="3434" spans="1:16" x14ac:dyDescent="0.25">
      <c r="A3434" s="18">
        <v>2774</v>
      </c>
      <c r="B3434" t="s">
        <v>2340</v>
      </c>
      <c r="C3434" t="s">
        <v>26</v>
      </c>
      <c r="D3434" t="s">
        <v>11</v>
      </c>
      <c r="E3434" t="s">
        <v>2342</v>
      </c>
      <c r="F3434" t="s">
        <v>13</v>
      </c>
      <c r="G3434" t="s">
        <v>14</v>
      </c>
      <c r="H3434">
        <f>14.0067*N3434/M3434</f>
        <v>0</v>
      </c>
      <c r="L3434" t="s">
        <v>7589</v>
      </c>
      <c r="M3434">
        <v>387.19</v>
      </c>
    </row>
    <row r="3435" spans="1:16" x14ac:dyDescent="0.25">
      <c r="A3435" s="18">
        <v>2800</v>
      </c>
      <c r="B3435" s="20" t="s">
        <v>2642</v>
      </c>
      <c r="C3435" t="s">
        <v>47</v>
      </c>
      <c r="D3435" t="s">
        <v>11</v>
      </c>
      <c r="E3435" t="s">
        <v>2644</v>
      </c>
      <c r="F3435" t="s">
        <v>13</v>
      </c>
      <c r="G3435" t="s">
        <v>14</v>
      </c>
      <c r="H3435">
        <v>0</v>
      </c>
      <c r="L3435" s="20" t="s">
        <v>7590</v>
      </c>
      <c r="M3435">
        <v>32.064999999999998</v>
      </c>
      <c r="N3435" s="20" t="s">
        <v>6617</v>
      </c>
    </row>
    <row r="3436" spans="1:16" x14ac:dyDescent="0.25">
      <c r="A3436" s="18">
        <v>2966</v>
      </c>
      <c r="B3436" t="s">
        <v>2642</v>
      </c>
      <c r="C3436" t="s">
        <v>90</v>
      </c>
      <c r="D3436" t="s">
        <v>11</v>
      </c>
      <c r="E3436" t="s">
        <v>2644</v>
      </c>
      <c r="F3436" t="s">
        <v>13</v>
      </c>
      <c r="G3436" t="s">
        <v>14</v>
      </c>
      <c r="H3436">
        <v>0</v>
      </c>
      <c r="L3436" s="20" t="s">
        <v>7590</v>
      </c>
      <c r="M3436">
        <v>32.064999999999998</v>
      </c>
      <c r="N3436" s="20" t="s">
        <v>6617</v>
      </c>
    </row>
    <row r="3437" spans="1:16" x14ac:dyDescent="0.25">
      <c r="A3437" s="18">
        <v>2012</v>
      </c>
      <c r="B3437" t="s">
        <v>2642</v>
      </c>
      <c r="C3437" t="s">
        <v>9</v>
      </c>
      <c r="D3437" t="s">
        <v>11</v>
      </c>
      <c r="E3437" t="s">
        <v>2644</v>
      </c>
      <c r="F3437" t="s">
        <v>13</v>
      </c>
      <c r="G3437" t="s">
        <v>14</v>
      </c>
      <c r="H3437">
        <v>0</v>
      </c>
      <c r="L3437" s="20" t="s">
        <v>7590</v>
      </c>
      <c r="M3437">
        <v>32.064999999999998</v>
      </c>
      <c r="N3437" s="20" t="s">
        <v>6617</v>
      </c>
    </row>
    <row r="3438" spans="1:16" x14ac:dyDescent="0.25">
      <c r="A3438" s="18">
        <v>2182</v>
      </c>
      <c r="B3438" t="s">
        <v>2642</v>
      </c>
      <c r="C3438" t="s">
        <v>99</v>
      </c>
      <c r="D3438" t="s">
        <v>11</v>
      </c>
      <c r="E3438" t="s">
        <v>2644</v>
      </c>
      <c r="F3438" t="s">
        <v>13</v>
      </c>
      <c r="G3438" t="s">
        <v>14</v>
      </c>
      <c r="H3438">
        <v>0</v>
      </c>
      <c r="L3438" s="20" t="s">
        <v>7590</v>
      </c>
      <c r="M3438">
        <v>32.064999999999998</v>
      </c>
      <c r="N3438" s="20" t="s">
        <v>6617</v>
      </c>
    </row>
    <row r="3439" spans="1:16" x14ac:dyDescent="0.25">
      <c r="A3439" s="18">
        <v>1735</v>
      </c>
      <c r="B3439" t="s">
        <v>2642</v>
      </c>
      <c r="C3439" t="s">
        <v>70</v>
      </c>
      <c r="D3439" t="s">
        <v>11</v>
      </c>
      <c r="E3439" t="s">
        <v>2644</v>
      </c>
      <c r="F3439" t="s">
        <v>13</v>
      </c>
      <c r="G3439" t="s">
        <v>14</v>
      </c>
      <c r="H3439">
        <v>0</v>
      </c>
      <c r="L3439" s="20" t="s">
        <v>7590</v>
      </c>
      <c r="M3439">
        <v>32.064999999999998</v>
      </c>
      <c r="N3439" s="20" t="s">
        <v>6617</v>
      </c>
    </row>
    <row r="3440" spans="1:16" x14ac:dyDescent="0.25">
      <c r="A3440" s="18">
        <v>4180</v>
      </c>
      <c r="B3440" t="s">
        <v>1376</v>
      </c>
      <c r="C3440" t="s">
        <v>47</v>
      </c>
      <c r="D3440" t="s">
        <v>11</v>
      </c>
      <c r="E3440" t="s">
        <v>1378</v>
      </c>
      <c r="F3440" t="s">
        <v>13</v>
      </c>
      <c r="G3440" t="s">
        <v>14</v>
      </c>
      <c r="H3440">
        <v>0</v>
      </c>
      <c r="L3440" s="20" t="s">
        <v>7590</v>
      </c>
      <c r="M3440">
        <v>32.064999999999998</v>
      </c>
      <c r="N3440" s="20" t="s">
        <v>6617</v>
      </c>
    </row>
    <row r="3441" spans="1:16" x14ac:dyDescent="0.25">
      <c r="A3441" s="18">
        <v>688</v>
      </c>
      <c r="B3441" t="s">
        <v>1376</v>
      </c>
      <c r="C3441" t="s">
        <v>90</v>
      </c>
      <c r="D3441" t="s">
        <v>11</v>
      </c>
      <c r="E3441" t="s">
        <v>1378</v>
      </c>
      <c r="F3441" t="s">
        <v>13</v>
      </c>
      <c r="G3441" t="s">
        <v>14</v>
      </c>
      <c r="H3441">
        <v>0</v>
      </c>
      <c r="L3441" s="20" t="s">
        <v>7590</v>
      </c>
      <c r="M3441">
        <v>32.064999999999998</v>
      </c>
      <c r="N3441" s="20" t="s">
        <v>6617</v>
      </c>
    </row>
    <row r="3442" spans="1:16" x14ac:dyDescent="0.25">
      <c r="A3442" s="18">
        <v>231</v>
      </c>
      <c r="B3442" t="s">
        <v>1376</v>
      </c>
      <c r="C3442" t="s">
        <v>9</v>
      </c>
      <c r="D3442" t="s">
        <v>11</v>
      </c>
      <c r="E3442" t="s">
        <v>1378</v>
      </c>
      <c r="F3442" t="s">
        <v>13</v>
      </c>
      <c r="G3442" t="s">
        <v>14</v>
      </c>
      <c r="H3442">
        <v>0</v>
      </c>
      <c r="L3442" s="20" t="s">
        <v>7590</v>
      </c>
      <c r="M3442">
        <v>32.064999999999998</v>
      </c>
      <c r="N3442" s="20" t="s">
        <v>6617</v>
      </c>
    </row>
    <row r="3443" spans="1:16" x14ac:dyDescent="0.25">
      <c r="A3443" s="18">
        <v>3903</v>
      </c>
      <c r="B3443" t="s">
        <v>1376</v>
      </c>
      <c r="C3443" t="s">
        <v>99</v>
      </c>
      <c r="D3443" t="s">
        <v>11</v>
      </c>
      <c r="E3443" t="s">
        <v>1378</v>
      </c>
      <c r="F3443" t="s">
        <v>13</v>
      </c>
      <c r="G3443" t="s">
        <v>14</v>
      </c>
      <c r="H3443">
        <v>0</v>
      </c>
      <c r="L3443" s="20" t="s">
        <v>7590</v>
      </c>
      <c r="M3443">
        <v>32.064999999999998</v>
      </c>
      <c r="N3443">
        <v>3</v>
      </c>
    </row>
    <row r="3444" spans="1:16" x14ac:dyDescent="0.25">
      <c r="A3444" s="18">
        <v>359</v>
      </c>
      <c r="B3444" t="s">
        <v>1376</v>
      </c>
      <c r="C3444" t="s">
        <v>70</v>
      </c>
      <c r="D3444" t="s">
        <v>11</v>
      </c>
      <c r="E3444" t="s">
        <v>1378</v>
      </c>
      <c r="F3444" t="s">
        <v>13</v>
      </c>
      <c r="G3444" t="s">
        <v>14</v>
      </c>
      <c r="H3444">
        <v>0</v>
      </c>
      <c r="L3444" s="20" t="s">
        <v>7590</v>
      </c>
      <c r="M3444">
        <v>32.064999999999998</v>
      </c>
      <c r="N3444">
        <v>3</v>
      </c>
    </row>
    <row r="3445" spans="1:16" x14ac:dyDescent="0.25">
      <c r="A3445" s="18">
        <v>4367</v>
      </c>
      <c r="B3445" s="20" t="s">
        <v>2619</v>
      </c>
      <c r="C3445" t="s">
        <v>16</v>
      </c>
      <c r="D3445" t="s">
        <v>11</v>
      </c>
      <c r="E3445" s="20" t="s">
        <v>2621</v>
      </c>
      <c r="F3445" t="s">
        <v>13</v>
      </c>
      <c r="G3445" t="s">
        <v>14</v>
      </c>
      <c r="H3445">
        <f>14.0067*N3445/M3445</f>
        <v>0.52494940409264668</v>
      </c>
      <c r="L3445" s="20" t="s">
        <v>7591</v>
      </c>
      <c r="M3445">
        <v>80.046000000000006</v>
      </c>
      <c r="N3445">
        <v>3</v>
      </c>
      <c r="P3445" t="b">
        <f>EXACT(H3445,bioshpere3_soil!H3445)</f>
        <v>0</v>
      </c>
    </row>
    <row r="3446" spans="1:16" x14ac:dyDescent="0.25">
      <c r="A3446" s="18">
        <v>4406</v>
      </c>
      <c r="B3446" s="20" t="s">
        <v>1194</v>
      </c>
      <c r="C3446" t="s">
        <v>16</v>
      </c>
      <c r="D3446" t="s">
        <v>11</v>
      </c>
      <c r="E3446" t="s">
        <v>1196</v>
      </c>
      <c r="F3446" t="s">
        <v>13</v>
      </c>
      <c r="G3446" t="s">
        <v>14</v>
      </c>
      <c r="H3446">
        <f>14.0067*N3446/M3446</f>
        <v>8.9313254548546162E-2</v>
      </c>
      <c r="L3446" t="s">
        <v>7592</v>
      </c>
      <c r="M3446">
        <v>470.48</v>
      </c>
      <c r="N3446">
        <v>3</v>
      </c>
    </row>
    <row r="3447" spans="1:16" x14ac:dyDescent="0.25">
      <c r="A3447" s="18">
        <v>3983</v>
      </c>
      <c r="B3447" s="20" t="s">
        <v>5202</v>
      </c>
      <c r="C3447" t="s">
        <v>16</v>
      </c>
      <c r="D3447" t="s">
        <v>11</v>
      </c>
      <c r="E3447" t="s">
        <v>5204</v>
      </c>
      <c r="F3447" t="s">
        <v>13</v>
      </c>
      <c r="G3447" t="s">
        <v>14</v>
      </c>
      <c r="H3447">
        <f>14.0067*N3447/M3447</f>
        <v>0</v>
      </c>
      <c r="L3447" s="20" t="s">
        <v>7593</v>
      </c>
      <c r="M3447">
        <v>322.31900000000002</v>
      </c>
      <c r="N3447">
        <v>0</v>
      </c>
      <c r="P3447" t="b">
        <f>EXACT(H3447,bioshpere3_soil!H3447)</f>
        <v>1</v>
      </c>
    </row>
    <row r="3448" spans="1:16" x14ac:dyDescent="0.25">
      <c r="A3448" s="18">
        <v>1596</v>
      </c>
      <c r="B3448" s="20" t="s">
        <v>141</v>
      </c>
      <c r="C3448" t="s">
        <v>47</v>
      </c>
      <c r="D3448" t="s">
        <v>11</v>
      </c>
      <c r="E3448" t="s">
        <v>144</v>
      </c>
      <c r="F3448" t="s">
        <v>13</v>
      </c>
      <c r="G3448" t="s">
        <v>14</v>
      </c>
      <c r="H3448">
        <v>0</v>
      </c>
      <c r="L3448" s="20" t="s">
        <v>7594</v>
      </c>
      <c r="M3448">
        <v>256.52</v>
      </c>
      <c r="N3448">
        <v>5</v>
      </c>
      <c r="P3448" t="b">
        <f>EXACT(H3448,bioshpere3_soil!H3448)</f>
        <v>0</v>
      </c>
    </row>
    <row r="3449" spans="1:16" x14ac:dyDescent="0.25">
      <c r="A3449" s="18">
        <v>2118</v>
      </c>
      <c r="B3449" t="s">
        <v>141</v>
      </c>
      <c r="C3449" t="s">
        <v>90</v>
      </c>
      <c r="D3449" t="s">
        <v>11</v>
      </c>
      <c r="E3449" t="s">
        <v>144</v>
      </c>
      <c r="F3449" t="s">
        <v>13</v>
      </c>
      <c r="G3449" t="s">
        <v>14</v>
      </c>
      <c r="H3449">
        <v>0</v>
      </c>
      <c r="L3449" s="20" t="s">
        <v>7594</v>
      </c>
      <c r="M3449">
        <v>256.52</v>
      </c>
    </row>
    <row r="3450" spans="1:16" x14ac:dyDescent="0.25">
      <c r="A3450" s="18">
        <v>664</v>
      </c>
      <c r="B3450" t="s">
        <v>141</v>
      </c>
      <c r="C3450" t="s">
        <v>9</v>
      </c>
      <c r="D3450" t="s">
        <v>11</v>
      </c>
      <c r="E3450" t="s">
        <v>144</v>
      </c>
      <c r="F3450" t="s">
        <v>13</v>
      </c>
      <c r="G3450" t="s">
        <v>14</v>
      </c>
      <c r="H3450">
        <v>0</v>
      </c>
      <c r="L3450" s="20" t="s">
        <v>7594</v>
      </c>
      <c r="M3450">
        <v>256.52</v>
      </c>
      <c r="N3450">
        <v>3</v>
      </c>
    </row>
    <row r="3451" spans="1:16" x14ac:dyDescent="0.25">
      <c r="A3451" s="18">
        <v>3381</v>
      </c>
      <c r="B3451" t="s">
        <v>141</v>
      </c>
      <c r="C3451" t="s">
        <v>99</v>
      </c>
      <c r="D3451" t="s">
        <v>11</v>
      </c>
      <c r="E3451" t="s">
        <v>144</v>
      </c>
      <c r="F3451" t="s">
        <v>13</v>
      </c>
      <c r="G3451" t="s">
        <v>14</v>
      </c>
      <c r="H3451">
        <v>0</v>
      </c>
      <c r="L3451" s="20" t="s">
        <v>7594</v>
      </c>
      <c r="M3451">
        <v>256.52</v>
      </c>
      <c r="N3451">
        <v>3</v>
      </c>
    </row>
    <row r="3452" spans="1:16" x14ac:dyDescent="0.25">
      <c r="A3452" s="18">
        <v>2398</v>
      </c>
      <c r="B3452" t="s">
        <v>141</v>
      </c>
      <c r="C3452" t="s">
        <v>70</v>
      </c>
      <c r="D3452" t="s">
        <v>11</v>
      </c>
      <c r="E3452" t="s">
        <v>144</v>
      </c>
      <c r="F3452" t="s">
        <v>13</v>
      </c>
      <c r="G3452" t="s">
        <v>14</v>
      </c>
      <c r="H3452">
        <v>0</v>
      </c>
      <c r="L3452" s="20" t="s">
        <v>7594</v>
      </c>
      <c r="M3452">
        <v>256.52</v>
      </c>
      <c r="N3452">
        <v>3</v>
      </c>
    </row>
    <row r="3453" spans="1:16" x14ac:dyDescent="0.25">
      <c r="A3453" s="18">
        <v>3585</v>
      </c>
      <c r="B3453" s="20" t="s">
        <v>141</v>
      </c>
      <c r="C3453" t="s">
        <v>388</v>
      </c>
      <c r="D3453" t="s">
        <v>11</v>
      </c>
      <c r="E3453" t="s">
        <v>144</v>
      </c>
      <c r="F3453" t="s">
        <v>13</v>
      </c>
      <c r="G3453" t="s">
        <v>14</v>
      </c>
      <c r="H3453">
        <v>0</v>
      </c>
      <c r="L3453" s="20" t="s">
        <v>7594</v>
      </c>
      <c r="M3453">
        <v>256.52</v>
      </c>
      <c r="N3453">
        <v>3</v>
      </c>
      <c r="P3453" t="b">
        <f>EXACT(H3453,bioshpere3_soil!H3453)</f>
        <v>0</v>
      </c>
    </row>
    <row r="3454" spans="1:16" x14ac:dyDescent="0.25">
      <c r="A3454" s="18">
        <v>873</v>
      </c>
      <c r="B3454" t="s">
        <v>141</v>
      </c>
      <c r="C3454" t="s">
        <v>199</v>
      </c>
      <c r="D3454" t="s">
        <v>11</v>
      </c>
      <c r="E3454" t="s">
        <v>144</v>
      </c>
      <c r="F3454" t="s">
        <v>13</v>
      </c>
      <c r="G3454" t="s">
        <v>14</v>
      </c>
      <c r="H3454">
        <v>0</v>
      </c>
      <c r="L3454" s="20" t="s">
        <v>7594</v>
      </c>
      <c r="M3454">
        <v>256.52</v>
      </c>
      <c r="N3454">
        <v>0</v>
      </c>
      <c r="P3454" t="b">
        <f>EXACT(H3454,bioshpere3_soil!H3454)</f>
        <v>1</v>
      </c>
    </row>
    <row r="3455" spans="1:16" x14ac:dyDescent="0.25">
      <c r="A3455" s="18">
        <v>714</v>
      </c>
      <c r="B3455" t="s">
        <v>141</v>
      </c>
      <c r="C3455" t="s">
        <v>142</v>
      </c>
      <c r="D3455" t="s">
        <v>11</v>
      </c>
      <c r="E3455" t="s">
        <v>144</v>
      </c>
      <c r="F3455" t="s">
        <v>13</v>
      </c>
      <c r="G3455" t="s">
        <v>14</v>
      </c>
      <c r="H3455">
        <v>0</v>
      </c>
      <c r="L3455" s="20" t="s">
        <v>7594</v>
      </c>
      <c r="M3455">
        <v>256.52</v>
      </c>
      <c r="N3455">
        <v>0</v>
      </c>
    </row>
    <row r="3456" spans="1:16" x14ac:dyDescent="0.25">
      <c r="A3456" s="18">
        <v>131</v>
      </c>
      <c r="B3456" t="s">
        <v>141</v>
      </c>
      <c r="C3456" t="s">
        <v>16</v>
      </c>
      <c r="D3456" t="s">
        <v>11</v>
      </c>
      <c r="E3456" t="s">
        <v>144</v>
      </c>
      <c r="F3456" t="s">
        <v>13</v>
      </c>
      <c r="G3456" t="s">
        <v>14</v>
      </c>
      <c r="H3456">
        <v>0</v>
      </c>
      <c r="L3456" s="20" t="s">
        <v>7594</v>
      </c>
      <c r="M3456">
        <v>256.52</v>
      </c>
      <c r="N3456">
        <v>3</v>
      </c>
      <c r="P3456" t="b">
        <f>EXACT(H3456,bioshpere3_soil!H3456)</f>
        <v>0</v>
      </c>
    </row>
    <row r="3457" spans="1:16" x14ac:dyDescent="0.25">
      <c r="A3457" s="18">
        <v>1722</v>
      </c>
      <c r="B3457" s="20" t="s">
        <v>1944</v>
      </c>
      <c r="C3457" t="s">
        <v>189</v>
      </c>
      <c r="D3457" t="s">
        <v>11</v>
      </c>
      <c r="E3457" t="s">
        <v>1946</v>
      </c>
      <c r="F3457" t="s">
        <v>13</v>
      </c>
      <c r="G3457" t="s">
        <v>14</v>
      </c>
      <c r="H3457">
        <v>0</v>
      </c>
      <c r="L3457" s="20" t="s">
        <v>7595</v>
      </c>
      <c r="M3457" s="23">
        <v>64.063999999999993</v>
      </c>
      <c r="N3457">
        <v>0</v>
      </c>
    </row>
    <row r="3458" spans="1:16" x14ac:dyDescent="0.25">
      <c r="A3458" s="18">
        <v>1736</v>
      </c>
      <c r="B3458" t="s">
        <v>1944</v>
      </c>
      <c r="C3458" t="s">
        <v>43</v>
      </c>
      <c r="D3458" t="s">
        <v>11</v>
      </c>
      <c r="E3458" t="s">
        <v>1946</v>
      </c>
      <c r="F3458" t="s">
        <v>13</v>
      </c>
      <c r="G3458" t="s">
        <v>14</v>
      </c>
      <c r="H3458">
        <v>0</v>
      </c>
      <c r="L3458" s="20" t="s">
        <v>7595</v>
      </c>
      <c r="M3458" s="23">
        <v>64.063999999999993</v>
      </c>
      <c r="N3458">
        <v>0</v>
      </c>
    </row>
    <row r="3459" spans="1:16" x14ac:dyDescent="0.25">
      <c r="A3459" s="18">
        <v>4017</v>
      </c>
      <c r="B3459" t="s">
        <v>1944</v>
      </c>
      <c r="C3459" t="s">
        <v>26</v>
      </c>
      <c r="D3459" t="s">
        <v>11</v>
      </c>
      <c r="E3459" t="s">
        <v>1946</v>
      </c>
      <c r="F3459" t="s">
        <v>13</v>
      </c>
      <c r="G3459" t="s">
        <v>14</v>
      </c>
      <c r="H3459">
        <v>0</v>
      </c>
      <c r="L3459" s="20" t="s">
        <v>7595</v>
      </c>
      <c r="M3459" s="23">
        <v>64.063999999999993</v>
      </c>
      <c r="N3459">
        <v>0</v>
      </c>
      <c r="P3459" t="b">
        <f>EXACT(H3459,bioshpere3_soil!H3459)</f>
        <v>1</v>
      </c>
    </row>
    <row r="3460" spans="1:16" x14ac:dyDescent="0.25">
      <c r="A3460" s="18">
        <v>540</v>
      </c>
      <c r="B3460" t="s">
        <v>1944</v>
      </c>
      <c r="C3460" t="s">
        <v>30</v>
      </c>
      <c r="D3460" t="s">
        <v>11</v>
      </c>
      <c r="E3460" t="s">
        <v>1946</v>
      </c>
      <c r="F3460" t="s">
        <v>13</v>
      </c>
      <c r="G3460" t="s">
        <v>14</v>
      </c>
      <c r="H3460">
        <v>0</v>
      </c>
      <c r="L3460" s="20" t="s">
        <v>7595</v>
      </c>
      <c r="M3460" s="23">
        <v>64.063999999999993</v>
      </c>
      <c r="N3460">
        <v>0</v>
      </c>
      <c r="P3460" t="b">
        <f>EXACT(H3460,bioshpere3_soil!H3460)</f>
        <v>1</v>
      </c>
    </row>
    <row r="3461" spans="1:16" x14ac:dyDescent="0.25">
      <c r="A3461" s="18">
        <v>3603</v>
      </c>
      <c r="B3461" t="s">
        <v>1944</v>
      </c>
      <c r="C3461" t="s">
        <v>23</v>
      </c>
      <c r="D3461" t="s">
        <v>11</v>
      </c>
      <c r="E3461" t="s">
        <v>1946</v>
      </c>
      <c r="F3461" t="s">
        <v>13</v>
      </c>
      <c r="G3461" t="s">
        <v>14</v>
      </c>
      <c r="H3461">
        <v>0</v>
      </c>
      <c r="L3461" s="20" t="s">
        <v>7595</v>
      </c>
      <c r="M3461" s="23">
        <v>64.063999999999993</v>
      </c>
      <c r="N3461">
        <v>0</v>
      </c>
      <c r="P3461" t="b">
        <f>EXACT(H3461,bioshpere3_soil!H3461)</f>
        <v>1</v>
      </c>
    </row>
    <row r="3462" spans="1:16" x14ac:dyDescent="0.25">
      <c r="A3462" s="18">
        <v>2061</v>
      </c>
      <c r="B3462" t="s">
        <v>1872</v>
      </c>
      <c r="C3462" t="s">
        <v>189</v>
      </c>
      <c r="D3462" t="s">
        <v>11</v>
      </c>
      <c r="E3462" t="s">
        <v>1874</v>
      </c>
      <c r="F3462" t="s">
        <v>13</v>
      </c>
      <c r="G3462" t="s">
        <v>14</v>
      </c>
      <c r="H3462">
        <v>0</v>
      </c>
      <c r="L3462" s="20" t="s">
        <v>7596</v>
      </c>
      <c r="M3462">
        <v>146.05500000000001</v>
      </c>
      <c r="N3462">
        <v>2</v>
      </c>
      <c r="P3462" t="b">
        <f>EXACT(H3462,bioshpere3_soil!H3462)</f>
        <v>0</v>
      </c>
    </row>
    <row r="3463" spans="1:16" x14ac:dyDescent="0.25">
      <c r="A3463" s="18">
        <v>1959</v>
      </c>
      <c r="B3463" s="20" t="s">
        <v>1872</v>
      </c>
      <c r="C3463" t="s">
        <v>43</v>
      </c>
      <c r="D3463" t="s">
        <v>11</v>
      </c>
      <c r="E3463" t="s">
        <v>1874</v>
      </c>
      <c r="F3463" t="s">
        <v>13</v>
      </c>
      <c r="G3463" t="s">
        <v>14</v>
      </c>
      <c r="H3463">
        <v>0</v>
      </c>
      <c r="L3463" s="20" t="s">
        <v>7596</v>
      </c>
      <c r="M3463">
        <v>146.05500000000001</v>
      </c>
      <c r="N3463">
        <v>2</v>
      </c>
      <c r="P3463" t="b">
        <f>EXACT(H3463,bioshpere3_soil!H3463)</f>
        <v>0</v>
      </c>
    </row>
    <row r="3464" spans="1:16" x14ac:dyDescent="0.25">
      <c r="A3464" s="18">
        <v>3390</v>
      </c>
      <c r="B3464" t="s">
        <v>1872</v>
      </c>
      <c r="C3464" t="s">
        <v>26</v>
      </c>
      <c r="D3464" t="s">
        <v>11</v>
      </c>
      <c r="E3464" t="s">
        <v>1874</v>
      </c>
      <c r="F3464" t="s">
        <v>13</v>
      </c>
      <c r="G3464" t="s">
        <v>14</v>
      </c>
      <c r="H3464">
        <v>0</v>
      </c>
      <c r="L3464" s="20" t="s">
        <v>7596</v>
      </c>
      <c r="M3464">
        <v>146.05500000000001</v>
      </c>
      <c r="N3464">
        <v>3</v>
      </c>
      <c r="P3464" t="b">
        <f>EXACT(H3464,bioshpere3_soil!H3464)</f>
        <v>0</v>
      </c>
    </row>
    <row r="3465" spans="1:16" x14ac:dyDescent="0.25">
      <c r="A3465" s="18">
        <v>4046</v>
      </c>
      <c r="B3465" t="s">
        <v>1872</v>
      </c>
      <c r="C3465" t="s">
        <v>30</v>
      </c>
      <c r="D3465" t="s">
        <v>11</v>
      </c>
      <c r="E3465" t="s">
        <v>1874</v>
      </c>
      <c r="F3465" t="s">
        <v>13</v>
      </c>
      <c r="G3465" t="s">
        <v>14</v>
      </c>
      <c r="H3465">
        <v>0</v>
      </c>
      <c r="L3465" s="20" t="s">
        <v>7596</v>
      </c>
      <c r="M3465">
        <v>146.05500000000001</v>
      </c>
    </row>
    <row r="3466" spans="1:16" x14ac:dyDescent="0.25">
      <c r="A3466" s="18">
        <v>1669</v>
      </c>
      <c r="B3466" t="s">
        <v>1872</v>
      </c>
      <c r="C3466" t="s">
        <v>23</v>
      </c>
      <c r="D3466" t="s">
        <v>11</v>
      </c>
      <c r="E3466" t="s">
        <v>1874</v>
      </c>
      <c r="F3466" t="s">
        <v>13</v>
      </c>
      <c r="G3466" t="s">
        <v>14</v>
      </c>
      <c r="H3466">
        <v>0</v>
      </c>
      <c r="L3466" s="20" t="s">
        <v>7596</v>
      </c>
      <c r="M3466">
        <v>146.05500000000001</v>
      </c>
      <c r="N3466">
        <v>1</v>
      </c>
      <c r="P3466" t="b">
        <f>EXACT(H3466,bioshpere3_soil!H3466)</f>
        <v>0</v>
      </c>
    </row>
    <row r="3467" spans="1:16" x14ac:dyDescent="0.25">
      <c r="A3467" s="18">
        <v>825</v>
      </c>
      <c r="C3467" t="s">
        <v>189</v>
      </c>
      <c r="D3467" t="s">
        <v>11</v>
      </c>
      <c r="E3467" t="s">
        <v>3026</v>
      </c>
      <c r="F3467" t="s">
        <v>13</v>
      </c>
      <c r="G3467" t="s">
        <v>14</v>
      </c>
      <c r="H3467" s="23" t="s">
        <v>6617</v>
      </c>
      <c r="L3467" s="28" t="s">
        <v>6617</v>
      </c>
      <c r="M3467" s="23" t="s">
        <v>6617</v>
      </c>
      <c r="N3467">
        <v>2</v>
      </c>
      <c r="P3467" t="b">
        <f>EXACT(H3467,bioshpere3_soil!H3467)</f>
        <v>0</v>
      </c>
    </row>
    <row r="3468" spans="1:16" x14ac:dyDescent="0.25">
      <c r="A3468" s="18">
        <v>4200</v>
      </c>
      <c r="B3468" s="20" t="s">
        <v>794</v>
      </c>
      <c r="C3468" t="s">
        <v>189</v>
      </c>
      <c r="D3468" t="s">
        <v>11</v>
      </c>
      <c r="E3468" t="s">
        <v>796</v>
      </c>
      <c r="F3468" t="s">
        <v>13</v>
      </c>
      <c r="G3468" t="s">
        <v>14</v>
      </c>
      <c r="H3468">
        <v>0</v>
      </c>
      <c r="L3468" s="20" t="s">
        <v>7597</v>
      </c>
      <c r="M3468">
        <v>80.063000000000002</v>
      </c>
      <c r="N3468">
        <v>3</v>
      </c>
    </row>
    <row r="3469" spans="1:16" x14ac:dyDescent="0.25">
      <c r="A3469" s="18">
        <v>2512</v>
      </c>
      <c r="B3469" t="s">
        <v>794</v>
      </c>
      <c r="C3469" t="s">
        <v>43</v>
      </c>
      <c r="D3469" t="s">
        <v>11</v>
      </c>
      <c r="E3469" t="s">
        <v>796</v>
      </c>
      <c r="F3469" t="s">
        <v>13</v>
      </c>
      <c r="G3469" t="s">
        <v>14</v>
      </c>
      <c r="H3469">
        <v>0</v>
      </c>
      <c r="L3469" s="20" t="s">
        <v>7597</v>
      </c>
      <c r="M3469">
        <v>80.063000000000002</v>
      </c>
      <c r="N3469">
        <v>3</v>
      </c>
      <c r="P3469" t="b">
        <f>EXACT(H3469,bioshpere3_soil!H3469)</f>
        <v>0</v>
      </c>
    </row>
    <row r="3470" spans="1:16" x14ac:dyDescent="0.25">
      <c r="A3470" s="18">
        <v>3395</v>
      </c>
      <c r="B3470" t="s">
        <v>794</v>
      </c>
      <c r="C3470" t="s">
        <v>26</v>
      </c>
      <c r="D3470" t="s">
        <v>11</v>
      </c>
      <c r="E3470" t="s">
        <v>796</v>
      </c>
      <c r="F3470" t="s">
        <v>13</v>
      </c>
      <c r="G3470" t="s">
        <v>14</v>
      </c>
      <c r="H3470">
        <v>0</v>
      </c>
      <c r="L3470" s="20" t="s">
        <v>7597</v>
      </c>
      <c r="M3470">
        <v>80.063000000000002</v>
      </c>
      <c r="N3470">
        <v>3</v>
      </c>
    </row>
    <row r="3471" spans="1:16" x14ac:dyDescent="0.25">
      <c r="A3471" s="18">
        <v>2344</v>
      </c>
      <c r="B3471" t="s">
        <v>794</v>
      </c>
      <c r="C3471" t="s">
        <v>30</v>
      </c>
      <c r="D3471" t="s">
        <v>11</v>
      </c>
      <c r="E3471" t="s">
        <v>796</v>
      </c>
      <c r="F3471" t="s">
        <v>13</v>
      </c>
      <c r="G3471" t="s">
        <v>14</v>
      </c>
      <c r="H3471">
        <v>0</v>
      </c>
      <c r="L3471" s="20" t="s">
        <v>7597</v>
      </c>
      <c r="M3471">
        <v>80.063000000000002</v>
      </c>
    </row>
    <row r="3472" spans="1:16" x14ac:dyDescent="0.25">
      <c r="A3472" s="18">
        <v>2782</v>
      </c>
      <c r="B3472" t="s">
        <v>794</v>
      </c>
      <c r="C3472" t="s">
        <v>23</v>
      </c>
      <c r="D3472" t="s">
        <v>11</v>
      </c>
      <c r="E3472" t="s">
        <v>796</v>
      </c>
      <c r="F3472" t="s">
        <v>13</v>
      </c>
      <c r="G3472" t="s">
        <v>14</v>
      </c>
      <c r="H3472">
        <v>0</v>
      </c>
      <c r="L3472" s="20" t="s">
        <v>7597</v>
      </c>
      <c r="M3472">
        <v>80.063000000000002</v>
      </c>
      <c r="N3472">
        <v>3</v>
      </c>
    </row>
    <row r="3473" spans="1:16" x14ac:dyDescent="0.25">
      <c r="A3473" s="18">
        <v>4005</v>
      </c>
      <c r="B3473" t="s">
        <v>2060</v>
      </c>
      <c r="C3473" t="s">
        <v>90</v>
      </c>
      <c r="D3473" t="s">
        <v>11</v>
      </c>
      <c r="E3473" t="s">
        <v>2062</v>
      </c>
      <c r="F3473" t="s">
        <v>13</v>
      </c>
      <c r="G3473" t="s">
        <v>14</v>
      </c>
      <c r="H3473">
        <f t="shared" ref="H3473:H3479" si="65">14.0067*N3473/M3473</f>
        <v>0.14281038754473435</v>
      </c>
      <c r="L3473" t="s">
        <v>7598</v>
      </c>
      <c r="M3473">
        <v>98.078999999999994</v>
      </c>
      <c r="N3473">
        <v>1</v>
      </c>
      <c r="P3473" t="b">
        <f>EXACT(H3473,bioshpere3_soil!H3473)</f>
        <v>0</v>
      </c>
    </row>
    <row r="3474" spans="1:16" x14ac:dyDescent="0.25">
      <c r="A3474" s="18">
        <v>3623</v>
      </c>
      <c r="B3474" s="20" t="s">
        <v>2060</v>
      </c>
      <c r="C3474" t="s">
        <v>16</v>
      </c>
      <c r="D3474" t="s">
        <v>11</v>
      </c>
      <c r="E3474" t="s">
        <v>2062</v>
      </c>
      <c r="F3474" t="s">
        <v>13</v>
      </c>
      <c r="G3474" t="s">
        <v>14</v>
      </c>
      <c r="H3474">
        <f t="shared" si="65"/>
        <v>0.14281038754473435</v>
      </c>
      <c r="L3474" t="s">
        <v>7598</v>
      </c>
      <c r="M3474">
        <v>98.078999999999994</v>
      </c>
      <c r="N3474">
        <v>1</v>
      </c>
      <c r="P3474" t="b">
        <f>EXACT(H3474,bioshpere3_soil!H3474)</f>
        <v>0</v>
      </c>
    </row>
    <row r="3475" spans="1:16" x14ac:dyDescent="0.25">
      <c r="A3475" s="18">
        <v>2788</v>
      </c>
      <c r="B3475" t="s">
        <v>2060</v>
      </c>
      <c r="C3475" t="s">
        <v>189</v>
      </c>
      <c r="D3475" t="s">
        <v>11</v>
      </c>
      <c r="E3475" t="s">
        <v>2062</v>
      </c>
      <c r="F3475" t="s">
        <v>13</v>
      </c>
      <c r="G3475" t="s">
        <v>14</v>
      </c>
      <c r="H3475">
        <f t="shared" si="65"/>
        <v>0.14281038754473435</v>
      </c>
      <c r="L3475" t="s">
        <v>7598</v>
      </c>
      <c r="M3475">
        <v>98.078999999999994</v>
      </c>
      <c r="N3475">
        <v>1</v>
      </c>
      <c r="P3475" t="b">
        <f>EXACT(H3475,bioshpere3_soil!H3475)</f>
        <v>0</v>
      </c>
    </row>
    <row r="3476" spans="1:16" x14ac:dyDescent="0.25">
      <c r="A3476" s="18">
        <v>2048</v>
      </c>
      <c r="B3476" t="s">
        <v>2060</v>
      </c>
      <c r="C3476" t="s">
        <v>43</v>
      </c>
      <c r="D3476" t="s">
        <v>11</v>
      </c>
      <c r="E3476" t="s">
        <v>2062</v>
      </c>
      <c r="F3476" t="s">
        <v>13</v>
      </c>
      <c r="G3476" t="s">
        <v>14</v>
      </c>
      <c r="H3476">
        <f t="shared" si="65"/>
        <v>0.14281038754473435</v>
      </c>
      <c r="L3476" t="s">
        <v>7598</v>
      </c>
      <c r="M3476">
        <v>98.078999999999994</v>
      </c>
      <c r="N3476">
        <v>1</v>
      </c>
      <c r="P3476" t="b">
        <f>EXACT(H3476,bioshpere3_soil!H3476)</f>
        <v>0</v>
      </c>
    </row>
    <row r="3477" spans="1:16" x14ac:dyDescent="0.25">
      <c r="A3477" s="18">
        <v>1953</v>
      </c>
      <c r="B3477" t="s">
        <v>2060</v>
      </c>
      <c r="C3477" t="s">
        <v>26</v>
      </c>
      <c r="D3477" t="s">
        <v>11</v>
      </c>
      <c r="E3477" t="s">
        <v>2062</v>
      </c>
      <c r="F3477" t="s">
        <v>13</v>
      </c>
      <c r="G3477" t="s">
        <v>14</v>
      </c>
      <c r="H3477">
        <f t="shared" si="65"/>
        <v>0.2856207750894687</v>
      </c>
      <c r="L3477" t="s">
        <v>7598</v>
      </c>
      <c r="M3477">
        <v>98.078999999999994</v>
      </c>
      <c r="N3477">
        <v>2</v>
      </c>
      <c r="P3477" t="b">
        <f>EXACT(H3477,bioshpere3_soil!H3477)</f>
        <v>0</v>
      </c>
    </row>
    <row r="3478" spans="1:16" x14ac:dyDescent="0.25">
      <c r="A3478" s="18">
        <v>4227</v>
      </c>
      <c r="B3478" t="s">
        <v>2060</v>
      </c>
      <c r="C3478" t="s">
        <v>30</v>
      </c>
      <c r="D3478" t="s">
        <v>11</v>
      </c>
      <c r="E3478" t="s">
        <v>2062</v>
      </c>
      <c r="F3478" t="s">
        <v>13</v>
      </c>
      <c r="G3478" t="s">
        <v>14</v>
      </c>
      <c r="H3478">
        <f t="shared" si="65"/>
        <v>0.2856207750894687</v>
      </c>
      <c r="L3478" t="s">
        <v>7598</v>
      </c>
      <c r="M3478">
        <v>98.078999999999994</v>
      </c>
      <c r="N3478">
        <v>2</v>
      </c>
    </row>
    <row r="3479" spans="1:16" x14ac:dyDescent="0.25">
      <c r="A3479" s="18">
        <v>1697</v>
      </c>
      <c r="B3479" t="s">
        <v>2060</v>
      </c>
      <c r="C3479" t="s">
        <v>23</v>
      </c>
      <c r="D3479" t="s">
        <v>11</v>
      </c>
      <c r="E3479" t="s">
        <v>2062</v>
      </c>
      <c r="F3479" t="s">
        <v>13</v>
      </c>
      <c r="G3479" t="s">
        <v>14</v>
      </c>
      <c r="H3479">
        <f t="shared" si="65"/>
        <v>0</v>
      </c>
      <c r="L3479" t="s">
        <v>7598</v>
      </c>
      <c r="M3479">
        <v>98.078999999999994</v>
      </c>
    </row>
    <row r="3480" spans="1:16" x14ac:dyDescent="0.25">
      <c r="A3480" s="18">
        <v>2399</v>
      </c>
      <c r="C3480" t="s">
        <v>47</v>
      </c>
      <c r="D3480" t="s">
        <v>11</v>
      </c>
      <c r="E3480" t="s">
        <v>1586</v>
      </c>
      <c r="F3480" t="s">
        <v>13</v>
      </c>
      <c r="G3480" t="s">
        <v>14</v>
      </c>
      <c r="H3480">
        <v>0</v>
      </c>
      <c r="L3480" s="20" t="s">
        <v>6617</v>
      </c>
      <c r="M3480" s="20" t="s">
        <v>6617</v>
      </c>
    </row>
    <row r="3481" spans="1:16" x14ac:dyDescent="0.25">
      <c r="A3481" s="18">
        <v>2754</v>
      </c>
      <c r="C3481" t="s">
        <v>90</v>
      </c>
      <c r="D3481" t="s">
        <v>11</v>
      </c>
      <c r="E3481" s="20" t="s">
        <v>1586</v>
      </c>
      <c r="F3481" t="s">
        <v>13</v>
      </c>
      <c r="G3481" t="s">
        <v>14</v>
      </c>
      <c r="H3481">
        <v>0</v>
      </c>
      <c r="L3481" s="20" t="s">
        <v>6617</v>
      </c>
      <c r="M3481" s="20" t="s">
        <v>6617</v>
      </c>
      <c r="N3481">
        <v>2</v>
      </c>
      <c r="P3481" t="b">
        <f>EXACT(H3481,bioshpere3_soil!H3481)</f>
        <v>0</v>
      </c>
    </row>
    <row r="3482" spans="1:16" x14ac:dyDescent="0.25">
      <c r="A3482" s="18">
        <v>2721</v>
      </c>
      <c r="C3482" t="s">
        <v>9</v>
      </c>
      <c r="D3482" t="s">
        <v>11</v>
      </c>
      <c r="E3482" t="s">
        <v>1586</v>
      </c>
      <c r="F3482" t="s">
        <v>13</v>
      </c>
      <c r="G3482" t="s">
        <v>14</v>
      </c>
      <c r="H3482">
        <v>0</v>
      </c>
      <c r="L3482" s="20" t="s">
        <v>6617</v>
      </c>
      <c r="M3482" s="20" t="s">
        <v>6617</v>
      </c>
      <c r="N3482">
        <v>2</v>
      </c>
    </row>
    <row r="3483" spans="1:16" x14ac:dyDescent="0.25">
      <c r="A3483" s="18">
        <v>2304</v>
      </c>
      <c r="C3483" t="s">
        <v>99</v>
      </c>
      <c r="D3483" t="s">
        <v>11</v>
      </c>
      <c r="E3483" t="s">
        <v>1586</v>
      </c>
      <c r="F3483" t="s">
        <v>13</v>
      </c>
      <c r="G3483" t="s">
        <v>14</v>
      </c>
      <c r="H3483">
        <v>0</v>
      </c>
      <c r="L3483" s="20" t="s">
        <v>6617</v>
      </c>
      <c r="M3483" s="20" t="s">
        <v>6617</v>
      </c>
      <c r="N3483">
        <v>2</v>
      </c>
      <c r="P3483" t="b">
        <f>EXACT(H3483,bioshpere3_soil!H3483)</f>
        <v>0</v>
      </c>
    </row>
    <row r="3484" spans="1:16" x14ac:dyDescent="0.25">
      <c r="A3484" s="18">
        <v>4330</v>
      </c>
      <c r="C3484" t="s">
        <v>70</v>
      </c>
      <c r="D3484" t="s">
        <v>11</v>
      </c>
      <c r="E3484" t="s">
        <v>1586</v>
      </c>
      <c r="F3484" t="s">
        <v>13</v>
      </c>
      <c r="G3484" t="s">
        <v>14</v>
      </c>
      <c r="H3484">
        <v>0</v>
      </c>
      <c r="L3484" s="20" t="s">
        <v>6617</v>
      </c>
      <c r="M3484" s="20" t="s">
        <v>6617</v>
      </c>
      <c r="N3484">
        <v>2</v>
      </c>
      <c r="P3484" t="b">
        <f>EXACT(H3484,bioshpere3_soil!H3484)</f>
        <v>0</v>
      </c>
    </row>
    <row r="3485" spans="1:16" x14ac:dyDescent="0.25">
      <c r="A3485" s="18">
        <v>1655</v>
      </c>
      <c r="B3485" s="20" t="s">
        <v>4652</v>
      </c>
      <c r="C3485" t="s">
        <v>16</v>
      </c>
      <c r="D3485" t="s">
        <v>11</v>
      </c>
      <c r="E3485" t="s">
        <v>4654</v>
      </c>
      <c r="F3485" t="s">
        <v>13</v>
      </c>
      <c r="G3485" t="s">
        <v>14</v>
      </c>
      <c r="H3485">
        <f>14.0067*N3485/M3485</f>
        <v>0</v>
      </c>
      <c r="L3485" s="20" t="s">
        <v>7599</v>
      </c>
      <c r="M3485">
        <v>502.91800000000001</v>
      </c>
      <c r="N3485">
        <v>0</v>
      </c>
      <c r="P3485" t="b">
        <f>EXACT(H3485,bioshpere3_soil!H3485)</f>
        <v>1</v>
      </c>
    </row>
    <row r="3486" spans="1:16" x14ac:dyDescent="0.25">
      <c r="A3486" s="18">
        <v>2019</v>
      </c>
      <c r="B3486" s="20" t="s">
        <v>1356</v>
      </c>
      <c r="C3486" t="s">
        <v>47</v>
      </c>
      <c r="D3486" t="s">
        <v>11</v>
      </c>
      <c r="E3486" t="s">
        <v>1358</v>
      </c>
      <c r="F3486" t="s">
        <v>13</v>
      </c>
      <c r="G3486" t="s">
        <v>14</v>
      </c>
      <c r="H3486">
        <v>0</v>
      </c>
      <c r="L3486" s="20" t="s">
        <v>6795</v>
      </c>
      <c r="M3486">
        <v>88.147999999999996</v>
      </c>
      <c r="N3486" s="20" t="s">
        <v>6617</v>
      </c>
    </row>
    <row r="3487" spans="1:16" x14ac:dyDescent="0.25">
      <c r="A3487" s="18">
        <v>400</v>
      </c>
      <c r="B3487" t="s">
        <v>1356</v>
      </c>
      <c r="C3487" t="s">
        <v>90</v>
      </c>
      <c r="D3487" t="s">
        <v>11</v>
      </c>
      <c r="E3487" t="s">
        <v>1358</v>
      </c>
      <c r="F3487" t="s">
        <v>13</v>
      </c>
      <c r="G3487" t="s">
        <v>14</v>
      </c>
      <c r="H3487">
        <v>0</v>
      </c>
      <c r="L3487" s="20" t="s">
        <v>6795</v>
      </c>
      <c r="M3487">
        <v>88.147999999999996</v>
      </c>
      <c r="N3487" s="20" t="s">
        <v>6617</v>
      </c>
    </row>
    <row r="3488" spans="1:16" x14ac:dyDescent="0.25">
      <c r="A3488" s="18">
        <v>1965</v>
      </c>
      <c r="B3488" t="s">
        <v>1356</v>
      </c>
      <c r="C3488" t="s">
        <v>9</v>
      </c>
      <c r="D3488" t="s">
        <v>11</v>
      </c>
      <c r="E3488" t="s">
        <v>1358</v>
      </c>
      <c r="F3488" t="s">
        <v>13</v>
      </c>
      <c r="G3488" t="s">
        <v>14</v>
      </c>
      <c r="H3488">
        <v>0</v>
      </c>
      <c r="L3488" s="20" t="s">
        <v>6795</v>
      </c>
      <c r="M3488">
        <v>88.147999999999996</v>
      </c>
      <c r="N3488" s="20" t="s">
        <v>6617</v>
      </c>
    </row>
    <row r="3489" spans="1:14" x14ac:dyDescent="0.25">
      <c r="A3489" s="18">
        <v>2964</v>
      </c>
      <c r="B3489" t="s">
        <v>1356</v>
      </c>
      <c r="C3489" t="s">
        <v>99</v>
      </c>
      <c r="D3489" t="s">
        <v>11</v>
      </c>
      <c r="E3489" t="s">
        <v>1358</v>
      </c>
      <c r="F3489" t="s">
        <v>13</v>
      </c>
      <c r="G3489" t="s">
        <v>14</v>
      </c>
      <c r="H3489">
        <v>0</v>
      </c>
      <c r="L3489" s="20" t="s">
        <v>6795</v>
      </c>
      <c r="M3489">
        <v>88.147999999999996</v>
      </c>
      <c r="N3489" s="20" t="s">
        <v>6617</v>
      </c>
    </row>
    <row r="3490" spans="1:14" x14ac:dyDescent="0.25">
      <c r="A3490" s="18">
        <v>2946</v>
      </c>
      <c r="B3490" t="s">
        <v>1356</v>
      </c>
      <c r="C3490" t="s">
        <v>70</v>
      </c>
      <c r="D3490" t="s">
        <v>11</v>
      </c>
      <c r="E3490" t="s">
        <v>1358</v>
      </c>
      <c r="F3490" t="s">
        <v>13</v>
      </c>
      <c r="G3490" t="s">
        <v>14</v>
      </c>
      <c r="H3490">
        <v>0</v>
      </c>
      <c r="L3490" s="20" t="s">
        <v>6795</v>
      </c>
      <c r="M3490">
        <v>88.147999999999996</v>
      </c>
      <c r="N3490" s="20" t="s">
        <v>6617</v>
      </c>
    </row>
    <row r="3491" spans="1:14" x14ac:dyDescent="0.25">
      <c r="A3491" s="18">
        <v>576</v>
      </c>
      <c r="B3491" t="s">
        <v>1356</v>
      </c>
      <c r="C3491" t="s">
        <v>189</v>
      </c>
      <c r="D3491" t="s">
        <v>11</v>
      </c>
      <c r="E3491" t="s">
        <v>1358</v>
      </c>
      <c r="F3491" t="s">
        <v>13</v>
      </c>
      <c r="G3491" t="s">
        <v>14</v>
      </c>
      <c r="H3491">
        <v>0</v>
      </c>
      <c r="L3491" s="20" t="s">
        <v>6795</v>
      </c>
      <c r="M3491">
        <v>88.147999999999996</v>
      </c>
      <c r="N3491" s="20" t="s">
        <v>6617</v>
      </c>
    </row>
    <row r="3492" spans="1:14" x14ac:dyDescent="0.25">
      <c r="A3492" s="18">
        <v>928</v>
      </c>
      <c r="B3492" t="s">
        <v>1356</v>
      </c>
      <c r="C3492" t="s">
        <v>43</v>
      </c>
      <c r="D3492" t="s">
        <v>11</v>
      </c>
      <c r="E3492" t="s">
        <v>1358</v>
      </c>
      <c r="F3492" t="s">
        <v>13</v>
      </c>
      <c r="G3492" t="s">
        <v>14</v>
      </c>
      <c r="H3492">
        <v>0</v>
      </c>
      <c r="L3492" s="20" t="s">
        <v>6795</v>
      </c>
      <c r="M3492">
        <v>88.147999999999996</v>
      </c>
      <c r="N3492" s="20" t="s">
        <v>6617</v>
      </c>
    </row>
    <row r="3493" spans="1:14" x14ac:dyDescent="0.25">
      <c r="A3493" s="18">
        <v>1238</v>
      </c>
      <c r="B3493" t="s">
        <v>1356</v>
      </c>
      <c r="C3493" t="s">
        <v>26</v>
      </c>
      <c r="D3493" t="s">
        <v>11</v>
      </c>
      <c r="E3493" t="s">
        <v>1358</v>
      </c>
      <c r="F3493" t="s">
        <v>13</v>
      </c>
      <c r="G3493" t="s">
        <v>14</v>
      </c>
      <c r="H3493">
        <v>0</v>
      </c>
      <c r="L3493" s="20" t="s">
        <v>6795</v>
      </c>
      <c r="M3493">
        <v>88.147999999999996</v>
      </c>
      <c r="N3493" s="20" t="s">
        <v>6617</v>
      </c>
    </row>
    <row r="3494" spans="1:14" x14ac:dyDescent="0.25">
      <c r="A3494" s="18">
        <v>2530</v>
      </c>
      <c r="B3494" t="s">
        <v>1356</v>
      </c>
      <c r="C3494" t="s">
        <v>30</v>
      </c>
      <c r="D3494" t="s">
        <v>11</v>
      </c>
      <c r="E3494" t="s">
        <v>1358</v>
      </c>
      <c r="F3494" t="s">
        <v>13</v>
      </c>
      <c r="G3494" t="s">
        <v>14</v>
      </c>
      <c r="H3494">
        <v>0</v>
      </c>
      <c r="L3494" s="20" t="s">
        <v>6795</v>
      </c>
      <c r="M3494">
        <v>88.147999999999996</v>
      </c>
      <c r="N3494" s="20" t="s">
        <v>6617</v>
      </c>
    </row>
    <row r="3495" spans="1:14" x14ac:dyDescent="0.25">
      <c r="A3495" s="18">
        <v>1118</v>
      </c>
      <c r="B3495" t="s">
        <v>1356</v>
      </c>
      <c r="C3495" t="s">
        <v>23</v>
      </c>
      <c r="D3495" t="s">
        <v>11</v>
      </c>
      <c r="E3495" t="s">
        <v>1358</v>
      </c>
      <c r="F3495" t="s">
        <v>13</v>
      </c>
      <c r="G3495" t="s">
        <v>14</v>
      </c>
      <c r="H3495">
        <v>0</v>
      </c>
      <c r="L3495" s="20" t="s">
        <v>6795</v>
      </c>
      <c r="M3495">
        <v>88.147999999999996</v>
      </c>
      <c r="N3495" s="20" t="s">
        <v>6617</v>
      </c>
    </row>
    <row r="3496" spans="1:14" x14ac:dyDescent="0.25">
      <c r="A3496" s="18">
        <v>3790</v>
      </c>
      <c r="B3496" s="20" t="s">
        <v>575</v>
      </c>
      <c r="C3496" t="s">
        <v>47</v>
      </c>
      <c r="D3496" t="s">
        <v>11</v>
      </c>
      <c r="E3496" t="s">
        <v>577</v>
      </c>
      <c r="F3496" t="s">
        <v>13</v>
      </c>
      <c r="G3496" t="s">
        <v>14</v>
      </c>
      <c r="H3496" t="e">
        <f t="shared" ref="H3496:H3514" si="66">14.0067*N3496/M3496</f>
        <v>#VALUE!</v>
      </c>
      <c r="L3496" s="20" t="s">
        <v>7078</v>
      </c>
      <c r="M3496" s="20">
        <v>73.135999999999996</v>
      </c>
      <c r="N3496" s="20" t="s">
        <v>6617</v>
      </c>
    </row>
    <row r="3497" spans="1:14" x14ac:dyDescent="0.25">
      <c r="A3497" s="18">
        <v>2967</v>
      </c>
      <c r="B3497" t="s">
        <v>575</v>
      </c>
      <c r="C3497" t="s">
        <v>90</v>
      </c>
      <c r="D3497" t="s">
        <v>11</v>
      </c>
      <c r="E3497" t="s">
        <v>577</v>
      </c>
      <c r="F3497" t="s">
        <v>13</v>
      </c>
      <c r="G3497" t="s">
        <v>14</v>
      </c>
      <c r="H3497" t="e">
        <f t="shared" si="66"/>
        <v>#VALUE!</v>
      </c>
      <c r="L3497" s="20" t="s">
        <v>7078</v>
      </c>
      <c r="M3497" s="20">
        <v>73.135999999999996</v>
      </c>
      <c r="N3497" s="20" t="s">
        <v>6617</v>
      </c>
    </row>
    <row r="3498" spans="1:14" x14ac:dyDescent="0.25">
      <c r="A3498" s="18">
        <v>2251</v>
      </c>
      <c r="B3498" t="s">
        <v>575</v>
      </c>
      <c r="C3498" t="s">
        <v>9</v>
      </c>
      <c r="D3498" t="s">
        <v>11</v>
      </c>
      <c r="E3498" t="s">
        <v>577</v>
      </c>
      <c r="F3498" t="s">
        <v>13</v>
      </c>
      <c r="G3498" t="s">
        <v>14</v>
      </c>
      <c r="H3498" t="e">
        <f t="shared" si="66"/>
        <v>#VALUE!</v>
      </c>
      <c r="L3498" s="20" t="s">
        <v>7078</v>
      </c>
      <c r="M3498" s="20">
        <v>73.135999999999996</v>
      </c>
      <c r="N3498" s="20" t="s">
        <v>6617</v>
      </c>
    </row>
    <row r="3499" spans="1:14" x14ac:dyDescent="0.25">
      <c r="A3499" s="18">
        <v>3986</v>
      </c>
      <c r="B3499" t="s">
        <v>575</v>
      </c>
      <c r="C3499" t="s">
        <v>99</v>
      </c>
      <c r="D3499" t="s">
        <v>11</v>
      </c>
      <c r="E3499" t="s">
        <v>577</v>
      </c>
      <c r="F3499" t="s">
        <v>13</v>
      </c>
      <c r="G3499" t="s">
        <v>14</v>
      </c>
      <c r="H3499">
        <f t="shared" si="66"/>
        <v>0</v>
      </c>
      <c r="L3499" s="20" t="s">
        <v>7078</v>
      </c>
      <c r="M3499" s="20">
        <v>73.135999999999996</v>
      </c>
    </row>
    <row r="3500" spans="1:14" x14ac:dyDescent="0.25">
      <c r="A3500" s="18">
        <v>4276</v>
      </c>
      <c r="B3500" t="s">
        <v>575</v>
      </c>
      <c r="C3500" t="s">
        <v>70</v>
      </c>
      <c r="D3500" t="s">
        <v>11</v>
      </c>
      <c r="E3500" t="s">
        <v>577</v>
      </c>
      <c r="F3500" t="s">
        <v>13</v>
      </c>
      <c r="G3500" t="s">
        <v>14</v>
      </c>
      <c r="H3500" t="e">
        <f t="shared" si="66"/>
        <v>#VALUE!</v>
      </c>
      <c r="L3500" s="20" t="s">
        <v>7078</v>
      </c>
      <c r="M3500" s="20">
        <v>73.135999999999996</v>
      </c>
      <c r="N3500" s="20" t="s">
        <v>6617</v>
      </c>
    </row>
    <row r="3501" spans="1:14" x14ac:dyDescent="0.25">
      <c r="A3501" s="18">
        <v>260</v>
      </c>
      <c r="B3501" t="s">
        <v>575</v>
      </c>
      <c r="C3501" t="s">
        <v>189</v>
      </c>
      <c r="D3501" t="s">
        <v>11</v>
      </c>
      <c r="E3501" t="s">
        <v>577</v>
      </c>
      <c r="F3501" t="s">
        <v>13</v>
      </c>
      <c r="G3501" t="s">
        <v>14</v>
      </c>
      <c r="H3501">
        <f t="shared" si="66"/>
        <v>0</v>
      </c>
      <c r="L3501" s="20" t="s">
        <v>7078</v>
      </c>
      <c r="M3501" s="20">
        <v>73.135999999999996</v>
      </c>
    </row>
    <row r="3502" spans="1:14" x14ac:dyDescent="0.25">
      <c r="A3502" s="18">
        <v>520</v>
      </c>
      <c r="B3502" t="s">
        <v>575</v>
      </c>
      <c r="C3502" t="s">
        <v>43</v>
      </c>
      <c r="D3502" t="s">
        <v>11</v>
      </c>
      <c r="E3502" t="s">
        <v>577</v>
      </c>
      <c r="F3502" t="s">
        <v>13</v>
      </c>
      <c r="G3502" t="s">
        <v>14</v>
      </c>
      <c r="H3502" t="e">
        <f t="shared" si="66"/>
        <v>#VALUE!</v>
      </c>
      <c r="L3502" s="20" t="s">
        <v>7078</v>
      </c>
      <c r="M3502" s="20">
        <v>73.135999999999996</v>
      </c>
      <c r="N3502" s="20" t="s">
        <v>6617</v>
      </c>
    </row>
    <row r="3503" spans="1:14" x14ac:dyDescent="0.25">
      <c r="A3503" s="18">
        <v>4147</v>
      </c>
      <c r="B3503" t="s">
        <v>575</v>
      </c>
      <c r="C3503" t="s">
        <v>26</v>
      </c>
      <c r="D3503" t="s">
        <v>11</v>
      </c>
      <c r="E3503" t="s">
        <v>577</v>
      </c>
      <c r="F3503" t="s">
        <v>13</v>
      </c>
      <c r="G3503" t="s">
        <v>14</v>
      </c>
      <c r="H3503" t="e">
        <f t="shared" si="66"/>
        <v>#VALUE!</v>
      </c>
      <c r="L3503" s="20" t="s">
        <v>7078</v>
      </c>
      <c r="M3503" s="20">
        <v>73.135999999999996</v>
      </c>
      <c r="N3503" s="20" t="s">
        <v>6617</v>
      </c>
    </row>
    <row r="3504" spans="1:14" x14ac:dyDescent="0.25">
      <c r="A3504" s="18">
        <v>565</v>
      </c>
      <c r="B3504" t="s">
        <v>575</v>
      </c>
      <c r="C3504" t="s">
        <v>30</v>
      </c>
      <c r="D3504" t="s">
        <v>11</v>
      </c>
      <c r="E3504" t="s">
        <v>577</v>
      </c>
      <c r="F3504" t="s">
        <v>13</v>
      </c>
      <c r="G3504" t="s">
        <v>14</v>
      </c>
      <c r="H3504" t="e">
        <f t="shared" si="66"/>
        <v>#VALUE!</v>
      </c>
      <c r="L3504" s="20" t="s">
        <v>7078</v>
      </c>
      <c r="M3504" s="20">
        <v>73.135999999999996</v>
      </c>
      <c r="N3504" s="20" t="s">
        <v>6617</v>
      </c>
    </row>
    <row r="3505" spans="1:14" x14ac:dyDescent="0.25">
      <c r="A3505" s="18">
        <v>2962</v>
      </c>
      <c r="B3505" t="s">
        <v>575</v>
      </c>
      <c r="C3505" t="s">
        <v>23</v>
      </c>
      <c r="D3505" t="s">
        <v>11</v>
      </c>
      <c r="E3505" t="s">
        <v>577</v>
      </c>
      <c r="F3505" t="s">
        <v>13</v>
      </c>
      <c r="G3505" t="s">
        <v>14</v>
      </c>
      <c r="H3505" t="e">
        <f t="shared" si="66"/>
        <v>#VALUE!</v>
      </c>
      <c r="L3505" s="20" t="s">
        <v>7078</v>
      </c>
      <c r="M3505" s="20">
        <v>73.135999999999996</v>
      </c>
      <c r="N3505" s="20" t="s">
        <v>6617</v>
      </c>
    </row>
    <row r="3506" spans="1:14" x14ac:dyDescent="0.25">
      <c r="A3506" s="18">
        <v>3604</v>
      </c>
      <c r="B3506" s="20" t="s">
        <v>2611</v>
      </c>
      <c r="C3506" t="s">
        <v>16</v>
      </c>
      <c r="D3506" t="s">
        <v>11</v>
      </c>
      <c r="E3506" s="20" t="s">
        <v>2613</v>
      </c>
      <c r="F3506" t="s">
        <v>13</v>
      </c>
      <c r="G3506" t="s">
        <v>14</v>
      </c>
      <c r="H3506" t="e">
        <f t="shared" si="66"/>
        <v>#VALUE!</v>
      </c>
      <c r="L3506" s="20" t="s">
        <v>7600</v>
      </c>
      <c r="M3506">
        <v>238.352</v>
      </c>
      <c r="N3506" s="20" t="s">
        <v>6617</v>
      </c>
    </row>
    <row r="3507" spans="1:14" x14ac:dyDescent="0.25">
      <c r="A3507" s="18">
        <v>2952</v>
      </c>
      <c r="B3507" t="s">
        <v>1980</v>
      </c>
      <c r="C3507" t="s">
        <v>90</v>
      </c>
      <c r="D3507" t="s">
        <v>11</v>
      </c>
      <c r="E3507" t="s">
        <v>1982</v>
      </c>
      <c r="F3507" t="s">
        <v>13</v>
      </c>
      <c r="G3507" t="s">
        <v>14</v>
      </c>
      <c r="H3507" t="e">
        <f t="shared" si="66"/>
        <v>#VALUE!</v>
      </c>
      <c r="L3507" t="s">
        <v>7601</v>
      </c>
      <c r="M3507">
        <v>307.81799999999998</v>
      </c>
      <c r="N3507" s="20" t="s">
        <v>6617</v>
      </c>
    </row>
    <row r="3508" spans="1:14" x14ac:dyDescent="0.25">
      <c r="A3508" s="18">
        <v>60</v>
      </c>
      <c r="B3508" t="s">
        <v>5503</v>
      </c>
      <c r="C3508" t="s">
        <v>70</v>
      </c>
      <c r="D3508" t="s">
        <v>11</v>
      </c>
      <c r="E3508" t="s">
        <v>1982</v>
      </c>
      <c r="F3508" t="s">
        <v>13</v>
      </c>
      <c r="G3508" t="s">
        <v>14</v>
      </c>
      <c r="H3508" t="e">
        <f t="shared" si="66"/>
        <v>#VALUE!</v>
      </c>
      <c r="L3508" t="s">
        <v>7601</v>
      </c>
      <c r="M3508">
        <v>307.81799999999998</v>
      </c>
      <c r="N3508" s="20" t="s">
        <v>6617</v>
      </c>
    </row>
    <row r="3509" spans="1:14" x14ac:dyDescent="0.25">
      <c r="A3509" s="18">
        <v>2140</v>
      </c>
      <c r="B3509" s="20" t="s">
        <v>1980</v>
      </c>
      <c r="C3509" t="s">
        <v>16</v>
      </c>
      <c r="D3509" t="s">
        <v>11</v>
      </c>
      <c r="E3509" t="s">
        <v>1982</v>
      </c>
      <c r="F3509" t="s">
        <v>13</v>
      </c>
      <c r="G3509" t="s">
        <v>14</v>
      </c>
      <c r="H3509" t="e">
        <f t="shared" si="66"/>
        <v>#VALUE!</v>
      </c>
      <c r="L3509" t="s">
        <v>7601</v>
      </c>
      <c r="M3509">
        <v>307.81799999999998</v>
      </c>
      <c r="N3509" s="20" t="s">
        <v>6617</v>
      </c>
    </row>
    <row r="3510" spans="1:14" x14ac:dyDescent="0.25">
      <c r="A3510" s="18">
        <v>1328</v>
      </c>
      <c r="B3510" t="s">
        <v>1980</v>
      </c>
      <c r="C3510" t="s">
        <v>26</v>
      </c>
      <c r="D3510" t="s">
        <v>11</v>
      </c>
      <c r="E3510" t="s">
        <v>1982</v>
      </c>
      <c r="F3510" t="s">
        <v>13</v>
      </c>
      <c r="G3510" t="s">
        <v>14</v>
      </c>
      <c r="H3510" t="e">
        <f t="shared" si="66"/>
        <v>#VALUE!</v>
      </c>
      <c r="L3510" t="s">
        <v>7602</v>
      </c>
      <c r="M3510">
        <v>352.47</v>
      </c>
      <c r="N3510" s="20" t="s">
        <v>6617</v>
      </c>
    </row>
    <row r="3511" spans="1:14" x14ac:dyDescent="0.25">
      <c r="A3511" s="18">
        <v>3142</v>
      </c>
      <c r="B3511" t="s">
        <v>5543</v>
      </c>
      <c r="C3511" t="s">
        <v>16</v>
      </c>
      <c r="D3511" t="s">
        <v>11</v>
      </c>
      <c r="E3511" t="s">
        <v>5545</v>
      </c>
      <c r="F3511" t="s">
        <v>13</v>
      </c>
      <c r="G3511" t="s">
        <v>14</v>
      </c>
      <c r="H3511" t="e">
        <f t="shared" si="66"/>
        <v>#VALUE!</v>
      </c>
      <c r="L3511" t="s">
        <v>7602</v>
      </c>
      <c r="M3511">
        <v>352.47</v>
      </c>
      <c r="N3511" s="20" t="s">
        <v>6617</v>
      </c>
    </row>
    <row r="3512" spans="1:14" x14ac:dyDescent="0.25">
      <c r="A3512" s="18">
        <v>770</v>
      </c>
      <c r="B3512" t="s">
        <v>7603</v>
      </c>
      <c r="C3512" t="s">
        <v>16</v>
      </c>
      <c r="D3512" t="s">
        <v>11</v>
      </c>
      <c r="E3512" t="s">
        <v>4278</v>
      </c>
      <c r="F3512" t="s">
        <v>13</v>
      </c>
      <c r="G3512" t="s">
        <v>14</v>
      </c>
      <c r="H3512" t="e">
        <f t="shared" si="66"/>
        <v>#VALUE!</v>
      </c>
      <c r="L3512" t="s">
        <v>7604</v>
      </c>
      <c r="M3512">
        <v>333.85599999999999</v>
      </c>
      <c r="N3512" s="20" t="s">
        <v>6617</v>
      </c>
    </row>
    <row r="3513" spans="1:14" x14ac:dyDescent="0.25">
      <c r="A3513" s="18">
        <v>984</v>
      </c>
      <c r="B3513" t="s">
        <v>2383</v>
      </c>
      <c r="C3513" t="s">
        <v>16</v>
      </c>
      <c r="D3513" t="s">
        <v>11</v>
      </c>
      <c r="E3513" t="s">
        <v>2385</v>
      </c>
      <c r="F3513" t="s">
        <v>13</v>
      </c>
      <c r="G3513" t="s">
        <v>14</v>
      </c>
      <c r="H3513">
        <f t="shared" si="66"/>
        <v>0</v>
      </c>
      <c r="L3513" t="s">
        <v>7605</v>
      </c>
      <c r="M3513">
        <v>318.37200000000001</v>
      </c>
      <c r="N3513">
        <v>0</v>
      </c>
    </row>
    <row r="3514" spans="1:14" x14ac:dyDescent="0.25">
      <c r="A3514" s="18">
        <v>558</v>
      </c>
      <c r="B3514" s="20" t="s">
        <v>525</v>
      </c>
      <c r="C3514" t="s">
        <v>16</v>
      </c>
      <c r="D3514" t="s">
        <v>11</v>
      </c>
      <c r="E3514" t="s">
        <v>527</v>
      </c>
      <c r="F3514" t="s">
        <v>13</v>
      </c>
      <c r="G3514" t="s">
        <v>14</v>
      </c>
      <c r="H3514">
        <f t="shared" si="66"/>
        <v>0</v>
      </c>
      <c r="L3514" t="s">
        <v>7606</v>
      </c>
      <c r="M3514">
        <v>233.34899999999999</v>
      </c>
      <c r="N3514">
        <v>0</v>
      </c>
    </row>
    <row r="3515" spans="1:14" x14ac:dyDescent="0.25">
      <c r="A3515" s="18">
        <v>3679</v>
      </c>
      <c r="B3515" t="s">
        <v>151</v>
      </c>
      <c r="C3515" t="s">
        <v>47</v>
      </c>
      <c r="D3515" t="s">
        <v>11</v>
      </c>
      <c r="E3515" t="s">
        <v>153</v>
      </c>
      <c r="F3515" t="s">
        <v>13</v>
      </c>
      <c r="G3515" t="s">
        <v>33</v>
      </c>
      <c r="H3515">
        <v>0</v>
      </c>
      <c r="L3515" s="20" t="s">
        <v>7607</v>
      </c>
      <c r="M3515" s="20" t="s">
        <v>6617</v>
      </c>
      <c r="N3515">
        <v>0</v>
      </c>
    </row>
    <row r="3516" spans="1:14" x14ac:dyDescent="0.25">
      <c r="A3516" s="18">
        <v>2000</v>
      </c>
      <c r="B3516" s="20" t="s">
        <v>151</v>
      </c>
      <c r="C3516" t="s">
        <v>90</v>
      </c>
      <c r="D3516" t="s">
        <v>11</v>
      </c>
      <c r="E3516" t="s">
        <v>153</v>
      </c>
      <c r="F3516" t="s">
        <v>13</v>
      </c>
      <c r="G3516" t="s">
        <v>33</v>
      </c>
      <c r="H3516">
        <v>0</v>
      </c>
      <c r="L3516" s="20" t="s">
        <v>7607</v>
      </c>
      <c r="M3516" s="20" t="s">
        <v>6617</v>
      </c>
      <c r="N3516">
        <v>0</v>
      </c>
    </row>
    <row r="3517" spans="1:14" x14ac:dyDescent="0.25">
      <c r="A3517" s="18">
        <v>4124</v>
      </c>
      <c r="B3517" t="s">
        <v>151</v>
      </c>
      <c r="C3517" t="s">
        <v>9</v>
      </c>
      <c r="D3517" t="s">
        <v>11</v>
      </c>
      <c r="E3517" t="s">
        <v>153</v>
      </c>
      <c r="F3517" t="s">
        <v>13</v>
      </c>
      <c r="G3517" t="s">
        <v>33</v>
      </c>
      <c r="H3517">
        <v>0</v>
      </c>
      <c r="L3517" s="20" t="s">
        <v>7607</v>
      </c>
      <c r="M3517" s="20" t="s">
        <v>6617</v>
      </c>
      <c r="N3517">
        <v>0</v>
      </c>
    </row>
    <row r="3518" spans="1:14" x14ac:dyDescent="0.25">
      <c r="A3518" s="18">
        <v>3123</v>
      </c>
      <c r="B3518" t="s">
        <v>151</v>
      </c>
      <c r="C3518" t="s">
        <v>99</v>
      </c>
      <c r="D3518" t="s">
        <v>11</v>
      </c>
      <c r="E3518" t="s">
        <v>153</v>
      </c>
      <c r="F3518" t="s">
        <v>13</v>
      </c>
      <c r="G3518" t="s">
        <v>33</v>
      </c>
      <c r="H3518">
        <v>0</v>
      </c>
      <c r="L3518" s="20" t="s">
        <v>7607</v>
      </c>
      <c r="M3518" s="20" t="s">
        <v>6617</v>
      </c>
      <c r="N3518">
        <v>0</v>
      </c>
    </row>
    <row r="3519" spans="1:14" x14ac:dyDescent="0.25">
      <c r="A3519" s="18">
        <v>3720</v>
      </c>
      <c r="B3519" t="s">
        <v>151</v>
      </c>
      <c r="C3519" t="s">
        <v>70</v>
      </c>
      <c r="D3519" t="s">
        <v>11</v>
      </c>
      <c r="E3519" t="s">
        <v>153</v>
      </c>
      <c r="F3519" t="s">
        <v>13</v>
      </c>
      <c r="G3519" t="s">
        <v>33</v>
      </c>
      <c r="H3519">
        <v>0</v>
      </c>
      <c r="L3519" s="20" t="s">
        <v>7607</v>
      </c>
      <c r="M3519" s="20" t="s">
        <v>6617</v>
      </c>
      <c r="N3519">
        <v>0</v>
      </c>
    </row>
    <row r="3520" spans="1:14" x14ac:dyDescent="0.25">
      <c r="A3520" s="18">
        <v>3132</v>
      </c>
      <c r="B3520" t="s">
        <v>151</v>
      </c>
      <c r="C3520" t="s">
        <v>189</v>
      </c>
      <c r="D3520" t="s">
        <v>11</v>
      </c>
      <c r="E3520" t="s">
        <v>153</v>
      </c>
      <c r="F3520" t="s">
        <v>13</v>
      </c>
      <c r="G3520" t="s">
        <v>33</v>
      </c>
      <c r="H3520">
        <v>0</v>
      </c>
      <c r="L3520" s="20" t="s">
        <v>7607</v>
      </c>
      <c r="M3520" s="20" t="s">
        <v>6617</v>
      </c>
      <c r="N3520">
        <v>0</v>
      </c>
    </row>
    <row r="3521" spans="1:14" x14ac:dyDescent="0.25">
      <c r="A3521" s="18">
        <v>3038</v>
      </c>
      <c r="B3521" t="s">
        <v>151</v>
      </c>
      <c r="C3521" t="s">
        <v>43</v>
      </c>
      <c r="D3521" t="s">
        <v>11</v>
      </c>
      <c r="E3521" t="s">
        <v>153</v>
      </c>
      <c r="F3521" t="s">
        <v>13</v>
      </c>
      <c r="G3521" t="s">
        <v>33</v>
      </c>
      <c r="H3521">
        <v>0</v>
      </c>
      <c r="L3521" s="20" t="s">
        <v>7607</v>
      </c>
      <c r="M3521" s="20" t="s">
        <v>6617</v>
      </c>
      <c r="N3521">
        <v>0</v>
      </c>
    </row>
    <row r="3522" spans="1:14" x14ac:dyDescent="0.25">
      <c r="A3522" s="18">
        <v>955</v>
      </c>
      <c r="B3522" t="s">
        <v>151</v>
      </c>
      <c r="C3522" t="s">
        <v>26</v>
      </c>
      <c r="D3522" t="s">
        <v>11</v>
      </c>
      <c r="E3522" t="s">
        <v>153</v>
      </c>
      <c r="F3522" t="s">
        <v>13</v>
      </c>
      <c r="G3522" t="s">
        <v>33</v>
      </c>
      <c r="H3522">
        <v>0</v>
      </c>
      <c r="L3522" s="20" t="s">
        <v>7607</v>
      </c>
      <c r="M3522" s="20" t="s">
        <v>6617</v>
      </c>
    </row>
    <row r="3523" spans="1:14" x14ac:dyDescent="0.25">
      <c r="A3523" s="18">
        <v>606</v>
      </c>
      <c r="B3523" t="s">
        <v>151</v>
      </c>
      <c r="C3523" t="s">
        <v>30</v>
      </c>
      <c r="D3523" t="s">
        <v>11</v>
      </c>
      <c r="E3523" t="s">
        <v>153</v>
      </c>
      <c r="F3523" t="s">
        <v>13</v>
      </c>
      <c r="G3523" t="s">
        <v>33</v>
      </c>
      <c r="H3523">
        <v>0</v>
      </c>
      <c r="L3523" s="20" t="s">
        <v>7607</v>
      </c>
      <c r="M3523" s="20" t="s">
        <v>6617</v>
      </c>
      <c r="N3523">
        <v>0</v>
      </c>
    </row>
    <row r="3524" spans="1:14" x14ac:dyDescent="0.25">
      <c r="A3524" s="18">
        <v>3276</v>
      </c>
      <c r="B3524" t="s">
        <v>151</v>
      </c>
      <c r="C3524" t="s">
        <v>23</v>
      </c>
      <c r="D3524" t="s">
        <v>11</v>
      </c>
      <c r="E3524" t="s">
        <v>153</v>
      </c>
      <c r="F3524" t="s">
        <v>13</v>
      </c>
      <c r="G3524" t="s">
        <v>33</v>
      </c>
      <c r="H3524">
        <v>0</v>
      </c>
      <c r="L3524" s="20" t="s">
        <v>7607</v>
      </c>
      <c r="M3524" s="20" t="s">
        <v>6617</v>
      </c>
      <c r="N3524">
        <v>0</v>
      </c>
    </row>
    <row r="3525" spans="1:14" x14ac:dyDescent="0.25">
      <c r="A3525" s="18">
        <v>2022</v>
      </c>
      <c r="B3525" t="s">
        <v>112</v>
      </c>
      <c r="C3525" t="s">
        <v>47</v>
      </c>
      <c r="D3525" t="s">
        <v>11</v>
      </c>
      <c r="E3525" t="s">
        <v>114</v>
      </c>
      <c r="F3525" t="s">
        <v>13</v>
      </c>
      <c r="G3525" t="s">
        <v>33</v>
      </c>
      <c r="H3525">
        <v>0</v>
      </c>
      <c r="L3525" s="20" t="s">
        <v>7607</v>
      </c>
      <c r="M3525" s="20" t="s">
        <v>6617</v>
      </c>
    </row>
    <row r="3526" spans="1:14" x14ac:dyDescent="0.25">
      <c r="A3526" s="18">
        <v>2532</v>
      </c>
      <c r="B3526" t="s">
        <v>112</v>
      </c>
      <c r="C3526" t="s">
        <v>90</v>
      </c>
      <c r="D3526" t="s">
        <v>11</v>
      </c>
      <c r="E3526" t="s">
        <v>114</v>
      </c>
      <c r="F3526" t="s">
        <v>13</v>
      </c>
      <c r="G3526" t="s">
        <v>33</v>
      </c>
      <c r="H3526">
        <v>0</v>
      </c>
      <c r="L3526" s="20" t="s">
        <v>7607</v>
      </c>
      <c r="M3526" s="20" t="s">
        <v>6617</v>
      </c>
      <c r="N3526">
        <v>0</v>
      </c>
    </row>
    <row r="3527" spans="1:14" x14ac:dyDescent="0.25">
      <c r="A3527" s="18">
        <v>2148</v>
      </c>
      <c r="B3527" t="s">
        <v>112</v>
      </c>
      <c r="C3527" t="s">
        <v>9</v>
      </c>
      <c r="D3527" t="s">
        <v>11</v>
      </c>
      <c r="E3527" t="s">
        <v>114</v>
      </c>
      <c r="F3527" t="s">
        <v>13</v>
      </c>
      <c r="G3527" t="s">
        <v>33</v>
      </c>
      <c r="H3527">
        <v>0</v>
      </c>
      <c r="L3527" s="20" t="s">
        <v>7607</v>
      </c>
      <c r="M3527" s="20" t="s">
        <v>6617</v>
      </c>
    </row>
    <row r="3528" spans="1:14" x14ac:dyDescent="0.25">
      <c r="A3528" s="18">
        <v>4372</v>
      </c>
      <c r="B3528" t="s">
        <v>112</v>
      </c>
      <c r="C3528" t="s">
        <v>99</v>
      </c>
      <c r="D3528" t="s">
        <v>11</v>
      </c>
      <c r="E3528" t="s">
        <v>114</v>
      </c>
      <c r="F3528" t="s">
        <v>13</v>
      </c>
      <c r="G3528" t="s">
        <v>33</v>
      </c>
      <c r="H3528">
        <v>0</v>
      </c>
      <c r="L3528" s="20" t="s">
        <v>7607</v>
      </c>
      <c r="M3528" s="20" t="s">
        <v>6617</v>
      </c>
      <c r="N3528">
        <v>0</v>
      </c>
    </row>
    <row r="3529" spans="1:14" x14ac:dyDescent="0.25">
      <c r="A3529" s="18">
        <v>3877</v>
      </c>
      <c r="B3529" t="s">
        <v>112</v>
      </c>
      <c r="C3529" t="s">
        <v>70</v>
      </c>
      <c r="D3529" t="s">
        <v>11</v>
      </c>
      <c r="E3529" t="s">
        <v>114</v>
      </c>
      <c r="F3529" t="s">
        <v>13</v>
      </c>
      <c r="G3529" t="s">
        <v>33</v>
      </c>
      <c r="H3529">
        <v>0</v>
      </c>
      <c r="L3529" s="20" t="s">
        <v>7607</v>
      </c>
      <c r="M3529" s="20" t="s">
        <v>6617</v>
      </c>
    </row>
    <row r="3530" spans="1:14" x14ac:dyDescent="0.25">
      <c r="A3530" s="18">
        <v>2026</v>
      </c>
      <c r="B3530" s="20" t="s">
        <v>5256</v>
      </c>
      <c r="C3530" t="s">
        <v>16</v>
      </c>
      <c r="D3530" t="s">
        <v>11</v>
      </c>
      <c r="E3530" t="s">
        <v>5258</v>
      </c>
      <c r="F3530" t="s">
        <v>13</v>
      </c>
      <c r="G3530" t="s">
        <v>14</v>
      </c>
      <c r="H3530">
        <f t="shared" ref="H3530:H3561" si="67">14.0067*N3530/M3530</f>
        <v>0</v>
      </c>
      <c r="L3530" t="s">
        <v>7608</v>
      </c>
      <c r="M3530">
        <v>381.10899999999998</v>
      </c>
      <c r="N3530">
        <v>0</v>
      </c>
    </row>
    <row r="3531" spans="1:14" x14ac:dyDescent="0.25">
      <c r="A3531" s="18">
        <v>117</v>
      </c>
      <c r="B3531" t="s">
        <v>823</v>
      </c>
      <c r="C3531" t="s">
        <v>90</v>
      </c>
      <c r="D3531" t="s">
        <v>11</v>
      </c>
      <c r="E3531" t="s">
        <v>825</v>
      </c>
      <c r="F3531" t="s">
        <v>13</v>
      </c>
      <c r="G3531" t="s">
        <v>14</v>
      </c>
      <c r="H3531">
        <f t="shared" si="67"/>
        <v>0</v>
      </c>
      <c r="L3531" t="s">
        <v>7609</v>
      </c>
      <c r="M3531">
        <v>418.73399999999998</v>
      </c>
      <c r="N3531">
        <v>0</v>
      </c>
    </row>
    <row r="3532" spans="1:14" x14ac:dyDescent="0.25">
      <c r="A3532" s="18">
        <v>1529</v>
      </c>
      <c r="B3532" t="s">
        <v>823</v>
      </c>
      <c r="C3532" t="s">
        <v>70</v>
      </c>
      <c r="D3532" t="s">
        <v>11</v>
      </c>
      <c r="E3532" t="s">
        <v>825</v>
      </c>
      <c r="F3532" t="s">
        <v>13</v>
      </c>
      <c r="G3532" t="s">
        <v>14</v>
      </c>
      <c r="H3532">
        <f t="shared" si="67"/>
        <v>0</v>
      </c>
      <c r="L3532" t="s">
        <v>7609</v>
      </c>
      <c r="M3532">
        <v>418.73399999999998</v>
      </c>
      <c r="N3532">
        <v>0</v>
      </c>
    </row>
    <row r="3533" spans="1:14" x14ac:dyDescent="0.25">
      <c r="A3533" s="18">
        <v>4100</v>
      </c>
      <c r="B3533" s="20" t="s">
        <v>823</v>
      </c>
      <c r="C3533" t="s">
        <v>16</v>
      </c>
      <c r="D3533" t="s">
        <v>11</v>
      </c>
      <c r="E3533" t="s">
        <v>825</v>
      </c>
      <c r="F3533" t="s">
        <v>13</v>
      </c>
      <c r="G3533" t="s">
        <v>14</v>
      </c>
      <c r="H3533">
        <f t="shared" si="67"/>
        <v>0</v>
      </c>
      <c r="L3533" t="s">
        <v>7609</v>
      </c>
      <c r="M3533">
        <v>418.73399999999998</v>
      </c>
      <c r="N3533">
        <v>0</v>
      </c>
    </row>
    <row r="3534" spans="1:14" x14ac:dyDescent="0.25">
      <c r="A3534" s="18">
        <v>3885</v>
      </c>
      <c r="B3534" t="s">
        <v>823</v>
      </c>
      <c r="C3534" t="s">
        <v>26</v>
      </c>
      <c r="D3534" t="s">
        <v>11</v>
      </c>
      <c r="E3534" t="s">
        <v>825</v>
      </c>
      <c r="F3534" t="s">
        <v>13</v>
      </c>
      <c r="G3534" t="s">
        <v>14</v>
      </c>
      <c r="H3534">
        <f t="shared" si="67"/>
        <v>0</v>
      </c>
      <c r="L3534" t="s">
        <v>7609</v>
      </c>
      <c r="M3534">
        <v>418.73399999999998</v>
      </c>
      <c r="N3534">
        <v>0</v>
      </c>
    </row>
    <row r="3535" spans="1:14" x14ac:dyDescent="0.25">
      <c r="A3535" s="18">
        <v>3610</v>
      </c>
      <c r="B3535" s="20" t="s">
        <v>3688</v>
      </c>
      <c r="C3535" t="s">
        <v>189</v>
      </c>
      <c r="D3535" t="s">
        <v>11</v>
      </c>
      <c r="E3535" t="s">
        <v>3690</v>
      </c>
      <c r="F3535" t="s">
        <v>13</v>
      </c>
      <c r="G3535" t="s">
        <v>14</v>
      </c>
      <c r="H3535">
        <f t="shared" si="67"/>
        <v>0</v>
      </c>
      <c r="L3535" s="20" t="s">
        <v>7610</v>
      </c>
      <c r="M3535">
        <v>129.61600000000001</v>
      </c>
      <c r="N3535">
        <v>0</v>
      </c>
    </row>
    <row r="3536" spans="1:14" x14ac:dyDescent="0.25">
      <c r="A3536" s="18">
        <v>4315</v>
      </c>
      <c r="B3536" s="20" t="s">
        <v>2893</v>
      </c>
      <c r="C3536" t="s">
        <v>47</v>
      </c>
      <c r="D3536" t="s">
        <v>11</v>
      </c>
      <c r="E3536" s="20" t="s">
        <v>495</v>
      </c>
      <c r="F3536" t="s">
        <v>13</v>
      </c>
      <c r="G3536" t="s">
        <v>33</v>
      </c>
      <c r="H3536">
        <f t="shared" si="67"/>
        <v>0</v>
      </c>
      <c r="L3536" s="20" t="s">
        <v>7610</v>
      </c>
      <c r="M3536">
        <v>123.06</v>
      </c>
    </row>
    <row r="3537" spans="1:14" x14ac:dyDescent="0.25">
      <c r="A3537" s="18">
        <v>2545</v>
      </c>
      <c r="B3537" t="s">
        <v>2893</v>
      </c>
      <c r="C3537" t="s">
        <v>90</v>
      </c>
      <c r="D3537" t="s">
        <v>11</v>
      </c>
      <c r="E3537" t="s">
        <v>495</v>
      </c>
      <c r="F3537" t="s">
        <v>13</v>
      </c>
      <c r="G3537" t="s">
        <v>33</v>
      </c>
      <c r="H3537">
        <f t="shared" si="67"/>
        <v>0</v>
      </c>
      <c r="L3537" s="20" t="s">
        <v>7610</v>
      </c>
      <c r="M3537">
        <v>123.06</v>
      </c>
      <c r="N3537">
        <v>0</v>
      </c>
    </row>
    <row r="3538" spans="1:14" x14ac:dyDescent="0.25">
      <c r="A3538" s="18">
        <v>4290</v>
      </c>
      <c r="B3538" t="s">
        <v>2893</v>
      </c>
      <c r="C3538" t="s">
        <v>9</v>
      </c>
      <c r="D3538" t="s">
        <v>11</v>
      </c>
      <c r="E3538" t="s">
        <v>495</v>
      </c>
      <c r="F3538" t="s">
        <v>13</v>
      </c>
      <c r="G3538" t="s">
        <v>33</v>
      </c>
      <c r="H3538">
        <f t="shared" si="67"/>
        <v>0</v>
      </c>
      <c r="L3538" s="20" t="s">
        <v>7610</v>
      </c>
      <c r="M3538">
        <v>123.06</v>
      </c>
      <c r="N3538">
        <v>0</v>
      </c>
    </row>
    <row r="3539" spans="1:14" x14ac:dyDescent="0.25">
      <c r="A3539" s="18">
        <v>2543</v>
      </c>
      <c r="B3539" t="s">
        <v>2893</v>
      </c>
      <c r="C3539" t="s">
        <v>99</v>
      </c>
      <c r="D3539" t="s">
        <v>11</v>
      </c>
      <c r="E3539" t="s">
        <v>495</v>
      </c>
      <c r="F3539" t="s">
        <v>13</v>
      </c>
      <c r="G3539" t="s">
        <v>33</v>
      </c>
      <c r="H3539">
        <f t="shared" si="67"/>
        <v>0</v>
      </c>
      <c r="L3539" s="20" t="s">
        <v>7610</v>
      </c>
      <c r="M3539">
        <v>123.06</v>
      </c>
      <c r="N3539">
        <v>0</v>
      </c>
    </row>
    <row r="3540" spans="1:14" x14ac:dyDescent="0.25">
      <c r="A3540" s="18">
        <v>1501</v>
      </c>
      <c r="B3540" t="s">
        <v>2893</v>
      </c>
      <c r="C3540" t="s">
        <v>70</v>
      </c>
      <c r="D3540" t="s">
        <v>11</v>
      </c>
      <c r="E3540" t="s">
        <v>495</v>
      </c>
      <c r="F3540" t="s">
        <v>13</v>
      </c>
      <c r="G3540" t="s">
        <v>33</v>
      </c>
      <c r="H3540">
        <f t="shared" si="67"/>
        <v>0</v>
      </c>
      <c r="L3540" s="20" t="s">
        <v>7610</v>
      </c>
      <c r="M3540">
        <v>123.06</v>
      </c>
    </row>
    <row r="3541" spans="1:14" x14ac:dyDescent="0.25">
      <c r="A3541" s="18">
        <v>754</v>
      </c>
      <c r="B3541" t="s">
        <v>2893</v>
      </c>
      <c r="C3541" t="s">
        <v>189</v>
      </c>
      <c r="D3541" t="s">
        <v>11</v>
      </c>
      <c r="E3541" t="s">
        <v>495</v>
      </c>
      <c r="F3541" t="s">
        <v>13</v>
      </c>
      <c r="G3541" t="s">
        <v>33</v>
      </c>
      <c r="H3541">
        <f t="shared" si="67"/>
        <v>0</v>
      </c>
      <c r="L3541" s="20" t="s">
        <v>7610</v>
      </c>
      <c r="M3541">
        <v>123.06</v>
      </c>
      <c r="N3541">
        <v>0</v>
      </c>
    </row>
    <row r="3542" spans="1:14" x14ac:dyDescent="0.25">
      <c r="A3542" s="18">
        <v>2679</v>
      </c>
      <c r="B3542" t="s">
        <v>2893</v>
      </c>
      <c r="C3542" t="s">
        <v>43</v>
      </c>
      <c r="D3542" t="s">
        <v>11</v>
      </c>
      <c r="E3542" t="s">
        <v>495</v>
      </c>
      <c r="F3542" t="s">
        <v>13</v>
      </c>
      <c r="G3542" t="s">
        <v>33</v>
      </c>
      <c r="H3542">
        <f t="shared" si="67"/>
        <v>0</v>
      </c>
      <c r="L3542" s="20" t="s">
        <v>7610</v>
      </c>
      <c r="M3542">
        <v>123.06</v>
      </c>
      <c r="N3542">
        <v>0</v>
      </c>
    </row>
    <row r="3543" spans="1:14" x14ac:dyDescent="0.25">
      <c r="A3543" s="18">
        <v>2114</v>
      </c>
      <c r="B3543" t="s">
        <v>2893</v>
      </c>
      <c r="C3543" t="s">
        <v>26</v>
      </c>
      <c r="D3543" t="s">
        <v>11</v>
      </c>
      <c r="E3543" t="s">
        <v>495</v>
      </c>
      <c r="F3543" t="s">
        <v>13</v>
      </c>
      <c r="G3543" t="s">
        <v>33</v>
      </c>
      <c r="H3543">
        <f t="shared" si="67"/>
        <v>0</v>
      </c>
      <c r="L3543" s="20" t="s">
        <v>7610</v>
      </c>
      <c r="M3543">
        <v>123.06</v>
      </c>
      <c r="N3543">
        <v>0</v>
      </c>
    </row>
    <row r="3544" spans="1:14" x14ac:dyDescent="0.25">
      <c r="A3544" s="18">
        <v>3762</v>
      </c>
      <c r="B3544" t="s">
        <v>2893</v>
      </c>
      <c r="C3544" t="s">
        <v>30</v>
      </c>
      <c r="D3544" t="s">
        <v>11</v>
      </c>
      <c r="E3544" t="s">
        <v>495</v>
      </c>
      <c r="F3544" t="s">
        <v>13</v>
      </c>
      <c r="G3544" t="s">
        <v>33</v>
      </c>
      <c r="H3544">
        <f t="shared" si="67"/>
        <v>0</v>
      </c>
      <c r="L3544" s="20" t="s">
        <v>7610</v>
      </c>
      <c r="M3544">
        <v>123.06</v>
      </c>
    </row>
    <row r="3545" spans="1:14" x14ac:dyDescent="0.25">
      <c r="A3545" s="18">
        <v>790</v>
      </c>
      <c r="B3545" t="s">
        <v>2893</v>
      </c>
      <c r="C3545" t="s">
        <v>23</v>
      </c>
      <c r="D3545" t="s">
        <v>11</v>
      </c>
      <c r="E3545" t="s">
        <v>495</v>
      </c>
      <c r="F3545" t="s">
        <v>13</v>
      </c>
      <c r="G3545" t="s">
        <v>33</v>
      </c>
      <c r="H3545">
        <f t="shared" si="67"/>
        <v>0</v>
      </c>
      <c r="L3545" s="20" t="s">
        <v>7610</v>
      </c>
      <c r="M3545">
        <v>123.06</v>
      </c>
      <c r="N3545">
        <v>0</v>
      </c>
    </row>
    <row r="3546" spans="1:14" x14ac:dyDescent="0.25">
      <c r="A3546" s="18">
        <v>437</v>
      </c>
      <c r="B3546" t="s">
        <v>1626</v>
      </c>
      <c r="C3546" t="s">
        <v>47</v>
      </c>
      <c r="D3546" t="s">
        <v>11</v>
      </c>
      <c r="E3546" t="s">
        <v>1628</v>
      </c>
      <c r="F3546" t="s">
        <v>13</v>
      </c>
      <c r="G3546" t="s">
        <v>33</v>
      </c>
      <c r="H3546">
        <f t="shared" si="67"/>
        <v>0</v>
      </c>
      <c r="L3546" s="20" t="s">
        <v>7610</v>
      </c>
      <c r="M3546">
        <v>132.108</v>
      </c>
      <c r="N3546">
        <v>0</v>
      </c>
    </row>
    <row r="3547" spans="1:14" x14ac:dyDescent="0.25">
      <c r="A3547" s="18">
        <v>2187</v>
      </c>
      <c r="B3547" t="s">
        <v>1626</v>
      </c>
      <c r="C3547" t="s">
        <v>90</v>
      </c>
      <c r="D3547" t="s">
        <v>11</v>
      </c>
      <c r="E3547" t="s">
        <v>1628</v>
      </c>
      <c r="F3547" t="s">
        <v>13</v>
      </c>
      <c r="G3547" t="s">
        <v>33</v>
      </c>
      <c r="H3547">
        <f t="shared" si="67"/>
        <v>0</v>
      </c>
      <c r="L3547" s="20" t="s">
        <v>7610</v>
      </c>
      <c r="M3547">
        <v>132.108</v>
      </c>
      <c r="N3547">
        <v>0</v>
      </c>
    </row>
    <row r="3548" spans="1:14" x14ac:dyDescent="0.25">
      <c r="A3548" s="18">
        <v>2308</v>
      </c>
      <c r="B3548" t="s">
        <v>1626</v>
      </c>
      <c r="C3548" t="s">
        <v>9</v>
      </c>
      <c r="D3548" t="s">
        <v>11</v>
      </c>
      <c r="E3548" t="s">
        <v>1628</v>
      </c>
      <c r="F3548" t="s">
        <v>13</v>
      </c>
      <c r="G3548" t="s">
        <v>33</v>
      </c>
      <c r="H3548">
        <f t="shared" si="67"/>
        <v>0</v>
      </c>
      <c r="L3548" s="20" t="s">
        <v>7610</v>
      </c>
      <c r="M3548">
        <v>132.108</v>
      </c>
      <c r="N3548">
        <v>0</v>
      </c>
    </row>
    <row r="3549" spans="1:14" x14ac:dyDescent="0.25">
      <c r="A3549" s="18">
        <v>2</v>
      </c>
      <c r="B3549" t="s">
        <v>1626</v>
      </c>
      <c r="C3549" t="s">
        <v>99</v>
      </c>
      <c r="D3549" t="s">
        <v>11</v>
      </c>
      <c r="E3549" t="s">
        <v>1628</v>
      </c>
      <c r="F3549" t="s">
        <v>13</v>
      </c>
      <c r="G3549" t="s">
        <v>33</v>
      </c>
      <c r="H3549">
        <f t="shared" si="67"/>
        <v>0</v>
      </c>
      <c r="L3549" s="20" t="s">
        <v>7610</v>
      </c>
      <c r="M3549">
        <v>132.108</v>
      </c>
    </row>
    <row r="3550" spans="1:14" x14ac:dyDescent="0.25">
      <c r="A3550" s="18">
        <v>2078</v>
      </c>
      <c r="B3550" t="s">
        <v>1626</v>
      </c>
      <c r="C3550" t="s">
        <v>70</v>
      </c>
      <c r="D3550" t="s">
        <v>11</v>
      </c>
      <c r="E3550" t="s">
        <v>1628</v>
      </c>
      <c r="F3550" t="s">
        <v>13</v>
      </c>
      <c r="G3550" t="s">
        <v>33</v>
      </c>
      <c r="H3550">
        <f t="shared" si="67"/>
        <v>0</v>
      </c>
      <c r="L3550" s="20" t="s">
        <v>7610</v>
      </c>
      <c r="M3550">
        <v>132.108</v>
      </c>
      <c r="N3550">
        <v>0</v>
      </c>
    </row>
    <row r="3551" spans="1:14" x14ac:dyDescent="0.25">
      <c r="A3551" s="18">
        <v>3257</v>
      </c>
      <c r="B3551" s="20" t="s">
        <v>2219</v>
      </c>
      <c r="C3551" t="s">
        <v>16</v>
      </c>
      <c r="D3551" t="s">
        <v>11</v>
      </c>
      <c r="E3551" t="s">
        <v>2221</v>
      </c>
      <c r="F3551" t="s">
        <v>13</v>
      </c>
      <c r="G3551" t="s">
        <v>14</v>
      </c>
      <c r="H3551">
        <f t="shared" si="67"/>
        <v>0</v>
      </c>
      <c r="L3551" t="s">
        <v>7611</v>
      </c>
      <c r="M3551">
        <v>341.83</v>
      </c>
      <c r="N3551">
        <v>0</v>
      </c>
    </row>
    <row r="3552" spans="1:14" x14ac:dyDescent="0.25">
      <c r="A3552" s="18">
        <v>2557</v>
      </c>
      <c r="B3552" s="20" t="s">
        <v>7612</v>
      </c>
      <c r="C3552" t="s">
        <v>16</v>
      </c>
      <c r="D3552" t="s">
        <v>11</v>
      </c>
      <c r="E3552" t="s">
        <v>2882</v>
      </c>
      <c r="F3552" t="s">
        <v>13</v>
      </c>
      <c r="G3552" t="s">
        <v>14</v>
      </c>
      <c r="H3552">
        <f t="shared" si="67"/>
        <v>0</v>
      </c>
      <c r="L3552" t="s">
        <v>7613</v>
      </c>
      <c r="M3552">
        <v>216.66499999999999</v>
      </c>
      <c r="N3552">
        <v>0</v>
      </c>
    </row>
    <row r="3553" spans="1:16" x14ac:dyDescent="0.25">
      <c r="A3553" s="18">
        <v>2584</v>
      </c>
      <c r="B3553" t="s">
        <v>2066</v>
      </c>
      <c r="C3553" t="s">
        <v>16</v>
      </c>
      <c r="D3553" t="s">
        <v>11</v>
      </c>
      <c r="E3553" t="s">
        <v>2068</v>
      </c>
      <c r="F3553" t="s">
        <v>13</v>
      </c>
      <c r="G3553" t="s">
        <v>14</v>
      </c>
      <c r="H3553">
        <f t="shared" si="67"/>
        <v>0</v>
      </c>
      <c r="L3553" t="s">
        <v>7614</v>
      </c>
      <c r="M3553">
        <v>288.43099999999998</v>
      </c>
      <c r="N3553">
        <v>0</v>
      </c>
    </row>
    <row r="3554" spans="1:16" x14ac:dyDescent="0.25">
      <c r="A3554" s="18">
        <v>2882</v>
      </c>
      <c r="B3554" s="20" t="s">
        <v>5435</v>
      </c>
      <c r="C3554" t="s">
        <v>16</v>
      </c>
      <c r="D3554" t="s">
        <v>11</v>
      </c>
      <c r="E3554" t="s">
        <v>5437</v>
      </c>
      <c r="F3554" t="s">
        <v>13</v>
      </c>
      <c r="G3554" t="s">
        <v>14</v>
      </c>
      <c r="H3554">
        <f t="shared" si="67"/>
        <v>0</v>
      </c>
      <c r="L3554" t="s">
        <v>7615</v>
      </c>
      <c r="M3554">
        <v>229.71</v>
      </c>
      <c r="N3554">
        <v>0</v>
      </c>
    </row>
    <row r="3555" spans="1:16" x14ac:dyDescent="0.25">
      <c r="A3555" s="18">
        <v>1543</v>
      </c>
      <c r="B3555" s="20" t="s">
        <v>2216</v>
      </c>
      <c r="C3555" t="s">
        <v>16</v>
      </c>
      <c r="D3555" t="s">
        <v>11</v>
      </c>
      <c r="E3555" t="s">
        <v>2218</v>
      </c>
      <c r="F3555" t="s">
        <v>13</v>
      </c>
      <c r="G3555" t="s">
        <v>14</v>
      </c>
      <c r="H3555">
        <f t="shared" si="67"/>
        <v>0</v>
      </c>
      <c r="L3555" t="s">
        <v>7490</v>
      </c>
      <c r="M3555">
        <v>241.35599999999999</v>
      </c>
      <c r="N3555">
        <v>0</v>
      </c>
    </row>
    <row r="3556" spans="1:16" x14ac:dyDescent="0.25">
      <c r="A3556" s="18">
        <v>209</v>
      </c>
      <c r="B3556" s="20" t="s">
        <v>370</v>
      </c>
      <c r="C3556" t="s">
        <v>189</v>
      </c>
      <c r="D3556" t="s">
        <v>11</v>
      </c>
      <c r="E3556" t="s">
        <v>372</v>
      </c>
      <c r="F3556" t="s">
        <v>13</v>
      </c>
      <c r="G3556" t="s">
        <v>14</v>
      </c>
      <c r="H3556">
        <f t="shared" si="67"/>
        <v>0</v>
      </c>
      <c r="L3556" s="20" t="s">
        <v>7616</v>
      </c>
      <c r="M3556" s="20">
        <v>202.34</v>
      </c>
      <c r="N3556">
        <v>0</v>
      </c>
    </row>
    <row r="3557" spans="1:16" x14ac:dyDescent="0.25">
      <c r="A3557" s="18">
        <v>2377</v>
      </c>
      <c r="B3557" t="s">
        <v>370</v>
      </c>
      <c r="C3557" t="s">
        <v>43</v>
      </c>
      <c r="D3557" t="s">
        <v>11</v>
      </c>
      <c r="E3557" t="s">
        <v>372</v>
      </c>
      <c r="F3557" t="s">
        <v>13</v>
      </c>
      <c r="G3557" t="s">
        <v>14</v>
      </c>
      <c r="H3557">
        <f t="shared" si="67"/>
        <v>0</v>
      </c>
      <c r="L3557" s="20" t="s">
        <v>7616</v>
      </c>
      <c r="M3557" s="20">
        <v>202.34</v>
      </c>
    </row>
    <row r="3558" spans="1:16" x14ac:dyDescent="0.25">
      <c r="A3558" s="18">
        <v>3690</v>
      </c>
      <c r="B3558" t="s">
        <v>370</v>
      </c>
      <c r="C3558" t="s">
        <v>26</v>
      </c>
      <c r="D3558" t="s">
        <v>11</v>
      </c>
      <c r="E3558" t="s">
        <v>372</v>
      </c>
      <c r="F3558" t="s">
        <v>13</v>
      </c>
      <c r="G3558" t="s">
        <v>14</v>
      </c>
      <c r="H3558">
        <f t="shared" si="67"/>
        <v>0.34611792033211425</v>
      </c>
      <c r="L3558" s="20" t="s">
        <v>7616</v>
      </c>
      <c r="M3558" s="20">
        <v>202.34</v>
      </c>
      <c r="N3558">
        <v>5</v>
      </c>
      <c r="P3558" t="b">
        <f>EXACT(H3558,bioshpere3_soil!H3558)</f>
        <v>0</v>
      </c>
    </row>
    <row r="3559" spans="1:16" x14ac:dyDescent="0.25">
      <c r="A3559" s="18">
        <v>1713</v>
      </c>
      <c r="B3559" t="s">
        <v>370</v>
      </c>
      <c r="C3559" t="s">
        <v>30</v>
      </c>
      <c r="D3559" t="s">
        <v>11</v>
      </c>
      <c r="E3559" t="s">
        <v>372</v>
      </c>
      <c r="F3559" t="s">
        <v>13</v>
      </c>
      <c r="G3559" t="s">
        <v>14</v>
      </c>
      <c r="H3559">
        <f t="shared" si="67"/>
        <v>0</v>
      </c>
      <c r="L3559" s="20" t="s">
        <v>7616</v>
      </c>
      <c r="M3559" s="20">
        <v>202.34</v>
      </c>
      <c r="N3559">
        <v>0</v>
      </c>
      <c r="P3559" t="b">
        <f>EXACT(H3559,bioshpere3_soil!H3559)</f>
        <v>1</v>
      </c>
    </row>
    <row r="3560" spans="1:16" x14ac:dyDescent="0.25">
      <c r="A3560" s="18">
        <v>1916</v>
      </c>
      <c r="B3560" t="s">
        <v>370</v>
      </c>
      <c r="C3560" t="s">
        <v>23</v>
      </c>
      <c r="D3560" t="s">
        <v>11</v>
      </c>
      <c r="E3560" t="s">
        <v>372</v>
      </c>
      <c r="F3560" t="s">
        <v>13</v>
      </c>
      <c r="G3560" t="s">
        <v>14</v>
      </c>
      <c r="H3560">
        <f t="shared" si="67"/>
        <v>0</v>
      </c>
      <c r="L3560" s="20" t="s">
        <v>7616</v>
      </c>
      <c r="M3560" s="20">
        <v>202.34</v>
      </c>
      <c r="N3560">
        <v>0</v>
      </c>
    </row>
    <row r="3561" spans="1:16" x14ac:dyDescent="0.25">
      <c r="A3561" s="18">
        <v>3923</v>
      </c>
      <c r="B3561" s="20" t="s">
        <v>538</v>
      </c>
      <c r="C3561" t="s">
        <v>189</v>
      </c>
      <c r="D3561" t="s">
        <v>11</v>
      </c>
      <c r="E3561" t="s">
        <v>540</v>
      </c>
      <c r="F3561" t="s">
        <v>13</v>
      </c>
      <c r="G3561" t="s">
        <v>14</v>
      </c>
      <c r="H3561">
        <f t="shared" si="67"/>
        <v>0</v>
      </c>
      <c r="L3561" s="20" t="s">
        <v>7617</v>
      </c>
      <c r="M3561" s="20">
        <v>91.152000000000001</v>
      </c>
    </row>
    <row r="3562" spans="1:16" x14ac:dyDescent="0.25">
      <c r="A3562" s="18">
        <v>3619</v>
      </c>
      <c r="B3562" t="s">
        <v>538</v>
      </c>
      <c r="C3562" t="s">
        <v>43</v>
      </c>
      <c r="D3562" t="s">
        <v>11</v>
      </c>
      <c r="E3562" t="s">
        <v>540</v>
      </c>
      <c r="F3562" t="s">
        <v>13</v>
      </c>
      <c r="G3562" t="s">
        <v>14</v>
      </c>
      <c r="H3562">
        <f t="shared" ref="H3562:H3593" si="68">14.0067*N3562/M3562</f>
        <v>0</v>
      </c>
      <c r="L3562" s="20" t="s">
        <v>7617</v>
      </c>
      <c r="M3562" s="20">
        <v>91.152000000000001</v>
      </c>
      <c r="N3562">
        <v>0</v>
      </c>
    </row>
    <row r="3563" spans="1:16" x14ac:dyDescent="0.25">
      <c r="A3563" s="18">
        <v>72</v>
      </c>
      <c r="B3563" t="s">
        <v>538</v>
      </c>
      <c r="C3563" t="s">
        <v>26</v>
      </c>
      <c r="D3563" t="s">
        <v>11</v>
      </c>
      <c r="E3563" t="s">
        <v>540</v>
      </c>
      <c r="F3563" t="s">
        <v>13</v>
      </c>
      <c r="G3563" t="s">
        <v>14</v>
      </c>
      <c r="H3563">
        <f t="shared" si="68"/>
        <v>0</v>
      </c>
      <c r="L3563" s="20" t="s">
        <v>7617</v>
      </c>
      <c r="M3563" s="20">
        <v>91.152000000000001</v>
      </c>
      <c r="N3563">
        <v>0</v>
      </c>
    </row>
    <row r="3564" spans="1:16" x14ac:dyDescent="0.25">
      <c r="A3564" s="18">
        <v>2193</v>
      </c>
      <c r="B3564" t="s">
        <v>538</v>
      </c>
      <c r="C3564" t="s">
        <v>30</v>
      </c>
      <c r="D3564" t="s">
        <v>11</v>
      </c>
      <c r="E3564" t="s">
        <v>540</v>
      </c>
      <c r="F3564" t="s">
        <v>13</v>
      </c>
      <c r="G3564" t="s">
        <v>14</v>
      </c>
      <c r="H3564">
        <f t="shared" si="68"/>
        <v>0</v>
      </c>
      <c r="L3564" s="20" t="s">
        <v>7617</v>
      </c>
      <c r="M3564" s="20">
        <v>91.152000000000001</v>
      </c>
      <c r="N3564">
        <v>0</v>
      </c>
    </row>
    <row r="3565" spans="1:16" x14ac:dyDescent="0.25">
      <c r="A3565" s="18">
        <v>1934</v>
      </c>
      <c r="B3565" t="s">
        <v>538</v>
      </c>
      <c r="C3565" t="s">
        <v>23</v>
      </c>
      <c r="D3565" t="s">
        <v>11</v>
      </c>
      <c r="E3565" t="s">
        <v>540</v>
      </c>
      <c r="F3565" t="s">
        <v>13</v>
      </c>
      <c r="G3565" t="s">
        <v>14</v>
      </c>
      <c r="H3565">
        <f t="shared" si="68"/>
        <v>0</v>
      </c>
      <c r="L3565" s="20" t="s">
        <v>7617</v>
      </c>
      <c r="M3565" s="20">
        <v>91.152000000000001</v>
      </c>
      <c r="N3565">
        <v>0</v>
      </c>
    </row>
    <row r="3566" spans="1:16" x14ac:dyDescent="0.25">
      <c r="A3566" s="18">
        <v>2658</v>
      </c>
      <c r="B3566" t="s">
        <v>622</v>
      </c>
      <c r="C3566" t="s">
        <v>47</v>
      </c>
      <c r="D3566" t="s">
        <v>11</v>
      </c>
      <c r="E3566" t="s">
        <v>624</v>
      </c>
      <c r="F3566" t="s">
        <v>13</v>
      </c>
      <c r="G3566" t="s">
        <v>14</v>
      </c>
      <c r="H3566">
        <f t="shared" si="68"/>
        <v>0</v>
      </c>
      <c r="L3566" s="20" t="s">
        <v>7618</v>
      </c>
      <c r="M3566" s="20">
        <v>205.39099999999999</v>
      </c>
      <c r="N3566">
        <v>0</v>
      </c>
    </row>
    <row r="3567" spans="1:16" x14ac:dyDescent="0.25">
      <c r="A3567" s="18">
        <v>3634</v>
      </c>
      <c r="B3567" t="s">
        <v>622</v>
      </c>
      <c r="C3567" t="s">
        <v>90</v>
      </c>
      <c r="D3567" t="s">
        <v>11</v>
      </c>
      <c r="E3567" t="s">
        <v>624</v>
      </c>
      <c r="F3567" t="s">
        <v>13</v>
      </c>
      <c r="G3567" t="s">
        <v>14</v>
      </c>
      <c r="H3567">
        <f t="shared" si="68"/>
        <v>0</v>
      </c>
      <c r="L3567" s="20" t="s">
        <v>7618</v>
      </c>
      <c r="M3567" s="20">
        <v>205.39099999999999</v>
      </c>
      <c r="N3567">
        <v>0</v>
      </c>
    </row>
    <row r="3568" spans="1:16" x14ac:dyDescent="0.25">
      <c r="A3568" s="18">
        <v>4320</v>
      </c>
      <c r="B3568" t="s">
        <v>622</v>
      </c>
      <c r="C3568" t="s">
        <v>9</v>
      </c>
      <c r="D3568" t="s">
        <v>11</v>
      </c>
      <c r="E3568" t="s">
        <v>624</v>
      </c>
      <c r="F3568" t="s">
        <v>13</v>
      </c>
      <c r="G3568" t="s">
        <v>14</v>
      </c>
      <c r="H3568">
        <f t="shared" si="68"/>
        <v>0</v>
      </c>
      <c r="L3568" s="20" t="s">
        <v>7618</v>
      </c>
      <c r="M3568" s="20">
        <v>205.39099999999999</v>
      </c>
      <c r="N3568">
        <v>0</v>
      </c>
    </row>
    <row r="3569" spans="1:14" x14ac:dyDescent="0.25">
      <c r="A3569" s="18">
        <v>1975</v>
      </c>
      <c r="B3569" t="s">
        <v>622</v>
      </c>
      <c r="C3569" t="s">
        <v>99</v>
      </c>
      <c r="D3569" t="s">
        <v>11</v>
      </c>
      <c r="E3569" t="s">
        <v>624</v>
      </c>
      <c r="F3569" t="s">
        <v>13</v>
      </c>
      <c r="G3569" t="s">
        <v>14</v>
      </c>
      <c r="H3569">
        <f t="shared" si="68"/>
        <v>0</v>
      </c>
      <c r="L3569" s="20" t="s">
        <v>7618</v>
      </c>
      <c r="M3569" s="20">
        <v>205.39099999999999</v>
      </c>
    </row>
    <row r="3570" spans="1:14" x14ac:dyDescent="0.25">
      <c r="A3570" s="18">
        <v>3947</v>
      </c>
      <c r="B3570" t="s">
        <v>622</v>
      </c>
      <c r="C3570" t="s">
        <v>70</v>
      </c>
      <c r="D3570" t="s">
        <v>11</v>
      </c>
      <c r="E3570" t="s">
        <v>624</v>
      </c>
      <c r="F3570" t="s">
        <v>13</v>
      </c>
      <c r="G3570" t="s">
        <v>14</v>
      </c>
      <c r="H3570">
        <f t="shared" si="68"/>
        <v>0</v>
      </c>
      <c r="L3570" s="20" t="s">
        <v>7618</v>
      </c>
      <c r="M3570" s="20">
        <v>205.39099999999999</v>
      </c>
      <c r="N3570">
        <v>0</v>
      </c>
    </row>
    <row r="3571" spans="1:14" x14ac:dyDescent="0.25">
      <c r="A3571" s="18">
        <v>4024</v>
      </c>
      <c r="B3571" t="s">
        <v>622</v>
      </c>
      <c r="C3571" t="s">
        <v>388</v>
      </c>
      <c r="D3571" t="s">
        <v>11</v>
      </c>
      <c r="E3571" t="s">
        <v>624</v>
      </c>
      <c r="F3571" t="s">
        <v>13</v>
      </c>
      <c r="G3571" t="s">
        <v>14</v>
      </c>
      <c r="H3571">
        <f t="shared" si="68"/>
        <v>0</v>
      </c>
      <c r="L3571" s="20" t="s">
        <v>7618</v>
      </c>
      <c r="M3571" s="20">
        <v>205.39099999999999</v>
      </c>
      <c r="N3571">
        <v>0</v>
      </c>
    </row>
    <row r="3572" spans="1:14" x14ac:dyDescent="0.25">
      <c r="A3572" s="18">
        <v>1629</v>
      </c>
      <c r="B3572" t="s">
        <v>622</v>
      </c>
      <c r="C3572" t="s">
        <v>199</v>
      </c>
      <c r="D3572" t="s">
        <v>11</v>
      </c>
      <c r="E3572" t="s">
        <v>624</v>
      </c>
      <c r="F3572" t="s">
        <v>13</v>
      </c>
      <c r="G3572" t="s">
        <v>14</v>
      </c>
      <c r="H3572">
        <f t="shared" si="68"/>
        <v>0</v>
      </c>
      <c r="L3572" s="20" t="s">
        <v>7618</v>
      </c>
      <c r="M3572" s="20">
        <v>205.39099999999999</v>
      </c>
      <c r="N3572">
        <v>0</v>
      </c>
    </row>
    <row r="3573" spans="1:14" x14ac:dyDescent="0.25">
      <c r="A3573" s="18">
        <v>1663</v>
      </c>
      <c r="B3573" t="s">
        <v>622</v>
      </c>
      <c r="C3573" t="s">
        <v>142</v>
      </c>
      <c r="D3573" t="s">
        <v>11</v>
      </c>
      <c r="E3573" t="s">
        <v>624</v>
      </c>
      <c r="F3573" t="s">
        <v>13</v>
      </c>
      <c r="G3573" t="s">
        <v>14</v>
      </c>
      <c r="H3573">
        <f t="shared" si="68"/>
        <v>0</v>
      </c>
      <c r="L3573" s="20" t="s">
        <v>7618</v>
      </c>
      <c r="M3573" s="20">
        <v>205.39099999999999</v>
      </c>
      <c r="N3573">
        <v>0</v>
      </c>
    </row>
    <row r="3574" spans="1:14" x14ac:dyDescent="0.25">
      <c r="A3574" s="18">
        <v>4013</v>
      </c>
      <c r="B3574" t="s">
        <v>622</v>
      </c>
      <c r="C3574" t="s">
        <v>16</v>
      </c>
      <c r="D3574" t="s">
        <v>11</v>
      </c>
      <c r="E3574" t="s">
        <v>624</v>
      </c>
      <c r="F3574" t="s">
        <v>13</v>
      </c>
      <c r="G3574" t="s">
        <v>14</v>
      </c>
      <c r="H3574">
        <f t="shared" si="68"/>
        <v>0</v>
      </c>
      <c r="L3574" s="20" t="s">
        <v>7618</v>
      </c>
      <c r="M3574" s="20">
        <v>205.39099999999999</v>
      </c>
      <c r="N3574">
        <v>0</v>
      </c>
    </row>
    <row r="3575" spans="1:14" x14ac:dyDescent="0.25">
      <c r="A3575" s="18">
        <v>1102</v>
      </c>
      <c r="B3575" t="s">
        <v>622</v>
      </c>
      <c r="C3575" t="s">
        <v>189</v>
      </c>
      <c r="D3575" t="s">
        <v>11</v>
      </c>
      <c r="E3575" t="s">
        <v>624</v>
      </c>
      <c r="F3575" t="s">
        <v>13</v>
      </c>
      <c r="G3575" t="s">
        <v>14</v>
      </c>
      <c r="H3575">
        <f t="shared" si="68"/>
        <v>0</v>
      </c>
      <c r="L3575" s="20" t="s">
        <v>7618</v>
      </c>
      <c r="M3575" s="20">
        <v>205.39099999999999</v>
      </c>
      <c r="N3575">
        <v>0</v>
      </c>
    </row>
    <row r="3576" spans="1:14" x14ac:dyDescent="0.25">
      <c r="A3576" s="18">
        <v>1818</v>
      </c>
      <c r="B3576" t="s">
        <v>622</v>
      </c>
      <c r="C3576" t="s">
        <v>43</v>
      </c>
      <c r="D3576" t="s">
        <v>11</v>
      </c>
      <c r="E3576" t="s">
        <v>624</v>
      </c>
      <c r="F3576" t="s">
        <v>13</v>
      </c>
      <c r="G3576" t="s">
        <v>14</v>
      </c>
      <c r="H3576">
        <f t="shared" si="68"/>
        <v>0</v>
      </c>
      <c r="L3576" s="20" t="s">
        <v>7618</v>
      </c>
      <c r="M3576" s="20">
        <v>205.39099999999999</v>
      </c>
      <c r="N3576">
        <v>0</v>
      </c>
    </row>
    <row r="3577" spans="1:14" x14ac:dyDescent="0.25">
      <c r="A3577" s="18">
        <v>1718</v>
      </c>
      <c r="B3577" t="s">
        <v>622</v>
      </c>
      <c r="C3577" t="s">
        <v>26</v>
      </c>
      <c r="D3577" t="s">
        <v>11</v>
      </c>
      <c r="E3577" t="s">
        <v>624</v>
      </c>
      <c r="F3577" t="s">
        <v>13</v>
      </c>
      <c r="G3577" t="s">
        <v>14</v>
      </c>
      <c r="H3577">
        <f t="shared" si="68"/>
        <v>0</v>
      </c>
      <c r="L3577" s="20" t="s">
        <v>7618</v>
      </c>
      <c r="M3577" s="20">
        <v>205.39099999999999</v>
      </c>
      <c r="N3577">
        <v>0</v>
      </c>
    </row>
    <row r="3578" spans="1:14" x14ac:dyDescent="0.25">
      <c r="A3578" s="18">
        <v>3636</v>
      </c>
      <c r="B3578" t="s">
        <v>622</v>
      </c>
      <c r="C3578" t="s">
        <v>30</v>
      </c>
      <c r="D3578" t="s">
        <v>11</v>
      </c>
      <c r="E3578" t="s">
        <v>624</v>
      </c>
      <c r="F3578" t="s">
        <v>13</v>
      </c>
      <c r="G3578" t="s">
        <v>14</v>
      </c>
      <c r="H3578">
        <f t="shared" si="68"/>
        <v>0</v>
      </c>
      <c r="L3578" s="20" t="s">
        <v>7618</v>
      </c>
      <c r="M3578" s="20">
        <v>205.39099999999999</v>
      </c>
      <c r="N3578">
        <v>0</v>
      </c>
    </row>
    <row r="3579" spans="1:14" x14ac:dyDescent="0.25">
      <c r="A3579" s="18">
        <v>387</v>
      </c>
      <c r="B3579" t="s">
        <v>622</v>
      </c>
      <c r="C3579" t="s">
        <v>23</v>
      </c>
      <c r="D3579" t="s">
        <v>11</v>
      </c>
      <c r="E3579" t="s">
        <v>624</v>
      </c>
      <c r="F3579" t="s">
        <v>13</v>
      </c>
      <c r="G3579" t="s">
        <v>14</v>
      </c>
      <c r="H3579">
        <f t="shared" si="68"/>
        <v>0</v>
      </c>
      <c r="L3579" s="20" t="s">
        <v>7618</v>
      </c>
      <c r="M3579" s="20">
        <v>205.39099999999999</v>
      </c>
      <c r="N3579">
        <v>0</v>
      </c>
    </row>
    <row r="3580" spans="1:14" x14ac:dyDescent="0.25">
      <c r="A3580" s="18">
        <v>1674</v>
      </c>
      <c r="B3580" t="s">
        <v>7619</v>
      </c>
      <c r="C3580" t="s">
        <v>70</v>
      </c>
      <c r="D3580" t="s">
        <v>11</v>
      </c>
      <c r="E3580" t="s">
        <v>4013</v>
      </c>
      <c r="F3580" t="s">
        <v>13</v>
      </c>
      <c r="G3580" t="s">
        <v>14</v>
      </c>
      <c r="H3580">
        <f t="shared" si="68"/>
        <v>0</v>
      </c>
      <c r="L3580" s="20" t="s">
        <v>7620</v>
      </c>
      <c r="M3580">
        <v>201.24799999999999</v>
      </c>
      <c r="N3580">
        <v>0</v>
      </c>
    </row>
    <row r="3581" spans="1:14" x14ac:dyDescent="0.25">
      <c r="A3581" s="18">
        <v>2336</v>
      </c>
      <c r="B3581" s="20" t="s">
        <v>4011</v>
      </c>
      <c r="C3581" t="s">
        <v>16</v>
      </c>
      <c r="D3581" t="s">
        <v>11</v>
      </c>
      <c r="E3581" t="s">
        <v>4013</v>
      </c>
      <c r="F3581" t="s">
        <v>13</v>
      </c>
      <c r="G3581" t="s">
        <v>14</v>
      </c>
      <c r="H3581">
        <f t="shared" si="68"/>
        <v>0</v>
      </c>
      <c r="L3581" s="20" t="s">
        <v>7620</v>
      </c>
      <c r="M3581">
        <v>201.24799999999999</v>
      </c>
      <c r="N3581">
        <v>0</v>
      </c>
    </row>
    <row r="3582" spans="1:14" x14ac:dyDescent="0.25">
      <c r="A3582" s="18">
        <v>679</v>
      </c>
      <c r="B3582" t="s">
        <v>7619</v>
      </c>
      <c r="C3582" t="s">
        <v>189</v>
      </c>
      <c r="D3582" t="s">
        <v>11</v>
      </c>
      <c r="E3582" t="s">
        <v>4013</v>
      </c>
      <c r="F3582" t="s">
        <v>13</v>
      </c>
      <c r="G3582" t="s">
        <v>14</v>
      </c>
      <c r="H3582">
        <f t="shared" si="68"/>
        <v>0</v>
      </c>
      <c r="L3582" s="20" t="s">
        <v>7620</v>
      </c>
      <c r="M3582">
        <v>201.24799999999999</v>
      </c>
      <c r="N3582">
        <v>0</v>
      </c>
    </row>
    <row r="3583" spans="1:14" x14ac:dyDescent="0.25">
      <c r="A3583" s="18">
        <v>2544</v>
      </c>
      <c r="B3583" t="s">
        <v>7619</v>
      </c>
      <c r="C3583" t="s">
        <v>23</v>
      </c>
      <c r="D3583" t="s">
        <v>11</v>
      </c>
      <c r="E3583" t="s">
        <v>4013</v>
      </c>
      <c r="F3583" t="s">
        <v>13</v>
      </c>
      <c r="G3583" t="s">
        <v>14</v>
      </c>
      <c r="H3583">
        <f t="shared" si="68"/>
        <v>0</v>
      </c>
      <c r="L3583" s="20" t="s">
        <v>7620</v>
      </c>
      <c r="M3583">
        <v>201.24799999999999</v>
      </c>
      <c r="N3583">
        <v>0</v>
      </c>
    </row>
    <row r="3584" spans="1:14" x14ac:dyDescent="0.25">
      <c r="A3584" s="18">
        <v>1643</v>
      </c>
      <c r="B3584" s="20" t="s">
        <v>1985</v>
      </c>
      <c r="C3584" t="s">
        <v>16</v>
      </c>
      <c r="D3584" t="s">
        <v>11</v>
      </c>
      <c r="E3584" t="s">
        <v>1987</v>
      </c>
      <c r="F3584" t="s">
        <v>13</v>
      </c>
      <c r="G3584" t="s">
        <v>14</v>
      </c>
      <c r="H3584">
        <f t="shared" si="68"/>
        <v>0</v>
      </c>
      <c r="L3584" s="20" t="s">
        <v>7621</v>
      </c>
      <c r="M3584">
        <v>252.72300000000001</v>
      </c>
      <c r="N3584">
        <v>0</v>
      </c>
    </row>
    <row r="3585" spans="1:16" x14ac:dyDescent="0.25">
      <c r="A3585" s="18">
        <v>95</v>
      </c>
      <c r="B3585" s="20" t="s">
        <v>2270</v>
      </c>
      <c r="C3585" t="s">
        <v>70</v>
      </c>
      <c r="D3585" t="s">
        <v>11</v>
      </c>
      <c r="E3585" t="s">
        <v>2272</v>
      </c>
      <c r="F3585" t="s">
        <v>13</v>
      </c>
      <c r="G3585" t="s">
        <v>14</v>
      </c>
      <c r="H3585">
        <f t="shared" si="68"/>
        <v>0</v>
      </c>
      <c r="L3585" s="20" t="s">
        <v>7622</v>
      </c>
      <c r="M3585">
        <v>291.71499999999997</v>
      </c>
      <c r="N3585">
        <v>0</v>
      </c>
    </row>
    <row r="3586" spans="1:16" x14ac:dyDescent="0.25">
      <c r="A3586" s="18">
        <v>3805</v>
      </c>
      <c r="B3586" s="20" t="s">
        <v>2270</v>
      </c>
      <c r="C3586" t="s">
        <v>16</v>
      </c>
      <c r="D3586" t="s">
        <v>11</v>
      </c>
      <c r="E3586" t="s">
        <v>2272</v>
      </c>
      <c r="F3586" t="s">
        <v>13</v>
      </c>
      <c r="G3586" t="s">
        <v>14</v>
      </c>
      <c r="H3586">
        <f t="shared" si="68"/>
        <v>0</v>
      </c>
      <c r="L3586" s="20" t="s">
        <v>7622</v>
      </c>
      <c r="M3586">
        <v>291.71499999999997</v>
      </c>
      <c r="N3586">
        <v>0</v>
      </c>
    </row>
    <row r="3587" spans="1:16" x14ac:dyDescent="0.25">
      <c r="A3587" s="18">
        <v>3106</v>
      </c>
      <c r="B3587" t="s">
        <v>2270</v>
      </c>
      <c r="C3587" t="s">
        <v>189</v>
      </c>
      <c r="D3587" t="s">
        <v>11</v>
      </c>
      <c r="E3587" t="s">
        <v>2272</v>
      </c>
      <c r="F3587" t="s">
        <v>13</v>
      </c>
      <c r="G3587" t="s">
        <v>14</v>
      </c>
      <c r="H3587">
        <f t="shared" si="68"/>
        <v>0.19206005861885747</v>
      </c>
      <c r="L3587" s="20" t="s">
        <v>7622</v>
      </c>
      <c r="M3587">
        <v>291.71499999999997</v>
      </c>
      <c r="N3587">
        <v>4</v>
      </c>
    </row>
    <row r="3588" spans="1:16" x14ac:dyDescent="0.25">
      <c r="A3588" s="18">
        <v>474</v>
      </c>
      <c r="B3588" s="20" t="s">
        <v>2270</v>
      </c>
      <c r="C3588" t="s">
        <v>23</v>
      </c>
      <c r="D3588" t="s">
        <v>11</v>
      </c>
      <c r="E3588" t="s">
        <v>2272</v>
      </c>
      <c r="F3588" t="s">
        <v>13</v>
      </c>
      <c r="G3588" t="s">
        <v>14</v>
      </c>
      <c r="H3588">
        <f t="shared" si="68"/>
        <v>0.19206005861885747</v>
      </c>
      <c r="L3588" s="20" t="s">
        <v>7622</v>
      </c>
      <c r="M3588">
        <v>291.71499999999997</v>
      </c>
      <c r="N3588">
        <v>4</v>
      </c>
      <c r="P3588" t="b">
        <f>EXACT(H3588,bioshpere3_soil!H3588)</f>
        <v>0</v>
      </c>
    </row>
    <row r="3589" spans="1:16" x14ac:dyDescent="0.25">
      <c r="A3589" s="18">
        <v>1064</v>
      </c>
      <c r="B3589" s="20" t="s">
        <v>5482</v>
      </c>
      <c r="C3589" t="s">
        <v>16</v>
      </c>
      <c r="D3589" t="s">
        <v>11</v>
      </c>
      <c r="E3589" t="s">
        <v>5484</v>
      </c>
      <c r="F3589" t="s">
        <v>13</v>
      </c>
      <c r="G3589" t="s">
        <v>14</v>
      </c>
      <c r="H3589">
        <f t="shared" si="68"/>
        <v>0.25437705163654195</v>
      </c>
      <c r="L3589" s="20" t="s">
        <v>7623</v>
      </c>
      <c r="M3589">
        <v>220.251</v>
      </c>
      <c r="N3589">
        <v>4</v>
      </c>
    </row>
    <row r="3590" spans="1:16" x14ac:dyDescent="0.25">
      <c r="A3590" s="18">
        <v>4307</v>
      </c>
      <c r="B3590" s="20" t="s">
        <v>7624</v>
      </c>
      <c r="C3590" t="s">
        <v>26</v>
      </c>
      <c r="D3590" t="s">
        <v>11</v>
      </c>
      <c r="E3590" t="s">
        <v>3663</v>
      </c>
      <c r="F3590" t="s">
        <v>13</v>
      </c>
      <c r="G3590" t="s">
        <v>14</v>
      </c>
      <c r="H3590">
        <f t="shared" si="68"/>
        <v>0.15005905749065929</v>
      </c>
      <c r="L3590" s="20" t="s">
        <v>7625</v>
      </c>
      <c r="M3590">
        <v>373.36500000000001</v>
      </c>
      <c r="N3590">
        <v>4</v>
      </c>
    </row>
    <row r="3591" spans="1:16" x14ac:dyDescent="0.25">
      <c r="A3591" s="18">
        <v>935</v>
      </c>
      <c r="B3591" s="20" t="s">
        <v>1909</v>
      </c>
      <c r="C3591" t="s">
        <v>16</v>
      </c>
      <c r="D3591" t="s">
        <v>11</v>
      </c>
      <c r="E3591" t="s">
        <v>1911</v>
      </c>
      <c r="F3591" t="s">
        <v>13</v>
      </c>
      <c r="G3591" t="s">
        <v>14</v>
      </c>
      <c r="H3591" t="e">
        <f t="shared" si="68"/>
        <v>#VALUE!</v>
      </c>
      <c r="L3591" t="s">
        <v>7626</v>
      </c>
      <c r="M3591">
        <v>387.392</v>
      </c>
      <c r="N3591" s="20" t="s">
        <v>6617</v>
      </c>
    </row>
    <row r="3592" spans="1:16" x14ac:dyDescent="0.25">
      <c r="A3592" s="18">
        <v>3926</v>
      </c>
      <c r="B3592" s="20" t="s">
        <v>181</v>
      </c>
      <c r="C3592" t="s">
        <v>16</v>
      </c>
      <c r="D3592" t="s">
        <v>11</v>
      </c>
      <c r="E3592" t="s">
        <v>183</v>
      </c>
      <c r="F3592" t="s">
        <v>13</v>
      </c>
      <c r="G3592" t="s">
        <v>14</v>
      </c>
      <c r="H3592">
        <f t="shared" si="68"/>
        <v>0</v>
      </c>
      <c r="L3592" t="s">
        <v>7423</v>
      </c>
      <c r="M3592">
        <v>257.77999999999997</v>
      </c>
      <c r="N3592">
        <v>0</v>
      </c>
    </row>
    <row r="3593" spans="1:16" x14ac:dyDescent="0.25">
      <c r="A3593" s="18">
        <v>3107</v>
      </c>
      <c r="B3593" s="20" t="s">
        <v>7730</v>
      </c>
      <c r="C3593" t="s">
        <v>47</v>
      </c>
      <c r="D3593" t="s">
        <v>11</v>
      </c>
      <c r="E3593" s="37" t="s">
        <v>7731</v>
      </c>
      <c r="F3593" t="s">
        <v>13</v>
      </c>
      <c r="G3593" t="s">
        <v>14</v>
      </c>
      <c r="H3593">
        <f t="shared" si="68"/>
        <v>0</v>
      </c>
      <c r="L3593" s="20" t="s">
        <v>7733</v>
      </c>
      <c r="M3593">
        <v>187.62</v>
      </c>
      <c r="N3593">
        <v>0</v>
      </c>
    </row>
    <row r="3594" spans="1:16" x14ac:dyDescent="0.25">
      <c r="A3594" s="18">
        <v>1844</v>
      </c>
      <c r="B3594" t="s">
        <v>98</v>
      </c>
      <c r="C3594" t="s">
        <v>90</v>
      </c>
      <c r="D3594" t="s">
        <v>11</v>
      </c>
      <c r="E3594" s="37" t="s">
        <v>101</v>
      </c>
      <c r="F3594" t="s">
        <v>13</v>
      </c>
      <c r="G3594" t="s">
        <v>14</v>
      </c>
      <c r="H3594">
        <f t="shared" ref="H3594:H3605" si="69">14.0067*N3594/M3594</f>
        <v>0</v>
      </c>
      <c r="L3594" s="20" t="s">
        <v>7733</v>
      </c>
      <c r="M3594">
        <v>187.62</v>
      </c>
      <c r="N3594">
        <v>0</v>
      </c>
    </row>
    <row r="3595" spans="1:16" x14ac:dyDescent="0.25">
      <c r="A3595" s="18">
        <v>1588</v>
      </c>
      <c r="B3595" t="s">
        <v>98</v>
      </c>
      <c r="C3595" t="s">
        <v>9</v>
      </c>
      <c r="D3595" t="s">
        <v>11</v>
      </c>
      <c r="E3595" s="36" t="s">
        <v>101</v>
      </c>
      <c r="F3595" t="s">
        <v>13</v>
      </c>
      <c r="G3595" t="s">
        <v>14</v>
      </c>
      <c r="H3595">
        <f t="shared" si="69"/>
        <v>0</v>
      </c>
      <c r="L3595" s="20" t="s">
        <v>7733</v>
      </c>
      <c r="M3595">
        <v>187.62</v>
      </c>
      <c r="N3595">
        <v>0</v>
      </c>
    </row>
    <row r="3596" spans="1:16" x14ac:dyDescent="0.25">
      <c r="A3596" s="18">
        <v>2787</v>
      </c>
      <c r="B3596" t="s">
        <v>98</v>
      </c>
      <c r="C3596" t="s">
        <v>99</v>
      </c>
      <c r="D3596" t="s">
        <v>11</v>
      </c>
      <c r="E3596" s="36" t="s">
        <v>101</v>
      </c>
      <c r="F3596" t="s">
        <v>13</v>
      </c>
      <c r="G3596" t="s">
        <v>14</v>
      </c>
      <c r="H3596">
        <f t="shared" si="69"/>
        <v>0</v>
      </c>
      <c r="L3596" s="20" t="s">
        <v>7733</v>
      </c>
      <c r="M3596">
        <v>187.62</v>
      </c>
      <c r="N3596">
        <v>0</v>
      </c>
    </row>
    <row r="3597" spans="1:16" x14ac:dyDescent="0.25">
      <c r="A3597" s="18">
        <v>2428</v>
      </c>
      <c r="B3597" t="s">
        <v>98</v>
      </c>
      <c r="C3597" t="s">
        <v>70</v>
      </c>
      <c r="D3597" t="s">
        <v>11</v>
      </c>
      <c r="E3597" s="36" t="s">
        <v>101</v>
      </c>
      <c r="F3597" t="s">
        <v>13</v>
      </c>
      <c r="G3597" t="s">
        <v>14</v>
      </c>
      <c r="H3597">
        <f t="shared" si="69"/>
        <v>0</v>
      </c>
      <c r="L3597" s="20" t="s">
        <v>7733</v>
      </c>
      <c r="M3597">
        <v>187.62</v>
      </c>
    </row>
    <row r="3598" spans="1:16" x14ac:dyDescent="0.25">
      <c r="A3598" s="18">
        <v>1850</v>
      </c>
      <c r="B3598" t="s">
        <v>3572</v>
      </c>
      <c r="C3598" t="s">
        <v>16</v>
      </c>
      <c r="D3598" t="s">
        <v>11</v>
      </c>
      <c r="E3598" t="s">
        <v>3574</v>
      </c>
      <c r="F3598" t="s">
        <v>13</v>
      </c>
      <c r="G3598" t="s">
        <v>14</v>
      </c>
      <c r="H3598">
        <f t="shared" si="69"/>
        <v>0</v>
      </c>
      <c r="L3598" t="s">
        <v>7627</v>
      </c>
      <c r="M3598">
        <v>181.34299999999999</v>
      </c>
      <c r="N3598">
        <v>0</v>
      </c>
      <c r="P3598" t="b">
        <f>EXACT(H3598,bioshpere3_soil!H3598)</f>
        <v>1</v>
      </c>
    </row>
    <row r="3599" spans="1:16" x14ac:dyDescent="0.25">
      <c r="A3599" s="18">
        <v>3095</v>
      </c>
      <c r="B3599" t="s">
        <v>7628</v>
      </c>
      <c r="C3599" t="s">
        <v>16</v>
      </c>
      <c r="D3599" t="s">
        <v>11</v>
      </c>
      <c r="E3599" t="s">
        <v>233</v>
      </c>
      <c r="F3599" t="s">
        <v>13</v>
      </c>
      <c r="G3599" t="s">
        <v>14</v>
      </c>
      <c r="H3599">
        <f t="shared" si="69"/>
        <v>0</v>
      </c>
      <c r="L3599" t="s">
        <v>7629</v>
      </c>
      <c r="M3599">
        <v>354.46899999999999</v>
      </c>
      <c r="N3599">
        <v>0</v>
      </c>
      <c r="P3599" t="b">
        <f>EXACT(H3599,bioshpere3_soil!H3599)</f>
        <v>1</v>
      </c>
    </row>
    <row r="3600" spans="1:16" x14ac:dyDescent="0.25">
      <c r="A3600" s="18">
        <v>2993</v>
      </c>
      <c r="B3600" t="s">
        <v>7628</v>
      </c>
      <c r="C3600" t="s">
        <v>26</v>
      </c>
      <c r="D3600" t="s">
        <v>11</v>
      </c>
      <c r="E3600" t="s">
        <v>233</v>
      </c>
      <c r="F3600" t="s">
        <v>13</v>
      </c>
      <c r="G3600" t="s">
        <v>14</v>
      </c>
      <c r="H3600">
        <f t="shared" si="69"/>
        <v>0</v>
      </c>
      <c r="L3600" t="s">
        <v>7629</v>
      </c>
      <c r="M3600">
        <v>354.46899999999999</v>
      </c>
      <c r="N3600">
        <v>0</v>
      </c>
      <c r="P3600" t="b">
        <f>EXACT(H3600,bioshpere3_soil!H3600)</f>
        <v>1</v>
      </c>
    </row>
    <row r="3601" spans="1:16" x14ac:dyDescent="0.25">
      <c r="A3601" s="18">
        <v>4104</v>
      </c>
      <c r="B3601" s="20" t="s">
        <v>6214</v>
      </c>
      <c r="C3601" t="s">
        <v>16</v>
      </c>
      <c r="D3601" t="s">
        <v>11</v>
      </c>
      <c r="E3601" t="s">
        <v>7630</v>
      </c>
      <c r="F3601" t="s">
        <v>13</v>
      </c>
      <c r="G3601" t="s">
        <v>14</v>
      </c>
      <c r="H3601">
        <f t="shared" si="69"/>
        <v>0</v>
      </c>
      <c r="L3601" t="s">
        <v>7631</v>
      </c>
      <c r="M3601">
        <v>342.39400000000001</v>
      </c>
      <c r="N3601">
        <v>0</v>
      </c>
      <c r="P3601" t="b">
        <f>EXACT(H3601,bioshpere3_soil!H3601)</f>
        <v>1</v>
      </c>
    </row>
    <row r="3602" spans="1:16" x14ac:dyDescent="0.25">
      <c r="A3602" s="18">
        <v>3489</v>
      </c>
      <c r="B3602" t="s">
        <v>5739</v>
      </c>
      <c r="C3602" t="s">
        <v>70</v>
      </c>
      <c r="D3602" t="s">
        <v>11</v>
      </c>
      <c r="E3602" t="s">
        <v>5741</v>
      </c>
      <c r="F3602" t="s">
        <v>13</v>
      </c>
      <c r="G3602" t="s">
        <v>14</v>
      </c>
      <c r="H3602">
        <f t="shared" si="69"/>
        <v>0</v>
      </c>
      <c r="L3602" t="s">
        <v>7632</v>
      </c>
      <c r="M3602">
        <v>240.43299999999999</v>
      </c>
      <c r="N3602">
        <v>0</v>
      </c>
    </row>
    <row r="3603" spans="1:16" x14ac:dyDescent="0.25">
      <c r="A3603" s="18">
        <v>3191</v>
      </c>
      <c r="B3603" t="s">
        <v>5739</v>
      </c>
      <c r="C3603" t="s">
        <v>16</v>
      </c>
      <c r="D3603" t="s">
        <v>11</v>
      </c>
      <c r="E3603" t="s">
        <v>5741</v>
      </c>
      <c r="F3603" t="s">
        <v>13</v>
      </c>
      <c r="G3603" t="s">
        <v>14</v>
      </c>
      <c r="H3603">
        <f t="shared" si="69"/>
        <v>0</v>
      </c>
      <c r="L3603" t="s">
        <v>7632</v>
      </c>
      <c r="M3603">
        <v>240.43299999999999</v>
      </c>
      <c r="N3603">
        <v>0</v>
      </c>
    </row>
    <row r="3604" spans="1:16" x14ac:dyDescent="0.25">
      <c r="A3604" s="18">
        <v>2008</v>
      </c>
      <c r="B3604" t="s">
        <v>5739</v>
      </c>
      <c r="C3604" t="s">
        <v>189</v>
      </c>
      <c r="D3604" t="s">
        <v>11</v>
      </c>
      <c r="E3604" t="s">
        <v>5741</v>
      </c>
      <c r="F3604" t="s">
        <v>13</v>
      </c>
      <c r="G3604" t="s">
        <v>14</v>
      </c>
      <c r="H3604">
        <f t="shared" si="69"/>
        <v>0</v>
      </c>
      <c r="L3604" t="s">
        <v>7632</v>
      </c>
      <c r="M3604">
        <v>240.43299999999999</v>
      </c>
      <c r="N3604">
        <v>0</v>
      </c>
    </row>
    <row r="3605" spans="1:16" x14ac:dyDescent="0.25">
      <c r="A3605" s="18">
        <v>4203</v>
      </c>
      <c r="B3605" t="s">
        <v>5739</v>
      </c>
      <c r="C3605" t="s">
        <v>23</v>
      </c>
      <c r="D3605" t="s">
        <v>11</v>
      </c>
      <c r="E3605" t="s">
        <v>5741</v>
      </c>
      <c r="F3605" t="s">
        <v>13</v>
      </c>
      <c r="G3605" t="s">
        <v>14</v>
      </c>
      <c r="H3605">
        <f t="shared" si="69"/>
        <v>0</v>
      </c>
      <c r="L3605" t="s">
        <v>7632</v>
      </c>
      <c r="M3605">
        <v>240.43299999999999</v>
      </c>
      <c r="N3605">
        <v>0</v>
      </c>
    </row>
    <row r="3606" spans="1:16" x14ac:dyDescent="0.25">
      <c r="A3606" s="18">
        <v>3617</v>
      </c>
      <c r="B3606" s="20" t="s">
        <v>864</v>
      </c>
      <c r="C3606" t="s">
        <v>189</v>
      </c>
      <c r="D3606" t="s">
        <v>11</v>
      </c>
      <c r="E3606" t="s">
        <v>866</v>
      </c>
      <c r="F3606" t="s">
        <v>13</v>
      </c>
      <c r="G3606" t="s">
        <v>14</v>
      </c>
      <c r="H3606">
        <v>0</v>
      </c>
      <c r="L3606" s="20" t="s">
        <v>7633</v>
      </c>
      <c r="M3606" s="20" t="s">
        <v>6617</v>
      </c>
      <c r="N3606">
        <v>0</v>
      </c>
    </row>
    <row r="3607" spans="1:16" x14ac:dyDescent="0.25">
      <c r="A3607" s="18">
        <v>2712</v>
      </c>
      <c r="B3607" t="s">
        <v>864</v>
      </c>
      <c r="C3607" t="s">
        <v>43</v>
      </c>
      <c r="D3607" t="s">
        <v>11</v>
      </c>
      <c r="E3607" t="s">
        <v>866</v>
      </c>
      <c r="F3607" t="s">
        <v>13</v>
      </c>
      <c r="G3607" t="s">
        <v>14</v>
      </c>
      <c r="H3607">
        <v>0</v>
      </c>
      <c r="L3607" s="20" t="s">
        <v>7633</v>
      </c>
      <c r="M3607" s="20" t="s">
        <v>6617</v>
      </c>
    </row>
    <row r="3608" spans="1:16" x14ac:dyDescent="0.25">
      <c r="A3608" s="18">
        <v>675</v>
      </c>
      <c r="B3608" t="s">
        <v>864</v>
      </c>
      <c r="C3608" t="s">
        <v>26</v>
      </c>
      <c r="D3608" t="s">
        <v>11</v>
      </c>
      <c r="E3608" t="s">
        <v>866</v>
      </c>
      <c r="F3608" t="s">
        <v>13</v>
      </c>
      <c r="G3608" t="s">
        <v>14</v>
      </c>
      <c r="H3608">
        <v>0</v>
      </c>
      <c r="L3608" s="20" t="s">
        <v>7633</v>
      </c>
      <c r="M3608" s="20" t="s">
        <v>6617</v>
      </c>
      <c r="N3608">
        <v>3</v>
      </c>
    </row>
    <row r="3609" spans="1:16" x14ac:dyDescent="0.25">
      <c r="A3609" s="18">
        <v>2605</v>
      </c>
      <c r="B3609" t="s">
        <v>864</v>
      </c>
      <c r="C3609" t="s">
        <v>30</v>
      </c>
      <c r="D3609" t="s">
        <v>11</v>
      </c>
      <c r="E3609" t="s">
        <v>866</v>
      </c>
      <c r="F3609" t="s">
        <v>13</v>
      </c>
      <c r="G3609" t="s">
        <v>14</v>
      </c>
      <c r="H3609">
        <v>0</v>
      </c>
      <c r="L3609" s="20" t="s">
        <v>7633</v>
      </c>
      <c r="M3609" s="20" t="s">
        <v>6617</v>
      </c>
      <c r="N3609">
        <v>3</v>
      </c>
      <c r="P3609" t="b">
        <f>EXACT(H3609,bioshpere3_soil!H3609)</f>
        <v>0</v>
      </c>
    </row>
    <row r="3610" spans="1:16" x14ac:dyDescent="0.25">
      <c r="A3610" s="18">
        <v>2042</v>
      </c>
      <c r="B3610" t="s">
        <v>864</v>
      </c>
      <c r="C3610" t="s">
        <v>23</v>
      </c>
      <c r="D3610" t="s">
        <v>11</v>
      </c>
      <c r="E3610" t="s">
        <v>866</v>
      </c>
      <c r="F3610" t="s">
        <v>13</v>
      </c>
      <c r="G3610" t="s">
        <v>14</v>
      </c>
      <c r="H3610">
        <v>0</v>
      </c>
      <c r="L3610" s="20" t="s">
        <v>7633</v>
      </c>
      <c r="M3610" s="20" t="s">
        <v>6617</v>
      </c>
      <c r="N3610">
        <v>3</v>
      </c>
    </row>
    <row r="3611" spans="1:16" x14ac:dyDescent="0.25">
      <c r="A3611" s="18">
        <v>3584</v>
      </c>
      <c r="B3611" t="s">
        <v>1884</v>
      </c>
      <c r="C3611" t="s">
        <v>47</v>
      </c>
      <c r="D3611" t="s">
        <v>11</v>
      </c>
      <c r="E3611" t="s">
        <v>1886</v>
      </c>
      <c r="F3611" t="s">
        <v>13</v>
      </c>
      <c r="G3611" t="s">
        <v>33</v>
      </c>
      <c r="H3611">
        <v>0</v>
      </c>
      <c r="L3611" s="20" t="s">
        <v>7633</v>
      </c>
      <c r="M3611" s="20" t="s">
        <v>6617</v>
      </c>
    </row>
    <row r="3612" spans="1:16" x14ac:dyDescent="0.25">
      <c r="A3612" s="18">
        <v>4040</v>
      </c>
      <c r="B3612" t="s">
        <v>1884</v>
      </c>
      <c r="C3612" t="s">
        <v>90</v>
      </c>
      <c r="D3612" t="s">
        <v>11</v>
      </c>
      <c r="E3612" t="s">
        <v>1886</v>
      </c>
      <c r="F3612" t="s">
        <v>13</v>
      </c>
      <c r="G3612" t="s">
        <v>33</v>
      </c>
      <c r="H3612">
        <v>0</v>
      </c>
      <c r="L3612" s="20" t="s">
        <v>7633</v>
      </c>
      <c r="M3612" s="20" t="s">
        <v>6617</v>
      </c>
      <c r="N3612">
        <v>3</v>
      </c>
    </row>
    <row r="3613" spans="1:16" x14ac:dyDescent="0.25">
      <c r="A3613" s="18">
        <v>923</v>
      </c>
      <c r="B3613" t="s">
        <v>1884</v>
      </c>
      <c r="C3613" t="s">
        <v>9</v>
      </c>
      <c r="D3613" t="s">
        <v>11</v>
      </c>
      <c r="E3613" t="s">
        <v>1886</v>
      </c>
      <c r="F3613" t="s">
        <v>13</v>
      </c>
      <c r="G3613" t="s">
        <v>33</v>
      </c>
      <c r="H3613">
        <v>0</v>
      </c>
      <c r="L3613" s="20" t="s">
        <v>7633</v>
      </c>
      <c r="M3613" s="20" t="s">
        <v>6617</v>
      </c>
      <c r="N3613" s="20" t="s">
        <v>6617</v>
      </c>
    </row>
    <row r="3614" spans="1:16" x14ac:dyDescent="0.25">
      <c r="A3614" s="18">
        <v>2919</v>
      </c>
      <c r="B3614" t="s">
        <v>1884</v>
      </c>
      <c r="C3614" t="s">
        <v>99</v>
      </c>
      <c r="D3614" t="s">
        <v>11</v>
      </c>
      <c r="E3614" t="s">
        <v>1886</v>
      </c>
      <c r="F3614" t="s">
        <v>13</v>
      </c>
      <c r="G3614" t="s">
        <v>33</v>
      </c>
      <c r="H3614">
        <v>0</v>
      </c>
      <c r="L3614" s="20" t="s">
        <v>7633</v>
      </c>
      <c r="M3614" s="20" t="s">
        <v>6617</v>
      </c>
      <c r="N3614" s="20" t="s">
        <v>6617</v>
      </c>
    </row>
    <row r="3615" spans="1:16" x14ac:dyDescent="0.25">
      <c r="A3615" s="18">
        <v>2593</v>
      </c>
      <c r="B3615" t="s">
        <v>1884</v>
      </c>
      <c r="C3615" t="s">
        <v>70</v>
      </c>
      <c r="D3615" t="s">
        <v>11</v>
      </c>
      <c r="E3615" t="s">
        <v>1886</v>
      </c>
      <c r="F3615" t="s">
        <v>13</v>
      </c>
      <c r="G3615" t="s">
        <v>33</v>
      </c>
      <c r="H3615">
        <v>0</v>
      </c>
      <c r="L3615" s="20" t="s">
        <v>7633</v>
      </c>
      <c r="M3615" s="20" t="s">
        <v>6617</v>
      </c>
      <c r="N3615" s="20" t="s">
        <v>6617</v>
      </c>
    </row>
    <row r="3616" spans="1:16" x14ac:dyDescent="0.25">
      <c r="A3616" s="18">
        <v>353</v>
      </c>
      <c r="B3616" t="s">
        <v>1884</v>
      </c>
      <c r="C3616" t="s">
        <v>189</v>
      </c>
      <c r="D3616" t="s">
        <v>11</v>
      </c>
      <c r="E3616" t="s">
        <v>1886</v>
      </c>
      <c r="F3616" t="s">
        <v>13</v>
      </c>
      <c r="G3616" t="s">
        <v>33</v>
      </c>
      <c r="H3616">
        <v>0</v>
      </c>
      <c r="L3616" s="20" t="s">
        <v>7633</v>
      </c>
      <c r="M3616" s="20" t="s">
        <v>6617</v>
      </c>
      <c r="N3616" s="20" t="s">
        <v>6617</v>
      </c>
    </row>
    <row r="3617" spans="1:16" x14ac:dyDescent="0.25">
      <c r="A3617" s="18">
        <v>4292</v>
      </c>
      <c r="B3617" t="s">
        <v>1884</v>
      </c>
      <c r="C3617" t="s">
        <v>43</v>
      </c>
      <c r="D3617" t="s">
        <v>11</v>
      </c>
      <c r="E3617" t="s">
        <v>1886</v>
      </c>
      <c r="F3617" t="s">
        <v>13</v>
      </c>
      <c r="G3617" t="s">
        <v>33</v>
      </c>
      <c r="H3617">
        <v>0</v>
      </c>
      <c r="L3617" s="20" t="s">
        <v>7633</v>
      </c>
      <c r="M3617" s="20" t="s">
        <v>6617</v>
      </c>
      <c r="N3617" s="20" t="s">
        <v>6617</v>
      </c>
    </row>
    <row r="3618" spans="1:16" x14ac:dyDescent="0.25">
      <c r="A3618" s="18">
        <v>3562</v>
      </c>
      <c r="B3618" t="s">
        <v>1884</v>
      </c>
      <c r="C3618" t="s">
        <v>26</v>
      </c>
      <c r="D3618" t="s">
        <v>11</v>
      </c>
      <c r="E3618" t="s">
        <v>1886</v>
      </c>
      <c r="F3618" t="s">
        <v>13</v>
      </c>
      <c r="G3618" t="s">
        <v>33</v>
      </c>
      <c r="H3618">
        <v>0</v>
      </c>
      <c r="L3618" s="20" t="s">
        <v>7633</v>
      </c>
      <c r="M3618" s="20" t="s">
        <v>6617</v>
      </c>
      <c r="N3618" s="20" t="s">
        <v>6617</v>
      </c>
      <c r="P3618" t="b">
        <f>EXACT(H3618,bioshpere3_soil!H3618)</f>
        <v>1</v>
      </c>
    </row>
    <row r="3619" spans="1:16" x14ac:dyDescent="0.25">
      <c r="A3619" s="18">
        <v>2631</v>
      </c>
      <c r="B3619" t="s">
        <v>1884</v>
      </c>
      <c r="C3619" t="s">
        <v>30</v>
      </c>
      <c r="D3619" t="s">
        <v>11</v>
      </c>
      <c r="E3619" t="s">
        <v>1886</v>
      </c>
      <c r="F3619" t="s">
        <v>13</v>
      </c>
      <c r="G3619" t="s">
        <v>33</v>
      </c>
      <c r="H3619">
        <v>0</v>
      </c>
      <c r="L3619" s="20" t="s">
        <v>7633</v>
      </c>
      <c r="M3619" s="20" t="s">
        <v>6617</v>
      </c>
      <c r="N3619" s="20" t="s">
        <v>6617</v>
      </c>
      <c r="P3619" t="b">
        <f>EXACT(H3619,bioshpere3_soil!H3619)</f>
        <v>1</v>
      </c>
    </row>
    <row r="3620" spans="1:16" x14ac:dyDescent="0.25">
      <c r="A3620" s="18">
        <v>1347</v>
      </c>
      <c r="B3620" t="s">
        <v>1884</v>
      </c>
      <c r="C3620" t="s">
        <v>23</v>
      </c>
      <c r="D3620" t="s">
        <v>11</v>
      </c>
      <c r="E3620" t="s">
        <v>1886</v>
      </c>
      <c r="F3620" t="s">
        <v>13</v>
      </c>
      <c r="G3620" t="s">
        <v>33</v>
      </c>
      <c r="H3620">
        <v>0</v>
      </c>
      <c r="L3620" s="20" t="s">
        <v>7633</v>
      </c>
      <c r="M3620" s="20" t="s">
        <v>6617</v>
      </c>
      <c r="N3620" s="20" t="s">
        <v>6617</v>
      </c>
      <c r="P3620" t="b">
        <f>EXACT(H3620,bioshpere3_soil!H3620)</f>
        <v>1</v>
      </c>
    </row>
    <row r="3621" spans="1:16" x14ac:dyDescent="0.25">
      <c r="A3621" s="18">
        <v>4327</v>
      </c>
      <c r="B3621" t="s">
        <v>317</v>
      </c>
      <c r="C3621" t="s">
        <v>47</v>
      </c>
      <c r="D3621" t="s">
        <v>11</v>
      </c>
      <c r="E3621" t="s">
        <v>319</v>
      </c>
      <c r="F3621" t="s">
        <v>13</v>
      </c>
      <c r="G3621" t="s">
        <v>33</v>
      </c>
      <c r="H3621">
        <v>0</v>
      </c>
      <c r="L3621" s="20" t="s">
        <v>7633</v>
      </c>
      <c r="M3621" s="20" t="s">
        <v>6617</v>
      </c>
      <c r="N3621" s="20" t="s">
        <v>6617</v>
      </c>
      <c r="P3621" t="b">
        <f>EXACT(H3621,bioshpere3_soil!H3621)</f>
        <v>1</v>
      </c>
    </row>
    <row r="3622" spans="1:16" x14ac:dyDescent="0.25">
      <c r="A3622" s="18">
        <v>3081</v>
      </c>
      <c r="B3622" t="s">
        <v>317</v>
      </c>
      <c r="C3622" t="s">
        <v>90</v>
      </c>
      <c r="D3622" t="s">
        <v>11</v>
      </c>
      <c r="E3622" t="s">
        <v>319</v>
      </c>
      <c r="F3622" t="s">
        <v>13</v>
      </c>
      <c r="G3622" t="s">
        <v>33</v>
      </c>
      <c r="H3622">
        <v>0</v>
      </c>
      <c r="L3622" s="20" t="s">
        <v>7633</v>
      </c>
      <c r="M3622" s="20" t="s">
        <v>6617</v>
      </c>
      <c r="N3622" s="20" t="s">
        <v>6617</v>
      </c>
    </row>
    <row r="3623" spans="1:16" x14ac:dyDescent="0.25">
      <c r="A3623" s="18">
        <v>2621</v>
      </c>
      <c r="B3623" t="s">
        <v>317</v>
      </c>
      <c r="C3623" t="s">
        <v>9</v>
      </c>
      <c r="D3623" t="s">
        <v>11</v>
      </c>
      <c r="E3623" t="s">
        <v>319</v>
      </c>
      <c r="F3623" t="s">
        <v>13</v>
      </c>
      <c r="G3623" t="s">
        <v>33</v>
      </c>
      <c r="H3623">
        <v>0</v>
      </c>
      <c r="L3623" s="20" t="s">
        <v>7633</v>
      </c>
      <c r="M3623" s="20" t="s">
        <v>6617</v>
      </c>
      <c r="N3623" s="20" t="s">
        <v>6617</v>
      </c>
    </row>
    <row r="3624" spans="1:16" x14ac:dyDescent="0.25">
      <c r="A3624" s="18">
        <v>3205</v>
      </c>
      <c r="B3624" t="s">
        <v>317</v>
      </c>
      <c r="C3624" t="s">
        <v>99</v>
      </c>
      <c r="D3624" t="s">
        <v>11</v>
      </c>
      <c r="E3624" t="s">
        <v>319</v>
      </c>
      <c r="F3624" t="s">
        <v>13</v>
      </c>
      <c r="G3624" t="s">
        <v>33</v>
      </c>
      <c r="H3624">
        <v>0</v>
      </c>
      <c r="L3624" s="20" t="s">
        <v>7633</v>
      </c>
      <c r="M3624" s="20" t="s">
        <v>6617</v>
      </c>
      <c r="N3624" s="20" t="s">
        <v>6617</v>
      </c>
    </row>
    <row r="3625" spans="1:16" x14ac:dyDescent="0.25">
      <c r="A3625" s="18">
        <v>240</v>
      </c>
      <c r="B3625" t="s">
        <v>317</v>
      </c>
      <c r="C3625" t="s">
        <v>70</v>
      </c>
      <c r="D3625" t="s">
        <v>11</v>
      </c>
      <c r="E3625" t="s">
        <v>319</v>
      </c>
      <c r="F3625" t="s">
        <v>13</v>
      </c>
      <c r="G3625" t="s">
        <v>33</v>
      </c>
      <c r="H3625">
        <v>0</v>
      </c>
      <c r="L3625" s="20" t="s">
        <v>7633</v>
      </c>
      <c r="M3625" s="20" t="s">
        <v>6617</v>
      </c>
      <c r="N3625" s="20" t="s">
        <v>6617</v>
      </c>
    </row>
    <row r="3626" spans="1:16" x14ac:dyDescent="0.25">
      <c r="A3626" s="18">
        <v>3827</v>
      </c>
      <c r="B3626" t="s">
        <v>317</v>
      </c>
      <c r="C3626" t="s">
        <v>189</v>
      </c>
      <c r="D3626" t="s">
        <v>11</v>
      </c>
      <c r="E3626" t="s">
        <v>319</v>
      </c>
      <c r="F3626" t="s">
        <v>13</v>
      </c>
      <c r="G3626" t="s">
        <v>33</v>
      </c>
      <c r="H3626">
        <v>0</v>
      </c>
      <c r="L3626" s="20" t="s">
        <v>7633</v>
      </c>
      <c r="M3626" s="20" t="s">
        <v>6617</v>
      </c>
    </row>
    <row r="3627" spans="1:16" x14ac:dyDescent="0.25">
      <c r="A3627" s="18">
        <v>2180</v>
      </c>
      <c r="B3627" t="s">
        <v>317</v>
      </c>
      <c r="C3627" t="s">
        <v>43</v>
      </c>
      <c r="D3627" t="s">
        <v>11</v>
      </c>
      <c r="E3627" t="s">
        <v>319</v>
      </c>
      <c r="F3627" t="s">
        <v>13</v>
      </c>
      <c r="G3627" t="s">
        <v>33</v>
      </c>
      <c r="H3627">
        <v>0</v>
      </c>
      <c r="L3627" s="20" t="s">
        <v>7633</v>
      </c>
      <c r="M3627" s="20" t="s">
        <v>6617</v>
      </c>
      <c r="N3627" s="20" t="s">
        <v>6617</v>
      </c>
    </row>
    <row r="3628" spans="1:16" x14ac:dyDescent="0.25">
      <c r="A3628" s="18">
        <v>1955</v>
      </c>
      <c r="B3628" t="s">
        <v>317</v>
      </c>
      <c r="C3628" t="s">
        <v>26</v>
      </c>
      <c r="D3628" t="s">
        <v>11</v>
      </c>
      <c r="E3628" t="s">
        <v>319</v>
      </c>
      <c r="F3628" t="s">
        <v>13</v>
      </c>
      <c r="G3628" t="s">
        <v>33</v>
      </c>
      <c r="H3628">
        <v>0</v>
      </c>
      <c r="L3628" s="20" t="s">
        <v>7633</v>
      </c>
      <c r="M3628" s="20" t="s">
        <v>6617</v>
      </c>
      <c r="N3628">
        <v>1</v>
      </c>
    </row>
    <row r="3629" spans="1:16" x14ac:dyDescent="0.25">
      <c r="A3629" s="18">
        <v>1687</v>
      </c>
      <c r="B3629" t="s">
        <v>317</v>
      </c>
      <c r="C3629" t="s">
        <v>30</v>
      </c>
      <c r="D3629" t="s">
        <v>11</v>
      </c>
      <c r="E3629" t="s">
        <v>319</v>
      </c>
      <c r="F3629" t="s">
        <v>13</v>
      </c>
      <c r="G3629" t="s">
        <v>33</v>
      </c>
      <c r="H3629">
        <v>0</v>
      </c>
      <c r="L3629" s="20" t="s">
        <v>7633</v>
      </c>
      <c r="M3629" s="20" t="s">
        <v>6617</v>
      </c>
      <c r="N3629">
        <v>1</v>
      </c>
      <c r="P3629" t="b">
        <f>EXACT(H3629,bioshpere3_soil!H3629)</f>
        <v>0</v>
      </c>
    </row>
    <row r="3630" spans="1:16" x14ac:dyDescent="0.25">
      <c r="A3630" s="18">
        <v>2976</v>
      </c>
      <c r="B3630" t="s">
        <v>317</v>
      </c>
      <c r="C3630" t="s">
        <v>23</v>
      </c>
      <c r="D3630" t="s">
        <v>11</v>
      </c>
      <c r="E3630" t="s">
        <v>319</v>
      </c>
      <c r="F3630" t="s">
        <v>13</v>
      </c>
      <c r="G3630" t="s">
        <v>33</v>
      </c>
      <c r="H3630">
        <v>0</v>
      </c>
      <c r="L3630" s="20" t="s">
        <v>7633</v>
      </c>
      <c r="M3630" s="20" t="s">
        <v>6617</v>
      </c>
      <c r="N3630">
        <v>1</v>
      </c>
    </row>
    <row r="3631" spans="1:16" x14ac:dyDescent="0.25">
      <c r="A3631" s="18">
        <v>4099</v>
      </c>
      <c r="B3631" t="s">
        <v>864</v>
      </c>
      <c r="C3631" t="s">
        <v>47</v>
      </c>
      <c r="D3631" t="s">
        <v>11</v>
      </c>
      <c r="E3631" t="s">
        <v>1735</v>
      </c>
      <c r="F3631" t="s">
        <v>13</v>
      </c>
      <c r="G3631" t="s">
        <v>33</v>
      </c>
      <c r="H3631">
        <v>0</v>
      </c>
      <c r="L3631" s="20" t="s">
        <v>7633</v>
      </c>
      <c r="M3631" s="20" t="s">
        <v>6617</v>
      </c>
      <c r="N3631">
        <v>2</v>
      </c>
      <c r="P3631" t="b">
        <f>EXACT(H3631,bioshpere3_soil!H3631)</f>
        <v>0</v>
      </c>
    </row>
    <row r="3632" spans="1:16" x14ac:dyDescent="0.25">
      <c r="A3632" s="18">
        <v>443</v>
      </c>
      <c r="B3632" t="s">
        <v>864</v>
      </c>
      <c r="C3632" t="s">
        <v>90</v>
      </c>
      <c r="D3632" t="s">
        <v>11</v>
      </c>
      <c r="E3632" t="s">
        <v>1735</v>
      </c>
      <c r="F3632" t="s">
        <v>13</v>
      </c>
      <c r="G3632" t="s">
        <v>33</v>
      </c>
      <c r="H3632">
        <v>0</v>
      </c>
      <c r="L3632" s="20" t="s">
        <v>7633</v>
      </c>
      <c r="M3632" s="20" t="s">
        <v>6617</v>
      </c>
      <c r="N3632" s="20" t="s">
        <v>6617</v>
      </c>
    </row>
    <row r="3633" spans="1:16" x14ac:dyDescent="0.25">
      <c r="A3633" s="18">
        <v>2710</v>
      </c>
      <c r="B3633" t="s">
        <v>864</v>
      </c>
      <c r="C3633" t="s">
        <v>9</v>
      </c>
      <c r="D3633" t="s">
        <v>11</v>
      </c>
      <c r="E3633" t="s">
        <v>1735</v>
      </c>
      <c r="F3633" t="s">
        <v>13</v>
      </c>
      <c r="G3633" t="s">
        <v>33</v>
      </c>
      <c r="H3633">
        <v>0</v>
      </c>
      <c r="L3633" s="20" t="s">
        <v>7633</v>
      </c>
      <c r="M3633" s="20" t="s">
        <v>6617</v>
      </c>
      <c r="N3633" s="20" t="s">
        <v>6617</v>
      </c>
    </row>
    <row r="3634" spans="1:16" x14ac:dyDescent="0.25">
      <c r="A3634" s="18">
        <v>2189</v>
      </c>
      <c r="B3634" t="s">
        <v>864</v>
      </c>
      <c r="C3634" t="s">
        <v>99</v>
      </c>
      <c r="D3634" t="s">
        <v>11</v>
      </c>
      <c r="E3634" t="s">
        <v>1735</v>
      </c>
      <c r="F3634" t="s">
        <v>13</v>
      </c>
      <c r="G3634" t="s">
        <v>33</v>
      </c>
      <c r="H3634">
        <v>0</v>
      </c>
      <c r="L3634" s="20" t="s">
        <v>7633</v>
      </c>
      <c r="M3634" s="20" t="s">
        <v>6617</v>
      </c>
    </row>
    <row r="3635" spans="1:16" x14ac:dyDescent="0.25">
      <c r="A3635" s="18">
        <v>838</v>
      </c>
      <c r="B3635" t="s">
        <v>864</v>
      </c>
      <c r="C3635" t="s">
        <v>70</v>
      </c>
      <c r="D3635" t="s">
        <v>11</v>
      </c>
      <c r="E3635" t="s">
        <v>1735</v>
      </c>
      <c r="F3635" t="s">
        <v>13</v>
      </c>
      <c r="G3635" t="s">
        <v>33</v>
      </c>
      <c r="H3635">
        <v>0</v>
      </c>
      <c r="L3635" s="20" t="s">
        <v>7633</v>
      </c>
      <c r="M3635" s="20" t="s">
        <v>6617</v>
      </c>
      <c r="N3635" s="20" t="s">
        <v>6617</v>
      </c>
    </row>
    <row r="3636" spans="1:16" x14ac:dyDescent="0.25">
      <c r="A3636" s="18">
        <v>4268</v>
      </c>
      <c r="B3636" t="s">
        <v>864</v>
      </c>
      <c r="C3636" t="s">
        <v>189</v>
      </c>
      <c r="D3636" t="s">
        <v>11</v>
      </c>
      <c r="E3636" t="s">
        <v>1735</v>
      </c>
      <c r="F3636" t="s">
        <v>13</v>
      </c>
      <c r="G3636" t="s">
        <v>33</v>
      </c>
      <c r="H3636">
        <v>0</v>
      </c>
      <c r="L3636" s="20" t="s">
        <v>7633</v>
      </c>
      <c r="M3636" s="20" t="s">
        <v>6617</v>
      </c>
      <c r="N3636" s="20" t="s">
        <v>6617</v>
      </c>
    </row>
    <row r="3637" spans="1:16" x14ac:dyDescent="0.25">
      <c r="A3637" s="18">
        <v>1862</v>
      </c>
      <c r="B3637" t="s">
        <v>864</v>
      </c>
      <c r="C3637" t="s">
        <v>43</v>
      </c>
      <c r="D3637" t="s">
        <v>11</v>
      </c>
      <c r="E3637" t="s">
        <v>1735</v>
      </c>
      <c r="F3637" t="s">
        <v>13</v>
      </c>
      <c r="G3637" t="s">
        <v>33</v>
      </c>
      <c r="H3637">
        <v>0</v>
      </c>
      <c r="L3637" s="20" t="s">
        <v>7633</v>
      </c>
      <c r="M3637" s="20" t="s">
        <v>6617</v>
      </c>
      <c r="N3637" s="20" t="s">
        <v>6617</v>
      </c>
    </row>
    <row r="3638" spans="1:16" x14ac:dyDescent="0.25">
      <c r="A3638" s="18">
        <v>677</v>
      </c>
      <c r="B3638" t="s">
        <v>864</v>
      </c>
      <c r="C3638" t="s">
        <v>26</v>
      </c>
      <c r="D3638" t="s">
        <v>11</v>
      </c>
      <c r="E3638" t="s">
        <v>1735</v>
      </c>
      <c r="F3638" t="s">
        <v>13</v>
      </c>
      <c r="G3638" t="s">
        <v>33</v>
      </c>
      <c r="H3638">
        <v>0</v>
      </c>
      <c r="L3638" s="20" t="s">
        <v>7633</v>
      </c>
      <c r="M3638" s="20" t="s">
        <v>6617</v>
      </c>
      <c r="N3638" s="20" t="s">
        <v>6617</v>
      </c>
      <c r="P3638" t="b">
        <f>EXACT(H3638,bioshpere3_soil!H3638)</f>
        <v>1</v>
      </c>
    </row>
    <row r="3639" spans="1:16" x14ac:dyDescent="0.25">
      <c r="A3639" s="18">
        <v>3897</v>
      </c>
      <c r="B3639" t="s">
        <v>864</v>
      </c>
      <c r="C3639" t="s">
        <v>30</v>
      </c>
      <c r="D3639" t="s">
        <v>11</v>
      </c>
      <c r="E3639" t="s">
        <v>1735</v>
      </c>
      <c r="F3639" t="s">
        <v>13</v>
      </c>
      <c r="G3639" t="s">
        <v>33</v>
      </c>
      <c r="H3639">
        <v>0</v>
      </c>
      <c r="L3639" s="20" t="s">
        <v>7633</v>
      </c>
      <c r="M3639" s="20" t="s">
        <v>6617</v>
      </c>
      <c r="N3639" s="20" t="s">
        <v>6617</v>
      </c>
      <c r="P3639" t="b">
        <f>EXACT(H3639,bioshpere3_soil!H3639)</f>
        <v>1</v>
      </c>
    </row>
    <row r="3640" spans="1:16" x14ac:dyDescent="0.25">
      <c r="A3640" s="18">
        <v>2872</v>
      </c>
      <c r="B3640" t="s">
        <v>864</v>
      </c>
      <c r="C3640" t="s">
        <v>23</v>
      </c>
      <c r="D3640" t="s">
        <v>11</v>
      </c>
      <c r="E3640" t="s">
        <v>1735</v>
      </c>
      <c r="F3640" t="s">
        <v>13</v>
      </c>
      <c r="G3640" t="s">
        <v>33</v>
      </c>
      <c r="H3640">
        <v>0</v>
      </c>
      <c r="L3640" s="20" t="s">
        <v>7633</v>
      </c>
      <c r="M3640" s="20" t="s">
        <v>6617</v>
      </c>
    </row>
    <row r="3641" spans="1:16" x14ac:dyDescent="0.25">
      <c r="A3641" s="18">
        <v>3342</v>
      </c>
      <c r="B3641" t="s">
        <v>1760</v>
      </c>
      <c r="C3641" t="s">
        <v>47</v>
      </c>
      <c r="D3641" t="s">
        <v>11</v>
      </c>
      <c r="E3641" t="s">
        <v>1762</v>
      </c>
      <c r="F3641" t="s">
        <v>13</v>
      </c>
      <c r="G3641" t="s">
        <v>33</v>
      </c>
      <c r="H3641">
        <v>0</v>
      </c>
      <c r="L3641" s="20" t="s">
        <v>7633</v>
      </c>
      <c r="M3641" s="20" t="s">
        <v>6617</v>
      </c>
      <c r="N3641" s="20" t="s">
        <v>6617</v>
      </c>
      <c r="P3641" t="b">
        <f>EXACT(H3641,bioshpere3_soil!H3641)</f>
        <v>1</v>
      </c>
    </row>
    <row r="3642" spans="1:16" x14ac:dyDescent="0.25">
      <c r="A3642" s="18">
        <v>3428</v>
      </c>
      <c r="B3642" t="s">
        <v>1760</v>
      </c>
      <c r="C3642" t="s">
        <v>90</v>
      </c>
      <c r="D3642" t="s">
        <v>11</v>
      </c>
      <c r="E3642" t="s">
        <v>1762</v>
      </c>
      <c r="F3642" t="s">
        <v>13</v>
      </c>
      <c r="G3642" t="s">
        <v>33</v>
      </c>
      <c r="H3642">
        <v>0</v>
      </c>
      <c r="L3642" s="20" t="s">
        <v>7633</v>
      </c>
      <c r="M3642" s="20" t="s">
        <v>6617</v>
      </c>
      <c r="N3642" s="20" t="s">
        <v>6617</v>
      </c>
      <c r="P3642" t="b">
        <f>EXACT(H3642,bioshpere3_soil!H3642)</f>
        <v>1</v>
      </c>
    </row>
    <row r="3643" spans="1:16" x14ac:dyDescent="0.25">
      <c r="A3643" s="18">
        <v>3643</v>
      </c>
      <c r="B3643" t="s">
        <v>1760</v>
      </c>
      <c r="C3643" t="s">
        <v>9</v>
      </c>
      <c r="D3643" t="s">
        <v>11</v>
      </c>
      <c r="E3643" t="s">
        <v>1762</v>
      </c>
      <c r="F3643" t="s">
        <v>13</v>
      </c>
      <c r="G3643" t="s">
        <v>33</v>
      </c>
      <c r="H3643">
        <v>0</v>
      </c>
      <c r="L3643" s="20" t="s">
        <v>7633</v>
      </c>
      <c r="M3643" s="20" t="s">
        <v>6617</v>
      </c>
      <c r="N3643" s="20" t="s">
        <v>6617</v>
      </c>
    </row>
    <row r="3644" spans="1:16" x14ac:dyDescent="0.25">
      <c r="A3644" s="18">
        <v>752</v>
      </c>
      <c r="B3644" t="s">
        <v>1760</v>
      </c>
      <c r="C3644" t="s">
        <v>99</v>
      </c>
      <c r="D3644" t="s">
        <v>11</v>
      </c>
      <c r="E3644" t="s">
        <v>1762</v>
      </c>
      <c r="F3644" t="s">
        <v>13</v>
      </c>
      <c r="G3644" t="s">
        <v>33</v>
      </c>
      <c r="H3644">
        <v>0</v>
      </c>
      <c r="L3644" s="20" t="s">
        <v>7633</v>
      </c>
      <c r="M3644" s="20" t="s">
        <v>6617</v>
      </c>
      <c r="N3644" s="20" t="s">
        <v>6617</v>
      </c>
    </row>
    <row r="3645" spans="1:16" x14ac:dyDescent="0.25">
      <c r="A3645" s="18">
        <v>1708</v>
      </c>
      <c r="B3645" t="s">
        <v>1760</v>
      </c>
      <c r="C3645" t="s">
        <v>70</v>
      </c>
      <c r="D3645" t="s">
        <v>11</v>
      </c>
      <c r="E3645" t="s">
        <v>1762</v>
      </c>
      <c r="F3645" t="s">
        <v>13</v>
      </c>
      <c r="G3645" t="s">
        <v>33</v>
      </c>
      <c r="H3645">
        <v>0</v>
      </c>
      <c r="L3645" s="20" t="s">
        <v>7633</v>
      </c>
      <c r="M3645" s="20" t="s">
        <v>6617</v>
      </c>
      <c r="N3645" s="20" t="s">
        <v>6617</v>
      </c>
    </row>
    <row r="3646" spans="1:16" x14ac:dyDescent="0.25">
      <c r="A3646" s="18">
        <v>4323</v>
      </c>
      <c r="B3646" t="s">
        <v>1760</v>
      </c>
      <c r="C3646" t="s">
        <v>189</v>
      </c>
      <c r="D3646" t="s">
        <v>11</v>
      </c>
      <c r="E3646" t="s">
        <v>1762</v>
      </c>
      <c r="F3646" t="s">
        <v>13</v>
      </c>
      <c r="G3646" t="s">
        <v>33</v>
      </c>
      <c r="H3646">
        <v>0</v>
      </c>
      <c r="L3646" s="20" t="s">
        <v>7633</v>
      </c>
      <c r="M3646" s="20" t="s">
        <v>6617</v>
      </c>
      <c r="N3646" s="20" t="s">
        <v>6617</v>
      </c>
    </row>
    <row r="3647" spans="1:16" x14ac:dyDescent="0.25">
      <c r="A3647" s="18">
        <v>3184</v>
      </c>
      <c r="B3647" t="s">
        <v>1760</v>
      </c>
      <c r="C3647" t="s">
        <v>43</v>
      </c>
      <c r="D3647" t="s">
        <v>11</v>
      </c>
      <c r="E3647" t="s">
        <v>1762</v>
      </c>
      <c r="F3647" t="s">
        <v>13</v>
      </c>
      <c r="G3647" t="s">
        <v>33</v>
      </c>
      <c r="H3647">
        <v>0</v>
      </c>
      <c r="L3647" s="20" t="s">
        <v>7633</v>
      </c>
      <c r="M3647" s="20" t="s">
        <v>6617</v>
      </c>
      <c r="N3647" s="20" t="s">
        <v>6617</v>
      </c>
    </row>
    <row r="3648" spans="1:16" x14ac:dyDescent="0.25">
      <c r="A3648" s="18">
        <v>1552</v>
      </c>
      <c r="B3648" t="s">
        <v>1760</v>
      </c>
      <c r="C3648" t="s">
        <v>26</v>
      </c>
      <c r="D3648" t="s">
        <v>11</v>
      </c>
      <c r="E3648" t="s">
        <v>1762</v>
      </c>
      <c r="F3648" t="s">
        <v>13</v>
      </c>
      <c r="G3648" t="s">
        <v>33</v>
      </c>
      <c r="H3648">
        <v>0</v>
      </c>
      <c r="L3648" s="20" t="s">
        <v>7633</v>
      </c>
      <c r="M3648" s="20" t="s">
        <v>6617</v>
      </c>
      <c r="N3648">
        <v>0</v>
      </c>
    </row>
    <row r="3649" spans="1:16" x14ac:dyDescent="0.25">
      <c r="A3649" s="18">
        <v>4068</v>
      </c>
      <c r="B3649" t="s">
        <v>1760</v>
      </c>
      <c r="C3649" t="s">
        <v>30</v>
      </c>
      <c r="D3649" t="s">
        <v>11</v>
      </c>
      <c r="E3649" t="s">
        <v>1762</v>
      </c>
      <c r="F3649" t="s">
        <v>13</v>
      </c>
      <c r="G3649" t="s">
        <v>33</v>
      </c>
      <c r="H3649">
        <v>0</v>
      </c>
      <c r="L3649" s="20" t="s">
        <v>7633</v>
      </c>
      <c r="M3649" s="20" t="s">
        <v>6617</v>
      </c>
      <c r="N3649">
        <v>0</v>
      </c>
    </row>
    <row r="3650" spans="1:16" x14ac:dyDescent="0.25">
      <c r="A3650" s="18">
        <v>1757</v>
      </c>
      <c r="B3650" t="s">
        <v>1760</v>
      </c>
      <c r="C3650" t="s">
        <v>23</v>
      </c>
      <c r="D3650" t="s">
        <v>11</v>
      </c>
      <c r="E3650" t="s">
        <v>1762</v>
      </c>
      <c r="F3650" t="s">
        <v>13</v>
      </c>
      <c r="G3650" t="s">
        <v>33</v>
      </c>
      <c r="H3650">
        <v>0</v>
      </c>
      <c r="L3650" s="20" t="s">
        <v>7633</v>
      </c>
      <c r="M3650" s="20" t="s">
        <v>6617</v>
      </c>
      <c r="N3650">
        <v>0</v>
      </c>
    </row>
    <row r="3651" spans="1:16" x14ac:dyDescent="0.25">
      <c r="A3651" s="18">
        <v>397</v>
      </c>
      <c r="B3651" t="s">
        <v>1326</v>
      </c>
      <c r="C3651" t="s">
        <v>388</v>
      </c>
      <c r="D3651" t="s">
        <v>11</v>
      </c>
      <c r="E3651" t="s">
        <v>1328</v>
      </c>
      <c r="F3651" t="s">
        <v>13</v>
      </c>
      <c r="G3651" t="s">
        <v>14</v>
      </c>
      <c r="H3651">
        <f t="shared" ref="H3651:H3678" si="70">14.0067*N3651/M3651</f>
        <v>0</v>
      </c>
      <c r="L3651" t="s">
        <v>7635</v>
      </c>
      <c r="M3651">
        <v>120.717</v>
      </c>
      <c r="N3651">
        <v>0</v>
      </c>
    </row>
    <row r="3652" spans="1:16" x14ac:dyDescent="0.25">
      <c r="A3652" s="18">
        <v>3708</v>
      </c>
      <c r="B3652" t="s">
        <v>1326</v>
      </c>
      <c r="C3652" t="s">
        <v>199</v>
      </c>
      <c r="D3652" t="s">
        <v>11</v>
      </c>
      <c r="E3652" t="s">
        <v>1328</v>
      </c>
      <c r="F3652" t="s">
        <v>13</v>
      </c>
      <c r="G3652" t="s">
        <v>14</v>
      </c>
      <c r="H3652">
        <f t="shared" si="70"/>
        <v>0</v>
      </c>
      <c r="L3652" t="s">
        <v>7635</v>
      </c>
      <c r="M3652">
        <v>120.717</v>
      </c>
      <c r="N3652">
        <v>0</v>
      </c>
    </row>
    <row r="3653" spans="1:16" x14ac:dyDescent="0.25">
      <c r="A3653" s="18">
        <v>3152</v>
      </c>
      <c r="B3653" t="s">
        <v>1326</v>
      </c>
      <c r="C3653" t="s">
        <v>142</v>
      </c>
      <c r="D3653" t="s">
        <v>11</v>
      </c>
      <c r="E3653" t="s">
        <v>1328</v>
      </c>
      <c r="F3653" t="s">
        <v>13</v>
      </c>
      <c r="G3653" t="s">
        <v>14</v>
      </c>
      <c r="H3653">
        <f t="shared" si="70"/>
        <v>0</v>
      </c>
      <c r="L3653" t="s">
        <v>7635</v>
      </c>
      <c r="M3653">
        <v>120.717</v>
      </c>
      <c r="N3653">
        <v>0</v>
      </c>
    </row>
    <row r="3654" spans="1:16" x14ac:dyDescent="0.25">
      <c r="A3654" s="18">
        <v>2556</v>
      </c>
      <c r="B3654" t="s">
        <v>1326</v>
      </c>
      <c r="C3654" t="s">
        <v>16</v>
      </c>
      <c r="D3654" t="s">
        <v>11</v>
      </c>
      <c r="E3654" t="s">
        <v>1328</v>
      </c>
      <c r="F3654" t="s">
        <v>13</v>
      </c>
      <c r="G3654" t="s">
        <v>14</v>
      </c>
      <c r="H3654">
        <f t="shared" si="70"/>
        <v>0</v>
      </c>
      <c r="L3654" t="s">
        <v>7635</v>
      </c>
      <c r="M3654">
        <v>120.717</v>
      </c>
    </row>
    <row r="3655" spans="1:16" x14ac:dyDescent="0.25">
      <c r="A3655" s="18">
        <v>1527</v>
      </c>
      <c r="B3655" t="s">
        <v>1326</v>
      </c>
      <c r="C3655" t="s">
        <v>189</v>
      </c>
      <c r="D3655" t="s">
        <v>11</v>
      </c>
      <c r="E3655" t="s">
        <v>1328</v>
      </c>
      <c r="F3655" t="s">
        <v>13</v>
      </c>
      <c r="G3655" t="s">
        <v>14</v>
      </c>
      <c r="H3655">
        <f t="shared" si="70"/>
        <v>0</v>
      </c>
      <c r="L3655" t="s">
        <v>7635</v>
      </c>
      <c r="M3655">
        <v>120.717</v>
      </c>
      <c r="N3655">
        <v>0</v>
      </c>
    </row>
    <row r="3656" spans="1:16" x14ac:dyDescent="0.25">
      <c r="A3656" s="18">
        <v>3368</v>
      </c>
      <c r="B3656" t="s">
        <v>1326</v>
      </c>
      <c r="C3656" t="s">
        <v>43</v>
      </c>
      <c r="D3656" t="s">
        <v>11</v>
      </c>
      <c r="E3656" t="s">
        <v>1328</v>
      </c>
      <c r="F3656" t="s">
        <v>13</v>
      </c>
      <c r="G3656" t="s">
        <v>14</v>
      </c>
      <c r="H3656">
        <f t="shared" si="70"/>
        <v>0.11602922537836428</v>
      </c>
      <c r="L3656" t="s">
        <v>7635</v>
      </c>
      <c r="M3656">
        <v>120.717</v>
      </c>
      <c r="N3656">
        <v>1</v>
      </c>
      <c r="P3656" t="b">
        <f>EXACT(H3656,bioshpere3_soil!H3656)</f>
        <v>0</v>
      </c>
    </row>
    <row r="3657" spans="1:16" x14ac:dyDescent="0.25">
      <c r="A3657" s="18">
        <v>4248</v>
      </c>
      <c r="B3657" t="s">
        <v>1326</v>
      </c>
      <c r="C3657" t="s">
        <v>26</v>
      </c>
      <c r="D3657" t="s">
        <v>11</v>
      </c>
      <c r="E3657" t="s">
        <v>1328</v>
      </c>
      <c r="F3657" t="s">
        <v>13</v>
      </c>
      <c r="G3657" t="s">
        <v>14</v>
      </c>
      <c r="H3657">
        <f t="shared" si="70"/>
        <v>0</v>
      </c>
      <c r="L3657" t="s">
        <v>7635</v>
      </c>
      <c r="M3657">
        <v>120.717</v>
      </c>
      <c r="N3657">
        <v>0</v>
      </c>
      <c r="P3657" t="b">
        <f>EXACT(H3657,bioshpere3_soil!H3657)</f>
        <v>1</v>
      </c>
    </row>
    <row r="3658" spans="1:16" x14ac:dyDescent="0.25">
      <c r="A3658" s="18">
        <v>1078</v>
      </c>
      <c r="B3658" t="s">
        <v>1326</v>
      </c>
      <c r="C3658" t="s">
        <v>30</v>
      </c>
      <c r="D3658" t="s">
        <v>11</v>
      </c>
      <c r="E3658" t="s">
        <v>1328</v>
      </c>
      <c r="F3658" t="s">
        <v>13</v>
      </c>
      <c r="G3658" t="s">
        <v>14</v>
      </c>
      <c r="H3658">
        <f t="shared" si="70"/>
        <v>0</v>
      </c>
      <c r="L3658" t="s">
        <v>7635</v>
      </c>
      <c r="M3658">
        <v>120.717</v>
      </c>
      <c r="N3658">
        <v>0</v>
      </c>
      <c r="P3658" t="b">
        <f>EXACT(H3658,bioshpere3_soil!H3658)</f>
        <v>1</v>
      </c>
    </row>
    <row r="3659" spans="1:16" x14ac:dyDescent="0.25">
      <c r="A3659" s="18">
        <v>2669</v>
      </c>
      <c r="B3659" t="s">
        <v>1326</v>
      </c>
      <c r="C3659" t="s">
        <v>23</v>
      </c>
      <c r="D3659" t="s">
        <v>11</v>
      </c>
      <c r="E3659" t="s">
        <v>1328</v>
      </c>
      <c r="F3659" t="s">
        <v>13</v>
      </c>
      <c r="G3659" t="s">
        <v>14</v>
      </c>
      <c r="H3659">
        <f t="shared" si="70"/>
        <v>0</v>
      </c>
      <c r="L3659" t="s">
        <v>7635</v>
      </c>
      <c r="M3659">
        <v>120.717</v>
      </c>
      <c r="N3659">
        <v>0</v>
      </c>
      <c r="P3659" t="b">
        <f>EXACT(H3659,bioshpere3_soil!H3659)</f>
        <v>1</v>
      </c>
    </row>
    <row r="3660" spans="1:16" x14ac:dyDescent="0.25">
      <c r="A3660" s="18">
        <v>1194</v>
      </c>
      <c r="B3660" t="s">
        <v>2724</v>
      </c>
      <c r="C3660" t="s">
        <v>47</v>
      </c>
      <c r="D3660" t="s">
        <v>11</v>
      </c>
      <c r="E3660" t="s">
        <v>2726</v>
      </c>
      <c r="F3660" t="s">
        <v>13</v>
      </c>
      <c r="G3660" t="s">
        <v>14</v>
      </c>
      <c r="H3660">
        <f t="shared" si="70"/>
        <v>0</v>
      </c>
      <c r="L3660" s="20" t="s">
        <v>7636</v>
      </c>
      <c r="M3660">
        <v>118.70099999999999</v>
      </c>
    </row>
    <row r="3661" spans="1:16" x14ac:dyDescent="0.25">
      <c r="A3661" s="18">
        <v>2413</v>
      </c>
      <c r="B3661" s="20" t="s">
        <v>2724</v>
      </c>
      <c r="C3661" t="s">
        <v>90</v>
      </c>
      <c r="D3661" t="s">
        <v>11</v>
      </c>
      <c r="E3661" t="s">
        <v>2726</v>
      </c>
      <c r="F3661" t="s">
        <v>13</v>
      </c>
      <c r="G3661" t="s">
        <v>14</v>
      </c>
      <c r="H3661">
        <f t="shared" si="70"/>
        <v>0</v>
      </c>
      <c r="L3661" s="20" t="s">
        <v>7636</v>
      </c>
      <c r="M3661">
        <v>118.70099999999999</v>
      </c>
      <c r="N3661">
        <v>0</v>
      </c>
      <c r="P3661" t="b">
        <f>EXACT(H3661,bioshpere3_soil!H3661)</f>
        <v>1</v>
      </c>
    </row>
    <row r="3662" spans="1:16" x14ac:dyDescent="0.25">
      <c r="A3662" s="18">
        <v>132</v>
      </c>
      <c r="B3662" t="s">
        <v>2724</v>
      </c>
      <c r="C3662" t="s">
        <v>9</v>
      </c>
      <c r="D3662" t="s">
        <v>11</v>
      </c>
      <c r="E3662" t="s">
        <v>2726</v>
      </c>
      <c r="F3662" t="s">
        <v>13</v>
      </c>
      <c r="G3662" t="s">
        <v>14</v>
      </c>
      <c r="H3662">
        <f t="shared" si="70"/>
        <v>0</v>
      </c>
      <c r="L3662" s="20" t="s">
        <v>7636</v>
      </c>
      <c r="M3662">
        <v>118.70099999999999</v>
      </c>
      <c r="N3662">
        <v>0</v>
      </c>
    </row>
    <row r="3663" spans="1:16" x14ac:dyDescent="0.25">
      <c r="A3663" s="18">
        <v>4095</v>
      </c>
      <c r="B3663" t="s">
        <v>2724</v>
      </c>
      <c r="C3663" t="s">
        <v>99</v>
      </c>
      <c r="D3663" t="s">
        <v>11</v>
      </c>
      <c r="E3663" t="s">
        <v>2726</v>
      </c>
      <c r="F3663" t="s">
        <v>13</v>
      </c>
      <c r="G3663" t="s">
        <v>14</v>
      </c>
      <c r="H3663">
        <f t="shared" si="70"/>
        <v>0</v>
      </c>
      <c r="L3663" s="20" t="s">
        <v>7636</v>
      </c>
      <c r="M3663">
        <v>118.70099999999999</v>
      </c>
      <c r="N3663">
        <v>0</v>
      </c>
    </row>
    <row r="3664" spans="1:16" x14ac:dyDescent="0.25">
      <c r="A3664" s="18">
        <v>4049</v>
      </c>
      <c r="B3664" t="s">
        <v>2724</v>
      </c>
      <c r="C3664" t="s">
        <v>70</v>
      </c>
      <c r="D3664" t="s">
        <v>11</v>
      </c>
      <c r="E3664" t="s">
        <v>2726</v>
      </c>
      <c r="F3664" t="s">
        <v>13</v>
      </c>
      <c r="G3664" t="s">
        <v>14</v>
      </c>
      <c r="H3664">
        <f t="shared" si="70"/>
        <v>0</v>
      </c>
      <c r="L3664" s="20" t="s">
        <v>7636</v>
      </c>
      <c r="M3664">
        <v>118.70099999999999</v>
      </c>
      <c r="N3664">
        <v>0</v>
      </c>
    </row>
    <row r="3665" spans="1:14" x14ac:dyDescent="0.25">
      <c r="A3665" s="18">
        <v>2237</v>
      </c>
      <c r="B3665" s="20" t="s">
        <v>73</v>
      </c>
      <c r="C3665" t="s">
        <v>388</v>
      </c>
      <c r="D3665" t="s">
        <v>11</v>
      </c>
      <c r="E3665" t="s">
        <v>75</v>
      </c>
      <c r="F3665" t="s">
        <v>13</v>
      </c>
      <c r="G3665" t="s">
        <v>14</v>
      </c>
      <c r="H3665">
        <f t="shared" si="70"/>
        <v>0</v>
      </c>
      <c r="L3665" s="20" t="s">
        <v>7637</v>
      </c>
      <c r="M3665">
        <v>47.866999999999997</v>
      </c>
      <c r="N3665">
        <v>0</v>
      </c>
    </row>
    <row r="3666" spans="1:14" x14ac:dyDescent="0.25">
      <c r="A3666" s="18">
        <v>2828</v>
      </c>
      <c r="B3666" t="s">
        <v>73</v>
      </c>
      <c r="C3666" t="s">
        <v>199</v>
      </c>
      <c r="D3666" t="s">
        <v>11</v>
      </c>
      <c r="E3666" t="s">
        <v>75</v>
      </c>
      <c r="F3666" t="s">
        <v>13</v>
      </c>
      <c r="G3666" t="s">
        <v>14</v>
      </c>
      <c r="H3666">
        <f t="shared" si="70"/>
        <v>0</v>
      </c>
      <c r="L3666" s="20" t="s">
        <v>7637</v>
      </c>
      <c r="M3666">
        <v>47.866999999999997</v>
      </c>
      <c r="N3666">
        <v>0</v>
      </c>
    </row>
    <row r="3667" spans="1:14" x14ac:dyDescent="0.25">
      <c r="A3667" s="18">
        <v>1115</v>
      </c>
      <c r="B3667" t="s">
        <v>73</v>
      </c>
      <c r="C3667" t="s">
        <v>142</v>
      </c>
      <c r="D3667" t="s">
        <v>11</v>
      </c>
      <c r="E3667" t="s">
        <v>75</v>
      </c>
      <c r="F3667" t="s">
        <v>13</v>
      </c>
      <c r="G3667" t="s">
        <v>14</v>
      </c>
      <c r="H3667">
        <f t="shared" si="70"/>
        <v>0</v>
      </c>
      <c r="L3667" s="20" t="s">
        <v>7637</v>
      </c>
      <c r="M3667">
        <v>47.866999999999997</v>
      </c>
      <c r="N3667">
        <v>0</v>
      </c>
    </row>
    <row r="3668" spans="1:14" x14ac:dyDescent="0.25">
      <c r="A3668" s="18">
        <v>3172</v>
      </c>
      <c r="B3668" t="s">
        <v>73</v>
      </c>
      <c r="C3668" t="s">
        <v>16</v>
      </c>
      <c r="D3668" t="s">
        <v>11</v>
      </c>
      <c r="E3668" t="s">
        <v>75</v>
      </c>
      <c r="F3668" t="s">
        <v>13</v>
      </c>
      <c r="G3668" t="s">
        <v>14</v>
      </c>
      <c r="H3668">
        <f t="shared" si="70"/>
        <v>0</v>
      </c>
      <c r="L3668" s="20" t="s">
        <v>7637</v>
      </c>
      <c r="M3668">
        <v>47.866999999999997</v>
      </c>
      <c r="N3668">
        <v>0</v>
      </c>
    </row>
    <row r="3669" spans="1:14" x14ac:dyDescent="0.25">
      <c r="A3669" s="18">
        <v>2177</v>
      </c>
      <c r="B3669" t="s">
        <v>73</v>
      </c>
      <c r="C3669" t="s">
        <v>189</v>
      </c>
      <c r="D3669" t="s">
        <v>11</v>
      </c>
      <c r="E3669" t="s">
        <v>75</v>
      </c>
      <c r="F3669" t="s">
        <v>13</v>
      </c>
      <c r="G3669" t="s">
        <v>14</v>
      </c>
      <c r="H3669">
        <f t="shared" si="70"/>
        <v>0</v>
      </c>
      <c r="L3669" s="20" t="s">
        <v>7637</v>
      </c>
      <c r="M3669">
        <v>47.866999999999997</v>
      </c>
      <c r="N3669">
        <v>0</v>
      </c>
    </row>
    <row r="3670" spans="1:14" x14ac:dyDescent="0.25">
      <c r="A3670" s="18">
        <v>2868</v>
      </c>
      <c r="B3670" t="s">
        <v>73</v>
      </c>
      <c r="C3670" t="s">
        <v>43</v>
      </c>
      <c r="D3670" t="s">
        <v>11</v>
      </c>
      <c r="E3670" t="s">
        <v>75</v>
      </c>
      <c r="F3670" t="s">
        <v>13</v>
      </c>
      <c r="G3670" t="s">
        <v>14</v>
      </c>
      <c r="H3670">
        <f t="shared" si="70"/>
        <v>0</v>
      </c>
      <c r="L3670" s="20" t="s">
        <v>7637</v>
      </c>
      <c r="M3670">
        <v>47.866999999999997</v>
      </c>
      <c r="N3670">
        <v>0</v>
      </c>
    </row>
    <row r="3671" spans="1:14" x14ac:dyDescent="0.25">
      <c r="A3671" s="18">
        <v>2538</v>
      </c>
      <c r="B3671" t="s">
        <v>73</v>
      </c>
      <c r="C3671" t="s">
        <v>26</v>
      </c>
      <c r="D3671" t="s">
        <v>11</v>
      </c>
      <c r="E3671" t="s">
        <v>75</v>
      </c>
      <c r="F3671" t="s">
        <v>13</v>
      </c>
      <c r="G3671" t="s">
        <v>14</v>
      </c>
      <c r="H3671">
        <f t="shared" si="70"/>
        <v>0</v>
      </c>
      <c r="L3671" s="20" t="s">
        <v>7637</v>
      </c>
      <c r="M3671">
        <v>47.866999999999997</v>
      </c>
      <c r="N3671">
        <v>0</v>
      </c>
    </row>
    <row r="3672" spans="1:14" x14ac:dyDescent="0.25">
      <c r="A3672" s="18">
        <v>3887</v>
      </c>
      <c r="B3672" t="s">
        <v>73</v>
      </c>
      <c r="C3672" t="s">
        <v>30</v>
      </c>
      <c r="D3672" t="s">
        <v>11</v>
      </c>
      <c r="E3672" t="s">
        <v>75</v>
      </c>
      <c r="F3672" t="s">
        <v>13</v>
      </c>
      <c r="G3672" t="s">
        <v>14</v>
      </c>
      <c r="H3672">
        <f t="shared" si="70"/>
        <v>0</v>
      </c>
      <c r="L3672" s="20" t="s">
        <v>7637</v>
      </c>
      <c r="M3672">
        <v>47.866999999999997</v>
      </c>
      <c r="N3672">
        <v>0</v>
      </c>
    </row>
    <row r="3673" spans="1:14" x14ac:dyDescent="0.25">
      <c r="A3673" s="18">
        <v>521</v>
      </c>
      <c r="B3673" t="s">
        <v>73</v>
      </c>
      <c r="C3673" t="s">
        <v>23</v>
      </c>
      <c r="D3673" t="s">
        <v>11</v>
      </c>
      <c r="E3673" t="s">
        <v>75</v>
      </c>
      <c r="F3673" t="s">
        <v>13</v>
      </c>
      <c r="G3673" t="s">
        <v>14</v>
      </c>
      <c r="H3673">
        <f t="shared" si="70"/>
        <v>0</v>
      </c>
      <c r="L3673" s="20" t="s">
        <v>7637</v>
      </c>
      <c r="M3673">
        <v>47.866999999999997</v>
      </c>
      <c r="N3673">
        <v>0</v>
      </c>
    </row>
    <row r="3674" spans="1:14" x14ac:dyDescent="0.25">
      <c r="A3674" s="18">
        <v>4123</v>
      </c>
      <c r="B3674" t="s">
        <v>2191</v>
      </c>
      <c r="C3674" t="s">
        <v>47</v>
      </c>
      <c r="D3674" t="s">
        <v>11</v>
      </c>
      <c r="E3674" t="s">
        <v>2193</v>
      </c>
      <c r="F3674" t="s">
        <v>13</v>
      </c>
      <c r="G3674" t="s">
        <v>14</v>
      </c>
      <c r="H3674">
        <f t="shared" si="70"/>
        <v>0</v>
      </c>
      <c r="L3674" s="20" t="s">
        <v>7637</v>
      </c>
      <c r="M3674">
        <v>47.866999999999997</v>
      </c>
      <c r="N3674">
        <v>0</v>
      </c>
    </row>
    <row r="3675" spans="1:14" x14ac:dyDescent="0.25">
      <c r="A3675" s="18">
        <v>1474</v>
      </c>
      <c r="B3675" s="20" t="s">
        <v>2191</v>
      </c>
      <c r="C3675" t="s">
        <v>90</v>
      </c>
      <c r="D3675" t="s">
        <v>11</v>
      </c>
      <c r="E3675" t="s">
        <v>2193</v>
      </c>
      <c r="F3675" t="s">
        <v>13</v>
      </c>
      <c r="G3675" t="s">
        <v>14</v>
      </c>
      <c r="H3675">
        <f t="shared" si="70"/>
        <v>0</v>
      </c>
      <c r="L3675" s="20" t="s">
        <v>7637</v>
      </c>
      <c r="M3675">
        <v>47.866999999999997</v>
      </c>
      <c r="N3675">
        <v>0</v>
      </c>
    </row>
    <row r="3676" spans="1:14" x14ac:dyDescent="0.25">
      <c r="A3676" s="18">
        <v>3128</v>
      </c>
      <c r="B3676" t="s">
        <v>2191</v>
      </c>
      <c r="C3676" t="s">
        <v>9</v>
      </c>
      <c r="D3676" t="s">
        <v>11</v>
      </c>
      <c r="E3676" t="s">
        <v>2193</v>
      </c>
      <c r="F3676" t="s">
        <v>13</v>
      </c>
      <c r="G3676" t="s">
        <v>14</v>
      </c>
      <c r="H3676">
        <f t="shared" si="70"/>
        <v>0</v>
      </c>
      <c r="L3676" s="20" t="s">
        <v>7637</v>
      </c>
      <c r="M3676">
        <v>47.866999999999997</v>
      </c>
      <c r="N3676">
        <v>0</v>
      </c>
    </row>
    <row r="3677" spans="1:14" x14ac:dyDescent="0.25">
      <c r="A3677" s="18">
        <v>2786</v>
      </c>
      <c r="B3677" t="s">
        <v>2191</v>
      </c>
      <c r="C3677" t="s">
        <v>99</v>
      </c>
      <c r="D3677" t="s">
        <v>11</v>
      </c>
      <c r="E3677" t="s">
        <v>2193</v>
      </c>
      <c r="F3677" t="s">
        <v>13</v>
      </c>
      <c r="G3677" t="s">
        <v>14</v>
      </c>
      <c r="H3677">
        <f t="shared" si="70"/>
        <v>0</v>
      </c>
      <c r="L3677" s="20" t="s">
        <v>7637</v>
      </c>
      <c r="M3677">
        <v>47.866999999999997</v>
      </c>
      <c r="N3677">
        <v>0</v>
      </c>
    </row>
    <row r="3678" spans="1:14" x14ac:dyDescent="0.25">
      <c r="A3678" s="18">
        <v>261</v>
      </c>
      <c r="B3678" t="s">
        <v>2191</v>
      </c>
      <c r="C3678" t="s">
        <v>70</v>
      </c>
      <c r="D3678" t="s">
        <v>11</v>
      </c>
      <c r="E3678" t="s">
        <v>2193</v>
      </c>
      <c r="F3678" t="s">
        <v>13</v>
      </c>
      <c r="G3678" t="s">
        <v>14</v>
      </c>
      <c r="H3678">
        <f t="shared" si="70"/>
        <v>0</v>
      </c>
      <c r="L3678" s="20" t="s">
        <v>7637</v>
      </c>
      <c r="M3678">
        <v>47.866999999999997</v>
      </c>
    </row>
    <row r="3679" spans="1:14" x14ac:dyDescent="0.25">
      <c r="A3679" s="18">
        <v>1307</v>
      </c>
      <c r="C3679" t="s">
        <v>47</v>
      </c>
      <c r="D3679" t="s">
        <v>11</v>
      </c>
      <c r="E3679" s="20" t="s">
        <v>1968</v>
      </c>
      <c r="F3679" t="s">
        <v>13</v>
      </c>
      <c r="G3679" t="s">
        <v>14</v>
      </c>
      <c r="H3679">
        <v>0</v>
      </c>
      <c r="L3679" s="20" t="s">
        <v>6617</v>
      </c>
      <c r="M3679" s="20" t="s">
        <v>6617</v>
      </c>
      <c r="N3679">
        <v>0</v>
      </c>
    </row>
    <row r="3680" spans="1:14" x14ac:dyDescent="0.25">
      <c r="A3680" s="18">
        <v>2480</v>
      </c>
      <c r="C3680" t="s">
        <v>90</v>
      </c>
      <c r="D3680" t="s">
        <v>11</v>
      </c>
      <c r="E3680" t="s">
        <v>1968</v>
      </c>
      <c r="F3680" t="s">
        <v>13</v>
      </c>
      <c r="G3680" t="s">
        <v>14</v>
      </c>
      <c r="H3680">
        <v>0</v>
      </c>
      <c r="L3680" s="20" t="s">
        <v>6617</v>
      </c>
      <c r="M3680" s="20" t="s">
        <v>6617</v>
      </c>
      <c r="N3680">
        <v>0</v>
      </c>
    </row>
    <row r="3681" spans="1:16" x14ac:dyDescent="0.25">
      <c r="A3681" s="18">
        <v>2277</v>
      </c>
      <c r="C3681" t="s">
        <v>9</v>
      </c>
      <c r="D3681" t="s">
        <v>11</v>
      </c>
      <c r="E3681" t="s">
        <v>1968</v>
      </c>
      <c r="F3681" t="s">
        <v>13</v>
      </c>
      <c r="G3681" t="s">
        <v>14</v>
      </c>
      <c r="H3681">
        <v>0</v>
      </c>
      <c r="L3681" s="20" t="s">
        <v>6617</v>
      </c>
      <c r="M3681" s="20" t="s">
        <v>6617</v>
      </c>
      <c r="N3681">
        <v>0</v>
      </c>
    </row>
    <row r="3682" spans="1:16" x14ac:dyDescent="0.25">
      <c r="A3682" s="18">
        <v>389</v>
      </c>
      <c r="C3682" t="s">
        <v>99</v>
      </c>
      <c r="D3682" t="s">
        <v>11</v>
      </c>
      <c r="E3682" t="s">
        <v>1968</v>
      </c>
      <c r="F3682" t="s">
        <v>13</v>
      </c>
      <c r="G3682" t="s">
        <v>14</v>
      </c>
      <c r="H3682">
        <v>0</v>
      </c>
      <c r="L3682" s="20" t="s">
        <v>6617</v>
      </c>
      <c r="M3682" s="20" t="s">
        <v>6617</v>
      </c>
      <c r="N3682">
        <v>0</v>
      </c>
    </row>
    <row r="3683" spans="1:16" x14ac:dyDescent="0.25">
      <c r="A3683" s="18">
        <v>691</v>
      </c>
      <c r="C3683" t="s">
        <v>70</v>
      </c>
      <c r="D3683" t="s">
        <v>11</v>
      </c>
      <c r="E3683" t="s">
        <v>1968</v>
      </c>
      <c r="F3683" t="s">
        <v>13</v>
      </c>
      <c r="G3683" t="s">
        <v>14</v>
      </c>
      <c r="H3683">
        <v>0</v>
      </c>
      <c r="L3683" s="20" t="s">
        <v>6617</v>
      </c>
      <c r="M3683" s="20" t="s">
        <v>6617</v>
      </c>
      <c r="N3683">
        <v>5</v>
      </c>
      <c r="P3683" t="b">
        <f>EXACT(H3683,bioshpere3_soil!H3683)</f>
        <v>0</v>
      </c>
    </row>
    <row r="3684" spans="1:16" x14ac:dyDescent="0.25">
      <c r="A3684" s="18">
        <v>4239</v>
      </c>
      <c r="B3684" s="20" t="s">
        <v>1686</v>
      </c>
      <c r="C3684" t="s">
        <v>47</v>
      </c>
      <c r="D3684" t="s">
        <v>11</v>
      </c>
      <c r="E3684" t="s">
        <v>1688</v>
      </c>
      <c r="F3684" t="s">
        <v>13</v>
      </c>
      <c r="G3684" t="s">
        <v>14</v>
      </c>
      <c r="H3684">
        <v>0</v>
      </c>
      <c r="L3684" s="20" t="s">
        <v>7638</v>
      </c>
      <c r="M3684">
        <v>92.138000000000005</v>
      </c>
      <c r="N3684">
        <v>1</v>
      </c>
      <c r="P3684" t="b">
        <f>EXACT(H3684,bioshpere3_soil!H3684)</f>
        <v>0</v>
      </c>
    </row>
    <row r="3685" spans="1:16" x14ac:dyDescent="0.25">
      <c r="A3685" s="18">
        <v>2982</v>
      </c>
      <c r="B3685" t="s">
        <v>1686</v>
      </c>
      <c r="C3685" t="s">
        <v>90</v>
      </c>
      <c r="D3685" t="s">
        <v>11</v>
      </c>
      <c r="E3685" t="s">
        <v>1688</v>
      </c>
      <c r="F3685" t="s">
        <v>13</v>
      </c>
      <c r="G3685" t="s">
        <v>14</v>
      </c>
      <c r="H3685">
        <v>0</v>
      </c>
      <c r="L3685" s="20" t="s">
        <v>7638</v>
      </c>
      <c r="M3685">
        <v>92.138000000000005</v>
      </c>
      <c r="N3685">
        <v>0</v>
      </c>
    </row>
    <row r="3686" spans="1:16" x14ac:dyDescent="0.25">
      <c r="A3686" s="18">
        <v>3846</v>
      </c>
      <c r="B3686" t="s">
        <v>1686</v>
      </c>
      <c r="C3686" t="s">
        <v>9</v>
      </c>
      <c r="D3686" t="s">
        <v>11</v>
      </c>
      <c r="E3686" t="s">
        <v>1688</v>
      </c>
      <c r="F3686" t="s">
        <v>13</v>
      </c>
      <c r="G3686" t="s">
        <v>14</v>
      </c>
      <c r="H3686">
        <v>0</v>
      </c>
      <c r="L3686" s="20" t="s">
        <v>7638</v>
      </c>
      <c r="M3686">
        <v>92.138000000000005</v>
      </c>
      <c r="N3686">
        <v>0</v>
      </c>
    </row>
    <row r="3687" spans="1:16" x14ac:dyDescent="0.25">
      <c r="A3687" s="18">
        <v>575</v>
      </c>
      <c r="B3687" t="s">
        <v>1686</v>
      </c>
      <c r="C3687" t="s">
        <v>99</v>
      </c>
      <c r="D3687" t="s">
        <v>11</v>
      </c>
      <c r="E3687" t="s">
        <v>1688</v>
      </c>
      <c r="F3687" t="s">
        <v>13</v>
      </c>
      <c r="G3687" t="s">
        <v>14</v>
      </c>
      <c r="H3687">
        <v>0</v>
      </c>
      <c r="L3687" s="20" t="s">
        <v>7638</v>
      </c>
      <c r="M3687">
        <v>92.138000000000005</v>
      </c>
      <c r="N3687">
        <v>0</v>
      </c>
      <c r="P3687" t="b">
        <f>EXACT(H3687,bioshpere3_soil!H3687)</f>
        <v>1</v>
      </c>
    </row>
    <row r="3688" spans="1:16" x14ac:dyDescent="0.25">
      <c r="A3688" s="18">
        <v>361</v>
      </c>
      <c r="B3688" t="s">
        <v>1686</v>
      </c>
      <c r="C3688" t="s">
        <v>70</v>
      </c>
      <c r="D3688" t="s">
        <v>11</v>
      </c>
      <c r="E3688" t="s">
        <v>1688</v>
      </c>
      <c r="F3688" t="s">
        <v>13</v>
      </c>
      <c r="G3688" t="s">
        <v>14</v>
      </c>
      <c r="H3688">
        <v>0</v>
      </c>
      <c r="L3688" s="20" t="s">
        <v>7638</v>
      </c>
      <c r="M3688">
        <v>92.138000000000005</v>
      </c>
      <c r="N3688">
        <v>0</v>
      </c>
      <c r="P3688" t="b">
        <f>EXACT(H3688,bioshpere3_soil!H3688)</f>
        <v>1</v>
      </c>
    </row>
    <row r="3689" spans="1:16" x14ac:dyDescent="0.25">
      <c r="A3689" s="18">
        <v>1056</v>
      </c>
      <c r="B3689" t="s">
        <v>1686</v>
      </c>
      <c r="C3689" t="s">
        <v>189</v>
      </c>
      <c r="D3689" t="s">
        <v>11</v>
      </c>
      <c r="E3689" t="s">
        <v>1688</v>
      </c>
      <c r="F3689" t="s">
        <v>13</v>
      </c>
      <c r="G3689" t="s">
        <v>14</v>
      </c>
      <c r="H3689">
        <v>0</v>
      </c>
      <c r="L3689" s="20" t="s">
        <v>7638</v>
      </c>
      <c r="M3689">
        <v>92.138000000000005</v>
      </c>
    </row>
    <row r="3690" spans="1:16" x14ac:dyDescent="0.25">
      <c r="A3690" s="18">
        <v>1128</v>
      </c>
      <c r="B3690" t="s">
        <v>1686</v>
      </c>
      <c r="C3690" t="s">
        <v>43</v>
      </c>
      <c r="D3690" t="s">
        <v>11</v>
      </c>
      <c r="E3690" t="s">
        <v>1688</v>
      </c>
      <c r="F3690" t="s">
        <v>13</v>
      </c>
      <c r="G3690" t="s">
        <v>14</v>
      </c>
      <c r="H3690">
        <v>0</v>
      </c>
      <c r="L3690" s="20" t="s">
        <v>7638</v>
      </c>
      <c r="M3690">
        <v>92.138000000000005</v>
      </c>
      <c r="N3690">
        <v>0</v>
      </c>
      <c r="P3690" t="b">
        <f>EXACT(H3690,bioshpere3_soil!H3690)</f>
        <v>1</v>
      </c>
    </row>
    <row r="3691" spans="1:16" x14ac:dyDescent="0.25">
      <c r="A3691" s="18">
        <v>3659</v>
      </c>
      <c r="B3691" t="s">
        <v>1686</v>
      </c>
      <c r="C3691" t="s">
        <v>26</v>
      </c>
      <c r="D3691" t="s">
        <v>11</v>
      </c>
      <c r="E3691" t="s">
        <v>1688</v>
      </c>
      <c r="F3691" t="s">
        <v>13</v>
      </c>
      <c r="G3691" t="s">
        <v>14</v>
      </c>
      <c r="H3691">
        <v>0</v>
      </c>
      <c r="L3691" s="20" t="s">
        <v>7638</v>
      </c>
      <c r="M3691">
        <v>92.138000000000005</v>
      </c>
      <c r="N3691">
        <v>0</v>
      </c>
      <c r="P3691" t="b">
        <f>EXACT(H3691,bioshpere3_soil!H3691)</f>
        <v>1</v>
      </c>
    </row>
    <row r="3692" spans="1:16" x14ac:dyDescent="0.25">
      <c r="A3692" s="18">
        <v>1266</v>
      </c>
      <c r="B3692" t="s">
        <v>1686</v>
      </c>
      <c r="C3692" t="s">
        <v>30</v>
      </c>
      <c r="D3692" t="s">
        <v>11</v>
      </c>
      <c r="E3692" t="s">
        <v>1688</v>
      </c>
      <c r="F3692" t="s">
        <v>13</v>
      </c>
      <c r="G3692" t="s">
        <v>14</v>
      </c>
      <c r="H3692">
        <v>0</v>
      </c>
      <c r="L3692" s="20" t="s">
        <v>7638</v>
      </c>
      <c r="M3692">
        <v>92.138000000000005</v>
      </c>
      <c r="N3692">
        <v>0</v>
      </c>
    </row>
    <row r="3693" spans="1:16" x14ac:dyDescent="0.25">
      <c r="A3693" s="18">
        <v>2981</v>
      </c>
      <c r="B3693" t="s">
        <v>1686</v>
      </c>
      <c r="C3693" t="s">
        <v>23</v>
      </c>
      <c r="D3693" t="s">
        <v>11</v>
      </c>
      <c r="E3693" t="s">
        <v>1688</v>
      </c>
      <c r="F3693" t="s">
        <v>13</v>
      </c>
      <c r="G3693" t="s">
        <v>14</v>
      </c>
      <c r="H3693">
        <v>0</v>
      </c>
      <c r="L3693" s="20" t="s">
        <v>7638</v>
      </c>
      <c r="M3693">
        <v>92.138000000000005</v>
      </c>
      <c r="N3693">
        <v>0</v>
      </c>
    </row>
    <row r="3694" spans="1:16" x14ac:dyDescent="0.25">
      <c r="A3694" s="18">
        <v>2551</v>
      </c>
      <c r="B3694" s="20" t="s">
        <v>1913</v>
      </c>
      <c r="C3694" t="s">
        <v>47</v>
      </c>
      <c r="D3694" t="s">
        <v>11</v>
      </c>
      <c r="E3694" t="s">
        <v>1915</v>
      </c>
      <c r="F3694" t="s">
        <v>13</v>
      </c>
      <c r="G3694" t="s">
        <v>14</v>
      </c>
      <c r="H3694">
        <v>0</v>
      </c>
      <c r="L3694" s="20" t="s">
        <v>7639</v>
      </c>
      <c r="M3694">
        <v>126.583</v>
      </c>
      <c r="N3694">
        <v>0</v>
      </c>
    </row>
    <row r="3695" spans="1:16" x14ac:dyDescent="0.25">
      <c r="A3695" s="18">
        <v>2907</v>
      </c>
      <c r="B3695" t="s">
        <v>1913</v>
      </c>
      <c r="C3695" t="s">
        <v>90</v>
      </c>
      <c r="D3695" t="s">
        <v>11</v>
      </c>
      <c r="E3695" t="s">
        <v>1915</v>
      </c>
      <c r="F3695" t="s">
        <v>13</v>
      </c>
      <c r="G3695" t="s">
        <v>14</v>
      </c>
      <c r="H3695">
        <v>0</v>
      </c>
      <c r="L3695" s="20" t="s">
        <v>7639</v>
      </c>
      <c r="M3695">
        <v>126.583</v>
      </c>
      <c r="N3695">
        <v>0</v>
      </c>
    </row>
    <row r="3696" spans="1:16" x14ac:dyDescent="0.25">
      <c r="A3696" s="18">
        <v>2709</v>
      </c>
      <c r="B3696" t="s">
        <v>1913</v>
      </c>
      <c r="C3696" t="s">
        <v>9</v>
      </c>
      <c r="D3696" t="s">
        <v>11</v>
      </c>
      <c r="E3696" t="s">
        <v>1915</v>
      </c>
      <c r="F3696" t="s">
        <v>13</v>
      </c>
      <c r="G3696" t="s">
        <v>14</v>
      </c>
      <c r="H3696">
        <v>0</v>
      </c>
      <c r="L3696" s="20" t="s">
        <v>7639</v>
      </c>
      <c r="M3696">
        <v>126.583</v>
      </c>
      <c r="N3696">
        <v>0</v>
      </c>
    </row>
    <row r="3697" spans="1:14" x14ac:dyDescent="0.25">
      <c r="A3697" s="18">
        <v>2199</v>
      </c>
      <c r="B3697" t="s">
        <v>1913</v>
      </c>
      <c r="C3697" t="s">
        <v>99</v>
      </c>
      <c r="D3697" t="s">
        <v>11</v>
      </c>
      <c r="E3697" t="s">
        <v>1915</v>
      </c>
      <c r="F3697" t="s">
        <v>13</v>
      </c>
      <c r="G3697" t="s">
        <v>14</v>
      </c>
      <c r="H3697">
        <v>0</v>
      </c>
      <c r="L3697" s="20" t="s">
        <v>7639</v>
      </c>
      <c r="M3697">
        <v>126.583</v>
      </c>
      <c r="N3697">
        <v>0</v>
      </c>
    </row>
    <row r="3698" spans="1:14" x14ac:dyDescent="0.25">
      <c r="A3698" s="18">
        <v>172</v>
      </c>
      <c r="B3698" t="s">
        <v>1913</v>
      </c>
      <c r="C3698" t="s">
        <v>70</v>
      </c>
      <c r="D3698" t="s">
        <v>11</v>
      </c>
      <c r="E3698" t="s">
        <v>1915</v>
      </c>
      <c r="F3698" t="s">
        <v>13</v>
      </c>
      <c r="G3698" t="s">
        <v>14</v>
      </c>
      <c r="H3698">
        <v>0</v>
      </c>
      <c r="L3698" s="20" t="s">
        <v>7639</v>
      </c>
      <c r="M3698">
        <v>126.583</v>
      </c>
      <c r="N3698">
        <v>0</v>
      </c>
    </row>
    <row r="3699" spans="1:14" x14ac:dyDescent="0.25">
      <c r="A3699" s="18">
        <v>2537</v>
      </c>
      <c r="B3699" t="s">
        <v>1913</v>
      </c>
      <c r="C3699" t="s">
        <v>189</v>
      </c>
      <c r="D3699" t="s">
        <v>11</v>
      </c>
      <c r="E3699" t="s">
        <v>1915</v>
      </c>
      <c r="F3699" t="s">
        <v>13</v>
      </c>
      <c r="G3699" t="s">
        <v>14</v>
      </c>
      <c r="H3699">
        <v>0</v>
      </c>
      <c r="L3699" s="20" t="s">
        <v>7639</v>
      </c>
      <c r="M3699">
        <v>126.583</v>
      </c>
      <c r="N3699">
        <v>0</v>
      </c>
    </row>
    <row r="3700" spans="1:14" x14ac:dyDescent="0.25">
      <c r="A3700" s="18">
        <v>1034</v>
      </c>
      <c r="B3700" t="s">
        <v>1913</v>
      </c>
      <c r="C3700" t="s">
        <v>43</v>
      </c>
      <c r="D3700" t="s">
        <v>11</v>
      </c>
      <c r="E3700" t="s">
        <v>1915</v>
      </c>
      <c r="F3700" t="s">
        <v>13</v>
      </c>
      <c r="G3700" t="s">
        <v>14</v>
      </c>
      <c r="H3700">
        <v>0</v>
      </c>
      <c r="L3700" s="20" t="s">
        <v>7639</v>
      </c>
      <c r="M3700">
        <v>126.583</v>
      </c>
      <c r="N3700">
        <v>0</v>
      </c>
    </row>
    <row r="3701" spans="1:14" x14ac:dyDescent="0.25">
      <c r="A3701" s="18">
        <v>829</v>
      </c>
      <c r="B3701" t="s">
        <v>1913</v>
      </c>
      <c r="C3701" t="s">
        <v>26</v>
      </c>
      <c r="D3701" t="s">
        <v>11</v>
      </c>
      <c r="E3701" t="s">
        <v>1915</v>
      </c>
      <c r="F3701" t="s">
        <v>13</v>
      </c>
      <c r="G3701" t="s">
        <v>14</v>
      </c>
      <c r="H3701">
        <v>0</v>
      </c>
      <c r="L3701" s="20" t="s">
        <v>7639</v>
      </c>
      <c r="M3701">
        <v>126.583</v>
      </c>
      <c r="N3701">
        <v>0</v>
      </c>
    </row>
    <row r="3702" spans="1:14" x14ac:dyDescent="0.25">
      <c r="A3702" s="18">
        <v>2920</v>
      </c>
      <c r="B3702" t="s">
        <v>1913</v>
      </c>
      <c r="C3702" t="s">
        <v>30</v>
      </c>
      <c r="D3702" t="s">
        <v>11</v>
      </c>
      <c r="E3702" t="s">
        <v>1915</v>
      </c>
      <c r="F3702" t="s">
        <v>13</v>
      </c>
      <c r="G3702" t="s">
        <v>14</v>
      </c>
      <c r="H3702">
        <v>0</v>
      </c>
      <c r="L3702" s="20" t="s">
        <v>7639</v>
      </c>
      <c r="M3702">
        <v>126.583</v>
      </c>
      <c r="N3702">
        <v>0</v>
      </c>
    </row>
    <row r="3703" spans="1:14" x14ac:dyDescent="0.25">
      <c r="A3703" s="18">
        <v>2909</v>
      </c>
      <c r="B3703" t="s">
        <v>1913</v>
      </c>
      <c r="C3703" t="s">
        <v>23</v>
      </c>
      <c r="D3703" t="s">
        <v>11</v>
      </c>
      <c r="E3703" t="s">
        <v>1915</v>
      </c>
      <c r="F3703" t="s">
        <v>13</v>
      </c>
      <c r="G3703" t="s">
        <v>14</v>
      </c>
      <c r="H3703">
        <v>0</v>
      </c>
      <c r="L3703" s="20" t="s">
        <v>7639</v>
      </c>
      <c r="M3703">
        <v>126.583</v>
      </c>
      <c r="N3703">
        <v>0</v>
      </c>
    </row>
    <row r="3704" spans="1:14" x14ac:dyDescent="0.25">
      <c r="A3704" s="18">
        <v>2382</v>
      </c>
      <c r="B3704" t="s">
        <v>7640</v>
      </c>
      <c r="C3704" t="s">
        <v>16</v>
      </c>
      <c r="D3704" t="s">
        <v>11</v>
      </c>
      <c r="E3704" t="s">
        <v>4975</v>
      </c>
      <c r="F3704" t="s">
        <v>13</v>
      </c>
      <c r="G3704" t="s">
        <v>14</v>
      </c>
      <c r="H3704">
        <f t="shared" ref="H3704:H3719" si="71">14.0067*N3704/M3704</f>
        <v>0</v>
      </c>
      <c r="L3704" t="s">
        <v>7641</v>
      </c>
      <c r="M3704">
        <v>347.25700000000001</v>
      </c>
      <c r="N3704">
        <v>0</v>
      </c>
    </row>
    <row r="3705" spans="1:14" x14ac:dyDescent="0.25">
      <c r="A3705" s="18">
        <v>3835</v>
      </c>
      <c r="B3705" t="s">
        <v>1052</v>
      </c>
      <c r="C3705" t="s">
        <v>16</v>
      </c>
      <c r="D3705" t="s">
        <v>11</v>
      </c>
      <c r="E3705" t="s">
        <v>1054</v>
      </c>
      <c r="F3705" t="s">
        <v>13</v>
      </c>
      <c r="G3705" t="s">
        <v>14</v>
      </c>
      <c r="H3705">
        <f t="shared" si="71"/>
        <v>0</v>
      </c>
      <c r="L3705" t="s">
        <v>7642</v>
      </c>
      <c r="M3705">
        <v>329.43299999999999</v>
      </c>
      <c r="N3705">
        <v>0</v>
      </c>
    </row>
    <row r="3706" spans="1:14" x14ac:dyDescent="0.25">
      <c r="A3706" s="18">
        <v>4088</v>
      </c>
      <c r="B3706" t="s">
        <v>3122</v>
      </c>
      <c r="C3706" t="s">
        <v>16</v>
      </c>
      <c r="D3706" t="s">
        <v>11</v>
      </c>
      <c r="E3706" t="s">
        <v>3124</v>
      </c>
      <c r="F3706" t="s">
        <v>13</v>
      </c>
      <c r="G3706" t="s">
        <v>14</v>
      </c>
      <c r="H3706">
        <f t="shared" si="71"/>
        <v>0</v>
      </c>
      <c r="L3706" s="20" t="s">
        <v>7643</v>
      </c>
      <c r="M3706" s="20">
        <v>665.00699999999995</v>
      </c>
      <c r="N3706">
        <v>0</v>
      </c>
    </row>
    <row r="3707" spans="1:14" x14ac:dyDescent="0.25">
      <c r="A3707" s="18">
        <v>1775</v>
      </c>
      <c r="B3707" t="s">
        <v>5245</v>
      </c>
      <c r="C3707" t="s">
        <v>16</v>
      </c>
      <c r="D3707" t="s">
        <v>11</v>
      </c>
      <c r="E3707" t="s">
        <v>5247</v>
      </c>
      <c r="F3707" t="s">
        <v>13</v>
      </c>
      <c r="G3707" t="s">
        <v>14</v>
      </c>
      <c r="H3707">
        <f t="shared" si="71"/>
        <v>0</v>
      </c>
      <c r="L3707" s="20" t="s">
        <v>7644</v>
      </c>
      <c r="M3707" s="20">
        <v>295.76499999999999</v>
      </c>
      <c r="N3707">
        <v>0</v>
      </c>
    </row>
    <row r="3708" spans="1:14" x14ac:dyDescent="0.25">
      <c r="A3708" s="18">
        <v>2350</v>
      </c>
      <c r="B3708" t="s">
        <v>7645</v>
      </c>
      <c r="C3708" t="s">
        <v>70</v>
      </c>
      <c r="D3708" t="s">
        <v>11</v>
      </c>
      <c r="E3708" t="s">
        <v>7646</v>
      </c>
      <c r="F3708" t="s">
        <v>13</v>
      </c>
      <c r="G3708" t="s">
        <v>14</v>
      </c>
      <c r="H3708">
        <f t="shared" si="71"/>
        <v>0</v>
      </c>
      <c r="L3708" s="20" t="s">
        <v>6792</v>
      </c>
      <c r="M3708" s="20">
        <v>304.66399999999999</v>
      </c>
    </row>
    <row r="3709" spans="1:14" x14ac:dyDescent="0.25">
      <c r="A3709" s="18">
        <v>3411</v>
      </c>
      <c r="B3709" t="s">
        <v>7645</v>
      </c>
      <c r="C3709" t="s">
        <v>16</v>
      </c>
      <c r="D3709" t="s">
        <v>11</v>
      </c>
      <c r="E3709" t="s">
        <v>7646</v>
      </c>
      <c r="F3709" t="s">
        <v>13</v>
      </c>
      <c r="G3709" t="s">
        <v>14</v>
      </c>
      <c r="H3709">
        <f t="shared" si="71"/>
        <v>0</v>
      </c>
      <c r="L3709" s="20" t="s">
        <v>6792</v>
      </c>
      <c r="M3709" s="20">
        <v>304.66399999999999</v>
      </c>
    </row>
    <row r="3710" spans="1:14" x14ac:dyDescent="0.25">
      <c r="A3710" s="18">
        <v>1050</v>
      </c>
      <c r="B3710" t="s">
        <v>7645</v>
      </c>
      <c r="C3710" t="s">
        <v>189</v>
      </c>
      <c r="D3710" t="s">
        <v>11</v>
      </c>
      <c r="E3710" t="s">
        <v>7646</v>
      </c>
      <c r="F3710" t="s">
        <v>13</v>
      </c>
      <c r="G3710" t="s">
        <v>14</v>
      </c>
      <c r="H3710">
        <f t="shared" si="71"/>
        <v>0</v>
      </c>
      <c r="L3710" s="20" t="s">
        <v>6792</v>
      </c>
      <c r="M3710" s="20">
        <v>304.66399999999999</v>
      </c>
      <c r="N3710">
        <v>0</v>
      </c>
    </row>
    <row r="3711" spans="1:14" x14ac:dyDescent="0.25">
      <c r="A3711" s="18">
        <v>2565</v>
      </c>
      <c r="B3711" t="s">
        <v>7645</v>
      </c>
      <c r="C3711" t="s">
        <v>23</v>
      </c>
      <c r="D3711" t="s">
        <v>11</v>
      </c>
      <c r="E3711" t="s">
        <v>7646</v>
      </c>
      <c r="F3711" t="s">
        <v>13</v>
      </c>
      <c r="G3711" t="s">
        <v>14</v>
      </c>
      <c r="H3711">
        <f t="shared" si="71"/>
        <v>0</v>
      </c>
      <c r="L3711" s="20" t="s">
        <v>6792</v>
      </c>
      <c r="M3711" s="20">
        <v>304.66399999999999</v>
      </c>
      <c r="N3711">
        <v>0</v>
      </c>
    </row>
    <row r="3712" spans="1:14" x14ac:dyDescent="0.25">
      <c r="A3712" s="18">
        <v>3971</v>
      </c>
      <c r="B3712" t="s">
        <v>4935</v>
      </c>
      <c r="C3712" t="s">
        <v>16</v>
      </c>
      <c r="D3712" t="s">
        <v>11</v>
      </c>
      <c r="E3712" t="s">
        <v>4937</v>
      </c>
      <c r="F3712" t="s">
        <v>13</v>
      </c>
      <c r="G3712" t="s">
        <v>14</v>
      </c>
      <c r="H3712">
        <f t="shared" si="71"/>
        <v>0</v>
      </c>
      <c r="L3712" s="20" t="s">
        <v>7647</v>
      </c>
      <c r="M3712">
        <v>401.82499999999999</v>
      </c>
      <c r="N3712">
        <v>0</v>
      </c>
    </row>
    <row r="3713" spans="1:16" x14ac:dyDescent="0.25">
      <c r="A3713" s="18">
        <v>560</v>
      </c>
      <c r="B3713" t="s">
        <v>7648</v>
      </c>
      <c r="C3713" t="s">
        <v>16</v>
      </c>
      <c r="D3713" t="s">
        <v>11</v>
      </c>
      <c r="E3713" t="s">
        <v>2074</v>
      </c>
      <c r="F3713" t="s">
        <v>13</v>
      </c>
      <c r="G3713" t="s">
        <v>14</v>
      </c>
      <c r="H3713">
        <f t="shared" si="71"/>
        <v>0</v>
      </c>
      <c r="L3713" s="20" t="s">
        <v>7649</v>
      </c>
      <c r="M3713">
        <v>314.404</v>
      </c>
      <c r="N3713">
        <v>0</v>
      </c>
    </row>
    <row r="3714" spans="1:16" x14ac:dyDescent="0.25">
      <c r="A3714" s="18">
        <v>2054</v>
      </c>
      <c r="B3714" t="s">
        <v>2848</v>
      </c>
      <c r="C3714" t="s">
        <v>16</v>
      </c>
      <c r="D3714" t="s">
        <v>11</v>
      </c>
      <c r="E3714" t="s">
        <v>2850</v>
      </c>
      <c r="F3714" t="s">
        <v>13</v>
      </c>
      <c r="G3714" t="s">
        <v>14</v>
      </c>
      <c r="H3714">
        <f t="shared" si="71"/>
        <v>0</v>
      </c>
      <c r="L3714" s="20" t="s">
        <v>7383</v>
      </c>
      <c r="M3714" s="20">
        <v>381.36399999999998</v>
      </c>
      <c r="N3714">
        <v>0</v>
      </c>
      <c r="P3714" t="b">
        <f>EXACT(H3714,bioshpere3_soil!H3714)</f>
        <v>1</v>
      </c>
    </row>
    <row r="3715" spans="1:16" x14ac:dyDescent="0.25">
      <c r="A3715" s="18">
        <v>1561</v>
      </c>
      <c r="B3715" t="s">
        <v>6620</v>
      </c>
      <c r="C3715" t="s">
        <v>70</v>
      </c>
      <c r="D3715" t="s">
        <v>11</v>
      </c>
      <c r="E3715" t="s">
        <v>6622</v>
      </c>
      <c r="F3715" t="s">
        <v>13</v>
      </c>
      <c r="G3715" t="s">
        <v>14</v>
      </c>
      <c r="H3715">
        <f t="shared" si="71"/>
        <v>0</v>
      </c>
      <c r="L3715" s="20" t="s">
        <v>7650</v>
      </c>
      <c r="M3715">
        <v>395.39</v>
      </c>
      <c r="N3715">
        <v>0</v>
      </c>
    </row>
    <row r="3716" spans="1:16" x14ac:dyDescent="0.25">
      <c r="A3716" s="18">
        <v>3702</v>
      </c>
      <c r="B3716" t="s">
        <v>6620</v>
      </c>
      <c r="C3716" t="s">
        <v>16</v>
      </c>
      <c r="D3716" t="s">
        <v>11</v>
      </c>
      <c r="E3716" t="s">
        <v>6622</v>
      </c>
      <c r="F3716" t="s">
        <v>13</v>
      </c>
      <c r="G3716" t="s">
        <v>14</v>
      </c>
      <c r="H3716">
        <f t="shared" si="71"/>
        <v>0</v>
      </c>
      <c r="L3716" s="20" t="s">
        <v>7650</v>
      </c>
      <c r="M3716">
        <v>395.39</v>
      </c>
      <c r="N3716">
        <v>0</v>
      </c>
    </row>
    <row r="3717" spans="1:16" x14ac:dyDescent="0.25">
      <c r="A3717" s="18">
        <v>1632</v>
      </c>
      <c r="B3717" t="s">
        <v>6620</v>
      </c>
      <c r="C3717" t="s">
        <v>189</v>
      </c>
      <c r="D3717" t="s">
        <v>11</v>
      </c>
      <c r="E3717" t="s">
        <v>6622</v>
      </c>
      <c r="F3717" t="s">
        <v>13</v>
      </c>
      <c r="G3717" t="s">
        <v>14</v>
      </c>
      <c r="H3717">
        <f t="shared" si="71"/>
        <v>0</v>
      </c>
      <c r="L3717" s="20" t="s">
        <v>7650</v>
      </c>
      <c r="M3717">
        <v>395.39</v>
      </c>
      <c r="N3717">
        <v>0</v>
      </c>
    </row>
    <row r="3718" spans="1:16" x14ac:dyDescent="0.25">
      <c r="A3718" s="18">
        <v>75</v>
      </c>
      <c r="B3718" t="s">
        <v>6620</v>
      </c>
      <c r="C3718" t="s">
        <v>23</v>
      </c>
      <c r="D3718" t="s">
        <v>11</v>
      </c>
      <c r="E3718" t="s">
        <v>6622</v>
      </c>
      <c r="F3718" t="s">
        <v>13</v>
      </c>
      <c r="G3718" t="s">
        <v>14</v>
      </c>
      <c r="H3718">
        <f t="shared" si="71"/>
        <v>0</v>
      </c>
      <c r="L3718" s="20" t="s">
        <v>7650</v>
      </c>
      <c r="M3718">
        <v>395.39</v>
      </c>
      <c r="N3718">
        <v>0</v>
      </c>
    </row>
    <row r="3719" spans="1:16" x14ac:dyDescent="0.25">
      <c r="A3719" s="18">
        <v>2070</v>
      </c>
      <c r="B3719" t="s">
        <v>498</v>
      </c>
      <c r="C3719" t="s">
        <v>16</v>
      </c>
      <c r="D3719" t="s">
        <v>11</v>
      </c>
      <c r="E3719" t="s">
        <v>500</v>
      </c>
      <c r="F3719" t="s">
        <v>13</v>
      </c>
      <c r="G3719" t="s">
        <v>14</v>
      </c>
      <c r="H3719">
        <f t="shared" si="71"/>
        <v>0</v>
      </c>
      <c r="L3719" s="20" t="s">
        <v>7651</v>
      </c>
      <c r="M3719" s="20">
        <v>314.51100000000002</v>
      </c>
      <c r="N3719">
        <v>0</v>
      </c>
    </row>
    <row r="3720" spans="1:16" x14ac:dyDescent="0.25">
      <c r="A3720" s="18">
        <v>4234</v>
      </c>
      <c r="B3720" s="20" t="s">
        <v>2036</v>
      </c>
      <c r="C3720" t="s">
        <v>47</v>
      </c>
      <c r="D3720" t="s">
        <v>11</v>
      </c>
      <c r="E3720" t="s">
        <v>2038</v>
      </c>
      <c r="F3720" t="s">
        <v>13</v>
      </c>
      <c r="G3720" t="s">
        <v>14</v>
      </c>
      <c r="H3720">
        <v>0</v>
      </c>
      <c r="L3720" s="20" t="s">
        <v>7652</v>
      </c>
      <c r="M3720" s="20">
        <v>328.52100000000002</v>
      </c>
      <c r="N3720">
        <v>0</v>
      </c>
    </row>
    <row r="3721" spans="1:16" x14ac:dyDescent="0.25">
      <c r="A3721" s="18">
        <v>582</v>
      </c>
      <c r="B3721" t="s">
        <v>2036</v>
      </c>
      <c r="C3721" t="s">
        <v>90</v>
      </c>
      <c r="D3721" t="s">
        <v>11</v>
      </c>
      <c r="E3721" t="s">
        <v>2038</v>
      </c>
      <c r="F3721" t="s">
        <v>13</v>
      </c>
      <c r="G3721" t="s">
        <v>14</v>
      </c>
      <c r="H3721">
        <v>0</v>
      </c>
      <c r="L3721" s="20" t="s">
        <v>7652</v>
      </c>
      <c r="M3721" s="20">
        <v>328.52100000000002</v>
      </c>
      <c r="N3721">
        <v>0</v>
      </c>
    </row>
    <row r="3722" spans="1:16" x14ac:dyDescent="0.25">
      <c r="A3722" s="18">
        <v>1019</v>
      </c>
      <c r="B3722" t="s">
        <v>2036</v>
      </c>
      <c r="C3722" t="s">
        <v>9</v>
      </c>
      <c r="D3722" t="s">
        <v>11</v>
      </c>
      <c r="E3722" t="s">
        <v>2038</v>
      </c>
      <c r="F3722" t="s">
        <v>13</v>
      </c>
      <c r="G3722" t="s">
        <v>14</v>
      </c>
      <c r="H3722">
        <v>0</v>
      </c>
      <c r="L3722" s="20" t="s">
        <v>7652</v>
      </c>
      <c r="M3722" s="20">
        <v>328.52100000000002</v>
      </c>
      <c r="N3722">
        <v>0</v>
      </c>
    </row>
    <row r="3723" spans="1:16" x14ac:dyDescent="0.25">
      <c r="A3723" s="18">
        <v>3583</v>
      </c>
      <c r="B3723" t="s">
        <v>2036</v>
      </c>
      <c r="C3723" t="s">
        <v>99</v>
      </c>
      <c r="D3723" t="s">
        <v>11</v>
      </c>
      <c r="E3723" t="s">
        <v>2038</v>
      </c>
      <c r="F3723" t="s">
        <v>13</v>
      </c>
      <c r="G3723" t="s">
        <v>14</v>
      </c>
      <c r="H3723">
        <v>0</v>
      </c>
      <c r="L3723" s="20" t="s">
        <v>7652</v>
      </c>
      <c r="M3723" s="20">
        <v>328.52100000000002</v>
      </c>
      <c r="N3723">
        <v>0</v>
      </c>
    </row>
    <row r="3724" spans="1:16" x14ac:dyDescent="0.25">
      <c r="A3724" s="18">
        <v>3446</v>
      </c>
      <c r="B3724" t="s">
        <v>2036</v>
      </c>
      <c r="C3724" t="s">
        <v>70</v>
      </c>
      <c r="D3724" t="s">
        <v>11</v>
      </c>
      <c r="E3724" t="s">
        <v>2038</v>
      </c>
      <c r="F3724" t="s">
        <v>13</v>
      </c>
      <c r="G3724" t="s">
        <v>14</v>
      </c>
      <c r="H3724">
        <v>0</v>
      </c>
      <c r="L3724" s="20" t="s">
        <v>7652</v>
      </c>
      <c r="M3724" s="20">
        <v>328.52100000000002</v>
      </c>
      <c r="N3724">
        <v>0</v>
      </c>
    </row>
    <row r="3725" spans="1:16" x14ac:dyDescent="0.25">
      <c r="A3725" s="18">
        <v>4353</v>
      </c>
      <c r="B3725" t="s">
        <v>5036</v>
      </c>
      <c r="C3725" t="s">
        <v>16</v>
      </c>
      <c r="D3725" t="s">
        <v>11</v>
      </c>
      <c r="E3725" t="s">
        <v>5038</v>
      </c>
      <c r="F3725" t="s">
        <v>13</v>
      </c>
      <c r="G3725" t="s">
        <v>14</v>
      </c>
      <c r="H3725">
        <f>14.0067*N3725/M3725</f>
        <v>0</v>
      </c>
      <c r="L3725" s="20" t="s">
        <v>7653</v>
      </c>
      <c r="M3725">
        <v>257.43700000000001</v>
      </c>
      <c r="N3725">
        <v>0</v>
      </c>
    </row>
    <row r="3726" spans="1:16" x14ac:dyDescent="0.25">
      <c r="A3726" s="18">
        <v>1762</v>
      </c>
      <c r="B3726" s="20" t="s">
        <v>2080</v>
      </c>
      <c r="C3726" t="s">
        <v>189</v>
      </c>
      <c r="D3726" t="s">
        <v>11</v>
      </c>
      <c r="E3726" t="s">
        <v>4337</v>
      </c>
      <c r="F3726" t="s">
        <v>13</v>
      </c>
      <c r="G3726" t="s">
        <v>14</v>
      </c>
      <c r="H3726">
        <v>0</v>
      </c>
      <c r="L3726" s="20" t="s">
        <v>7150</v>
      </c>
      <c r="M3726">
        <v>131.38800000000001</v>
      </c>
      <c r="N3726">
        <v>0</v>
      </c>
    </row>
    <row r="3727" spans="1:16" x14ac:dyDescent="0.25">
      <c r="A3727" s="18">
        <v>3200</v>
      </c>
      <c r="B3727" s="20" t="s">
        <v>944</v>
      </c>
      <c r="C3727" t="s">
        <v>47</v>
      </c>
      <c r="D3727" t="s">
        <v>11</v>
      </c>
      <c r="E3727" t="s">
        <v>946</v>
      </c>
      <c r="F3727" t="s">
        <v>13</v>
      </c>
      <c r="G3727" t="s">
        <v>14</v>
      </c>
      <c r="H3727">
        <v>0</v>
      </c>
      <c r="L3727" s="20" t="s">
        <v>7654</v>
      </c>
      <c r="M3727">
        <v>135.452</v>
      </c>
      <c r="N3727">
        <v>0</v>
      </c>
    </row>
    <row r="3728" spans="1:16" x14ac:dyDescent="0.25">
      <c r="A3728" s="18">
        <v>414</v>
      </c>
      <c r="B3728" t="s">
        <v>944</v>
      </c>
      <c r="C3728" t="s">
        <v>90</v>
      </c>
      <c r="D3728" t="s">
        <v>11</v>
      </c>
      <c r="E3728" t="s">
        <v>946</v>
      </c>
      <c r="F3728" t="s">
        <v>13</v>
      </c>
      <c r="G3728" t="s">
        <v>14</v>
      </c>
      <c r="H3728">
        <v>0</v>
      </c>
      <c r="L3728" s="20" t="s">
        <v>7654</v>
      </c>
      <c r="M3728">
        <v>135.452</v>
      </c>
      <c r="N3728">
        <v>0</v>
      </c>
    </row>
    <row r="3729" spans="1:14" x14ac:dyDescent="0.25">
      <c r="A3729" s="18">
        <v>3025</v>
      </c>
      <c r="B3729" t="s">
        <v>944</v>
      </c>
      <c r="C3729" t="s">
        <v>9</v>
      </c>
      <c r="D3729" t="s">
        <v>11</v>
      </c>
      <c r="E3729" t="s">
        <v>946</v>
      </c>
      <c r="F3729" t="s">
        <v>13</v>
      </c>
      <c r="G3729" t="s">
        <v>14</v>
      </c>
      <c r="H3729">
        <v>0</v>
      </c>
      <c r="L3729" s="20" t="s">
        <v>7654</v>
      </c>
      <c r="M3729">
        <v>135.452</v>
      </c>
      <c r="N3729">
        <v>0</v>
      </c>
    </row>
    <row r="3730" spans="1:14" x14ac:dyDescent="0.25">
      <c r="A3730" s="18">
        <v>1009</v>
      </c>
      <c r="B3730" t="s">
        <v>944</v>
      </c>
      <c r="C3730" t="s">
        <v>99</v>
      </c>
      <c r="D3730" t="s">
        <v>11</v>
      </c>
      <c r="E3730" t="s">
        <v>946</v>
      </c>
      <c r="F3730" t="s">
        <v>13</v>
      </c>
      <c r="G3730" t="s">
        <v>14</v>
      </c>
      <c r="H3730">
        <v>0</v>
      </c>
      <c r="L3730" s="20" t="s">
        <v>7654</v>
      </c>
      <c r="M3730">
        <v>135.452</v>
      </c>
      <c r="N3730">
        <v>0</v>
      </c>
    </row>
    <row r="3731" spans="1:14" x14ac:dyDescent="0.25">
      <c r="A3731" s="18">
        <v>1579</v>
      </c>
      <c r="B3731" t="s">
        <v>944</v>
      </c>
      <c r="C3731" t="s">
        <v>70</v>
      </c>
      <c r="D3731" t="s">
        <v>11</v>
      </c>
      <c r="E3731" t="s">
        <v>946</v>
      </c>
      <c r="F3731" t="s">
        <v>13</v>
      </c>
      <c r="G3731" t="s">
        <v>14</v>
      </c>
      <c r="H3731">
        <v>0</v>
      </c>
      <c r="L3731" s="20" t="s">
        <v>7654</v>
      </c>
      <c r="M3731">
        <v>135.452</v>
      </c>
    </row>
    <row r="3732" spans="1:14" x14ac:dyDescent="0.25">
      <c r="A3732" s="18">
        <v>3117</v>
      </c>
      <c r="B3732" t="s">
        <v>944</v>
      </c>
      <c r="C3732" t="s">
        <v>189</v>
      </c>
      <c r="D3732" t="s">
        <v>11</v>
      </c>
      <c r="E3732" t="s">
        <v>946</v>
      </c>
      <c r="F3732" t="s">
        <v>13</v>
      </c>
      <c r="G3732" t="s">
        <v>14</v>
      </c>
      <c r="H3732">
        <v>0</v>
      </c>
      <c r="L3732" s="20" t="s">
        <v>7654</v>
      </c>
      <c r="M3732">
        <v>135.452</v>
      </c>
      <c r="N3732">
        <v>0</v>
      </c>
    </row>
    <row r="3733" spans="1:14" x14ac:dyDescent="0.25">
      <c r="A3733" s="18">
        <v>2283</v>
      </c>
      <c r="B3733" t="s">
        <v>944</v>
      </c>
      <c r="C3733" t="s">
        <v>43</v>
      </c>
      <c r="D3733" t="s">
        <v>11</v>
      </c>
      <c r="E3733" t="s">
        <v>946</v>
      </c>
      <c r="F3733" t="s">
        <v>13</v>
      </c>
      <c r="G3733" t="s">
        <v>14</v>
      </c>
      <c r="H3733">
        <v>0</v>
      </c>
      <c r="L3733" s="20" t="s">
        <v>7654</v>
      </c>
      <c r="M3733">
        <v>135.452</v>
      </c>
      <c r="N3733">
        <v>0</v>
      </c>
    </row>
    <row r="3734" spans="1:14" x14ac:dyDescent="0.25">
      <c r="A3734" s="18">
        <v>3429</v>
      </c>
      <c r="B3734" t="s">
        <v>944</v>
      </c>
      <c r="C3734" t="s">
        <v>26</v>
      </c>
      <c r="D3734" t="s">
        <v>11</v>
      </c>
      <c r="E3734" t="s">
        <v>946</v>
      </c>
      <c r="F3734" t="s">
        <v>13</v>
      </c>
      <c r="G3734" t="s">
        <v>14</v>
      </c>
      <c r="H3734">
        <v>0</v>
      </c>
      <c r="L3734" s="20" t="s">
        <v>7654</v>
      </c>
      <c r="M3734">
        <v>135.452</v>
      </c>
      <c r="N3734">
        <v>0</v>
      </c>
    </row>
    <row r="3735" spans="1:14" x14ac:dyDescent="0.25">
      <c r="A3735" s="18">
        <v>2448</v>
      </c>
      <c r="B3735" t="s">
        <v>944</v>
      </c>
      <c r="C3735" t="s">
        <v>30</v>
      </c>
      <c r="D3735" t="s">
        <v>11</v>
      </c>
      <c r="E3735" t="s">
        <v>946</v>
      </c>
      <c r="F3735" t="s">
        <v>13</v>
      </c>
      <c r="G3735" t="s">
        <v>14</v>
      </c>
      <c r="H3735">
        <v>0</v>
      </c>
      <c r="L3735" s="20" t="s">
        <v>7654</v>
      </c>
      <c r="M3735">
        <v>135.452</v>
      </c>
      <c r="N3735">
        <v>0</v>
      </c>
    </row>
    <row r="3736" spans="1:14" x14ac:dyDescent="0.25">
      <c r="A3736" s="18">
        <v>1365</v>
      </c>
      <c r="B3736" t="s">
        <v>944</v>
      </c>
      <c r="C3736" t="s">
        <v>23</v>
      </c>
      <c r="D3736" t="s">
        <v>11</v>
      </c>
      <c r="E3736" t="s">
        <v>946</v>
      </c>
      <c r="F3736" t="s">
        <v>13</v>
      </c>
      <c r="G3736" t="s">
        <v>14</v>
      </c>
      <c r="H3736">
        <v>0</v>
      </c>
      <c r="L3736" s="20" t="s">
        <v>7654</v>
      </c>
      <c r="M3736">
        <v>135.452</v>
      </c>
      <c r="N3736">
        <v>0</v>
      </c>
    </row>
    <row r="3737" spans="1:14" x14ac:dyDescent="0.25">
      <c r="A3737" s="18">
        <v>484</v>
      </c>
      <c r="B3737" t="s">
        <v>1410</v>
      </c>
      <c r="C3737" t="s">
        <v>16</v>
      </c>
      <c r="D3737" t="s">
        <v>11</v>
      </c>
      <c r="E3737" t="s">
        <v>1412</v>
      </c>
      <c r="F3737" t="s">
        <v>13</v>
      </c>
      <c r="G3737" t="s">
        <v>14</v>
      </c>
      <c r="H3737">
        <f>14.0067*N3737/M3737</f>
        <v>0</v>
      </c>
      <c r="L3737" s="20" t="s">
        <v>7655</v>
      </c>
      <c r="M3737">
        <v>256.471</v>
      </c>
      <c r="N3737">
        <v>0</v>
      </c>
    </row>
    <row r="3738" spans="1:14" x14ac:dyDescent="0.25">
      <c r="A3738" s="18">
        <v>4176</v>
      </c>
      <c r="B3738" t="s">
        <v>4598</v>
      </c>
      <c r="C3738" t="s">
        <v>16</v>
      </c>
      <c r="D3738" t="s">
        <v>11</v>
      </c>
      <c r="E3738" t="s">
        <v>4600</v>
      </c>
      <c r="F3738" t="s">
        <v>13</v>
      </c>
      <c r="G3738" t="s">
        <v>14</v>
      </c>
      <c r="H3738">
        <f>14.0067*N3738/M3738</f>
        <v>0</v>
      </c>
      <c r="L3738" s="20" t="s">
        <v>7656</v>
      </c>
      <c r="M3738">
        <v>297.51900000000001</v>
      </c>
    </row>
    <row r="3739" spans="1:14" x14ac:dyDescent="0.25">
      <c r="A3739" s="18">
        <v>2029</v>
      </c>
      <c r="B3739" s="20" t="s">
        <v>7657</v>
      </c>
      <c r="C3739" t="s">
        <v>47</v>
      </c>
      <c r="D3739" t="s">
        <v>11</v>
      </c>
      <c r="E3739" t="s">
        <v>7658</v>
      </c>
      <c r="F3739" t="s">
        <v>13</v>
      </c>
      <c r="G3739" t="s">
        <v>14</v>
      </c>
      <c r="H3739">
        <f>14.0067*N3738/M3738</f>
        <v>0</v>
      </c>
      <c r="L3739" s="20" t="s">
        <v>7659</v>
      </c>
      <c r="M3739">
        <v>102.19799999999999</v>
      </c>
      <c r="N3739">
        <v>0</v>
      </c>
    </row>
    <row r="3740" spans="1:14" x14ac:dyDescent="0.25">
      <c r="A3740" s="18">
        <v>1010</v>
      </c>
      <c r="B3740" s="20" t="s">
        <v>1274</v>
      </c>
      <c r="C3740" t="s">
        <v>47</v>
      </c>
      <c r="D3740" t="s">
        <v>11</v>
      </c>
      <c r="E3740" t="s">
        <v>1276</v>
      </c>
      <c r="F3740" t="s">
        <v>13</v>
      </c>
      <c r="G3740" t="s">
        <v>14</v>
      </c>
      <c r="H3740">
        <v>0</v>
      </c>
      <c r="L3740" s="20" t="s">
        <v>7660</v>
      </c>
      <c r="M3740">
        <v>150.173</v>
      </c>
      <c r="N3740">
        <v>0</v>
      </c>
    </row>
    <row r="3741" spans="1:14" x14ac:dyDescent="0.25">
      <c r="A3741" s="18">
        <v>2385</v>
      </c>
      <c r="B3741" t="s">
        <v>1274</v>
      </c>
      <c r="C3741" t="s">
        <v>90</v>
      </c>
      <c r="D3741" t="s">
        <v>11</v>
      </c>
      <c r="E3741" t="s">
        <v>1276</v>
      </c>
      <c r="F3741" t="s">
        <v>13</v>
      </c>
      <c r="G3741" t="s">
        <v>14</v>
      </c>
      <c r="H3741">
        <v>0</v>
      </c>
      <c r="L3741" s="20" t="s">
        <v>7660</v>
      </c>
      <c r="M3741">
        <v>150.173</v>
      </c>
      <c r="N3741">
        <v>0</v>
      </c>
    </row>
    <row r="3742" spans="1:14" x14ac:dyDescent="0.25">
      <c r="A3742" s="18">
        <v>212</v>
      </c>
      <c r="B3742" t="s">
        <v>1274</v>
      </c>
      <c r="C3742" t="s">
        <v>9</v>
      </c>
      <c r="D3742" t="s">
        <v>11</v>
      </c>
      <c r="E3742" t="s">
        <v>1276</v>
      </c>
      <c r="F3742" t="s">
        <v>13</v>
      </c>
      <c r="G3742" t="s">
        <v>14</v>
      </c>
      <c r="H3742">
        <v>0</v>
      </c>
      <c r="L3742" s="20" t="s">
        <v>7660</v>
      </c>
      <c r="M3742">
        <v>150.173</v>
      </c>
      <c r="N3742">
        <v>0</v>
      </c>
    </row>
    <row r="3743" spans="1:14" ht="13" customHeight="1" x14ac:dyDescent="0.25">
      <c r="A3743" s="18">
        <v>890</v>
      </c>
      <c r="B3743" t="s">
        <v>1274</v>
      </c>
      <c r="C3743" t="s">
        <v>99</v>
      </c>
      <c r="D3743" t="s">
        <v>11</v>
      </c>
      <c r="E3743" t="s">
        <v>1276</v>
      </c>
      <c r="F3743" t="s">
        <v>13</v>
      </c>
      <c r="G3743" t="s">
        <v>14</v>
      </c>
      <c r="H3743">
        <v>0</v>
      </c>
      <c r="L3743" s="20" t="s">
        <v>7660</v>
      </c>
      <c r="M3743">
        <v>150.173</v>
      </c>
      <c r="N3743">
        <v>0</v>
      </c>
    </row>
    <row r="3744" spans="1:14" x14ac:dyDescent="0.25">
      <c r="A3744" s="18">
        <v>1721</v>
      </c>
      <c r="B3744" t="s">
        <v>1274</v>
      </c>
      <c r="C3744" t="s">
        <v>70</v>
      </c>
      <c r="D3744" t="s">
        <v>11</v>
      </c>
      <c r="E3744" t="s">
        <v>1276</v>
      </c>
      <c r="F3744" t="s">
        <v>13</v>
      </c>
      <c r="G3744" t="s">
        <v>14</v>
      </c>
      <c r="H3744">
        <v>0</v>
      </c>
      <c r="L3744" s="20" t="s">
        <v>7660</v>
      </c>
      <c r="M3744">
        <v>150.173</v>
      </c>
      <c r="N3744">
        <v>0</v>
      </c>
    </row>
    <row r="3745" spans="1:14" x14ac:dyDescent="0.25">
      <c r="A3745" s="18">
        <v>3549</v>
      </c>
      <c r="B3745" t="s">
        <v>3066</v>
      </c>
      <c r="C3745" t="s">
        <v>90</v>
      </c>
      <c r="D3745" t="s">
        <v>11</v>
      </c>
      <c r="E3745" t="s">
        <v>3068</v>
      </c>
      <c r="F3745" t="s">
        <v>13</v>
      </c>
      <c r="G3745" t="s">
        <v>14</v>
      </c>
      <c r="H3745">
        <f t="shared" ref="H3745:H3768" si="72">14.0067*N3745/M3745</f>
        <v>0</v>
      </c>
      <c r="L3745" s="20" t="s">
        <v>7661</v>
      </c>
      <c r="M3745" s="20">
        <v>408.37</v>
      </c>
      <c r="N3745">
        <v>0</v>
      </c>
    </row>
    <row r="3746" spans="1:14" x14ac:dyDescent="0.25">
      <c r="A3746" s="18">
        <v>944</v>
      </c>
      <c r="B3746" t="s">
        <v>3066</v>
      </c>
      <c r="C3746" t="s">
        <v>70</v>
      </c>
      <c r="D3746" t="s">
        <v>11</v>
      </c>
      <c r="E3746" t="s">
        <v>3068</v>
      </c>
      <c r="F3746" t="s">
        <v>13</v>
      </c>
      <c r="G3746" t="s">
        <v>14</v>
      </c>
      <c r="H3746">
        <f t="shared" si="72"/>
        <v>0</v>
      </c>
      <c r="L3746" s="20" t="s">
        <v>7661</v>
      </c>
      <c r="M3746" s="20">
        <v>408.37</v>
      </c>
      <c r="N3746">
        <v>0</v>
      </c>
    </row>
    <row r="3747" spans="1:14" x14ac:dyDescent="0.25">
      <c r="A3747" s="18">
        <v>2892</v>
      </c>
      <c r="B3747" t="s">
        <v>3066</v>
      </c>
      <c r="C3747" t="s">
        <v>16</v>
      </c>
      <c r="D3747" t="s">
        <v>11</v>
      </c>
      <c r="E3747" t="s">
        <v>3068</v>
      </c>
      <c r="F3747" t="s">
        <v>13</v>
      </c>
      <c r="G3747" t="s">
        <v>14</v>
      </c>
      <c r="H3747">
        <f t="shared" si="72"/>
        <v>0</v>
      </c>
      <c r="L3747" s="20" t="s">
        <v>7661</v>
      </c>
      <c r="M3747" s="20">
        <v>408.37</v>
      </c>
    </row>
    <row r="3748" spans="1:14" x14ac:dyDescent="0.25">
      <c r="A3748" s="18">
        <v>3862</v>
      </c>
      <c r="B3748" t="s">
        <v>3066</v>
      </c>
      <c r="C3748" t="s">
        <v>26</v>
      </c>
      <c r="D3748" t="s">
        <v>11</v>
      </c>
      <c r="E3748" t="s">
        <v>3068</v>
      </c>
      <c r="F3748" t="s">
        <v>13</v>
      </c>
      <c r="G3748" t="s">
        <v>14</v>
      </c>
      <c r="H3748">
        <f t="shared" si="72"/>
        <v>0</v>
      </c>
      <c r="L3748" s="20" t="s">
        <v>7661</v>
      </c>
      <c r="M3748" s="20">
        <v>408.37</v>
      </c>
      <c r="N3748">
        <v>0</v>
      </c>
    </row>
    <row r="3749" spans="1:14" x14ac:dyDescent="0.25">
      <c r="A3749" s="18">
        <v>3069</v>
      </c>
      <c r="B3749" t="s">
        <v>2758</v>
      </c>
      <c r="C3749" t="s">
        <v>16</v>
      </c>
      <c r="D3749" t="s">
        <v>11</v>
      </c>
      <c r="E3749" t="s">
        <v>2760</v>
      </c>
      <c r="F3749" t="s">
        <v>13</v>
      </c>
      <c r="G3749" t="s">
        <v>14</v>
      </c>
      <c r="H3749">
        <f t="shared" si="72"/>
        <v>0</v>
      </c>
      <c r="L3749" s="20" t="s">
        <v>7662</v>
      </c>
      <c r="M3749" s="20">
        <v>345.74700000000001</v>
      </c>
      <c r="N3749">
        <v>0</v>
      </c>
    </row>
    <row r="3750" spans="1:14" x14ac:dyDescent="0.25">
      <c r="A3750" s="18">
        <v>1701</v>
      </c>
      <c r="B3750" t="s">
        <v>7663</v>
      </c>
      <c r="C3750" t="s">
        <v>16</v>
      </c>
      <c r="D3750" t="s">
        <v>11</v>
      </c>
      <c r="E3750" t="s">
        <v>5480</v>
      </c>
      <c r="F3750" t="s">
        <v>13</v>
      </c>
      <c r="G3750" t="s">
        <v>14</v>
      </c>
      <c r="H3750">
        <f t="shared" si="72"/>
        <v>0</v>
      </c>
      <c r="L3750" s="20" t="s">
        <v>7664</v>
      </c>
      <c r="M3750" s="20">
        <v>358.7</v>
      </c>
      <c r="N3750">
        <v>0</v>
      </c>
    </row>
    <row r="3751" spans="1:14" x14ac:dyDescent="0.25">
      <c r="A3751" s="18">
        <v>586</v>
      </c>
      <c r="B3751" t="s">
        <v>1897</v>
      </c>
      <c r="C3751" t="s">
        <v>70</v>
      </c>
      <c r="D3751" t="s">
        <v>11</v>
      </c>
      <c r="E3751" t="s">
        <v>1899</v>
      </c>
      <c r="F3751" t="s">
        <v>13</v>
      </c>
      <c r="G3751" t="s">
        <v>14</v>
      </c>
      <c r="H3751">
        <f t="shared" si="72"/>
        <v>0</v>
      </c>
      <c r="L3751" s="20" t="s">
        <v>6889</v>
      </c>
      <c r="M3751" s="20">
        <v>335.279</v>
      </c>
      <c r="N3751">
        <v>0</v>
      </c>
    </row>
    <row r="3752" spans="1:14" x14ac:dyDescent="0.25">
      <c r="A3752" s="18">
        <v>181</v>
      </c>
      <c r="B3752" t="s">
        <v>1897</v>
      </c>
      <c r="C3752" t="s">
        <v>16</v>
      </c>
      <c r="D3752" t="s">
        <v>11</v>
      </c>
      <c r="E3752" t="s">
        <v>1899</v>
      </c>
      <c r="F3752" t="s">
        <v>13</v>
      </c>
      <c r="G3752" t="s">
        <v>14</v>
      </c>
      <c r="H3752">
        <f t="shared" si="72"/>
        <v>0</v>
      </c>
      <c r="L3752" s="20" t="s">
        <v>6889</v>
      </c>
      <c r="M3752" s="20">
        <v>335.279</v>
      </c>
      <c r="N3752">
        <v>0</v>
      </c>
    </row>
    <row r="3753" spans="1:14" x14ac:dyDescent="0.25">
      <c r="A3753" s="18">
        <v>3162</v>
      </c>
      <c r="B3753" t="s">
        <v>1897</v>
      </c>
      <c r="C3753" t="s">
        <v>26</v>
      </c>
      <c r="D3753" t="s">
        <v>11</v>
      </c>
      <c r="E3753" t="s">
        <v>1899</v>
      </c>
      <c r="F3753" t="s">
        <v>13</v>
      </c>
      <c r="G3753" t="s">
        <v>14</v>
      </c>
      <c r="H3753">
        <f t="shared" si="72"/>
        <v>0</v>
      </c>
      <c r="L3753" s="20" t="s">
        <v>6889</v>
      </c>
      <c r="M3753" s="20">
        <v>335.279</v>
      </c>
      <c r="N3753">
        <v>0</v>
      </c>
    </row>
    <row r="3754" spans="1:14" x14ac:dyDescent="0.25">
      <c r="A3754" s="18">
        <v>1253</v>
      </c>
      <c r="B3754" t="s">
        <v>1226</v>
      </c>
      <c r="C3754" t="s">
        <v>16</v>
      </c>
      <c r="D3754" t="s">
        <v>11</v>
      </c>
      <c r="E3754" t="s">
        <v>1228</v>
      </c>
      <c r="F3754" t="s">
        <v>13</v>
      </c>
      <c r="G3754" t="s">
        <v>14</v>
      </c>
      <c r="H3754">
        <f t="shared" si="72"/>
        <v>0</v>
      </c>
      <c r="L3754" s="20" t="s">
        <v>7665</v>
      </c>
      <c r="M3754" s="20">
        <v>492.43</v>
      </c>
      <c r="N3754">
        <v>0</v>
      </c>
    </row>
    <row r="3755" spans="1:14" x14ac:dyDescent="0.25">
      <c r="A3755" s="18">
        <v>1203</v>
      </c>
      <c r="B3755" t="s">
        <v>7666</v>
      </c>
      <c r="C3755" t="s">
        <v>16</v>
      </c>
      <c r="D3755" t="s">
        <v>11</v>
      </c>
      <c r="E3755" t="s">
        <v>4464</v>
      </c>
      <c r="F3755" t="s">
        <v>13</v>
      </c>
      <c r="G3755" t="s">
        <v>14</v>
      </c>
      <c r="H3755">
        <f t="shared" si="72"/>
        <v>0</v>
      </c>
      <c r="L3755" s="20" t="s">
        <v>7667</v>
      </c>
      <c r="M3755" s="20">
        <v>434.96199999999999</v>
      </c>
    </row>
    <row r="3756" spans="1:14" x14ac:dyDescent="0.25">
      <c r="A3756" s="18">
        <v>2401</v>
      </c>
      <c r="B3756" s="20" t="s">
        <v>1533</v>
      </c>
      <c r="C3756" t="s">
        <v>47</v>
      </c>
      <c r="D3756" t="s">
        <v>11</v>
      </c>
      <c r="E3756" t="s">
        <v>1535</v>
      </c>
      <c r="F3756" t="s">
        <v>13</v>
      </c>
      <c r="G3756" t="s">
        <v>14</v>
      </c>
      <c r="H3756">
        <f t="shared" si="72"/>
        <v>0</v>
      </c>
      <c r="L3756" s="20" t="s">
        <v>7294</v>
      </c>
      <c r="M3756" s="20">
        <v>59.11</v>
      </c>
      <c r="N3756">
        <v>0</v>
      </c>
    </row>
    <row r="3757" spans="1:14" x14ac:dyDescent="0.25">
      <c r="A3757" s="18">
        <v>291</v>
      </c>
      <c r="B3757" t="s">
        <v>1533</v>
      </c>
      <c r="C3757" t="s">
        <v>90</v>
      </c>
      <c r="D3757" t="s">
        <v>11</v>
      </c>
      <c r="E3757" t="s">
        <v>1535</v>
      </c>
      <c r="F3757" t="s">
        <v>13</v>
      </c>
      <c r="G3757" t="s">
        <v>14</v>
      </c>
      <c r="H3757">
        <f t="shared" si="72"/>
        <v>0</v>
      </c>
      <c r="L3757" s="20" t="s">
        <v>7294</v>
      </c>
      <c r="M3757" s="20">
        <v>59.11</v>
      </c>
      <c r="N3757">
        <v>0</v>
      </c>
    </row>
    <row r="3758" spans="1:14" x14ac:dyDescent="0.25">
      <c r="A3758" s="18">
        <v>2097</v>
      </c>
      <c r="B3758" t="s">
        <v>1533</v>
      </c>
      <c r="C3758" t="s">
        <v>9</v>
      </c>
      <c r="D3758" t="s">
        <v>11</v>
      </c>
      <c r="E3758" t="s">
        <v>1535</v>
      </c>
      <c r="F3758" t="s">
        <v>13</v>
      </c>
      <c r="G3758" t="s">
        <v>14</v>
      </c>
      <c r="H3758">
        <f t="shared" si="72"/>
        <v>0</v>
      </c>
      <c r="L3758" s="20" t="s">
        <v>7294</v>
      </c>
      <c r="M3758" s="20">
        <v>59.11</v>
      </c>
      <c r="N3758">
        <v>0</v>
      </c>
    </row>
    <row r="3759" spans="1:14" x14ac:dyDescent="0.25">
      <c r="A3759" s="18">
        <v>2715</v>
      </c>
      <c r="B3759" t="s">
        <v>1533</v>
      </c>
      <c r="C3759" t="s">
        <v>99</v>
      </c>
      <c r="D3759" t="s">
        <v>11</v>
      </c>
      <c r="E3759" t="s">
        <v>1535</v>
      </c>
      <c r="F3759" t="s">
        <v>13</v>
      </c>
      <c r="G3759" t="s">
        <v>14</v>
      </c>
      <c r="H3759">
        <f t="shared" si="72"/>
        <v>0</v>
      </c>
      <c r="L3759" s="20" t="s">
        <v>7294</v>
      </c>
      <c r="M3759" s="20">
        <v>59.11</v>
      </c>
    </row>
    <row r="3760" spans="1:14" x14ac:dyDescent="0.25">
      <c r="A3760" s="18">
        <v>342</v>
      </c>
      <c r="B3760" t="s">
        <v>1533</v>
      </c>
      <c r="C3760" t="s">
        <v>70</v>
      </c>
      <c r="D3760" t="s">
        <v>11</v>
      </c>
      <c r="E3760" t="s">
        <v>1535</v>
      </c>
      <c r="F3760" t="s">
        <v>13</v>
      </c>
      <c r="G3760" t="s">
        <v>14</v>
      </c>
      <c r="H3760" t="e">
        <f t="shared" si="72"/>
        <v>#VALUE!</v>
      </c>
      <c r="L3760" s="20" t="s">
        <v>7294</v>
      </c>
      <c r="M3760" s="20">
        <v>59.11</v>
      </c>
      <c r="N3760" s="20" t="s">
        <v>6617</v>
      </c>
    </row>
    <row r="3761" spans="1:16" x14ac:dyDescent="0.25">
      <c r="A3761" s="18">
        <v>51</v>
      </c>
      <c r="B3761" t="s">
        <v>1533</v>
      </c>
      <c r="C3761" t="s">
        <v>189</v>
      </c>
      <c r="D3761" t="s">
        <v>11</v>
      </c>
      <c r="E3761" t="s">
        <v>1535</v>
      </c>
      <c r="F3761" t="s">
        <v>13</v>
      </c>
      <c r="G3761" t="s">
        <v>14</v>
      </c>
      <c r="H3761" t="e">
        <f t="shared" si="72"/>
        <v>#VALUE!</v>
      </c>
      <c r="L3761" s="20" t="s">
        <v>7294</v>
      </c>
      <c r="M3761" s="20">
        <v>59.11</v>
      </c>
      <c r="N3761" s="20" t="s">
        <v>6617</v>
      </c>
    </row>
    <row r="3762" spans="1:16" x14ac:dyDescent="0.25">
      <c r="A3762" s="18">
        <v>216</v>
      </c>
      <c r="B3762" t="s">
        <v>1533</v>
      </c>
      <c r="C3762" t="s">
        <v>43</v>
      </c>
      <c r="D3762" t="s">
        <v>11</v>
      </c>
      <c r="E3762" t="s">
        <v>1535</v>
      </c>
      <c r="F3762" t="s">
        <v>13</v>
      </c>
      <c r="G3762" t="s">
        <v>14</v>
      </c>
      <c r="H3762" t="e">
        <f t="shared" si="72"/>
        <v>#VALUE!</v>
      </c>
      <c r="L3762" s="20" t="s">
        <v>7294</v>
      </c>
      <c r="M3762" s="20">
        <v>59.11</v>
      </c>
      <c r="N3762" s="20" t="s">
        <v>6617</v>
      </c>
    </row>
    <row r="3763" spans="1:16" x14ac:dyDescent="0.25">
      <c r="A3763" s="18">
        <v>4020</v>
      </c>
      <c r="B3763" t="s">
        <v>1533</v>
      </c>
      <c r="C3763" t="s">
        <v>26</v>
      </c>
      <c r="D3763" t="s">
        <v>11</v>
      </c>
      <c r="E3763" t="s">
        <v>1535</v>
      </c>
      <c r="F3763" t="s">
        <v>13</v>
      </c>
      <c r="G3763" t="s">
        <v>14</v>
      </c>
      <c r="H3763" t="e">
        <f t="shared" si="72"/>
        <v>#VALUE!</v>
      </c>
      <c r="L3763" s="20" t="s">
        <v>7294</v>
      </c>
      <c r="M3763" s="20">
        <v>59.11</v>
      </c>
      <c r="N3763" s="20" t="s">
        <v>6617</v>
      </c>
    </row>
    <row r="3764" spans="1:16" x14ac:dyDescent="0.25">
      <c r="A3764" s="18">
        <v>2814</v>
      </c>
      <c r="B3764" t="s">
        <v>1533</v>
      </c>
      <c r="C3764" t="s">
        <v>30</v>
      </c>
      <c r="D3764" t="s">
        <v>11</v>
      </c>
      <c r="E3764" t="s">
        <v>1535</v>
      </c>
      <c r="F3764" t="s">
        <v>13</v>
      </c>
      <c r="G3764" t="s">
        <v>14</v>
      </c>
      <c r="H3764" t="e">
        <f t="shared" si="72"/>
        <v>#VALUE!</v>
      </c>
      <c r="L3764" s="20" t="s">
        <v>7294</v>
      </c>
      <c r="M3764" s="20">
        <v>59.11</v>
      </c>
      <c r="N3764" s="20" t="s">
        <v>6617</v>
      </c>
    </row>
    <row r="3765" spans="1:16" x14ac:dyDescent="0.25">
      <c r="A3765" s="18">
        <v>376</v>
      </c>
      <c r="B3765" t="s">
        <v>1533</v>
      </c>
      <c r="C3765" t="s">
        <v>23</v>
      </c>
      <c r="D3765" t="s">
        <v>11</v>
      </c>
      <c r="E3765" t="s">
        <v>1535</v>
      </c>
      <c r="F3765" t="s">
        <v>13</v>
      </c>
      <c r="G3765" t="s">
        <v>14</v>
      </c>
      <c r="H3765">
        <f t="shared" si="72"/>
        <v>0.23695990526137711</v>
      </c>
      <c r="L3765" s="20" t="s">
        <v>7294</v>
      </c>
      <c r="M3765" s="20">
        <v>59.11</v>
      </c>
      <c r="N3765">
        <v>1</v>
      </c>
      <c r="P3765" t="b">
        <f>EXACT(H3765,bioshpere3_soil!H3765)</f>
        <v>0</v>
      </c>
    </row>
    <row r="3766" spans="1:16" x14ac:dyDescent="0.25">
      <c r="A3766" s="18">
        <v>783</v>
      </c>
      <c r="B3766" t="s">
        <v>3536</v>
      </c>
      <c r="C3766" t="s">
        <v>16</v>
      </c>
      <c r="D3766" t="s">
        <v>11</v>
      </c>
      <c r="E3766" t="s">
        <v>3538</v>
      </c>
      <c r="F3766" t="s">
        <v>13</v>
      </c>
      <c r="G3766" t="s">
        <v>14</v>
      </c>
      <c r="H3766">
        <f t="shared" si="72"/>
        <v>0</v>
      </c>
      <c r="L3766" s="20" t="s">
        <v>7668</v>
      </c>
      <c r="M3766" s="20">
        <v>252.26300000000001</v>
      </c>
      <c r="N3766">
        <v>0</v>
      </c>
      <c r="P3766" t="b">
        <f>EXACT(H3766,bioshpere3_soil!H3766)</f>
        <v>1</v>
      </c>
    </row>
    <row r="3767" spans="1:16" x14ac:dyDescent="0.25">
      <c r="A3767" s="18">
        <v>2263</v>
      </c>
      <c r="B3767" s="20" t="s">
        <v>5763</v>
      </c>
      <c r="C3767" t="s">
        <v>9</v>
      </c>
      <c r="D3767" t="s">
        <v>11</v>
      </c>
      <c r="E3767" t="s">
        <v>5765</v>
      </c>
      <c r="F3767" t="s">
        <v>13</v>
      </c>
      <c r="G3767" t="s">
        <v>14</v>
      </c>
      <c r="H3767">
        <f t="shared" si="72"/>
        <v>3.0491041010425126E-2</v>
      </c>
      <c r="L3767" s="20" t="s">
        <v>7669</v>
      </c>
      <c r="M3767" s="20">
        <v>459.37099999999998</v>
      </c>
      <c r="N3767">
        <v>1</v>
      </c>
      <c r="P3767" t="b">
        <f>EXACT(H3767,bioshpere3_soil!H3767)</f>
        <v>0</v>
      </c>
    </row>
    <row r="3768" spans="1:16" x14ac:dyDescent="0.25">
      <c r="A3768" s="18">
        <v>2282</v>
      </c>
      <c r="B3768" s="20" t="s">
        <v>2647</v>
      </c>
      <c r="C3768" t="s">
        <v>9</v>
      </c>
      <c r="D3768" t="s">
        <v>11</v>
      </c>
      <c r="E3768" t="s">
        <v>2649</v>
      </c>
      <c r="F3768" t="s">
        <v>13</v>
      </c>
      <c r="G3768" t="s">
        <v>14</v>
      </c>
      <c r="H3768">
        <f t="shared" si="72"/>
        <v>8.0035312974089542E-2</v>
      </c>
      <c r="L3768" s="20" t="s">
        <v>7670</v>
      </c>
      <c r="M3768" s="20">
        <v>350.01299999999998</v>
      </c>
      <c r="N3768">
        <v>2</v>
      </c>
      <c r="P3768" t="b">
        <f>EXACT(H3768,bioshpere3_soil!H3768)</f>
        <v>0</v>
      </c>
    </row>
    <row r="3769" spans="1:16" x14ac:dyDescent="0.25">
      <c r="A3769" s="18">
        <v>945</v>
      </c>
      <c r="B3769" s="20" t="s">
        <v>2639</v>
      </c>
      <c r="C3769" t="s">
        <v>189</v>
      </c>
      <c r="D3769" t="s">
        <v>11</v>
      </c>
      <c r="E3769" t="s">
        <v>2641</v>
      </c>
      <c r="F3769" t="s">
        <v>13</v>
      </c>
      <c r="G3769" t="s">
        <v>14</v>
      </c>
      <c r="H3769">
        <v>0</v>
      </c>
      <c r="L3769" s="20" t="s">
        <v>7671</v>
      </c>
      <c r="M3769" s="20">
        <v>163.941</v>
      </c>
      <c r="N3769">
        <v>0</v>
      </c>
    </row>
    <row r="3770" spans="1:16" x14ac:dyDescent="0.25">
      <c r="A3770" s="18">
        <v>3682</v>
      </c>
      <c r="B3770" t="s">
        <v>6652</v>
      </c>
      <c r="C3770" t="s">
        <v>16</v>
      </c>
      <c r="D3770" t="s">
        <v>11</v>
      </c>
      <c r="E3770" t="s">
        <v>6654</v>
      </c>
      <c r="F3770" t="s">
        <v>13</v>
      </c>
      <c r="G3770" t="s">
        <v>14</v>
      </c>
      <c r="H3770">
        <f t="shared" ref="H3770:H3784" si="73">14.0067*N3770/M3770</f>
        <v>0</v>
      </c>
      <c r="L3770" s="20" t="s">
        <v>7672</v>
      </c>
      <c r="M3770" s="20">
        <v>317.81299999999999</v>
      </c>
    </row>
    <row r="3771" spans="1:16" x14ac:dyDescent="0.25">
      <c r="A3771" s="18">
        <v>255</v>
      </c>
      <c r="B3771" t="s">
        <v>148</v>
      </c>
      <c r="C3771" t="s">
        <v>47</v>
      </c>
      <c r="D3771" t="s">
        <v>11</v>
      </c>
      <c r="E3771" t="s">
        <v>150</v>
      </c>
      <c r="F3771" t="s">
        <v>13</v>
      </c>
      <c r="G3771" t="s">
        <v>14</v>
      </c>
      <c r="H3771" s="20">
        <f t="shared" si="73"/>
        <v>0</v>
      </c>
      <c r="L3771" s="20" t="s">
        <v>7673</v>
      </c>
      <c r="M3771" s="20">
        <v>183.84</v>
      </c>
      <c r="N3771">
        <v>0</v>
      </c>
    </row>
    <row r="3772" spans="1:16" x14ac:dyDescent="0.25">
      <c r="A3772" s="18">
        <v>3954</v>
      </c>
      <c r="B3772" t="s">
        <v>148</v>
      </c>
      <c r="C3772" t="s">
        <v>90</v>
      </c>
      <c r="D3772" t="s">
        <v>11</v>
      </c>
      <c r="E3772" t="s">
        <v>150</v>
      </c>
      <c r="F3772" t="s">
        <v>13</v>
      </c>
      <c r="G3772" t="s">
        <v>14</v>
      </c>
      <c r="H3772" s="20">
        <f t="shared" si="73"/>
        <v>0</v>
      </c>
      <c r="L3772" s="20" t="s">
        <v>7673</v>
      </c>
      <c r="M3772" s="20">
        <v>183.84</v>
      </c>
      <c r="N3772">
        <v>0</v>
      </c>
    </row>
    <row r="3773" spans="1:16" x14ac:dyDescent="0.25">
      <c r="A3773" s="18">
        <v>3569</v>
      </c>
      <c r="B3773" t="s">
        <v>148</v>
      </c>
      <c r="C3773" t="s">
        <v>9</v>
      </c>
      <c r="D3773" t="s">
        <v>11</v>
      </c>
      <c r="E3773" t="s">
        <v>150</v>
      </c>
      <c r="F3773" t="s">
        <v>13</v>
      </c>
      <c r="G3773" t="s">
        <v>14</v>
      </c>
      <c r="H3773" s="20">
        <f t="shared" si="73"/>
        <v>0</v>
      </c>
      <c r="L3773" s="20" t="s">
        <v>7673</v>
      </c>
      <c r="M3773" s="20">
        <v>183.84</v>
      </c>
      <c r="N3773">
        <v>0</v>
      </c>
    </row>
    <row r="3774" spans="1:16" x14ac:dyDescent="0.25">
      <c r="A3774" s="18">
        <v>2878</v>
      </c>
      <c r="B3774" t="s">
        <v>148</v>
      </c>
      <c r="C3774" t="s">
        <v>99</v>
      </c>
      <c r="D3774" t="s">
        <v>11</v>
      </c>
      <c r="E3774" t="s">
        <v>150</v>
      </c>
      <c r="F3774" t="s">
        <v>13</v>
      </c>
      <c r="G3774" t="s">
        <v>14</v>
      </c>
      <c r="H3774" s="20">
        <f t="shared" si="73"/>
        <v>0</v>
      </c>
      <c r="L3774" s="20" t="s">
        <v>7673</v>
      </c>
      <c r="M3774" s="20">
        <v>183.84</v>
      </c>
      <c r="N3774">
        <v>0</v>
      </c>
    </row>
    <row r="3775" spans="1:16" x14ac:dyDescent="0.25">
      <c r="A3775" s="18">
        <v>704</v>
      </c>
      <c r="B3775" t="s">
        <v>148</v>
      </c>
      <c r="C3775" t="s">
        <v>70</v>
      </c>
      <c r="D3775" t="s">
        <v>11</v>
      </c>
      <c r="E3775" t="s">
        <v>150</v>
      </c>
      <c r="F3775" t="s">
        <v>13</v>
      </c>
      <c r="G3775" t="s">
        <v>14</v>
      </c>
      <c r="H3775" s="20">
        <f t="shared" si="73"/>
        <v>0</v>
      </c>
      <c r="L3775" s="20" t="s">
        <v>7673</v>
      </c>
      <c r="M3775" s="20">
        <v>183.84</v>
      </c>
      <c r="N3775">
        <v>0</v>
      </c>
      <c r="P3775" t="b">
        <f>EXACT(H3775,bioshpere3_soil!H3775)</f>
        <v>1</v>
      </c>
    </row>
    <row r="3776" spans="1:16" x14ac:dyDescent="0.25">
      <c r="A3776" s="18">
        <v>3738</v>
      </c>
      <c r="B3776" t="s">
        <v>148</v>
      </c>
      <c r="C3776" t="s">
        <v>388</v>
      </c>
      <c r="D3776" t="s">
        <v>11</v>
      </c>
      <c r="E3776" t="s">
        <v>150</v>
      </c>
      <c r="F3776" t="s">
        <v>13</v>
      </c>
      <c r="G3776" t="s">
        <v>14</v>
      </c>
      <c r="H3776" s="20">
        <f t="shared" si="73"/>
        <v>0</v>
      </c>
      <c r="L3776" s="20" t="s">
        <v>7673</v>
      </c>
      <c r="M3776" s="20">
        <v>183.84</v>
      </c>
      <c r="N3776">
        <v>0</v>
      </c>
      <c r="P3776" t="b">
        <f>EXACT(H3776,bioshpere3_soil!H3776)</f>
        <v>1</v>
      </c>
    </row>
    <row r="3777" spans="1:16" x14ac:dyDescent="0.25">
      <c r="A3777" s="18">
        <v>3749</v>
      </c>
      <c r="B3777" t="s">
        <v>148</v>
      </c>
      <c r="C3777" t="s">
        <v>199</v>
      </c>
      <c r="D3777" t="s">
        <v>11</v>
      </c>
      <c r="E3777" t="s">
        <v>150</v>
      </c>
      <c r="F3777" t="s">
        <v>13</v>
      </c>
      <c r="G3777" t="s">
        <v>14</v>
      </c>
      <c r="H3777" s="20">
        <f t="shared" si="73"/>
        <v>0</v>
      </c>
      <c r="L3777" s="20" t="s">
        <v>7673</v>
      </c>
      <c r="M3777" s="20">
        <v>183.84</v>
      </c>
      <c r="N3777">
        <v>0</v>
      </c>
      <c r="P3777" t="b">
        <f>EXACT(H3777,bioshpere3_soil!H3777)</f>
        <v>1</v>
      </c>
    </row>
    <row r="3778" spans="1:16" x14ac:dyDescent="0.25">
      <c r="A3778" s="18">
        <v>746</v>
      </c>
      <c r="B3778" t="s">
        <v>148</v>
      </c>
      <c r="C3778" t="s">
        <v>142</v>
      </c>
      <c r="D3778" t="s">
        <v>11</v>
      </c>
      <c r="E3778" t="s">
        <v>150</v>
      </c>
      <c r="F3778" t="s">
        <v>13</v>
      </c>
      <c r="G3778" t="s">
        <v>14</v>
      </c>
      <c r="H3778" s="20">
        <f t="shared" si="73"/>
        <v>0</v>
      </c>
      <c r="L3778" s="20" t="s">
        <v>7673</v>
      </c>
      <c r="M3778" s="20">
        <v>183.84</v>
      </c>
      <c r="N3778">
        <v>0</v>
      </c>
      <c r="P3778" t="b">
        <f>EXACT(H3778,bioshpere3_soil!H3778)</f>
        <v>1</v>
      </c>
    </row>
    <row r="3779" spans="1:16" x14ac:dyDescent="0.25">
      <c r="A3779" s="18">
        <v>3075</v>
      </c>
      <c r="B3779" t="s">
        <v>148</v>
      </c>
      <c r="C3779" t="s">
        <v>16</v>
      </c>
      <c r="D3779" t="s">
        <v>11</v>
      </c>
      <c r="E3779" t="s">
        <v>150</v>
      </c>
      <c r="F3779" t="s">
        <v>13</v>
      </c>
      <c r="G3779" t="s">
        <v>14</v>
      </c>
      <c r="H3779" s="20">
        <f t="shared" si="73"/>
        <v>0</v>
      </c>
      <c r="L3779" s="20" t="s">
        <v>7673</v>
      </c>
      <c r="M3779" s="20">
        <v>183.84</v>
      </c>
      <c r="N3779">
        <v>0</v>
      </c>
    </row>
    <row r="3780" spans="1:16" x14ac:dyDescent="0.25">
      <c r="A3780" s="18">
        <v>2895</v>
      </c>
      <c r="B3780" t="s">
        <v>148</v>
      </c>
      <c r="C3780" t="s">
        <v>189</v>
      </c>
      <c r="D3780" t="s">
        <v>11</v>
      </c>
      <c r="E3780" t="s">
        <v>150</v>
      </c>
      <c r="F3780" t="s">
        <v>13</v>
      </c>
      <c r="G3780" t="s">
        <v>14</v>
      </c>
      <c r="H3780" s="20">
        <f t="shared" si="73"/>
        <v>0</v>
      </c>
      <c r="L3780" s="20" t="s">
        <v>7673</v>
      </c>
      <c r="M3780" s="20">
        <v>183.84</v>
      </c>
      <c r="N3780">
        <v>0</v>
      </c>
    </row>
    <row r="3781" spans="1:16" x14ac:dyDescent="0.25">
      <c r="A3781" s="18">
        <v>2453</v>
      </c>
      <c r="B3781" t="s">
        <v>148</v>
      </c>
      <c r="C3781" t="s">
        <v>43</v>
      </c>
      <c r="D3781" t="s">
        <v>11</v>
      </c>
      <c r="E3781" t="s">
        <v>150</v>
      </c>
      <c r="F3781" t="s">
        <v>13</v>
      </c>
      <c r="G3781" t="s">
        <v>14</v>
      </c>
      <c r="H3781" s="20">
        <f t="shared" si="73"/>
        <v>0</v>
      </c>
      <c r="L3781" s="20" t="s">
        <v>7673</v>
      </c>
      <c r="M3781" s="20">
        <v>183.84</v>
      </c>
      <c r="N3781">
        <v>0</v>
      </c>
    </row>
    <row r="3782" spans="1:16" x14ac:dyDescent="0.25">
      <c r="A3782" s="18">
        <v>3639</v>
      </c>
      <c r="B3782" t="s">
        <v>148</v>
      </c>
      <c r="C3782" t="s">
        <v>26</v>
      </c>
      <c r="D3782" t="s">
        <v>11</v>
      </c>
      <c r="E3782" t="s">
        <v>150</v>
      </c>
      <c r="F3782" t="s">
        <v>13</v>
      </c>
      <c r="G3782" t="s">
        <v>14</v>
      </c>
      <c r="H3782" s="20">
        <f t="shared" si="73"/>
        <v>0</v>
      </c>
      <c r="L3782" s="20" t="s">
        <v>7673</v>
      </c>
      <c r="M3782" s="20">
        <v>183.84</v>
      </c>
      <c r="N3782">
        <v>0</v>
      </c>
    </row>
    <row r="3783" spans="1:16" x14ac:dyDescent="0.25">
      <c r="A3783" s="18">
        <v>4034</v>
      </c>
      <c r="B3783" t="s">
        <v>148</v>
      </c>
      <c r="C3783" t="s">
        <v>30</v>
      </c>
      <c r="D3783" t="s">
        <v>11</v>
      </c>
      <c r="E3783" t="s">
        <v>150</v>
      </c>
      <c r="F3783" t="s">
        <v>13</v>
      </c>
      <c r="G3783" t="s">
        <v>14</v>
      </c>
      <c r="H3783" s="20">
        <f t="shared" si="73"/>
        <v>0</v>
      </c>
      <c r="L3783" s="20" t="s">
        <v>7673</v>
      </c>
      <c r="M3783" s="20">
        <v>183.84</v>
      </c>
    </row>
    <row r="3784" spans="1:16" x14ac:dyDescent="0.25">
      <c r="A3784" s="18">
        <v>2944</v>
      </c>
      <c r="B3784" t="s">
        <v>148</v>
      </c>
      <c r="C3784" t="s">
        <v>23</v>
      </c>
      <c r="D3784" t="s">
        <v>11</v>
      </c>
      <c r="E3784" t="s">
        <v>150</v>
      </c>
      <c r="F3784" t="s">
        <v>13</v>
      </c>
      <c r="G3784" t="s">
        <v>14</v>
      </c>
      <c r="H3784" s="20">
        <f t="shared" si="73"/>
        <v>0</v>
      </c>
      <c r="L3784" s="20" t="s">
        <v>7673</v>
      </c>
      <c r="M3784" s="20">
        <v>183.84</v>
      </c>
      <c r="N3784">
        <v>0</v>
      </c>
    </row>
    <row r="3785" spans="1:16" x14ac:dyDescent="0.25">
      <c r="A3785" s="18">
        <v>2841</v>
      </c>
      <c r="B3785" s="20" t="s">
        <v>130</v>
      </c>
      <c r="C3785" t="s">
        <v>189</v>
      </c>
      <c r="D3785" t="s">
        <v>11</v>
      </c>
      <c r="E3785" t="s">
        <v>1080</v>
      </c>
      <c r="F3785" t="s">
        <v>13</v>
      </c>
      <c r="G3785" t="s">
        <v>14</v>
      </c>
      <c r="H3785">
        <v>0</v>
      </c>
      <c r="L3785" s="20" t="s">
        <v>7674</v>
      </c>
      <c r="M3785" s="20">
        <v>238.029</v>
      </c>
      <c r="N3785">
        <v>0</v>
      </c>
    </row>
    <row r="3786" spans="1:16" x14ac:dyDescent="0.25">
      <c r="A3786" s="18">
        <v>1038</v>
      </c>
      <c r="B3786" t="s">
        <v>130</v>
      </c>
      <c r="C3786" t="s">
        <v>43</v>
      </c>
      <c r="D3786" t="s">
        <v>11</v>
      </c>
      <c r="E3786" t="s">
        <v>1080</v>
      </c>
      <c r="F3786" t="s">
        <v>13</v>
      </c>
      <c r="G3786" t="s">
        <v>14</v>
      </c>
      <c r="H3786">
        <v>0</v>
      </c>
      <c r="L3786" s="20" t="s">
        <v>7674</v>
      </c>
      <c r="M3786" s="20">
        <v>238.029</v>
      </c>
      <c r="N3786">
        <v>0</v>
      </c>
    </row>
    <row r="3787" spans="1:16" x14ac:dyDescent="0.25">
      <c r="A3787" s="18">
        <v>1739</v>
      </c>
      <c r="B3787" t="s">
        <v>130</v>
      </c>
      <c r="C3787" t="s">
        <v>26</v>
      </c>
      <c r="D3787" t="s">
        <v>11</v>
      </c>
      <c r="E3787" t="s">
        <v>1080</v>
      </c>
      <c r="F3787" t="s">
        <v>13</v>
      </c>
      <c r="G3787" t="s">
        <v>14</v>
      </c>
      <c r="H3787">
        <v>0</v>
      </c>
      <c r="L3787" s="20" t="s">
        <v>7674</v>
      </c>
      <c r="M3787" s="20">
        <v>238.029</v>
      </c>
      <c r="N3787">
        <v>0</v>
      </c>
    </row>
    <row r="3788" spans="1:16" x14ac:dyDescent="0.25">
      <c r="A3788" s="18">
        <v>2789</v>
      </c>
      <c r="B3788" t="s">
        <v>130</v>
      </c>
      <c r="C3788" t="s">
        <v>30</v>
      </c>
      <c r="D3788" t="s">
        <v>11</v>
      </c>
      <c r="E3788" t="s">
        <v>1080</v>
      </c>
      <c r="F3788" t="s">
        <v>13</v>
      </c>
      <c r="G3788" t="s">
        <v>14</v>
      </c>
      <c r="H3788">
        <v>0</v>
      </c>
      <c r="L3788" s="20" t="s">
        <v>7674</v>
      </c>
      <c r="M3788" s="20">
        <v>238.029</v>
      </c>
      <c r="N3788">
        <v>0</v>
      </c>
    </row>
    <row r="3789" spans="1:16" x14ac:dyDescent="0.25">
      <c r="A3789" s="18">
        <v>3131</v>
      </c>
      <c r="B3789" t="s">
        <v>130</v>
      </c>
      <c r="C3789" t="s">
        <v>23</v>
      </c>
      <c r="D3789" t="s">
        <v>11</v>
      </c>
      <c r="E3789" t="s">
        <v>1080</v>
      </c>
      <c r="F3789" t="s">
        <v>13</v>
      </c>
      <c r="G3789" t="s">
        <v>14</v>
      </c>
      <c r="H3789">
        <v>0</v>
      </c>
      <c r="L3789" s="20" t="s">
        <v>7674</v>
      </c>
      <c r="M3789" s="20">
        <v>238.029</v>
      </c>
      <c r="N3789">
        <v>0</v>
      </c>
    </row>
    <row r="3790" spans="1:16" x14ac:dyDescent="0.25">
      <c r="A3790" s="18">
        <v>4249</v>
      </c>
      <c r="B3790" s="20" t="s">
        <v>130</v>
      </c>
      <c r="C3790" t="s">
        <v>47</v>
      </c>
      <c r="D3790" t="s">
        <v>11</v>
      </c>
      <c r="E3790" t="s">
        <v>1724</v>
      </c>
      <c r="F3790" t="s">
        <v>13</v>
      </c>
      <c r="G3790" t="s">
        <v>33</v>
      </c>
      <c r="H3790">
        <v>0</v>
      </c>
      <c r="L3790" s="20" t="s">
        <v>7674</v>
      </c>
      <c r="M3790" s="20">
        <v>238.029</v>
      </c>
      <c r="N3790">
        <v>0</v>
      </c>
    </row>
    <row r="3791" spans="1:16" x14ac:dyDescent="0.25">
      <c r="A3791" s="18">
        <v>1680</v>
      </c>
      <c r="B3791" t="s">
        <v>130</v>
      </c>
      <c r="C3791" t="s">
        <v>90</v>
      </c>
      <c r="D3791" t="s">
        <v>11</v>
      </c>
      <c r="E3791" t="s">
        <v>1724</v>
      </c>
      <c r="F3791" t="s">
        <v>13</v>
      </c>
      <c r="G3791" t="s">
        <v>33</v>
      </c>
      <c r="H3791">
        <v>0</v>
      </c>
      <c r="L3791" s="20" t="s">
        <v>7674</v>
      </c>
      <c r="M3791" s="20">
        <v>238.029</v>
      </c>
      <c r="N3791">
        <v>0</v>
      </c>
    </row>
    <row r="3792" spans="1:16" x14ac:dyDescent="0.25">
      <c r="A3792" s="18">
        <v>1780</v>
      </c>
      <c r="B3792" t="s">
        <v>130</v>
      </c>
      <c r="C3792" t="s">
        <v>9</v>
      </c>
      <c r="D3792" t="s">
        <v>11</v>
      </c>
      <c r="E3792" t="s">
        <v>1724</v>
      </c>
      <c r="F3792" t="s">
        <v>13</v>
      </c>
      <c r="G3792" t="s">
        <v>33</v>
      </c>
      <c r="H3792">
        <v>0</v>
      </c>
      <c r="L3792" s="20" t="s">
        <v>7674</v>
      </c>
      <c r="M3792" s="20">
        <v>238.029</v>
      </c>
      <c r="N3792">
        <v>0</v>
      </c>
    </row>
    <row r="3793" spans="1:14" x14ac:dyDescent="0.25">
      <c r="A3793" s="18">
        <v>3837</v>
      </c>
      <c r="B3793" t="s">
        <v>130</v>
      </c>
      <c r="C3793" t="s">
        <v>99</v>
      </c>
      <c r="D3793" t="s">
        <v>11</v>
      </c>
      <c r="E3793" t="s">
        <v>1724</v>
      </c>
      <c r="F3793" t="s">
        <v>13</v>
      </c>
      <c r="G3793" t="s">
        <v>33</v>
      </c>
      <c r="H3793">
        <v>0</v>
      </c>
      <c r="L3793" s="20" t="s">
        <v>7674</v>
      </c>
      <c r="M3793" s="20">
        <v>238.029</v>
      </c>
      <c r="N3793">
        <v>0</v>
      </c>
    </row>
    <row r="3794" spans="1:14" x14ac:dyDescent="0.25">
      <c r="A3794" s="18">
        <v>1316</v>
      </c>
      <c r="B3794" t="s">
        <v>130</v>
      </c>
      <c r="C3794" t="s">
        <v>70</v>
      </c>
      <c r="D3794" t="s">
        <v>11</v>
      </c>
      <c r="E3794" t="s">
        <v>1724</v>
      </c>
      <c r="F3794" t="s">
        <v>13</v>
      </c>
      <c r="G3794" t="s">
        <v>33</v>
      </c>
      <c r="H3794">
        <v>0</v>
      </c>
      <c r="L3794" s="20" t="s">
        <v>7674</v>
      </c>
      <c r="M3794" s="20">
        <v>238.029</v>
      </c>
      <c r="N3794">
        <v>0</v>
      </c>
    </row>
    <row r="3795" spans="1:14" x14ac:dyDescent="0.25">
      <c r="A3795" s="18">
        <v>2930</v>
      </c>
      <c r="B3795" t="s">
        <v>130</v>
      </c>
      <c r="C3795" t="s">
        <v>189</v>
      </c>
      <c r="D3795" t="s">
        <v>11</v>
      </c>
      <c r="E3795" t="s">
        <v>1724</v>
      </c>
      <c r="F3795" t="s">
        <v>13</v>
      </c>
      <c r="G3795" t="s">
        <v>33</v>
      </c>
      <c r="H3795">
        <v>0</v>
      </c>
      <c r="L3795" s="20" t="s">
        <v>7674</v>
      </c>
      <c r="M3795" s="20">
        <v>238.029</v>
      </c>
      <c r="N3795">
        <v>0</v>
      </c>
    </row>
    <row r="3796" spans="1:14" x14ac:dyDescent="0.25">
      <c r="A3796" s="18">
        <v>3571</v>
      </c>
      <c r="B3796" t="s">
        <v>130</v>
      </c>
      <c r="C3796" t="s">
        <v>43</v>
      </c>
      <c r="D3796" t="s">
        <v>11</v>
      </c>
      <c r="E3796" t="s">
        <v>1724</v>
      </c>
      <c r="F3796" t="s">
        <v>13</v>
      </c>
      <c r="G3796" t="s">
        <v>33</v>
      </c>
      <c r="H3796">
        <v>0</v>
      </c>
      <c r="L3796" s="20" t="s">
        <v>7674</v>
      </c>
      <c r="M3796" s="20">
        <v>238.029</v>
      </c>
      <c r="N3796">
        <v>0</v>
      </c>
    </row>
    <row r="3797" spans="1:14" x14ac:dyDescent="0.25">
      <c r="A3797" s="18">
        <v>906</v>
      </c>
      <c r="B3797" t="s">
        <v>130</v>
      </c>
      <c r="C3797" t="s">
        <v>26</v>
      </c>
      <c r="D3797" t="s">
        <v>11</v>
      </c>
      <c r="E3797" t="s">
        <v>1724</v>
      </c>
      <c r="F3797" t="s">
        <v>13</v>
      </c>
      <c r="G3797" t="s">
        <v>33</v>
      </c>
      <c r="H3797">
        <v>0</v>
      </c>
      <c r="L3797" s="20" t="s">
        <v>7674</v>
      </c>
      <c r="M3797" s="20">
        <v>238.029</v>
      </c>
    </row>
    <row r="3798" spans="1:14" x14ac:dyDescent="0.25">
      <c r="A3798" s="18">
        <v>4190</v>
      </c>
      <c r="B3798" t="s">
        <v>130</v>
      </c>
      <c r="C3798" t="s">
        <v>30</v>
      </c>
      <c r="D3798" t="s">
        <v>11</v>
      </c>
      <c r="E3798" t="s">
        <v>1724</v>
      </c>
      <c r="F3798" t="s">
        <v>13</v>
      </c>
      <c r="G3798" t="s">
        <v>33</v>
      </c>
      <c r="H3798">
        <v>0</v>
      </c>
      <c r="L3798" s="20" t="s">
        <v>7674</v>
      </c>
      <c r="M3798" s="20">
        <v>238.029</v>
      </c>
      <c r="N3798">
        <v>0</v>
      </c>
    </row>
    <row r="3799" spans="1:14" x14ac:dyDescent="0.25">
      <c r="A3799" s="18">
        <v>2575</v>
      </c>
      <c r="B3799" t="s">
        <v>130</v>
      </c>
      <c r="C3799" t="s">
        <v>23</v>
      </c>
      <c r="D3799" t="s">
        <v>11</v>
      </c>
      <c r="E3799" t="s">
        <v>1724</v>
      </c>
      <c r="F3799" t="s">
        <v>13</v>
      </c>
      <c r="G3799" t="s">
        <v>33</v>
      </c>
      <c r="H3799">
        <v>0</v>
      </c>
      <c r="L3799" s="20" t="s">
        <v>7674</v>
      </c>
      <c r="M3799" s="20">
        <v>238.029</v>
      </c>
      <c r="N3799">
        <v>0</v>
      </c>
    </row>
    <row r="3800" spans="1:14" x14ac:dyDescent="0.25">
      <c r="A3800" s="18">
        <v>3348</v>
      </c>
      <c r="B3800" s="20" t="s">
        <v>1218</v>
      </c>
      <c r="C3800" t="s">
        <v>47</v>
      </c>
      <c r="D3800" t="s">
        <v>11</v>
      </c>
      <c r="E3800" t="s">
        <v>649</v>
      </c>
      <c r="F3800" t="s">
        <v>13</v>
      </c>
      <c r="G3800" t="s">
        <v>33</v>
      </c>
      <c r="H3800">
        <v>0</v>
      </c>
      <c r="L3800" s="20" t="s">
        <v>7674</v>
      </c>
      <c r="M3800" s="20">
        <v>234.041</v>
      </c>
      <c r="N3800">
        <v>0</v>
      </c>
    </row>
    <row r="3801" spans="1:14" x14ac:dyDescent="0.25">
      <c r="A3801" s="18">
        <v>1678</v>
      </c>
      <c r="B3801" t="s">
        <v>1218</v>
      </c>
      <c r="C3801" t="s">
        <v>90</v>
      </c>
      <c r="D3801" t="s">
        <v>11</v>
      </c>
      <c r="E3801" t="s">
        <v>649</v>
      </c>
      <c r="F3801" t="s">
        <v>13</v>
      </c>
      <c r="G3801" t="s">
        <v>33</v>
      </c>
      <c r="H3801">
        <v>0</v>
      </c>
      <c r="L3801" s="20" t="s">
        <v>7674</v>
      </c>
      <c r="M3801" s="20">
        <v>234.041</v>
      </c>
      <c r="N3801">
        <v>0</v>
      </c>
    </row>
    <row r="3802" spans="1:14" x14ac:dyDescent="0.25">
      <c r="A3802" s="18">
        <v>987</v>
      </c>
      <c r="B3802" t="s">
        <v>1218</v>
      </c>
      <c r="C3802" t="s">
        <v>9</v>
      </c>
      <c r="D3802" t="s">
        <v>11</v>
      </c>
      <c r="E3802" t="s">
        <v>649</v>
      </c>
      <c r="F3802" t="s">
        <v>13</v>
      </c>
      <c r="G3802" t="s">
        <v>33</v>
      </c>
      <c r="H3802">
        <v>0</v>
      </c>
      <c r="L3802" s="20" t="s">
        <v>7674</v>
      </c>
      <c r="M3802" s="20">
        <v>234.041</v>
      </c>
      <c r="N3802">
        <v>0</v>
      </c>
    </row>
    <row r="3803" spans="1:14" x14ac:dyDescent="0.25">
      <c r="A3803" s="18">
        <v>1103</v>
      </c>
      <c r="B3803" t="s">
        <v>1218</v>
      </c>
      <c r="C3803" t="s">
        <v>99</v>
      </c>
      <c r="D3803" t="s">
        <v>11</v>
      </c>
      <c r="E3803" t="s">
        <v>649</v>
      </c>
      <c r="F3803" t="s">
        <v>13</v>
      </c>
      <c r="G3803" t="s">
        <v>33</v>
      </c>
      <c r="H3803">
        <v>0</v>
      </c>
      <c r="L3803" s="20" t="s">
        <v>7674</v>
      </c>
      <c r="M3803" s="20">
        <v>234.041</v>
      </c>
      <c r="N3803">
        <v>0</v>
      </c>
    </row>
    <row r="3804" spans="1:14" x14ac:dyDescent="0.25">
      <c r="A3804" s="18">
        <v>1345</v>
      </c>
      <c r="B3804" t="s">
        <v>1218</v>
      </c>
      <c r="C3804" t="s">
        <v>70</v>
      </c>
      <c r="D3804" t="s">
        <v>11</v>
      </c>
      <c r="E3804" t="s">
        <v>649</v>
      </c>
      <c r="F3804" t="s">
        <v>13</v>
      </c>
      <c r="G3804" t="s">
        <v>33</v>
      </c>
      <c r="H3804">
        <v>0</v>
      </c>
      <c r="L3804" s="20" t="s">
        <v>7674</v>
      </c>
      <c r="M3804" s="20">
        <v>234.041</v>
      </c>
      <c r="N3804">
        <v>0</v>
      </c>
    </row>
    <row r="3805" spans="1:14" x14ac:dyDescent="0.25">
      <c r="A3805" s="18">
        <v>3968</v>
      </c>
      <c r="B3805" t="s">
        <v>1218</v>
      </c>
      <c r="C3805" t="s">
        <v>189</v>
      </c>
      <c r="D3805" t="s">
        <v>11</v>
      </c>
      <c r="E3805" t="s">
        <v>649</v>
      </c>
      <c r="F3805" t="s">
        <v>13</v>
      </c>
      <c r="G3805" t="s">
        <v>33</v>
      </c>
      <c r="H3805">
        <v>0</v>
      </c>
      <c r="L3805" s="20" t="s">
        <v>7674</v>
      </c>
      <c r="M3805" s="20">
        <v>234.041</v>
      </c>
      <c r="N3805">
        <v>0</v>
      </c>
    </row>
    <row r="3806" spans="1:14" x14ac:dyDescent="0.25">
      <c r="A3806" s="18">
        <v>1621</v>
      </c>
      <c r="B3806" t="s">
        <v>1218</v>
      </c>
      <c r="C3806" t="s">
        <v>43</v>
      </c>
      <c r="D3806" t="s">
        <v>11</v>
      </c>
      <c r="E3806" t="s">
        <v>649</v>
      </c>
      <c r="F3806" t="s">
        <v>13</v>
      </c>
      <c r="G3806" t="s">
        <v>33</v>
      </c>
      <c r="H3806">
        <v>0</v>
      </c>
      <c r="L3806" s="20" t="s">
        <v>7674</v>
      </c>
      <c r="M3806" s="20">
        <v>234.041</v>
      </c>
      <c r="N3806">
        <v>0</v>
      </c>
    </row>
    <row r="3807" spans="1:14" x14ac:dyDescent="0.25">
      <c r="A3807" s="18">
        <v>145</v>
      </c>
      <c r="B3807" t="s">
        <v>1218</v>
      </c>
      <c r="C3807" t="s">
        <v>26</v>
      </c>
      <c r="D3807" t="s">
        <v>11</v>
      </c>
      <c r="E3807" t="s">
        <v>649</v>
      </c>
      <c r="F3807" t="s">
        <v>13</v>
      </c>
      <c r="G3807" t="s">
        <v>33</v>
      </c>
      <c r="H3807">
        <v>0</v>
      </c>
      <c r="L3807" s="20" t="s">
        <v>7674</v>
      </c>
      <c r="M3807" s="20">
        <v>234.041</v>
      </c>
      <c r="N3807">
        <v>0</v>
      </c>
    </row>
    <row r="3808" spans="1:14" x14ac:dyDescent="0.25">
      <c r="A3808" s="18">
        <v>3661</v>
      </c>
      <c r="B3808" t="s">
        <v>1218</v>
      </c>
      <c r="C3808" t="s">
        <v>30</v>
      </c>
      <c r="D3808" t="s">
        <v>11</v>
      </c>
      <c r="E3808" t="s">
        <v>649</v>
      </c>
      <c r="F3808" t="s">
        <v>13</v>
      </c>
      <c r="G3808" t="s">
        <v>33</v>
      </c>
      <c r="H3808">
        <v>0</v>
      </c>
      <c r="L3808" s="20" t="s">
        <v>7674</v>
      </c>
      <c r="M3808" s="20">
        <v>234.041</v>
      </c>
      <c r="N3808">
        <v>0</v>
      </c>
    </row>
    <row r="3809" spans="1:16" x14ac:dyDescent="0.25">
      <c r="A3809" s="18">
        <v>3384</v>
      </c>
      <c r="B3809" t="s">
        <v>1218</v>
      </c>
      <c r="C3809" t="s">
        <v>23</v>
      </c>
      <c r="D3809" t="s">
        <v>11</v>
      </c>
      <c r="E3809" t="s">
        <v>649</v>
      </c>
      <c r="F3809" t="s">
        <v>13</v>
      </c>
      <c r="G3809" t="s">
        <v>33</v>
      </c>
      <c r="H3809">
        <v>0</v>
      </c>
      <c r="L3809" s="20" t="s">
        <v>7674</v>
      </c>
      <c r="M3809" s="20">
        <v>234.041</v>
      </c>
    </row>
    <row r="3810" spans="1:16" x14ac:dyDescent="0.25">
      <c r="A3810" s="18">
        <v>4380</v>
      </c>
      <c r="B3810" t="s">
        <v>1900</v>
      </c>
      <c r="C3810" t="s">
        <v>47</v>
      </c>
      <c r="D3810" t="s">
        <v>11</v>
      </c>
      <c r="E3810" t="s">
        <v>1902</v>
      </c>
      <c r="F3810" t="s">
        <v>13</v>
      </c>
      <c r="G3810" t="s">
        <v>33</v>
      </c>
      <c r="H3810">
        <v>0</v>
      </c>
      <c r="L3810" s="20" t="s">
        <v>7674</v>
      </c>
      <c r="M3810" s="20">
        <v>235.04400000000001</v>
      </c>
    </row>
    <row r="3811" spans="1:16" x14ac:dyDescent="0.25">
      <c r="A3811" s="18">
        <v>169</v>
      </c>
      <c r="B3811" s="20" t="s">
        <v>1900</v>
      </c>
      <c r="C3811" t="s">
        <v>90</v>
      </c>
      <c r="D3811" t="s">
        <v>11</v>
      </c>
      <c r="E3811" t="s">
        <v>1902</v>
      </c>
      <c r="F3811" t="s">
        <v>13</v>
      </c>
      <c r="G3811" t="s">
        <v>33</v>
      </c>
      <c r="H3811">
        <v>0</v>
      </c>
      <c r="L3811" s="20" t="s">
        <v>7674</v>
      </c>
      <c r="M3811" s="20">
        <v>235.04400000000001</v>
      </c>
      <c r="N3811">
        <v>0</v>
      </c>
    </row>
    <row r="3812" spans="1:16" x14ac:dyDescent="0.25">
      <c r="A3812" s="18">
        <v>4289</v>
      </c>
      <c r="B3812" t="s">
        <v>1900</v>
      </c>
      <c r="C3812" t="s">
        <v>9</v>
      </c>
      <c r="D3812" t="s">
        <v>11</v>
      </c>
      <c r="E3812" t="s">
        <v>1902</v>
      </c>
      <c r="F3812" t="s">
        <v>13</v>
      </c>
      <c r="G3812" t="s">
        <v>33</v>
      </c>
      <c r="H3812">
        <v>0</v>
      </c>
      <c r="L3812" s="20" t="s">
        <v>7674</v>
      </c>
      <c r="M3812" s="20">
        <v>235.04400000000001</v>
      </c>
      <c r="N3812">
        <v>0</v>
      </c>
    </row>
    <row r="3813" spans="1:16" x14ac:dyDescent="0.25">
      <c r="A3813" s="18">
        <v>3842</v>
      </c>
      <c r="B3813" t="s">
        <v>1900</v>
      </c>
      <c r="C3813" t="s">
        <v>99</v>
      </c>
      <c r="D3813" t="s">
        <v>11</v>
      </c>
      <c r="E3813" t="s">
        <v>1902</v>
      </c>
      <c r="F3813" t="s">
        <v>13</v>
      </c>
      <c r="G3813" t="s">
        <v>33</v>
      </c>
      <c r="H3813">
        <v>0</v>
      </c>
      <c r="L3813" s="20" t="s">
        <v>7674</v>
      </c>
      <c r="M3813" s="20">
        <v>235.04400000000001</v>
      </c>
      <c r="N3813">
        <v>0</v>
      </c>
    </row>
    <row r="3814" spans="1:16" x14ac:dyDescent="0.25">
      <c r="A3814" s="18">
        <v>1926</v>
      </c>
      <c r="B3814" t="s">
        <v>1900</v>
      </c>
      <c r="C3814" t="s">
        <v>70</v>
      </c>
      <c r="D3814" t="s">
        <v>11</v>
      </c>
      <c r="E3814" t="s">
        <v>1902</v>
      </c>
      <c r="F3814" t="s">
        <v>13</v>
      </c>
      <c r="G3814" t="s">
        <v>33</v>
      </c>
      <c r="H3814">
        <v>0</v>
      </c>
      <c r="L3814" s="20" t="s">
        <v>7674</v>
      </c>
      <c r="M3814" s="20">
        <v>235.04400000000001</v>
      </c>
      <c r="N3814">
        <v>0</v>
      </c>
    </row>
    <row r="3815" spans="1:16" x14ac:dyDescent="0.25">
      <c r="A3815" s="18">
        <v>2576</v>
      </c>
      <c r="B3815" t="s">
        <v>1900</v>
      </c>
      <c r="C3815" t="s">
        <v>189</v>
      </c>
      <c r="D3815" t="s">
        <v>11</v>
      </c>
      <c r="E3815" t="s">
        <v>1902</v>
      </c>
      <c r="F3815" t="s">
        <v>13</v>
      </c>
      <c r="G3815" t="s">
        <v>33</v>
      </c>
      <c r="H3815">
        <v>0</v>
      </c>
      <c r="L3815" s="20" t="s">
        <v>7674</v>
      </c>
      <c r="M3815" s="20">
        <v>235.04400000000001</v>
      </c>
      <c r="N3815">
        <v>0</v>
      </c>
    </row>
    <row r="3816" spans="1:16" x14ac:dyDescent="0.25">
      <c r="A3816" s="18">
        <v>1303</v>
      </c>
      <c r="B3816" t="s">
        <v>1900</v>
      </c>
      <c r="C3816" t="s">
        <v>43</v>
      </c>
      <c r="D3816" t="s">
        <v>11</v>
      </c>
      <c r="E3816" t="s">
        <v>1902</v>
      </c>
      <c r="F3816" t="s">
        <v>13</v>
      </c>
      <c r="G3816" t="s">
        <v>33</v>
      </c>
      <c r="H3816">
        <v>0</v>
      </c>
      <c r="L3816" s="20" t="s">
        <v>7674</v>
      </c>
      <c r="M3816" s="20">
        <v>235.04400000000001</v>
      </c>
    </row>
    <row r="3817" spans="1:16" x14ac:dyDescent="0.25">
      <c r="A3817" s="18">
        <v>2456</v>
      </c>
      <c r="B3817" t="s">
        <v>1900</v>
      </c>
      <c r="C3817" t="s">
        <v>26</v>
      </c>
      <c r="D3817" t="s">
        <v>11</v>
      </c>
      <c r="E3817" t="s">
        <v>1902</v>
      </c>
      <c r="F3817" t="s">
        <v>13</v>
      </c>
      <c r="G3817" t="s">
        <v>33</v>
      </c>
      <c r="H3817">
        <v>0</v>
      </c>
      <c r="L3817" s="20" t="s">
        <v>7674</v>
      </c>
      <c r="M3817" s="20">
        <v>235.04400000000001</v>
      </c>
    </row>
    <row r="3818" spans="1:16" x14ac:dyDescent="0.25">
      <c r="A3818" s="18">
        <v>3608</v>
      </c>
      <c r="B3818" t="s">
        <v>1900</v>
      </c>
      <c r="C3818" t="s">
        <v>30</v>
      </c>
      <c r="D3818" t="s">
        <v>11</v>
      </c>
      <c r="E3818" t="s">
        <v>1902</v>
      </c>
      <c r="F3818" t="s">
        <v>13</v>
      </c>
      <c r="G3818" t="s">
        <v>33</v>
      </c>
      <c r="H3818">
        <v>0</v>
      </c>
      <c r="L3818" s="20" t="s">
        <v>7674</v>
      </c>
      <c r="M3818" s="20">
        <v>235.04400000000001</v>
      </c>
      <c r="N3818">
        <v>0</v>
      </c>
    </row>
    <row r="3819" spans="1:16" x14ac:dyDescent="0.25">
      <c r="A3819" s="18">
        <v>1453</v>
      </c>
      <c r="B3819" t="s">
        <v>1900</v>
      </c>
      <c r="C3819" t="s">
        <v>23</v>
      </c>
      <c r="D3819" t="s">
        <v>11</v>
      </c>
      <c r="E3819" t="s">
        <v>1902</v>
      </c>
      <c r="F3819" t="s">
        <v>13</v>
      </c>
      <c r="G3819" t="s">
        <v>33</v>
      </c>
      <c r="H3819">
        <v>0</v>
      </c>
      <c r="L3819" s="20" t="s">
        <v>7674</v>
      </c>
      <c r="M3819" s="20">
        <v>235.04400000000001</v>
      </c>
    </row>
    <row r="3820" spans="1:16" x14ac:dyDescent="0.25">
      <c r="A3820" s="18">
        <v>853</v>
      </c>
      <c r="B3820" t="s">
        <v>130</v>
      </c>
      <c r="C3820" t="s">
        <v>47</v>
      </c>
      <c r="D3820" t="s">
        <v>11</v>
      </c>
      <c r="E3820" t="s">
        <v>132</v>
      </c>
      <c r="F3820" t="s">
        <v>13</v>
      </c>
      <c r="G3820" t="s">
        <v>33</v>
      </c>
      <c r="H3820">
        <v>0</v>
      </c>
      <c r="L3820" s="20" t="s">
        <v>7674</v>
      </c>
      <c r="M3820" s="20">
        <v>238.029</v>
      </c>
      <c r="N3820">
        <v>0</v>
      </c>
    </row>
    <row r="3821" spans="1:16" x14ac:dyDescent="0.25">
      <c r="A3821" s="18">
        <v>4311</v>
      </c>
      <c r="B3821" t="s">
        <v>130</v>
      </c>
      <c r="C3821" t="s">
        <v>90</v>
      </c>
      <c r="D3821" t="s">
        <v>11</v>
      </c>
      <c r="E3821" t="s">
        <v>132</v>
      </c>
      <c r="F3821" t="s">
        <v>13</v>
      </c>
      <c r="G3821" t="s">
        <v>33</v>
      </c>
      <c r="H3821">
        <v>0</v>
      </c>
      <c r="L3821" s="20" t="s">
        <v>7674</v>
      </c>
      <c r="M3821" s="20">
        <v>238.029</v>
      </c>
      <c r="N3821">
        <v>0</v>
      </c>
      <c r="P3821" t="b">
        <f>EXACT(H3821,bioshpere3_soil!H3821)</f>
        <v>1</v>
      </c>
    </row>
    <row r="3822" spans="1:16" x14ac:dyDescent="0.25">
      <c r="A3822" s="18">
        <v>3587</v>
      </c>
      <c r="B3822" s="20" t="s">
        <v>130</v>
      </c>
      <c r="C3822" t="s">
        <v>9</v>
      </c>
      <c r="D3822" t="s">
        <v>11</v>
      </c>
      <c r="E3822" t="s">
        <v>132</v>
      </c>
      <c r="F3822" t="s">
        <v>13</v>
      </c>
      <c r="G3822" t="s">
        <v>33</v>
      </c>
      <c r="H3822">
        <v>0</v>
      </c>
      <c r="L3822" s="20" t="s">
        <v>7674</v>
      </c>
      <c r="M3822" s="20">
        <v>238.029</v>
      </c>
      <c r="N3822">
        <v>0</v>
      </c>
    </row>
    <row r="3823" spans="1:16" x14ac:dyDescent="0.25">
      <c r="A3823" s="18">
        <v>2670</v>
      </c>
      <c r="B3823" t="s">
        <v>130</v>
      </c>
      <c r="C3823" t="s">
        <v>99</v>
      </c>
      <c r="D3823" t="s">
        <v>11</v>
      </c>
      <c r="E3823" t="s">
        <v>132</v>
      </c>
      <c r="F3823" t="s">
        <v>13</v>
      </c>
      <c r="G3823" t="s">
        <v>33</v>
      </c>
      <c r="H3823">
        <v>0</v>
      </c>
      <c r="L3823" s="20" t="s">
        <v>7674</v>
      </c>
      <c r="M3823" s="20">
        <v>238.029</v>
      </c>
      <c r="N3823">
        <v>0</v>
      </c>
    </row>
    <row r="3824" spans="1:16" x14ac:dyDescent="0.25">
      <c r="A3824" s="18">
        <v>1995</v>
      </c>
      <c r="B3824" t="s">
        <v>130</v>
      </c>
      <c r="C3824" t="s">
        <v>70</v>
      </c>
      <c r="D3824" t="s">
        <v>11</v>
      </c>
      <c r="E3824" t="s">
        <v>132</v>
      </c>
      <c r="F3824" t="s">
        <v>13</v>
      </c>
      <c r="G3824" t="s">
        <v>33</v>
      </c>
      <c r="H3824">
        <v>0</v>
      </c>
      <c r="L3824" s="20" t="s">
        <v>7674</v>
      </c>
      <c r="M3824" s="20">
        <v>238.029</v>
      </c>
      <c r="N3824">
        <v>0</v>
      </c>
    </row>
    <row r="3825" spans="1:16" x14ac:dyDescent="0.25">
      <c r="A3825" s="18">
        <v>2691</v>
      </c>
      <c r="B3825" t="s">
        <v>130</v>
      </c>
      <c r="C3825" t="s">
        <v>189</v>
      </c>
      <c r="D3825" t="s">
        <v>11</v>
      </c>
      <c r="E3825" t="s">
        <v>132</v>
      </c>
      <c r="F3825" t="s">
        <v>13</v>
      </c>
      <c r="G3825" t="s">
        <v>33</v>
      </c>
      <c r="H3825">
        <v>0</v>
      </c>
      <c r="L3825" s="20" t="s">
        <v>7674</v>
      </c>
      <c r="M3825" s="20">
        <v>238.029</v>
      </c>
      <c r="N3825">
        <v>0</v>
      </c>
    </row>
    <row r="3826" spans="1:16" x14ac:dyDescent="0.25">
      <c r="A3826" s="18">
        <v>150</v>
      </c>
      <c r="B3826" t="s">
        <v>130</v>
      </c>
      <c r="C3826" t="s">
        <v>43</v>
      </c>
      <c r="D3826" t="s">
        <v>11</v>
      </c>
      <c r="E3826" t="s">
        <v>132</v>
      </c>
      <c r="F3826" t="s">
        <v>13</v>
      </c>
      <c r="G3826" t="s">
        <v>33</v>
      </c>
      <c r="H3826">
        <v>0</v>
      </c>
      <c r="L3826" s="20" t="s">
        <v>7674</v>
      </c>
      <c r="M3826" s="20">
        <v>238.029</v>
      </c>
    </row>
    <row r="3827" spans="1:16" x14ac:dyDescent="0.25">
      <c r="A3827" s="18">
        <v>208</v>
      </c>
      <c r="B3827" t="s">
        <v>130</v>
      </c>
      <c r="C3827" t="s">
        <v>26</v>
      </c>
      <c r="D3827" t="s">
        <v>11</v>
      </c>
      <c r="E3827" t="s">
        <v>132</v>
      </c>
      <c r="F3827" t="s">
        <v>13</v>
      </c>
      <c r="G3827" t="s">
        <v>33</v>
      </c>
      <c r="H3827">
        <v>0</v>
      </c>
      <c r="L3827" s="20" t="s">
        <v>7674</v>
      </c>
      <c r="M3827" s="20">
        <v>238.029</v>
      </c>
      <c r="N3827">
        <v>0</v>
      </c>
    </row>
    <row r="3828" spans="1:16" x14ac:dyDescent="0.25">
      <c r="A3828" s="18">
        <v>3794</v>
      </c>
      <c r="B3828" t="s">
        <v>130</v>
      </c>
      <c r="C3828" t="s">
        <v>30</v>
      </c>
      <c r="D3828" t="s">
        <v>11</v>
      </c>
      <c r="E3828" t="s">
        <v>132</v>
      </c>
      <c r="F3828" t="s">
        <v>13</v>
      </c>
      <c r="G3828" t="s">
        <v>33</v>
      </c>
      <c r="H3828">
        <v>0</v>
      </c>
      <c r="L3828" s="20" t="s">
        <v>7674</v>
      </c>
      <c r="M3828" s="20">
        <v>238.029</v>
      </c>
      <c r="N3828">
        <v>0</v>
      </c>
      <c r="P3828" t="b">
        <f>EXACT(H3828,bioshpere3_soil!H3828)</f>
        <v>1</v>
      </c>
    </row>
    <row r="3829" spans="1:16" x14ac:dyDescent="0.25">
      <c r="A3829" s="18">
        <v>1072</v>
      </c>
      <c r="B3829" t="s">
        <v>130</v>
      </c>
      <c r="C3829" t="s">
        <v>23</v>
      </c>
      <c r="D3829" t="s">
        <v>11</v>
      </c>
      <c r="E3829" t="s">
        <v>132</v>
      </c>
      <c r="F3829" t="s">
        <v>13</v>
      </c>
      <c r="G3829" t="s">
        <v>33</v>
      </c>
      <c r="H3829">
        <v>0</v>
      </c>
      <c r="L3829" s="20" t="s">
        <v>7674</v>
      </c>
      <c r="M3829" s="20">
        <v>238.029</v>
      </c>
      <c r="N3829">
        <v>0</v>
      </c>
    </row>
    <row r="3830" spans="1:16" x14ac:dyDescent="0.25">
      <c r="A3830" s="18">
        <v>3382</v>
      </c>
      <c r="B3830" s="20" t="s">
        <v>226</v>
      </c>
      <c r="C3830" t="s">
        <v>47</v>
      </c>
      <c r="D3830" t="s">
        <v>11</v>
      </c>
      <c r="E3830" t="s">
        <v>228</v>
      </c>
      <c r="F3830" t="s">
        <v>13</v>
      </c>
      <c r="G3830" t="s">
        <v>14</v>
      </c>
      <c r="H3830">
        <f t="shared" ref="H3830:H3850" si="74">14.0067*N3830/M3830</f>
        <v>0</v>
      </c>
      <c r="L3830" s="20" t="s">
        <v>7675</v>
      </c>
      <c r="M3830" s="20">
        <v>60.055</v>
      </c>
      <c r="N3830">
        <v>0</v>
      </c>
    </row>
    <row r="3831" spans="1:16" x14ac:dyDescent="0.25">
      <c r="A3831" s="18">
        <v>1439</v>
      </c>
      <c r="B3831" t="s">
        <v>226</v>
      </c>
      <c r="C3831" t="s">
        <v>90</v>
      </c>
      <c r="D3831" t="s">
        <v>11</v>
      </c>
      <c r="E3831" t="s">
        <v>228</v>
      </c>
      <c r="F3831" t="s">
        <v>13</v>
      </c>
      <c r="G3831" t="s">
        <v>14</v>
      </c>
      <c r="H3831">
        <f t="shared" si="74"/>
        <v>0</v>
      </c>
      <c r="L3831" s="20" t="s">
        <v>7675</v>
      </c>
      <c r="M3831" s="20">
        <v>60.055</v>
      </c>
      <c r="N3831">
        <v>0</v>
      </c>
    </row>
    <row r="3832" spans="1:16" x14ac:dyDescent="0.25">
      <c r="A3832" s="18">
        <v>766</v>
      </c>
      <c r="B3832" t="s">
        <v>226</v>
      </c>
      <c r="C3832" t="s">
        <v>9</v>
      </c>
      <c r="D3832" t="s">
        <v>11</v>
      </c>
      <c r="E3832" t="s">
        <v>228</v>
      </c>
      <c r="F3832" t="s">
        <v>13</v>
      </c>
      <c r="G3832" t="s">
        <v>14</v>
      </c>
      <c r="H3832">
        <f t="shared" si="74"/>
        <v>0</v>
      </c>
      <c r="L3832" s="20" t="s">
        <v>7675</v>
      </c>
      <c r="M3832" s="20">
        <v>60.055</v>
      </c>
      <c r="N3832">
        <v>0</v>
      </c>
    </row>
    <row r="3833" spans="1:16" x14ac:dyDescent="0.25">
      <c r="A3833" s="18">
        <v>4321</v>
      </c>
      <c r="B3833" t="s">
        <v>226</v>
      </c>
      <c r="C3833" t="s">
        <v>99</v>
      </c>
      <c r="D3833" t="s">
        <v>11</v>
      </c>
      <c r="E3833" t="s">
        <v>228</v>
      </c>
      <c r="F3833" t="s">
        <v>13</v>
      </c>
      <c r="G3833" t="s">
        <v>14</v>
      </c>
      <c r="H3833">
        <f t="shared" si="74"/>
        <v>0</v>
      </c>
      <c r="L3833" s="20" t="s">
        <v>7675</v>
      </c>
      <c r="M3833" s="20">
        <v>60.055</v>
      </c>
    </row>
    <row r="3834" spans="1:16" x14ac:dyDescent="0.25">
      <c r="A3834" s="18">
        <v>3616</v>
      </c>
      <c r="B3834" t="s">
        <v>226</v>
      </c>
      <c r="C3834" t="s">
        <v>70</v>
      </c>
      <c r="D3834" t="s">
        <v>11</v>
      </c>
      <c r="E3834" t="s">
        <v>228</v>
      </c>
      <c r="F3834" t="s">
        <v>13</v>
      </c>
      <c r="G3834" t="s">
        <v>14</v>
      </c>
      <c r="H3834">
        <f t="shared" si="74"/>
        <v>0</v>
      </c>
      <c r="L3834" s="20" t="s">
        <v>7675</v>
      </c>
      <c r="M3834" s="20">
        <v>60.055</v>
      </c>
      <c r="N3834">
        <v>0</v>
      </c>
    </row>
    <row r="3835" spans="1:16" x14ac:dyDescent="0.25">
      <c r="A3835" s="18">
        <v>3066</v>
      </c>
      <c r="B3835" t="s">
        <v>3812</v>
      </c>
      <c r="C3835" t="s">
        <v>16</v>
      </c>
      <c r="D3835" t="s">
        <v>11</v>
      </c>
      <c r="E3835" t="s">
        <v>3814</v>
      </c>
      <c r="F3835" t="s">
        <v>13</v>
      </c>
      <c r="G3835" t="s">
        <v>14</v>
      </c>
      <c r="H3835">
        <f t="shared" si="74"/>
        <v>0</v>
      </c>
      <c r="L3835" s="20" t="s">
        <v>7676</v>
      </c>
      <c r="M3835" s="20">
        <v>287.33699999999999</v>
      </c>
    </row>
    <row r="3836" spans="1:16" x14ac:dyDescent="0.25">
      <c r="A3836" s="18">
        <v>821</v>
      </c>
      <c r="B3836" t="s">
        <v>887</v>
      </c>
      <c r="C3836" t="s">
        <v>388</v>
      </c>
      <c r="D3836" t="s">
        <v>11</v>
      </c>
      <c r="E3836" t="s">
        <v>889</v>
      </c>
      <c r="F3836" t="s">
        <v>13</v>
      </c>
      <c r="G3836" t="s">
        <v>14</v>
      </c>
      <c r="H3836">
        <f t="shared" si="74"/>
        <v>0</v>
      </c>
      <c r="L3836" s="20" t="s">
        <v>7677</v>
      </c>
      <c r="M3836" s="20">
        <v>50.941400000000002</v>
      </c>
      <c r="N3836">
        <v>0</v>
      </c>
    </row>
    <row r="3837" spans="1:16" x14ac:dyDescent="0.25">
      <c r="A3837" s="18">
        <v>3413</v>
      </c>
      <c r="B3837" t="s">
        <v>887</v>
      </c>
      <c r="C3837" t="s">
        <v>199</v>
      </c>
      <c r="D3837" t="s">
        <v>11</v>
      </c>
      <c r="E3837" t="s">
        <v>889</v>
      </c>
      <c r="F3837" t="s">
        <v>13</v>
      </c>
      <c r="G3837" t="s">
        <v>14</v>
      </c>
      <c r="H3837">
        <f t="shared" si="74"/>
        <v>0</v>
      </c>
      <c r="L3837" s="20" t="s">
        <v>7677</v>
      </c>
      <c r="M3837" s="20">
        <v>50.941400000000002</v>
      </c>
      <c r="N3837">
        <v>0</v>
      </c>
    </row>
    <row r="3838" spans="1:16" x14ac:dyDescent="0.25">
      <c r="A3838" s="18">
        <v>2421</v>
      </c>
      <c r="B3838" t="s">
        <v>887</v>
      </c>
      <c r="C3838" t="s">
        <v>142</v>
      </c>
      <c r="D3838" t="s">
        <v>11</v>
      </c>
      <c r="E3838" t="s">
        <v>889</v>
      </c>
      <c r="F3838" t="s">
        <v>13</v>
      </c>
      <c r="G3838" t="s">
        <v>14</v>
      </c>
      <c r="H3838">
        <f t="shared" si="74"/>
        <v>1.0998284303140471</v>
      </c>
      <c r="L3838" s="20" t="s">
        <v>7677</v>
      </c>
      <c r="M3838" s="20">
        <v>50.941400000000002</v>
      </c>
      <c r="N3838">
        <v>4</v>
      </c>
    </row>
    <row r="3839" spans="1:16" x14ac:dyDescent="0.25">
      <c r="A3839" s="18">
        <v>991</v>
      </c>
      <c r="B3839" t="s">
        <v>887</v>
      </c>
      <c r="C3839" t="s">
        <v>16</v>
      </c>
      <c r="D3839" t="s">
        <v>11</v>
      </c>
      <c r="E3839" t="s">
        <v>889</v>
      </c>
      <c r="F3839" t="s">
        <v>13</v>
      </c>
      <c r="G3839" t="s">
        <v>14</v>
      </c>
      <c r="H3839">
        <f t="shared" si="74"/>
        <v>1.0998284303140471</v>
      </c>
      <c r="L3839" s="20" t="s">
        <v>7677</v>
      </c>
      <c r="M3839" s="20">
        <v>50.941400000000002</v>
      </c>
      <c r="N3839">
        <v>4</v>
      </c>
      <c r="P3839" t="b">
        <f>EXACT(H3839,bioshpere3_soil!H3839)</f>
        <v>0</v>
      </c>
    </row>
    <row r="3840" spans="1:16" x14ac:dyDescent="0.25">
      <c r="A3840" s="18">
        <v>4226</v>
      </c>
      <c r="B3840" t="s">
        <v>887</v>
      </c>
      <c r="C3840" t="s">
        <v>189</v>
      </c>
      <c r="D3840" t="s">
        <v>11</v>
      </c>
      <c r="E3840" t="s">
        <v>889</v>
      </c>
      <c r="F3840" t="s">
        <v>13</v>
      </c>
      <c r="G3840" t="s">
        <v>14</v>
      </c>
      <c r="H3840">
        <f t="shared" si="74"/>
        <v>1.0998284303140471</v>
      </c>
      <c r="L3840" s="20" t="s">
        <v>7677</v>
      </c>
      <c r="M3840" s="20">
        <v>50.941400000000002</v>
      </c>
      <c r="N3840">
        <v>4</v>
      </c>
    </row>
    <row r="3841" spans="1:16" x14ac:dyDescent="0.25">
      <c r="A3841" s="18">
        <v>1126</v>
      </c>
      <c r="B3841" t="s">
        <v>887</v>
      </c>
      <c r="C3841" t="s">
        <v>43</v>
      </c>
      <c r="D3841" t="s">
        <v>11</v>
      </c>
      <c r="E3841" t="s">
        <v>889</v>
      </c>
      <c r="F3841" t="s">
        <v>13</v>
      </c>
      <c r="G3841" t="s">
        <v>14</v>
      </c>
      <c r="H3841">
        <f t="shared" si="74"/>
        <v>0</v>
      </c>
      <c r="L3841" s="20" t="s">
        <v>7677</v>
      </c>
      <c r="M3841" s="20">
        <v>50.941400000000002</v>
      </c>
      <c r="N3841">
        <v>0</v>
      </c>
    </row>
    <row r="3842" spans="1:16" x14ac:dyDescent="0.25">
      <c r="A3842" s="18">
        <v>3723</v>
      </c>
      <c r="B3842" t="s">
        <v>887</v>
      </c>
      <c r="C3842" t="s">
        <v>26</v>
      </c>
      <c r="D3842" t="s">
        <v>11</v>
      </c>
      <c r="E3842" t="s">
        <v>889</v>
      </c>
      <c r="F3842" t="s">
        <v>13</v>
      </c>
      <c r="G3842" t="s">
        <v>14</v>
      </c>
      <c r="H3842">
        <f t="shared" si="74"/>
        <v>0</v>
      </c>
      <c r="L3842" s="20" t="s">
        <v>7677</v>
      </c>
      <c r="M3842" s="20">
        <v>50.941400000000002</v>
      </c>
      <c r="N3842">
        <v>0</v>
      </c>
    </row>
    <row r="3843" spans="1:16" x14ac:dyDescent="0.25">
      <c r="A3843" s="18">
        <v>1875</v>
      </c>
      <c r="B3843" t="s">
        <v>887</v>
      </c>
      <c r="C3843" t="s">
        <v>30</v>
      </c>
      <c r="D3843" t="s">
        <v>11</v>
      </c>
      <c r="E3843" t="s">
        <v>889</v>
      </c>
      <c r="F3843" t="s">
        <v>13</v>
      </c>
      <c r="G3843" t="s">
        <v>14</v>
      </c>
      <c r="H3843">
        <f t="shared" si="74"/>
        <v>0</v>
      </c>
      <c r="L3843" s="20" t="s">
        <v>7677</v>
      </c>
      <c r="M3843" s="20">
        <v>50.941400000000002</v>
      </c>
      <c r="N3843">
        <v>0</v>
      </c>
    </row>
    <row r="3844" spans="1:16" x14ac:dyDescent="0.25">
      <c r="A3844" s="18">
        <v>2648</v>
      </c>
      <c r="B3844" t="s">
        <v>887</v>
      </c>
      <c r="C3844" t="s">
        <v>23</v>
      </c>
      <c r="D3844" t="s">
        <v>11</v>
      </c>
      <c r="E3844" t="s">
        <v>889</v>
      </c>
      <c r="F3844" t="s">
        <v>13</v>
      </c>
      <c r="G3844" t="s">
        <v>14</v>
      </c>
      <c r="H3844">
        <f t="shared" si="74"/>
        <v>0</v>
      </c>
      <c r="L3844" s="20" t="s">
        <v>7677</v>
      </c>
      <c r="M3844" s="20">
        <v>50.941400000000002</v>
      </c>
      <c r="N3844">
        <v>0</v>
      </c>
    </row>
    <row r="3845" spans="1:16" x14ac:dyDescent="0.25">
      <c r="A3845" s="18">
        <v>3788</v>
      </c>
      <c r="B3845" s="20" t="s">
        <v>920</v>
      </c>
      <c r="C3845" t="s">
        <v>47</v>
      </c>
      <c r="D3845" t="s">
        <v>11</v>
      </c>
      <c r="E3845" t="s">
        <v>922</v>
      </c>
      <c r="F3845" t="s">
        <v>13</v>
      </c>
      <c r="G3845" t="s">
        <v>14</v>
      </c>
      <c r="H3845">
        <f t="shared" si="74"/>
        <v>0</v>
      </c>
      <c r="L3845" s="20" t="s">
        <v>7678</v>
      </c>
      <c r="M3845" s="20">
        <v>50.941000000000003</v>
      </c>
      <c r="N3845">
        <v>0</v>
      </c>
    </row>
    <row r="3846" spans="1:16" x14ac:dyDescent="0.25">
      <c r="A3846" s="18">
        <v>3232</v>
      </c>
      <c r="B3846" t="s">
        <v>920</v>
      </c>
      <c r="C3846" t="s">
        <v>90</v>
      </c>
      <c r="D3846" t="s">
        <v>11</v>
      </c>
      <c r="E3846" t="s">
        <v>922</v>
      </c>
      <c r="F3846" t="s">
        <v>13</v>
      </c>
      <c r="G3846" t="s">
        <v>14</v>
      </c>
      <c r="H3846">
        <f t="shared" si="74"/>
        <v>0</v>
      </c>
      <c r="L3846" s="20" t="s">
        <v>7678</v>
      </c>
      <c r="M3846" s="20">
        <v>50.941000000000003</v>
      </c>
      <c r="N3846">
        <v>0</v>
      </c>
    </row>
    <row r="3847" spans="1:16" x14ac:dyDescent="0.25">
      <c r="A3847" s="18">
        <v>3032</v>
      </c>
      <c r="B3847" t="s">
        <v>920</v>
      </c>
      <c r="C3847" t="s">
        <v>9</v>
      </c>
      <c r="D3847" t="s">
        <v>11</v>
      </c>
      <c r="E3847" t="s">
        <v>922</v>
      </c>
      <c r="F3847" t="s">
        <v>13</v>
      </c>
      <c r="G3847" t="s">
        <v>14</v>
      </c>
      <c r="H3847">
        <f t="shared" si="74"/>
        <v>0</v>
      </c>
      <c r="L3847" s="20" t="s">
        <v>7678</v>
      </c>
      <c r="M3847" s="20">
        <v>50.941000000000003</v>
      </c>
      <c r="N3847">
        <v>0</v>
      </c>
    </row>
    <row r="3848" spans="1:16" x14ac:dyDescent="0.25">
      <c r="A3848" s="18">
        <v>1906</v>
      </c>
      <c r="B3848" t="s">
        <v>920</v>
      </c>
      <c r="C3848" t="s">
        <v>99</v>
      </c>
      <c r="D3848" t="s">
        <v>11</v>
      </c>
      <c r="E3848" t="s">
        <v>922</v>
      </c>
      <c r="F3848" t="s">
        <v>13</v>
      </c>
      <c r="G3848" t="s">
        <v>14</v>
      </c>
      <c r="H3848">
        <f t="shared" si="74"/>
        <v>0</v>
      </c>
      <c r="L3848" s="20" t="s">
        <v>7678</v>
      </c>
      <c r="M3848" s="20">
        <v>50.941000000000003</v>
      </c>
      <c r="N3848">
        <v>0</v>
      </c>
    </row>
    <row r="3849" spans="1:16" x14ac:dyDescent="0.25">
      <c r="A3849" s="18">
        <v>2136</v>
      </c>
      <c r="B3849" t="s">
        <v>920</v>
      </c>
      <c r="C3849" t="s">
        <v>70</v>
      </c>
      <c r="D3849" t="s">
        <v>11</v>
      </c>
      <c r="E3849" t="s">
        <v>922</v>
      </c>
      <c r="F3849" t="s">
        <v>13</v>
      </c>
      <c r="G3849" t="s">
        <v>14</v>
      </c>
      <c r="H3849">
        <f t="shared" si="74"/>
        <v>0</v>
      </c>
      <c r="L3849" s="20" t="s">
        <v>7678</v>
      </c>
      <c r="M3849" s="20">
        <v>50.941000000000003</v>
      </c>
      <c r="N3849">
        <v>0</v>
      </c>
    </row>
    <row r="3850" spans="1:16" x14ac:dyDescent="0.25">
      <c r="A3850" s="18">
        <v>3647</v>
      </c>
      <c r="B3850" t="s">
        <v>1332</v>
      </c>
      <c r="C3850" t="s">
        <v>16</v>
      </c>
      <c r="D3850" t="s">
        <v>11</v>
      </c>
      <c r="E3850" t="s">
        <v>1334</v>
      </c>
      <c r="F3850" t="s">
        <v>13</v>
      </c>
      <c r="G3850" t="s">
        <v>14</v>
      </c>
      <c r="H3850">
        <f t="shared" si="74"/>
        <v>0</v>
      </c>
      <c r="L3850" s="20" t="s">
        <v>7679</v>
      </c>
      <c r="M3850" s="20">
        <v>286.11099999999999</v>
      </c>
      <c r="N3850">
        <v>0</v>
      </c>
    </row>
    <row r="3851" spans="1:16" x14ac:dyDescent="0.25">
      <c r="A3851" s="18">
        <v>3578</v>
      </c>
      <c r="C3851" t="s">
        <v>47</v>
      </c>
      <c r="D3851" t="s">
        <v>11</v>
      </c>
      <c r="E3851" s="57" t="s">
        <v>955</v>
      </c>
      <c r="F3851" t="s">
        <v>13</v>
      </c>
      <c r="G3851" t="s">
        <v>14</v>
      </c>
      <c r="H3851">
        <v>0</v>
      </c>
      <c r="L3851" s="53" t="s">
        <v>7715</v>
      </c>
      <c r="M3851" s="53" t="s">
        <v>7717</v>
      </c>
      <c r="N3851">
        <v>0</v>
      </c>
      <c r="P3851" t="b">
        <f>EXACT(H3851,bioshpere3_soil!H3851)</f>
        <v>1</v>
      </c>
    </row>
    <row r="3852" spans="1:16" x14ac:dyDescent="0.25">
      <c r="A3852" s="18">
        <v>102</v>
      </c>
      <c r="C3852" t="s">
        <v>90</v>
      </c>
      <c r="D3852" t="s">
        <v>11</v>
      </c>
      <c r="E3852" s="57" t="s">
        <v>955</v>
      </c>
      <c r="F3852" t="s">
        <v>13</v>
      </c>
      <c r="G3852" t="s">
        <v>14</v>
      </c>
      <c r="H3852">
        <v>0</v>
      </c>
      <c r="L3852" s="53" t="s">
        <v>7715</v>
      </c>
      <c r="M3852" s="53" t="s">
        <v>7717</v>
      </c>
      <c r="N3852">
        <v>6</v>
      </c>
      <c r="P3852" t="b">
        <f>EXACT(H3852,bioshpere3_soil!H3852)</f>
        <v>0</v>
      </c>
    </row>
    <row r="3853" spans="1:16" x14ac:dyDescent="0.25">
      <c r="A3853" s="18">
        <v>4369</v>
      </c>
      <c r="C3853" t="s">
        <v>9</v>
      </c>
      <c r="D3853" t="s">
        <v>11</v>
      </c>
      <c r="E3853" s="57" t="s">
        <v>955</v>
      </c>
      <c r="F3853" t="s">
        <v>13</v>
      </c>
      <c r="G3853" t="s">
        <v>14</v>
      </c>
      <c r="H3853">
        <v>0</v>
      </c>
      <c r="L3853" s="53" t="s">
        <v>7715</v>
      </c>
      <c r="M3853" s="53" t="s">
        <v>7717</v>
      </c>
      <c r="N3853">
        <v>0</v>
      </c>
      <c r="P3853" t="b">
        <f>EXACT(H3853,bioshpere3_soil!H3853)</f>
        <v>1</v>
      </c>
    </row>
    <row r="3854" spans="1:16" x14ac:dyDescent="0.25">
      <c r="A3854" s="18">
        <v>4232</v>
      </c>
      <c r="C3854" t="s">
        <v>99</v>
      </c>
      <c r="D3854" t="s">
        <v>11</v>
      </c>
      <c r="E3854" s="57" t="s">
        <v>955</v>
      </c>
      <c r="F3854" t="s">
        <v>13</v>
      </c>
      <c r="G3854" t="s">
        <v>14</v>
      </c>
      <c r="H3854">
        <v>0</v>
      </c>
      <c r="L3854" s="53" t="s">
        <v>7715</v>
      </c>
      <c r="M3854" s="53" t="s">
        <v>7717</v>
      </c>
      <c r="N3854">
        <v>0</v>
      </c>
    </row>
    <row r="3855" spans="1:16" x14ac:dyDescent="0.25">
      <c r="A3855" s="18">
        <v>21</v>
      </c>
      <c r="C3855" t="s">
        <v>70</v>
      </c>
      <c r="D3855" t="s">
        <v>11</v>
      </c>
      <c r="E3855" s="57" t="s">
        <v>955</v>
      </c>
      <c r="F3855" t="s">
        <v>13</v>
      </c>
      <c r="G3855" t="s">
        <v>14</v>
      </c>
      <c r="H3855">
        <v>0</v>
      </c>
      <c r="L3855" s="53" t="s">
        <v>7715</v>
      </c>
      <c r="M3855" s="53" t="s">
        <v>7717</v>
      </c>
      <c r="N3855">
        <v>0</v>
      </c>
    </row>
    <row r="3856" spans="1:16" x14ac:dyDescent="0.25">
      <c r="A3856" s="18">
        <v>1374</v>
      </c>
      <c r="C3856" t="s">
        <v>189</v>
      </c>
      <c r="D3856" t="s">
        <v>11</v>
      </c>
      <c r="E3856" s="57" t="s">
        <v>955</v>
      </c>
      <c r="F3856" t="s">
        <v>13</v>
      </c>
      <c r="G3856" t="s">
        <v>14</v>
      </c>
      <c r="H3856">
        <v>0</v>
      </c>
      <c r="L3856" s="53" t="s">
        <v>7715</v>
      </c>
      <c r="M3856" s="53" t="s">
        <v>7717</v>
      </c>
      <c r="N3856">
        <v>0</v>
      </c>
    </row>
    <row r="3857" spans="1:16" x14ac:dyDescent="0.25">
      <c r="A3857" s="18">
        <v>2673</v>
      </c>
      <c r="B3857" s="20" t="s">
        <v>858</v>
      </c>
      <c r="C3857" t="s">
        <v>47</v>
      </c>
      <c r="D3857" t="s">
        <v>11</v>
      </c>
      <c r="E3857" t="s">
        <v>860</v>
      </c>
      <c r="F3857" t="s">
        <v>13</v>
      </c>
      <c r="G3857" t="s">
        <v>768</v>
      </c>
      <c r="H3857">
        <v>0</v>
      </c>
      <c r="L3857" s="20" t="s">
        <v>7680</v>
      </c>
      <c r="M3857">
        <v>18.015000000000001</v>
      </c>
      <c r="N3857">
        <v>0</v>
      </c>
    </row>
    <row r="3858" spans="1:16" x14ac:dyDescent="0.25">
      <c r="A3858" s="18">
        <v>1696</v>
      </c>
      <c r="B3858" t="s">
        <v>858</v>
      </c>
      <c r="C3858" t="s">
        <v>90</v>
      </c>
      <c r="D3858" t="s">
        <v>11</v>
      </c>
      <c r="E3858" t="s">
        <v>860</v>
      </c>
      <c r="F3858" t="s">
        <v>13</v>
      </c>
      <c r="G3858" t="s">
        <v>768</v>
      </c>
      <c r="H3858">
        <v>0</v>
      </c>
      <c r="L3858" s="20" t="s">
        <v>7680</v>
      </c>
      <c r="M3858">
        <v>18.015000000000001</v>
      </c>
    </row>
    <row r="3859" spans="1:16" x14ac:dyDescent="0.25">
      <c r="A3859" s="18">
        <v>243</v>
      </c>
      <c r="B3859" t="s">
        <v>858</v>
      </c>
      <c r="C3859" t="s">
        <v>9</v>
      </c>
      <c r="D3859" t="s">
        <v>11</v>
      </c>
      <c r="E3859" t="s">
        <v>860</v>
      </c>
      <c r="F3859" t="s">
        <v>13</v>
      </c>
      <c r="G3859" t="s">
        <v>768</v>
      </c>
      <c r="H3859">
        <v>0</v>
      </c>
      <c r="L3859" s="20" t="s">
        <v>7680</v>
      </c>
      <c r="M3859">
        <v>18.015000000000001</v>
      </c>
      <c r="N3859">
        <v>0</v>
      </c>
    </row>
    <row r="3860" spans="1:16" x14ac:dyDescent="0.25">
      <c r="A3860" s="18">
        <v>136</v>
      </c>
      <c r="B3860" t="s">
        <v>858</v>
      </c>
      <c r="C3860" t="s">
        <v>99</v>
      </c>
      <c r="D3860" t="s">
        <v>11</v>
      </c>
      <c r="E3860" t="s">
        <v>860</v>
      </c>
      <c r="F3860" t="s">
        <v>13</v>
      </c>
      <c r="G3860" t="s">
        <v>768</v>
      </c>
      <c r="H3860">
        <v>0</v>
      </c>
      <c r="L3860" s="20" t="s">
        <v>7680</v>
      </c>
      <c r="M3860">
        <v>18.015000000000001</v>
      </c>
      <c r="N3860">
        <v>0</v>
      </c>
      <c r="P3860" t="b">
        <f>EXACT(H3860,bioshpere3_soil!H3860)</f>
        <v>1</v>
      </c>
    </row>
    <row r="3861" spans="1:16" x14ac:dyDescent="0.25">
      <c r="A3861" s="18">
        <v>1100</v>
      </c>
      <c r="B3861" t="s">
        <v>858</v>
      </c>
      <c r="C3861" t="s">
        <v>70</v>
      </c>
      <c r="D3861" t="s">
        <v>11</v>
      </c>
      <c r="E3861" t="s">
        <v>860</v>
      </c>
      <c r="F3861" t="s">
        <v>13</v>
      </c>
      <c r="G3861" t="s">
        <v>768</v>
      </c>
      <c r="H3861">
        <v>0</v>
      </c>
      <c r="L3861" s="20" t="s">
        <v>7680</v>
      </c>
      <c r="M3861">
        <v>18.015000000000001</v>
      </c>
      <c r="N3861">
        <v>0</v>
      </c>
      <c r="P3861" t="b">
        <f>EXACT(H3861,bioshpere3_soil!H3861)</f>
        <v>1</v>
      </c>
    </row>
    <row r="3862" spans="1:16" x14ac:dyDescent="0.25">
      <c r="A3862" s="18">
        <v>3100</v>
      </c>
      <c r="B3862" t="s">
        <v>858</v>
      </c>
      <c r="C3862" t="s">
        <v>5576</v>
      </c>
      <c r="D3862" t="s">
        <v>11</v>
      </c>
      <c r="E3862" t="s">
        <v>860</v>
      </c>
      <c r="F3862" t="s">
        <v>13</v>
      </c>
      <c r="G3862" t="s">
        <v>768</v>
      </c>
      <c r="H3862">
        <v>0</v>
      </c>
      <c r="L3862" s="20" t="s">
        <v>7680</v>
      </c>
      <c r="M3862">
        <v>18.015000000000001</v>
      </c>
      <c r="N3862">
        <v>0</v>
      </c>
      <c r="P3862" t="b">
        <f>EXACT(H3862,bioshpere3_soil!H3862)</f>
        <v>1</v>
      </c>
    </row>
    <row r="3863" spans="1:16" x14ac:dyDescent="0.25">
      <c r="A3863" s="18">
        <v>2252</v>
      </c>
      <c r="B3863" t="s">
        <v>858</v>
      </c>
      <c r="C3863" t="s">
        <v>189</v>
      </c>
      <c r="D3863" t="s">
        <v>11</v>
      </c>
      <c r="E3863" t="s">
        <v>860</v>
      </c>
      <c r="F3863" t="s">
        <v>13</v>
      </c>
      <c r="G3863" t="s">
        <v>768</v>
      </c>
      <c r="H3863">
        <v>0</v>
      </c>
      <c r="L3863" s="20" t="s">
        <v>7680</v>
      </c>
      <c r="M3863">
        <v>18.015000000000001</v>
      </c>
      <c r="N3863">
        <v>0</v>
      </c>
      <c r="P3863" t="b">
        <f>EXACT(H3863,bioshpere3_soil!H3863)</f>
        <v>1</v>
      </c>
    </row>
    <row r="3864" spans="1:16" x14ac:dyDescent="0.25">
      <c r="A3864" s="18">
        <v>347</v>
      </c>
      <c r="B3864" t="s">
        <v>858</v>
      </c>
      <c r="C3864" t="s">
        <v>43</v>
      </c>
      <c r="D3864" t="s">
        <v>11</v>
      </c>
      <c r="E3864" t="s">
        <v>860</v>
      </c>
      <c r="F3864" t="s">
        <v>13</v>
      </c>
      <c r="G3864" t="s">
        <v>768</v>
      </c>
      <c r="H3864">
        <v>0</v>
      </c>
      <c r="L3864" s="20" t="s">
        <v>7680</v>
      </c>
      <c r="M3864">
        <v>18.015000000000001</v>
      </c>
      <c r="N3864">
        <v>0</v>
      </c>
    </row>
    <row r="3865" spans="1:16" x14ac:dyDescent="0.25">
      <c r="A3865" s="18">
        <v>1399</v>
      </c>
      <c r="B3865" t="s">
        <v>858</v>
      </c>
      <c r="C3865" t="s">
        <v>26</v>
      </c>
      <c r="D3865" t="s">
        <v>11</v>
      </c>
      <c r="E3865" t="s">
        <v>860</v>
      </c>
      <c r="F3865" t="s">
        <v>13</v>
      </c>
      <c r="G3865" t="s">
        <v>768</v>
      </c>
      <c r="H3865">
        <v>0</v>
      </c>
      <c r="L3865" s="20" t="s">
        <v>7680</v>
      </c>
      <c r="M3865">
        <v>18.015000000000001</v>
      </c>
    </row>
    <row r="3866" spans="1:16" x14ac:dyDescent="0.25">
      <c r="A3866" s="18">
        <v>384</v>
      </c>
      <c r="B3866" t="s">
        <v>858</v>
      </c>
      <c r="C3866" t="s">
        <v>30</v>
      </c>
      <c r="D3866" t="s">
        <v>11</v>
      </c>
      <c r="E3866" t="s">
        <v>860</v>
      </c>
      <c r="F3866" t="s">
        <v>13</v>
      </c>
      <c r="G3866" t="s">
        <v>768</v>
      </c>
      <c r="H3866">
        <v>0</v>
      </c>
      <c r="L3866" s="20" t="s">
        <v>7680</v>
      </c>
      <c r="M3866">
        <v>18.015000000000001</v>
      </c>
    </row>
    <row r="3867" spans="1:16" x14ac:dyDescent="0.25">
      <c r="A3867" s="18">
        <v>799</v>
      </c>
      <c r="B3867" t="s">
        <v>858</v>
      </c>
      <c r="C3867" t="s">
        <v>23</v>
      </c>
      <c r="D3867" t="s">
        <v>11</v>
      </c>
      <c r="E3867" t="s">
        <v>860</v>
      </c>
      <c r="F3867" t="s">
        <v>13</v>
      </c>
      <c r="G3867" t="s">
        <v>768</v>
      </c>
      <c r="H3867">
        <v>0</v>
      </c>
      <c r="L3867" s="20" t="s">
        <v>7680</v>
      </c>
      <c r="M3867">
        <v>18.015000000000001</v>
      </c>
      <c r="N3867">
        <v>0</v>
      </c>
    </row>
    <row r="3868" spans="1:16" x14ac:dyDescent="0.25">
      <c r="A3868" s="18">
        <v>1025</v>
      </c>
      <c r="B3868" s="20" t="s">
        <v>655</v>
      </c>
      <c r="C3868" t="s">
        <v>189</v>
      </c>
      <c r="D3868" t="s">
        <v>11</v>
      </c>
      <c r="E3868" s="20" t="s">
        <v>657</v>
      </c>
      <c r="F3868" t="s">
        <v>13</v>
      </c>
      <c r="G3868" t="s">
        <v>33</v>
      </c>
      <c r="H3868">
        <v>0</v>
      </c>
      <c r="L3868" s="20" t="s">
        <v>7681</v>
      </c>
      <c r="M3868" s="20" t="s">
        <v>6617</v>
      </c>
      <c r="N3868">
        <v>0</v>
      </c>
    </row>
    <row r="3869" spans="1:16" x14ac:dyDescent="0.25">
      <c r="A3869" s="18">
        <v>3607</v>
      </c>
      <c r="B3869" t="s">
        <v>655</v>
      </c>
      <c r="C3869" t="s">
        <v>43</v>
      </c>
      <c r="D3869" t="s">
        <v>11</v>
      </c>
      <c r="E3869" t="s">
        <v>657</v>
      </c>
      <c r="F3869" t="s">
        <v>13</v>
      </c>
      <c r="G3869" t="s">
        <v>33</v>
      </c>
      <c r="H3869">
        <v>0</v>
      </c>
      <c r="L3869" s="20" t="s">
        <v>7681</v>
      </c>
      <c r="M3869" s="20" t="s">
        <v>6617</v>
      </c>
      <c r="N3869">
        <v>0</v>
      </c>
    </row>
    <row r="3870" spans="1:16" x14ac:dyDescent="0.25">
      <c r="A3870" s="18">
        <v>2777</v>
      </c>
      <c r="B3870" t="s">
        <v>655</v>
      </c>
      <c r="C3870" t="s">
        <v>26</v>
      </c>
      <c r="D3870" t="s">
        <v>11</v>
      </c>
      <c r="E3870" t="s">
        <v>657</v>
      </c>
      <c r="F3870" t="s">
        <v>13</v>
      </c>
      <c r="G3870" t="s">
        <v>33</v>
      </c>
      <c r="H3870">
        <v>0</v>
      </c>
      <c r="L3870" s="20" t="s">
        <v>7681</v>
      </c>
      <c r="M3870" s="20" t="s">
        <v>6617</v>
      </c>
      <c r="N3870">
        <v>0</v>
      </c>
    </row>
    <row r="3871" spans="1:16" x14ac:dyDescent="0.25">
      <c r="A3871" s="18">
        <v>979</v>
      </c>
      <c r="B3871" t="s">
        <v>655</v>
      </c>
      <c r="C3871" t="s">
        <v>30</v>
      </c>
      <c r="D3871" t="s">
        <v>11</v>
      </c>
      <c r="E3871" t="s">
        <v>657</v>
      </c>
      <c r="F3871" t="s">
        <v>13</v>
      </c>
      <c r="G3871" t="s">
        <v>33</v>
      </c>
      <c r="H3871">
        <v>0</v>
      </c>
      <c r="L3871" s="20" t="s">
        <v>7681</v>
      </c>
      <c r="M3871" s="20" t="s">
        <v>6617</v>
      </c>
      <c r="N3871">
        <v>0</v>
      </c>
    </row>
    <row r="3872" spans="1:16" x14ac:dyDescent="0.25">
      <c r="A3872" s="18">
        <v>2178</v>
      </c>
      <c r="B3872" t="s">
        <v>655</v>
      </c>
      <c r="C3872" t="s">
        <v>23</v>
      </c>
      <c r="D3872" t="s">
        <v>11</v>
      </c>
      <c r="E3872" t="s">
        <v>657</v>
      </c>
      <c r="F3872" t="s">
        <v>13</v>
      </c>
      <c r="G3872" t="s">
        <v>33</v>
      </c>
      <c r="H3872">
        <v>0</v>
      </c>
      <c r="L3872" s="20" t="s">
        <v>7681</v>
      </c>
      <c r="M3872" s="20" t="s">
        <v>6617</v>
      </c>
      <c r="N3872">
        <v>0</v>
      </c>
    </row>
    <row r="3873" spans="1:16" x14ac:dyDescent="0.25">
      <c r="A3873" s="18">
        <v>2813</v>
      </c>
      <c r="B3873" t="s">
        <v>3997</v>
      </c>
      <c r="C3873" t="s">
        <v>189</v>
      </c>
      <c r="D3873" t="s">
        <v>11</v>
      </c>
      <c r="E3873" s="20" t="s">
        <v>3999</v>
      </c>
      <c r="F3873" t="s">
        <v>13</v>
      </c>
      <c r="G3873" t="s">
        <v>33</v>
      </c>
      <c r="H3873">
        <v>0</v>
      </c>
      <c r="L3873" s="20" t="s">
        <v>7681</v>
      </c>
      <c r="M3873" s="20" t="s">
        <v>6617</v>
      </c>
      <c r="N3873">
        <v>0</v>
      </c>
    </row>
    <row r="3874" spans="1:16" x14ac:dyDescent="0.25">
      <c r="A3874" s="18">
        <v>1278</v>
      </c>
      <c r="B3874" t="s">
        <v>3997</v>
      </c>
      <c r="C3874" t="s">
        <v>43</v>
      </c>
      <c r="D3874" t="s">
        <v>11</v>
      </c>
      <c r="E3874" t="s">
        <v>3999</v>
      </c>
      <c r="F3874" t="s">
        <v>13</v>
      </c>
      <c r="G3874" t="s">
        <v>33</v>
      </c>
      <c r="H3874">
        <v>0</v>
      </c>
      <c r="L3874" s="20" t="s">
        <v>7681</v>
      </c>
      <c r="M3874" s="20" t="s">
        <v>6617</v>
      </c>
      <c r="N3874">
        <v>0</v>
      </c>
    </row>
    <row r="3875" spans="1:16" x14ac:dyDescent="0.25">
      <c r="A3875" s="18">
        <v>2369</v>
      </c>
      <c r="B3875" t="s">
        <v>3997</v>
      </c>
      <c r="C3875" t="s">
        <v>26</v>
      </c>
      <c r="D3875" t="s">
        <v>11</v>
      </c>
      <c r="E3875" t="s">
        <v>3999</v>
      </c>
      <c r="F3875" t="s">
        <v>13</v>
      </c>
      <c r="G3875" t="s">
        <v>33</v>
      </c>
      <c r="H3875">
        <v>0</v>
      </c>
      <c r="L3875" s="20" t="s">
        <v>7681</v>
      </c>
      <c r="M3875" s="20" t="s">
        <v>6617</v>
      </c>
      <c r="N3875">
        <v>0</v>
      </c>
    </row>
    <row r="3876" spans="1:16" x14ac:dyDescent="0.25">
      <c r="A3876" s="18">
        <v>670</v>
      </c>
      <c r="B3876" t="s">
        <v>3997</v>
      </c>
      <c r="C3876" t="s">
        <v>30</v>
      </c>
      <c r="D3876" t="s">
        <v>11</v>
      </c>
      <c r="E3876" t="s">
        <v>3999</v>
      </c>
      <c r="F3876" t="s">
        <v>13</v>
      </c>
      <c r="G3876" t="s">
        <v>33</v>
      </c>
      <c r="H3876">
        <v>0</v>
      </c>
      <c r="L3876" s="20" t="s">
        <v>7681</v>
      </c>
      <c r="M3876" s="20" t="s">
        <v>6617</v>
      </c>
      <c r="N3876" s="22" t="s">
        <v>6617</v>
      </c>
    </row>
    <row r="3877" spans="1:16" x14ac:dyDescent="0.25">
      <c r="A3877" s="18">
        <v>804</v>
      </c>
      <c r="B3877" t="s">
        <v>3997</v>
      </c>
      <c r="C3877" t="s">
        <v>23</v>
      </c>
      <c r="D3877" t="s">
        <v>11</v>
      </c>
      <c r="E3877" t="s">
        <v>3999</v>
      </c>
      <c r="F3877" t="s">
        <v>13</v>
      </c>
      <c r="G3877" t="s">
        <v>33</v>
      </c>
      <c r="H3877">
        <v>0</v>
      </c>
      <c r="L3877" s="20" t="s">
        <v>7681</v>
      </c>
      <c r="M3877" s="20" t="s">
        <v>6617</v>
      </c>
      <c r="N3877">
        <v>0</v>
      </c>
    </row>
    <row r="3878" spans="1:16" x14ac:dyDescent="0.25">
      <c r="A3878" s="18">
        <v>4028</v>
      </c>
      <c r="B3878" t="s">
        <v>3001</v>
      </c>
      <c r="C3878" t="s">
        <v>189</v>
      </c>
      <c r="D3878" t="s">
        <v>11</v>
      </c>
      <c r="E3878" t="s">
        <v>827</v>
      </c>
      <c r="F3878" t="s">
        <v>13</v>
      </c>
      <c r="G3878" t="s">
        <v>33</v>
      </c>
      <c r="H3878">
        <v>0</v>
      </c>
      <c r="L3878" s="20" t="s">
        <v>7681</v>
      </c>
      <c r="M3878" s="20" t="s">
        <v>6617</v>
      </c>
      <c r="N3878">
        <v>0</v>
      </c>
    </row>
    <row r="3879" spans="1:16" x14ac:dyDescent="0.25">
      <c r="A3879" s="18">
        <v>3137</v>
      </c>
      <c r="B3879" t="s">
        <v>3001</v>
      </c>
      <c r="C3879" t="s">
        <v>43</v>
      </c>
      <c r="D3879" t="s">
        <v>11</v>
      </c>
      <c r="E3879" t="s">
        <v>827</v>
      </c>
      <c r="F3879" t="s">
        <v>13</v>
      </c>
      <c r="G3879" t="s">
        <v>33</v>
      </c>
      <c r="H3879">
        <v>0</v>
      </c>
      <c r="L3879" s="20" t="s">
        <v>7681</v>
      </c>
      <c r="M3879" s="20" t="s">
        <v>6617</v>
      </c>
      <c r="N3879">
        <v>0</v>
      </c>
    </row>
    <row r="3880" spans="1:16" x14ac:dyDescent="0.25">
      <c r="A3880" s="18">
        <v>4409</v>
      </c>
      <c r="B3880" t="s">
        <v>3001</v>
      </c>
      <c r="C3880" t="s">
        <v>26</v>
      </c>
      <c r="D3880" t="s">
        <v>11</v>
      </c>
      <c r="E3880" t="s">
        <v>827</v>
      </c>
      <c r="F3880" t="s">
        <v>13</v>
      </c>
      <c r="G3880" t="s">
        <v>33</v>
      </c>
      <c r="H3880">
        <v>0</v>
      </c>
      <c r="L3880" s="20" t="s">
        <v>7681</v>
      </c>
      <c r="M3880" s="20" t="s">
        <v>6617</v>
      </c>
      <c r="N3880">
        <v>0</v>
      </c>
    </row>
    <row r="3881" spans="1:16" x14ac:dyDescent="0.25">
      <c r="A3881" s="18">
        <v>4142</v>
      </c>
      <c r="B3881" t="s">
        <v>3001</v>
      </c>
      <c r="C3881" t="s">
        <v>30</v>
      </c>
      <c r="D3881" t="s">
        <v>11</v>
      </c>
      <c r="E3881" t="s">
        <v>827</v>
      </c>
      <c r="F3881" t="s">
        <v>13</v>
      </c>
      <c r="G3881" t="s">
        <v>33</v>
      </c>
      <c r="H3881">
        <v>0</v>
      </c>
      <c r="L3881" s="20" t="s">
        <v>7681</v>
      </c>
      <c r="M3881" s="20" t="s">
        <v>6617</v>
      </c>
      <c r="N3881">
        <v>0</v>
      </c>
    </row>
    <row r="3882" spans="1:16" x14ac:dyDescent="0.25">
      <c r="A3882" s="18">
        <v>1</v>
      </c>
      <c r="B3882" t="s">
        <v>3001</v>
      </c>
      <c r="C3882" t="s">
        <v>23</v>
      </c>
      <c r="D3882" t="s">
        <v>11</v>
      </c>
      <c r="E3882" t="s">
        <v>827</v>
      </c>
      <c r="F3882" t="s">
        <v>13</v>
      </c>
      <c r="G3882" t="s">
        <v>33</v>
      </c>
      <c r="H3882">
        <v>0</v>
      </c>
      <c r="L3882" s="20" t="s">
        <v>7681</v>
      </c>
      <c r="M3882" s="20" t="s">
        <v>6617</v>
      </c>
      <c r="N3882">
        <v>0</v>
      </c>
    </row>
    <row r="3883" spans="1:16" x14ac:dyDescent="0.25">
      <c r="A3883" s="18">
        <v>418</v>
      </c>
      <c r="B3883" t="s">
        <v>2512</v>
      </c>
      <c r="C3883" t="s">
        <v>189</v>
      </c>
      <c r="D3883" t="s">
        <v>11</v>
      </c>
      <c r="E3883" t="s">
        <v>2514</v>
      </c>
      <c r="F3883" t="s">
        <v>13</v>
      </c>
      <c r="G3883" t="s">
        <v>33</v>
      </c>
      <c r="H3883">
        <v>0</v>
      </c>
      <c r="L3883" s="20" t="s">
        <v>7681</v>
      </c>
      <c r="M3883" s="20" t="s">
        <v>6617</v>
      </c>
      <c r="N3883">
        <v>0</v>
      </c>
      <c r="P3883" t="b">
        <f>EXACT(H3883,bioshpere3_soil!H3883)</f>
        <v>1</v>
      </c>
    </row>
    <row r="3884" spans="1:16" x14ac:dyDescent="0.25">
      <c r="A3884" s="18">
        <v>2315</v>
      </c>
      <c r="B3884" t="s">
        <v>2512</v>
      </c>
      <c r="C3884" t="s">
        <v>43</v>
      </c>
      <c r="D3884" t="s">
        <v>11</v>
      </c>
      <c r="E3884" t="s">
        <v>2514</v>
      </c>
      <c r="F3884" t="s">
        <v>13</v>
      </c>
      <c r="G3884" t="s">
        <v>33</v>
      </c>
      <c r="H3884">
        <v>0</v>
      </c>
      <c r="L3884" s="20" t="s">
        <v>7681</v>
      </c>
      <c r="M3884" s="20" t="s">
        <v>6617</v>
      </c>
      <c r="N3884">
        <v>0</v>
      </c>
    </row>
    <row r="3885" spans="1:16" x14ac:dyDescent="0.25">
      <c r="A3885" s="18">
        <v>1095</v>
      </c>
      <c r="B3885" t="s">
        <v>2512</v>
      </c>
      <c r="C3885" t="s">
        <v>26</v>
      </c>
      <c r="D3885" t="s">
        <v>11</v>
      </c>
      <c r="E3885" t="s">
        <v>2514</v>
      </c>
      <c r="F3885" t="s">
        <v>13</v>
      </c>
      <c r="G3885" t="s">
        <v>33</v>
      </c>
      <c r="H3885">
        <v>0</v>
      </c>
      <c r="L3885" s="20" t="s">
        <v>7681</v>
      </c>
      <c r="M3885" s="20" t="s">
        <v>6617</v>
      </c>
      <c r="N3885">
        <v>0</v>
      </c>
    </row>
    <row r="3886" spans="1:16" x14ac:dyDescent="0.25">
      <c r="A3886" s="18">
        <v>3655</v>
      </c>
      <c r="B3886" t="s">
        <v>2512</v>
      </c>
      <c r="C3886" t="s">
        <v>30</v>
      </c>
      <c r="D3886" t="s">
        <v>11</v>
      </c>
      <c r="E3886" t="s">
        <v>2514</v>
      </c>
      <c r="F3886" t="s">
        <v>13</v>
      </c>
      <c r="G3886" t="s">
        <v>33</v>
      </c>
      <c r="H3886">
        <v>0</v>
      </c>
      <c r="L3886" s="20" t="s">
        <v>7681</v>
      </c>
      <c r="M3886" s="20" t="s">
        <v>6617</v>
      </c>
    </row>
    <row r="3887" spans="1:16" x14ac:dyDescent="0.25">
      <c r="A3887" s="18">
        <v>1584</v>
      </c>
      <c r="B3887" t="s">
        <v>2512</v>
      </c>
      <c r="C3887" t="s">
        <v>23</v>
      </c>
      <c r="D3887" t="s">
        <v>11</v>
      </c>
      <c r="E3887" t="s">
        <v>2514</v>
      </c>
      <c r="F3887" t="s">
        <v>13</v>
      </c>
      <c r="G3887" t="s">
        <v>33</v>
      </c>
      <c r="H3887">
        <v>0</v>
      </c>
      <c r="L3887" s="20" t="s">
        <v>7681</v>
      </c>
      <c r="M3887" s="20" t="s">
        <v>6617</v>
      </c>
      <c r="N3887">
        <v>0</v>
      </c>
    </row>
    <row r="3888" spans="1:16" x14ac:dyDescent="0.25">
      <c r="A3888" s="18">
        <v>1614</v>
      </c>
      <c r="B3888" t="s">
        <v>2023</v>
      </c>
      <c r="C3888" t="s">
        <v>189</v>
      </c>
      <c r="D3888" t="s">
        <v>11</v>
      </c>
      <c r="E3888" t="s">
        <v>108</v>
      </c>
      <c r="F3888" t="s">
        <v>13</v>
      </c>
      <c r="G3888" t="s">
        <v>33</v>
      </c>
      <c r="H3888">
        <v>0</v>
      </c>
      <c r="L3888" s="20" t="s">
        <v>7681</v>
      </c>
      <c r="M3888" s="20" t="s">
        <v>6617</v>
      </c>
      <c r="N3888">
        <v>0</v>
      </c>
    </row>
    <row r="3889" spans="1:16" x14ac:dyDescent="0.25">
      <c r="A3889" s="18">
        <v>1791</v>
      </c>
      <c r="B3889" t="s">
        <v>2023</v>
      </c>
      <c r="C3889" t="s">
        <v>43</v>
      </c>
      <c r="D3889" t="s">
        <v>11</v>
      </c>
      <c r="E3889" t="s">
        <v>108</v>
      </c>
      <c r="F3889" t="s">
        <v>13</v>
      </c>
      <c r="G3889" t="s">
        <v>33</v>
      </c>
      <c r="H3889">
        <v>0</v>
      </c>
      <c r="L3889" s="20" t="s">
        <v>7681</v>
      </c>
      <c r="M3889" s="20" t="s">
        <v>6617</v>
      </c>
      <c r="N3889">
        <v>0</v>
      </c>
    </row>
    <row r="3890" spans="1:16" x14ac:dyDescent="0.25">
      <c r="A3890" s="18">
        <v>1542</v>
      </c>
      <c r="B3890" t="s">
        <v>2023</v>
      </c>
      <c r="C3890" t="s">
        <v>26</v>
      </c>
      <c r="D3890" t="s">
        <v>11</v>
      </c>
      <c r="E3890" t="s">
        <v>108</v>
      </c>
      <c r="F3890" t="s">
        <v>13</v>
      </c>
      <c r="G3890" t="s">
        <v>33</v>
      </c>
      <c r="H3890">
        <v>0</v>
      </c>
      <c r="L3890" s="20" t="s">
        <v>7681</v>
      </c>
      <c r="M3890" s="20" t="s">
        <v>6617</v>
      </c>
      <c r="N3890" s="20" t="s">
        <v>6617</v>
      </c>
    </row>
    <row r="3891" spans="1:16" x14ac:dyDescent="0.25">
      <c r="A3891" s="18">
        <v>227</v>
      </c>
      <c r="B3891" t="s">
        <v>2023</v>
      </c>
      <c r="C3891" t="s">
        <v>30</v>
      </c>
      <c r="D3891" t="s">
        <v>11</v>
      </c>
      <c r="E3891" t="s">
        <v>108</v>
      </c>
      <c r="F3891" t="s">
        <v>13</v>
      </c>
      <c r="G3891" t="s">
        <v>33</v>
      </c>
      <c r="H3891">
        <v>0</v>
      </c>
      <c r="L3891" s="20" t="s">
        <v>7681</v>
      </c>
      <c r="M3891" s="20" t="s">
        <v>6617</v>
      </c>
      <c r="N3891" s="20" t="s">
        <v>6617</v>
      </c>
    </row>
    <row r="3892" spans="1:16" x14ac:dyDescent="0.25">
      <c r="A3892" s="18">
        <v>1099</v>
      </c>
      <c r="B3892" t="s">
        <v>2023</v>
      </c>
      <c r="C3892" t="s">
        <v>23</v>
      </c>
      <c r="D3892" t="s">
        <v>11</v>
      </c>
      <c r="E3892" t="s">
        <v>108</v>
      </c>
      <c r="F3892" t="s">
        <v>13</v>
      </c>
      <c r="G3892" t="s">
        <v>33</v>
      </c>
      <c r="H3892">
        <v>0</v>
      </c>
      <c r="L3892" s="20" t="s">
        <v>7681</v>
      </c>
      <c r="M3892" s="20" t="s">
        <v>6617</v>
      </c>
      <c r="N3892" s="20" t="s">
        <v>6617</v>
      </c>
    </row>
    <row r="3893" spans="1:16" x14ac:dyDescent="0.25">
      <c r="A3893" s="18">
        <v>1242</v>
      </c>
      <c r="B3893" t="s">
        <v>1706</v>
      </c>
      <c r="C3893" t="s">
        <v>189</v>
      </c>
      <c r="D3893" t="s">
        <v>11</v>
      </c>
      <c r="E3893" t="s">
        <v>1103</v>
      </c>
      <c r="F3893" t="s">
        <v>13</v>
      </c>
      <c r="G3893" t="s">
        <v>33</v>
      </c>
      <c r="H3893">
        <v>0</v>
      </c>
      <c r="L3893" s="20" t="s">
        <v>7681</v>
      </c>
      <c r="M3893" s="20" t="s">
        <v>6617</v>
      </c>
      <c r="N3893" s="20" t="s">
        <v>6617</v>
      </c>
    </row>
    <row r="3894" spans="1:16" x14ac:dyDescent="0.25">
      <c r="A3894" s="18">
        <v>3336</v>
      </c>
      <c r="B3894" t="s">
        <v>1706</v>
      </c>
      <c r="C3894" t="s">
        <v>43</v>
      </c>
      <c r="D3894" t="s">
        <v>11</v>
      </c>
      <c r="E3894" t="s">
        <v>1103</v>
      </c>
      <c r="F3894" t="s">
        <v>13</v>
      </c>
      <c r="G3894" t="s">
        <v>33</v>
      </c>
      <c r="H3894">
        <v>0</v>
      </c>
      <c r="L3894" s="20" t="s">
        <v>7681</v>
      </c>
      <c r="M3894" s="20" t="s">
        <v>6617</v>
      </c>
      <c r="N3894" s="20" t="s">
        <v>6617</v>
      </c>
    </row>
    <row r="3895" spans="1:16" x14ac:dyDescent="0.25">
      <c r="A3895" s="18">
        <v>1336</v>
      </c>
      <c r="B3895" t="s">
        <v>1706</v>
      </c>
      <c r="C3895" t="s">
        <v>26</v>
      </c>
      <c r="D3895" t="s">
        <v>11</v>
      </c>
      <c r="E3895" t="s">
        <v>1103</v>
      </c>
      <c r="F3895" t="s">
        <v>13</v>
      </c>
      <c r="G3895" t="s">
        <v>33</v>
      </c>
      <c r="H3895">
        <v>0</v>
      </c>
      <c r="L3895" s="20" t="s">
        <v>7681</v>
      </c>
      <c r="M3895" s="20" t="s">
        <v>6617</v>
      </c>
      <c r="N3895">
        <v>2</v>
      </c>
      <c r="P3895" t="b">
        <f>EXACT(H3895,bioshpere3_soil!H3895)</f>
        <v>0</v>
      </c>
    </row>
    <row r="3896" spans="1:16" x14ac:dyDescent="0.25">
      <c r="A3896" s="18">
        <v>2267</v>
      </c>
      <c r="B3896" t="s">
        <v>1706</v>
      </c>
      <c r="C3896" t="s">
        <v>30</v>
      </c>
      <c r="D3896" t="s">
        <v>11</v>
      </c>
      <c r="E3896" t="s">
        <v>1103</v>
      </c>
      <c r="F3896" t="s">
        <v>13</v>
      </c>
      <c r="G3896" t="s">
        <v>33</v>
      </c>
      <c r="H3896">
        <v>0</v>
      </c>
      <c r="L3896" s="20" t="s">
        <v>7681</v>
      </c>
      <c r="M3896" s="20" t="s">
        <v>6617</v>
      </c>
      <c r="N3896">
        <v>0</v>
      </c>
    </row>
    <row r="3897" spans="1:16" x14ac:dyDescent="0.25">
      <c r="A3897" s="18">
        <v>570</v>
      </c>
      <c r="B3897" t="s">
        <v>1706</v>
      </c>
      <c r="C3897" t="s">
        <v>23</v>
      </c>
      <c r="D3897" t="s">
        <v>11</v>
      </c>
      <c r="E3897" t="s">
        <v>1103</v>
      </c>
      <c r="F3897" t="s">
        <v>13</v>
      </c>
      <c r="G3897" t="s">
        <v>33</v>
      </c>
      <c r="H3897">
        <v>0</v>
      </c>
      <c r="L3897" s="20" t="s">
        <v>7681</v>
      </c>
      <c r="M3897" s="20" t="s">
        <v>6617</v>
      </c>
      <c r="N3897">
        <v>0</v>
      </c>
    </row>
    <row r="3898" spans="1:16" x14ac:dyDescent="0.25">
      <c r="A3898" s="18">
        <v>153</v>
      </c>
      <c r="B3898" t="s">
        <v>634</v>
      </c>
      <c r="C3898" t="s">
        <v>189</v>
      </c>
      <c r="D3898" t="s">
        <v>11</v>
      </c>
      <c r="E3898" t="s">
        <v>636</v>
      </c>
      <c r="F3898" t="s">
        <v>13</v>
      </c>
      <c r="G3898" t="s">
        <v>33</v>
      </c>
      <c r="H3898">
        <v>0</v>
      </c>
      <c r="L3898" s="20" t="s">
        <v>7681</v>
      </c>
      <c r="M3898" s="20" t="s">
        <v>6617</v>
      </c>
      <c r="N3898">
        <v>0</v>
      </c>
    </row>
    <row r="3899" spans="1:16" x14ac:dyDescent="0.25">
      <c r="A3899" s="18">
        <v>2553</v>
      </c>
      <c r="B3899" t="s">
        <v>634</v>
      </c>
      <c r="C3899" t="s">
        <v>43</v>
      </c>
      <c r="D3899" t="s">
        <v>11</v>
      </c>
      <c r="E3899" t="s">
        <v>636</v>
      </c>
      <c r="F3899" t="s">
        <v>13</v>
      </c>
      <c r="G3899" t="s">
        <v>33</v>
      </c>
      <c r="H3899">
        <v>0</v>
      </c>
      <c r="L3899" s="20" t="s">
        <v>7681</v>
      </c>
      <c r="M3899" s="20" t="s">
        <v>6617</v>
      </c>
      <c r="N3899">
        <v>0</v>
      </c>
    </row>
    <row r="3900" spans="1:16" x14ac:dyDescent="0.25">
      <c r="A3900" s="18">
        <v>1420</v>
      </c>
      <c r="B3900" t="s">
        <v>634</v>
      </c>
      <c r="C3900" t="s">
        <v>26</v>
      </c>
      <c r="D3900" t="s">
        <v>11</v>
      </c>
      <c r="E3900" t="s">
        <v>636</v>
      </c>
      <c r="F3900" t="s">
        <v>13</v>
      </c>
      <c r="G3900" t="s">
        <v>33</v>
      </c>
      <c r="H3900">
        <v>0</v>
      </c>
      <c r="L3900" s="20" t="s">
        <v>7681</v>
      </c>
      <c r="M3900" s="20" t="s">
        <v>6617</v>
      </c>
      <c r="N3900">
        <v>0</v>
      </c>
    </row>
    <row r="3901" spans="1:16" x14ac:dyDescent="0.25">
      <c r="A3901" s="18">
        <v>3870</v>
      </c>
      <c r="B3901" t="s">
        <v>634</v>
      </c>
      <c r="C3901" t="s">
        <v>30</v>
      </c>
      <c r="D3901" t="s">
        <v>11</v>
      </c>
      <c r="E3901" t="s">
        <v>636</v>
      </c>
      <c r="F3901" t="s">
        <v>13</v>
      </c>
      <c r="G3901" t="s">
        <v>33</v>
      </c>
      <c r="H3901">
        <v>0</v>
      </c>
      <c r="L3901" s="20" t="s">
        <v>7681</v>
      </c>
      <c r="M3901" s="20" t="s">
        <v>6617</v>
      </c>
      <c r="N3901">
        <v>0</v>
      </c>
    </row>
    <row r="3902" spans="1:16" x14ac:dyDescent="0.25">
      <c r="A3902" s="18">
        <v>2811</v>
      </c>
      <c r="B3902" t="s">
        <v>634</v>
      </c>
      <c r="C3902" t="s">
        <v>23</v>
      </c>
      <c r="D3902" t="s">
        <v>11</v>
      </c>
      <c r="E3902" t="s">
        <v>636</v>
      </c>
      <c r="F3902" t="s">
        <v>13</v>
      </c>
      <c r="G3902" t="s">
        <v>33</v>
      </c>
      <c r="H3902">
        <v>0</v>
      </c>
      <c r="L3902" s="20" t="s">
        <v>7681</v>
      </c>
      <c r="M3902" s="20" t="s">
        <v>6617</v>
      </c>
      <c r="N3902">
        <v>0</v>
      </c>
    </row>
    <row r="3903" spans="1:16" x14ac:dyDescent="0.25">
      <c r="A3903" s="18">
        <v>649</v>
      </c>
      <c r="B3903" s="20" t="s">
        <v>961</v>
      </c>
      <c r="C3903" t="s">
        <v>47</v>
      </c>
      <c r="D3903" t="s">
        <v>11</v>
      </c>
      <c r="E3903" t="s">
        <v>963</v>
      </c>
      <c r="F3903" t="s">
        <v>13</v>
      </c>
      <c r="G3903" t="s">
        <v>14</v>
      </c>
      <c r="H3903">
        <v>0</v>
      </c>
      <c r="L3903" s="20" t="s">
        <v>6904</v>
      </c>
      <c r="M3903">
        <v>106.16500000000001</v>
      </c>
      <c r="N3903">
        <v>0</v>
      </c>
    </row>
    <row r="3904" spans="1:16" x14ac:dyDescent="0.25">
      <c r="A3904" s="18">
        <v>2618</v>
      </c>
      <c r="B3904" t="s">
        <v>961</v>
      </c>
      <c r="C3904" t="s">
        <v>90</v>
      </c>
      <c r="D3904" t="s">
        <v>11</v>
      </c>
      <c r="E3904" t="s">
        <v>963</v>
      </c>
      <c r="F3904" t="s">
        <v>13</v>
      </c>
      <c r="G3904" t="s">
        <v>14</v>
      </c>
      <c r="H3904">
        <v>0</v>
      </c>
      <c r="L3904" s="20" t="s">
        <v>6904</v>
      </c>
      <c r="M3904">
        <v>106.16500000000001</v>
      </c>
      <c r="N3904">
        <v>0</v>
      </c>
    </row>
    <row r="3905" spans="1:16" x14ac:dyDescent="0.25">
      <c r="A3905" s="18">
        <v>1383</v>
      </c>
      <c r="B3905" t="s">
        <v>961</v>
      </c>
      <c r="C3905" t="s">
        <v>9</v>
      </c>
      <c r="D3905" t="s">
        <v>11</v>
      </c>
      <c r="E3905" t="s">
        <v>963</v>
      </c>
      <c r="F3905" t="s">
        <v>13</v>
      </c>
      <c r="G3905" t="s">
        <v>14</v>
      </c>
      <c r="H3905">
        <v>0</v>
      </c>
      <c r="L3905" s="20" t="s">
        <v>6904</v>
      </c>
      <c r="M3905">
        <v>106.16500000000001</v>
      </c>
      <c r="N3905">
        <v>0</v>
      </c>
    </row>
    <row r="3906" spans="1:16" x14ac:dyDescent="0.25">
      <c r="A3906" s="18">
        <v>1076</v>
      </c>
      <c r="B3906" t="s">
        <v>961</v>
      </c>
      <c r="C3906" t="s">
        <v>99</v>
      </c>
      <c r="D3906" t="s">
        <v>11</v>
      </c>
      <c r="E3906" t="s">
        <v>963</v>
      </c>
      <c r="F3906" t="s">
        <v>13</v>
      </c>
      <c r="G3906" t="s">
        <v>14</v>
      </c>
      <c r="H3906">
        <v>0</v>
      </c>
      <c r="L3906" s="20" t="s">
        <v>6904</v>
      </c>
      <c r="M3906">
        <v>106.16500000000001</v>
      </c>
      <c r="N3906">
        <v>1</v>
      </c>
    </row>
    <row r="3907" spans="1:16" x14ac:dyDescent="0.25">
      <c r="A3907" s="18">
        <v>831</v>
      </c>
      <c r="B3907" t="s">
        <v>961</v>
      </c>
      <c r="C3907" t="s">
        <v>70</v>
      </c>
      <c r="D3907" t="s">
        <v>11</v>
      </c>
      <c r="E3907" t="s">
        <v>963</v>
      </c>
      <c r="F3907" t="s">
        <v>13</v>
      </c>
      <c r="G3907" t="s">
        <v>14</v>
      </c>
      <c r="H3907">
        <v>0</v>
      </c>
      <c r="L3907" s="20" t="s">
        <v>6904</v>
      </c>
      <c r="M3907">
        <v>106.16500000000001</v>
      </c>
      <c r="N3907">
        <v>1</v>
      </c>
    </row>
    <row r="3908" spans="1:16" x14ac:dyDescent="0.25">
      <c r="A3908" s="18">
        <v>420</v>
      </c>
      <c r="B3908" t="s">
        <v>961</v>
      </c>
      <c r="C3908" t="s">
        <v>189</v>
      </c>
      <c r="D3908" t="s">
        <v>11</v>
      </c>
      <c r="E3908" t="s">
        <v>963</v>
      </c>
      <c r="F3908" t="s">
        <v>13</v>
      </c>
      <c r="G3908" t="s">
        <v>14</v>
      </c>
      <c r="H3908">
        <v>0</v>
      </c>
      <c r="L3908" s="20" t="s">
        <v>6904</v>
      </c>
      <c r="M3908">
        <v>106.16500000000001</v>
      </c>
      <c r="N3908">
        <v>1</v>
      </c>
    </row>
    <row r="3909" spans="1:16" x14ac:dyDescent="0.25">
      <c r="A3909" s="18">
        <v>2254</v>
      </c>
      <c r="B3909" t="s">
        <v>961</v>
      </c>
      <c r="C3909" t="s">
        <v>43</v>
      </c>
      <c r="D3909" t="s">
        <v>11</v>
      </c>
      <c r="E3909" t="s">
        <v>963</v>
      </c>
      <c r="F3909" t="s">
        <v>13</v>
      </c>
      <c r="G3909" t="s">
        <v>14</v>
      </c>
      <c r="H3909">
        <v>0</v>
      </c>
      <c r="L3909" s="20" t="s">
        <v>6904</v>
      </c>
      <c r="M3909">
        <v>106.16500000000001</v>
      </c>
      <c r="N3909">
        <v>1</v>
      </c>
    </row>
    <row r="3910" spans="1:16" x14ac:dyDescent="0.25">
      <c r="A3910" s="18">
        <v>2278</v>
      </c>
      <c r="B3910" t="s">
        <v>961</v>
      </c>
      <c r="C3910" t="s">
        <v>26</v>
      </c>
      <c r="D3910" t="s">
        <v>11</v>
      </c>
      <c r="E3910" t="s">
        <v>963</v>
      </c>
      <c r="F3910" t="s">
        <v>13</v>
      </c>
      <c r="G3910" t="s">
        <v>14</v>
      </c>
      <c r="H3910">
        <v>0</v>
      </c>
      <c r="L3910" s="20" t="s">
        <v>6904</v>
      </c>
      <c r="M3910">
        <v>106.16500000000001</v>
      </c>
      <c r="N3910">
        <v>1</v>
      </c>
    </row>
    <row r="3911" spans="1:16" x14ac:dyDescent="0.25">
      <c r="A3911" s="18">
        <v>3685</v>
      </c>
      <c r="B3911" t="s">
        <v>961</v>
      </c>
      <c r="C3911" t="s">
        <v>30</v>
      </c>
      <c r="D3911" t="s">
        <v>11</v>
      </c>
      <c r="E3911" t="s">
        <v>963</v>
      </c>
      <c r="F3911" t="s">
        <v>13</v>
      </c>
      <c r="G3911" t="s">
        <v>14</v>
      </c>
      <c r="H3911">
        <v>0</v>
      </c>
      <c r="L3911" s="20" t="s">
        <v>6904</v>
      </c>
      <c r="M3911">
        <v>106.16500000000001</v>
      </c>
      <c r="N3911">
        <v>1</v>
      </c>
    </row>
    <row r="3912" spans="1:16" x14ac:dyDescent="0.25">
      <c r="A3912" s="18">
        <v>3680</v>
      </c>
      <c r="B3912" t="s">
        <v>961</v>
      </c>
      <c r="C3912" t="s">
        <v>23</v>
      </c>
      <c r="D3912" t="s">
        <v>11</v>
      </c>
      <c r="E3912" t="s">
        <v>963</v>
      </c>
      <c r="F3912" t="s">
        <v>13</v>
      </c>
      <c r="G3912" t="s">
        <v>14</v>
      </c>
      <c r="H3912">
        <v>0</v>
      </c>
      <c r="L3912" s="20" t="s">
        <v>6904</v>
      </c>
      <c r="M3912">
        <v>106.16500000000001</v>
      </c>
      <c r="N3912">
        <v>1</v>
      </c>
    </row>
    <row r="3913" spans="1:16" x14ac:dyDescent="0.25">
      <c r="A3913" s="18">
        <v>1939</v>
      </c>
      <c r="B3913" s="20" t="s">
        <v>800</v>
      </c>
      <c r="C3913" t="s">
        <v>47</v>
      </c>
      <c r="D3913" t="s">
        <v>11</v>
      </c>
      <c r="E3913" t="s">
        <v>802</v>
      </c>
      <c r="F3913" t="s">
        <v>13</v>
      </c>
      <c r="G3913" t="s">
        <v>33</v>
      </c>
      <c r="H3913">
        <v>0</v>
      </c>
      <c r="L3913" s="20" t="s">
        <v>7682</v>
      </c>
      <c r="M3913" s="20" t="s">
        <v>6617</v>
      </c>
      <c r="N3913">
        <v>1</v>
      </c>
    </row>
    <row r="3914" spans="1:16" x14ac:dyDescent="0.25">
      <c r="A3914" s="18">
        <v>3635</v>
      </c>
      <c r="B3914" t="s">
        <v>800</v>
      </c>
      <c r="C3914" t="s">
        <v>90</v>
      </c>
      <c r="D3914" t="s">
        <v>11</v>
      </c>
      <c r="E3914" t="s">
        <v>802</v>
      </c>
      <c r="F3914" t="s">
        <v>13</v>
      </c>
      <c r="G3914" t="s">
        <v>33</v>
      </c>
      <c r="H3914">
        <v>0</v>
      </c>
      <c r="L3914" s="20" t="s">
        <v>7682</v>
      </c>
      <c r="M3914" s="20" t="s">
        <v>6617</v>
      </c>
      <c r="N3914">
        <v>1</v>
      </c>
    </row>
    <row r="3915" spans="1:16" x14ac:dyDescent="0.25">
      <c r="A3915" s="18">
        <v>3801</v>
      </c>
      <c r="B3915" t="s">
        <v>800</v>
      </c>
      <c r="C3915" t="s">
        <v>9</v>
      </c>
      <c r="D3915" t="s">
        <v>11</v>
      </c>
      <c r="E3915" t="s">
        <v>802</v>
      </c>
      <c r="F3915" t="s">
        <v>13</v>
      </c>
      <c r="G3915" t="s">
        <v>33</v>
      </c>
      <c r="H3915">
        <v>0</v>
      </c>
      <c r="L3915" s="20" t="s">
        <v>7682</v>
      </c>
      <c r="M3915" s="20" t="s">
        <v>6617</v>
      </c>
      <c r="N3915">
        <v>1</v>
      </c>
    </row>
    <row r="3916" spans="1:16" x14ac:dyDescent="0.25">
      <c r="A3916" s="18">
        <v>4089</v>
      </c>
      <c r="B3916" t="s">
        <v>800</v>
      </c>
      <c r="C3916" t="s">
        <v>99</v>
      </c>
      <c r="D3916" t="s">
        <v>11</v>
      </c>
      <c r="E3916" t="s">
        <v>802</v>
      </c>
      <c r="F3916" t="s">
        <v>13</v>
      </c>
      <c r="G3916" t="s">
        <v>33</v>
      </c>
      <c r="H3916">
        <v>0</v>
      </c>
      <c r="L3916" s="20" t="s">
        <v>7682</v>
      </c>
      <c r="M3916" s="20" t="s">
        <v>6617</v>
      </c>
      <c r="N3916">
        <v>2</v>
      </c>
      <c r="P3916" t="b">
        <f>EXACT(H3916,bioshpere3_soil!H3916)</f>
        <v>0</v>
      </c>
    </row>
    <row r="3917" spans="1:16" x14ac:dyDescent="0.25">
      <c r="A3917" s="18">
        <v>3779</v>
      </c>
      <c r="B3917" t="s">
        <v>800</v>
      </c>
      <c r="C3917" t="s">
        <v>70</v>
      </c>
      <c r="D3917" t="s">
        <v>11</v>
      </c>
      <c r="E3917" t="s">
        <v>802</v>
      </c>
      <c r="F3917" t="s">
        <v>13</v>
      </c>
      <c r="G3917" t="s">
        <v>33</v>
      </c>
      <c r="H3917">
        <v>0</v>
      </c>
      <c r="L3917" s="20" t="s">
        <v>7682</v>
      </c>
      <c r="M3917" s="20" t="s">
        <v>6617</v>
      </c>
      <c r="N3917">
        <v>3</v>
      </c>
    </row>
    <row r="3918" spans="1:16" x14ac:dyDescent="0.25">
      <c r="A3918" s="18">
        <v>3829</v>
      </c>
      <c r="B3918" t="s">
        <v>4416</v>
      </c>
      <c r="C3918" t="s">
        <v>16</v>
      </c>
      <c r="D3918" t="s">
        <v>11</v>
      </c>
      <c r="E3918" t="s">
        <v>2951</v>
      </c>
      <c r="F3918" t="s">
        <v>13</v>
      </c>
      <c r="G3918" t="s">
        <v>14</v>
      </c>
      <c r="H3918">
        <f t="shared" ref="H3918:H3933" si="75">14.0067*N3918/M3918</f>
        <v>0.70836311530681051</v>
      </c>
      <c r="L3918" s="20" t="s">
        <v>6847</v>
      </c>
      <c r="M3918">
        <v>59.32</v>
      </c>
      <c r="N3918">
        <v>3</v>
      </c>
    </row>
    <row r="3919" spans="1:16" x14ac:dyDescent="0.25">
      <c r="A3919" s="18">
        <v>4266</v>
      </c>
      <c r="B3919" t="s">
        <v>4416</v>
      </c>
      <c r="C3919" t="s">
        <v>26</v>
      </c>
      <c r="D3919" t="s">
        <v>11</v>
      </c>
      <c r="E3919" t="s">
        <v>2951</v>
      </c>
      <c r="F3919" t="s">
        <v>13</v>
      </c>
      <c r="G3919" t="s">
        <v>14</v>
      </c>
      <c r="H3919">
        <f t="shared" si="75"/>
        <v>0.70836311530681051</v>
      </c>
      <c r="L3919" s="20" t="s">
        <v>6847</v>
      </c>
      <c r="M3919">
        <v>59.32</v>
      </c>
      <c r="N3919">
        <v>3</v>
      </c>
      <c r="P3919" t="b">
        <f>EXACT(H3919,bioshpere3_soil!H3919)</f>
        <v>0</v>
      </c>
    </row>
    <row r="3920" spans="1:16" x14ac:dyDescent="0.25">
      <c r="A3920" s="18">
        <v>67</v>
      </c>
      <c r="B3920" t="s">
        <v>22</v>
      </c>
      <c r="C3920" t="s">
        <v>388</v>
      </c>
      <c r="D3920" t="s">
        <v>11</v>
      </c>
      <c r="E3920" t="s">
        <v>25</v>
      </c>
      <c r="F3920" t="s">
        <v>13</v>
      </c>
      <c r="G3920" t="s">
        <v>14</v>
      </c>
      <c r="H3920">
        <f t="shared" si="75"/>
        <v>0.42847048026919549</v>
      </c>
      <c r="L3920" s="20" t="s">
        <v>7683</v>
      </c>
      <c r="M3920">
        <v>65.38</v>
      </c>
      <c r="N3920">
        <v>2</v>
      </c>
    </row>
    <row r="3921" spans="1:16" x14ac:dyDescent="0.25">
      <c r="A3921" s="18">
        <v>709</v>
      </c>
      <c r="B3921" t="s">
        <v>22</v>
      </c>
      <c r="C3921" t="s">
        <v>199</v>
      </c>
      <c r="D3921" t="s">
        <v>11</v>
      </c>
      <c r="E3921" t="s">
        <v>25</v>
      </c>
      <c r="F3921" t="s">
        <v>13</v>
      </c>
      <c r="G3921" t="s">
        <v>14</v>
      </c>
      <c r="H3921">
        <f t="shared" si="75"/>
        <v>0.42847048026919549</v>
      </c>
      <c r="L3921" s="20" t="s">
        <v>7683</v>
      </c>
      <c r="M3921" s="20">
        <v>65.38</v>
      </c>
      <c r="N3921">
        <v>2</v>
      </c>
      <c r="P3921" t="b">
        <f>EXACT(H3921,bioshpere3_soil!H3921)</f>
        <v>0</v>
      </c>
    </row>
    <row r="3922" spans="1:16" x14ac:dyDescent="0.25">
      <c r="A3922" s="18">
        <v>798</v>
      </c>
      <c r="B3922" t="s">
        <v>22</v>
      </c>
      <c r="C3922" t="s">
        <v>142</v>
      </c>
      <c r="D3922" t="s">
        <v>11</v>
      </c>
      <c r="E3922" t="s">
        <v>25</v>
      </c>
      <c r="F3922" t="s">
        <v>13</v>
      </c>
      <c r="G3922" t="s">
        <v>14</v>
      </c>
      <c r="H3922" s="20">
        <f t="shared" si="75"/>
        <v>0.64270572040379326</v>
      </c>
      <c r="L3922" s="20" t="s">
        <v>7683</v>
      </c>
      <c r="M3922" s="20">
        <v>65.38</v>
      </c>
      <c r="N3922">
        <v>3</v>
      </c>
      <c r="P3922" t="b">
        <f>EXACT(H3922,bioshpere3_soil!H3922)</f>
        <v>0</v>
      </c>
    </row>
    <row r="3923" spans="1:16" x14ac:dyDescent="0.25">
      <c r="A3923" s="18">
        <v>1171</v>
      </c>
      <c r="B3923" t="s">
        <v>22</v>
      </c>
      <c r="C3923" t="s">
        <v>16</v>
      </c>
      <c r="D3923" t="s">
        <v>11</v>
      </c>
      <c r="E3923" t="s">
        <v>25</v>
      </c>
      <c r="F3923" t="s">
        <v>13</v>
      </c>
      <c r="G3923" t="s">
        <v>14</v>
      </c>
      <c r="H3923">
        <f t="shared" si="75"/>
        <v>0.42847048026919549</v>
      </c>
      <c r="L3923" s="20" t="s">
        <v>7683</v>
      </c>
      <c r="M3923" s="20">
        <v>65.38</v>
      </c>
      <c r="N3923">
        <v>2</v>
      </c>
      <c r="P3923" t="b">
        <f>EXACT(H3923,bioshpere3_soil!H3923)</f>
        <v>0</v>
      </c>
    </row>
    <row r="3924" spans="1:16" x14ac:dyDescent="0.25">
      <c r="A3924" s="18">
        <v>100</v>
      </c>
      <c r="B3924" t="s">
        <v>22</v>
      </c>
      <c r="C3924" t="s">
        <v>189</v>
      </c>
      <c r="D3924" t="s">
        <v>11</v>
      </c>
      <c r="E3924" t="s">
        <v>25</v>
      </c>
      <c r="F3924" t="s">
        <v>13</v>
      </c>
      <c r="G3924" t="s">
        <v>14</v>
      </c>
      <c r="H3924">
        <f t="shared" si="75"/>
        <v>0.21423524013459774</v>
      </c>
      <c r="L3924" s="20" t="s">
        <v>7683</v>
      </c>
      <c r="M3924" s="20">
        <v>65.38</v>
      </c>
      <c r="N3924">
        <v>1</v>
      </c>
      <c r="P3924" t="b">
        <f>EXACT(H3924,bioshpere3_soil!H3924)</f>
        <v>0</v>
      </c>
    </row>
    <row r="3925" spans="1:16" x14ac:dyDescent="0.25">
      <c r="A3925" s="18">
        <v>1377</v>
      </c>
      <c r="B3925" t="s">
        <v>22</v>
      </c>
      <c r="C3925" t="s">
        <v>43</v>
      </c>
      <c r="D3925" t="s">
        <v>11</v>
      </c>
      <c r="E3925" t="s">
        <v>25</v>
      </c>
      <c r="F3925" t="s">
        <v>13</v>
      </c>
      <c r="G3925" t="s">
        <v>14</v>
      </c>
      <c r="H3925">
        <f t="shared" si="75"/>
        <v>0</v>
      </c>
      <c r="L3925" s="20" t="s">
        <v>7683</v>
      </c>
      <c r="M3925" s="20">
        <v>65.38</v>
      </c>
      <c r="N3925">
        <v>0</v>
      </c>
    </row>
    <row r="3926" spans="1:16" x14ac:dyDescent="0.25">
      <c r="A3926" s="18">
        <v>889</v>
      </c>
      <c r="B3926" t="s">
        <v>22</v>
      </c>
      <c r="C3926" t="s">
        <v>26</v>
      </c>
      <c r="D3926" t="s">
        <v>11</v>
      </c>
      <c r="E3926" t="s">
        <v>25</v>
      </c>
      <c r="F3926" t="s">
        <v>13</v>
      </c>
      <c r="G3926" t="s">
        <v>14</v>
      </c>
      <c r="H3926">
        <f t="shared" si="75"/>
        <v>0</v>
      </c>
      <c r="L3926" s="20" t="s">
        <v>7683</v>
      </c>
      <c r="M3926" s="20">
        <v>65.38</v>
      </c>
      <c r="N3926">
        <v>0</v>
      </c>
    </row>
    <row r="3927" spans="1:16" x14ac:dyDescent="0.25">
      <c r="A3927" s="18">
        <v>1500</v>
      </c>
      <c r="B3927" t="s">
        <v>22</v>
      </c>
      <c r="C3927" t="s">
        <v>30</v>
      </c>
      <c r="D3927" t="s">
        <v>11</v>
      </c>
      <c r="E3927" t="s">
        <v>25</v>
      </c>
      <c r="F3927" t="s">
        <v>13</v>
      </c>
      <c r="G3927" t="s">
        <v>14</v>
      </c>
      <c r="H3927">
        <f t="shared" si="75"/>
        <v>0</v>
      </c>
      <c r="L3927" s="20" t="s">
        <v>7683</v>
      </c>
      <c r="M3927" s="20">
        <v>65.38</v>
      </c>
      <c r="N3927">
        <v>0</v>
      </c>
    </row>
    <row r="3928" spans="1:16" x14ac:dyDescent="0.25">
      <c r="A3928" s="18">
        <v>2047</v>
      </c>
      <c r="B3928" t="s">
        <v>22</v>
      </c>
      <c r="C3928" t="s">
        <v>23</v>
      </c>
      <c r="D3928" t="s">
        <v>11</v>
      </c>
      <c r="E3928" t="s">
        <v>25</v>
      </c>
      <c r="F3928" t="s">
        <v>13</v>
      </c>
      <c r="G3928" t="s">
        <v>14</v>
      </c>
      <c r="H3928">
        <f t="shared" si="75"/>
        <v>0</v>
      </c>
      <c r="L3928" s="20" t="s">
        <v>7683</v>
      </c>
      <c r="M3928" s="20">
        <v>65.38</v>
      </c>
      <c r="N3928">
        <v>0</v>
      </c>
    </row>
    <row r="3929" spans="1:16" x14ac:dyDescent="0.25">
      <c r="A3929" s="18">
        <v>3754</v>
      </c>
      <c r="B3929" s="20" t="s">
        <v>1063</v>
      </c>
      <c r="C3929" t="s">
        <v>47</v>
      </c>
      <c r="D3929" t="s">
        <v>11</v>
      </c>
      <c r="E3929" t="s">
        <v>1065</v>
      </c>
      <c r="F3929" t="s">
        <v>13</v>
      </c>
      <c r="G3929" t="s">
        <v>14</v>
      </c>
      <c r="H3929">
        <f t="shared" si="75"/>
        <v>0</v>
      </c>
      <c r="L3929" s="20" t="s">
        <v>7684</v>
      </c>
      <c r="M3929" s="20">
        <v>65.38</v>
      </c>
      <c r="N3929">
        <v>0</v>
      </c>
    </row>
    <row r="3930" spans="1:16" x14ac:dyDescent="0.25">
      <c r="A3930" s="18">
        <v>3048</v>
      </c>
      <c r="B3930" t="s">
        <v>1063</v>
      </c>
      <c r="C3930" t="s">
        <v>90</v>
      </c>
      <c r="D3930" t="s">
        <v>11</v>
      </c>
      <c r="E3930" t="s">
        <v>1065</v>
      </c>
      <c r="F3930" t="s">
        <v>13</v>
      </c>
      <c r="G3930" t="s">
        <v>14</v>
      </c>
      <c r="H3930">
        <f t="shared" si="75"/>
        <v>0</v>
      </c>
      <c r="L3930" s="20" t="s">
        <v>7684</v>
      </c>
      <c r="M3930" s="20">
        <v>65.38</v>
      </c>
      <c r="N3930">
        <v>0</v>
      </c>
    </row>
    <row r="3931" spans="1:16" x14ac:dyDescent="0.25">
      <c r="A3931" s="18">
        <v>4318</v>
      </c>
      <c r="B3931" t="s">
        <v>1063</v>
      </c>
      <c r="C3931" t="s">
        <v>9</v>
      </c>
      <c r="D3931" t="s">
        <v>11</v>
      </c>
      <c r="E3931" t="s">
        <v>1065</v>
      </c>
      <c r="F3931" t="s">
        <v>13</v>
      </c>
      <c r="G3931" t="s">
        <v>14</v>
      </c>
      <c r="H3931">
        <f t="shared" si="75"/>
        <v>0</v>
      </c>
      <c r="L3931" s="20" t="s">
        <v>7684</v>
      </c>
      <c r="M3931" s="20">
        <v>65.38</v>
      </c>
      <c r="N3931">
        <v>0</v>
      </c>
    </row>
    <row r="3932" spans="1:16" x14ac:dyDescent="0.25">
      <c r="A3932" s="18">
        <v>2264</v>
      </c>
      <c r="B3932" t="s">
        <v>1063</v>
      </c>
      <c r="C3932" t="s">
        <v>99</v>
      </c>
      <c r="D3932" t="s">
        <v>11</v>
      </c>
      <c r="E3932" t="s">
        <v>1065</v>
      </c>
      <c r="F3932" t="s">
        <v>13</v>
      </c>
      <c r="G3932" t="s">
        <v>14</v>
      </c>
      <c r="H3932">
        <f t="shared" si="75"/>
        <v>0</v>
      </c>
      <c r="L3932" s="20" t="s">
        <v>7684</v>
      </c>
      <c r="M3932" s="20">
        <v>65.38</v>
      </c>
      <c r="N3932">
        <v>0</v>
      </c>
    </row>
    <row r="3933" spans="1:16" x14ac:dyDescent="0.25">
      <c r="A3933" s="18">
        <v>3375</v>
      </c>
      <c r="B3933" t="s">
        <v>1063</v>
      </c>
      <c r="C3933" t="s">
        <v>70</v>
      </c>
      <c r="D3933" t="s">
        <v>11</v>
      </c>
      <c r="E3933" t="s">
        <v>1065</v>
      </c>
      <c r="F3933" t="s">
        <v>13</v>
      </c>
      <c r="G3933" t="s">
        <v>14</v>
      </c>
      <c r="H3933">
        <f t="shared" si="75"/>
        <v>0</v>
      </c>
      <c r="L3933" s="20" t="s">
        <v>7684</v>
      </c>
      <c r="M3933" s="20">
        <v>65.38</v>
      </c>
      <c r="N3933">
        <v>0</v>
      </c>
    </row>
    <row r="3934" spans="1:16" x14ac:dyDescent="0.25">
      <c r="A3934" s="18">
        <v>3978</v>
      </c>
      <c r="B3934" s="20" t="s">
        <v>431</v>
      </c>
      <c r="C3934" t="s">
        <v>47</v>
      </c>
      <c r="D3934" t="s">
        <v>11</v>
      </c>
      <c r="E3934" t="s">
        <v>433</v>
      </c>
      <c r="F3934" t="s">
        <v>13</v>
      </c>
      <c r="G3934" t="s">
        <v>33</v>
      </c>
      <c r="H3934">
        <v>0</v>
      </c>
      <c r="L3934" s="20" t="s">
        <v>7685</v>
      </c>
      <c r="M3934" s="20">
        <v>63.929000000000002</v>
      </c>
      <c r="N3934">
        <v>0</v>
      </c>
    </row>
    <row r="3935" spans="1:16" x14ac:dyDescent="0.25">
      <c r="A3935" s="18">
        <v>781</v>
      </c>
      <c r="B3935" t="s">
        <v>431</v>
      </c>
      <c r="C3935" t="s">
        <v>90</v>
      </c>
      <c r="D3935" t="s">
        <v>11</v>
      </c>
      <c r="E3935" t="s">
        <v>433</v>
      </c>
      <c r="F3935" t="s">
        <v>13</v>
      </c>
      <c r="G3935" t="s">
        <v>33</v>
      </c>
      <c r="H3935">
        <v>0</v>
      </c>
      <c r="L3935" s="20" t="s">
        <v>7685</v>
      </c>
      <c r="M3935" s="20">
        <v>63.929000000000002</v>
      </c>
      <c r="N3935">
        <v>0</v>
      </c>
    </row>
    <row r="3936" spans="1:16" x14ac:dyDescent="0.25">
      <c r="A3936" s="18">
        <v>4163</v>
      </c>
      <c r="B3936" t="s">
        <v>431</v>
      </c>
      <c r="C3936" t="s">
        <v>9</v>
      </c>
      <c r="D3936" t="s">
        <v>11</v>
      </c>
      <c r="E3936" t="s">
        <v>433</v>
      </c>
      <c r="F3936" t="s">
        <v>13</v>
      </c>
      <c r="G3936" t="s">
        <v>33</v>
      </c>
      <c r="H3936">
        <v>0</v>
      </c>
      <c r="L3936" s="20" t="s">
        <v>7685</v>
      </c>
      <c r="M3936" s="20">
        <v>63.929000000000002</v>
      </c>
      <c r="N3936">
        <v>0</v>
      </c>
    </row>
    <row r="3937" spans="1:16" x14ac:dyDescent="0.25">
      <c r="A3937" s="18">
        <v>705</v>
      </c>
      <c r="B3937" t="s">
        <v>431</v>
      </c>
      <c r="C3937" t="s">
        <v>99</v>
      </c>
      <c r="D3937" t="s">
        <v>11</v>
      </c>
      <c r="E3937" t="s">
        <v>433</v>
      </c>
      <c r="F3937" t="s">
        <v>13</v>
      </c>
      <c r="G3937" t="s">
        <v>33</v>
      </c>
      <c r="H3937">
        <v>0</v>
      </c>
      <c r="L3937" s="20" t="s">
        <v>7685</v>
      </c>
      <c r="M3937" s="20">
        <v>63.929000000000002</v>
      </c>
      <c r="N3937">
        <v>0</v>
      </c>
    </row>
    <row r="3938" spans="1:16" x14ac:dyDescent="0.25">
      <c r="A3938" s="18">
        <v>1633</v>
      </c>
      <c r="B3938" t="s">
        <v>431</v>
      </c>
      <c r="C3938" t="s">
        <v>70</v>
      </c>
      <c r="D3938" t="s">
        <v>11</v>
      </c>
      <c r="E3938" t="s">
        <v>433</v>
      </c>
      <c r="F3938" t="s">
        <v>13</v>
      </c>
      <c r="G3938" t="s">
        <v>33</v>
      </c>
      <c r="H3938">
        <v>0</v>
      </c>
      <c r="L3938" s="20" t="s">
        <v>7685</v>
      </c>
      <c r="M3938" s="20">
        <v>63.929000000000002</v>
      </c>
      <c r="N3938">
        <v>0</v>
      </c>
    </row>
    <row r="3939" spans="1:16" x14ac:dyDescent="0.25">
      <c r="A3939" s="18">
        <v>90</v>
      </c>
      <c r="B3939" t="s">
        <v>431</v>
      </c>
      <c r="C3939" t="s">
        <v>189</v>
      </c>
      <c r="D3939" t="s">
        <v>11</v>
      </c>
      <c r="E3939" t="s">
        <v>433</v>
      </c>
      <c r="F3939" t="s">
        <v>13</v>
      </c>
      <c r="G3939" t="s">
        <v>33</v>
      </c>
      <c r="H3939">
        <v>0</v>
      </c>
      <c r="L3939" s="20" t="s">
        <v>7685</v>
      </c>
      <c r="M3939" s="20">
        <v>63.929000000000002</v>
      </c>
      <c r="N3939">
        <v>0</v>
      </c>
    </row>
    <row r="3940" spans="1:16" x14ac:dyDescent="0.25">
      <c r="A3940" s="18">
        <v>2439</v>
      </c>
      <c r="B3940" t="s">
        <v>431</v>
      </c>
      <c r="C3940" t="s">
        <v>43</v>
      </c>
      <c r="D3940" t="s">
        <v>11</v>
      </c>
      <c r="E3940" t="s">
        <v>433</v>
      </c>
      <c r="F3940" t="s">
        <v>13</v>
      </c>
      <c r="G3940" t="s">
        <v>33</v>
      </c>
      <c r="H3940">
        <v>0</v>
      </c>
      <c r="L3940" s="20" t="s">
        <v>7685</v>
      </c>
      <c r="M3940" s="20">
        <v>63.929000000000002</v>
      </c>
      <c r="N3940">
        <v>2</v>
      </c>
      <c r="P3940" t="b">
        <f>EXACT(H3940,bioshpere3_soil!H3940)</f>
        <v>0</v>
      </c>
    </row>
    <row r="3941" spans="1:16" x14ac:dyDescent="0.25">
      <c r="A3941" s="18">
        <v>2057</v>
      </c>
      <c r="B3941" t="s">
        <v>431</v>
      </c>
      <c r="C3941" t="s">
        <v>26</v>
      </c>
      <c r="D3941" t="s">
        <v>11</v>
      </c>
      <c r="E3941" t="s">
        <v>433</v>
      </c>
      <c r="F3941" t="s">
        <v>13</v>
      </c>
      <c r="G3941" t="s">
        <v>33</v>
      </c>
      <c r="H3941">
        <v>0</v>
      </c>
      <c r="L3941" s="20" t="s">
        <v>7685</v>
      </c>
      <c r="M3941" s="20">
        <v>63.929000000000002</v>
      </c>
      <c r="N3941">
        <v>0</v>
      </c>
    </row>
    <row r="3942" spans="1:16" x14ac:dyDescent="0.25">
      <c r="A3942" s="18">
        <v>668</v>
      </c>
      <c r="B3942" t="s">
        <v>431</v>
      </c>
      <c r="C3942" t="s">
        <v>30</v>
      </c>
      <c r="D3942" t="s">
        <v>11</v>
      </c>
      <c r="E3942" t="s">
        <v>433</v>
      </c>
      <c r="F3942" t="s">
        <v>13</v>
      </c>
      <c r="G3942" t="s">
        <v>33</v>
      </c>
      <c r="H3942">
        <v>0</v>
      </c>
      <c r="L3942" s="20" t="s">
        <v>7685</v>
      </c>
      <c r="M3942" s="20">
        <v>63.929000000000002</v>
      </c>
      <c r="N3942">
        <v>0</v>
      </c>
    </row>
    <row r="3943" spans="1:16" x14ac:dyDescent="0.25">
      <c r="A3943" s="18">
        <v>1794</v>
      </c>
      <c r="B3943" t="s">
        <v>431</v>
      </c>
      <c r="C3943" t="s">
        <v>23</v>
      </c>
      <c r="D3943" t="s">
        <v>11</v>
      </c>
      <c r="E3943" t="s">
        <v>433</v>
      </c>
      <c r="F3943" t="s">
        <v>13</v>
      </c>
      <c r="G3943" t="s">
        <v>33</v>
      </c>
      <c r="H3943">
        <v>0</v>
      </c>
      <c r="L3943" s="20" t="s">
        <v>7685</v>
      </c>
      <c r="M3943" s="20">
        <v>63.929000000000002</v>
      </c>
    </row>
    <row r="3944" spans="1:16" x14ac:dyDescent="0.25">
      <c r="A3944" s="18">
        <v>1296</v>
      </c>
      <c r="B3944" t="s">
        <v>5400</v>
      </c>
      <c r="C3944" t="s">
        <v>16</v>
      </c>
      <c r="D3944" t="s">
        <v>11</v>
      </c>
      <c r="E3944" t="s">
        <v>5402</v>
      </c>
      <c r="F3944" t="s">
        <v>13</v>
      </c>
      <c r="G3944" t="s">
        <v>14</v>
      </c>
      <c r="H3944">
        <f>14.0067*N3944/M3944</f>
        <v>0</v>
      </c>
      <c r="L3944" s="20" t="s">
        <v>7378</v>
      </c>
      <c r="M3944" s="20">
        <v>275.74400000000003</v>
      </c>
      <c r="N3944">
        <v>0</v>
      </c>
      <c r="P3944" t="b">
        <f>EXACT(H3944,bioshpere3_soil!H3944)</f>
        <v>1</v>
      </c>
    </row>
    <row r="3945" spans="1:16" x14ac:dyDescent="0.25">
      <c r="A3945" s="18">
        <v>1389</v>
      </c>
      <c r="B3945" t="s">
        <v>2766</v>
      </c>
      <c r="C3945" t="s">
        <v>16</v>
      </c>
      <c r="D3945" t="s">
        <v>11</v>
      </c>
      <c r="E3945" t="s">
        <v>2768</v>
      </c>
      <c r="F3945" t="s">
        <v>13</v>
      </c>
      <c r="G3945" t="s">
        <v>14</v>
      </c>
      <c r="H3945">
        <f>14.0067*N3945/M3945</f>
        <v>0</v>
      </c>
      <c r="L3945" s="20" t="s">
        <v>7686</v>
      </c>
      <c r="M3945" s="20">
        <v>307.82900000000001</v>
      </c>
      <c r="N3945">
        <v>0</v>
      </c>
    </row>
    <row r="3946" spans="1:16" x14ac:dyDescent="0.25">
      <c r="A3946" s="18">
        <v>1193</v>
      </c>
      <c r="B3946" s="20" t="s">
        <v>2003</v>
      </c>
      <c r="C3946" t="s">
        <v>189</v>
      </c>
      <c r="D3946" t="s">
        <v>11</v>
      </c>
      <c r="E3946" t="s">
        <v>2005</v>
      </c>
      <c r="F3946" t="s">
        <v>13</v>
      </c>
      <c r="G3946" t="s">
        <v>14</v>
      </c>
      <c r="H3946">
        <v>0</v>
      </c>
      <c r="L3946" s="20" t="s">
        <v>7687</v>
      </c>
      <c r="M3946" s="20" t="s">
        <v>6617</v>
      </c>
      <c r="N3946">
        <v>0</v>
      </c>
    </row>
    <row r="3947" spans="1:16" x14ac:dyDescent="0.25">
      <c r="A3947" s="18">
        <v>1285</v>
      </c>
      <c r="B3947" t="s">
        <v>2003</v>
      </c>
      <c r="C3947" t="s">
        <v>43</v>
      </c>
      <c r="D3947" t="s">
        <v>11</v>
      </c>
      <c r="E3947" t="s">
        <v>2005</v>
      </c>
      <c r="F3947" t="s">
        <v>13</v>
      </c>
      <c r="G3947" t="s">
        <v>14</v>
      </c>
      <c r="H3947">
        <v>0</v>
      </c>
      <c r="L3947" s="20" t="s">
        <v>7687</v>
      </c>
      <c r="M3947" s="20" t="s">
        <v>6617</v>
      </c>
      <c r="N3947">
        <v>0</v>
      </c>
    </row>
    <row r="3948" spans="1:16" x14ac:dyDescent="0.25">
      <c r="A3948" s="18">
        <v>2063</v>
      </c>
      <c r="B3948" t="s">
        <v>2003</v>
      </c>
      <c r="C3948" t="s">
        <v>26</v>
      </c>
      <c r="D3948" t="s">
        <v>11</v>
      </c>
      <c r="E3948" t="s">
        <v>2005</v>
      </c>
      <c r="F3948" t="s">
        <v>13</v>
      </c>
      <c r="G3948" t="s">
        <v>14</v>
      </c>
      <c r="H3948">
        <v>0</v>
      </c>
      <c r="L3948" s="20" t="s">
        <v>7687</v>
      </c>
      <c r="M3948" s="20" t="s">
        <v>6617</v>
      </c>
      <c r="N3948">
        <v>0</v>
      </c>
    </row>
    <row r="3949" spans="1:16" x14ac:dyDescent="0.25">
      <c r="A3949" s="18">
        <v>4084</v>
      </c>
      <c r="B3949" t="s">
        <v>2003</v>
      </c>
      <c r="C3949" t="s">
        <v>30</v>
      </c>
      <c r="D3949" t="s">
        <v>11</v>
      </c>
      <c r="E3949" t="s">
        <v>2005</v>
      </c>
      <c r="F3949" t="s">
        <v>13</v>
      </c>
      <c r="G3949" t="s">
        <v>14</v>
      </c>
      <c r="H3949">
        <v>0</v>
      </c>
      <c r="L3949" s="20" t="s">
        <v>7687</v>
      </c>
      <c r="M3949" s="20" t="s">
        <v>6617</v>
      </c>
      <c r="N3949">
        <v>0</v>
      </c>
    </row>
    <row r="3950" spans="1:16" x14ac:dyDescent="0.25">
      <c r="A3950" s="18">
        <v>4343</v>
      </c>
      <c r="B3950" t="s">
        <v>2003</v>
      </c>
      <c r="C3950" t="s">
        <v>23</v>
      </c>
      <c r="D3950" t="s">
        <v>11</v>
      </c>
      <c r="E3950" t="s">
        <v>2005</v>
      </c>
      <c r="F3950" t="s">
        <v>13</v>
      </c>
      <c r="G3950" t="s">
        <v>14</v>
      </c>
      <c r="H3950">
        <v>0</v>
      </c>
      <c r="L3950" s="20" t="s">
        <v>7687</v>
      </c>
      <c r="M3950" s="20" t="s">
        <v>6617</v>
      </c>
      <c r="N3950">
        <v>0</v>
      </c>
    </row>
    <row r="3951" spans="1:16" x14ac:dyDescent="0.25">
      <c r="A3951" s="18">
        <v>3319</v>
      </c>
      <c r="B3951" s="20" t="s">
        <v>158</v>
      </c>
      <c r="C3951" t="s">
        <v>47</v>
      </c>
      <c r="D3951" t="s">
        <v>11</v>
      </c>
      <c r="E3951" t="s">
        <v>160</v>
      </c>
      <c r="F3951" t="s">
        <v>13</v>
      </c>
      <c r="G3951" t="s">
        <v>33</v>
      </c>
      <c r="H3951">
        <v>0</v>
      </c>
      <c r="L3951" s="20" t="s">
        <v>7687</v>
      </c>
      <c r="M3951" s="20" t="s">
        <v>6617</v>
      </c>
      <c r="N3951">
        <v>0</v>
      </c>
    </row>
    <row r="3952" spans="1:16" x14ac:dyDescent="0.25">
      <c r="A3952" s="18">
        <v>822</v>
      </c>
      <c r="B3952" t="s">
        <v>158</v>
      </c>
      <c r="C3952" t="s">
        <v>90</v>
      </c>
      <c r="D3952" t="s">
        <v>11</v>
      </c>
      <c r="E3952" t="s">
        <v>160</v>
      </c>
      <c r="F3952" t="s">
        <v>13</v>
      </c>
      <c r="G3952" t="s">
        <v>33</v>
      </c>
      <c r="H3952">
        <v>0</v>
      </c>
      <c r="L3952" s="20" t="s">
        <v>7687</v>
      </c>
      <c r="M3952" s="20" t="s">
        <v>6617</v>
      </c>
      <c r="N3952">
        <v>0</v>
      </c>
    </row>
    <row r="3953" spans="1:16" x14ac:dyDescent="0.25">
      <c r="A3953" s="18">
        <v>3287</v>
      </c>
      <c r="B3953" t="s">
        <v>158</v>
      </c>
      <c r="C3953" t="s">
        <v>9</v>
      </c>
      <c r="D3953" t="s">
        <v>11</v>
      </c>
      <c r="E3953" t="s">
        <v>160</v>
      </c>
      <c r="F3953" t="s">
        <v>13</v>
      </c>
      <c r="G3953" t="s">
        <v>33</v>
      </c>
      <c r="H3953">
        <v>0</v>
      </c>
      <c r="L3953" s="20" t="s">
        <v>7687</v>
      </c>
      <c r="M3953" s="20" t="s">
        <v>6617</v>
      </c>
      <c r="N3953">
        <v>0</v>
      </c>
    </row>
    <row r="3954" spans="1:16" x14ac:dyDescent="0.25">
      <c r="A3954" s="18">
        <v>492</v>
      </c>
      <c r="B3954" t="s">
        <v>158</v>
      </c>
      <c r="C3954" t="s">
        <v>99</v>
      </c>
      <c r="D3954" t="s">
        <v>11</v>
      </c>
      <c r="E3954" t="s">
        <v>160</v>
      </c>
      <c r="F3954" t="s">
        <v>13</v>
      </c>
      <c r="G3954" t="s">
        <v>33</v>
      </c>
      <c r="H3954">
        <v>0</v>
      </c>
      <c r="L3954" s="20" t="s">
        <v>7687</v>
      </c>
      <c r="M3954" s="20" t="s">
        <v>6617</v>
      </c>
      <c r="N3954">
        <v>0</v>
      </c>
    </row>
    <row r="3955" spans="1:16" x14ac:dyDescent="0.25">
      <c r="A3955" s="18">
        <v>2367</v>
      </c>
      <c r="B3955" t="s">
        <v>158</v>
      </c>
      <c r="C3955" t="s">
        <v>70</v>
      </c>
      <c r="D3955" t="s">
        <v>11</v>
      </c>
      <c r="E3955" t="s">
        <v>160</v>
      </c>
      <c r="F3955" t="s">
        <v>13</v>
      </c>
      <c r="G3955" t="s">
        <v>33</v>
      </c>
      <c r="H3955">
        <v>0</v>
      </c>
      <c r="L3955" s="20" t="s">
        <v>7687</v>
      </c>
      <c r="M3955" s="20" t="s">
        <v>6617</v>
      </c>
      <c r="N3955">
        <v>0</v>
      </c>
    </row>
    <row r="3956" spans="1:16" x14ac:dyDescent="0.25">
      <c r="A3956" s="18">
        <v>676</v>
      </c>
      <c r="B3956" t="s">
        <v>158</v>
      </c>
      <c r="C3956" t="s">
        <v>189</v>
      </c>
      <c r="D3956" t="s">
        <v>11</v>
      </c>
      <c r="E3956" t="s">
        <v>160</v>
      </c>
      <c r="F3956" t="s">
        <v>13</v>
      </c>
      <c r="G3956" t="s">
        <v>33</v>
      </c>
      <c r="H3956">
        <v>0</v>
      </c>
      <c r="L3956" s="20" t="s">
        <v>7687</v>
      </c>
      <c r="M3956" s="20" t="s">
        <v>6617</v>
      </c>
      <c r="N3956">
        <v>0</v>
      </c>
    </row>
    <row r="3957" spans="1:16" x14ac:dyDescent="0.25">
      <c r="A3957" s="18">
        <v>1123</v>
      </c>
      <c r="B3957" t="s">
        <v>158</v>
      </c>
      <c r="C3957" t="s">
        <v>43</v>
      </c>
      <c r="D3957" t="s">
        <v>11</v>
      </c>
      <c r="E3957" t="s">
        <v>160</v>
      </c>
      <c r="F3957" t="s">
        <v>13</v>
      </c>
      <c r="G3957" t="s">
        <v>33</v>
      </c>
      <c r="H3957">
        <v>0</v>
      </c>
      <c r="L3957" s="20" t="s">
        <v>7687</v>
      </c>
      <c r="M3957" s="20" t="s">
        <v>6617</v>
      </c>
      <c r="N3957">
        <v>0</v>
      </c>
    </row>
    <row r="3958" spans="1:16" x14ac:dyDescent="0.25">
      <c r="A3958" s="18">
        <v>872</v>
      </c>
      <c r="B3958" t="s">
        <v>158</v>
      </c>
      <c r="C3958" t="s">
        <v>26</v>
      </c>
      <c r="D3958" t="s">
        <v>11</v>
      </c>
      <c r="E3958" t="s">
        <v>160</v>
      </c>
      <c r="F3958" t="s">
        <v>13</v>
      </c>
      <c r="G3958" t="s">
        <v>33</v>
      </c>
      <c r="H3958">
        <v>0</v>
      </c>
      <c r="L3958" s="20" t="s">
        <v>7687</v>
      </c>
      <c r="M3958" s="20" t="s">
        <v>6617</v>
      </c>
      <c r="N3958">
        <v>0</v>
      </c>
    </row>
    <row r="3959" spans="1:16" x14ac:dyDescent="0.25">
      <c r="A3959" s="18">
        <v>3737</v>
      </c>
      <c r="B3959" t="s">
        <v>158</v>
      </c>
      <c r="C3959" t="s">
        <v>30</v>
      </c>
      <c r="D3959" t="s">
        <v>11</v>
      </c>
      <c r="E3959" t="s">
        <v>160</v>
      </c>
      <c r="F3959" t="s">
        <v>13</v>
      </c>
      <c r="G3959" t="s">
        <v>33</v>
      </c>
      <c r="H3959">
        <v>0</v>
      </c>
      <c r="L3959" s="20" t="s">
        <v>7687</v>
      </c>
      <c r="M3959" s="20" t="s">
        <v>6617</v>
      </c>
    </row>
    <row r="3960" spans="1:16" x14ac:dyDescent="0.25">
      <c r="A3960" s="18">
        <v>200</v>
      </c>
      <c r="B3960" t="s">
        <v>158</v>
      </c>
      <c r="C3960" t="s">
        <v>23</v>
      </c>
      <c r="D3960" t="s">
        <v>11</v>
      </c>
      <c r="E3960" t="s">
        <v>160</v>
      </c>
      <c r="F3960" t="s">
        <v>13</v>
      </c>
      <c r="G3960" t="s">
        <v>33</v>
      </c>
      <c r="H3960">
        <v>0</v>
      </c>
      <c r="L3960" s="20" t="s">
        <v>7687</v>
      </c>
      <c r="M3960" s="20" t="s">
        <v>6617</v>
      </c>
      <c r="N3960">
        <v>0</v>
      </c>
    </row>
    <row r="3961" spans="1:16" x14ac:dyDescent="0.25">
      <c r="A3961" s="18">
        <v>156</v>
      </c>
      <c r="B3961" t="s">
        <v>5288</v>
      </c>
      <c r="C3961" t="s">
        <v>16</v>
      </c>
      <c r="D3961" t="s">
        <v>11</v>
      </c>
      <c r="E3961" t="s">
        <v>5290</v>
      </c>
      <c r="F3961" t="s">
        <v>13</v>
      </c>
      <c r="G3961" t="s">
        <v>14</v>
      </c>
      <c r="H3961">
        <f>14.0067*N3961/M3961</f>
        <v>0</v>
      </c>
      <c r="L3961" t="s">
        <v>7689</v>
      </c>
      <c r="M3961" s="20">
        <v>336.64100000000002</v>
      </c>
      <c r="N3961">
        <v>0</v>
      </c>
    </row>
    <row r="3962" spans="1:16" hidden="1" x14ac:dyDescent="0.25">
      <c r="A3962" s="18">
        <v>403</v>
      </c>
      <c r="C3962" t="s">
        <v>6866</v>
      </c>
      <c r="D3962" t="s">
        <v>11</v>
      </c>
      <c r="E3962" t="s">
        <v>6867</v>
      </c>
      <c r="F3962" t="s">
        <v>6868</v>
      </c>
      <c r="G3962" t="s">
        <v>14</v>
      </c>
      <c r="H3962">
        <v>0</v>
      </c>
      <c r="I3962" t="s">
        <v>6869</v>
      </c>
      <c r="L3962" s="53" t="s">
        <v>7717</v>
      </c>
      <c r="M3962" s="53" t="s">
        <v>7717</v>
      </c>
      <c r="N3962" s="53" t="s">
        <v>7717</v>
      </c>
    </row>
    <row r="3963" spans="1:16" hidden="1" x14ac:dyDescent="0.25">
      <c r="A3963" s="18">
        <v>537</v>
      </c>
      <c r="C3963" t="s">
        <v>6866</v>
      </c>
      <c r="D3963" t="s">
        <v>11</v>
      </c>
      <c r="E3963" t="s">
        <v>6901</v>
      </c>
      <c r="F3963" t="s">
        <v>6868</v>
      </c>
      <c r="G3963" t="s">
        <v>14</v>
      </c>
      <c r="H3963">
        <v>0</v>
      </c>
      <c r="L3963" s="53" t="s">
        <v>7717</v>
      </c>
      <c r="M3963" s="53" t="s">
        <v>7717</v>
      </c>
      <c r="N3963" s="53" t="s">
        <v>7717</v>
      </c>
      <c r="P3963" t="b">
        <f>EXACT(H3963,bioshpere3_soil!H3963)</f>
        <v>0</v>
      </c>
    </row>
    <row r="3964" spans="1:16" hidden="1" x14ac:dyDescent="0.25">
      <c r="A3964" s="18">
        <v>995</v>
      </c>
      <c r="C3964" t="s">
        <v>6976</v>
      </c>
      <c r="D3964" t="s">
        <v>11</v>
      </c>
      <c r="E3964" t="s">
        <v>6977</v>
      </c>
      <c r="F3964" t="s">
        <v>6868</v>
      </c>
      <c r="G3964" t="s">
        <v>14</v>
      </c>
      <c r="H3964">
        <v>0</v>
      </c>
      <c r="L3964" s="53" t="s">
        <v>7717</v>
      </c>
      <c r="M3964" s="53" t="s">
        <v>7717</v>
      </c>
      <c r="N3964" s="53" t="s">
        <v>7717</v>
      </c>
      <c r="P3964" t="b">
        <f>EXACT(H3964,bioshpere3_soil!H3964)</f>
        <v>0</v>
      </c>
    </row>
    <row r="3965" spans="1:16" hidden="1" x14ac:dyDescent="0.25">
      <c r="A3965" s="18">
        <v>1351</v>
      </c>
      <c r="C3965" t="s">
        <v>6976</v>
      </c>
      <c r="D3965" t="s">
        <v>11</v>
      </c>
      <c r="E3965" t="s">
        <v>7062</v>
      </c>
      <c r="F3965" t="s">
        <v>6868</v>
      </c>
      <c r="G3965" t="s">
        <v>14</v>
      </c>
      <c r="H3965">
        <v>0</v>
      </c>
      <c r="L3965" s="53" t="s">
        <v>7717</v>
      </c>
      <c r="M3965" s="53" t="s">
        <v>7717</v>
      </c>
      <c r="N3965" s="53" t="s">
        <v>7717</v>
      </c>
      <c r="P3965" t="b">
        <f>EXACT(H3965,bioshpere3_soil!H3965)</f>
        <v>1</v>
      </c>
    </row>
    <row r="3966" spans="1:16" hidden="1" x14ac:dyDescent="0.25">
      <c r="A3966" s="18">
        <v>1513</v>
      </c>
      <c r="C3966" t="s">
        <v>6976</v>
      </c>
      <c r="D3966" t="s">
        <v>11</v>
      </c>
      <c r="E3966" t="s">
        <v>7108</v>
      </c>
      <c r="F3966" t="s">
        <v>6868</v>
      </c>
      <c r="G3966" t="s">
        <v>14</v>
      </c>
      <c r="H3966">
        <v>0</v>
      </c>
      <c r="L3966" s="53" t="s">
        <v>7717</v>
      </c>
      <c r="M3966" s="53" t="s">
        <v>7717</v>
      </c>
      <c r="N3966" s="53" t="s">
        <v>7717</v>
      </c>
    </row>
    <row r="3967" spans="1:16" hidden="1" x14ac:dyDescent="0.25">
      <c r="A3967" s="18">
        <v>1888</v>
      </c>
      <c r="C3967" t="s">
        <v>7199</v>
      </c>
      <c r="D3967" t="s">
        <v>11</v>
      </c>
      <c r="E3967" t="s">
        <v>7200</v>
      </c>
      <c r="F3967" t="s">
        <v>6868</v>
      </c>
      <c r="G3967" t="s">
        <v>14</v>
      </c>
      <c r="H3967">
        <v>0</v>
      </c>
      <c r="L3967" s="53" t="s">
        <v>7717</v>
      </c>
      <c r="M3967" s="53" t="s">
        <v>7717</v>
      </c>
      <c r="N3967" s="53" t="s">
        <v>7717</v>
      </c>
      <c r="P3967" t="b">
        <f>EXACT(H3967,bioshpere3_soil!H3967)</f>
        <v>0</v>
      </c>
    </row>
    <row r="3968" spans="1:16" hidden="1" x14ac:dyDescent="0.25">
      <c r="A3968" s="18">
        <v>1991</v>
      </c>
      <c r="C3968" t="s">
        <v>6976</v>
      </c>
      <c r="D3968" t="s">
        <v>11</v>
      </c>
      <c r="E3968" t="s">
        <v>7231</v>
      </c>
      <c r="F3968" t="s">
        <v>6868</v>
      </c>
      <c r="G3968" t="s">
        <v>14</v>
      </c>
      <c r="H3968">
        <v>0</v>
      </c>
      <c r="L3968" s="53" t="s">
        <v>7717</v>
      </c>
      <c r="M3968" s="53" t="s">
        <v>7717</v>
      </c>
      <c r="N3968" s="53" t="s">
        <v>7717</v>
      </c>
    </row>
    <row r="3969" spans="1:18" hidden="1" x14ac:dyDescent="0.25">
      <c r="A3969" s="18">
        <v>2183</v>
      </c>
      <c r="C3969" t="s">
        <v>6866</v>
      </c>
      <c r="D3969" t="s">
        <v>11</v>
      </c>
      <c r="E3969" t="s">
        <v>7267</v>
      </c>
      <c r="F3969" t="s">
        <v>6868</v>
      </c>
      <c r="G3969" t="s">
        <v>774</v>
      </c>
      <c r="H3969">
        <v>0</v>
      </c>
      <c r="L3969" s="53" t="s">
        <v>7717</v>
      </c>
      <c r="M3969" s="53" t="s">
        <v>7717</v>
      </c>
      <c r="N3969" s="53" t="s">
        <v>7717</v>
      </c>
      <c r="P3969" t="b">
        <f>EXACT(H3969,bioshpere3_soil!H3969)</f>
        <v>0</v>
      </c>
    </row>
    <row r="3970" spans="1:18" hidden="1" x14ac:dyDescent="0.25">
      <c r="A3970" s="18">
        <v>2258</v>
      </c>
      <c r="C3970" t="s">
        <v>7199</v>
      </c>
      <c r="D3970" t="s">
        <v>11</v>
      </c>
      <c r="E3970" t="s">
        <v>7283</v>
      </c>
      <c r="F3970" t="s">
        <v>6868</v>
      </c>
      <c r="G3970" t="s">
        <v>774</v>
      </c>
      <c r="H3970">
        <v>0</v>
      </c>
      <c r="L3970" s="53" t="s">
        <v>7717</v>
      </c>
      <c r="M3970" s="53" t="s">
        <v>7717</v>
      </c>
      <c r="N3970" s="53" t="s">
        <v>7717</v>
      </c>
    </row>
    <row r="3971" spans="1:18" hidden="1" x14ac:dyDescent="0.25">
      <c r="A3971" s="18">
        <v>2569</v>
      </c>
      <c r="C3971" t="s">
        <v>7199</v>
      </c>
      <c r="D3971" t="s">
        <v>11</v>
      </c>
      <c r="E3971" t="s">
        <v>7345</v>
      </c>
      <c r="F3971" t="s">
        <v>6868</v>
      </c>
      <c r="G3971" t="s">
        <v>774</v>
      </c>
      <c r="H3971">
        <v>0</v>
      </c>
      <c r="L3971" s="53" t="s">
        <v>7717</v>
      </c>
      <c r="M3971" s="53" t="s">
        <v>7717</v>
      </c>
      <c r="N3971" s="53" t="s">
        <v>7717</v>
      </c>
    </row>
    <row r="3972" spans="1:18" hidden="1" x14ac:dyDescent="0.25">
      <c r="A3972" s="18">
        <v>3005</v>
      </c>
      <c r="C3972" t="s">
        <v>6866</v>
      </c>
      <c r="D3972" t="s">
        <v>11</v>
      </c>
      <c r="E3972" t="s">
        <v>7422</v>
      </c>
      <c r="F3972" t="s">
        <v>6868</v>
      </c>
      <c r="G3972" t="s">
        <v>774</v>
      </c>
      <c r="H3972">
        <v>0</v>
      </c>
      <c r="L3972" s="53" t="s">
        <v>7717</v>
      </c>
      <c r="M3972" s="53" t="s">
        <v>7717</v>
      </c>
      <c r="N3972" s="53" t="s">
        <v>7717</v>
      </c>
    </row>
    <row r="3973" spans="1:18" ht="15.5" hidden="1" x14ac:dyDescent="0.35">
      <c r="A3973" s="18">
        <v>4041</v>
      </c>
      <c r="B3973" t="s">
        <v>1465</v>
      </c>
      <c r="C3973" t="s">
        <v>59</v>
      </c>
      <c r="D3973" t="s">
        <v>11</v>
      </c>
      <c r="E3973" t="s">
        <v>1467</v>
      </c>
      <c r="F3973" t="s">
        <v>37</v>
      </c>
      <c r="G3973" t="s">
        <v>14</v>
      </c>
      <c r="J3973" s="44" t="str">
        <f>IF(E3973=bioshpere_resource!G8,"same","no")</f>
        <v>no</v>
      </c>
      <c r="N3973">
        <v>4</v>
      </c>
      <c r="Q3973" t="b">
        <f>EXACT(E3973,R3973)</f>
        <v>1</v>
      </c>
      <c r="R3973" t="s">
        <v>1467</v>
      </c>
    </row>
    <row r="3974" spans="1:18" hidden="1" x14ac:dyDescent="0.25">
      <c r="A3974" s="18">
        <v>3781</v>
      </c>
      <c r="B3974" t="s">
        <v>1469</v>
      </c>
      <c r="C3974" t="s">
        <v>59</v>
      </c>
      <c r="D3974" t="s">
        <v>11</v>
      </c>
      <c r="E3974" t="s">
        <v>1471</v>
      </c>
      <c r="F3974" t="s">
        <v>37</v>
      </c>
      <c r="G3974" t="s">
        <v>14</v>
      </c>
      <c r="N3974">
        <v>4</v>
      </c>
      <c r="Q3974" t="b">
        <f t="shared" ref="Q3974:Q4037" si="76">EXACT(E3974,R3974)</f>
        <v>1</v>
      </c>
      <c r="R3974" t="s">
        <v>1471</v>
      </c>
    </row>
    <row r="3975" spans="1:18" hidden="1" x14ac:dyDescent="0.25">
      <c r="A3975" s="18">
        <v>2092</v>
      </c>
      <c r="B3975" t="s">
        <v>209</v>
      </c>
      <c r="C3975" t="s">
        <v>59</v>
      </c>
      <c r="D3975" t="s">
        <v>11</v>
      </c>
      <c r="E3975" t="s">
        <v>1480</v>
      </c>
      <c r="F3975" t="s">
        <v>37</v>
      </c>
      <c r="G3975" t="s">
        <v>14</v>
      </c>
      <c r="Q3975" t="b">
        <f t="shared" si="76"/>
        <v>1</v>
      </c>
      <c r="R3975" t="s">
        <v>1480</v>
      </c>
    </row>
    <row r="3976" spans="1:18" hidden="1" x14ac:dyDescent="0.25">
      <c r="A3976" s="18">
        <v>1549</v>
      </c>
      <c r="B3976" t="s">
        <v>58</v>
      </c>
      <c r="C3976" t="s">
        <v>59</v>
      </c>
      <c r="D3976" t="s">
        <v>11</v>
      </c>
      <c r="E3976" t="s">
        <v>61</v>
      </c>
      <c r="F3976" t="s">
        <v>37</v>
      </c>
      <c r="G3976" t="s">
        <v>14</v>
      </c>
      <c r="N3976">
        <v>1</v>
      </c>
      <c r="Q3976" t="b">
        <f t="shared" si="76"/>
        <v>1</v>
      </c>
      <c r="R3976" t="s">
        <v>61</v>
      </c>
    </row>
    <row r="3977" spans="1:18" hidden="1" x14ac:dyDescent="0.25">
      <c r="A3977" s="18">
        <v>3315</v>
      </c>
      <c r="B3977" t="s">
        <v>229</v>
      </c>
      <c r="C3977" t="s">
        <v>59</v>
      </c>
      <c r="D3977" t="s">
        <v>11</v>
      </c>
      <c r="E3977" t="s">
        <v>1491</v>
      </c>
      <c r="F3977" t="s">
        <v>37</v>
      </c>
      <c r="G3977" t="s">
        <v>14</v>
      </c>
      <c r="N3977">
        <v>1</v>
      </c>
      <c r="Q3977" t="b">
        <f t="shared" si="76"/>
        <v>1</v>
      </c>
      <c r="R3977" t="s">
        <v>1491</v>
      </c>
    </row>
    <row r="3978" spans="1:18" hidden="1" x14ac:dyDescent="0.25">
      <c r="A3978" s="18">
        <v>3119</v>
      </c>
      <c r="B3978" t="s">
        <v>6871</v>
      </c>
      <c r="C3978" t="s">
        <v>51</v>
      </c>
      <c r="D3978" t="s">
        <v>11</v>
      </c>
      <c r="E3978" t="s">
        <v>3747</v>
      </c>
      <c r="F3978" t="s">
        <v>37</v>
      </c>
      <c r="G3978" t="s">
        <v>14</v>
      </c>
      <c r="N3978">
        <v>1</v>
      </c>
      <c r="Q3978" t="b">
        <f t="shared" si="76"/>
        <v>1</v>
      </c>
      <c r="R3978" t="s">
        <v>3747</v>
      </c>
    </row>
    <row r="3979" spans="1:18" hidden="1" x14ac:dyDescent="0.25">
      <c r="A3979" s="18">
        <v>3150</v>
      </c>
      <c r="B3979" t="s">
        <v>1507</v>
      </c>
      <c r="C3979" t="s">
        <v>59</v>
      </c>
      <c r="D3979" t="s">
        <v>11</v>
      </c>
      <c r="E3979" t="s">
        <v>1509</v>
      </c>
      <c r="F3979" t="s">
        <v>37</v>
      </c>
      <c r="G3979" t="s">
        <v>14</v>
      </c>
      <c r="N3979">
        <v>1</v>
      </c>
      <c r="Q3979" t="b">
        <f t="shared" si="76"/>
        <v>1</v>
      </c>
      <c r="R3979" t="s">
        <v>1509</v>
      </c>
    </row>
    <row r="3980" spans="1:18" hidden="1" x14ac:dyDescent="0.25">
      <c r="A3980" s="18">
        <v>3658</v>
      </c>
      <c r="B3980" t="s">
        <v>1514</v>
      </c>
      <c r="C3980" t="s">
        <v>59</v>
      </c>
      <c r="D3980" t="s">
        <v>11</v>
      </c>
      <c r="E3980" t="s">
        <v>1516</v>
      </c>
      <c r="F3980" t="s">
        <v>37</v>
      </c>
      <c r="G3980" t="s">
        <v>14</v>
      </c>
      <c r="N3980">
        <v>1</v>
      </c>
      <c r="Q3980" t="b">
        <f t="shared" si="76"/>
        <v>1</v>
      </c>
      <c r="R3980" t="s">
        <v>1516</v>
      </c>
    </row>
    <row r="3981" spans="1:18" hidden="1" x14ac:dyDescent="0.25">
      <c r="A3981" s="18">
        <v>2915</v>
      </c>
      <c r="B3981" s="53" t="s">
        <v>7901</v>
      </c>
      <c r="C3981" t="s">
        <v>59</v>
      </c>
      <c r="D3981" t="s">
        <v>11</v>
      </c>
      <c r="E3981" s="53" t="s">
        <v>7899</v>
      </c>
      <c r="F3981" t="s">
        <v>37</v>
      </c>
      <c r="G3981" t="s">
        <v>14</v>
      </c>
      <c r="L3981" s="20"/>
      <c r="M3981" s="20"/>
      <c r="N3981">
        <v>0</v>
      </c>
      <c r="Q3981" t="b">
        <f t="shared" si="76"/>
        <v>1</v>
      </c>
      <c r="R3981" t="s">
        <v>84</v>
      </c>
    </row>
    <row r="3982" spans="1:18" hidden="1" x14ac:dyDescent="0.25">
      <c r="A3982" s="18">
        <v>1211</v>
      </c>
      <c r="B3982" t="s">
        <v>1521</v>
      </c>
      <c r="C3982" t="s">
        <v>59</v>
      </c>
      <c r="D3982" t="s">
        <v>11</v>
      </c>
      <c r="E3982" t="s">
        <v>1523</v>
      </c>
      <c r="F3982" t="s">
        <v>37</v>
      </c>
      <c r="G3982" t="s">
        <v>14</v>
      </c>
      <c r="N3982">
        <v>0</v>
      </c>
      <c r="Q3982" t="b">
        <f t="shared" si="76"/>
        <v>1</v>
      </c>
      <c r="R3982" t="s">
        <v>1523</v>
      </c>
    </row>
    <row r="3983" spans="1:18" hidden="1" x14ac:dyDescent="0.25">
      <c r="A3983" s="18">
        <v>3605</v>
      </c>
      <c r="B3983" s="53" t="s">
        <v>7900</v>
      </c>
      <c r="C3983" t="s">
        <v>59</v>
      </c>
      <c r="D3983" t="s">
        <v>11</v>
      </c>
      <c r="E3983" s="53" t="s">
        <v>7749</v>
      </c>
      <c r="F3983" t="s">
        <v>37</v>
      </c>
      <c r="G3983" t="s">
        <v>14</v>
      </c>
      <c r="N3983">
        <v>0</v>
      </c>
      <c r="Q3983" t="b">
        <f t="shared" si="76"/>
        <v>1</v>
      </c>
      <c r="R3983" t="s">
        <v>97</v>
      </c>
    </row>
    <row r="3984" spans="1:18" hidden="1" x14ac:dyDescent="0.25">
      <c r="A3984" s="18">
        <v>3013</v>
      </c>
      <c r="B3984" t="s">
        <v>391</v>
      </c>
      <c r="C3984" t="s">
        <v>59</v>
      </c>
      <c r="D3984" t="s">
        <v>11</v>
      </c>
      <c r="E3984" t="s">
        <v>1526</v>
      </c>
      <c r="F3984" t="s">
        <v>37</v>
      </c>
      <c r="G3984" t="s">
        <v>14</v>
      </c>
      <c r="N3984">
        <v>0</v>
      </c>
      <c r="Q3984" t="b">
        <f t="shared" si="76"/>
        <v>1</v>
      </c>
      <c r="R3984" s="48" t="s">
        <v>1526</v>
      </c>
    </row>
    <row r="3985" spans="1:18" hidden="1" x14ac:dyDescent="0.25">
      <c r="A3985" s="18">
        <v>3477</v>
      </c>
      <c r="B3985" t="s">
        <v>1561</v>
      </c>
      <c r="C3985" t="s">
        <v>59</v>
      </c>
      <c r="D3985" t="s">
        <v>11</v>
      </c>
      <c r="E3985" t="s">
        <v>1563</v>
      </c>
      <c r="F3985" t="s">
        <v>37</v>
      </c>
      <c r="G3985" t="s">
        <v>14</v>
      </c>
      <c r="N3985">
        <v>0</v>
      </c>
      <c r="Q3985" t="b">
        <f t="shared" si="76"/>
        <v>1</v>
      </c>
      <c r="R3985" t="s">
        <v>1563</v>
      </c>
    </row>
    <row r="3986" spans="1:18" hidden="1" x14ac:dyDescent="0.25">
      <c r="A3986" s="18">
        <v>2094</v>
      </c>
      <c r="B3986" s="53" t="s">
        <v>7903</v>
      </c>
      <c r="C3986" t="s">
        <v>59</v>
      </c>
      <c r="D3986" t="s">
        <v>11</v>
      </c>
      <c r="E3986" t="s">
        <v>103</v>
      </c>
      <c r="F3986" t="s">
        <v>37</v>
      </c>
      <c r="G3986" t="s">
        <v>14</v>
      </c>
      <c r="N3986">
        <v>0</v>
      </c>
      <c r="P3986" t="b">
        <f>EXACT(H3986,bioshpere3_soil!H3986)</f>
        <v>0</v>
      </c>
      <c r="Q3986" t="b">
        <f t="shared" si="76"/>
        <v>1</v>
      </c>
      <c r="R3986" t="s">
        <v>103</v>
      </c>
    </row>
    <row r="3987" spans="1:18" hidden="1" x14ac:dyDescent="0.25">
      <c r="A3987" s="18">
        <v>1659</v>
      </c>
      <c r="B3987" t="s">
        <v>419</v>
      </c>
      <c r="C3987" t="s">
        <v>59</v>
      </c>
      <c r="D3987" t="s">
        <v>11</v>
      </c>
      <c r="E3987" t="s">
        <v>4702</v>
      </c>
      <c r="F3987" t="s">
        <v>37</v>
      </c>
      <c r="G3987" t="s">
        <v>14</v>
      </c>
      <c r="N3987">
        <v>0</v>
      </c>
      <c r="P3987" t="b">
        <f>EXACT(H3987,bioshpere3_soil!H3987)</f>
        <v>0</v>
      </c>
      <c r="Q3987" t="b">
        <f t="shared" si="76"/>
        <v>1</v>
      </c>
      <c r="R3987" t="s">
        <v>4702</v>
      </c>
    </row>
    <row r="3988" spans="1:18" hidden="1" x14ac:dyDescent="0.25">
      <c r="A3988" s="18">
        <v>4401</v>
      </c>
      <c r="B3988" t="s">
        <v>716</v>
      </c>
      <c r="C3988" t="s">
        <v>1292</v>
      </c>
      <c r="D3988" t="s">
        <v>11</v>
      </c>
      <c r="E3988" t="s">
        <v>4706</v>
      </c>
      <c r="F3988" t="s">
        <v>37</v>
      </c>
      <c r="G3988" t="s">
        <v>14</v>
      </c>
      <c r="N3988">
        <v>0</v>
      </c>
      <c r="P3988" t="b">
        <f>EXACT(H3988,bioshpere3_soil!H3988)</f>
        <v>0</v>
      </c>
      <c r="Q3988" t="b">
        <f t="shared" si="76"/>
        <v>1</v>
      </c>
      <c r="R3988" t="s">
        <v>4706</v>
      </c>
    </row>
    <row r="3989" spans="1:18" hidden="1" x14ac:dyDescent="0.25">
      <c r="A3989" s="18">
        <v>1752</v>
      </c>
      <c r="B3989" t="s">
        <v>716</v>
      </c>
      <c r="C3989" t="s">
        <v>1292</v>
      </c>
      <c r="D3989" t="s">
        <v>11</v>
      </c>
      <c r="E3989" t="s">
        <v>6381</v>
      </c>
      <c r="F3989" t="s">
        <v>37</v>
      </c>
      <c r="G3989" t="s">
        <v>14</v>
      </c>
      <c r="N3989">
        <v>0</v>
      </c>
      <c r="P3989" t="b">
        <f>EXACT(H3989,bioshpere3_soil!H3989)</f>
        <v>0</v>
      </c>
      <c r="Q3989" t="b">
        <f t="shared" si="76"/>
        <v>1</v>
      </c>
      <c r="R3989" t="s">
        <v>6381</v>
      </c>
    </row>
    <row r="3990" spans="1:18" hidden="1" x14ac:dyDescent="0.25">
      <c r="A3990" s="18">
        <v>2127</v>
      </c>
      <c r="B3990" t="s">
        <v>422</v>
      </c>
      <c r="C3990" t="s">
        <v>59</v>
      </c>
      <c r="D3990" t="s">
        <v>11</v>
      </c>
      <c r="E3990" t="s">
        <v>1566</v>
      </c>
      <c r="F3990" t="s">
        <v>37</v>
      </c>
      <c r="G3990" t="s">
        <v>14</v>
      </c>
      <c r="N3990">
        <v>0</v>
      </c>
      <c r="Q3990" t="b">
        <f t="shared" si="76"/>
        <v>1</v>
      </c>
      <c r="R3990" t="s">
        <v>1566</v>
      </c>
    </row>
    <row r="3991" spans="1:18" hidden="1" x14ac:dyDescent="0.25">
      <c r="A3991" s="18">
        <v>1715</v>
      </c>
      <c r="B3991" t="s">
        <v>1568</v>
      </c>
      <c r="C3991" t="s">
        <v>59</v>
      </c>
      <c r="D3991" t="s">
        <v>11</v>
      </c>
      <c r="E3991" t="s">
        <v>1570</v>
      </c>
      <c r="F3991" t="s">
        <v>37</v>
      </c>
      <c r="G3991" t="s">
        <v>14</v>
      </c>
      <c r="Q3991" t="b">
        <f t="shared" si="76"/>
        <v>1</v>
      </c>
      <c r="R3991" t="s">
        <v>1570</v>
      </c>
    </row>
    <row r="3992" spans="1:18" hidden="1" x14ac:dyDescent="0.25">
      <c r="A3992" s="18">
        <v>3831</v>
      </c>
      <c r="B3992" t="s">
        <v>1573</v>
      </c>
      <c r="C3992" t="s">
        <v>59</v>
      </c>
      <c r="D3992" t="s">
        <v>11</v>
      </c>
      <c r="E3992" t="s">
        <v>1575</v>
      </c>
      <c r="F3992" t="s">
        <v>37</v>
      </c>
      <c r="G3992" t="s">
        <v>14</v>
      </c>
      <c r="N3992">
        <v>0</v>
      </c>
      <c r="Q3992" t="b">
        <f t="shared" si="76"/>
        <v>1</v>
      </c>
      <c r="R3992" t="s">
        <v>1575</v>
      </c>
    </row>
    <row r="3993" spans="1:18" hidden="1" x14ac:dyDescent="0.25">
      <c r="A3993" s="18">
        <v>3299</v>
      </c>
      <c r="B3993" t="s">
        <v>109</v>
      </c>
      <c r="C3993" t="s">
        <v>59</v>
      </c>
      <c r="D3993" t="s">
        <v>11</v>
      </c>
      <c r="E3993" t="s">
        <v>111</v>
      </c>
      <c r="F3993" t="s">
        <v>37</v>
      </c>
      <c r="G3993" t="s">
        <v>14</v>
      </c>
      <c r="N3993">
        <v>0</v>
      </c>
      <c r="Q3993" t="b">
        <f t="shared" si="76"/>
        <v>1</v>
      </c>
      <c r="R3993" t="s">
        <v>111</v>
      </c>
    </row>
    <row r="3994" spans="1:18" hidden="1" x14ac:dyDescent="0.25">
      <c r="A3994" s="18">
        <v>4173</v>
      </c>
      <c r="B3994" t="s">
        <v>6389</v>
      </c>
      <c r="C3994" t="s">
        <v>59</v>
      </c>
      <c r="D3994" t="s">
        <v>11</v>
      </c>
      <c r="E3994" t="s">
        <v>6391</v>
      </c>
      <c r="F3994" t="s">
        <v>37</v>
      </c>
      <c r="G3994" t="s">
        <v>14</v>
      </c>
      <c r="N3994">
        <v>0</v>
      </c>
      <c r="Q3994" t="b">
        <f t="shared" si="76"/>
        <v>1</v>
      </c>
      <c r="R3994" t="s">
        <v>6391</v>
      </c>
    </row>
    <row r="3995" spans="1:18" hidden="1" x14ac:dyDescent="0.25">
      <c r="A3995" s="18">
        <v>1181</v>
      </c>
      <c r="B3995" t="s">
        <v>50</v>
      </c>
      <c r="C3995" t="s">
        <v>51</v>
      </c>
      <c r="D3995" t="s">
        <v>11</v>
      </c>
      <c r="E3995" t="s">
        <v>53</v>
      </c>
      <c r="F3995" t="s">
        <v>37</v>
      </c>
      <c r="G3995" t="s">
        <v>14</v>
      </c>
      <c r="Q3995" t="b">
        <f t="shared" si="76"/>
        <v>1</v>
      </c>
      <c r="R3995" t="s">
        <v>53</v>
      </c>
    </row>
    <row r="3996" spans="1:18" hidden="1" x14ac:dyDescent="0.25">
      <c r="A3996" s="18">
        <v>3807</v>
      </c>
      <c r="B3996" t="s">
        <v>50</v>
      </c>
      <c r="C3996" t="s">
        <v>51</v>
      </c>
      <c r="D3996" t="s">
        <v>11</v>
      </c>
      <c r="E3996" s="42" t="s">
        <v>7583</v>
      </c>
      <c r="F3996" t="s">
        <v>37</v>
      </c>
      <c r="G3996" t="s">
        <v>14</v>
      </c>
      <c r="J3996" s="43" t="s">
        <v>7584</v>
      </c>
      <c r="N3996">
        <v>0</v>
      </c>
      <c r="Q3996" t="b">
        <f t="shared" si="76"/>
        <v>1</v>
      </c>
      <c r="R3996" s="42" t="s">
        <v>7583</v>
      </c>
    </row>
    <row r="3997" spans="1:18" hidden="1" x14ac:dyDescent="0.25">
      <c r="A3997" s="18">
        <v>2923</v>
      </c>
      <c r="B3997" t="s">
        <v>206</v>
      </c>
      <c r="C3997" t="s">
        <v>59</v>
      </c>
      <c r="D3997" t="s">
        <v>11</v>
      </c>
      <c r="E3997" t="s">
        <v>6418</v>
      </c>
      <c r="F3997" t="s">
        <v>37</v>
      </c>
      <c r="G3997" t="s">
        <v>14</v>
      </c>
      <c r="L3997" s="20"/>
      <c r="M3997" s="20"/>
      <c r="N3997">
        <v>3</v>
      </c>
      <c r="Q3997" t="b">
        <f t="shared" si="76"/>
        <v>1</v>
      </c>
      <c r="R3997" s="24" t="s">
        <v>6418</v>
      </c>
    </row>
    <row r="3998" spans="1:18" hidden="1" x14ac:dyDescent="0.25">
      <c r="A3998" s="18">
        <v>797</v>
      </c>
      <c r="B3998" s="53" t="s">
        <v>7855</v>
      </c>
      <c r="C3998" t="s">
        <v>1292</v>
      </c>
      <c r="D3998" t="s">
        <v>11</v>
      </c>
      <c r="E3998" t="s">
        <v>6425</v>
      </c>
      <c r="F3998" t="s">
        <v>37</v>
      </c>
      <c r="G3998" t="s">
        <v>14</v>
      </c>
      <c r="N3998">
        <v>3</v>
      </c>
      <c r="P3998" t="b">
        <f>EXACT(H3998,bioshpere3_soil!H3998)</f>
        <v>0</v>
      </c>
      <c r="Q3998" t="b">
        <f t="shared" si="76"/>
        <v>1</v>
      </c>
      <c r="R3998" t="s">
        <v>6425</v>
      </c>
    </row>
    <row r="3999" spans="1:18" hidden="1" x14ac:dyDescent="0.25">
      <c r="A3999" s="18">
        <v>793</v>
      </c>
      <c r="B3999" t="s">
        <v>1590</v>
      </c>
      <c r="C3999" t="s">
        <v>59</v>
      </c>
      <c r="D3999" t="s">
        <v>11</v>
      </c>
      <c r="E3999" t="s">
        <v>1592</v>
      </c>
      <c r="F3999" t="s">
        <v>37</v>
      </c>
      <c r="G3999" t="s">
        <v>14</v>
      </c>
      <c r="N3999">
        <v>3</v>
      </c>
      <c r="Q3999" t="b">
        <f t="shared" si="76"/>
        <v>1</v>
      </c>
      <c r="R3999" t="s">
        <v>1592</v>
      </c>
    </row>
    <row r="4000" spans="1:18" hidden="1" x14ac:dyDescent="0.25">
      <c r="A4000" s="18">
        <v>4082</v>
      </c>
      <c r="B4000" t="s">
        <v>1590</v>
      </c>
      <c r="C4000" t="s">
        <v>59</v>
      </c>
      <c r="D4000" t="s">
        <v>11</v>
      </c>
      <c r="E4000" t="s">
        <v>1594</v>
      </c>
      <c r="F4000" t="s">
        <v>37</v>
      </c>
      <c r="G4000" t="s">
        <v>14</v>
      </c>
      <c r="N4000">
        <v>3</v>
      </c>
      <c r="Q4000" t="b">
        <f t="shared" si="76"/>
        <v>1</v>
      </c>
      <c r="R4000" t="s">
        <v>1594</v>
      </c>
    </row>
    <row r="4001" spans="1:18" hidden="1" x14ac:dyDescent="0.25">
      <c r="A4001" s="18">
        <v>3815</v>
      </c>
      <c r="B4001" t="s">
        <v>596</v>
      </c>
      <c r="C4001" t="s">
        <v>59</v>
      </c>
      <c r="D4001" t="s">
        <v>11</v>
      </c>
      <c r="E4001" t="s">
        <v>1616</v>
      </c>
      <c r="F4001" t="s">
        <v>37</v>
      </c>
      <c r="G4001" t="s">
        <v>14</v>
      </c>
      <c r="Q4001" t="b">
        <f t="shared" si="76"/>
        <v>1</v>
      </c>
      <c r="R4001" t="s">
        <v>1616</v>
      </c>
    </row>
    <row r="4002" spans="1:18" hidden="1" x14ac:dyDescent="0.25">
      <c r="A4002" s="18">
        <v>3027</v>
      </c>
      <c r="B4002" t="s">
        <v>596</v>
      </c>
      <c r="C4002" t="s">
        <v>59</v>
      </c>
      <c r="D4002" t="s">
        <v>11</v>
      </c>
      <c r="E4002" t="s">
        <v>1634</v>
      </c>
      <c r="F4002" t="s">
        <v>37</v>
      </c>
      <c r="G4002" t="s">
        <v>14</v>
      </c>
      <c r="N4002">
        <v>4</v>
      </c>
      <c r="P4002" t="b">
        <f>EXACT(H4002,bioshpere3_soil!H4002)</f>
        <v>0</v>
      </c>
      <c r="Q4002" t="b">
        <f t="shared" si="76"/>
        <v>1</v>
      </c>
      <c r="R4002" t="s">
        <v>1634</v>
      </c>
    </row>
    <row r="4003" spans="1:18" hidden="1" x14ac:dyDescent="0.25">
      <c r="A4003" s="18">
        <v>1004</v>
      </c>
      <c r="C4003" t="s">
        <v>59</v>
      </c>
      <c r="D4003" t="s">
        <v>11</v>
      </c>
      <c r="E4003" t="s">
        <v>129</v>
      </c>
      <c r="F4003" t="s">
        <v>37</v>
      </c>
      <c r="G4003" t="s">
        <v>14</v>
      </c>
      <c r="N4003">
        <v>5</v>
      </c>
      <c r="Q4003" t="b">
        <f t="shared" si="76"/>
        <v>1</v>
      </c>
      <c r="R4003" t="s">
        <v>129</v>
      </c>
    </row>
    <row r="4004" spans="1:18" hidden="1" x14ac:dyDescent="0.25">
      <c r="A4004" s="18">
        <v>3795</v>
      </c>
      <c r="B4004" s="53" t="s">
        <v>7910</v>
      </c>
      <c r="C4004" t="s">
        <v>59</v>
      </c>
      <c r="D4004" t="s">
        <v>11</v>
      </c>
      <c r="E4004" t="s">
        <v>256</v>
      </c>
      <c r="F4004" t="s">
        <v>37</v>
      </c>
      <c r="G4004" t="s">
        <v>14</v>
      </c>
      <c r="N4004">
        <v>5</v>
      </c>
      <c r="P4004" t="b">
        <f>EXACT(H4004,bioshpere3_soil!H4004)</f>
        <v>0</v>
      </c>
      <c r="Q4004" t="b">
        <f t="shared" si="76"/>
        <v>1</v>
      </c>
      <c r="R4004" t="s">
        <v>256</v>
      </c>
    </row>
    <row r="4005" spans="1:18" hidden="1" x14ac:dyDescent="0.25">
      <c r="A4005" s="18">
        <v>2642</v>
      </c>
      <c r="B4005" t="s">
        <v>257</v>
      </c>
      <c r="C4005" t="s">
        <v>59</v>
      </c>
      <c r="D4005" t="s">
        <v>11</v>
      </c>
      <c r="E4005" t="s">
        <v>259</v>
      </c>
      <c r="F4005" t="s">
        <v>37</v>
      </c>
      <c r="G4005" t="s">
        <v>14</v>
      </c>
      <c r="L4005" s="20"/>
      <c r="N4005">
        <v>5</v>
      </c>
      <c r="Q4005" t="b">
        <f t="shared" si="76"/>
        <v>1</v>
      </c>
      <c r="R4005" s="24" t="s">
        <v>259</v>
      </c>
    </row>
    <row r="4006" spans="1:18" hidden="1" x14ac:dyDescent="0.25">
      <c r="A4006" s="18">
        <v>3993</v>
      </c>
      <c r="C4006" t="s">
        <v>59</v>
      </c>
      <c r="D4006" t="s">
        <v>11</v>
      </c>
      <c r="E4006" t="s">
        <v>278</v>
      </c>
      <c r="F4006" t="s">
        <v>37</v>
      </c>
      <c r="G4006" t="s">
        <v>14</v>
      </c>
      <c r="N4006">
        <v>5</v>
      </c>
      <c r="Q4006" t="b">
        <f t="shared" si="76"/>
        <v>1</v>
      </c>
      <c r="R4006" t="s">
        <v>278</v>
      </c>
    </row>
    <row r="4007" spans="1:18" hidden="1" x14ac:dyDescent="0.25">
      <c r="A4007" s="18">
        <v>222</v>
      </c>
      <c r="C4007" t="s">
        <v>59</v>
      </c>
      <c r="D4007" t="s">
        <v>11</v>
      </c>
      <c r="E4007" t="s">
        <v>1316</v>
      </c>
      <c r="F4007" t="s">
        <v>37</v>
      </c>
      <c r="G4007" t="s">
        <v>14</v>
      </c>
      <c r="N4007">
        <v>4</v>
      </c>
      <c r="P4007" t="b">
        <f>EXACT(H4007,bioshpere3_soil!H4007)</f>
        <v>0</v>
      </c>
      <c r="Q4007" t="b">
        <f t="shared" si="76"/>
        <v>1</v>
      </c>
      <c r="R4007" s="24" t="s">
        <v>1316</v>
      </c>
    </row>
    <row r="4008" spans="1:18" hidden="1" x14ac:dyDescent="0.25">
      <c r="A4008" s="18">
        <v>1877</v>
      </c>
      <c r="C4008" t="s">
        <v>59</v>
      </c>
      <c r="D4008" t="s">
        <v>11</v>
      </c>
      <c r="E4008" t="s">
        <v>1337</v>
      </c>
      <c r="F4008" t="s">
        <v>37</v>
      </c>
      <c r="G4008" t="s">
        <v>14</v>
      </c>
      <c r="N4008">
        <v>5</v>
      </c>
      <c r="Q4008" t="b">
        <f t="shared" si="76"/>
        <v>1</v>
      </c>
      <c r="R4008" s="20" t="s">
        <v>1337</v>
      </c>
    </row>
    <row r="4009" spans="1:18" hidden="1" x14ac:dyDescent="0.25">
      <c r="A4009" s="18">
        <v>438</v>
      </c>
      <c r="B4009" t="s">
        <v>550</v>
      </c>
      <c r="C4009" t="s">
        <v>59</v>
      </c>
      <c r="D4009" t="s">
        <v>11</v>
      </c>
      <c r="E4009" t="s">
        <v>1670</v>
      </c>
      <c r="F4009" t="s">
        <v>37</v>
      </c>
      <c r="G4009" t="s">
        <v>14</v>
      </c>
      <c r="Q4009" t="b">
        <f t="shared" si="76"/>
        <v>1</v>
      </c>
      <c r="R4009" t="s">
        <v>1670</v>
      </c>
    </row>
    <row r="4010" spans="1:18" hidden="1" x14ac:dyDescent="0.25">
      <c r="A4010" s="18">
        <v>3624</v>
      </c>
      <c r="B4010" t="s">
        <v>550</v>
      </c>
      <c r="C4010" t="s">
        <v>59</v>
      </c>
      <c r="D4010" t="s">
        <v>11</v>
      </c>
      <c r="E4010" t="s">
        <v>1672</v>
      </c>
      <c r="F4010" t="s">
        <v>37</v>
      </c>
      <c r="G4010" t="s">
        <v>14</v>
      </c>
      <c r="Q4010" t="b">
        <f t="shared" si="76"/>
        <v>1</v>
      </c>
      <c r="R4010" t="s">
        <v>1672</v>
      </c>
    </row>
    <row r="4011" spans="1:18" hidden="1" x14ac:dyDescent="0.25">
      <c r="A4011" s="18">
        <v>1206</v>
      </c>
      <c r="B4011" s="20" t="s">
        <v>8003</v>
      </c>
      <c r="C4011" t="s">
        <v>59</v>
      </c>
      <c r="D4011" t="s">
        <v>11</v>
      </c>
      <c r="E4011" t="s">
        <v>309</v>
      </c>
      <c r="F4011" t="s">
        <v>37</v>
      </c>
      <c r="G4011" t="s">
        <v>14</v>
      </c>
      <c r="Q4011" t="b">
        <f t="shared" si="76"/>
        <v>1</v>
      </c>
      <c r="R4011" t="s">
        <v>309</v>
      </c>
    </row>
    <row r="4012" spans="1:18" hidden="1" x14ac:dyDescent="0.25">
      <c r="A4012" s="18">
        <v>417</v>
      </c>
      <c r="B4012" t="s">
        <v>1281</v>
      </c>
      <c r="C4012" t="s">
        <v>59</v>
      </c>
      <c r="D4012" t="s">
        <v>11</v>
      </c>
      <c r="E4012" t="s">
        <v>1697</v>
      </c>
      <c r="F4012" t="s">
        <v>37</v>
      </c>
      <c r="G4012" t="s">
        <v>14</v>
      </c>
      <c r="N4012">
        <v>5</v>
      </c>
      <c r="P4012" t="b">
        <f>EXACT(H4012,bioshpere3_soil!H4012)</f>
        <v>0</v>
      </c>
      <c r="Q4012" t="b">
        <f t="shared" si="76"/>
        <v>1</v>
      </c>
      <c r="R4012" t="s">
        <v>1697</v>
      </c>
    </row>
    <row r="4013" spans="1:18" hidden="1" x14ac:dyDescent="0.25">
      <c r="A4013" s="18">
        <v>1770</v>
      </c>
      <c r="B4013" t="s">
        <v>1281</v>
      </c>
      <c r="C4013" t="s">
        <v>59</v>
      </c>
      <c r="D4013" t="s">
        <v>11</v>
      </c>
      <c r="E4013" t="s">
        <v>1728</v>
      </c>
      <c r="F4013" t="s">
        <v>37</v>
      </c>
      <c r="G4013" t="s">
        <v>14</v>
      </c>
      <c r="N4013">
        <v>1</v>
      </c>
      <c r="P4013" t="b">
        <f>EXACT(H4013,bioshpere3_soil!H4013)</f>
        <v>0</v>
      </c>
      <c r="Q4013" t="b">
        <f t="shared" si="76"/>
        <v>1</v>
      </c>
      <c r="R4013" t="s">
        <v>1728</v>
      </c>
    </row>
    <row r="4014" spans="1:18" hidden="1" x14ac:dyDescent="0.25">
      <c r="A4014" s="18">
        <v>4092</v>
      </c>
      <c r="B4014" t="s">
        <v>1281</v>
      </c>
      <c r="C4014" t="s">
        <v>59</v>
      </c>
      <c r="D4014" t="s">
        <v>11</v>
      </c>
      <c r="E4014" t="s">
        <v>1745</v>
      </c>
      <c r="F4014" t="s">
        <v>37</v>
      </c>
      <c r="G4014" t="s">
        <v>14</v>
      </c>
      <c r="N4014">
        <v>1</v>
      </c>
      <c r="O4014" s="60" t="s">
        <v>7732</v>
      </c>
      <c r="Q4014" t="b">
        <f t="shared" si="76"/>
        <v>1</v>
      </c>
      <c r="R4014" t="s">
        <v>1745</v>
      </c>
    </row>
    <row r="4015" spans="1:18" hidden="1" x14ac:dyDescent="0.25">
      <c r="A4015" s="18">
        <v>144</v>
      </c>
      <c r="B4015" t="s">
        <v>1281</v>
      </c>
      <c r="C4015" t="s">
        <v>59</v>
      </c>
      <c r="D4015" t="s">
        <v>11</v>
      </c>
      <c r="E4015" t="s">
        <v>1764</v>
      </c>
      <c r="F4015" t="s">
        <v>37</v>
      </c>
      <c r="G4015" t="s">
        <v>14</v>
      </c>
      <c r="N4015">
        <v>1</v>
      </c>
      <c r="O4015" s="60" t="s">
        <v>7732</v>
      </c>
      <c r="Q4015" t="b">
        <f t="shared" si="76"/>
        <v>1</v>
      </c>
      <c r="R4015" t="s">
        <v>1764</v>
      </c>
    </row>
    <row r="4016" spans="1:18" hidden="1" x14ac:dyDescent="0.25">
      <c r="A4016" s="18">
        <v>71</v>
      </c>
      <c r="B4016" t="s">
        <v>1281</v>
      </c>
      <c r="C4016" t="s">
        <v>59</v>
      </c>
      <c r="D4016" t="s">
        <v>11</v>
      </c>
      <c r="E4016" t="s">
        <v>1799</v>
      </c>
      <c r="F4016" t="s">
        <v>37</v>
      </c>
      <c r="G4016" t="s">
        <v>14</v>
      </c>
      <c r="N4016">
        <v>1</v>
      </c>
      <c r="O4016" s="60" t="s">
        <v>7732</v>
      </c>
      <c r="Q4016" t="b">
        <f t="shared" si="76"/>
        <v>1</v>
      </c>
      <c r="R4016" t="s">
        <v>1799</v>
      </c>
    </row>
    <row r="4017" spans="1:18" hidden="1" x14ac:dyDescent="0.25">
      <c r="A4017" s="18">
        <v>4164</v>
      </c>
      <c r="B4017" t="s">
        <v>1281</v>
      </c>
      <c r="C4017" t="s">
        <v>59</v>
      </c>
      <c r="D4017" t="s">
        <v>11</v>
      </c>
      <c r="E4017" t="s">
        <v>1804</v>
      </c>
      <c r="F4017" t="s">
        <v>37</v>
      </c>
      <c r="G4017" t="s">
        <v>14</v>
      </c>
      <c r="N4017">
        <v>1</v>
      </c>
      <c r="O4017" s="60" t="s">
        <v>7732</v>
      </c>
      <c r="Q4017" t="b">
        <f t="shared" si="76"/>
        <v>1</v>
      </c>
      <c r="R4017" t="s">
        <v>1804</v>
      </c>
    </row>
    <row r="4018" spans="1:18" hidden="1" x14ac:dyDescent="0.25">
      <c r="A4018" s="18">
        <v>619</v>
      </c>
      <c r="B4018" t="s">
        <v>1281</v>
      </c>
      <c r="C4018" t="s">
        <v>59</v>
      </c>
      <c r="D4018" t="s">
        <v>11</v>
      </c>
      <c r="E4018" t="s">
        <v>1807</v>
      </c>
      <c r="F4018" t="s">
        <v>37</v>
      </c>
      <c r="G4018" t="s">
        <v>14</v>
      </c>
      <c r="Q4018" t="b">
        <f t="shared" si="76"/>
        <v>1</v>
      </c>
      <c r="R4018" t="s">
        <v>1807</v>
      </c>
    </row>
    <row r="4019" spans="1:18" hidden="1" x14ac:dyDescent="0.25">
      <c r="A4019" s="18">
        <v>1387</v>
      </c>
      <c r="B4019" t="s">
        <v>1281</v>
      </c>
      <c r="C4019" t="s">
        <v>59</v>
      </c>
      <c r="D4019" t="s">
        <v>11</v>
      </c>
      <c r="E4019" t="s">
        <v>1812</v>
      </c>
      <c r="F4019" t="s">
        <v>37</v>
      </c>
      <c r="G4019" t="s">
        <v>14</v>
      </c>
      <c r="N4019">
        <v>1</v>
      </c>
      <c r="O4019" s="60" t="s">
        <v>7732</v>
      </c>
      <c r="Q4019" t="b">
        <f t="shared" si="76"/>
        <v>1</v>
      </c>
      <c r="R4019" t="s">
        <v>1812</v>
      </c>
    </row>
    <row r="4020" spans="1:18" hidden="1" x14ac:dyDescent="0.25">
      <c r="A4020" s="18">
        <v>2845</v>
      </c>
      <c r="B4020" t="s">
        <v>1281</v>
      </c>
      <c r="C4020" t="s">
        <v>59</v>
      </c>
      <c r="D4020" t="s">
        <v>11</v>
      </c>
      <c r="E4020" t="s">
        <v>1817</v>
      </c>
      <c r="F4020" t="s">
        <v>37</v>
      </c>
      <c r="G4020" t="s">
        <v>14</v>
      </c>
      <c r="L4020" s="20"/>
      <c r="N4020">
        <v>1</v>
      </c>
      <c r="P4020" t="b">
        <f>EXACT(H4020,bioshpere3_soil!H4020)</f>
        <v>0</v>
      </c>
      <c r="Q4020" t="b">
        <f t="shared" si="76"/>
        <v>1</v>
      </c>
      <c r="R4020" t="s">
        <v>1817</v>
      </c>
    </row>
    <row r="4021" spans="1:18" hidden="1" x14ac:dyDescent="0.25">
      <c r="A4021" s="18">
        <v>3415</v>
      </c>
      <c r="B4021" t="s">
        <v>1281</v>
      </c>
      <c r="C4021" t="s">
        <v>59</v>
      </c>
      <c r="D4021" t="s">
        <v>11</v>
      </c>
      <c r="E4021" t="s">
        <v>1835</v>
      </c>
      <c r="F4021" t="s">
        <v>37</v>
      </c>
      <c r="G4021" t="s">
        <v>14</v>
      </c>
      <c r="Q4021" t="b">
        <f t="shared" si="76"/>
        <v>1</v>
      </c>
      <c r="R4021" t="s">
        <v>1835</v>
      </c>
    </row>
    <row r="4022" spans="1:18" hidden="1" x14ac:dyDescent="0.25">
      <c r="A4022" s="18">
        <v>4070</v>
      </c>
      <c r="B4022" t="s">
        <v>1281</v>
      </c>
      <c r="C4022" t="s">
        <v>59</v>
      </c>
      <c r="D4022" t="s">
        <v>11</v>
      </c>
      <c r="E4022" t="s">
        <v>1852</v>
      </c>
      <c r="F4022" t="s">
        <v>37</v>
      </c>
      <c r="G4022" t="s">
        <v>14</v>
      </c>
      <c r="N4022">
        <v>4</v>
      </c>
      <c r="P4022" t="b">
        <f>EXACT(H4022,bioshpere3_soil!H4022)</f>
        <v>0</v>
      </c>
      <c r="Q4022" t="b">
        <f t="shared" si="76"/>
        <v>1</v>
      </c>
      <c r="R4022" t="s">
        <v>1852</v>
      </c>
    </row>
    <row r="4023" spans="1:18" hidden="1" x14ac:dyDescent="0.25">
      <c r="A4023" s="18">
        <v>3542</v>
      </c>
      <c r="B4023" t="s">
        <v>1281</v>
      </c>
      <c r="C4023" t="s">
        <v>59</v>
      </c>
      <c r="D4023" t="s">
        <v>11</v>
      </c>
      <c r="E4023" t="s">
        <v>1860</v>
      </c>
      <c r="F4023" t="s">
        <v>37</v>
      </c>
      <c r="G4023" t="s">
        <v>14</v>
      </c>
      <c r="N4023">
        <v>4</v>
      </c>
      <c r="Q4023" t="b">
        <f t="shared" si="76"/>
        <v>1</v>
      </c>
      <c r="R4023" t="s">
        <v>1860</v>
      </c>
    </row>
    <row r="4024" spans="1:18" hidden="1" x14ac:dyDescent="0.25">
      <c r="A4024" s="18">
        <v>4288</v>
      </c>
      <c r="B4024" t="s">
        <v>1281</v>
      </c>
      <c r="C4024" t="s">
        <v>59</v>
      </c>
      <c r="D4024" t="s">
        <v>11</v>
      </c>
      <c r="E4024" t="s">
        <v>1920</v>
      </c>
      <c r="F4024" t="s">
        <v>37</v>
      </c>
      <c r="G4024" t="s">
        <v>14</v>
      </c>
      <c r="M4024" s="20"/>
      <c r="N4024">
        <v>4</v>
      </c>
      <c r="P4024" t="b">
        <f>EXACT(H4024,bioshpere3_soil!H4024)</f>
        <v>0</v>
      </c>
      <c r="Q4024" t="b">
        <f t="shared" si="76"/>
        <v>1</v>
      </c>
      <c r="R4024" t="s">
        <v>1920</v>
      </c>
    </row>
    <row r="4025" spans="1:18" hidden="1" x14ac:dyDescent="0.25">
      <c r="A4025" s="18">
        <v>580</v>
      </c>
      <c r="B4025" t="s">
        <v>1281</v>
      </c>
      <c r="C4025" t="s">
        <v>59</v>
      </c>
      <c r="D4025" t="s">
        <v>11</v>
      </c>
      <c r="E4025" t="s">
        <v>1924</v>
      </c>
      <c r="F4025" t="s">
        <v>37</v>
      </c>
      <c r="G4025" t="s">
        <v>14</v>
      </c>
      <c r="N4025">
        <v>2</v>
      </c>
      <c r="Q4025" t="b">
        <f t="shared" si="76"/>
        <v>1</v>
      </c>
      <c r="R4025" t="s">
        <v>1924</v>
      </c>
    </row>
    <row r="4026" spans="1:18" hidden="1" x14ac:dyDescent="0.25">
      <c r="A4026" s="18">
        <v>3183</v>
      </c>
      <c r="B4026" t="s">
        <v>1281</v>
      </c>
      <c r="C4026" t="s">
        <v>59</v>
      </c>
      <c r="D4026" t="s">
        <v>11</v>
      </c>
      <c r="E4026" t="s">
        <v>1935</v>
      </c>
      <c r="F4026" t="s">
        <v>37</v>
      </c>
      <c r="G4026" t="s">
        <v>14</v>
      </c>
      <c r="N4026">
        <v>2</v>
      </c>
      <c r="P4026" t="b">
        <f>EXACT(H4026,bioshpere3_soil!H4026)</f>
        <v>0</v>
      </c>
      <c r="Q4026" t="b">
        <f t="shared" si="76"/>
        <v>1</v>
      </c>
      <c r="R4026" t="s">
        <v>1935</v>
      </c>
    </row>
    <row r="4027" spans="1:18" hidden="1" x14ac:dyDescent="0.25">
      <c r="A4027" s="18">
        <v>3638</v>
      </c>
      <c r="B4027" s="20" t="s">
        <v>8006</v>
      </c>
      <c r="C4027" t="s">
        <v>59</v>
      </c>
      <c r="D4027" t="s">
        <v>11</v>
      </c>
      <c r="E4027" t="s">
        <v>311</v>
      </c>
      <c r="F4027" t="s">
        <v>37</v>
      </c>
      <c r="G4027" t="s">
        <v>14</v>
      </c>
      <c r="N4027">
        <v>2</v>
      </c>
      <c r="Q4027" t="b">
        <f t="shared" si="76"/>
        <v>1</v>
      </c>
      <c r="R4027" t="s">
        <v>311</v>
      </c>
    </row>
    <row r="4028" spans="1:18" hidden="1" x14ac:dyDescent="0.25">
      <c r="A4028" s="18">
        <v>1636</v>
      </c>
      <c r="B4028" t="s">
        <v>328</v>
      </c>
      <c r="C4028" t="s">
        <v>59</v>
      </c>
      <c r="D4028" t="s">
        <v>11</v>
      </c>
      <c r="E4028" t="s">
        <v>330</v>
      </c>
      <c r="F4028" t="s">
        <v>37</v>
      </c>
      <c r="G4028" t="s">
        <v>14</v>
      </c>
      <c r="N4028">
        <v>2</v>
      </c>
      <c r="Q4028" t="b">
        <f t="shared" si="76"/>
        <v>1</v>
      </c>
      <c r="R4028" t="s">
        <v>330</v>
      </c>
    </row>
    <row r="4029" spans="1:18" hidden="1" x14ac:dyDescent="0.25">
      <c r="A4029" s="18">
        <v>3210</v>
      </c>
      <c r="B4029" t="s">
        <v>1949</v>
      </c>
      <c r="C4029" t="s">
        <v>59</v>
      </c>
      <c r="D4029" t="s">
        <v>11</v>
      </c>
      <c r="E4029" t="s">
        <v>1951</v>
      </c>
      <c r="F4029" t="s">
        <v>37</v>
      </c>
      <c r="G4029" t="s">
        <v>14</v>
      </c>
      <c r="N4029">
        <v>0</v>
      </c>
      <c r="Q4029" t="b">
        <f t="shared" si="76"/>
        <v>1</v>
      </c>
      <c r="R4029" t="s">
        <v>1951</v>
      </c>
    </row>
    <row r="4030" spans="1:18" hidden="1" x14ac:dyDescent="0.25">
      <c r="A4030" s="18">
        <v>898</v>
      </c>
      <c r="C4030" t="s">
        <v>59</v>
      </c>
      <c r="D4030" t="s">
        <v>11</v>
      </c>
      <c r="E4030" t="s">
        <v>1345</v>
      </c>
      <c r="F4030" t="s">
        <v>37</v>
      </c>
      <c r="G4030" t="s">
        <v>774</v>
      </c>
      <c r="N4030">
        <v>0</v>
      </c>
      <c r="Q4030" t="b">
        <f t="shared" si="76"/>
        <v>1</v>
      </c>
      <c r="R4030" t="s">
        <v>1345</v>
      </c>
    </row>
    <row r="4031" spans="1:18" hidden="1" x14ac:dyDescent="0.25">
      <c r="A4031" s="18">
        <v>116</v>
      </c>
      <c r="C4031" t="s">
        <v>34</v>
      </c>
      <c r="D4031" t="s">
        <v>11</v>
      </c>
      <c r="E4031" t="s">
        <v>1368</v>
      </c>
      <c r="F4031" t="s">
        <v>37</v>
      </c>
      <c r="G4031" t="s">
        <v>774</v>
      </c>
      <c r="N4031">
        <v>0</v>
      </c>
      <c r="Q4031" t="b">
        <f t="shared" si="76"/>
        <v>1</v>
      </c>
      <c r="R4031" t="s">
        <v>1368</v>
      </c>
    </row>
    <row r="4032" spans="1:18" hidden="1" x14ac:dyDescent="0.25">
      <c r="A4032" s="18">
        <v>2111</v>
      </c>
      <c r="C4032" t="s">
        <v>34</v>
      </c>
      <c r="D4032" t="s">
        <v>11</v>
      </c>
      <c r="E4032" t="s">
        <v>1391</v>
      </c>
      <c r="F4032" t="s">
        <v>37</v>
      </c>
      <c r="G4032" t="s">
        <v>774</v>
      </c>
      <c r="Q4032" t="b">
        <f t="shared" si="76"/>
        <v>1</v>
      </c>
      <c r="R4032" t="s">
        <v>1391</v>
      </c>
    </row>
    <row r="4033" spans="1:18" hidden="1" x14ac:dyDescent="0.25">
      <c r="A4033" s="18">
        <v>3973</v>
      </c>
      <c r="C4033" t="s">
        <v>51</v>
      </c>
      <c r="D4033" t="s">
        <v>11</v>
      </c>
      <c r="E4033" t="s">
        <v>1409</v>
      </c>
      <c r="F4033" t="s">
        <v>37</v>
      </c>
      <c r="G4033" t="s">
        <v>774</v>
      </c>
      <c r="N4033">
        <v>0</v>
      </c>
      <c r="Q4033" t="b">
        <f t="shared" si="76"/>
        <v>1</v>
      </c>
      <c r="R4033" t="s">
        <v>1409</v>
      </c>
    </row>
    <row r="4034" spans="1:18" hidden="1" x14ac:dyDescent="0.25">
      <c r="A4034" s="18">
        <v>4212</v>
      </c>
      <c r="C4034" t="s">
        <v>1292</v>
      </c>
      <c r="D4034" t="s">
        <v>11</v>
      </c>
      <c r="E4034" t="s">
        <v>1443</v>
      </c>
      <c r="F4034" t="s">
        <v>37</v>
      </c>
      <c r="G4034" t="s">
        <v>774</v>
      </c>
      <c r="N4034">
        <v>0</v>
      </c>
      <c r="Q4034" t="b">
        <f t="shared" si="76"/>
        <v>1</v>
      </c>
      <c r="R4034" t="s">
        <v>1443</v>
      </c>
    </row>
    <row r="4035" spans="1:18" hidden="1" x14ac:dyDescent="0.25">
      <c r="A4035" s="18">
        <v>2261</v>
      </c>
      <c r="C4035" t="s">
        <v>51</v>
      </c>
      <c r="D4035" t="s">
        <v>11</v>
      </c>
      <c r="E4035" t="s">
        <v>1449</v>
      </c>
      <c r="F4035" t="s">
        <v>37</v>
      </c>
      <c r="G4035" t="s">
        <v>774</v>
      </c>
      <c r="N4035">
        <v>0</v>
      </c>
      <c r="Q4035" t="b">
        <f t="shared" si="76"/>
        <v>1</v>
      </c>
      <c r="R4035" t="s">
        <v>1449</v>
      </c>
    </row>
    <row r="4036" spans="1:18" hidden="1" x14ac:dyDescent="0.25">
      <c r="A4036" s="18">
        <v>1175</v>
      </c>
      <c r="B4036" t="s">
        <v>1969</v>
      </c>
      <c r="C4036" t="s">
        <v>59</v>
      </c>
      <c r="D4036" t="s">
        <v>11</v>
      </c>
      <c r="E4036" t="s">
        <v>1971</v>
      </c>
      <c r="F4036" t="s">
        <v>37</v>
      </c>
      <c r="G4036" t="s">
        <v>14</v>
      </c>
      <c r="N4036">
        <v>0</v>
      </c>
      <c r="Q4036" t="b">
        <f t="shared" si="76"/>
        <v>1</v>
      </c>
      <c r="R4036" t="s">
        <v>1971</v>
      </c>
    </row>
    <row r="4037" spans="1:18" hidden="1" x14ac:dyDescent="0.25">
      <c r="A4037" s="18">
        <v>2675</v>
      </c>
      <c r="B4037" t="s">
        <v>1977</v>
      </c>
      <c r="C4037" t="s">
        <v>59</v>
      </c>
      <c r="D4037" t="s">
        <v>11</v>
      </c>
      <c r="E4037" t="s">
        <v>1979</v>
      </c>
      <c r="F4037" t="s">
        <v>37</v>
      </c>
      <c r="G4037" t="s">
        <v>14</v>
      </c>
      <c r="L4037" s="20"/>
      <c r="N4037">
        <v>0</v>
      </c>
      <c r="Q4037" t="b">
        <f t="shared" si="76"/>
        <v>1</v>
      </c>
      <c r="R4037" t="s">
        <v>1979</v>
      </c>
    </row>
    <row r="4038" spans="1:18" hidden="1" x14ac:dyDescent="0.25">
      <c r="A4038" s="18">
        <v>3706</v>
      </c>
      <c r="B4038" t="s">
        <v>1977</v>
      </c>
      <c r="C4038" t="s">
        <v>59</v>
      </c>
      <c r="D4038" t="s">
        <v>11</v>
      </c>
      <c r="E4038" t="s">
        <v>1995</v>
      </c>
      <c r="F4038" t="s">
        <v>37</v>
      </c>
      <c r="G4038" t="s">
        <v>14</v>
      </c>
      <c r="N4038">
        <v>0</v>
      </c>
      <c r="Q4038" t="b">
        <f t="shared" ref="Q4038:Q4101" si="77">EXACT(E4038,R4038)</f>
        <v>1</v>
      </c>
      <c r="R4038" t="s">
        <v>1995</v>
      </c>
    </row>
    <row r="4039" spans="1:18" hidden="1" x14ac:dyDescent="0.25">
      <c r="A4039" s="18">
        <v>1970</v>
      </c>
      <c r="B4039" t="s">
        <v>384</v>
      </c>
      <c r="C4039" t="s">
        <v>59</v>
      </c>
      <c r="D4039" t="s">
        <v>11</v>
      </c>
      <c r="E4039" t="s">
        <v>386</v>
      </c>
      <c r="F4039" t="s">
        <v>37</v>
      </c>
      <c r="G4039" t="s">
        <v>14</v>
      </c>
      <c r="N4039">
        <v>0</v>
      </c>
      <c r="Q4039" t="b">
        <f t="shared" si="77"/>
        <v>1</v>
      </c>
      <c r="R4039" t="s">
        <v>386</v>
      </c>
    </row>
    <row r="4040" spans="1:18" hidden="1" x14ac:dyDescent="0.25">
      <c r="A4040" s="18">
        <v>1748</v>
      </c>
      <c r="C4040" t="s">
        <v>34</v>
      </c>
      <c r="D4040" t="s">
        <v>11</v>
      </c>
      <c r="E4040" t="s">
        <v>1294</v>
      </c>
      <c r="F4040" t="s">
        <v>37</v>
      </c>
      <c r="G4040" t="s">
        <v>14</v>
      </c>
      <c r="N4040">
        <v>0</v>
      </c>
      <c r="Q4040" t="b">
        <f t="shared" si="77"/>
        <v>1</v>
      </c>
      <c r="R4040" s="54" t="s">
        <v>7724</v>
      </c>
    </row>
    <row r="4041" spans="1:18" hidden="1" x14ac:dyDescent="0.25">
      <c r="A4041" s="18">
        <v>3833</v>
      </c>
      <c r="C4041" t="s">
        <v>34</v>
      </c>
      <c r="D4041" t="s">
        <v>11</v>
      </c>
      <c r="E4041" t="s">
        <v>1312</v>
      </c>
      <c r="F4041" t="s">
        <v>37</v>
      </c>
      <c r="G4041" t="s">
        <v>14</v>
      </c>
      <c r="N4041">
        <v>0</v>
      </c>
      <c r="Q4041" t="b">
        <f t="shared" si="77"/>
        <v>1</v>
      </c>
      <c r="R4041" s="53" t="s">
        <v>7725</v>
      </c>
    </row>
    <row r="4042" spans="1:18" hidden="1" x14ac:dyDescent="0.25">
      <c r="A4042" s="18">
        <v>3999</v>
      </c>
      <c r="B4042" t="s">
        <v>2584</v>
      </c>
      <c r="C4042" t="s">
        <v>59</v>
      </c>
      <c r="D4042" t="s">
        <v>11</v>
      </c>
      <c r="E4042" t="s">
        <v>6430</v>
      </c>
      <c r="F4042" t="s">
        <v>37</v>
      </c>
      <c r="G4042" t="s">
        <v>14</v>
      </c>
      <c r="N4042">
        <v>0</v>
      </c>
      <c r="Q4042" t="b">
        <f t="shared" si="77"/>
        <v>1</v>
      </c>
      <c r="R4042" t="s">
        <v>6430</v>
      </c>
    </row>
    <row r="4043" spans="1:18" hidden="1" x14ac:dyDescent="0.25">
      <c r="A4043" s="18">
        <v>3941</v>
      </c>
      <c r="B4043" t="s">
        <v>2584</v>
      </c>
      <c r="C4043" t="s">
        <v>59</v>
      </c>
      <c r="D4043" t="s">
        <v>11</v>
      </c>
      <c r="E4043" t="s">
        <v>6639</v>
      </c>
      <c r="F4043" t="s">
        <v>37</v>
      </c>
      <c r="G4043" t="s">
        <v>14</v>
      </c>
      <c r="Q4043" t="b">
        <f t="shared" si="77"/>
        <v>1</v>
      </c>
      <c r="R4043" t="s">
        <v>6639</v>
      </c>
    </row>
    <row r="4044" spans="1:18" hidden="1" x14ac:dyDescent="0.25">
      <c r="A4044" s="18">
        <v>1867</v>
      </c>
      <c r="B4044" t="s">
        <v>2584</v>
      </c>
      <c r="C4044" t="s">
        <v>59</v>
      </c>
      <c r="D4044" t="s">
        <v>11</v>
      </c>
      <c r="E4044" t="s">
        <v>6643</v>
      </c>
      <c r="F4044" t="s">
        <v>37</v>
      </c>
      <c r="G4044" t="s">
        <v>14</v>
      </c>
      <c r="N4044">
        <v>0</v>
      </c>
      <c r="Q4044" t="b">
        <f t="shared" si="77"/>
        <v>1</v>
      </c>
      <c r="R4044" t="s">
        <v>6643</v>
      </c>
    </row>
    <row r="4045" spans="1:18" hidden="1" x14ac:dyDescent="0.25">
      <c r="A4045" s="18">
        <v>148</v>
      </c>
      <c r="B4045" t="s">
        <v>413</v>
      </c>
      <c r="C4045" t="s">
        <v>59</v>
      </c>
      <c r="D4045" t="s">
        <v>11</v>
      </c>
      <c r="E4045" t="s">
        <v>415</v>
      </c>
      <c r="F4045" t="s">
        <v>37</v>
      </c>
      <c r="G4045" t="s">
        <v>14</v>
      </c>
      <c r="N4045">
        <v>0</v>
      </c>
      <c r="Q4045" t="b">
        <f t="shared" si="77"/>
        <v>1</v>
      </c>
      <c r="R4045" t="s">
        <v>415</v>
      </c>
    </row>
    <row r="4046" spans="1:18" hidden="1" x14ac:dyDescent="0.25">
      <c r="A4046" s="18">
        <v>4016</v>
      </c>
      <c r="B4046" t="s">
        <v>464</v>
      </c>
      <c r="C4046" t="s">
        <v>59</v>
      </c>
      <c r="D4046" t="s">
        <v>11</v>
      </c>
      <c r="E4046" t="s">
        <v>466</v>
      </c>
      <c r="F4046" t="s">
        <v>37</v>
      </c>
      <c r="G4046" t="s">
        <v>14</v>
      </c>
      <c r="N4046">
        <v>0</v>
      </c>
      <c r="Q4046" t="b">
        <f t="shared" si="77"/>
        <v>1</v>
      </c>
      <c r="R4046" t="s">
        <v>466</v>
      </c>
    </row>
    <row r="4047" spans="1:18" hidden="1" x14ac:dyDescent="0.25">
      <c r="A4047" s="18">
        <v>562</v>
      </c>
      <c r="B4047" t="s">
        <v>2009</v>
      </c>
      <c r="C4047" t="s">
        <v>59</v>
      </c>
      <c r="D4047" t="s">
        <v>11</v>
      </c>
      <c r="E4047" t="s">
        <v>2011</v>
      </c>
      <c r="F4047" t="s">
        <v>37</v>
      </c>
      <c r="G4047" t="s">
        <v>14</v>
      </c>
      <c r="N4047">
        <v>0</v>
      </c>
      <c r="Q4047" t="b">
        <f t="shared" si="77"/>
        <v>1</v>
      </c>
      <c r="R4047" t="s">
        <v>2011</v>
      </c>
    </row>
    <row r="4048" spans="1:18" hidden="1" x14ac:dyDescent="0.25">
      <c r="A4048" s="18">
        <v>3447</v>
      </c>
      <c r="B4048" t="s">
        <v>2009</v>
      </c>
      <c r="C4048" t="s">
        <v>59</v>
      </c>
      <c r="D4048" t="s">
        <v>11</v>
      </c>
      <c r="E4048" t="s">
        <v>2019</v>
      </c>
      <c r="F4048" t="s">
        <v>37</v>
      </c>
      <c r="G4048" t="s">
        <v>14</v>
      </c>
      <c r="N4048">
        <v>0</v>
      </c>
      <c r="Q4048" t="b">
        <f t="shared" si="77"/>
        <v>1</v>
      </c>
      <c r="R4048" t="s">
        <v>2019</v>
      </c>
    </row>
    <row r="4049" spans="1:18" hidden="1" x14ac:dyDescent="0.25">
      <c r="A4049" s="18">
        <v>932</v>
      </c>
      <c r="B4049" t="s">
        <v>2020</v>
      </c>
      <c r="C4049" t="s">
        <v>59</v>
      </c>
      <c r="D4049" t="s">
        <v>11</v>
      </c>
      <c r="E4049" t="s">
        <v>2022</v>
      </c>
      <c r="F4049" t="s">
        <v>37</v>
      </c>
      <c r="G4049" t="s">
        <v>14</v>
      </c>
      <c r="N4049">
        <v>0</v>
      </c>
      <c r="Q4049" t="b">
        <f t="shared" si="77"/>
        <v>1</v>
      </c>
      <c r="R4049" t="s">
        <v>2022</v>
      </c>
    </row>
    <row r="4050" spans="1:18" hidden="1" x14ac:dyDescent="0.25">
      <c r="A4050" s="18">
        <v>559</v>
      </c>
      <c r="B4050" t="s">
        <v>2020</v>
      </c>
      <c r="C4050" t="s">
        <v>59</v>
      </c>
      <c r="D4050" t="s">
        <v>11</v>
      </c>
      <c r="E4050" t="s">
        <v>2029</v>
      </c>
      <c r="F4050" t="s">
        <v>37</v>
      </c>
      <c r="G4050" t="s">
        <v>14</v>
      </c>
      <c r="N4050">
        <v>0</v>
      </c>
      <c r="Q4050" t="b">
        <f t="shared" si="77"/>
        <v>1</v>
      </c>
      <c r="R4050" t="s">
        <v>2029</v>
      </c>
    </row>
    <row r="4051" spans="1:18" hidden="1" x14ac:dyDescent="0.25">
      <c r="A4051" s="18">
        <v>1097</v>
      </c>
      <c r="C4051" t="s">
        <v>59</v>
      </c>
      <c r="D4051" t="s">
        <v>11</v>
      </c>
      <c r="E4051" s="20" t="s">
        <v>7993</v>
      </c>
      <c r="F4051" t="s">
        <v>37</v>
      </c>
      <c r="G4051" t="s">
        <v>14</v>
      </c>
      <c r="N4051">
        <v>0</v>
      </c>
      <c r="Q4051" t="b">
        <f t="shared" si="77"/>
        <v>1</v>
      </c>
      <c r="R4051" t="s">
        <v>478</v>
      </c>
    </row>
    <row r="4052" spans="1:18" hidden="1" x14ac:dyDescent="0.25">
      <c r="A4052" s="18">
        <v>624</v>
      </c>
      <c r="C4052" t="s">
        <v>59</v>
      </c>
      <c r="D4052" t="s">
        <v>11</v>
      </c>
      <c r="E4052" t="s">
        <v>505</v>
      </c>
      <c r="F4052" t="s">
        <v>37</v>
      </c>
      <c r="G4052" t="s">
        <v>14</v>
      </c>
      <c r="Q4052" t="b">
        <f t="shared" si="77"/>
        <v>1</v>
      </c>
      <c r="R4052" t="s">
        <v>505</v>
      </c>
    </row>
    <row r="4053" spans="1:18" hidden="1" x14ac:dyDescent="0.25">
      <c r="A4053" s="18">
        <v>997</v>
      </c>
      <c r="B4053" t="s">
        <v>1656</v>
      </c>
      <c r="C4053" t="s">
        <v>59</v>
      </c>
      <c r="D4053" t="s">
        <v>11</v>
      </c>
      <c r="E4053" t="s">
        <v>1658</v>
      </c>
      <c r="F4053" t="s">
        <v>37</v>
      </c>
      <c r="G4053" t="s">
        <v>768</v>
      </c>
      <c r="N4053">
        <v>0</v>
      </c>
      <c r="Q4053" t="b">
        <f t="shared" si="77"/>
        <v>1</v>
      </c>
      <c r="R4053" t="s">
        <v>1658</v>
      </c>
    </row>
    <row r="4054" spans="1:18" hidden="1" x14ac:dyDescent="0.25">
      <c r="A4054" s="18">
        <v>2960</v>
      </c>
      <c r="B4054" t="s">
        <v>1656</v>
      </c>
      <c r="C4054" t="s">
        <v>59</v>
      </c>
      <c r="D4054" t="s">
        <v>11</v>
      </c>
      <c r="E4054" t="s">
        <v>1667</v>
      </c>
      <c r="F4054" t="s">
        <v>37</v>
      </c>
      <c r="G4054" t="s">
        <v>768</v>
      </c>
      <c r="L4054" s="20"/>
      <c r="M4054" s="20"/>
      <c r="N4054">
        <v>0</v>
      </c>
      <c r="Q4054" t="b">
        <f t="shared" si="77"/>
        <v>1</v>
      </c>
      <c r="R4054" t="s">
        <v>1667</v>
      </c>
    </row>
    <row r="4055" spans="1:18" hidden="1" x14ac:dyDescent="0.25">
      <c r="A4055" s="18">
        <v>1190</v>
      </c>
      <c r="B4055" t="s">
        <v>2030</v>
      </c>
      <c r="C4055" t="s">
        <v>59</v>
      </c>
      <c r="D4055" t="s">
        <v>11</v>
      </c>
      <c r="E4055" t="s">
        <v>2032</v>
      </c>
      <c r="F4055" t="s">
        <v>37</v>
      </c>
      <c r="G4055" t="s">
        <v>14</v>
      </c>
      <c r="N4055">
        <v>0</v>
      </c>
      <c r="Q4055" t="b">
        <f t="shared" si="77"/>
        <v>1</v>
      </c>
      <c r="R4055" t="s">
        <v>2032</v>
      </c>
    </row>
    <row r="4056" spans="1:18" hidden="1" x14ac:dyDescent="0.25">
      <c r="A4056" s="18">
        <v>623</v>
      </c>
      <c r="B4056" t="s">
        <v>467</v>
      </c>
      <c r="C4056" t="s">
        <v>59</v>
      </c>
      <c r="D4056" t="s">
        <v>11</v>
      </c>
      <c r="E4056" t="s">
        <v>2054</v>
      </c>
      <c r="F4056" t="s">
        <v>37</v>
      </c>
      <c r="G4056" t="s">
        <v>14</v>
      </c>
      <c r="N4056">
        <v>0</v>
      </c>
      <c r="Q4056" t="b">
        <f t="shared" si="77"/>
        <v>1</v>
      </c>
      <c r="R4056" t="s">
        <v>2054</v>
      </c>
    </row>
    <row r="4057" spans="1:18" hidden="1" x14ac:dyDescent="0.25">
      <c r="A4057" s="18">
        <v>1923</v>
      </c>
      <c r="B4057" t="s">
        <v>467</v>
      </c>
      <c r="C4057" t="s">
        <v>59</v>
      </c>
      <c r="D4057" t="s">
        <v>11</v>
      </c>
      <c r="E4057" t="s">
        <v>2057</v>
      </c>
      <c r="F4057" t="s">
        <v>37</v>
      </c>
      <c r="G4057" t="s">
        <v>14</v>
      </c>
      <c r="N4057">
        <v>0</v>
      </c>
      <c r="Q4057" t="b">
        <f t="shared" si="77"/>
        <v>1</v>
      </c>
      <c r="R4057" t="s">
        <v>2057</v>
      </c>
    </row>
    <row r="4058" spans="1:18" hidden="1" x14ac:dyDescent="0.25">
      <c r="A4058" s="18">
        <v>3416</v>
      </c>
      <c r="B4058" t="s">
        <v>467</v>
      </c>
      <c r="C4058" t="s">
        <v>59</v>
      </c>
      <c r="D4058" t="s">
        <v>11</v>
      </c>
      <c r="E4058" t="s">
        <v>2070</v>
      </c>
      <c r="F4058" t="s">
        <v>37</v>
      </c>
      <c r="G4058" t="s">
        <v>14</v>
      </c>
      <c r="N4058">
        <v>0</v>
      </c>
      <c r="Q4058" t="b">
        <f t="shared" si="77"/>
        <v>1</v>
      </c>
      <c r="R4058" t="s">
        <v>2070</v>
      </c>
    </row>
    <row r="4059" spans="1:18" hidden="1" x14ac:dyDescent="0.25">
      <c r="A4059" s="18">
        <v>2955</v>
      </c>
      <c r="B4059" t="s">
        <v>467</v>
      </c>
      <c r="C4059" t="s">
        <v>59</v>
      </c>
      <c r="D4059" t="s">
        <v>11</v>
      </c>
      <c r="E4059" t="s">
        <v>2076</v>
      </c>
      <c r="F4059" t="s">
        <v>37</v>
      </c>
      <c r="G4059" t="s">
        <v>14</v>
      </c>
      <c r="L4059" s="20"/>
      <c r="M4059" s="20"/>
      <c r="N4059">
        <v>0</v>
      </c>
      <c r="Q4059" t="b">
        <f t="shared" si="77"/>
        <v>1</v>
      </c>
      <c r="R4059" t="s">
        <v>2076</v>
      </c>
    </row>
    <row r="4060" spans="1:18" hidden="1" x14ac:dyDescent="0.25">
      <c r="A4060" s="18">
        <v>2745</v>
      </c>
      <c r="B4060" t="s">
        <v>467</v>
      </c>
      <c r="C4060" t="s">
        <v>59</v>
      </c>
      <c r="D4060" t="s">
        <v>11</v>
      </c>
      <c r="E4060" t="s">
        <v>2087</v>
      </c>
      <c r="F4060" t="s">
        <v>37</v>
      </c>
      <c r="G4060" t="s">
        <v>14</v>
      </c>
      <c r="L4060" s="20"/>
      <c r="N4060">
        <v>0</v>
      </c>
      <c r="Q4060" t="b">
        <f t="shared" si="77"/>
        <v>1</v>
      </c>
      <c r="R4060" t="s">
        <v>2087</v>
      </c>
    </row>
    <row r="4061" spans="1:18" hidden="1" x14ac:dyDescent="0.25">
      <c r="A4061" s="18">
        <v>2474</v>
      </c>
      <c r="B4061" t="s">
        <v>467</v>
      </c>
      <c r="C4061" t="s">
        <v>59</v>
      </c>
      <c r="D4061" t="s">
        <v>11</v>
      </c>
      <c r="E4061" t="s">
        <v>2089</v>
      </c>
      <c r="F4061" t="s">
        <v>37</v>
      </c>
      <c r="G4061" t="s">
        <v>14</v>
      </c>
      <c r="L4061" s="20"/>
      <c r="N4061">
        <v>0</v>
      </c>
      <c r="Q4061" t="b">
        <f t="shared" si="77"/>
        <v>1</v>
      </c>
      <c r="R4061" t="s">
        <v>2089</v>
      </c>
    </row>
    <row r="4062" spans="1:18" hidden="1" x14ac:dyDescent="0.25">
      <c r="A4062" s="18">
        <v>3609</v>
      </c>
      <c r="B4062" t="s">
        <v>467</v>
      </c>
      <c r="C4062" t="s">
        <v>59</v>
      </c>
      <c r="D4062" t="s">
        <v>11</v>
      </c>
      <c r="E4062" t="s">
        <v>2092</v>
      </c>
      <c r="F4062" t="s">
        <v>37</v>
      </c>
      <c r="G4062" t="s">
        <v>14</v>
      </c>
      <c r="N4062">
        <v>0</v>
      </c>
      <c r="Q4062" t="b">
        <f t="shared" si="77"/>
        <v>1</v>
      </c>
      <c r="R4062" t="s">
        <v>2092</v>
      </c>
    </row>
    <row r="4063" spans="1:18" hidden="1" x14ac:dyDescent="0.25">
      <c r="A4063" s="18">
        <v>2866</v>
      </c>
      <c r="B4063" t="s">
        <v>467</v>
      </c>
      <c r="C4063" t="s">
        <v>59</v>
      </c>
      <c r="D4063" t="s">
        <v>11</v>
      </c>
      <c r="E4063" t="s">
        <v>2103</v>
      </c>
      <c r="F4063" t="s">
        <v>37</v>
      </c>
      <c r="G4063" t="s">
        <v>14</v>
      </c>
      <c r="L4063" s="20"/>
      <c r="N4063">
        <v>0</v>
      </c>
      <c r="Q4063" t="b">
        <f t="shared" si="77"/>
        <v>1</v>
      </c>
      <c r="R4063" t="s">
        <v>2103</v>
      </c>
    </row>
    <row r="4064" spans="1:18" hidden="1" x14ac:dyDescent="0.25">
      <c r="A4064" s="18">
        <v>440</v>
      </c>
      <c r="B4064" t="s">
        <v>467</v>
      </c>
      <c r="C4064" t="s">
        <v>59</v>
      </c>
      <c r="D4064" t="s">
        <v>11</v>
      </c>
      <c r="E4064" t="s">
        <v>2120</v>
      </c>
      <c r="F4064" t="s">
        <v>37</v>
      </c>
      <c r="G4064" t="s">
        <v>14</v>
      </c>
      <c r="N4064">
        <v>0</v>
      </c>
      <c r="Q4064" t="b">
        <f t="shared" si="77"/>
        <v>1</v>
      </c>
      <c r="R4064" t="s">
        <v>2120</v>
      </c>
    </row>
    <row r="4065" spans="1:18" hidden="1" x14ac:dyDescent="0.25">
      <c r="A4065" s="18">
        <v>1424</v>
      </c>
      <c r="B4065" t="s">
        <v>467</v>
      </c>
      <c r="C4065" t="s">
        <v>59</v>
      </c>
      <c r="D4065" t="s">
        <v>11</v>
      </c>
      <c r="E4065" t="s">
        <v>2141</v>
      </c>
      <c r="F4065" t="s">
        <v>37</v>
      </c>
      <c r="G4065" t="s">
        <v>14</v>
      </c>
      <c r="N4065">
        <v>0</v>
      </c>
      <c r="Q4065" t="b">
        <f t="shared" si="77"/>
        <v>1</v>
      </c>
      <c r="R4065" t="s">
        <v>2141</v>
      </c>
    </row>
    <row r="4066" spans="1:18" hidden="1" x14ac:dyDescent="0.25">
      <c r="A4066" s="18">
        <v>926</v>
      </c>
      <c r="B4066" t="s">
        <v>467</v>
      </c>
      <c r="C4066" t="s">
        <v>59</v>
      </c>
      <c r="D4066" t="s">
        <v>11</v>
      </c>
      <c r="E4066" t="s">
        <v>2156</v>
      </c>
      <c r="F4066" t="s">
        <v>37</v>
      </c>
      <c r="G4066" t="s">
        <v>14</v>
      </c>
      <c r="N4066">
        <v>0</v>
      </c>
      <c r="Q4066" t="b">
        <f t="shared" si="77"/>
        <v>1</v>
      </c>
      <c r="R4066" t="s">
        <v>2156</v>
      </c>
    </row>
    <row r="4067" spans="1:18" hidden="1" x14ac:dyDescent="0.25">
      <c r="A4067" s="18">
        <v>16</v>
      </c>
      <c r="B4067" t="s">
        <v>467</v>
      </c>
      <c r="C4067" t="s">
        <v>59</v>
      </c>
      <c r="D4067" t="s">
        <v>11</v>
      </c>
      <c r="E4067" t="s">
        <v>2178</v>
      </c>
      <c r="F4067" t="s">
        <v>37</v>
      </c>
      <c r="G4067" t="s">
        <v>14</v>
      </c>
      <c r="N4067">
        <v>0</v>
      </c>
      <c r="Q4067" t="b">
        <f t="shared" si="77"/>
        <v>1</v>
      </c>
      <c r="R4067" t="s">
        <v>2178</v>
      </c>
    </row>
    <row r="4068" spans="1:18" hidden="1" x14ac:dyDescent="0.25">
      <c r="A4068" s="18">
        <v>1252</v>
      </c>
      <c r="B4068" t="s">
        <v>467</v>
      </c>
      <c r="C4068" t="s">
        <v>59</v>
      </c>
      <c r="D4068" t="s">
        <v>11</v>
      </c>
      <c r="E4068" t="s">
        <v>2231</v>
      </c>
      <c r="F4068" t="s">
        <v>37</v>
      </c>
      <c r="G4068" t="s">
        <v>14</v>
      </c>
      <c r="N4068">
        <v>0</v>
      </c>
      <c r="Q4068" t="b">
        <f t="shared" si="77"/>
        <v>1</v>
      </c>
      <c r="R4068" t="s">
        <v>2231</v>
      </c>
    </row>
    <row r="4069" spans="1:18" hidden="1" x14ac:dyDescent="0.25">
      <c r="A4069" s="18">
        <v>4069</v>
      </c>
      <c r="B4069" t="s">
        <v>467</v>
      </c>
      <c r="C4069" t="s">
        <v>59</v>
      </c>
      <c r="D4069" t="s">
        <v>11</v>
      </c>
      <c r="E4069" t="s">
        <v>2238</v>
      </c>
      <c r="F4069" t="s">
        <v>37</v>
      </c>
      <c r="G4069" t="s">
        <v>14</v>
      </c>
      <c r="N4069">
        <v>0</v>
      </c>
      <c r="Q4069" t="b">
        <f t="shared" si="77"/>
        <v>1</v>
      </c>
      <c r="R4069" t="s">
        <v>2238</v>
      </c>
    </row>
    <row r="4070" spans="1:18" hidden="1" x14ac:dyDescent="0.25">
      <c r="A4070" s="18">
        <v>2214</v>
      </c>
      <c r="B4070" t="s">
        <v>467</v>
      </c>
      <c r="C4070" t="s">
        <v>59</v>
      </c>
      <c r="D4070" t="s">
        <v>11</v>
      </c>
      <c r="E4070" t="s">
        <v>2240</v>
      </c>
      <c r="F4070" t="s">
        <v>37</v>
      </c>
      <c r="G4070" t="s">
        <v>14</v>
      </c>
      <c r="N4070">
        <v>0</v>
      </c>
      <c r="Q4070" t="b">
        <f t="shared" si="77"/>
        <v>1</v>
      </c>
      <c r="R4070" t="s">
        <v>2240</v>
      </c>
    </row>
    <row r="4071" spans="1:18" hidden="1" x14ac:dyDescent="0.25">
      <c r="A4071" s="18">
        <v>4413</v>
      </c>
      <c r="B4071" t="s">
        <v>7688</v>
      </c>
      <c r="C4071" t="s">
        <v>59</v>
      </c>
      <c r="D4071" t="s">
        <v>11</v>
      </c>
      <c r="E4071" t="s">
        <v>509</v>
      </c>
      <c r="F4071" t="s">
        <v>37</v>
      </c>
      <c r="G4071" t="s">
        <v>14</v>
      </c>
      <c r="Q4071" t="b">
        <f t="shared" si="77"/>
        <v>1</v>
      </c>
      <c r="R4071" t="s">
        <v>509</v>
      </c>
    </row>
    <row r="4072" spans="1:18" hidden="1" x14ac:dyDescent="0.25">
      <c r="A4072" s="18">
        <v>1520</v>
      </c>
      <c r="C4072" t="s">
        <v>59</v>
      </c>
      <c r="D4072" t="s">
        <v>11</v>
      </c>
      <c r="E4072" t="s">
        <v>511</v>
      </c>
      <c r="F4072" t="s">
        <v>37</v>
      </c>
      <c r="G4072" t="s">
        <v>14</v>
      </c>
      <c r="Q4072" t="b">
        <f t="shared" si="77"/>
        <v>1</v>
      </c>
      <c r="R4072" t="s">
        <v>511</v>
      </c>
    </row>
    <row r="4073" spans="1:18" hidden="1" x14ac:dyDescent="0.25">
      <c r="A4073" s="18">
        <v>1968</v>
      </c>
      <c r="B4073" t="s">
        <v>557</v>
      </c>
      <c r="C4073" t="s">
        <v>59</v>
      </c>
      <c r="D4073" t="s">
        <v>11</v>
      </c>
      <c r="E4073" t="s">
        <v>559</v>
      </c>
      <c r="F4073" t="s">
        <v>37</v>
      </c>
      <c r="G4073" t="s">
        <v>14</v>
      </c>
      <c r="N4073">
        <v>0</v>
      </c>
      <c r="Q4073" t="b">
        <f t="shared" si="77"/>
        <v>1</v>
      </c>
      <c r="R4073" t="s">
        <v>559</v>
      </c>
    </row>
    <row r="4074" spans="1:18" hidden="1" x14ac:dyDescent="0.25">
      <c r="A4074" s="18">
        <v>547</v>
      </c>
      <c r="B4074" t="s">
        <v>2247</v>
      </c>
      <c r="C4074" t="s">
        <v>59</v>
      </c>
      <c r="D4074" t="s">
        <v>11</v>
      </c>
      <c r="E4074" t="s">
        <v>2249</v>
      </c>
      <c r="F4074" t="s">
        <v>37</v>
      </c>
      <c r="G4074" t="s">
        <v>14</v>
      </c>
      <c r="N4074">
        <v>0</v>
      </c>
      <c r="Q4074" t="b">
        <f t="shared" si="77"/>
        <v>1</v>
      </c>
      <c r="R4074" t="s">
        <v>2249</v>
      </c>
    </row>
    <row r="4075" spans="1:18" hidden="1" x14ac:dyDescent="0.25">
      <c r="A4075" s="18">
        <v>394</v>
      </c>
      <c r="B4075" t="s">
        <v>1579</v>
      </c>
      <c r="C4075" t="s">
        <v>59</v>
      </c>
      <c r="D4075" t="s">
        <v>11</v>
      </c>
      <c r="E4075" t="s">
        <v>4684</v>
      </c>
      <c r="F4075" t="s">
        <v>37</v>
      </c>
      <c r="G4075" t="s">
        <v>14</v>
      </c>
      <c r="N4075">
        <v>0</v>
      </c>
      <c r="Q4075" t="b">
        <f t="shared" si="77"/>
        <v>1</v>
      </c>
      <c r="R4075" t="s">
        <v>4684</v>
      </c>
    </row>
    <row r="4076" spans="1:18" hidden="1" x14ac:dyDescent="0.25">
      <c r="A4076" s="18">
        <v>535</v>
      </c>
      <c r="B4076" t="s">
        <v>1579</v>
      </c>
      <c r="C4076" t="s">
        <v>59</v>
      </c>
      <c r="D4076" t="s">
        <v>11</v>
      </c>
      <c r="E4076" t="s">
        <v>4695</v>
      </c>
      <c r="F4076" t="s">
        <v>37</v>
      </c>
      <c r="G4076" t="s">
        <v>14</v>
      </c>
      <c r="Q4076" t="b">
        <f t="shared" si="77"/>
        <v>1</v>
      </c>
      <c r="R4076" t="s">
        <v>4695</v>
      </c>
    </row>
    <row r="4077" spans="1:18" hidden="1" x14ac:dyDescent="0.25">
      <c r="A4077" s="18">
        <v>1884</v>
      </c>
      <c r="B4077" t="s">
        <v>2274</v>
      </c>
      <c r="C4077" t="s">
        <v>59</v>
      </c>
      <c r="D4077" t="s">
        <v>11</v>
      </c>
      <c r="E4077" t="s">
        <v>2276</v>
      </c>
      <c r="F4077" t="s">
        <v>37</v>
      </c>
      <c r="G4077" t="s">
        <v>14</v>
      </c>
      <c r="N4077">
        <v>0</v>
      </c>
      <c r="Q4077" t="b">
        <f t="shared" si="77"/>
        <v>1</v>
      </c>
      <c r="R4077" t="s">
        <v>2276</v>
      </c>
    </row>
    <row r="4078" spans="1:18" hidden="1" x14ac:dyDescent="0.25">
      <c r="A4078" s="18">
        <v>3520</v>
      </c>
      <c r="B4078" t="s">
        <v>2277</v>
      </c>
      <c r="C4078" t="s">
        <v>59</v>
      </c>
      <c r="D4078" t="s">
        <v>11</v>
      </c>
      <c r="E4078" t="s">
        <v>2279</v>
      </c>
      <c r="F4078" t="s">
        <v>37</v>
      </c>
      <c r="G4078" t="s">
        <v>14</v>
      </c>
      <c r="N4078">
        <v>0</v>
      </c>
      <c r="Q4078" t="b">
        <f t="shared" si="77"/>
        <v>1</v>
      </c>
      <c r="R4078" t="s">
        <v>2279</v>
      </c>
    </row>
    <row r="4079" spans="1:18" hidden="1" x14ac:dyDescent="0.25">
      <c r="A4079" s="18">
        <v>1553</v>
      </c>
      <c r="B4079" t="s">
        <v>2277</v>
      </c>
      <c r="C4079" t="s">
        <v>59</v>
      </c>
      <c r="D4079" t="s">
        <v>11</v>
      </c>
      <c r="E4079" t="s">
        <v>2353</v>
      </c>
      <c r="F4079" t="s">
        <v>37</v>
      </c>
      <c r="G4079" t="s">
        <v>14</v>
      </c>
      <c r="N4079">
        <v>0</v>
      </c>
      <c r="Q4079" t="b">
        <f t="shared" si="77"/>
        <v>1</v>
      </c>
      <c r="R4079" t="s">
        <v>2353</v>
      </c>
    </row>
    <row r="4080" spans="1:18" hidden="1" x14ac:dyDescent="0.25">
      <c r="A4080" s="18">
        <v>1086</v>
      </c>
      <c r="B4080" t="s">
        <v>79</v>
      </c>
      <c r="C4080" t="s">
        <v>1292</v>
      </c>
      <c r="D4080" t="s">
        <v>11</v>
      </c>
      <c r="E4080" t="s">
        <v>6674</v>
      </c>
      <c r="F4080" t="s">
        <v>37</v>
      </c>
      <c r="G4080" t="s">
        <v>14</v>
      </c>
      <c r="N4080">
        <v>0</v>
      </c>
      <c r="P4080" t="b">
        <f>EXACT(H4080,bioshpere3_soil!H4080)</f>
        <v>0</v>
      </c>
      <c r="Q4080" t="b">
        <f t="shared" si="77"/>
        <v>1</v>
      </c>
      <c r="R4080" t="s">
        <v>6674</v>
      </c>
    </row>
    <row r="4081" spans="1:18" hidden="1" x14ac:dyDescent="0.25">
      <c r="A4081" s="18">
        <v>4383</v>
      </c>
      <c r="B4081" t="s">
        <v>79</v>
      </c>
      <c r="C4081" t="s">
        <v>1292</v>
      </c>
      <c r="D4081" t="s">
        <v>11</v>
      </c>
      <c r="E4081" t="s">
        <v>6751</v>
      </c>
      <c r="F4081" t="s">
        <v>37</v>
      </c>
      <c r="G4081" t="s">
        <v>14</v>
      </c>
      <c r="N4081">
        <v>0</v>
      </c>
      <c r="P4081" t="b">
        <f>EXACT(H4081,bioshpere3_soil!H4081)</f>
        <v>0</v>
      </c>
      <c r="Q4081" t="b">
        <f t="shared" si="77"/>
        <v>1</v>
      </c>
      <c r="R4081" t="s">
        <v>6751</v>
      </c>
    </row>
    <row r="4082" spans="1:18" hidden="1" x14ac:dyDescent="0.25">
      <c r="A4082" s="18">
        <v>2533</v>
      </c>
      <c r="B4082" t="s">
        <v>2369</v>
      </c>
      <c r="C4082" t="s">
        <v>59</v>
      </c>
      <c r="D4082" t="s">
        <v>11</v>
      </c>
      <c r="E4082" t="s">
        <v>2371</v>
      </c>
      <c r="F4082" t="s">
        <v>37</v>
      </c>
      <c r="G4082" t="s">
        <v>14</v>
      </c>
      <c r="L4082" s="20"/>
      <c r="N4082">
        <v>0</v>
      </c>
      <c r="P4082" t="b">
        <f>EXACT(H4082,bioshpere3_soil!H4082)</f>
        <v>0</v>
      </c>
      <c r="Q4082" t="b">
        <f t="shared" si="77"/>
        <v>1</v>
      </c>
      <c r="R4082" t="s">
        <v>2371</v>
      </c>
    </row>
    <row r="4083" spans="1:18" hidden="1" x14ac:dyDescent="0.25">
      <c r="A4083" s="18">
        <v>368</v>
      </c>
      <c r="B4083" t="s">
        <v>19</v>
      </c>
      <c r="C4083" t="s">
        <v>59</v>
      </c>
      <c r="D4083" t="s">
        <v>11</v>
      </c>
      <c r="E4083" t="s">
        <v>2405</v>
      </c>
      <c r="F4083" t="s">
        <v>37</v>
      </c>
      <c r="G4083" t="s">
        <v>14</v>
      </c>
      <c r="N4083">
        <v>0</v>
      </c>
      <c r="P4083" t="b">
        <f>EXACT(H4083,bioshpere3_soil!H4083)</f>
        <v>0</v>
      </c>
      <c r="Q4083" t="b">
        <f t="shared" si="77"/>
        <v>1</v>
      </c>
      <c r="R4083" t="s">
        <v>2405</v>
      </c>
    </row>
    <row r="4084" spans="1:18" hidden="1" x14ac:dyDescent="0.25">
      <c r="A4084" s="18">
        <v>331</v>
      </c>
      <c r="B4084" t="s">
        <v>19</v>
      </c>
      <c r="C4084" t="s">
        <v>59</v>
      </c>
      <c r="D4084" t="s">
        <v>11</v>
      </c>
      <c r="E4084" t="s">
        <v>2415</v>
      </c>
      <c r="F4084" t="s">
        <v>37</v>
      </c>
      <c r="G4084" t="s">
        <v>14</v>
      </c>
      <c r="Q4084" t="b">
        <f t="shared" si="77"/>
        <v>1</v>
      </c>
      <c r="R4084" t="s">
        <v>2415</v>
      </c>
    </row>
    <row r="4085" spans="1:18" hidden="1" x14ac:dyDescent="0.25">
      <c r="A4085" s="18">
        <v>3817</v>
      </c>
      <c r="B4085" t="s">
        <v>19</v>
      </c>
      <c r="C4085" t="s">
        <v>59</v>
      </c>
      <c r="D4085" t="s">
        <v>11</v>
      </c>
      <c r="E4085" t="s">
        <v>2428</v>
      </c>
      <c r="F4085" t="s">
        <v>37</v>
      </c>
      <c r="G4085" t="s">
        <v>14</v>
      </c>
      <c r="N4085">
        <v>0</v>
      </c>
      <c r="Q4085" t="b">
        <f t="shared" si="77"/>
        <v>1</v>
      </c>
      <c r="R4085" t="s">
        <v>2428</v>
      </c>
    </row>
    <row r="4086" spans="1:18" hidden="1" x14ac:dyDescent="0.25">
      <c r="A4086" s="18">
        <v>2230</v>
      </c>
      <c r="B4086" t="s">
        <v>666</v>
      </c>
      <c r="C4086" t="s">
        <v>59</v>
      </c>
      <c r="D4086" t="s">
        <v>11</v>
      </c>
      <c r="E4086" t="s">
        <v>566</v>
      </c>
      <c r="F4086" t="s">
        <v>37</v>
      </c>
      <c r="G4086" t="s">
        <v>14</v>
      </c>
      <c r="N4086">
        <v>0</v>
      </c>
      <c r="Q4086" t="b">
        <f t="shared" si="77"/>
        <v>1</v>
      </c>
      <c r="R4086" t="s">
        <v>566</v>
      </c>
    </row>
    <row r="4087" spans="1:18" hidden="1" x14ac:dyDescent="0.25">
      <c r="A4087" s="18">
        <v>2390</v>
      </c>
      <c r="B4087" t="s">
        <v>666</v>
      </c>
      <c r="C4087" t="s">
        <v>59</v>
      </c>
      <c r="D4087" t="s">
        <v>11</v>
      </c>
      <c r="E4087" t="s">
        <v>668</v>
      </c>
      <c r="F4087" t="s">
        <v>37</v>
      </c>
      <c r="G4087" t="s">
        <v>14</v>
      </c>
      <c r="N4087">
        <v>0</v>
      </c>
      <c r="Q4087" t="b">
        <f t="shared" si="77"/>
        <v>1</v>
      </c>
      <c r="R4087" t="s">
        <v>668</v>
      </c>
    </row>
    <row r="4088" spans="1:18" hidden="1" x14ac:dyDescent="0.25">
      <c r="A4088" s="18">
        <v>1517</v>
      </c>
      <c r="B4088" t="s">
        <v>700</v>
      </c>
      <c r="C4088" t="s">
        <v>59</v>
      </c>
      <c r="D4088" t="s">
        <v>11</v>
      </c>
      <c r="E4088" t="s">
        <v>702</v>
      </c>
      <c r="F4088" t="s">
        <v>37</v>
      </c>
      <c r="G4088" t="s">
        <v>14</v>
      </c>
      <c r="Q4088" t="b">
        <f t="shared" si="77"/>
        <v>1</v>
      </c>
      <c r="R4088" t="s">
        <v>702</v>
      </c>
    </row>
    <row r="4089" spans="1:18" hidden="1" x14ac:dyDescent="0.25">
      <c r="A4089" s="18">
        <v>1008</v>
      </c>
      <c r="B4089" t="s">
        <v>700</v>
      </c>
      <c r="C4089" t="s">
        <v>59</v>
      </c>
      <c r="D4089" t="s">
        <v>11</v>
      </c>
      <c r="E4089" t="s">
        <v>727</v>
      </c>
      <c r="F4089" t="s">
        <v>37</v>
      </c>
      <c r="G4089" t="s">
        <v>14</v>
      </c>
      <c r="N4089">
        <v>0</v>
      </c>
      <c r="Q4089" t="b">
        <f t="shared" si="77"/>
        <v>1</v>
      </c>
      <c r="R4089" t="s">
        <v>727</v>
      </c>
    </row>
    <row r="4090" spans="1:18" hidden="1" x14ac:dyDescent="0.25">
      <c r="A4090" s="18">
        <v>4393</v>
      </c>
      <c r="B4090" t="s">
        <v>4636</v>
      </c>
      <c r="C4090" t="s">
        <v>51</v>
      </c>
      <c r="D4090" t="s">
        <v>11</v>
      </c>
      <c r="E4090" t="s">
        <v>4638</v>
      </c>
      <c r="F4090" t="s">
        <v>37</v>
      </c>
      <c r="G4090" t="s">
        <v>14</v>
      </c>
      <c r="N4090">
        <v>0</v>
      </c>
      <c r="Q4090" t="b">
        <f t="shared" si="77"/>
        <v>1</v>
      </c>
      <c r="R4090" t="s">
        <v>4638</v>
      </c>
    </row>
    <row r="4091" spans="1:18" hidden="1" x14ac:dyDescent="0.25">
      <c r="A4091" s="18">
        <v>2518</v>
      </c>
      <c r="B4091" t="s">
        <v>617</v>
      </c>
      <c r="C4091" t="s">
        <v>59</v>
      </c>
      <c r="D4091" t="s">
        <v>11</v>
      </c>
      <c r="E4091" t="s">
        <v>2454</v>
      </c>
      <c r="F4091" t="s">
        <v>37</v>
      </c>
      <c r="G4091" t="s">
        <v>14</v>
      </c>
      <c r="N4091">
        <v>0</v>
      </c>
      <c r="Q4091" t="b">
        <f t="shared" si="77"/>
        <v>1</v>
      </c>
      <c r="R4091" t="s">
        <v>2454</v>
      </c>
    </row>
    <row r="4092" spans="1:18" hidden="1" x14ac:dyDescent="0.25">
      <c r="A4092" s="18">
        <v>498</v>
      </c>
      <c r="B4092" t="s">
        <v>617</v>
      </c>
      <c r="C4092" t="s">
        <v>59</v>
      </c>
      <c r="D4092" t="s">
        <v>11</v>
      </c>
      <c r="E4092" t="s">
        <v>2474</v>
      </c>
      <c r="F4092" t="s">
        <v>37</v>
      </c>
      <c r="G4092" t="s">
        <v>14</v>
      </c>
      <c r="N4092">
        <v>0</v>
      </c>
      <c r="Q4092" t="b">
        <f t="shared" si="77"/>
        <v>1</v>
      </c>
      <c r="R4092" t="s">
        <v>2474</v>
      </c>
    </row>
    <row r="4093" spans="1:18" hidden="1" x14ac:dyDescent="0.25">
      <c r="A4093" s="18">
        <v>3217</v>
      </c>
      <c r="C4093" t="s">
        <v>59</v>
      </c>
      <c r="D4093" t="s">
        <v>11</v>
      </c>
      <c r="E4093" t="s">
        <v>770</v>
      </c>
      <c r="F4093" t="s">
        <v>37</v>
      </c>
      <c r="G4093" t="s">
        <v>14</v>
      </c>
      <c r="N4093">
        <v>0</v>
      </c>
      <c r="Q4093" t="b">
        <f t="shared" si="77"/>
        <v>1</v>
      </c>
      <c r="R4093" s="24" t="s">
        <v>770</v>
      </c>
    </row>
    <row r="4094" spans="1:18" hidden="1" x14ac:dyDescent="0.25">
      <c r="A4094" s="18">
        <v>2445</v>
      </c>
      <c r="B4094" t="s">
        <v>458</v>
      </c>
      <c r="C4094" t="s">
        <v>59</v>
      </c>
      <c r="D4094" t="s">
        <v>11</v>
      </c>
      <c r="E4094" t="s">
        <v>2491</v>
      </c>
      <c r="F4094" t="s">
        <v>37</v>
      </c>
      <c r="G4094" t="s">
        <v>14</v>
      </c>
      <c r="L4094" s="20"/>
      <c r="Q4094" t="b">
        <f t="shared" si="77"/>
        <v>1</v>
      </c>
      <c r="R4094" t="s">
        <v>2491</v>
      </c>
    </row>
    <row r="4095" spans="1:18" hidden="1" x14ac:dyDescent="0.25">
      <c r="A4095" s="18">
        <v>2702</v>
      </c>
      <c r="B4095" t="s">
        <v>2502</v>
      </c>
      <c r="C4095" t="s">
        <v>59</v>
      </c>
      <c r="D4095" t="s">
        <v>11</v>
      </c>
      <c r="E4095" t="s">
        <v>2504</v>
      </c>
      <c r="F4095" t="s">
        <v>37</v>
      </c>
      <c r="G4095" t="s">
        <v>14</v>
      </c>
      <c r="L4095" s="20"/>
      <c r="N4095">
        <v>0</v>
      </c>
      <c r="Q4095" t="b">
        <f t="shared" si="77"/>
        <v>1</v>
      </c>
      <c r="R4095" t="s">
        <v>2504</v>
      </c>
    </row>
    <row r="4096" spans="1:18" hidden="1" x14ac:dyDescent="0.25">
      <c r="A4096" s="18">
        <v>3024</v>
      </c>
      <c r="B4096" t="s">
        <v>458</v>
      </c>
      <c r="C4096" t="s">
        <v>59</v>
      </c>
      <c r="D4096" t="s">
        <v>11</v>
      </c>
      <c r="E4096" t="s">
        <v>2520</v>
      </c>
      <c r="F4096" t="s">
        <v>37</v>
      </c>
      <c r="G4096" t="s">
        <v>14</v>
      </c>
      <c r="N4096">
        <v>0</v>
      </c>
      <c r="Q4096" t="b">
        <f t="shared" si="77"/>
        <v>1</v>
      </c>
      <c r="R4096" t="s">
        <v>2520</v>
      </c>
    </row>
    <row r="4097" spans="1:18" hidden="1" x14ac:dyDescent="0.25">
      <c r="A4097" s="18">
        <v>2324</v>
      </c>
      <c r="B4097" t="s">
        <v>458</v>
      </c>
      <c r="C4097" t="s">
        <v>59</v>
      </c>
      <c r="D4097" t="s">
        <v>11</v>
      </c>
      <c r="E4097" t="s">
        <v>2523</v>
      </c>
      <c r="F4097" t="s">
        <v>37</v>
      </c>
      <c r="G4097" t="s">
        <v>14</v>
      </c>
      <c r="N4097">
        <v>0</v>
      </c>
      <c r="P4097" t="b">
        <f>EXACT(H4097,bioshpere3_soil!H4097)</f>
        <v>0</v>
      </c>
      <c r="Q4097" t="b">
        <f t="shared" si="77"/>
        <v>1</v>
      </c>
      <c r="R4097" t="s">
        <v>2523</v>
      </c>
    </row>
    <row r="4098" spans="1:18" hidden="1" x14ac:dyDescent="0.25">
      <c r="A4098" s="18">
        <v>3343</v>
      </c>
      <c r="B4098" t="s">
        <v>2524</v>
      </c>
      <c r="C4098" t="s">
        <v>59</v>
      </c>
      <c r="D4098" t="s">
        <v>11</v>
      </c>
      <c r="E4098" t="s">
        <v>2526</v>
      </c>
      <c r="F4098" t="s">
        <v>37</v>
      </c>
      <c r="G4098" t="s">
        <v>14</v>
      </c>
      <c r="N4098">
        <v>0</v>
      </c>
      <c r="P4098" t="b">
        <f>EXACT(H4098,bioshpere3_soil!H4098)</f>
        <v>0</v>
      </c>
      <c r="Q4098" t="b">
        <f t="shared" si="77"/>
        <v>1</v>
      </c>
      <c r="R4098" t="s">
        <v>2526</v>
      </c>
    </row>
    <row r="4099" spans="1:18" hidden="1" x14ac:dyDescent="0.25">
      <c r="A4099" s="18">
        <v>3316</v>
      </c>
      <c r="B4099" t="s">
        <v>2524</v>
      </c>
      <c r="C4099" t="s">
        <v>59</v>
      </c>
      <c r="D4099" t="s">
        <v>11</v>
      </c>
      <c r="E4099" t="s">
        <v>2548</v>
      </c>
      <c r="F4099" t="s">
        <v>37</v>
      </c>
      <c r="G4099" t="s">
        <v>14</v>
      </c>
      <c r="N4099">
        <v>0</v>
      </c>
      <c r="P4099" t="b">
        <f>EXACT(H4099,bioshpere3_soil!H4099)</f>
        <v>0</v>
      </c>
      <c r="Q4099" t="b">
        <f t="shared" si="77"/>
        <v>1</v>
      </c>
      <c r="R4099" t="s">
        <v>2548</v>
      </c>
    </row>
    <row r="4100" spans="1:18" hidden="1" x14ac:dyDescent="0.25">
      <c r="A4100" s="18">
        <v>1318</v>
      </c>
      <c r="B4100" t="s">
        <v>2569</v>
      </c>
      <c r="C4100" t="s">
        <v>59</v>
      </c>
      <c r="D4100" t="s">
        <v>11</v>
      </c>
      <c r="E4100" t="s">
        <v>2571</v>
      </c>
      <c r="F4100" t="s">
        <v>37</v>
      </c>
      <c r="G4100" t="s">
        <v>14</v>
      </c>
      <c r="Q4100" t="b">
        <f t="shared" si="77"/>
        <v>1</v>
      </c>
      <c r="R4100" t="s">
        <v>2571</v>
      </c>
    </row>
    <row r="4101" spans="1:18" hidden="1" x14ac:dyDescent="0.25">
      <c r="A4101" s="18">
        <v>761</v>
      </c>
      <c r="B4101" t="s">
        <v>812</v>
      </c>
      <c r="C4101" t="s">
        <v>59</v>
      </c>
      <c r="D4101" t="s">
        <v>11</v>
      </c>
      <c r="E4101" t="s">
        <v>814</v>
      </c>
      <c r="F4101" t="s">
        <v>37</v>
      </c>
      <c r="G4101" t="s">
        <v>14</v>
      </c>
      <c r="N4101">
        <v>0</v>
      </c>
      <c r="P4101" t="b">
        <f>EXACT(H4101,bioshpere3_soil!H4101)</f>
        <v>0</v>
      </c>
      <c r="Q4101" t="b">
        <f t="shared" si="77"/>
        <v>1</v>
      </c>
      <c r="R4101" t="s">
        <v>814</v>
      </c>
    </row>
    <row r="4102" spans="1:18" hidden="1" x14ac:dyDescent="0.25">
      <c r="A4102" s="18">
        <v>1859</v>
      </c>
      <c r="B4102" t="s">
        <v>812</v>
      </c>
      <c r="C4102" t="s">
        <v>59</v>
      </c>
      <c r="D4102" t="s">
        <v>11</v>
      </c>
      <c r="E4102" t="s">
        <v>817</v>
      </c>
      <c r="F4102" t="s">
        <v>37</v>
      </c>
      <c r="G4102" t="s">
        <v>14</v>
      </c>
      <c r="N4102">
        <v>0</v>
      </c>
      <c r="Q4102" t="b">
        <f t="shared" ref="Q4102:Q4165" si="78">EXACT(E4102,R4102)</f>
        <v>1</v>
      </c>
      <c r="R4102" t="s">
        <v>817</v>
      </c>
    </row>
    <row r="4103" spans="1:18" hidden="1" x14ac:dyDescent="0.25">
      <c r="A4103" s="18">
        <v>1803</v>
      </c>
      <c r="B4103" t="s">
        <v>357</v>
      </c>
      <c r="C4103" t="s">
        <v>1292</v>
      </c>
      <c r="D4103" t="s">
        <v>11</v>
      </c>
      <c r="E4103" t="s">
        <v>2573</v>
      </c>
      <c r="F4103" t="s">
        <v>37</v>
      </c>
      <c r="G4103" t="s">
        <v>14</v>
      </c>
      <c r="N4103">
        <v>0</v>
      </c>
      <c r="Q4103" t="b">
        <f t="shared" si="78"/>
        <v>1</v>
      </c>
      <c r="R4103" t="s">
        <v>2573</v>
      </c>
    </row>
    <row r="4104" spans="1:18" hidden="1" x14ac:dyDescent="0.25">
      <c r="A4104" s="18">
        <v>4368</v>
      </c>
      <c r="B4104" t="s">
        <v>357</v>
      </c>
      <c r="C4104" t="s">
        <v>59</v>
      </c>
      <c r="D4104" t="s">
        <v>11</v>
      </c>
      <c r="E4104" t="s">
        <v>2598</v>
      </c>
      <c r="F4104" t="s">
        <v>37</v>
      </c>
      <c r="G4104" t="s">
        <v>14</v>
      </c>
      <c r="Q4104" t="b">
        <f t="shared" si="78"/>
        <v>1</v>
      </c>
      <c r="R4104" t="s">
        <v>2598</v>
      </c>
    </row>
    <row r="4105" spans="1:18" hidden="1" x14ac:dyDescent="0.25">
      <c r="A4105" s="18">
        <v>154</v>
      </c>
      <c r="B4105" t="s">
        <v>357</v>
      </c>
      <c r="C4105" t="s">
        <v>1292</v>
      </c>
      <c r="D4105" t="s">
        <v>11</v>
      </c>
      <c r="E4105" t="s">
        <v>2626</v>
      </c>
      <c r="F4105" t="s">
        <v>37</v>
      </c>
      <c r="G4105" t="s">
        <v>14</v>
      </c>
      <c r="N4105">
        <v>0</v>
      </c>
      <c r="Q4105" t="b">
        <f t="shared" si="78"/>
        <v>1</v>
      </c>
      <c r="R4105" t="s">
        <v>2626</v>
      </c>
    </row>
    <row r="4106" spans="1:18" hidden="1" x14ac:dyDescent="0.25">
      <c r="A4106" s="18">
        <v>1452</v>
      </c>
      <c r="B4106" t="s">
        <v>1074</v>
      </c>
      <c r="C4106" t="s">
        <v>59</v>
      </c>
      <c r="D4106" t="s">
        <v>11</v>
      </c>
      <c r="E4106" t="s">
        <v>2660</v>
      </c>
      <c r="F4106" t="s">
        <v>37</v>
      </c>
      <c r="G4106" t="s">
        <v>14</v>
      </c>
      <c r="N4106">
        <v>0</v>
      </c>
      <c r="Q4106" t="b">
        <f t="shared" si="78"/>
        <v>1</v>
      </c>
      <c r="R4106" t="s">
        <v>2660</v>
      </c>
    </row>
    <row r="4107" spans="1:18" hidden="1" x14ac:dyDescent="0.25">
      <c r="A4107" s="18">
        <v>1645</v>
      </c>
      <c r="B4107" t="s">
        <v>2665</v>
      </c>
      <c r="C4107" t="s">
        <v>59</v>
      </c>
      <c r="D4107" t="s">
        <v>11</v>
      </c>
      <c r="E4107" t="s">
        <v>2667</v>
      </c>
      <c r="F4107" t="s">
        <v>37</v>
      </c>
      <c r="G4107" t="s">
        <v>14</v>
      </c>
      <c r="N4107">
        <v>0</v>
      </c>
      <c r="Q4107" t="b">
        <f t="shared" si="78"/>
        <v>1</v>
      </c>
      <c r="R4107" t="s">
        <v>2667</v>
      </c>
    </row>
    <row r="4108" spans="1:18" hidden="1" x14ac:dyDescent="0.25">
      <c r="A4108" s="18">
        <v>3126</v>
      </c>
      <c r="B4108" t="s">
        <v>2715</v>
      </c>
      <c r="C4108" t="s">
        <v>59</v>
      </c>
      <c r="D4108" t="s">
        <v>11</v>
      </c>
      <c r="E4108" t="s">
        <v>2717</v>
      </c>
      <c r="F4108" t="s">
        <v>37</v>
      </c>
      <c r="G4108" t="s">
        <v>14</v>
      </c>
      <c r="N4108">
        <v>0</v>
      </c>
      <c r="Q4108" t="b">
        <f t="shared" si="78"/>
        <v>1</v>
      </c>
      <c r="R4108" t="s">
        <v>2717</v>
      </c>
    </row>
    <row r="4109" spans="1:18" hidden="1" x14ac:dyDescent="0.25">
      <c r="A4109" s="18">
        <v>259</v>
      </c>
      <c r="C4109" t="s">
        <v>59</v>
      </c>
      <c r="D4109" t="s">
        <v>11</v>
      </c>
      <c r="E4109" t="s">
        <v>822</v>
      </c>
      <c r="F4109" t="s">
        <v>37</v>
      </c>
      <c r="G4109" t="s">
        <v>14</v>
      </c>
      <c r="N4109">
        <v>0</v>
      </c>
      <c r="Q4109" t="b">
        <f t="shared" si="78"/>
        <v>1</v>
      </c>
      <c r="R4109" t="s">
        <v>822</v>
      </c>
    </row>
    <row r="4110" spans="1:18" hidden="1" x14ac:dyDescent="0.25">
      <c r="A4110" s="18">
        <v>1622</v>
      </c>
      <c r="B4110" t="s">
        <v>602</v>
      </c>
      <c r="C4110" t="s">
        <v>59</v>
      </c>
      <c r="D4110" t="s">
        <v>11</v>
      </c>
      <c r="E4110" t="s">
        <v>2731</v>
      </c>
      <c r="F4110" t="s">
        <v>37</v>
      </c>
      <c r="G4110" t="s">
        <v>14</v>
      </c>
      <c r="N4110">
        <v>0</v>
      </c>
      <c r="Q4110" t="b">
        <f t="shared" si="78"/>
        <v>1</v>
      </c>
      <c r="R4110" t="s">
        <v>2731</v>
      </c>
    </row>
    <row r="4111" spans="1:18" hidden="1" x14ac:dyDescent="0.25">
      <c r="A4111" s="18">
        <v>1104</v>
      </c>
      <c r="B4111" t="s">
        <v>602</v>
      </c>
      <c r="C4111" t="s">
        <v>59</v>
      </c>
      <c r="D4111" t="s">
        <v>11</v>
      </c>
      <c r="E4111" t="s">
        <v>2742</v>
      </c>
      <c r="F4111" t="s">
        <v>37</v>
      </c>
      <c r="G4111" t="s">
        <v>14</v>
      </c>
      <c r="N4111">
        <v>0</v>
      </c>
      <c r="Q4111" t="b">
        <f t="shared" si="78"/>
        <v>1</v>
      </c>
      <c r="R4111" t="s">
        <v>2742</v>
      </c>
    </row>
    <row r="4112" spans="1:18" hidden="1" x14ac:dyDescent="0.25">
      <c r="A4112" s="18">
        <v>3294</v>
      </c>
      <c r="B4112" t="s">
        <v>602</v>
      </c>
      <c r="C4112" t="s">
        <v>59</v>
      </c>
      <c r="D4112" t="s">
        <v>11</v>
      </c>
      <c r="E4112" t="s">
        <v>2751</v>
      </c>
      <c r="F4112" t="s">
        <v>37</v>
      </c>
      <c r="G4112" t="s">
        <v>14</v>
      </c>
      <c r="N4112">
        <v>0</v>
      </c>
      <c r="Q4112" t="b">
        <f t="shared" si="78"/>
        <v>1</v>
      </c>
      <c r="R4112" t="s">
        <v>2751</v>
      </c>
    </row>
    <row r="4113" spans="1:18" hidden="1" x14ac:dyDescent="0.25">
      <c r="A4113" s="18">
        <v>3427</v>
      </c>
      <c r="B4113" t="s">
        <v>602</v>
      </c>
      <c r="C4113" t="s">
        <v>59</v>
      </c>
      <c r="D4113" t="s">
        <v>11</v>
      </c>
      <c r="E4113" t="s">
        <v>2786</v>
      </c>
      <c r="F4113" t="s">
        <v>37</v>
      </c>
      <c r="G4113" t="s">
        <v>14</v>
      </c>
      <c r="N4113">
        <v>0</v>
      </c>
      <c r="Q4113" t="b">
        <f t="shared" si="78"/>
        <v>1</v>
      </c>
      <c r="R4113" t="s">
        <v>2786</v>
      </c>
    </row>
    <row r="4114" spans="1:18" hidden="1" x14ac:dyDescent="0.25">
      <c r="A4114" s="18">
        <v>3046</v>
      </c>
      <c r="B4114" t="s">
        <v>602</v>
      </c>
      <c r="C4114" t="s">
        <v>59</v>
      </c>
      <c r="D4114" t="s">
        <v>11</v>
      </c>
      <c r="E4114" t="s">
        <v>2788</v>
      </c>
      <c r="F4114" t="s">
        <v>37</v>
      </c>
      <c r="G4114" t="s">
        <v>14</v>
      </c>
      <c r="N4114">
        <v>0</v>
      </c>
      <c r="Q4114" t="b">
        <f t="shared" si="78"/>
        <v>1</v>
      </c>
      <c r="R4114" t="s">
        <v>2788</v>
      </c>
    </row>
    <row r="4115" spans="1:18" hidden="1" x14ac:dyDescent="0.25">
      <c r="A4115" s="18">
        <v>3527</v>
      </c>
      <c r="B4115" t="s">
        <v>602</v>
      </c>
      <c r="C4115" t="s">
        <v>59</v>
      </c>
      <c r="D4115" t="s">
        <v>11</v>
      </c>
      <c r="E4115" t="s">
        <v>2799</v>
      </c>
      <c r="F4115" t="s">
        <v>37</v>
      </c>
      <c r="G4115" t="s">
        <v>14</v>
      </c>
      <c r="N4115">
        <v>0</v>
      </c>
      <c r="Q4115" t="b">
        <f t="shared" si="78"/>
        <v>1</v>
      </c>
      <c r="R4115" t="s">
        <v>2799</v>
      </c>
    </row>
    <row r="4116" spans="1:18" hidden="1" x14ac:dyDescent="0.25">
      <c r="A4116" s="18">
        <v>2834</v>
      </c>
      <c r="B4116" t="s">
        <v>602</v>
      </c>
      <c r="C4116" t="s">
        <v>59</v>
      </c>
      <c r="D4116" t="s">
        <v>11</v>
      </c>
      <c r="E4116" t="s">
        <v>2807</v>
      </c>
      <c r="F4116" t="s">
        <v>37</v>
      </c>
      <c r="G4116" t="s">
        <v>14</v>
      </c>
      <c r="L4116" s="20"/>
      <c r="N4116">
        <v>0</v>
      </c>
      <c r="Q4116" t="b">
        <f t="shared" si="78"/>
        <v>1</v>
      </c>
      <c r="R4116" t="s">
        <v>2807</v>
      </c>
    </row>
    <row r="4117" spans="1:18" hidden="1" x14ac:dyDescent="0.25">
      <c r="A4117" s="18">
        <v>1705</v>
      </c>
      <c r="B4117" t="s">
        <v>602</v>
      </c>
      <c r="C4117" t="s">
        <v>59</v>
      </c>
      <c r="D4117" t="s">
        <v>11</v>
      </c>
      <c r="E4117" t="s">
        <v>2812</v>
      </c>
      <c r="F4117" t="s">
        <v>37</v>
      </c>
      <c r="G4117" t="s">
        <v>14</v>
      </c>
      <c r="N4117">
        <v>0</v>
      </c>
      <c r="Q4117" t="b">
        <f t="shared" si="78"/>
        <v>1</v>
      </c>
      <c r="R4117" t="s">
        <v>2812</v>
      </c>
    </row>
    <row r="4118" spans="1:18" hidden="1" x14ac:dyDescent="0.25">
      <c r="A4118" s="18">
        <v>1390</v>
      </c>
      <c r="B4118" t="s">
        <v>2814</v>
      </c>
      <c r="C4118" t="s">
        <v>59</v>
      </c>
      <c r="D4118" t="s">
        <v>11</v>
      </c>
      <c r="E4118" t="s">
        <v>2816</v>
      </c>
      <c r="F4118" t="s">
        <v>37</v>
      </c>
      <c r="G4118" t="s">
        <v>14</v>
      </c>
      <c r="N4118">
        <v>0</v>
      </c>
      <c r="Q4118" t="b">
        <f t="shared" si="78"/>
        <v>1</v>
      </c>
      <c r="R4118" t="s">
        <v>2816</v>
      </c>
    </row>
    <row r="4119" spans="1:18" hidden="1" x14ac:dyDescent="0.25">
      <c r="A4119" s="18">
        <v>4235</v>
      </c>
      <c r="B4119" t="s">
        <v>2814</v>
      </c>
      <c r="C4119" t="s">
        <v>59</v>
      </c>
      <c r="D4119" t="s">
        <v>11</v>
      </c>
      <c r="E4119" t="s">
        <v>3716</v>
      </c>
      <c r="F4119" t="s">
        <v>37</v>
      </c>
      <c r="G4119" t="s">
        <v>14</v>
      </c>
      <c r="M4119" s="20"/>
      <c r="N4119">
        <v>0</v>
      </c>
      <c r="Q4119" t="b">
        <f t="shared" si="78"/>
        <v>1</v>
      </c>
      <c r="R4119" t="s">
        <v>3716</v>
      </c>
    </row>
    <row r="4120" spans="1:18" hidden="1" x14ac:dyDescent="0.25">
      <c r="A4120" s="18">
        <v>381</v>
      </c>
      <c r="B4120" t="s">
        <v>387</v>
      </c>
      <c r="C4120" t="s">
        <v>59</v>
      </c>
      <c r="D4120" t="s">
        <v>11</v>
      </c>
      <c r="E4120" t="s">
        <v>3725</v>
      </c>
      <c r="F4120" t="s">
        <v>37</v>
      </c>
      <c r="G4120" t="s">
        <v>14</v>
      </c>
      <c r="N4120">
        <v>0</v>
      </c>
      <c r="Q4120" t="b">
        <f t="shared" si="78"/>
        <v>1</v>
      </c>
      <c r="R4120" t="s">
        <v>3725</v>
      </c>
    </row>
    <row r="4121" spans="1:18" hidden="1" x14ac:dyDescent="0.25">
      <c r="A4121" s="18">
        <v>4333</v>
      </c>
      <c r="B4121" t="s">
        <v>387</v>
      </c>
      <c r="C4121" t="s">
        <v>59</v>
      </c>
      <c r="D4121" t="s">
        <v>11</v>
      </c>
      <c r="E4121" t="s">
        <v>3735</v>
      </c>
      <c r="F4121" t="s">
        <v>37</v>
      </c>
      <c r="G4121" t="s">
        <v>14</v>
      </c>
      <c r="N4121">
        <v>0</v>
      </c>
      <c r="Q4121" t="b">
        <f t="shared" si="78"/>
        <v>1</v>
      </c>
      <c r="R4121" t="s">
        <v>3735</v>
      </c>
    </row>
    <row r="4122" spans="1:18" hidden="1" x14ac:dyDescent="0.25">
      <c r="A4122" s="18">
        <v>3261</v>
      </c>
      <c r="B4122" t="s">
        <v>387</v>
      </c>
      <c r="C4122" t="s">
        <v>59</v>
      </c>
      <c r="D4122" t="s">
        <v>11</v>
      </c>
      <c r="E4122" t="s">
        <v>3754</v>
      </c>
      <c r="F4122" t="s">
        <v>37</v>
      </c>
      <c r="G4122" t="s">
        <v>14</v>
      </c>
      <c r="N4122">
        <v>0</v>
      </c>
      <c r="Q4122" t="b">
        <f t="shared" si="78"/>
        <v>1</v>
      </c>
      <c r="R4122" t="s">
        <v>3754</v>
      </c>
    </row>
    <row r="4123" spans="1:18" hidden="1" x14ac:dyDescent="0.25">
      <c r="A4123" s="18">
        <v>3525</v>
      </c>
      <c r="B4123" t="s">
        <v>387</v>
      </c>
      <c r="C4123" t="s">
        <v>59</v>
      </c>
      <c r="D4123" t="s">
        <v>11</v>
      </c>
      <c r="E4123" t="s">
        <v>3756</v>
      </c>
      <c r="F4123" t="s">
        <v>37</v>
      </c>
      <c r="G4123" t="s">
        <v>14</v>
      </c>
      <c r="N4123">
        <v>0</v>
      </c>
      <c r="Q4123" t="b">
        <f t="shared" si="78"/>
        <v>1</v>
      </c>
      <c r="R4123" t="s">
        <v>3756</v>
      </c>
    </row>
    <row r="4124" spans="1:18" hidden="1" x14ac:dyDescent="0.25">
      <c r="A4124" s="18">
        <v>2577</v>
      </c>
      <c r="B4124" t="s">
        <v>387</v>
      </c>
      <c r="C4124" t="s">
        <v>59</v>
      </c>
      <c r="D4124" t="s">
        <v>11</v>
      </c>
      <c r="E4124" t="s">
        <v>3769</v>
      </c>
      <c r="F4124" t="s">
        <v>37</v>
      </c>
      <c r="G4124" t="s">
        <v>14</v>
      </c>
      <c r="L4124" s="20"/>
      <c r="N4124">
        <v>0</v>
      </c>
      <c r="Q4124" t="b">
        <f t="shared" si="78"/>
        <v>1</v>
      </c>
      <c r="R4124" t="s">
        <v>3769</v>
      </c>
    </row>
    <row r="4125" spans="1:18" hidden="1" x14ac:dyDescent="0.25">
      <c r="A4125" s="18">
        <v>2262</v>
      </c>
      <c r="B4125" t="s">
        <v>387</v>
      </c>
      <c r="C4125" t="s">
        <v>59</v>
      </c>
      <c r="D4125" t="s">
        <v>11</v>
      </c>
      <c r="E4125" t="s">
        <v>3773</v>
      </c>
      <c r="F4125" t="s">
        <v>37</v>
      </c>
      <c r="G4125" t="s">
        <v>14</v>
      </c>
      <c r="N4125">
        <v>0</v>
      </c>
      <c r="Q4125" t="b">
        <f t="shared" si="78"/>
        <v>1</v>
      </c>
      <c r="R4125" t="s">
        <v>3773</v>
      </c>
    </row>
    <row r="4126" spans="1:18" hidden="1" x14ac:dyDescent="0.25">
      <c r="A4126" s="18">
        <v>248</v>
      </c>
      <c r="B4126" t="s">
        <v>3788</v>
      </c>
      <c r="C4126" t="s">
        <v>59</v>
      </c>
      <c r="D4126" t="s">
        <v>11</v>
      </c>
      <c r="E4126" t="s">
        <v>3790</v>
      </c>
      <c r="F4126" t="s">
        <v>37</v>
      </c>
      <c r="G4126" t="s">
        <v>14</v>
      </c>
      <c r="N4126">
        <v>0</v>
      </c>
      <c r="Q4126" t="b">
        <f t="shared" si="78"/>
        <v>1</v>
      </c>
      <c r="R4126" t="s">
        <v>3790</v>
      </c>
    </row>
    <row r="4127" spans="1:18" hidden="1" x14ac:dyDescent="0.25">
      <c r="A4127" s="18">
        <v>1749</v>
      </c>
      <c r="B4127" t="s">
        <v>896</v>
      </c>
      <c r="C4127" t="s">
        <v>51</v>
      </c>
      <c r="D4127" t="s">
        <v>11</v>
      </c>
      <c r="E4127" t="s">
        <v>898</v>
      </c>
      <c r="F4127" t="s">
        <v>37</v>
      </c>
      <c r="G4127" t="s">
        <v>14</v>
      </c>
      <c r="N4127">
        <v>0</v>
      </c>
      <c r="Q4127" t="b">
        <f t="shared" si="78"/>
        <v>1</v>
      </c>
      <c r="R4127" s="26" t="s">
        <v>898</v>
      </c>
    </row>
    <row r="4128" spans="1:18" hidden="1" x14ac:dyDescent="0.25">
      <c r="A4128" s="18">
        <v>2003</v>
      </c>
      <c r="C4128" t="s">
        <v>2818</v>
      </c>
      <c r="D4128" t="s">
        <v>11</v>
      </c>
      <c r="E4128" t="s">
        <v>2820</v>
      </c>
      <c r="F4128" t="s">
        <v>37</v>
      </c>
      <c r="G4128" t="s">
        <v>2821</v>
      </c>
      <c r="N4128">
        <v>0</v>
      </c>
      <c r="Q4128" t="b">
        <f t="shared" si="78"/>
        <v>1</v>
      </c>
      <c r="R4128" t="s">
        <v>2820</v>
      </c>
    </row>
    <row r="4129" spans="1:18" hidden="1" x14ac:dyDescent="0.25">
      <c r="A4129" s="18">
        <v>58</v>
      </c>
      <c r="C4129" t="s">
        <v>2818</v>
      </c>
      <c r="D4129" t="s">
        <v>11</v>
      </c>
      <c r="E4129" t="s">
        <v>2826</v>
      </c>
      <c r="F4129" t="s">
        <v>37</v>
      </c>
      <c r="G4129" t="s">
        <v>2821</v>
      </c>
      <c r="N4129">
        <v>0</v>
      </c>
      <c r="Q4129" t="b">
        <f t="shared" si="78"/>
        <v>1</v>
      </c>
      <c r="R4129" t="s">
        <v>2826</v>
      </c>
    </row>
    <row r="4130" spans="1:18" hidden="1" x14ac:dyDescent="0.25">
      <c r="A4130" s="18">
        <v>572</v>
      </c>
      <c r="C4130" t="s">
        <v>2818</v>
      </c>
      <c r="D4130" t="s">
        <v>11</v>
      </c>
      <c r="E4130" t="s">
        <v>3586</v>
      </c>
      <c r="F4130" t="s">
        <v>37</v>
      </c>
      <c r="G4130" t="s">
        <v>2821</v>
      </c>
      <c r="N4130">
        <v>0</v>
      </c>
      <c r="Q4130" t="b">
        <f t="shared" si="78"/>
        <v>1</v>
      </c>
      <c r="R4130" t="s">
        <v>3586</v>
      </c>
    </row>
    <row r="4131" spans="1:18" hidden="1" x14ac:dyDescent="0.25">
      <c r="A4131" s="18">
        <v>3190</v>
      </c>
      <c r="C4131" t="s">
        <v>2818</v>
      </c>
      <c r="D4131" t="s">
        <v>11</v>
      </c>
      <c r="E4131" t="s">
        <v>2838</v>
      </c>
      <c r="F4131" t="s">
        <v>37</v>
      </c>
      <c r="G4131" t="s">
        <v>2821</v>
      </c>
      <c r="N4131">
        <v>0</v>
      </c>
      <c r="Q4131" t="b">
        <f t="shared" si="78"/>
        <v>1</v>
      </c>
      <c r="R4131" t="s">
        <v>2838</v>
      </c>
    </row>
    <row r="4132" spans="1:18" hidden="1" x14ac:dyDescent="0.25">
      <c r="A4132" s="18">
        <v>1625</v>
      </c>
      <c r="C4132" t="s">
        <v>2818</v>
      </c>
      <c r="D4132" t="s">
        <v>11</v>
      </c>
      <c r="E4132" t="s">
        <v>2858</v>
      </c>
      <c r="F4132" t="s">
        <v>37</v>
      </c>
      <c r="G4132" t="s">
        <v>2821</v>
      </c>
      <c r="Q4132" t="b">
        <f t="shared" si="78"/>
        <v>1</v>
      </c>
      <c r="R4132" t="s">
        <v>2858</v>
      </c>
    </row>
    <row r="4133" spans="1:18" hidden="1" x14ac:dyDescent="0.25">
      <c r="A4133" s="18">
        <v>2071</v>
      </c>
      <c r="C4133" t="s">
        <v>2818</v>
      </c>
      <c r="D4133" t="s">
        <v>11</v>
      </c>
      <c r="E4133" t="s">
        <v>2863</v>
      </c>
      <c r="F4133" t="s">
        <v>37</v>
      </c>
      <c r="G4133" t="s">
        <v>2821</v>
      </c>
      <c r="N4133">
        <v>0</v>
      </c>
      <c r="Q4133" t="b">
        <f t="shared" si="78"/>
        <v>1</v>
      </c>
      <c r="R4133" t="s">
        <v>2863</v>
      </c>
    </row>
    <row r="4134" spans="1:18" hidden="1" x14ac:dyDescent="0.25">
      <c r="A4134" s="18">
        <v>3745</v>
      </c>
      <c r="C4134" t="s">
        <v>2818</v>
      </c>
      <c r="D4134" t="s">
        <v>11</v>
      </c>
      <c r="E4134" t="s">
        <v>3593</v>
      </c>
      <c r="F4134" t="s">
        <v>37</v>
      </c>
      <c r="G4134" t="s">
        <v>2821</v>
      </c>
      <c r="N4134">
        <v>0</v>
      </c>
      <c r="Q4134" t="b">
        <f t="shared" si="78"/>
        <v>1</v>
      </c>
      <c r="R4134" t="s">
        <v>3593</v>
      </c>
    </row>
    <row r="4135" spans="1:18" hidden="1" x14ac:dyDescent="0.25">
      <c r="A4135" s="18">
        <v>1541</v>
      </c>
      <c r="C4135" t="s">
        <v>2818</v>
      </c>
      <c r="D4135" t="s">
        <v>11</v>
      </c>
      <c r="E4135" t="s">
        <v>2875</v>
      </c>
      <c r="F4135" t="s">
        <v>37</v>
      </c>
      <c r="G4135" t="s">
        <v>2821</v>
      </c>
      <c r="N4135">
        <v>0</v>
      </c>
      <c r="Q4135" t="b">
        <f t="shared" si="78"/>
        <v>1</v>
      </c>
      <c r="R4135" t="s">
        <v>2875</v>
      </c>
    </row>
    <row r="4136" spans="1:18" hidden="1" x14ac:dyDescent="0.25">
      <c r="A4136" s="18">
        <v>2750</v>
      </c>
      <c r="C4136" t="s">
        <v>2818</v>
      </c>
      <c r="D4136" t="s">
        <v>11</v>
      </c>
      <c r="E4136" t="s">
        <v>2891</v>
      </c>
      <c r="F4136" t="s">
        <v>37</v>
      </c>
      <c r="G4136" t="s">
        <v>2821</v>
      </c>
      <c r="L4136" s="20"/>
      <c r="N4136">
        <v>0</v>
      </c>
      <c r="Q4136" t="b">
        <f t="shared" si="78"/>
        <v>1</v>
      </c>
      <c r="R4136" t="s">
        <v>2891</v>
      </c>
    </row>
    <row r="4137" spans="1:18" hidden="1" x14ac:dyDescent="0.25">
      <c r="A4137" s="18">
        <v>2975</v>
      </c>
      <c r="C4137" t="s">
        <v>2818</v>
      </c>
      <c r="D4137" t="s">
        <v>11</v>
      </c>
      <c r="E4137" t="s">
        <v>2909</v>
      </c>
      <c r="F4137" t="s">
        <v>37</v>
      </c>
      <c r="G4137" t="s">
        <v>2821</v>
      </c>
      <c r="L4137" s="20"/>
      <c r="M4137" s="20"/>
      <c r="N4137">
        <v>0</v>
      </c>
      <c r="Q4137" t="b">
        <f t="shared" si="78"/>
        <v>1</v>
      </c>
      <c r="R4137" t="s">
        <v>2909</v>
      </c>
    </row>
    <row r="4138" spans="1:18" hidden="1" x14ac:dyDescent="0.25">
      <c r="A4138" s="18">
        <v>4246</v>
      </c>
      <c r="C4138" t="s">
        <v>2818</v>
      </c>
      <c r="D4138" t="s">
        <v>11</v>
      </c>
      <c r="E4138" t="s">
        <v>2912</v>
      </c>
      <c r="F4138" t="s">
        <v>37</v>
      </c>
      <c r="G4138" t="s">
        <v>2913</v>
      </c>
      <c r="M4138" s="20"/>
      <c r="N4138">
        <v>0</v>
      </c>
      <c r="Q4138" t="b">
        <f t="shared" si="78"/>
        <v>1</v>
      </c>
      <c r="R4138" t="s">
        <v>2912</v>
      </c>
    </row>
    <row r="4139" spans="1:18" hidden="1" x14ac:dyDescent="0.25">
      <c r="A4139" s="18">
        <v>3864</v>
      </c>
      <c r="C4139" t="s">
        <v>2818</v>
      </c>
      <c r="D4139" t="s">
        <v>11</v>
      </c>
      <c r="E4139" t="s">
        <v>2947</v>
      </c>
      <c r="F4139" t="s">
        <v>37</v>
      </c>
      <c r="G4139" t="s">
        <v>2913</v>
      </c>
      <c r="N4139">
        <v>2</v>
      </c>
      <c r="P4139" t="b">
        <f>EXACT(H4139,bioshpere3_soil!H4139)</f>
        <v>0</v>
      </c>
      <c r="Q4139" t="b">
        <f t="shared" si="78"/>
        <v>1</v>
      </c>
      <c r="R4139" t="s">
        <v>2947</v>
      </c>
    </row>
    <row r="4140" spans="1:18" hidden="1" x14ac:dyDescent="0.25">
      <c r="A4140" s="18">
        <v>1135</v>
      </c>
      <c r="C4140" t="s">
        <v>2818</v>
      </c>
      <c r="D4140" t="s">
        <v>11</v>
      </c>
      <c r="E4140" t="s">
        <v>2966</v>
      </c>
      <c r="F4140" t="s">
        <v>37</v>
      </c>
      <c r="G4140" t="s">
        <v>2913</v>
      </c>
      <c r="N4140">
        <v>1</v>
      </c>
      <c r="P4140" t="b">
        <f>EXACT(H4140,bioshpere3_soil!H4140)</f>
        <v>0</v>
      </c>
      <c r="Q4140" t="b">
        <f t="shared" si="78"/>
        <v>1</v>
      </c>
      <c r="R4140" t="s">
        <v>2966</v>
      </c>
    </row>
    <row r="4141" spans="1:18" hidden="1" x14ac:dyDescent="0.25">
      <c r="A4141" s="18">
        <v>1144</v>
      </c>
      <c r="C4141" t="s">
        <v>2818</v>
      </c>
      <c r="D4141" t="s">
        <v>11</v>
      </c>
      <c r="E4141" t="s">
        <v>2976</v>
      </c>
      <c r="F4141" t="s">
        <v>37</v>
      </c>
      <c r="G4141" t="s">
        <v>2821</v>
      </c>
      <c r="N4141">
        <v>1</v>
      </c>
      <c r="P4141" t="b">
        <f>EXACT(H4141,bioshpere3_soil!H4141)</f>
        <v>0</v>
      </c>
      <c r="Q4141" t="b">
        <f t="shared" si="78"/>
        <v>1</v>
      </c>
      <c r="R4141" t="s">
        <v>2976</v>
      </c>
    </row>
    <row r="4142" spans="1:18" hidden="1" x14ac:dyDescent="0.25">
      <c r="A4142" s="18">
        <v>2236</v>
      </c>
      <c r="C4142" t="s">
        <v>2818</v>
      </c>
      <c r="D4142" t="s">
        <v>11</v>
      </c>
      <c r="E4142" t="s">
        <v>3009</v>
      </c>
      <c r="F4142" t="s">
        <v>37</v>
      </c>
      <c r="G4142" t="s">
        <v>2821</v>
      </c>
      <c r="Q4142" t="b">
        <f t="shared" si="78"/>
        <v>1</v>
      </c>
      <c r="R4142" t="s">
        <v>3009</v>
      </c>
    </row>
    <row r="4143" spans="1:18" hidden="1" x14ac:dyDescent="0.25">
      <c r="A4143" s="18">
        <v>816</v>
      </c>
      <c r="C4143" t="s">
        <v>2818</v>
      </c>
      <c r="D4143" t="s">
        <v>11</v>
      </c>
      <c r="E4143" t="s">
        <v>3033</v>
      </c>
      <c r="F4143" t="s">
        <v>37</v>
      </c>
      <c r="G4143" t="s">
        <v>2821</v>
      </c>
      <c r="N4143">
        <v>3</v>
      </c>
      <c r="P4143" t="b">
        <f>EXACT(H4143,bioshpere3_soil!H4143)</f>
        <v>0</v>
      </c>
      <c r="Q4143" t="b">
        <f t="shared" si="78"/>
        <v>1</v>
      </c>
      <c r="R4143" t="s">
        <v>3033</v>
      </c>
    </row>
    <row r="4144" spans="1:18" hidden="1" x14ac:dyDescent="0.25">
      <c r="A4144" s="18">
        <v>1773</v>
      </c>
      <c r="C4144" t="s">
        <v>2818</v>
      </c>
      <c r="D4144" t="s">
        <v>11</v>
      </c>
      <c r="E4144" t="s">
        <v>3047</v>
      </c>
      <c r="F4144" t="s">
        <v>37</v>
      </c>
      <c r="G4144" t="s">
        <v>2821</v>
      </c>
      <c r="N4144">
        <v>1</v>
      </c>
      <c r="Q4144" t="b">
        <f t="shared" si="78"/>
        <v>1</v>
      </c>
      <c r="R4144" t="s">
        <v>3047</v>
      </c>
    </row>
    <row r="4145" spans="1:18" hidden="1" x14ac:dyDescent="0.25">
      <c r="A4145" s="18">
        <v>3376</v>
      </c>
      <c r="C4145" t="s">
        <v>2818</v>
      </c>
      <c r="D4145" t="s">
        <v>11</v>
      </c>
      <c r="E4145" t="s">
        <v>3059</v>
      </c>
      <c r="F4145" t="s">
        <v>37</v>
      </c>
      <c r="G4145" t="s">
        <v>2821</v>
      </c>
      <c r="N4145">
        <v>1</v>
      </c>
      <c r="P4145" t="b">
        <f>EXACT(H4145,bioshpere3_soil!H4145)</f>
        <v>0</v>
      </c>
      <c r="Q4145" t="b">
        <f t="shared" si="78"/>
        <v>1</v>
      </c>
      <c r="R4145" t="s">
        <v>3059</v>
      </c>
    </row>
    <row r="4146" spans="1:18" hidden="1" x14ac:dyDescent="0.25">
      <c r="A4146" s="18">
        <v>2155</v>
      </c>
      <c r="C4146" t="s">
        <v>2818</v>
      </c>
      <c r="D4146" t="s">
        <v>11</v>
      </c>
      <c r="E4146" t="s">
        <v>3600</v>
      </c>
      <c r="F4146" t="s">
        <v>37</v>
      </c>
      <c r="G4146" t="s">
        <v>2821</v>
      </c>
      <c r="N4146">
        <v>1</v>
      </c>
      <c r="Q4146" t="b">
        <f t="shared" si="78"/>
        <v>1</v>
      </c>
      <c r="R4146" t="s">
        <v>3600</v>
      </c>
    </row>
    <row r="4147" spans="1:18" hidden="1" x14ac:dyDescent="0.25">
      <c r="A4147" s="18">
        <v>3884</v>
      </c>
      <c r="C4147" t="s">
        <v>2818</v>
      </c>
      <c r="D4147" t="s">
        <v>11</v>
      </c>
      <c r="E4147" t="s">
        <v>3073</v>
      </c>
      <c r="F4147" t="s">
        <v>37</v>
      </c>
      <c r="G4147" t="s">
        <v>2821</v>
      </c>
      <c r="N4147">
        <v>1</v>
      </c>
      <c r="Q4147" t="b">
        <f t="shared" si="78"/>
        <v>1</v>
      </c>
      <c r="R4147" t="s">
        <v>3073</v>
      </c>
    </row>
    <row r="4148" spans="1:18" hidden="1" x14ac:dyDescent="0.25">
      <c r="A4148" s="18">
        <v>1297</v>
      </c>
      <c r="C4148" t="s">
        <v>2818</v>
      </c>
      <c r="D4148" t="s">
        <v>11</v>
      </c>
      <c r="E4148" t="s">
        <v>3640</v>
      </c>
      <c r="F4148" t="s">
        <v>37</v>
      </c>
      <c r="G4148" t="s">
        <v>2821</v>
      </c>
      <c r="Q4148" t="b">
        <f t="shared" si="78"/>
        <v>1</v>
      </c>
      <c r="R4148" t="s">
        <v>3640</v>
      </c>
    </row>
    <row r="4149" spans="1:18" hidden="1" x14ac:dyDescent="0.25">
      <c r="A4149" s="18">
        <v>1479</v>
      </c>
      <c r="C4149" t="s">
        <v>2818</v>
      </c>
      <c r="D4149" t="s">
        <v>11</v>
      </c>
      <c r="E4149" t="s">
        <v>3082</v>
      </c>
      <c r="F4149" t="s">
        <v>37</v>
      </c>
      <c r="G4149" t="s">
        <v>2821</v>
      </c>
      <c r="N4149">
        <v>5</v>
      </c>
      <c r="P4149" t="b">
        <f>EXACT(H4149,bioshpere3_soil!H4149)</f>
        <v>0</v>
      </c>
      <c r="Q4149" t="b">
        <f t="shared" si="78"/>
        <v>1</v>
      </c>
      <c r="R4149" t="s">
        <v>3082</v>
      </c>
    </row>
    <row r="4150" spans="1:18" hidden="1" x14ac:dyDescent="0.25">
      <c r="A4150" s="18">
        <v>2790</v>
      </c>
      <c r="C4150" t="s">
        <v>2818</v>
      </c>
      <c r="D4150" t="s">
        <v>11</v>
      </c>
      <c r="E4150" t="s">
        <v>3087</v>
      </c>
      <c r="F4150" t="s">
        <v>37</v>
      </c>
      <c r="G4150" t="s">
        <v>2821</v>
      </c>
      <c r="L4150" s="20"/>
      <c r="N4150">
        <v>4</v>
      </c>
      <c r="P4150" t="b">
        <f>EXACT(H4150,bioshpere3_soil!H4150)</f>
        <v>0</v>
      </c>
      <c r="Q4150" t="b">
        <f t="shared" si="78"/>
        <v>1</v>
      </c>
      <c r="R4150" t="s">
        <v>3087</v>
      </c>
    </row>
    <row r="4151" spans="1:18" hidden="1" x14ac:dyDescent="0.25">
      <c r="A4151" s="18">
        <v>776</v>
      </c>
      <c r="C4151" t="s">
        <v>2818</v>
      </c>
      <c r="D4151" t="s">
        <v>11</v>
      </c>
      <c r="E4151" t="s">
        <v>3089</v>
      </c>
      <c r="F4151" t="s">
        <v>37</v>
      </c>
      <c r="G4151" t="s">
        <v>2821</v>
      </c>
      <c r="N4151">
        <v>5</v>
      </c>
      <c r="P4151" t="b">
        <f>EXACT(H4151,bioshpere3_soil!H4151)</f>
        <v>0</v>
      </c>
      <c r="Q4151" t="b">
        <f t="shared" si="78"/>
        <v>1</v>
      </c>
      <c r="R4151" t="s">
        <v>3089</v>
      </c>
    </row>
    <row r="4152" spans="1:18" hidden="1" x14ac:dyDescent="0.25">
      <c r="A4152" s="18">
        <v>3469</v>
      </c>
      <c r="C4152" t="s">
        <v>2818</v>
      </c>
      <c r="D4152" t="s">
        <v>11</v>
      </c>
      <c r="E4152" t="s">
        <v>3099</v>
      </c>
      <c r="F4152" t="s">
        <v>37</v>
      </c>
      <c r="G4152" t="s">
        <v>2821</v>
      </c>
      <c r="N4152">
        <v>5</v>
      </c>
      <c r="Q4152" t="b">
        <f t="shared" si="78"/>
        <v>1</v>
      </c>
      <c r="R4152" t="s">
        <v>3099</v>
      </c>
    </row>
    <row r="4153" spans="1:18" hidden="1" x14ac:dyDescent="0.25">
      <c r="A4153" s="18">
        <v>3676</v>
      </c>
      <c r="C4153" t="s">
        <v>2818</v>
      </c>
      <c r="D4153" t="s">
        <v>11</v>
      </c>
      <c r="E4153" t="s">
        <v>3120</v>
      </c>
      <c r="F4153" t="s">
        <v>37</v>
      </c>
      <c r="G4153" t="s">
        <v>2821</v>
      </c>
      <c r="N4153">
        <v>5</v>
      </c>
      <c r="P4153" t="b">
        <f>EXACT(H4153,bioshpere3_soil!H4153)</f>
        <v>0</v>
      </c>
      <c r="Q4153" t="b">
        <f t="shared" si="78"/>
        <v>1</v>
      </c>
      <c r="R4153" t="s">
        <v>3120</v>
      </c>
    </row>
    <row r="4154" spans="1:18" hidden="1" x14ac:dyDescent="0.25">
      <c r="A4154" s="18">
        <v>3736</v>
      </c>
      <c r="C4154" t="s">
        <v>2818</v>
      </c>
      <c r="D4154" t="s">
        <v>11</v>
      </c>
      <c r="E4154" t="s">
        <v>3163</v>
      </c>
      <c r="F4154" t="s">
        <v>37</v>
      </c>
      <c r="G4154" t="s">
        <v>2821</v>
      </c>
      <c r="N4154">
        <v>5</v>
      </c>
      <c r="Q4154" t="b">
        <f t="shared" si="78"/>
        <v>1</v>
      </c>
      <c r="R4154" t="s">
        <v>3163</v>
      </c>
    </row>
    <row r="4155" spans="1:18" hidden="1" x14ac:dyDescent="0.25">
      <c r="A4155" s="18">
        <v>1295</v>
      </c>
      <c r="C4155" t="s">
        <v>2818</v>
      </c>
      <c r="D4155" t="s">
        <v>11</v>
      </c>
      <c r="E4155" t="s">
        <v>3191</v>
      </c>
      <c r="F4155" t="s">
        <v>37</v>
      </c>
      <c r="G4155" t="s">
        <v>2821</v>
      </c>
      <c r="N4155">
        <v>5</v>
      </c>
      <c r="Q4155" t="b">
        <f t="shared" si="78"/>
        <v>1</v>
      </c>
      <c r="R4155" t="s">
        <v>3191</v>
      </c>
    </row>
    <row r="4156" spans="1:18" hidden="1" x14ac:dyDescent="0.25">
      <c r="A4156" s="18">
        <v>2096</v>
      </c>
      <c r="C4156" t="s">
        <v>2818</v>
      </c>
      <c r="D4156" t="s">
        <v>11</v>
      </c>
      <c r="E4156" t="s">
        <v>3209</v>
      </c>
      <c r="F4156" t="s">
        <v>37</v>
      </c>
      <c r="G4156" t="s">
        <v>2821</v>
      </c>
      <c r="N4156">
        <v>0</v>
      </c>
      <c r="P4156" t="b">
        <f>EXACT(H4156,bioshpere3_soil!H4156)</f>
        <v>0</v>
      </c>
      <c r="Q4156" t="b">
        <f t="shared" si="78"/>
        <v>1</v>
      </c>
      <c r="R4156" t="s">
        <v>3209</v>
      </c>
    </row>
    <row r="4157" spans="1:18" hidden="1" x14ac:dyDescent="0.25">
      <c r="A4157" s="18">
        <v>1488</v>
      </c>
      <c r="C4157" t="s">
        <v>2818</v>
      </c>
      <c r="D4157" t="s">
        <v>11</v>
      </c>
      <c r="E4157" t="s">
        <v>3225</v>
      </c>
      <c r="F4157" t="s">
        <v>37</v>
      </c>
      <c r="G4157" t="s">
        <v>2821</v>
      </c>
      <c r="N4157">
        <v>0</v>
      </c>
      <c r="Q4157" t="b">
        <f t="shared" si="78"/>
        <v>1</v>
      </c>
      <c r="R4157" t="s">
        <v>3225</v>
      </c>
    </row>
    <row r="4158" spans="1:18" hidden="1" x14ac:dyDescent="0.25">
      <c r="A4158" s="18">
        <v>4140</v>
      </c>
      <c r="C4158" t="s">
        <v>2818</v>
      </c>
      <c r="D4158" t="s">
        <v>11</v>
      </c>
      <c r="E4158" t="s">
        <v>3235</v>
      </c>
      <c r="F4158" t="s">
        <v>37</v>
      </c>
      <c r="G4158" t="s">
        <v>2821</v>
      </c>
      <c r="N4158">
        <v>0</v>
      </c>
      <c r="Q4158" t="b">
        <f t="shared" si="78"/>
        <v>1</v>
      </c>
      <c r="R4158" t="s">
        <v>3235</v>
      </c>
    </row>
    <row r="4159" spans="1:18" hidden="1" x14ac:dyDescent="0.25">
      <c r="A4159" s="18">
        <v>862</v>
      </c>
      <c r="C4159" t="s">
        <v>2818</v>
      </c>
      <c r="D4159" t="s">
        <v>11</v>
      </c>
      <c r="E4159" t="s">
        <v>3647</v>
      </c>
      <c r="F4159" t="s">
        <v>37</v>
      </c>
      <c r="G4159" t="s">
        <v>2821</v>
      </c>
      <c r="N4159">
        <v>0</v>
      </c>
      <c r="Q4159" t="b">
        <f t="shared" si="78"/>
        <v>1</v>
      </c>
      <c r="R4159" t="s">
        <v>3647</v>
      </c>
    </row>
    <row r="4160" spans="1:18" hidden="1" x14ac:dyDescent="0.25">
      <c r="A4160" s="18">
        <v>3256</v>
      </c>
      <c r="C4160" t="s">
        <v>2818</v>
      </c>
      <c r="D4160" t="s">
        <v>11</v>
      </c>
      <c r="E4160" t="s">
        <v>3248</v>
      </c>
      <c r="F4160" t="s">
        <v>37</v>
      </c>
      <c r="G4160" t="s">
        <v>2821</v>
      </c>
      <c r="N4160">
        <v>0</v>
      </c>
      <c r="Q4160" t="b">
        <f t="shared" si="78"/>
        <v>1</v>
      </c>
      <c r="R4160" t="s">
        <v>3248</v>
      </c>
    </row>
    <row r="4161" spans="1:18" hidden="1" x14ac:dyDescent="0.25">
      <c r="A4161" s="18">
        <v>1782</v>
      </c>
      <c r="C4161" t="s">
        <v>2818</v>
      </c>
      <c r="D4161" t="s">
        <v>11</v>
      </c>
      <c r="E4161" t="s">
        <v>3661</v>
      </c>
      <c r="F4161" t="s">
        <v>37</v>
      </c>
      <c r="G4161" t="s">
        <v>2821</v>
      </c>
      <c r="N4161">
        <v>0</v>
      </c>
      <c r="Q4161" t="b">
        <f t="shared" si="78"/>
        <v>1</v>
      </c>
      <c r="R4161" t="s">
        <v>3661</v>
      </c>
    </row>
    <row r="4162" spans="1:18" hidden="1" x14ac:dyDescent="0.25">
      <c r="A4162" s="18">
        <v>1310</v>
      </c>
      <c r="C4162" t="s">
        <v>2818</v>
      </c>
      <c r="D4162" t="s">
        <v>11</v>
      </c>
      <c r="E4162" t="s">
        <v>3264</v>
      </c>
      <c r="F4162" t="s">
        <v>37</v>
      </c>
      <c r="G4162" t="s">
        <v>2821</v>
      </c>
      <c r="N4162">
        <v>0</v>
      </c>
      <c r="P4162" t="b">
        <f>EXACT(H4162,bioshpere3_soil!H4162)</f>
        <v>0</v>
      </c>
      <c r="Q4162" t="b">
        <f t="shared" si="78"/>
        <v>1</v>
      </c>
      <c r="R4162" t="s">
        <v>3264</v>
      </c>
    </row>
    <row r="4163" spans="1:18" hidden="1" x14ac:dyDescent="0.25">
      <c r="A4163" s="18">
        <v>2256</v>
      </c>
      <c r="C4163" t="s">
        <v>2818</v>
      </c>
      <c r="D4163" t="s">
        <v>11</v>
      </c>
      <c r="E4163" t="s">
        <v>3684</v>
      </c>
      <c r="F4163" t="s">
        <v>37</v>
      </c>
      <c r="G4163" t="s">
        <v>2821</v>
      </c>
      <c r="N4163">
        <v>0</v>
      </c>
      <c r="Q4163" t="b">
        <f t="shared" si="78"/>
        <v>1</v>
      </c>
      <c r="R4163" t="s">
        <v>3684</v>
      </c>
    </row>
    <row r="4164" spans="1:18" hidden="1" x14ac:dyDescent="0.25">
      <c r="A4164" s="18">
        <v>2378</v>
      </c>
      <c r="C4164" t="s">
        <v>2818</v>
      </c>
      <c r="D4164" t="s">
        <v>11</v>
      </c>
      <c r="E4164" t="s">
        <v>3292</v>
      </c>
      <c r="F4164" t="s">
        <v>37</v>
      </c>
      <c r="G4164" t="s">
        <v>2821</v>
      </c>
      <c r="N4164">
        <v>0</v>
      </c>
      <c r="Q4164" t="b">
        <f t="shared" si="78"/>
        <v>1</v>
      </c>
      <c r="R4164" t="s">
        <v>3292</v>
      </c>
    </row>
    <row r="4165" spans="1:18" hidden="1" x14ac:dyDescent="0.25">
      <c r="A4165" s="18">
        <v>2901</v>
      </c>
      <c r="C4165" t="s">
        <v>2818</v>
      </c>
      <c r="D4165" t="s">
        <v>11</v>
      </c>
      <c r="E4165" t="s">
        <v>3295</v>
      </c>
      <c r="F4165" t="s">
        <v>37</v>
      </c>
      <c r="G4165" t="s">
        <v>2821</v>
      </c>
      <c r="L4165" s="20"/>
      <c r="M4165" s="20"/>
      <c r="N4165">
        <v>0</v>
      </c>
      <c r="Q4165" t="b">
        <f t="shared" si="78"/>
        <v>1</v>
      </c>
      <c r="R4165" t="s">
        <v>3295</v>
      </c>
    </row>
    <row r="4166" spans="1:18" hidden="1" x14ac:dyDescent="0.25">
      <c r="A4166" s="18">
        <v>3964</v>
      </c>
      <c r="C4166" t="s">
        <v>2818</v>
      </c>
      <c r="D4166" t="s">
        <v>11</v>
      </c>
      <c r="E4166" t="s">
        <v>3328</v>
      </c>
      <c r="F4166" t="s">
        <v>37</v>
      </c>
      <c r="G4166" t="s">
        <v>2821</v>
      </c>
      <c r="Q4166" t="b">
        <f t="shared" ref="Q4166:Q4229" si="79">EXACT(E4166,R4166)</f>
        <v>1</v>
      </c>
      <c r="R4166" t="s">
        <v>3328</v>
      </c>
    </row>
    <row r="4167" spans="1:18" hidden="1" x14ac:dyDescent="0.25">
      <c r="A4167" s="18">
        <v>961</v>
      </c>
      <c r="C4167" t="s">
        <v>2818</v>
      </c>
      <c r="D4167" t="s">
        <v>11</v>
      </c>
      <c r="E4167" t="s">
        <v>3331</v>
      </c>
      <c r="F4167" t="s">
        <v>37</v>
      </c>
      <c r="G4167" t="s">
        <v>2821</v>
      </c>
      <c r="N4167">
        <v>0</v>
      </c>
      <c r="Q4167" t="b">
        <f t="shared" si="79"/>
        <v>1</v>
      </c>
      <c r="R4167" t="s">
        <v>3331</v>
      </c>
    </row>
    <row r="4168" spans="1:18" hidden="1" x14ac:dyDescent="0.25">
      <c r="A4168" s="18">
        <v>3478</v>
      </c>
      <c r="C4168" t="s">
        <v>2818</v>
      </c>
      <c r="D4168" t="s">
        <v>11</v>
      </c>
      <c r="E4168" t="s">
        <v>3342</v>
      </c>
      <c r="F4168" t="s">
        <v>37</v>
      </c>
      <c r="G4168" t="s">
        <v>2821</v>
      </c>
      <c r="N4168">
        <v>0</v>
      </c>
      <c r="Q4168" t="b">
        <f t="shared" si="79"/>
        <v>1</v>
      </c>
      <c r="R4168" t="s">
        <v>3342</v>
      </c>
    </row>
    <row r="4169" spans="1:18" hidden="1" x14ac:dyDescent="0.25">
      <c r="A4169" s="18">
        <v>2608</v>
      </c>
      <c r="C4169" t="s">
        <v>2818</v>
      </c>
      <c r="D4169" t="s">
        <v>11</v>
      </c>
      <c r="E4169" t="s">
        <v>3345</v>
      </c>
      <c r="F4169" t="s">
        <v>37</v>
      </c>
      <c r="G4169" t="s">
        <v>2821</v>
      </c>
      <c r="L4169" s="20"/>
      <c r="N4169">
        <v>0</v>
      </c>
      <c r="Q4169" t="b">
        <f t="shared" si="79"/>
        <v>1</v>
      </c>
      <c r="R4169" t="s">
        <v>3345</v>
      </c>
    </row>
    <row r="4170" spans="1:18" hidden="1" x14ac:dyDescent="0.25">
      <c r="A4170" s="18">
        <v>3209</v>
      </c>
      <c r="C4170" t="s">
        <v>2818</v>
      </c>
      <c r="D4170" t="s">
        <v>11</v>
      </c>
      <c r="E4170" t="s">
        <v>3348</v>
      </c>
      <c r="F4170" t="s">
        <v>37</v>
      </c>
      <c r="G4170" t="s">
        <v>2821</v>
      </c>
      <c r="N4170">
        <v>0</v>
      </c>
      <c r="Q4170" t="b">
        <f t="shared" si="79"/>
        <v>1</v>
      </c>
      <c r="R4170" t="s">
        <v>3348</v>
      </c>
    </row>
    <row r="4171" spans="1:18" hidden="1" x14ac:dyDescent="0.25">
      <c r="A4171" s="18">
        <v>856</v>
      </c>
      <c r="C4171" t="s">
        <v>2818</v>
      </c>
      <c r="D4171" t="s">
        <v>11</v>
      </c>
      <c r="E4171" t="s">
        <v>3362</v>
      </c>
      <c r="F4171" t="s">
        <v>37</v>
      </c>
      <c r="G4171" t="s">
        <v>2821</v>
      </c>
      <c r="N4171">
        <v>0</v>
      </c>
      <c r="Q4171" t="b">
        <f t="shared" si="79"/>
        <v>1</v>
      </c>
      <c r="R4171" t="s">
        <v>3362</v>
      </c>
    </row>
    <row r="4172" spans="1:18" hidden="1" x14ac:dyDescent="0.25">
      <c r="A4172" s="18">
        <v>2520</v>
      </c>
      <c r="C4172" t="s">
        <v>2818</v>
      </c>
      <c r="D4172" t="s">
        <v>11</v>
      </c>
      <c r="E4172" t="s">
        <v>3396</v>
      </c>
      <c r="F4172" t="s">
        <v>37</v>
      </c>
      <c r="G4172" t="s">
        <v>2821</v>
      </c>
      <c r="N4172">
        <v>0</v>
      </c>
      <c r="Q4172" t="b">
        <f t="shared" si="79"/>
        <v>1</v>
      </c>
      <c r="R4172" t="s">
        <v>3396</v>
      </c>
    </row>
    <row r="4173" spans="1:18" hidden="1" x14ac:dyDescent="0.25">
      <c r="A4173" s="18">
        <v>2957</v>
      </c>
      <c r="C4173" t="s">
        <v>2818</v>
      </c>
      <c r="D4173" t="s">
        <v>11</v>
      </c>
      <c r="E4173" t="s">
        <v>3416</v>
      </c>
      <c r="F4173" t="s">
        <v>37</v>
      </c>
      <c r="G4173" t="s">
        <v>2821</v>
      </c>
      <c r="L4173" s="20"/>
      <c r="M4173" s="20"/>
      <c r="Q4173" t="b">
        <f t="shared" si="79"/>
        <v>1</v>
      </c>
      <c r="R4173" t="s">
        <v>3416</v>
      </c>
    </row>
    <row r="4174" spans="1:18" hidden="1" x14ac:dyDescent="0.25">
      <c r="A4174" s="18">
        <v>2341</v>
      </c>
      <c r="C4174" t="s">
        <v>2818</v>
      </c>
      <c r="D4174" t="s">
        <v>11</v>
      </c>
      <c r="E4174" t="s">
        <v>3469</v>
      </c>
      <c r="F4174" t="s">
        <v>37</v>
      </c>
      <c r="G4174" t="s">
        <v>2821</v>
      </c>
      <c r="N4174">
        <v>0</v>
      </c>
      <c r="Q4174" t="b">
        <f t="shared" si="79"/>
        <v>1</v>
      </c>
      <c r="R4174" t="s">
        <v>3469</v>
      </c>
    </row>
    <row r="4175" spans="1:18" hidden="1" x14ac:dyDescent="0.25">
      <c r="A4175" s="18">
        <v>2799</v>
      </c>
      <c r="C4175" t="s">
        <v>2818</v>
      </c>
      <c r="D4175" t="s">
        <v>11</v>
      </c>
      <c r="E4175" t="s">
        <v>3702</v>
      </c>
      <c r="F4175" t="s">
        <v>37</v>
      </c>
      <c r="G4175" t="s">
        <v>2821</v>
      </c>
      <c r="L4175" s="20"/>
      <c r="Q4175" t="b">
        <f t="shared" si="79"/>
        <v>1</v>
      </c>
      <c r="R4175" t="s">
        <v>3702</v>
      </c>
    </row>
    <row r="4176" spans="1:18" hidden="1" x14ac:dyDescent="0.25">
      <c r="A4176" s="18">
        <v>1532</v>
      </c>
      <c r="C4176" t="s">
        <v>2818</v>
      </c>
      <c r="D4176" t="s">
        <v>11</v>
      </c>
      <c r="E4176" t="s">
        <v>3711</v>
      </c>
      <c r="F4176" t="s">
        <v>37</v>
      </c>
      <c r="G4176" t="s">
        <v>2821</v>
      </c>
      <c r="N4176">
        <v>0</v>
      </c>
      <c r="Q4176" t="b">
        <f t="shared" si="79"/>
        <v>1</v>
      </c>
      <c r="R4176" t="s">
        <v>3711</v>
      </c>
    </row>
    <row r="4177" spans="1:18" hidden="1" x14ac:dyDescent="0.25">
      <c r="A4177" s="18">
        <v>113</v>
      </c>
      <c r="C4177" t="s">
        <v>2818</v>
      </c>
      <c r="D4177" t="s">
        <v>11</v>
      </c>
      <c r="E4177" t="s">
        <v>3476</v>
      </c>
      <c r="F4177" t="s">
        <v>37</v>
      </c>
      <c r="G4177" t="s">
        <v>2821</v>
      </c>
      <c r="N4177">
        <v>1</v>
      </c>
      <c r="P4177" t="b">
        <f>EXACT(H4177,bioshpere3_soil!H4177)</f>
        <v>0</v>
      </c>
      <c r="Q4177" t="b">
        <f t="shared" si="79"/>
        <v>1</v>
      </c>
      <c r="R4177" t="s">
        <v>3476</v>
      </c>
    </row>
    <row r="4178" spans="1:18" hidden="1" x14ac:dyDescent="0.25">
      <c r="A4178" s="18">
        <v>99</v>
      </c>
      <c r="C4178" t="s">
        <v>2818</v>
      </c>
      <c r="D4178" t="s">
        <v>11</v>
      </c>
      <c r="E4178" t="s">
        <v>3478</v>
      </c>
      <c r="F4178" t="s">
        <v>37</v>
      </c>
      <c r="G4178" t="s">
        <v>2821</v>
      </c>
      <c r="N4178">
        <v>1</v>
      </c>
      <c r="P4178" t="b">
        <f>EXACT(H4178,bioshpere3_soil!H4178)</f>
        <v>0</v>
      </c>
      <c r="Q4178" t="b">
        <f t="shared" si="79"/>
        <v>1</v>
      </c>
      <c r="R4178" t="s">
        <v>3478</v>
      </c>
    </row>
    <row r="4179" spans="1:18" hidden="1" x14ac:dyDescent="0.25">
      <c r="A4179" s="18">
        <v>3814</v>
      </c>
      <c r="C4179" t="s">
        <v>2818</v>
      </c>
      <c r="D4179" t="s">
        <v>11</v>
      </c>
      <c r="E4179" t="s">
        <v>3494</v>
      </c>
      <c r="F4179" t="s">
        <v>37</v>
      </c>
      <c r="G4179" t="s">
        <v>2821</v>
      </c>
      <c r="N4179">
        <v>1</v>
      </c>
      <c r="Q4179" t="b">
        <f t="shared" si="79"/>
        <v>1</v>
      </c>
      <c r="R4179" t="s">
        <v>3494</v>
      </c>
    </row>
    <row r="4180" spans="1:18" hidden="1" x14ac:dyDescent="0.25">
      <c r="A4180" s="18">
        <v>591</v>
      </c>
      <c r="C4180" t="s">
        <v>2818</v>
      </c>
      <c r="D4180" t="s">
        <v>11</v>
      </c>
      <c r="E4180" t="s">
        <v>3523</v>
      </c>
      <c r="F4180" t="s">
        <v>37</v>
      </c>
      <c r="G4180" t="s">
        <v>2821</v>
      </c>
      <c r="N4180">
        <v>0</v>
      </c>
      <c r="Q4180" t="b">
        <f t="shared" si="79"/>
        <v>1</v>
      </c>
      <c r="R4180" t="s">
        <v>3523</v>
      </c>
    </row>
    <row r="4181" spans="1:18" hidden="1" x14ac:dyDescent="0.25">
      <c r="A4181" s="18">
        <v>3267</v>
      </c>
      <c r="C4181" t="s">
        <v>2818</v>
      </c>
      <c r="D4181" t="s">
        <v>11</v>
      </c>
      <c r="E4181" t="s">
        <v>3714</v>
      </c>
      <c r="F4181" t="s">
        <v>37</v>
      </c>
      <c r="G4181" t="s">
        <v>2821</v>
      </c>
      <c r="N4181">
        <v>0</v>
      </c>
      <c r="Q4181" t="b">
        <f t="shared" si="79"/>
        <v>1</v>
      </c>
      <c r="R4181" t="s">
        <v>3714</v>
      </c>
    </row>
    <row r="4182" spans="1:18" hidden="1" x14ac:dyDescent="0.25">
      <c r="A4182" s="18">
        <v>869</v>
      </c>
      <c r="C4182" t="s">
        <v>2818</v>
      </c>
      <c r="D4182" t="s">
        <v>11</v>
      </c>
      <c r="E4182" t="s">
        <v>3549</v>
      </c>
      <c r="F4182" t="s">
        <v>37</v>
      </c>
      <c r="G4182" t="s">
        <v>2821</v>
      </c>
      <c r="N4182">
        <v>0</v>
      </c>
      <c r="Q4182" t="b">
        <f t="shared" si="79"/>
        <v>1</v>
      </c>
      <c r="R4182" t="s">
        <v>3549</v>
      </c>
    </row>
    <row r="4183" spans="1:18" hidden="1" x14ac:dyDescent="0.25">
      <c r="A4183" s="18">
        <v>4130</v>
      </c>
      <c r="C4183" t="s">
        <v>2818</v>
      </c>
      <c r="D4183" t="s">
        <v>11</v>
      </c>
      <c r="E4183" t="s">
        <v>3567</v>
      </c>
      <c r="F4183" t="s">
        <v>37</v>
      </c>
      <c r="G4183" t="s">
        <v>2821</v>
      </c>
      <c r="N4183">
        <v>0</v>
      </c>
      <c r="Q4183" t="b">
        <f t="shared" si="79"/>
        <v>1</v>
      </c>
      <c r="R4183" t="s">
        <v>3567</v>
      </c>
    </row>
    <row r="4184" spans="1:18" hidden="1" x14ac:dyDescent="0.25">
      <c r="A4184" s="18">
        <v>351</v>
      </c>
      <c r="C4184" t="s">
        <v>2818</v>
      </c>
      <c r="D4184" t="s">
        <v>11</v>
      </c>
      <c r="E4184" t="s">
        <v>3569</v>
      </c>
      <c r="F4184" t="s">
        <v>37</v>
      </c>
      <c r="G4184" t="s">
        <v>2821</v>
      </c>
      <c r="N4184">
        <v>0</v>
      </c>
      <c r="Q4184" t="b">
        <f t="shared" si="79"/>
        <v>1</v>
      </c>
      <c r="R4184" t="s">
        <v>3569</v>
      </c>
    </row>
    <row r="4185" spans="1:18" hidden="1" x14ac:dyDescent="0.25">
      <c r="A4185" s="18">
        <v>3333</v>
      </c>
      <c r="C4185" t="s">
        <v>2818</v>
      </c>
      <c r="D4185" t="s">
        <v>11</v>
      </c>
      <c r="E4185" t="s">
        <v>3571</v>
      </c>
      <c r="F4185" t="s">
        <v>37</v>
      </c>
      <c r="G4185" t="s">
        <v>2821</v>
      </c>
      <c r="N4185">
        <v>2</v>
      </c>
      <c r="Q4185" t="b">
        <f t="shared" si="79"/>
        <v>1</v>
      </c>
      <c r="R4185" t="s">
        <v>3571</v>
      </c>
    </row>
    <row r="4186" spans="1:18" hidden="1" x14ac:dyDescent="0.25">
      <c r="A4186" s="18">
        <v>4277</v>
      </c>
      <c r="C4186" t="s">
        <v>2818</v>
      </c>
      <c r="D4186" t="s">
        <v>11</v>
      </c>
      <c r="E4186" t="s">
        <v>3576</v>
      </c>
      <c r="F4186" t="s">
        <v>37</v>
      </c>
      <c r="G4186" t="s">
        <v>2821</v>
      </c>
      <c r="M4186" s="20"/>
      <c r="N4186">
        <v>2</v>
      </c>
      <c r="Q4186" t="b">
        <f t="shared" si="79"/>
        <v>1</v>
      </c>
      <c r="R4186" t="s">
        <v>3576</v>
      </c>
    </row>
    <row r="4187" spans="1:18" hidden="1" x14ac:dyDescent="0.25">
      <c r="A4187" s="18">
        <v>4360</v>
      </c>
      <c r="C4187" t="s">
        <v>2818</v>
      </c>
      <c r="D4187" t="s">
        <v>11</v>
      </c>
      <c r="E4187" t="s">
        <v>3580</v>
      </c>
      <c r="F4187" t="s">
        <v>37</v>
      </c>
      <c r="G4187" t="s">
        <v>2821</v>
      </c>
      <c r="N4187">
        <v>2</v>
      </c>
      <c r="P4187" t="b">
        <f>EXACT(H4187,bioshpere3_soil!H4187)</f>
        <v>0</v>
      </c>
      <c r="Q4187" t="b">
        <f t="shared" si="79"/>
        <v>1</v>
      </c>
      <c r="R4187" t="s">
        <v>3580</v>
      </c>
    </row>
    <row r="4188" spans="1:18" hidden="1" x14ac:dyDescent="0.25">
      <c r="A4188" s="18">
        <v>297</v>
      </c>
      <c r="C4188" t="s">
        <v>59</v>
      </c>
      <c r="D4188" t="s">
        <v>11</v>
      </c>
      <c r="E4188" t="s">
        <v>1454</v>
      </c>
      <c r="F4188" t="s">
        <v>37</v>
      </c>
      <c r="G4188" t="s">
        <v>14</v>
      </c>
      <c r="N4188">
        <v>2</v>
      </c>
      <c r="Q4188" t="b">
        <f t="shared" si="79"/>
        <v>1</v>
      </c>
      <c r="R4188" t="s">
        <v>1454</v>
      </c>
    </row>
    <row r="4189" spans="1:18" hidden="1" x14ac:dyDescent="0.25">
      <c r="A4189" s="18">
        <v>32</v>
      </c>
      <c r="C4189" t="s">
        <v>59</v>
      </c>
      <c r="D4189" t="s">
        <v>11</v>
      </c>
      <c r="E4189" s="20" t="s">
        <v>7977</v>
      </c>
      <c r="F4189" t="s">
        <v>37</v>
      </c>
      <c r="G4189" t="s">
        <v>14</v>
      </c>
      <c r="N4189">
        <v>3</v>
      </c>
      <c r="P4189" t="b">
        <f>EXACT(H4189,bioshpere3_soil!H4189)</f>
        <v>0</v>
      </c>
      <c r="Q4189" t="b">
        <f t="shared" si="79"/>
        <v>1</v>
      </c>
      <c r="R4189" t="s">
        <v>835</v>
      </c>
    </row>
    <row r="4190" spans="1:18" hidden="1" x14ac:dyDescent="0.25">
      <c r="A4190" s="18">
        <v>2731</v>
      </c>
      <c r="B4190" t="s">
        <v>3800</v>
      </c>
      <c r="C4190" t="s">
        <v>59</v>
      </c>
      <c r="D4190" t="s">
        <v>11</v>
      </c>
      <c r="E4190" t="s">
        <v>3802</v>
      </c>
      <c r="F4190" t="s">
        <v>37</v>
      </c>
      <c r="G4190" t="s">
        <v>14</v>
      </c>
      <c r="L4190" s="20"/>
      <c r="N4190">
        <v>2</v>
      </c>
      <c r="P4190" t="b">
        <f>EXACT(H4190,bioshpere3_soil!H4190)</f>
        <v>0</v>
      </c>
      <c r="Q4190" t="b">
        <f t="shared" si="79"/>
        <v>1</v>
      </c>
      <c r="R4190" t="s">
        <v>3802</v>
      </c>
    </row>
    <row r="4191" spans="1:18" hidden="1" x14ac:dyDescent="0.25">
      <c r="A4191" s="18">
        <v>1759</v>
      </c>
      <c r="B4191" s="53" t="s">
        <v>7866</v>
      </c>
      <c r="C4191" t="s">
        <v>51</v>
      </c>
      <c r="D4191" t="s">
        <v>11</v>
      </c>
      <c r="E4191" t="s">
        <v>4574</v>
      </c>
      <c r="F4191" t="s">
        <v>37</v>
      </c>
      <c r="G4191" t="s">
        <v>14</v>
      </c>
      <c r="N4191">
        <v>3</v>
      </c>
      <c r="Q4191" t="b">
        <f t="shared" si="79"/>
        <v>1</v>
      </c>
      <c r="R4191" t="s">
        <v>4574</v>
      </c>
    </row>
    <row r="4192" spans="1:18" hidden="1" x14ac:dyDescent="0.25">
      <c r="A4192" s="18">
        <v>1668</v>
      </c>
      <c r="B4192" t="s">
        <v>1323</v>
      </c>
      <c r="C4192" t="s">
        <v>59</v>
      </c>
      <c r="D4192" t="s">
        <v>11</v>
      </c>
      <c r="E4192" t="s">
        <v>3824</v>
      </c>
      <c r="F4192" t="s">
        <v>37</v>
      </c>
      <c r="G4192" t="s">
        <v>14</v>
      </c>
      <c r="N4192">
        <v>3</v>
      </c>
      <c r="P4192" t="b">
        <f>EXACT(H4192,bioshpere3_soil!H4192)</f>
        <v>0</v>
      </c>
      <c r="Q4192" t="b">
        <f t="shared" si="79"/>
        <v>1</v>
      </c>
      <c r="R4192" t="s">
        <v>3824</v>
      </c>
    </row>
    <row r="4193" spans="1:18" hidden="1" x14ac:dyDescent="0.25">
      <c r="A4193" s="18">
        <v>322</v>
      </c>
      <c r="B4193" t="s">
        <v>1323</v>
      </c>
      <c r="C4193" t="s">
        <v>59</v>
      </c>
      <c r="D4193" t="s">
        <v>11</v>
      </c>
      <c r="E4193" t="s">
        <v>3840</v>
      </c>
      <c r="F4193" t="s">
        <v>37</v>
      </c>
      <c r="G4193" t="s">
        <v>14</v>
      </c>
      <c r="Q4193" t="b">
        <f t="shared" si="79"/>
        <v>1</v>
      </c>
      <c r="R4193" t="s">
        <v>3840</v>
      </c>
    </row>
    <row r="4194" spans="1:18" hidden="1" x14ac:dyDescent="0.25">
      <c r="A4194" s="18">
        <v>234</v>
      </c>
      <c r="B4194" t="s">
        <v>1323</v>
      </c>
      <c r="C4194" t="s">
        <v>59</v>
      </c>
      <c r="D4194" t="s">
        <v>11</v>
      </c>
      <c r="E4194" t="s">
        <v>3844</v>
      </c>
      <c r="F4194" t="s">
        <v>37</v>
      </c>
      <c r="G4194" t="s">
        <v>14</v>
      </c>
      <c r="N4194">
        <v>3</v>
      </c>
      <c r="Q4194" t="b">
        <f t="shared" si="79"/>
        <v>1</v>
      </c>
      <c r="R4194" t="s">
        <v>3844</v>
      </c>
    </row>
    <row r="4195" spans="1:18" hidden="1" x14ac:dyDescent="0.25">
      <c r="A4195" s="18">
        <v>553</v>
      </c>
      <c r="B4195" t="s">
        <v>1323</v>
      </c>
      <c r="C4195" t="s">
        <v>59</v>
      </c>
      <c r="D4195" t="s">
        <v>11</v>
      </c>
      <c r="E4195" t="s">
        <v>3851</v>
      </c>
      <c r="F4195" t="s">
        <v>37</v>
      </c>
      <c r="G4195" t="s">
        <v>14</v>
      </c>
      <c r="N4195">
        <v>6</v>
      </c>
      <c r="P4195" t="b">
        <f>EXACT(H4195,bioshpere3_soil!H4195)</f>
        <v>0</v>
      </c>
      <c r="Q4195" t="b">
        <f t="shared" si="79"/>
        <v>1</v>
      </c>
      <c r="R4195" s="24" t="s">
        <v>3851</v>
      </c>
    </row>
    <row r="4196" spans="1:18" hidden="1" x14ac:dyDescent="0.25">
      <c r="A4196" s="18">
        <v>1609</v>
      </c>
      <c r="C4196" t="s">
        <v>34</v>
      </c>
      <c r="D4196" t="s">
        <v>11</v>
      </c>
      <c r="E4196" t="s">
        <v>36</v>
      </c>
      <c r="F4196" t="s">
        <v>37</v>
      </c>
      <c r="G4196" t="s">
        <v>14</v>
      </c>
      <c r="N4196">
        <v>4</v>
      </c>
      <c r="P4196" t="b">
        <f>EXACT(H4196,bioshpere3_soil!H4196)</f>
        <v>0</v>
      </c>
      <c r="Q4196" t="b">
        <f t="shared" si="79"/>
        <v>1</v>
      </c>
      <c r="R4196" t="s">
        <v>36</v>
      </c>
    </row>
    <row r="4197" spans="1:18" hidden="1" x14ac:dyDescent="0.25">
      <c r="A4197" s="18">
        <v>2091</v>
      </c>
      <c r="B4197" t="s">
        <v>7260</v>
      </c>
      <c r="C4197" t="s">
        <v>59</v>
      </c>
      <c r="D4197" t="s">
        <v>11</v>
      </c>
      <c r="E4197" t="s">
        <v>847</v>
      </c>
      <c r="F4197" t="s">
        <v>37</v>
      </c>
      <c r="G4197" t="s">
        <v>14</v>
      </c>
      <c r="N4197">
        <v>1</v>
      </c>
      <c r="Q4197" t="b">
        <f t="shared" si="79"/>
        <v>1</v>
      </c>
      <c r="R4197" t="s">
        <v>847</v>
      </c>
    </row>
    <row r="4198" spans="1:18" hidden="1" x14ac:dyDescent="0.25">
      <c r="A4198" s="18">
        <v>3632</v>
      </c>
      <c r="B4198" t="s">
        <v>877</v>
      </c>
      <c r="C4198" t="s">
        <v>59</v>
      </c>
      <c r="D4198" t="s">
        <v>11</v>
      </c>
      <c r="E4198" t="s">
        <v>6676</v>
      </c>
      <c r="F4198" t="s">
        <v>37</v>
      </c>
      <c r="G4198" t="s">
        <v>14</v>
      </c>
      <c r="N4198">
        <v>1</v>
      </c>
      <c r="Q4198" t="b">
        <f t="shared" si="79"/>
        <v>1</v>
      </c>
      <c r="R4198" t="s">
        <v>6676</v>
      </c>
    </row>
    <row r="4199" spans="1:18" hidden="1" x14ac:dyDescent="0.25">
      <c r="A4199" s="18">
        <v>2229</v>
      </c>
      <c r="B4199" t="s">
        <v>877</v>
      </c>
      <c r="C4199" t="s">
        <v>59</v>
      </c>
      <c r="D4199" t="s">
        <v>11</v>
      </c>
      <c r="E4199" t="s">
        <v>6693</v>
      </c>
      <c r="F4199" t="s">
        <v>37</v>
      </c>
      <c r="G4199" t="s">
        <v>14</v>
      </c>
      <c r="N4199">
        <v>1</v>
      </c>
      <c r="Q4199" t="b">
        <f t="shared" si="79"/>
        <v>1</v>
      </c>
      <c r="R4199" t="s">
        <v>6693</v>
      </c>
    </row>
    <row r="4200" spans="1:18" hidden="1" x14ac:dyDescent="0.25">
      <c r="A4200" s="18">
        <v>3031</v>
      </c>
      <c r="B4200" t="s">
        <v>6704</v>
      </c>
      <c r="C4200" t="s">
        <v>59</v>
      </c>
      <c r="D4200" t="s">
        <v>11</v>
      </c>
      <c r="E4200" t="s">
        <v>6706</v>
      </c>
      <c r="F4200" t="s">
        <v>37</v>
      </c>
      <c r="G4200" t="s">
        <v>14</v>
      </c>
      <c r="N4200">
        <v>1</v>
      </c>
      <c r="Q4200" t="b">
        <f t="shared" si="79"/>
        <v>1</v>
      </c>
      <c r="R4200" t="s">
        <v>6706</v>
      </c>
    </row>
    <row r="4201" spans="1:18" hidden="1" x14ac:dyDescent="0.25">
      <c r="A4201" s="18">
        <v>947</v>
      </c>
      <c r="B4201" t="s">
        <v>1353</v>
      </c>
      <c r="C4201" t="s">
        <v>59</v>
      </c>
      <c r="D4201" t="s">
        <v>11</v>
      </c>
      <c r="E4201" t="s">
        <v>3853</v>
      </c>
      <c r="F4201" t="s">
        <v>37</v>
      </c>
      <c r="G4201" t="s">
        <v>14</v>
      </c>
      <c r="N4201">
        <v>1</v>
      </c>
      <c r="Q4201" t="b">
        <f t="shared" si="79"/>
        <v>1</v>
      </c>
      <c r="R4201" t="s">
        <v>3853</v>
      </c>
    </row>
    <row r="4202" spans="1:18" hidden="1" x14ac:dyDescent="0.25">
      <c r="A4202" s="18">
        <v>1536</v>
      </c>
      <c r="B4202" t="s">
        <v>1353</v>
      </c>
      <c r="C4202" t="s">
        <v>59</v>
      </c>
      <c r="D4202" t="s">
        <v>11</v>
      </c>
      <c r="E4202" t="s">
        <v>3882</v>
      </c>
      <c r="F4202" t="s">
        <v>37</v>
      </c>
      <c r="G4202" t="s">
        <v>14</v>
      </c>
      <c r="N4202">
        <v>1</v>
      </c>
      <c r="Q4202" t="b">
        <f t="shared" si="79"/>
        <v>1</v>
      </c>
      <c r="R4202" t="s">
        <v>3882</v>
      </c>
    </row>
    <row r="4203" spans="1:18" hidden="1" x14ac:dyDescent="0.25">
      <c r="A4203" s="18">
        <v>1904</v>
      </c>
      <c r="B4203" t="s">
        <v>3890</v>
      </c>
      <c r="C4203" t="s">
        <v>59</v>
      </c>
      <c r="D4203" t="s">
        <v>11</v>
      </c>
      <c r="E4203" t="s">
        <v>3892</v>
      </c>
      <c r="F4203" t="s">
        <v>37</v>
      </c>
      <c r="G4203" t="s">
        <v>14</v>
      </c>
      <c r="N4203">
        <v>1</v>
      </c>
      <c r="Q4203" t="b">
        <f t="shared" si="79"/>
        <v>1</v>
      </c>
      <c r="R4203" t="s">
        <v>3892</v>
      </c>
    </row>
    <row r="4204" spans="1:18" hidden="1" x14ac:dyDescent="0.25">
      <c r="A4204" s="18">
        <v>3863</v>
      </c>
      <c r="B4204" t="s">
        <v>3897</v>
      </c>
      <c r="C4204" t="s">
        <v>59</v>
      </c>
      <c r="D4204" t="s">
        <v>11</v>
      </c>
      <c r="E4204" t="s">
        <v>3899</v>
      </c>
      <c r="F4204" t="s">
        <v>37</v>
      </c>
      <c r="G4204" t="s">
        <v>14</v>
      </c>
      <c r="N4204">
        <v>1</v>
      </c>
      <c r="Q4204" t="b">
        <f t="shared" si="79"/>
        <v>1</v>
      </c>
      <c r="R4204" t="s">
        <v>3899</v>
      </c>
    </row>
    <row r="4205" spans="1:18" hidden="1" x14ac:dyDescent="0.25">
      <c r="A4205" s="18">
        <v>4171</v>
      </c>
      <c r="B4205" t="s">
        <v>3903</v>
      </c>
      <c r="C4205" t="s">
        <v>59</v>
      </c>
      <c r="D4205" t="s">
        <v>11</v>
      </c>
      <c r="E4205" t="s">
        <v>3905</v>
      </c>
      <c r="F4205" t="s">
        <v>37</v>
      </c>
      <c r="G4205" t="s">
        <v>14</v>
      </c>
      <c r="N4205">
        <v>1</v>
      </c>
      <c r="Q4205" t="b">
        <f t="shared" si="79"/>
        <v>1</v>
      </c>
      <c r="R4205" t="s">
        <v>3905</v>
      </c>
    </row>
    <row r="4206" spans="1:18" hidden="1" x14ac:dyDescent="0.25">
      <c r="A4206" s="18">
        <v>3110</v>
      </c>
      <c r="B4206" t="s">
        <v>3903</v>
      </c>
      <c r="C4206" t="s">
        <v>59</v>
      </c>
      <c r="D4206" t="s">
        <v>11</v>
      </c>
      <c r="E4206" t="s">
        <v>3920</v>
      </c>
      <c r="F4206" t="s">
        <v>37</v>
      </c>
      <c r="G4206" t="s">
        <v>14</v>
      </c>
      <c r="N4206">
        <v>1</v>
      </c>
      <c r="Q4206" t="b">
        <f t="shared" si="79"/>
        <v>1</v>
      </c>
      <c r="R4206" t="s">
        <v>3920</v>
      </c>
    </row>
    <row r="4207" spans="1:18" hidden="1" x14ac:dyDescent="0.25">
      <c r="A4207" s="18">
        <v>777</v>
      </c>
      <c r="B4207" t="s">
        <v>3922</v>
      </c>
      <c r="C4207" t="s">
        <v>59</v>
      </c>
      <c r="D4207" t="s">
        <v>11</v>
      </c>
      <c r="E4207" t="s">
        <v>3924</v>
      </c>
      <c r="F4207" t="s">
        <v>37</v>
      </c>
      <c r="G4207" t="s">
        <v>14</v>
      </c>
      <c r="N4207">
        <v>0</v>
      </c>
      <c r="P4207" t="b">
        <f>EXACT(H4207,bioshpere3_soil!H4207)</f>
        <v>0</v>
      </c>
      <c r="Q4207" t="b">
        <f t="shared" si="79"/>
        <v>1</v>
      </c>
      <c r="R4207" t="s">
        <v>3924</v>
      </c>
    </row>
    <row r="4208" spans="1:18" hidden="1" x14ac:dyDescent="0.25">
      <c r="A4208" s="18">
        <v>912</v>
      </c>
      <c r="B4208" s="53" t="s">
        <v>7806</v>
      </c>
      <c r="C4208" t="s">
        <v>59</v>
      </c>
      <c r="D4208" t="s">
        <v>11</v>
      </c>
      <c r="E4208" t="s">
        <v>3926</v>
      </c>
      <c r="F4208" t="s">
        <v>37</v>
      </c>
      <c r="G4208" t="s">
        <v>14</v>
      </c>
      <c r="N4208">
        <v>0</v>
      </c>
      <c r="Q4208" t="b">
        <f t="shared" si="79"/>
        <v>1</v>
      </c>
      <c r="R4208" t="s">
        <v>3926</v>
      </c>
    </row>
    <row r="4209" spans="1:18" hidden="1" x14ac:dyDescent="0.25">
      <c r="A4209" s="18">
        <v>298</v>
      </c>
      <c r="B4209" t="s">
        <v>1353</v>
      </c>
      <c r="C4209" t="s">
        <v>59</v>
      </c>
      <c r="D4209" t="s">
        <v>11</v>
      </c>
      <c r="E4209" t="s">
        <v>3939</v>
      </c>
      <c r="F4209" t="s">
        <v>37</v>
      </c>
      <c r="G4209" t="s">
        <v>14</v>
      </c>
      <c r="N4209">
        <v>0</v>
      </c>
      <c r="Q4209" t="b">
        <f t="shared" si="79"/>
        <v>1</v>
      </c>
      <c r="R4209" t="s">
        <v>3939</v>
      </c>
    </row>
    <row r="4210" spans="1:18" hidden="1" x14ac:dyDescent="0.25">
      <c r="A4210" s="18">
        <v>388</v>
      </c>
      <c r="C4210" t="s">
        <v>59</v>
      </c>
      <c r="D4210" t="s">
        <v>11</v>
      </c>
      <c r="E4210" t="s">
        <v>853</v>
      </c>
      <c r="F4210" t="s">
        <v>37</v>
      </c>
      <c r="G4210" t="s">
        <v>14</v>
      </c>
      <c r="Q4210" t="b">
        <f t="shared" si="79"/>
        <v>1</v>
      </c>
      <c r="R4210" t="s">
        <v>853</v>
      </c>
    </row>
    <row r="4211" spans="1:18" hidden="1" x14ac:dyDescent="0.25">
      <c r="A4211" s="18">
        <v>4019</v>
      </c>
      <c r="B4211" t="s">
        <v>899</v>
      </c>
      <c r="C4211" t="s">
        <v>59</v>
      </c>
      <c r="D4211" t="s">
        <v>11</v>
      </c>
      <c r="E4211" t="s">
        <v>901</v>
      </c>
      <c r="F4211" t="s">
        <v>37</v>
      </c>
      <c r="G4211" t="s">
        <v>14</v>
      </c>
      <c r="N4211">
        <v>0</v>
      </c>
      <c r="Q4211" t="b">
        <f t="shared" si="79"/>
        <v>1</v>
      </c>
      <c r="R4211" t="s">
        <v>901</v>
      </c>
    </row>
    <row r="4212" spans="1:18" hidden="1" x14ac:dyDescent="0.25">
      <c r="A4212" s="18">
        <v>2431</v>
      </c>
      <c r="B4212" t="s">
        <v>903</v>
      </c>
      <c r="C4212" t="s">
        <v>59</v>
      </c>
      <c r="D4212" t="s">
        <v>11</v>
      </c>
      <c r="E4212" t="s">
        <v>905</v>
      </c>
      <c r="F4212" t="s">
        <v>37</v>
      </c>
      <c r="G4212" t="s">
        <v>14</v>
      </c>
      <c r="L4212" s="20"/>
      <c r="N4212">
        <v>3</v>
      </c>
      <c r="P4212" t="b">
        <f>EXACT(H4212,bioshpere3_soil!H4212)</f>
        <v>0</v>
      </c>
      <c r="Q4212" t="b">
        <f t="shared" si="79"/>
        <v>1</v>
      </c>
      <c r="R4212" t="s">
        <v>905</v>
      </c>
    </row>
    <row r="4213" spans="1:18" hidden="1" x14ac:dyDescent="0.25">
      <c r="A4213" s="18">
        <v>4074</v>
      </c>
      <c r="B4213" t="s">
        <v>3956</v>
      </c>
      <c r="C4213" t="s">
        <v>59</v>
      </c>
      <c r="D4213" t="s">
        <v>11</v>
      </c>
      <c r="E4213" t="s">
        <v>3958</v>
      </c>
      <c r="F4213" t="s">
        <v>37</v>
      </c>
      <c r="G4213" t="s">
        <v>14</v>
      </c>
      <c r="N4213">
        <v>0</v>
      </c>
      <c r="Q4213" t="b">
        <f t="shared" si="79"/>
        <v>1</v>
      </c>
      <c r="R4213" t="s">
        <v>3958</v>
      </c>
    </row>
    <row r="4214" spans="1:18" hidden="1" x14ac:dyDescent="0.25">
      <c r="A4214" s="18">
        <v>2958</v>
      </c>
      <c r="B4214" s="53" t="s">
        <v>7814</v>
      </c>
      <c r="C4214" t="s">
        <v>59</v>
      </c>
      <c r="D4214" t="s">
        <v>11</v>
      </c>
      <c r="E4214" t="s">
        <v>3962</v>
      </c>
      <c r="F4214" t="s">
        <v>37</v>
      </c>
      <c r="G4214" t="s">
        <v>14</v>
      </c>
      <c r="L4214" s="20"/>
      <c r="M4214" s="20"/>
      <c r="Q4214" t="b">
        <f t="shared" si="79"/>
        <v>1</v>
      </c>
      <c r="R4214" t="s">
        <v>3962</v>
      </c>
    </row>
    <row r="4215" spans="1:18" hidden="1" x14ac:dyDescent="0.25">
      <c r="A4215" s="18">
        <v>863</v>
      </c>
      <c r="B4215" t="s">
        <v>650</v>
      </c>
      <c r="C4215" t="s">
        <v>59</v>
      </c>
      <c r="D4215" t="s">
        <v>11</v>
      </c>
      <c r="E4215" t="s">
        <v>4016</v>
      </c>
      <c r="F4215" t="s">
        <v>37</v>
      </c>
      <c r="G4215" t="s">
        <v>14</v>
      </c>
      <c r="N4215">
        <v>0</v>
      </c>
      <c r="Q4215" t="b">
        <f t="shared" si="79"/>
        <v>1</v>
      </c>
      <c r="R4215" t="s">
        <v>4016</v>
      </c>
    </row>
    <row r="4216" spans="1:18" hidden="1" x14ac:dyDescent="0.25">
      <c r="A4216" s="18">
        <v>2198</v>
      </c>
      <c r="B4216" t="s">
        <v>4017</v>
      </c>
      <c r="C4216" t="s">
        <v>59</v>
      </c>
      <c r="D4216" t="s">
        <v>11</v>
      </c>
      <c r="E4216" t="s">
        <v>4019</v>
      </c>
      <c r="F4216" t="s">
        <v>37</v>
      </c>
      <c r="G4216" t="s">
        <v>14</v>
      </c>
      <c r="N4216">
        <v>0</v>
      </c>
      <c r="Q4216" t="b">
        <f t="shared" si="79"/>
        <v>1</v>
      </c>
      <c r="R4216" t="s">
        <v>4019</v>
      </c>
    </row>
    <row r="4217" spans="1:18" hidden="1" x14ac:dyDescent="0.25">
      <c r="A4217" s="18">
        <v>1548</v>
      </c>
      <c r="B4217" t="s">
        <v>4017</v>
      </c>
      <c r="C4217" t="s">
        <v>59</v>
      </c>
      <c r="D4217" t="s">
        <v>11</v>
      </c>
      <c r="E4217" t="s">
        <v>4021</v>
      </c>
      <c r="F4217" t="s">
        <v>37</v>
      </c>
      <c r="G4217" t="s">
        <v>14</v>
      </c>
      <c r="N4217">
        <v>0</v>
      </c>
      <c r="Q4217" t="b">
        <f t="shared" si="79"/>
        <v>1</v>
      </c>
      <c r="R4217" t="s">
        <v>4021</v>
      </c>
    </row>
    <row r="4218" spans="1:18" hidden="1" x14ac:dyDescent="0.25">
      <c r="A4218" s="18">
        <v>1516</v>
      </c>
      <c r="B4218" t="s">
        <v>650</v>
      </c>
      <c r="C4218" t="s">
        <v>59</v>
      </c>
      <c r="D4218" t="s">
        <v>11</v>
      </c>
      <c r="E4218" t="s">
        <v>4026</v>
      </c>
      <c r="F4218" t="s">
        <v>37</v>
      </c>
      <c r="G4218" t="s">
        <v>14</v>
      </c>
      <c r="N4218">
        <v>0</v>
      </c>
      <c r="Q4218" t="b">
        <f t="shared" si="79"/>
        <v>1</v>
      </c>
      <c r="R4218" t="s">
        <v>4026</v>
      </c>
    </row>
    <row r="4219" spans="1:18" hidden="1" x14ac:dyDescent="0.25">
      <c r="A4219" s="18">
        <v>939</v>
      </c>
      <c r="B4219" t="s">
        <v>650</v>
      </c>
      <c r="C4219" t="s">
        <v>59</v>
      </c>
      <c r="D4219" t="s">
        <v>11</v>
      </c>
      <c r="E4219" t="s">
        <v>4033</v>
      </c>
      <c r="F4219" t="s">
        <v>37</v>
      </c>
      <c r="G4219" t="s">
        <v>14</v>
      </c>
      <c r="N4219">
        <v>0</v>
      </c>
      <c r="P4219" t="b">
        <f>EXACT(H4219,bioshpere3_soil!H4219)</f>
        <v>0</v>
      </c>
      <c r="Q4219" t="b">
        <f t="shared" si="79"/>
        <v>1</v>
      </c>
      <c r="R4219" t="s">
        <v>4033</v>
      </c>
    </row>
    <row r="4220" spans="1:18" hidden="1" x14ac:dyDescent="0.25">
      <c r="A4220" s="18">
        <v>3136</v>
      </c>
      <c r="B4220" t="s">
        <v>964</v>
      </c>
      <c r="C4220" t="s">
        <v>59</v>
      </c>
      <c r="D4220" t="s">
        <v>11</v>
      </c>
      <c r="E4220" t="s">
        <v>4062</v>
      </c>
      <c r="F4220" t="s">
        <v>37</v>
      </c>
      <c r="G4220" t="s">
        <v>14</v>
      </c>
      <c r="N4220">
        <v>0</v>
      </c>
      <c r="P4220" t="b">
        <f>EXACT(H4220,bioshpere3_soil!H4220)</f>
        <v>0</v>
      </c>
      <c r="Q4220" t="b">
        <f t="shared" si="79"/>
        <v>1</v>
      </c>
      <c r="R4220" t="s">
        <v>4062</v>
      </c>
    </row>
    <row r="4221" spans="1:18" hidden="1" x14ac:dyDescent="0.25">
      <c r="A4221" s="18">
        <v>2446</v>
      </c>
      <c r="B4221" s="53" t="s">
        <v>7819</v>
      </c>
      <c r="C4221" t="s">
        <v>59</v>
      </c>
      <c r="D4221" t="s">
        <v>11</v>
      </c>
      <c r="E4221" s="53" t="s">
        <v>7818</v>
      </c>
      <c r="F4221" t="s">
        <v>37</v>
      </c>
      <c r="G4221" t="s">
        <v>14</v>
      </c>
      <c r="L4221" s="20"/>
      <c r="N4221">
        <v>0</v>
      </c>
      <c r="P4221" t="b">
        <f>EXACT(H4221,bioshpere3_soil!H4221)</f>
        <v>0</v>
      </c>
      <c r="Q4221" t="b">
        <f t="shared" si="79"/>
        <v>1</v>
      </c>
      <c r="R4221" t="s">
        <v>4085</v>
      </c>
    </row>
    <row r="4222" spans="1:18" hidden="1" x14ac:dyDescent="0.25">
      <c r="A4222" s="18">
        <v>3277</v>
      </c>
      <c r="B4222" t="s">
        <v>4090</v>
      </c>
      <c r="C4222" t="s">
        <v>59</v>
      </c>
      <c r="D4222" t="s">
        <v>11</v>
      </c>
      <c r="E4222" t="s">
        <v>4092</v>
      </c>
      <c r="F4222" t="s">
        <v>37</v>
      </c>
      <c r="G4222" t="s">
        <v>14</v>
      </c>
      <c r="N4222">
        <v>0</v>
      </c>
      <c r="P4222" t="b">
        <f>EXACT(H4222,bioshpere3_soil!H4222)</f>
        <v>0</v>
      </c>
      <c r="Q4222" t="b">
        <f t="shared" si="79"/>
        <v>1</v>
      </c>
      <c r="R4222" t="s">
        <v>4092</v>
      </c>
    </row>
    <row r="4223" spans="1:18" hidden="1" x14ac:dyDescent="0.25">
      <c r="A4223" s="18">
        <v>3753</v>
      </c>
      <c r="B4223" t="s">
        <v>4090</v>
      </c>
      <c r="C4223" t="s">
        <v>59</v>
      </c>
      <c r="D4223" t="s">
        <v>11</v>
      </c>
      <c r="E4223" t="s">
        <v>4105</v>
      </c>
      <c r="F4223" t="s">
        <v>37</v>
      </c>
      <c r="G4223" t="s">
        <v>14</v>
      </c>
      <c r="N4223">
        <v>0</v>
      </c>
      <c r="Q4223" t="b">
        <f t="shared" si="79"/>
        <v>1</v>
      </c>
      <c r="R4223" t="s">
        <v>4105</v>
      </c>
    </row>
    <row r="4224" spans="1:18" hidden="1" x14ac:dyDescent="0.25">
      <c r="A4224" s="18">
        <v>106</v>
      </c>
      <c r="C4224" t="s">
        <v>59</v>
      </c>
      <c r="D4224" t="s">
        <v>11</v>
      </c>
      <c r="E4224" t="s">
        <v>910</v>
      </c>
      <c r="F4224" t="s">
        <v>37</v>
      </c>
      <c r="G4224" t="s">
        <v>14</v>
      </c>
      <c r="N4224">
        <v>0</v>
      </c>
      <c r="Q4224" t="b">
        <f t="shared" si="79"/>
        <v>1</v>
      </c>
      <c r="R4224" t="s">
        <v>910</v>
      </c>
    </row>
    <row r="4225" spans="1:18" hidden="1" x14ac:dyDescent="0.25">
      <c r="A4225" s="18">
        <v>907</v>
      </c>
      <c r="B4225" t="s">
        <v>2125</v>
      </c>
      <c r="C4225" t="s">
        <v>59</v>
      </c>
      <c r="D4225" t="s">
        <v>11</v>
      </c>
      <c r="E4225" t="s">
        <v>4110</v>
      </c>
      <c r="F4225" t="s">
        <v>37</v>
      </c>
      <c r="G4225" t="s">
        <v>14</v>
      </c>
      <c r="N4225">
        <v>0</v>
      </c>
      <c r="Q4225" t="b">
        <f t="shared" si="79"/>
        <v>1</v>
      </c>
      <c r="R4225" t="s">
        <v>4110</v>
      </c>
    </row>
    <row r="4226" spans="1:18" hidden="1" x14ac:dyDescent="0.25">
      <c r="A4226" s="18">
        <v>2835</v>
      </c>
      <c r="B4226" t="s">
        <v>198</v>
      </c>
      <c r="C4226" t="s">
        <v>59</v>
      </c>
      <c r="D4226" t="s">
        <v>11</v>
      </c>
      <c r="E4226" t="s">
        <v>4140</v>
      </c>
      <c r="F4226" t="s">
        <v>37</v>
      </c>
      <c r="G4226" t="s">
        <v>14</v>
      </c>
      <c r="L4226" s="20"/>
      <c r="N4226">
        <v>0</v>
      </c>
      <c r="Q4226" t="b">
        <f t="shared" si="79"/>
        <v>1</v>
      </c>
      <c r="R4226" t="s">
        <v>4140</v>
      </c>
    </row>
    <row r="4227" spans="1:18" hidden="1" x14ac:dyDescent="0.25">
      <c r="A4227" s="18">
        <v>4291</v>
      </c>
      <c r="C4227" t="s">
        <v>59</v>
      </c>
      <c r="D4227" t="s">
        <v>11</v>
      </c>
      <c r="E4227" t="s">
        <v>943</v>
      </c>
      <c r="F4227" t="s">
        <v>37</v>
      </c>
      <c r="G4227" t="s">
        <v>14</v>
      </c>
      <c r="M4227" s="20"/>
      <c r="N4227">
        <v>0</v>
      </c>
      <c r="Q4227" t="b">
        <f t="shared" si="79"/>
        <v>1</v>
      </c>
      <c r="R4227" t="s">
        <v>943</v>
      </c>
    </row>
    <row r="4228" spans="1:18" hidden="1" x14ac:dyDescent="0.25">
      <c r="A4228" s="18">
        <v>1364</v>
      </c>
      <c r="B4228" t="s">
        <v>1926</v>
      </c>
      <c r="C4228" t="s">
        <v>59</v>
      </c>
      <c r="D4228" t="s">
        <v>11</v>
      </c>
      <c r="E4228" t="s">
        <v>6719</v>
      </c>
      <c r="F4228" t="s">
        <v>37</v>
      </c>
      <c r="G4228" t="s">
        <v>14</v>
      </c>
      <c r="N4228">
        <v>0</v>
      </c>
      <c r="Q4228" t="b">
        <f t="shared" si="79"/>
        <v>1</v>
      </c>
      <c r="R4228" t="s">
        <v>6719</v>
      </c>
    </row>
    <row r="4229" spans="1:18" hidden="1" x14ac:dyDescent="0.25">
      <c r="A4229" s="18">
        <v>2090</v>
      </c>
      <c r="B4229" t="s">
        <v>154</v>
      </c>
      <c r="C4229" t="s">
        <v>59</v>
      </c>
      <c r="D4229" t="s">
        <v>11</v>
      </c>
      <c r="E4229" t="s">
        <v>4148</v>
      </c>
      <c r="F4229" t="s">
        <v>37</v>
      </c>
      <c r="G4229" t="s">
        <v>14</v>
      </c>
      <c r="N4229">
        <v>0</v>
      </c>
      <c r="Q4229" t="b">
        <f t="shared" si="79"/>
        <v>1</v>
      </c>
      <c r="R4229" t="s">
        <v>4148</v>
      </c>
    </row>
    <row r="4230" spans="1:18" hidden="1" x14ac:dyDescent="0.25">
      <c r="A4230" s="18">
        <v>2513</v>
      </c>
      <c r="B4230" t="s">
        <v>154</v>
      </c>
      <c r="C4230" t="s">
        <v>59</v>
      </c>
      <c r="D4230" t="s">
        <v>11</v>
      </c>
      <c r="E4230" t="s">
        <v>4150</v>
      </c>
      <c r="F4230" t="s">
        <v>37</v>
      </c>
      <c r="G4230" t="s">
        <v>14</v>
      </c>
      <c r="N4230">
        <v>0</v>
      </c>
      <c r="Q4230" t="b">
        <f t="shared" ref="Q4230:Q4293" si="80">EXACT(E4230,R4230)</f>
        <v>1</v>
      </c>
      <c r="R4230" t="s">
        <v>4150</v>
      </c>
    </row>
    <row r="4231" spans="1:18" hidden="1" x14ac:dyDescent="0.25">
      <c r="A4231" s="18">
        <v>1055</v>
      </c>
      <c r="B4231" t="s">
        <v>154</v>
      </c>
      <c r="C4231" t="s">
        <v>59</v>
      </c>
      <c r="D4231" t="s">
        <v>11</v>
      </c>
      <c r="E4231" t="s">
        <v>4157</v>
      </c>
      <c r="F4231" t="s">
        <v>37</v>
      </c>
      <c r="G4231" t="s">
        <v>14</v>
      </c>
      <c r="N4231">
        <v>0</v>
      </c>
      <c r="Q4231" t="b">
        <f t="shared" si="80"/>
        <v>1</v>
      </c>
      <c r="R4231" t="s">
        <v>4157</v>
      </c>
    </row>
    <row r="4232" spans="1:18" hidden="1" x14ac:dyDescent="0.25">
      <c r="A4232" s="18">
        <v>2924</v>
      </c>
      <c r="B4232" t="s">
        <v>154</v>
      </c>
      <c r="C4232" t="s">
        <v>59</v>
      </c>
      <c r="D4232" t="s">
        <v>11</v>
      </c>
      <c r="E4232" t="s">
        <v>4159</v>
      </c>
      <c r="F4232" t="s">
        <v>37</v>
      </c>
      <c r="G4232" t="s">
        <v>14</v>
      </c>
      <c r="L4232" s="20"/>
      <c r="M4232" s="20"/>
      <c r="N4232">
        <v>0</v>
      </c>
      <c r="Q4232" t="b">
        <f t="shared" si="80"/>
        <v>1</v>
      </c>
      <c r="R4232" t="s">
        <v>4159</v>
      </c>
    </row>
    <row r="4233" spans="1:18" hidden="1" x14ac:dyDescent="0.25">
      <c r="A4233" s="18">
        <v>3424</v>
      </c>
      <c r="B4233" t="s">
        <v>154</v>
      </c>
      <c r="C4233" t="s">
        <v>59</v>
      </c>
      <c r="D4233" t="s">
        <v>11</v>
      </c>
      <c r="E4233" t="s">
        <v>4165</v>
      </c>
      <c r="F4233" t="s">
        <v>37</v>
      </c>
      <c r="G4233" t="s">
        <v>14</v>
      </c>
      <c r="N4233">
        <v>0</v>
      </c>
      <c r="Q4233" t="b">
        <f t="shared" si="80"/>
        <v>1</v>
      </c>
      <c r="R4233" t="s">
        <v>4165</v>
      </c>
    </row>
    <row r="4234" spans="1:18" hidden="1" x14ac:dyDescent="0.25">
      <c r="A4234" s="18">
        <v>3169</v>
      </c>
      <c r="B4234" t="s">
        <v>154</v>
      </c>
      <c r="C4234" t="s">
        <v>59</v>
      </c>
      <c r="D4234" t="s">
        <v>11</v>
      </c>
      <c r="E4234" t="s">
        <v>4170</v>
      </c>
      <c r="F4234" t="s">
        <v>37</v>
      </c>
      <c r="G4234" t="s">
        <v>14</v>
      </c>
      <c r="N4234">
        <v>0</v>
      </c>
      <c r="Q4234" t="b">
        <f t="shared" si="80"/>
        <v>1</v>
      </c>
      <c r="R4234" t="s">
        <v>4170</v>
      </c>
    </row>
    <row r="4235" spans="1:18" hidden="1" x14ac:dyDescent="0.25">
      <c r="A4235" s="18">
        <v>3567</v>
      </c>
      <c r="B4235" t="s">
        <v>154</v>
      </c>
      <c r="C4235" t="s">
        <v>59</v>
      </c>
      <c r="D4235" t="s">
        <v>11</v>
      </c>
      <c r="E4235" t="s">
        <v>4193</v>
      </c>
      <c r="F4235" t="s">
        <v>37</v>
      </c>
      <c r="G4235" t="s">
        <v>14</v>
      </c>
      <c r="Q4235" t="b">
        <f t="shared" si="80"/>
        <v>1</v>
      </c>
      <c r="R4235" t="s">
        <v>4193</v>
      </c>
    </row>
    <row r="4236" spans="1:18" hidden="1" x14ac:dyDescent="0.25">
      <c r="A4236" s="18">
        <v>2910</v>
      </c>
      <c r="B4236" t="s">
        <v>154</v>
      </c>
      <c r="C4236" t="s">
        <v>59</v>
      </c>
      <c r="D4236" t="s">
        <v>11</v>
      </c>
      <c r="E4236" t="s">
        <v>4209</v>
      </c>
      <c r="F4236" t="s">
        <v>37</v>
      </c>
      <c r="G4236" t="s">
        <v>14</v>
      </c>
      <c r="L4236" s="20"/>
      <c r="M4236" s="20"/>
      <c r="N4236">
        <v>0</v>
      </c>
      <c r="Q4236" t="b">
        <f t="shared" si="80"/>
        <v>1</v>
      </c>
      <c r="R4236" t="s">
        <v>4209</v>
      </c>
    </row>
    <row r="4237" spans="1:18" hidden="1" x14ac:dyDescent="0.25">
      <c r="A4237" s="18">
        <v>3114</v>
      </c>
      <c r="B4237" t="s">
        <v>154</v>
      </c>
      <c r="C4237" t="s">
        <v>59</v>
      </c>
      <c r="D4237" t="s">
        <v>11</v>
      </c>
      <c r="E4237" t="s">
        <v>4220</v>
      </c>
      <c r="F4237" t="s">
        <v>37</v>
      </c>
      <c r="G4237" t="s">
        <v>14</v>
      </c>
      <c r="Q4237" t="b">
        <f t="shared" si="80"/>
        <v>1</v>
      </c>
      <c r="R4237" t="s">
        <v>4220</v>
      </c>
    </row>
    <row r="4238" spans="1:18" hidden="1" x14ac:dyDescent="0.25">
      <c r="A4238" s="18">
        <v>282</v>
      </c>
      <c r="B4238" t="s">
        <v>154</v>
      </c>
      <c r="C4238" t="s">
        <v>59</v>
      </c>
      <c r="D4238" t="s">
        <v>11</v>
      </c>
      <c r="E4238" t="s">
        <v>4238</v>
      </c>
      <c r="F4238" t="s">
        <v>37</v>
      </c>
      <c r="G4238" t="s">
        <v>14</v>
      </c>
      <c r="N4238">
        <v>0</v>
      </c>
      <c r="Q4238" t="b">
        <f t="shared" si="80"/>
        <v>1</v>
      </c>
      <c r="R4238" t="s">
        <v>4238</v>
      </c>
    </row>
    <row r="4239" spans="1:18" hidden="1" x14ac:dyDescent="0.25">
      <c r="A4239" s="18">
        <v>2414</v>
      </c>
      <c r="B4239" t="s">
        <v>154</v>
      </c>
      <c r="C4239" t="s">
        <v>59</v>
      </c>
      <c r="D4239" t="s">
        <v>11</v>
      </c>
      <c r="E4239" t="s">
        <v>4241</v>
      </c>
      <c r="F4239" t="s">
        <v>37</v>
      </c>
      <c r="G4239" t="s">
        <v>14</v>
      </c>
      <c r="L4239" s="20"/>
      <c r="N4239">
        <v>0</v>
      </c>
      <c r="Q4239" t="b">
        <f t="shared" si="80"/>
        <v>1</v>
      </c>
      <c r="R4239" t="s">
        <v>4241</v>
      </c>
    </row>
    <row r="4240" spans="1:18" hidden="1" x14ac:dyDescent="0.25">
      <c r="A4240" s="18">
        <v>2185</v>
      </c>
      <c r="B4240" t="s">
        <v>154</v>
      </c>
      <c r="C4240" t="s">
        <v>59</v>
      </c>
      <c r="D4240" t="s">
        <v>11</v>
      </c>
      <c r="E4240" t="s">
        <v>4248</v>
      </c>
      <c r="F4240" t="s">
        <v>37</v>
      </c>
      <c r="G4240" t="s">
        <v>14</v>
      </c>
      <c r="N4240">
        <v>0</v>
      </c>
      <c r="Q4240" t="b">
        <f t="shared" si="80"/>
        <v>1</v>
      </c>
      <c r="R4240" t="s">
        <v>4248</v>
      </c>
    </row>
    <row r="4241" spans="1:18" hidden="1" x14ac:dyDescent="0.25">
      <c r="A4241" s="18">
        <v>4362</v>
      </c>
      <c r="B4241" t="s">
        <v>4256</v>
      </c>
      <c r="C4241" t="s">
        <v>59</v>
      </c>
      <c r="D4241" t="s">
        <v>11</v>
      </c>
      <c r="E4241" t="s">
        <v>4258</v>
      </c>
      <c r="F4241" t="s">
        <v>37</v>
      </c>
      <c r="G4241" t="s">
        <v>14</v>
      </c>
      <c r="N4241">
        <v>0</v>
      </c>
      <c r="Q4241" t="b">
        <f t="shared" si="80"/>
        <v>1</v>
      </c>
      <c r="R4241" t="s">
        <v>4258</v>
      </c>
    </row>
    <row r="4242" spans="1:18" hidden="1" x14ac:dyDescent="0.25">
      <c r="A4242" s="18">
        <v>1159</v>
      </c>
      <c r="B4242" t="s">
        <v>1028</v>
      </c>
      <c r="C4242" t="s">
        <v>59</v>
      </c>
      <c r="D4242" t="s">
        <v>11</v>
      </c>
      <c r="E4242" t="s">
        <v>1030</v>
      </c>
      <c r="F4242" t="s">
        <v>37</v>
      </c>
      <c r="G4242" t="s">
        <v>14</v>
      </c>
      <c r="N4242">
        <v>0</v>
      </c>
      <c r="Q4242" t="b">
        <f t="shared" si="80"/>
        <v>1</v>
      </c>
      <c r="R4242" t="s">
        <v>1030</v>
      </c>
    </row>
    <row r="4243" spans="1:18" hidden="1" x14ac:dyDescent="0.25">
      <c r="A4243" s="18">
        <v>628</v>
      </c>
      <c r="B4243" t="s">
        <v>1055</v>
      </c>
      <c r="C4243" t="s">
        <v>59</v>
      </c>
      <c r="D4243" t="s">
        <v>11</v>
      </c>
      <c r="E4243" t="s">
        <v>1057</v>
      </c>
      <c r="F4243" t="s">
        <v>37</v>
      </c>
      <c r="G4243" t="s">
        <v>14</v>
      </c>
      <c r="N4243">
        <v>0</v>
      </c>
      <c r="Q4243" t="b">
        <f t="shared" si="80"/>
        <v>1</v>
      </c>
      <c r="R4243" t="s">
        <v>1057</v>
      </c>
    </row>
    <row r="4244" spans="1:18" hidden="1" x14ac:dyDescent="0.25">
      <c r="A4244" s="18">
        <v>4030</v>
      </c>
      <c r="B4244" s="53" t="s">
        <v>7943</v>
      </c>
      <c r="C4244" t="s">
        <v>59</v>
      </c>
      <c r="D4244" t="s">
        <v>11</v>
      </c>
      <c r="E4244" t="s">
        <v>1059</v>
      </c>
      <c r="F4244" t="s">
        <v>37</v>
      </c>
      <c r="G4244" t="s">
        <v>14</v>
      </c>
      <c r="N4244">
        <v>0</v>
      </c>
      <c r="Q4244" t="b">
        <f t="shared" si="80"/>
        <v>1</v>
      </c>
      <c r="R4244" t="s">
        <v>1059</v>
      </c>
    </row>
    <row r="4245" spans="1:18" hidden="1" x14ac:dyDescent="0.25">
      <c r="A4245" s="18">
        <v>4102</v>
      </c>
      <c r="B4245" t="s">
        <v>4261</v>
      </c>
      <c r="C4245" t="s">
        <v>59</v>
      </c>
      <c r="D4245" t="s">
        <v>11</v>
      </c>
      <c r="E4245" t="s">
        <v>4263</v>
      </c>
      <c r="F4245" t="s">
        <v>37</v>
      </c>
      <c r="G4245" t="s">
        <v>14</v>
      </c>
      <c r="N4245">
        <v>0</v>
      </c>
      <c r="Q4245" t="b">
        <f t="shared" si="80"/>
        <v>1</v>
      </c>
      <c r="R4245" t="s">
        <v>4263</v>
      </c>
    </row>
    <row r="4246" spans="1:18" hidden="1" x14ac:dyDescent="0.25">
      <c r="A4246" s="18">
        <v>2243</v>
      </c>
      <c r="B4246" s="53" t="s">
        <v>7940</v>
      </c>
      <c r="C4246" t="s">
        <v>59</v>
      </c>
      <c r="D4246" t="s">
        <v>11</v>
      </c>
      <c r="E4246" t="s">
        <v>1078</v>
      </c>
      <c r="F4246" t="s">
        <v>37</v>
      </c>
      <c r="G4246" t="s">
        <v>14</v>
      </c>
      <c r="N4246">
        <v>0</v>
      </c>
      <c r="Q4246" t="b">
        <f t="shared" si="80"/>
        <v>1</v>
      </c>
      <c r="R4246" t="s">
        <v>1078</v>
      </c>
    </row>
    <row r="4247" spans="1:18" hidden="1" x14ac:dyDescent="0.25">
      <c r="A4247" s="18">
        <v>98</v>
      </c>
      <c r="B4247" t="s">
        <v>1089</v>
      </c>
      <c r="C4247" t="s">
        <v>59</v>
      </c>
      <c r="D4247" t="s">
        <v>11</v>
      </c>
      <c r="E4247" t="s">
        <v>1091</v>
      </c>
      <c r="F4247" t="s">
        <v>37</v>
      </c>
      <c r="G4247" t="s">
        <v>14</v>
      </c>
      <c r="N4247">
        <v>0</v>
      </c>
      <c r="Q4247" t="b">
        <f t="shared" si="80"/>
        <v>1</v>
      </c>
      <c r="R4247" t="s">
        <v>1091</v>
      </c>
    </row>
    <row r="4248" spans="1:18" hidden="1" x14ac:dyDescent="0.25">
      <c r="A4248" s="18">
        <v>1442</v>
      </c>
      <c r="B4248" s="53" t="s">
        <v>7935</v>
      </c>
      <c r="C4248" t="s">
        <v>59</v>
      </c>
      <c r="D4248" t="s">
        <v>11</v>
      </c>
      <c r="E4248" t="s">
        <v>1109</v>
      </c>
      <c r="F4248" t="s">
        <v>37</v>
      </c>
      <c r="G4248" t="s">
        <v>14</v>
      </c>
      <c r="Q4248" t="b">
        <f t="shared" si="80"/>
        <v>1</v>
      </c>
      <c r="R4248" t="s">
        <v>1109</v>
      </c>
    </row>
    <row r="4249" spans="1:18" hidden="1" x14ac:dyDescent="0.25">
      <c r="A4249" s="18">
        <v>3989</v>
      </c>
      <c r="B4249" t="s">
        <v>4272</v>
      </c>
      <c r="C4249" t="s">
        <v>59</v>
      </c>
      <c r="D4249" t="s">
        <v>11</v>
      </c>
      <c r="E4249" t="s">
        <v>4274</v>
      </c>
      <c r="F4249" t="s">
        <v>37</v>
      </c>
      <c r="G4249" t="s">
        <v>14</v>
      </c>
      <c r="Q4249" t="b">
        <f t="shared" si="80"/>
        <v>1</v>
      </c>
      <c r="R4249" t="s">
        <v>4274</v>
      </c>
    </row>
    <row r="4250" spans="1:18" hidden="1" x14ac:dyDescent="0.25">
      <c r="A4250" s="18">
        <v>843</v>
      </c>
      <c r="B4250" t="s">
        <v>141</v>
      </c>
      <c r="C4250" t="s">
        <v>59</v>
      </c>
      <c r="D4250" t="s">
        <v>11</v>
      </c>
      <c r="E4250" t="s">
        <v>6728</v>
      </c>
      <c r="F4250" t="s">
        <v>37</v>
      </c>
      <c r="G4250" t="s">
        <v>14</v>
      </c>
      <c r="N4250">
        <v>0</v>
      </c>
      <c r="Q4250" t="b">
        <f t="shared" si="80"/>
        <v>1</v>
      </c>
      <c r="R4250" t="s">
        <v>6728</v>
      </c>
    </row>
    <row r="4251" spans="1:18" hidden="1" x14ac:dyDescent="0.25">
      <c r="A4251" s="18">
        <v>3057</v>
      </c>
      <c r="B4251" t="s">
        <v>1011</v>
      </c>
      <c r="C4251" t="s">
        <v>59</v>
      </c>
      <c r="D4251" t="s">
        <v>11</v>
      </c>
      <c r="E4251" t="s">
        <v>1133</v>
      </c>
      <c r="F4251" t="s">
        <v>37</v>
      </c>
      <c r="G4251" t="s">
        <v>14</v>
      </c>
      <c r="N4251">
        <v>0</v>
      </c>
      <c r="Q4251" t="b">
        <f t="shared" si="80"/>
        <v>1</v>
      </c>
      <c r="R4251" t="s">
        <v>1133</v>
      </c>
    </row>
    <row r="4252" spans="1:18" hidden="1" x14ac:dyDescent="0.25">
      <c r="A4252" s="18">
        <v>2089</v>
      </c>
      <c r="B4252" t="s">
        <v>1011</v>
      </c>
      <c r="C4252" t="s">
        <v>59</v>
      </c>
      <c r="D4252" t="s">
        <v>11</v>
      </c>
      <c r="E4252" t="s">
        <v>1135</v>
      </c>
      <c r="F4252" t="s">
        <v>37</v>
      </c>
      <c r="G4252" t="s">
        <v>14</v>
      </c>
      <c r="N4252">
        <v>0</v>
      </c>
      <c r="Q4252" t="b">
        <f t="shared" si="80"/>
        <v>1</v>
      </c>
      <c r="R4252" t="s">
        <v>1135</v>
      </c>
    </row>
    <row r="4253" spans="1:18" hidden="1" x14ac:dyDescent="0.25">
      <c r="A4253" s="18">
        <v>2798</v>
      </c>
      <c r="B4253" t="s">
        <v>1159</v>
      </c>
      <c r="C4253" t="s">
        <v>59</v>
      </c>
      <c r="D4253" t="s">
        <v>11</v>
      </c>
      <c r="E4253" t="s">
        <v>1161</v>
      </c>
      <c r="F4253" t="s">
        <v>37</v>
      </c>
      <c r="G4253" t="s">
        <v>14</v>
      </c>
      <c r="L4253" s="20"/>
      <c r="N4253">
        <v>0</v>
      </c>
      <c r="Q4253" t="b">
        <f t="shared" si="80"/>
        <v>1</v>
      </c>
      <c r="R4253" t="s">
        <v>1161</v>
      </c>
    </row>
    <row r="4254" spans="1:18" hidden="1" x14ac:dyDescent="0.25">
      <c r="A4254" s="18">
        <v>2529</v>
      </c>
      <c r="B4254" t="s">
        <v>4309</v>
      </c>
      <c r="C4254" t="s">
        <v>59</v>
      </c>
      <c r="D4254" t="s">
        <v>11</v>
      </c>
      <c r="E4254" t="s">
        <v>4311</v>
      </c>
      <c r="F4254" t="s">
        <v>37</v>
      </c>
      <c r="G4254" t="s">
        <v>14</v>
      </c>
      <c r="L4254" s="20"/>
      <c r="Q4254" t="b">
        <f t="shared" si="80"/>
        <v>1</v>
      </c>
      <c r="R4254" t="s">
        <v>4311</v>
      </c>
    </row>
    <row r="4255" spans="1:18" hidden="1" x14ac:dyDescent="0.25">
      <c r="A4255" s="18">
        <v>3112</v>
      </c>
      <c r="B4255" t="s">
        <v>4309</v>
      </c>
      <c r="C4255" t="s">
        <v>59</v>
      </c>
      <c r="D4255" t="s">
        <v>11</v>
      </c>
      <c r="E4255" t="s">
        <v>4320</v>
      </c>
      <c r="F4255" t="s">
        <v>37</v>
      </c>
      <c r="G4255" t="s">
        <v>14</v>
      </c>
      <c r="N4255">
        <v>0</v>
      </c>
      <c r="Q4255" t="b">
        <f t="shared" si="80"/>
        <v>1</v>
      </c>
      <c r="R4255" t="s">
        <v>4320</v>
      </c>
    </row>
    <row r="4256" spans="1:18" hidden="1" x14ac:dyDescent="0.25">
      <c r="A4256" s="18">
        <v>4007</v>
      </c>
      <c r="B4256" t="s">
        <v>3688</v>
      </c>
      <c r="C4256" t="s">
        <v>59</v>
      </c>
      <c r="D4256" t="s">
        <v>11</v>
      </c>
      <c r="E4256" t="s">
        <v>4342</v>
      </c>
      <c r="F4256" t="s">
        <v>37</v>
      </c>
      <c r="G4256" t="s">
        <v>14</v>
      </c>
      <c r="N4256">
        <v>0</v>
      </c>
      <c r="Q4256" t="b">
        <f t="shared" si="80"/>
        <v>1</v>
      </c>
      <c r="R4256" t="s">
        <v>4342</v>
      </c>
    </row>
    <row r="4257" spans="1:18" hidden="1" x14ac:dyDescent="0.25">
      <c r="A4257" s="18">
        <v>125</v>
      </c>
      <c r="B4257" t="s">
        <v>3688</v>
      </c>
      <c r="C4257" t="s">
        <v>59</v>
      </c>
      <c r="D4257" t="s">
        <v>11</v>
      </c>
      <c r="E4257" t="s">
        <v>4349</v>
      </c>
      <c r="F4257" t="s">
        <v>37</v>
      </c>
      <c r="G4257" t="s">
        <v>14</v>
      </c>
      <c r="Q4257" t="b">
        <f t="shared" si="80"/>
        <v>1</v>
      </c>
      <c r="R4257" t="s">
        <v>4349</v>
      </c>
    </row>
    <row r="4258" spans="1:18" hidden="1" x14ac:dyDescent="0.25">
      <c r="A4258" s="18">
        <v>3595</v>
      </c>
      <c r="B4258" t="s">
        <v>4370</v>
      </c>
      <c r="C4258" t="s">
        <v>59</v>
      </c>
      <c r="D4258" t="s">
        <v>11</v>
      </c>
      <c r="E4258" t="s">
        <v>4372</v>
      </c>
      <c r="F4258" t="s">
        <v>37</v>
      </c>
      <c r="G4258" t="s">
        <v>14</v>
      </c>
      <c r="N4258">
        <v>0</v>
      </c>
      <c r="Q4258" t="b">
        <f t="shared" si="80"/>
        <v>1</v>
      </c>
      <c r="R4258" t="s">
        <v>4372</v>
      </c>
    </row>
    <row r="4259" spans="1:18" hidden="1" x14ac:dyDescent="0.25">
      <c r="A4259" s="18">
        <v>2656</v>
      </c>
      <c r="B4259" t="s">
        <v>622</v>
      </c>
      <c r="C4259" t="s">
        <v>59</v>
      </c>
      <c r="D4259" t="s">
        <v>11</v>
      </c>
      <c r="E4259" t="s">
        <v>4389</v>
      </c>
      <c r="F4259" t="s">
        <v>37</v>
      </c>
      <c r="G4259" t="s">
        <v>14</v>
      </c>
      <c r="L4259" s="20"/>
      <c r="N4259">
        <v>0</v>
      </c>
      <c r="Q4259" t="b">
        <f t="shared" si="80"/>
        <v>1</v>
      </c>
      <c r="R4259" t="s">
        <v>4389</v>
      </c>
    </row>
    <row r="4260" spans="1:18" hidden="1" x14ac:dyDescent="0.25">
      <c r="A4260" s="18">
        <v>607</v>
      </c>
      <c r="B4260" t="s">
        <v>864</v>
      </c>
      <c r="C4260" t="s">
        <v>59</v>
      </c>
      <c r="D4260" t="s">
        <v>11</v>
      </c>
      <c r="E4260" t="s">
        <v>4404</v>
      </c>
      <c r="F4260" t="s">
        <v>37</v>
      </c>
      <c r="G4260" t="s">
        <v>14</v>
      </c>
      <c r="N4260">
        <v>0</v>
      </c>
      <c r="Q4260" t="b">
        <f t="shared" si="80"/>
        <v>1</v>
      </c>
      <c r="R4260" t="s">
        <v>4404</v>
      </c>
    </row>
    <row r="4261" spans="1:18" hidden="1" x14ac:dyDescent="0.25">
      <c r="A4261" s="18">
        <v>2154</v>
      </c>
      <c r="B4261" t="s">
        <v>4443</v>
      </c>
      <c r="C4261" t="s">
        <v>59</v>
      </c>
      <c r="D4261" t="s">
        <v>11</v>
      </c>
      <c r="E4261" t="s">
        <v>4445</v>
      </c>
      <c r="F4261" t="s">
        <v>37</v>
      </c>
      <c r="G4261" t="s">
        <v>14</v>
      </c>
      <c r="N4261">
        <v>0</v>
      </c>
      <c r="Q4261" t="b">
        <f t="shared" si="80"/>
        <v>1</v>
      </c>
      <c r="R4261" t="s">
        <v>4445</v>
      </c>
    </row>
    <row r="4262" spans="1:18" hidden="1" x14ac:dyDescent="0.25">
      <c r="A4262" s="18">
        <v>1518</v>
      </c>
      <c r="B4262" t="s">
        <v>1326</v>
      </c>
      <c r="C4262" t="s">
        <v>59</v>
      </c>
      <c r="D4262" t="s">
        <v>11</v>
      </c>
      <c r="E4262" t="s">
        <v>4454</v>
      </c>
      <c r="F4262" t="s">
        <v>37</v>
      </c>
      <c r="G4262" t="s">
        <v>14</v>
      </c>
      <c r="N4262">
        <v>0</v>
      </c>
      <c r="Q4262" t="b">
        <f t="shared" si="80"/>
        <v>1</v>
      </c>
      <c r="R4262" t="s">
        <v>4454</v>
      </c>
    </row>
    <row r="4263" spans="1:18" hidden="1" x14ac:dyDescent="0.25">
      <c r="A4263" s="18">
        <v>1910</v>
      </c>
      <c r="B4263" t="s">
        <v>1326</v>
      </c>
      <c r="C4263" t="s">
        <v>59</v>
      </c>
      <c r="D4263" t="s">
        <v>11</v>
      </c>
      <c r="E4263" t="s">
        <v>4474</v>
      </c>
      <c r="F4263" t="s">
        <v>37</v>
      </c>
      <c r="G4263" t="s">
        <v>14</v>
      </c>
      <c r="N4263">
        <v>0</v>
      </c>
      <c r="Q4263" t="b">
        <f t="shared" si="80"/>
        <v>1</v>
      </c>
      <c r="R4263" t="s">
        <v>4474</v>
      </c>
    </row>
    <row r="4264" spans="1:18" hidden="1" x14ac:dyDescent="0.25">
      <c r="A4264" s="18">
        <v>2104</v>
      </c>
      <c r="B4264" t="s">
        <v>1202</v>
      </c>
      <c r="C4264" t="s">
        <v>59</v>
      </c>
      <c r="D4264" t="s">
        <v>11</v>
      </c>
      <c r="E4264" t="s">
        <v>1182</v>
      </c>
      <c r="F4264" t="s">
        <v>37</v>
      </c>
      <c r="G4264" t="s">
        <v>14</v>
      </c>
      <c r="N4264">
        <v>0</v>
      </c>
      <c r="Q4264" t="b">
        <f t="shared" si="80"/>
        <v>1</v>
      </c>
      <c r="R4264" t="s">
        <v>1182</v>
      </c>
    </row>
    <row r="4265" spans="1:18" hidden="1" x14ac:dyDescent="0.25">
      <c r="A4265" s="18">
        <v>4098</v>
      </c>
      <c r="B4265" t="s">
        <v>1202</v>
      </c>
      <c r="C4265" t="s">
        <v>59</v>
      </c>
      <c r="D4265" t="s">
        <v>11</v>
      </c>
      <c r="E4265" t="s">
        <v>1204</v>
      </c>
      <c r="F4265" t="s">
        <v>37</v>
      </c>
      <c r="G4265" t="s">
        <v>14</v>
      </c>
      <c r="N4265">
        <v>0</v>
      </c>
      <c r="Q4265" t="b">
        <f t="shared" si="80"/>
        <v>1</v>
      </c>
      <c r="R4265" t="s">
        <v>1204</v>
      </c>
    </row>
    <row r="4266" spans="1:18" hidden="1" x14ac:dyDescent="0.25">
      <c r="A4266" s="18">
        <v>1062</v>
      </c>
      <c r="B4266" t="s">
        <v>1229</v>
      </c>
      <c r="C4266" t="s">
        <v>59</v>
      </c>
      <c r="D4266" t="s">
        <v>11</v>
      </c>
      <c r="E4266" t="s">
        <v>1231</v>
      </c>
      <c r="F4266" t="s">
        <v>37</v>
      </c>
      <c r="G4266" t="s">
        <v>14</v>
      </c>
      <c r="N4266">
        <v>0</v>
      </c>
      <c r="Q4266" t="b">
        <f t="shared" si="80"/>
        <v>1</v>
      </c>
      <c r="R4266" t="s">
        <v>1231</v>
      </c>
    </row>
    <row r="4267" spans="1:18" hidden="1" x14ac:dyDescent="0.25">
      <c r="A4267" s="18">
        <v>866</v>
      </c>
      <c r="B4267" t="s">
        <v>73</v>
      </c>
      <c r="C4267" t="s">
        <v>59</v>
      </c>
      <c r="D4267" t="s">
        <v>11</v>
      </c>
      <c r="E4267" t="s">
        <v>4480</v>
      </c>
      <c r="F4267" t="s">
        <v>37</v>
      </c>
      <c r="G4267" t="s">
        <v>14</v>
      </c>
      <c r="N4267">
        <v>0</v>
      </c>
      <c r="Q4267" t="b">
        <f t="shared" si="80"/>
        <v>1</v>
      </c>
      <c r="R4267" t="s">
        <v>4480</v>
      </c>
    </row>
    <row r="4268" spans="1:18" hidden="1" x14ac:dyDescent="0.25">
      <c r="A4268" s="18">
        <v>1802</v>
      </c>
      <c r="C4268" t="s">
        <v>2818</v>
      </c>
      <c r="D4268" t="s">
        <v>11</v>
      </c>
      <c r="E4268" t="s">
        <v>4727</v>
      </c>
      <c r="F4268" t="s">
        <v>37</v>
      </c>
      <c r="G4268" t="s">
        <v>2913</v>
      </c>
      <c r="N4268">
        <v>0</v>
      </c>
      <c r="Q4268" t="b">
        <f t="shared" si="80"/>
        <v>1</v>
      </c>
      <c r="R4268" t="s">
        <v>4727</v>
      </c>
    </row>
    <row r="4269" spans="1:18" hidden="1" x14ac:dyDescent="0.25">
      <c r="A4269" s="18">
        <v>3824</v>
      </c>
      <c r="C4269" t="s">
        <v>2818</v>
      </c>
      <c r="D4269" t="s">
        <v>11</v>
      </c>
      <c r="E4269" t="s">
        <v>4797</v>
      </c>
      <c r="F4269" t="s">
        <v>37</v>
      </c>
      <c r="G4269" t="s">
        <v>2913</v>
      </c>
      <c r="N4269">
        <v>0</v>
      </c>
      <c r="Q4269" t="b">
        <f t="shared" si="80"/>
        <v>1</v>
      </c>
      <c r="R4269" t="s">
        <v>4797</v>
      </c>
    </row>
    <row r="4270" spans="1:18" hidden="1" x14ac:dyDescent="0.25">
      <c r="A4270" s="18">
        <v>2033</v>
      </c>
      <c r="C4270" t="s">
        <v>2818</v>
      </c>
      <c r="D4270" t="s">
        <v>11</v>
      </c>
      <c r="E4270" t="s">
        <v>4800</v>
      </c>
      <c r="F4270" t="s">
        <v>37</v>
      </c>
      <c r="G4270" t="s">
        <v>2913</v>
      </c>
      <c r="N4270">
        <v>0</v>
      </c>
      <c r="Q4270" t="b">
        <f t="shared" si="80"/>
        <v>1</v>
      </c>
      <c r="R4270" t="s">
        <v>4800</v>
      </c>
    </row>
    <row r="4271" spans="1:18" hidden="1" x14ac:dyDescent="0.25">
      <c r="A4271" s="18">
        <v>3687</v>
      </c>
      <c r="C4271" t="s">
        <v>2818</v>
      </c>
      <c r="D4271" t="s">
        <v>11</v>
      </c>
      <c r="E4271" t="s">
        <v>4814</v>
      </c>
      <c r="F4271" t="s">
        <v>37</v>
      </c>
      <c r="G4271" t="s">
        <v>2913</v>
      </c>
      <c r="N4271">
        <v>0</v>
      </c>
      <c r="Q4271" t="b">
        <f t="shared" si="80"/>
        <v>1</v>
      </c>
      <c r="R4271" t="s">
        <v>4814</v>
      </c>
    </row>
    <row r="4272" spans="1:18" hidden="1" x14ac:dyDescent="0.25">
      <c r="A4272" s="18">
        <v>1212</v>
      </c>
      <c r="C4272" t="s">
        <v>2818</v>
      </c>
      <c r="D4272" t="s">
        <v>11</v>
      </c>
      <c r="E4272" t="s">
        <v>4816</v>
      </c>
      <c r="F4272" t="s">
        <v>37</v>
      </c>
      <c r="G4272" t="s">
        <v>2913</v>
      </c>
      <c r="N4272">
        <v>0</v>
      </c>
      <c r="Q4272" t="b">
        <f t="shared" si="80"/>
        <v>1</v>
      </c>
      <c r="R4272" t="s">
        <v>4816</v>
      </c>
    </row>
    <row r="4273" spans="1:18" hidden="1" x14ac:dyDescent="0.25">
      <c r="A4273" s="18">
        <v>1235</v>
      </c>
      <c r="C4273" t="s">
        <v>2818</v>
      </c>
      <c r="D4273" t="s">
        <v>11</v>
      </c>
      <c r="E4273" t="s">
        <v>4861</v>
      </c>
      <c r="F4273" t="s">
        <v>37</v>
      </c>
      <c r="G4273" t="s">
        <v>2913</v>
      </c>
      <c r="N4273">
        <v>0</v>
      </c>
      <c r="Q4273" t="b">
        <f t="shared" si="80"/>
        <v>1</v>
      </c>
      <c r="R4273" t="s">
        <v>4861</v>
      </c>
    </row>
    <row r="4274" spans="1:18" hidden="1" x14ac:dyDescent="0.25">
      <c r="A4274" s="18">
        <v>592</v>
      </c>
      <c r="C4274" t="s">
        <v>2818</v>
      </c>
      <c r="D4274" t="s">
        <v>11</v>
      </c>
      <c r="E4274" t="s">
        <v>4868</v>
      </c>
      <c r="F4274" t="s">
        <v>37</v>
      </c>
      <c r="G4274" t="s">
        <v>2913</v>
      </c>
      <c r="N4274">
        <v>0</v>
      </c>
      <c r="Q4274" t="b">
        <f t="shared" si="80"/>
        <v>1</v>
      </c>
      <c r="R4274" t="s">
        <v>4868</v>
      </c>
    </row>
    <row r="4275" spans="1:18" hidden="1" x14ac:dyDescent="0.25">
      <c r="A4275" s="18">
        <v>2746</v>
      </c>
      <c r="C4275" t="s">
        <v>2818</v>
      </c>
      <c r="D4275" t="s">
        <v>11</v>
      </c>
      <c r="E4275" t="s">
        <v>4890</v>
      </c>
      <c r="F4275" t="s">
        <v>37</v>
      </c>
      <c r="G4275" t="s">
        <v>2913</v>
      </c>
      <c r="L4275" s="20"/>
      <c r="N4275">
        <v>0</v>
      </c>
      <c r="Q4275" t="b">
        <f t="shared" si="80"/>
        <v>1</v>
      </c>
      <c r="R4275" t="s">
        <v>4890</v>
      </c>
    </row>
    <row r="4276" spans="1:18" hidden="1" x14ac:dyDescent="0.25">
      <c r="A4276" s="18">
        <v>2552</v>
      </c>
      <c r="C4276" t="s">
        <v>2818</v>
      </c>
      <c r="D4276" t="s">
        <v>11</v>
      </c>
      <c r="E4276" t="s">
        <v>4894</v>
      </c>
      <c r="F4276" t="s">
        <v>37</v>
      </c>
      <c r="G4276" t="s">
        <v>2913</v>
      </c>
      <c r="L4276" s="20"/>
      <c r="N4276">
        <v>0</v>
      </c>
      <c r="Q4276" t="b">
        <f t="shared" si="80"/>
        <v>1</v>
      </c>
      <c r="R4276" t="s">
        <v>4894</v>
      </c>
    </row>
    <row r="4277" spans="1:18" hidden="1" x14ac:dyDescent="0.25">
      <c r="A4277" s="18">
        <v>1428</v>
      </c>
      <c r="C4277" t="s">
        <v>2818</v>
      </c>
      <c r="D4277" t="s">
        <v>11</v>
      </c>
      <c r="E4277" t="s">
        <v>4909</v>
      </c>
      <c r="F4277" t="s">
        <v>37</v>
      </c>
      <c r="G4277" t="s">
        <v>2913</v>
      </c>
      <c r="N4277">
        <v>0</v>
      </c>
      <c r="Q4277" t="b">
        <f t="shared" si="80"/>
        <v>1</v>
      </c>
      <c r="R4277" t="s">
        <v>4909</v>
      </c>
    </row>
    <row r="4278" spans="1:18" hidden="1" x14ac:dyDescent="0.25">
      <c r="A4278" s="18">
        <v>3378</v>
      </c>
      <c r="C4278" t="s">
        <v>2818</v>
      </c>
      <c r="D4278" t="s">
        <v>11</v>
      </c>
      <c r="E4278" t="s">
        <v>4928</v>
      </c>
      <c r="F4278" t="s">
        <v>37</v>
      </c>
      <c r="G4278" t="s">
        <v>2913</v>
      </c>
      <c r="N4278">
        <v>0</v>
      </c>
      <c r="Q4278" t="b">
        <f t="shared" si="80"/>
        <v>1</v>
      </c>
      <c r="R4278" t="s">
        <v>4928</v>
      </c>
    </row>
    <row r="4279" spans="1:18" hidden="1" x14ac:dyDescent="0.25">
      <c r="A4279" s="18">
        <v>3652</v>
      </c>
      <c r="C4279" t="s">
        <v>2818</v>
      </c>
      <c r="D4279" t="s">
        <v>11</v>
      </c>
      <c r="E4279" t="s">
        <v>4994</v>
      </c>
      <c r="F4279" t="s">
        <v>37</v>
      </c>
      <c r="G4279" t="s">
        <v>2913</v>
      </c>
      <c r="Q4279" t="b">
        <f t="shared" si="80"/>
        <v>1</v>
      </c>
      <c r="R4279" t="s">
        <v>4994</v>
      </c>
    </row>
    <row r="4280" spans="1:18" hidden="1" x14ac:dyDescent="0.25">
      <c r="A4280" s="18">
        <v>4293</v>
      </c>
      <c r="C4280" t="s">
        <v>2818</v>
      </c>
      <c r="D4280" t="s">
        <v>11</v>
      </c>
      <c r="E4280" t="s">
        <v>5013</v>
      </c>
      <c r="F4280" t="s">
        <v>37</v>
      </c>
      <c r="G4280" t="s">
        <v>2913</v>
      </c>
      <c r="N4280">
        <v>2</v>
      </c>
      <c r="Q4280" t="b">
        <f t="shared" si="80"/>
        <v>1</v>
      </c>
      <c r="R4280" t="s">
        <v>5013</v>
      </c>
    </row>
    <row r="4281" spans="1:18" hidden="1" x14ac:dyDescent="0.25">
      <c r="A4281" s="18">
        <v>330</v>
      </c>
      <c r="C4281" t="s">
        <v>2818</v>
      </c>
      <c r="D4281" t="s">
        <v>11</v>
      </c>
      <c r="E4281" t="s">
        <v>5022</v>
      </c>
      <c r="F4281" t="s">
        <v>37</v>
      </c>
      <c r="G4281" t="s">
        <v>2913</v>
      </c>
      <c r="N4281">
        <v>2</v>
      </c>
      <c r="Q4281" t="b">
        <f t="shared" si="80"/>
        <v>1</v>
      </c>
      <c r="R4281" t="s">
        <v>5022</v>
      </c>
    </row>
    <row r="4282" spans="1:18" hidden="1" x14ac:dyDescent="0.25">
      <c r="A4282" s="18">
        <v>2313</v>
      </c>
      <c r="C4282" t="s">
        <v>2818</v>
      </c>
      <c r="D4282" t="s">
        <v>11</v>
      </c>
      <c r="E4282" t="s">
        <v>5030</v>
      </c>
      <c r="F4282" t="s">
        <v>37</v>
      </c>
      <c r="G4282" t="s">
        <v>2913</v>
      </c>
      <c r="Q4282" t="b">
        <f t="shared" si="80"/>
        <v>1</v>
      </c>
      <c r="R4282" t="s">
        <v>5030</v>
      </c>
    </row>
    <row r="4283" spans="1:18" hidden="1" x14ac:dyDescent="0.25">
      <c r="A4283" s="18">
        <v>1847</v>
      </c>
      <c r="C4283" t="s">
        <v>2818</v>
      </c>
      <c r="D4283" t="s">
        <v>11</v>
      </c>
      <c r="E4283" t="s">
        <v>5032</v>
      </c>
      <c r="F4283" t="s">
        <v>37</v>
      </c>
      <c r="G4283" t="s">
        <v>2913</v>
      </c>
      <c r="N4283">
        <v>2</v>
      </c>
      <c r="Q4283" t="b">
        <f t="shared" si="80"/>
        <v>1</v>
      </c>
      <c r="R4283" t="s">
        <v>5032</v>
      </c>
    </row>
    <row r="4284" spans="1:18" hidden="1" x14ac:dyDescent="0.25">
      <c r="A4284" s="18">
        <v>2801</v>
      </c>
      <c r="C4284" t="s">
        <v>2818</v>
      </c>
      <c r="D4284" t="s">
        <v>11</v>
      </c>
      <c r="E4284" t="s">
        <v>5056</v>
      </c>
      <c r="F4284" t="s">
        <v>37</v>
      </c>
      <c r="G4284" t="s">
        <v>2913</v>
      </c>
      <c r="L4284" s="20"/>
      <c r="N4284">
        <v>2</v>
      </c>
      <c r="Q4284" t="b">
        <f t="shared" si="80"/>
        <v>1</v>
      </c>
      <c r="R4284" t="s">
        <v>5056</v>
      </c>
    </row>
    <row r="4285" spans="1:18" hidden="1" x14ac:dyDescent="0.25">
      <c r="A4285" s="18">
        <v>4402</v>
      </c>
      <c r="C4285" t="s">
        <v>2818</v>
      </c>
      <c r="D4285" t="s">
        <v>11</v>
      </c>
      <c r="E4285" t="s">
        <v>5058</v>
      </c>
      <c r="F4285" t="s">
        <v>37</v>
      </c>
      <c r="G4285" t="s">
        <v>2913</v>
      </c>
      <c r="N4285">
        <v>2</v>
      </c>
      <c r="Q4285" t="b">
        <f t="shared" si="80"/>
        <v>1</v>
      </c>
      <c r="R4285" t="s">
        <v>5058</v>
      </c>
    </row>
    <row r="4286" spans="1:18" hidden="1" x14ac:dyDescent="0.25">
      <c r="A4286" s="18">
        <v>3283</v>
      </c>
      <c r="C4286" t="s">
        <v>2818</v>
      </c>
      <c r="D4286" t="s">
        <v>11</v>
      </c>
      <c r="E4286" t="s">
        <v>5061</v>
      </c>
      <c r="F4286" t="s">
        <v>37</v>
      </c>
      <c r="G4286" t="s">
        <v>2913</v>
      </c>
      <c r="N4286">
        <v>1</v>
      </c>
      <c r="P4286" t="b">
        <f>EXACT(H4286,bioshpere3_soil!H4286)</f>
        <v>0</v>
      </c>
      <c r="Q4286" t="b">
        <f t="shared" si="80"/>
        <v>1</v>
      </c>
      <c r="R4286" t="s">
        <v>5061</v>
      </c>
    </row>
    <row r="4287" spans="1:18" hidden="1" x14ac:dyDescent="0.25">
      <c r="A4287" s="18">
        <v>3729</v>
      </c>
      <c r="C4287" t="s">
        <v>2818</v>
      </c>
      <c r="D4287" t="s">
        <v>11</v>
      </c>
      <c r="E4287" t="s">
        <v>5070</v>
      </c>
      <c r="F4287" t="s">
        <v>37</v>
      </c>
      <c r="G4287" t="s">
        <v>2913</v>
      </c>
      <c r="N4287">
        <v>0</v>
      </c>
      <c r="P4287" t="b">
        <f>EXACT(H4287,bioshpere3_soil!H4287)</f>
        <v>0</v>
      </c>
      <c r="Q4287" t="b">
        <f t="shared" si="80"/>
        <v>1</v>
      </c>
      <c r="R4287" t="s">
        <v>5070</v>
      </c>
    </row>
    <row r="4288" spans="1:18" hidden="1" x14ac:dyDescent="0.25">
      <c r="A4288" s="18">
        <v>985</v>
      </c>
      <c r="C4288" t="s">
        <v>2818</v>
      </c>
      <c r="D4288" t="s">
        <v>11</v>
      </c>
      <c r="E4288" t="s">
        <v>5072</v>
      </c>
      <c r="F4288" t="s">
        <v>37</v>
      </c>
      <c r="G4288" t="s">
        <v>2913</v>
      </c>
      <c r="N4288">
        <v>0</v>
      </c>
      <c r="P4288" t="b">
        <f>EXACT(H4288,bioshpere3_soil!H4288)</f>
        <v>0</v>
      </c>
      <c r="Q4288" t="b">
        <f t="shared" si="80"/>
        <v>1</v>
      </c>
      <c r="R4288" t="s">
        <v>5072</v>
      </c>
    </row>
    <row r="4289" spans="1:18" hidden="1" x14ac:dyDescent="0.25">
      <c r="A4289" s="18">
        <v>633</v>
      </c>
      <c r="C4289" t="s">
        <v>2818</v>
      </c>
      <c r="D4289" t="s">
        <v>11</v>
      </c>
      <c r="E4289" t="s">
        <v>5082</v>
      </c>
      <c r="F4289" t="s">
        <v>37</v>
      </c>
      <c r="G4289" t="s">
        <v>2913</v>
      </c>
      <c r="N4289">
        <v>0</v>
      </c>
      <c r="P4289" t="b">
        <f>EXACT(H4289,bioshpere3_soil!H4289)</f>
        <v>0</v>
      </c>
      <c r="Q4289" t="b">
        <f t="shared" si="80"/>
        <v>1</v>
      </c>
      <c r="R4289" t="s">
        <v>5082</v>
      </c>
    </row>
    <row r="4290" spans="1:18" hidden="1" x14ac:dyDescent="0.25">
      <c r="A4290" s="18">
        <v>3497</v>
      </c>
      <c r="C4290" t="s">
        <v>2818</v>
      </c>
      <c r="D4290" t="s">
        <v>11</v>
      </c>
      <c r="E4290" t="s">
        <v>5105</v>
      </c>
      <c r="F4290" t="s">
        <v>37</v>
      </c>
      <c r="G4290" t="s">
        <v>2913</v>
      </c>
      <c r="Q4290" t="b">
        <f t="shared" si="80"/>
        <v>1</v>
      </c>
      <c r="R4290" t="s">
        <v>5105</v>
      </c>
    </row>
    <row r="4291" spans="1:18" hidden="1" x14ac:dyDescent="0.25">
      <c r="A4291" s="18">
        <v>568</v>
      </c>
      <c r="C4291" t="s">
        <v>2818</v>
      </c>
      <c r="D4291" t="s">
        <v>11</v>
      </c>
      <c r="E4291" t="s">
        <v>5108</v>
      </c>
      <c r="F4291" t="s">
        <v>37</v>
      </c>
      <c r="G4291" t="s">
        <v>2913</v>
      </c>
      <c r="N4291">
        <v>0</v>
      </c>
      <c r="P4291" t="b">
        <f>EXACT(H4291,bioshpere3_soil!H4291)</f>
        <v>0</v>
      </c>
      <c r="Q4291" t="b">
        <f t="shared" si="80"/>
        <v>1</v>
      </c>
      <c r="R4291" t="s">
        <v>5108</v>
      </c>
    </row>
    <row r="4292" spans="1:18" hidden="1" x14ac:dyDescent="0.25">
      <c r="A4292" s="18">
        <v>1094</v>
      </c>
      <c r="C4292" t="s">
        <v>2818</v>
      </c>
      <c r="D4292" t="s">
        <v>11</v>
      </c>
      <c r="E4292" t="s">
        <v>5154</v>
      </c>
      <c r="F4292" t="s">
        <v>37</v>
      </c>
      <c r="G4292" t="s">
        <v>2913</v>
      </c>
      <c r="N4292">
        <v>0</v>
      </c>
      <c r="Q4292" t="b">
        <f t="shared" si="80"/>
        <v>1</v>
      </c>
      <c r="R4292" t="s">
        <v>5154</v>
      </c>
    </row>
    <row r="4293" spans="1:18" hidden="1" x14ac:dyDescent="0.25">
      <c r="A4293" s="18">
        <v>1014</v>
      </c>
      <c r="C4293" t="s">
        <v>2818</v>
      </c>
      <c r="D4293" t="s">
        <v>11</v>
      </c>
      <c r="E4293" t="s">
        <v>5182</v>
      </c>
      <c r="F4293" t="s">
        <v>37</v>
      </c>
      <c r="G4293" t="s">
        <v>2913</v>
      </c>
      <c r="Q4293" t="b">
        <f t="shared" si="80"/>
        <v>1</v>
      </c>
      <c r="R4293" t="s">
        <v>5182</v>
      </c>
    </row>
    <row r="4294" spans="1:18" hidden="1" x14ac:dyDescent="0.25">
      <c r="A4294" s="18">
        <v>1920</v>
      </c>
      <c r="C4294" t="s">
        <v>2818</v>
      </c>
      <c r="D4294" t="s">
        <v>11</v>
      </c>
      <c r="E4294" t="s">
        <v>5219</v>
      </c>
      <c r="F4294" t="s">
        <v>37</v>
      </c>
      <c r="G4294" t="s">
        <v>2913</v>
      </c>
      <c r="N4294">
        <v>0</v>
      </c>
      <c r="Q4294" t="b">
        <f t="shared" ref="Q4294:Q4357" si="81">EXACT(E4294,R4294)</f>
        <v>1</v>
      </c>
      <c r="R4294" t="s">
        <v>5219</v>
      </c>
    </row>
    <row r="4295" spans="1:18" hidden="1" x14ac:dyDescent="0.25">
      <c r="A4295" s="18">
        <v>3547</v>
      </c>
      <c r="C4295" t="s">
        <v>2818</v>
      </c>
      <c r="D4295" t="s">
        <v>11</v>
      </c>
      <c r="E4295" t="s">
        <v>5263</v>
      </c>
      <c r="F4295" t="s">
        <v>37</v>
      </c>
      <c r="G4295" t="s">
        <v>2913</v>
      </c>
      <c r="Q4295" t="b">
        <f t="shared" si="81"/>
        <v>1</v>
      </c>
      <c r="R4295" t="s">
        <v>5263</v>
      </c>
    </row>
    <row r="4296" spans="1:18" hidden="1" x14ac:dyDescent="0.25">
      <c r="A4296" s="18">
        <v>4395</v>
      </c>
      <c r="C4296" t="s">
        <v>2818</v>
      </c>
      <c r="D4296" t="s">
        <v>11</v>
      </c>
      <c r="E4296" t="s">
        <v>5278</v>
      </c>
      <c r="F4296" t="s">
        <v>37</v>
      </c>
      <c r="G4296" t="s">
        <v>2913</v>
      </c>
      <c r="N4296">
        <v>0</v>
      </c>
      <c r="Q4296" t="b">
        <f t="shared" si="81"/>
        <v>1</v>
      </c>
      <c r="R4296" t="s">
        <v>5278</v>
      </c>
    </row>
    <row r="4297" spans="1:18" hidden="1" x14ac:dyDescent="0.25">
      <c r="A4297" s="18">
        <v>1765</v>
      </c>
      <c r="C4297" t="s">
        <v>2818</v>
      </c>
      <c r="D4297" t="s">
        <v>11</v>
      </c>
      <c r="E4297" t="s">
        <v>5281</v>
      </c>
      <c r="F4297" t="s">
        <v>37</v>
      </c>
      <c r="G4297" t="s">
        <v>2913</v>
      </c>
      <c r="N4297">
        <v>0</v>
      </c>
      <c r="Q4297" t="b">
        <f t="shared" si="81"/>
        <v>1</v>
      </c>
      <c r="R4297" t="s">
        <v>5281</v>
      </c>
    </row>
    <row r="4298" spans="1:18" hidden="1" x14ac:dyDescent="0.25">
      <c r="A4298" s="18">
        <v>3538</v>
      </c>
      <c r="C4298" t="s">
        <v>2818</v>
      </c>
      <c r="D4298" t="s">
        <v>11</v>
      </c>
      <c r="E4298" t="s">
        <v>5285</v>
      </c>
      <c r="F4298" t="s">
        <v>37</v>
      </c>
      <c r="G4298" t="s">
        <v>2913</v>
      </c>
      <c r="N4298">
        <v>0</v>
      </c>
      <c r="Q4298" t="b">
        <f t="shared" si="81"/>
        <v>1</v>
      </c>
      <c r="R4298" t="s">
        <v>5285</v>
      </c>
    </row>
    <row r="4299" spans="1:18" hidden="1" x14ac:dyDescent="0.25">
      <c r="A4299" s="18">
        <v>3432</v>
      </c>
      <c r="C4299" t="s">
        <v>2818</v>
      </c>
      <c r="D4299" t="s">
        <v>11</v>
      </c>
      <c r="E4299" t="s">
        <v>5324</v>
      </c>
      <c r="F4299" t="s">
        <v>37</v>
      </c>
      <c r="G4299" t="s">
        <v>2913</v>
      </c>
      <c r="N4299">
        <v>0</v>
      </c>
      <c r="Q4299" t="b">
        <f t="shared" si="81"/>
        <v>1</v>
      </c>
      <c r="R4299" t="s">
        <v>5324</v>
      </c>
    </row>
    <row r="4300" spans="1:18" hidden="1" x14ac:dyDescent="0.25">
      <c r="A4300" s="18">
        <v>3707</v>
      </c>
      <c r="C4300" t="s">
        <v>2818</v>
      </c>
      <c r="D4300" t="s">
        <v>11</v>
      </c>
      <c r="E4300" t="s">
        <v>5344</v>
      </c>
      <c r="F4300" t="s">
        <v>37</v>
      </c>
      <c r="G4300" t="s">
        <v>2913</v>
      </c>
      <c r="N4300">
        <v>0</v>
      </c>
      <c r="Q4300" t="b">
        <f t="shared" si="81"/>
        <v>1</v>
      </c>
      <c r="R4300" t="s">
        <v>5344</v>
      </c>
    </row>
    <row r="4301" spans="1:18" hidden="1" x14ac:dyDescent="0.25">
      <c r="A4301" s="18">
        <v>1658</v>
      </c>
      <c r="C4301" t="s">
        <v>2818</v>
      </c>
      <c r="D4301" t="s">
        <v>11</v>
      </c>
      <c r="E4301" t="s">
        <v>5346</v>
      </c>
      <c r="F4301" t="s">
        <v>37</v>
      </c>
      <c r="G4301" t="s">
        <v>2913</v>
      </c>
      <c r="N4301">
        <v>0</v>
      </c>
      <c r="Q4301" t="b">
        <f t="shared" si="81"/>
        <v>1</v>
      </c>
      <c r="R4301" t="s">
        <v>5346</v>
      </c>
    </row>
    <row r="4302" spans="1:18" hidden="1" x14ac:dyDescent="0.25">
      <c r="A4302" s="18">
        <v>2705</v>
      </c>
      <c r="C4302" t="s">
        <v>2818</v>
      </c>
      <c r="D4302" t="s">
        <v>11</v>
      </c>
      <c r="E4302" t="s">
        <v>5354</v>
      </c>
      <c r="F4302" t="s">
        <v>37</v>
      </c>
      <c r="G4302" t="s">
        <v>2913</v>
      </c>
      <c r="L4302" s="20"/>
      <c r="N4302">
        <v>0</v>
      </c>
      <c r="Q4302" t="b">
        <f t="shared" si="81"/>
        <v>1</v>
      </c>
      <c r="R4302" t="s">
        <v>5354</v>
      </c>
    </row>
    <row r="4303" spans="1:18" hidden="1" x14ac:dyDescent="0.25">
      <c r="A4303" s="18">
        <v>293</v>
      </c>
      <c r="C4303" t="s">
        <v>2818</v>
      </c>
      <c r="D4303" t="s">
        <v>11</v>
      </c>
      <c r="E4303" t="s">
        <v>5358</v>
      </c>
      <c r="F4303" t="s">
        <v>37</v>
      </c>
      <c r="G4303" t="s">
        <v>2913</v>
      </c>
      <c r="N4303">
        <v>0</v>
      </c>
      <c r="Q4303" t="b">
        <f t="shared" si="81"/>
        <v>1</v>
      </c>
      <c r="R4303" t="s">
        <v>5358</v>
      </c>
    </row>
    <row r="4304" spans="1:18" hidden="1" x14ac:dyDescent="0.25">
      <c r="A4304" s="18">
        <v>1940</v>
      </c>
      <c r="C4304" t="s">
        <v>2818</v>
      </c>
      <c r="D4304" t="s">
        <v>11</v>
      </c>
      <c r="E4304" t="s">
        <v>5365</v>
      </c>
      <c r="F4304" t="s">
        <v>37</v>
      </c>
      <c r="G4304" t="s">
        <v>2913</v>
      </c>
      <c r="N4304">
        <v>1</v>
      </c>
      <c r="P4304" t="b">
        <f>EXACT(H4304,bioshpere3_soil!H4304)</f>
        <v>0</v>
      </c>
      <c r="Q4304" t="b">
        <f t="shared" si="81"/>
        <v>1</v>
      </c>
      <c r="R4304" t="s">
        <v>5365</v>
      </c>
    </row>
    <row r="4305" spans="1:18" hidden="1" x14ac:dyDescent="0.25">
      <c r="A4305" s="18">
        <v>847</v>
      </c>
      <c r="C4305" t="s">
        <v>2818</v>
      </c>
      <c r="D4305" t="s">
        <v>11</v>
      </c>
      <c r="E4305" t="s">
        <v>5390</v>
      </c>
      <c r="F4305" t="s">
        <v>37</v>
      </c>
      <c r="G4305" t="s">
        <v>2913</v>
      </c>
      <c r="N4305" s="53" t="s">
        <v>7717</v>
      </c>
      <c r="Q4305" t="b">
        <f t="shared" si="81"/>
        <v>1</v>
      </c>
      <c r="R4305" t="s">
        <v>5390</v>
      </c>
    </row>
    <row r="4306" spans="1:18" hidden="1" x14ac:dyDescent="0.25">
      <c r="A4306" s="18">
        <v>3185</v>
      </c>
      <c r="C4306" t="s">
        <v>2818</v>
      </c>
      <c r="D4306" t="s">
        <v>11</v>
      </c>
      <c r="E4306" t="s">
        <v>5404</v>
      </c>
      <c r="F4306" t="s">
        <v>37</v>
      </c>
      <c r="G4306" t="s">
        <v>2913</v>
      </c>
      <c r="N4306" s="53" t="s">
        <v>7717</v>
      </c>
      <c r="Q4306" t="b">
        <f t="shared" si="81"/>
        <v>1</v>
      </c>
      <c r="R4306" t="s">
        <v>5404</v>
      </c>
    </row>
    <row r="4307" spans="1:18" hidden="1" x14ac:dyDescent="0.25">
      <c r="A4307" s="18">
        <v>1799</v>
      </c>
      <c r="C4307" t="s">
        <v>2818</v>
      </c>
      <c r="D4307" t="s">
        <v>11</v>
      </c>
      <c r="E4307" t="s">
        <v>5409</v>
      </c>
      <c r="F4307" t="s">
        <v>37</v>
      </c>
      <c r="G4307" t="s">
        <v>2913</v>
      </c>
      <c r="Q4307" t="b">
        <f t="shared" si="81"/>
        <v>1</v>
      </c>
      <c r="R4307" t="s">
        <v>5409</v>
      </c>
    </row>
    <row r="4308" spans="1:18" hidden="1" x14ac:dyDescent="0.25">
      <c r="A4308" s="18">
        <v>203</v>
      </c>
      <c r="C4308" t="s">
        <v>2818</v>
      </c>
      <c r="D4308" t="s">
        <v>11</v>
      </c>
      <c r="E4308" t="s">
        <v>5424</v>
      </c>
      <c r="F4308" t="s">
        <v>37</v>
      </c>
      <c r="G4308" t="s">
        <v>2913</v>
      </c>
      <c r="N4308" s="53" t="s">
        <v>7717</v>
      </c>
      <c r="Q4308" t="b">
        <f t="shared" si="81"/>
        <v>1</v>
      </c>
      <c r="R4308" t="s">
        <v>5424</v>
      </c>
    </row>
    <row r="4309" spans="1:18" hidden="1" x14ac:dyDescent="0.25">
      <c r="A4309" s="18">
        <v>52</v>
      </c>
      <c r="C4309" t="s">
        <v>2818</v>
      </c>
      <c r="D4309" t="s">
        <v>11</v>
      </c>
      <c r="E4309" t="s">
        <v>5443</v>
      </c>
      <c r="F4309" t="s">
        <v>37</v>
      </c>
      <c r="G4309" t="s">
        <v>2913</v>
      </c>
      <c r="N4309" s="53" t="s">
        <v>7717</v>
      </c>
      <c r="Q4309" t="b">
        <f t="shared" si="81"/>
        <v>1</v>
      </c>
      <c r="R4309" t="s">
        <v>5443</v>
      </c>
    </row>
    <row r="4310" spans="1:18" hidden="1" x14ac:dyDescent="0.25">
      <c r="A4310" s="18">
        <v>3966</v>
      </c>
      <c r="C4310" t="s">
        <v>2818</v>
      </c>
      <c r="D4310" t="s">
        <v>11</v>
      </c>
      <c r="E4310" t="s">
        <v>5461</v>
      </c>
      <c r="F4310" t="s">
        <v>37</v>
      </c>
      <c r="G4310" t="s">
        <v>2913</v>
      </c>
      <c r="N4310" s="53" t="s">
        <v>7717</v>
      </c>
      <c r="Q4310" t="b">
        <f t="shared" si="81"/>
        <v>1</v>
      </c>
      <c r="R4310" t="s">
        <v>5461</v>
      </c>
    </row>
    <row r="4311" spans="1:18" hidden="1" x14ac:dyDescent="0.25">
      <c r="A4311" s="18">
        <v>237</v>
      </c>
      <c r="C4311" t="s">
        <v>2818</v>
      </c>
      <c r="D4311" t="s">
        <v>11</v>
      </c>
      <c r="E4311" t="s">
        <v>5463</v>
      </c>
      <c r="F4311" t="s">
        <v>37</v>
      </c>
      <c r="G4311" t="s">
        <v>2913</v>
      </c>
      <c r="N4311" s="53" t="s">
        <v>7717</v>
      </c>
      <c r="Q4311" t="b">
        <f t="shared" si="81"/>
        <v>1</v>
      </c>
      <c r="R4311" t="s">
        <v>5463</v>
      </c>
    </row>
    <row r="4312" spans="1:18" hidden="1" x14ac:dyDescent="0.25">
      <c r="A4312" s="18">
        <v>2386</v>
      </c>
      <c r="C4312" t="s">
        <v>2818</v>
      </c>
      <c r="D4312" t="s">
        <v>11</v>
      </c>
      <c r="E4312" t="s">
        <v>5476</v>
      </c>
      <c r="F4312" t="s">
        <v>37</v>
      </c>
      <c r="G4312" t="s">
        <v>2913</v>
      </c>
      <c r="N4312">
        <v>0</v>
      </c>
      <c r="Q4312" t="b">
        <f t="shared" si="81"/>
        <v>1</v>
      </c>
      <c r="R4312" t="s">
        <v>5476</v>
      </c>
    </row>
    <row r="4313" spans="1:18" hidden="1" x14ac:dyDescent="0.25">
      <c r="A4313" s="18">
        <v>122</v>
      </c>
      <c r="C4313" t="s">
        <v>2818</v>
      </c>
      <c r="D4313" t="s">
        <v>11</v>
      </c>
      <c r="E4313" t="s">
        <v>5493</v>
      </c>
      <c r="F4313" t="s">
        <v>37</v>
      </c>
      <c r="G4313" t="s">
        <v>2913</v>
      </c>
      <c r="N4313">
        <v>0</v>
      </c>
      <c r="Q4313" t="b">
        <f t="shared" si="81"/>
        <v>1</v>
      </c>
      <c r="R4313" t="s">
        <v>5493</v>
      </c>
    </row>
    <row r="4314" spans="1:18" hidden="1" x14ac:dyDescent="0.25">
      <c r="A4314" s="18">
        <v>2546</v>
      </c>
      <c r="C4314" t="s">
        <v>2818</v>
      </c>
      <c r="D4314" t="s">
        <v>11</v>
      </c>
      <c r="E4314" t="s">
        <v>5517</v>
      </c>
      <c r="F4314" t="s">
        <v>37</v>
      </c>
      <c r="G4314" t="s">
        <v>2913</v>
      </c>
      <c r="L4314" s="20"/>
      <c r="N4314">
        <v>0</v>
      </c>
      <c r="Q4314" t="b">
        <f t="shared" si="81"/>
        <v>1</v>
      </c>
      <c r="R4314" t="s">
        <v>5517</v>
      </c>
    </row>
    <row r="4315" spans="1:18" hidden="1" x14ac:dyDescent="0.25">
      <c r="A4315" s="18">
        <v>4305</v>
      </c>
      <c r="C4315" t="s">
        <v>2818</v>
      </c>
      <c r="D4315" t="s">
        <v>11</v>
      </c>
      <c r="E4315" t="s">
        <v>5522</v>
      </c>
      <c r="F4315" t="s">
        <v>37</v>
      </c>
      <c r="G4315" t="s">
        <v>2913</v>
      </c>
      <c r="N4315">
        <v>0</v>
      </c>
      <c r="Q4315" t="b">
        <f t="shared" si="81"/>
        <v>1</v>
      </c>
      <c r="R4315" t="s">
        <v>5522</v>
      </c>
    </row>
    <row r="4316" spans="1:18" hidden="1" x14ac:dyDescent="0.25">
      <c r="A4316" s="18">
        <v>3768</v>
      </c>
      <c r="C4316" t="s">
        <v>2818</v>
      </c>
      <c r="D4316" t="s">
        <v>11</v>
      </c>
      <c r="E4316" t="s">
        <v>5524</v>
      </c>
      <c r="F4316" t="s">
        <v>37</v>
      </c>
      <c r="G4316" t="s">
        <v>2913</v>
      </c>
      <c r="N4316">
        <v>0</v>
      </c>
      <c r="Q4316" t="b">
        <f t="shared" si="81"/>
        <v>1</v>
      </c>
      <c r="R4316" t="s">
        <v>5524</v>
      </c>
    </row>
    <row r="4317" spans="1:18" hidden="1" x14ac:dyDescent="0.25">
      <c r="A4317" s="18">
        <v>3358</v>
      </c>
      <c r="C4317" t="s">
        <v>2818</v>
      </c>
      <c r="D4317" t="s">
        <v>11</v>
      </c>
      <c r="E4317" t="s">
        <v>5526</v>
      </c>
      <c r="F4317" t="s">
        <v>37</v>
      </c>
      <c r="G4317" t="s">
        <v>2913</v>
      </c>
      <c r="N4317">
        <v>0</v>
      </c>
      <c r="Q4317" t="b">
        <f t="shared" si="81"/>
        <v>1</v>
      </c>
      <c r="R4317" t="s">
        <v>5526</v>
      </c>
    </row>
    <row r="4318" spans="1:18" hidden="1" x14ac:dyDescent="0.25">
      <c r="A4318" s="18">
        <v>780</v>
      </c>
      <c r="C4318" t="s">
        <v>2818</v>
      </c>
      <c r="D4318" t="s">
        <v>11</v>
      </c>
      <c r="E4318" t="s">
        <v>5528</v>
      </c>
      <c r="F4318" t="s">
        <v>37</v>
      </c>
      <c r="G4318" t="s">
        <v>2913</v>
      </c>
      <c r="N4318">
        <v>0</v>
      </c>
      <c r="Q4318" t="b">
        <f t="shared" si="81"/>
        <v>1</v>
      </c>
      <c r="R4318" t="s">
        <v>5528</v>
      </c>
    </row>
    <row r="4319" spans="1:18" hidden="1" x14ac:dyDescent="0.25">
      <c r="A4319" s="18">
        <v>1407</v>
      </c>
      <c r="C4319" t="s">
        <v>2818</v>
      </c>
      <c r="D4319" t="s">
        <v>11</v>
      </c>
      <c r="E4319" t="s">
        <v>5537</v>
      </c>
      <c r="F4319" t="s">
        <v>37</v>
      </c>
      <c r="G4319" t="s">
        <v>2913</v>
      </c>
      <c r="N4319">
        <v>0</v>
      </c>
      <c r="Q4319" t="b">
        <f t="shared" si="81"/>
        <v>1</v>
      </c>
      <c r="R4319" t="s">
        <v>5537</v>
      </c>
    </row>
    <row r="4320" spans="1:18" hidden="1" x14ac:dyDescent="0.25">
      <c r="A4320" s="18">
        <v>4050</v>
      </c>
      <c r="C4320" t="s">
        <v>2818</v>
      </c>
      <c r="D4320" t="s">
        <v>11</v>
      </c>
      <c r="E4320" t="s">
        <v>5563</v>
      </c>
      <c r="F4320" t="s">
        <v>37</v>
      </c>
      <c r="G4320" t="s">
        <v>2913</v>
      </c>
      <c r="N4320">
        <v>0</v>
      </c>
      <c r="Q4320" t="b">
        <f t="shared" si="81"/>
        <v>1</v>
      </c>
      <c r="R4320" t="s">
        <v>5563</v>
      </c>
    </row>
    <row r="4321" spans="1:18" hidden="1" x14ac:dyDescent="0.25">
      <c r="A4321" s="18">
        <v>870</v>
      </c>
      <c r="C4321" t="s">
        <v>2818</v>
      </c>
      <c r="D4321" t="s">
        <v>11</v>
      </c>
      <c r="E4321" t="s">
        <v>5569</v>
      </c>
      <c r="F4321" t="s">
        <v>37</v>
      </c>
      <c r="G4321" t="s">
        <v>2913</v>
      </c>
      <c r="N4321">
        <v>0</v>
      </c>
      <c r="Q4321" t="b">
        <f t="shared" si="81"/>
        <v>1</v>
      </c>
      <c r="R4321" t="s">
        <v>5569</v>
      </c>
    </row>
    <row r="4322" spans="1:18" hidden="1" x14ac:dyDescent="0.25">
      <c r="A4322" s="18">
        <v>1649</v>
      </c>
      <c r="C4322" t="s">
        <v>2818</v>
      </c>
      <c r="D4322" t="s">
        <v>11</v>
      </c>
      <c r="E4322" t="s">
        <v>5571</v>
      </c>
      <c r="F4322" t="s">
        <v>37</v>
      </c>
      <c r="G4322" t="s">
        <v>2913</v>
      </c>
      <c r="N4322">
        <v>0</v>
      </c>
      <c r="Q4322" t="b">
        <f t="shared" si="81"/>
        <v>1</v>
      </c>
      <c r="R4322" t="s">
        <v>5571</v>
      </c>
    </row>
    <row r="4323" spans="1:18" hidden="1" x14ac:dyDescent="0.25">
      <c r="A4323" s="18">
        <v>1283</v>
      </c>
      <c r="C4323" t="s">
        <v>2818</v>
      </c>
      <c r="D4323" t="s">
        <v>11</v>
      </c>
      <c r="E4323" t="s">
        <v>5590</v>
      </c>
      <c r="F4323" t="s">
        <v>37</v>
      </c>
      <c r="G4323" t="s">
        <v>2913</v>
      </c>
      <c r="N4323" s="20">
        <v>0</v>
      </c>
      <c r="Q4323" t="b">
        <f t="shared" si="81"/>
        <v>1</v>
      </c>
      <c r="R4323" t="s">
        <v>5590</v>
      </c>
    </row>
    <row r="4324" spans="1:18" hidden="1" x14ac:dyDescent="0.25">
      <c r="A4324" s="18">
        <v>1961</v>
      </c>
      <c r="C4324" t="s">
        <v>2818</v>
      </c>
      <c r="D4324" t="s">
        <v>11</v>
      </c>
      <c r="E4324" t="s">
        <v>5604</v>
      </c>
      <c r="F4324" t="s">
        <v>37</v>
      </c>
      <c r="G4324" t="s">
        <v>2913</v>
      </c>
      <c r="N4324" s="20">
        <v>0</v>
      </c>
      <c r="Q4324" t="b">
        <f t="shared" si="81"/>
        <v>1</v>
      </c>
      <c r="R4324" t="s">
        <v>5604</v>
      </c>
    </row>
    <row r="4325" spans="1:18" hidden="1" x14ac:dyDescent="0.25">
      <c r="A4325" s="18">
        <v>998</v>
      </c>
      <c r="C4325" t="s">
        <v>2818</v>
      </c>
      <c r="D4325" t="s">
        <v>11</v>
      </c>
      <c r="E4325" t="s">
        <v>5608</v>
      </c>
      <c r="F4325" t="s">
        <v>37</v>
      </c>
      <c r="G4325" t="s">
        <v>2913</v>
      </c>
      <c r="N4325" s="20">
        <v>0</v>
      </c>
      <c r="Q4325" t="b">
        <f t="shared" si="81"/>
        <v>1</v>
      </c>
      <c r="R4325" t="s">
        <v>5608</v>
      </c>
    </row>
    <row r="4326" spans="1:18" hidden="1" x14ac:dyDescent="0.25">
      <c r="A4326" s="18">
        <v>1726</v>
      </c>
      <c r="C4326" t="s">
        <v>2818</v>
      </c>
      <c r="D4326" t="s">
        <v>11</v>
      </c>
      <c r="E4326" t="s">
        <v>5610</v>
      </c>
      <c r="F4326" t="s">
        <v>37</v>
      </c>
      <c r="G4326" t="s">
        <v>2913</v>
      </c>
      <c r="N4326" s="20">
        <v>0</v>
      </c>
      <c r="Q4326" t="b">
        <f t="shared" si="81"/>
        <v>1</v>
      </c>
      <c r="R4326" t="s">
        <v>5610</v>
      </c>
    </row>
    <row r="4327" spans="1:18" hidden="1" x14ac:dyDescent="0.25">
      <c r="A4327" s="18">
        <v>3356</v>
      </c>
      <c r="C4327" t="s">
        <v>2818</v>
      </c>
      <c r="D4327" t="s">
        <v>11</v>
      </c>
      <c r="E4327" t="s">
        <v>5630</v>
      </c>
      <c r="F4327" t="s">
        <v>37</v>
      </c>
      <c r="G4327" t="s">
        <v>2913</v>
      </c>
      <c r="N4327" s="20">
        <v>0</v>
      </c>
      <c r="Q4327" t="b">
        <f t="shared" si="81"/>
        <v>1</v>
      </c>
      <c r="R4327" t="s">
        <v>5630</v>
      </c>
    </row>
    <row r="4328" spans="1:18" hidden="1" x14ac:dyDescent="0.25">
      <c r="A4328" s="18">
        <v>4252</v>
      </c>
      <c r="C4328" t="s">
        <v>2818</v>
      </c>
      <c r="D4328" t="s">
        <v>11</v>
      </c>
      <c r="E4328" t="s">
        <v>5635</v>
      </c>
      <c r="F4328" t="s">
        <v>37</v>
      </c>
      <c r="G4328" t="s">
        <v>2913</v>
      </c>
      <c r="M4328" s="20"/>
      <c r="N4328" s="20">
        <v>0</v>
      </c>
      <c r="Q4328" t="b">
        <f t="shared" si="81"/>
        <v>1</v>
      </c>
      <c r="R4328" t="s">
        <v>5635</v>
      </c>
    </row>
    <row r="4329" spans="1:18" hidden="1" x14ac:dyDescent="0.25">
      <c r="A4329" s="18">
        <v>119</v>
      </c>
      <c r="C4329" t="s">
        <v>2818</v>
      </c>
      <c r="D4329" t="s">
        <v>11</v>
      </c>
      <c r="E4329" t="s">
        <v>5646</v>
      </c>
      <c r="F4329" t="s">
        <v>37</v>
      </c>
      <c r="G4329" t="s">
        <v>2913</v>
      </c>
      <c r="N4329" s="20">
        <v>0</v>
      </c>
      <c r="Q4329" t="b">
        <f t="shared" si="81"/>
        <v>1</v>
      </c>
      <c r="R4329" t="s">
        <v>5646</v>
      </c>
    </row>
    <row r="4330" spans="1:18" hidden="1" x14ac:dyDescent="0.25">
      <c r="A4330" s="18">
        <v>999</v>
      </c>
      <c r="C4330" t="s">
        <v>2818</v>
      </c>
      <c r="D4330" t="s">
        <v>11</v>
      </c>
      <c r="E4330" t="s">
        <v>5654</v>
      </c>
      <c r="F4330" t="s">
        <v>37</v>
      </c>
      <c r="G4330" t="s">
        <v>2913</v>
      </c>
      <c r="N4330" s="20">
        <v>0</v>
      </c>
      <c r="Q4330" t="b">
        <f t="shared" si="81"/>
        <v>1</v>
      </c>
      <c r="R4330" t="s">
        <v>5654</v>
      </c>
    </row>
    <row r="4331" spans="1:18" hidden="1" x14ac:dyDescent="0.25">
      <c r="A4331" s="18">
        <v>126</v>
      </c>
      <c r="C4331" t="s">
        <v>2818</v>
      </c>
      <c r="D4331" t="s">
        <v>11</v>
      </c>
      <c r="E4331" t="s">
        <v>5661</v>
      </c>
      <c r="F4331" t="s">
        <v>37</v>
      </c>
      <c r="G4331" t="s">
        <v>2913</v>
      </c>
      <c r="N4331" s="20">
        <v>0</v>
      </c>
      <c r="Q4331" t="b">
        <f t="shared" si="81"/>
        <v>1</v>
      </c>
      <c r="R4331" t="s">
        <v>5661</v>
      </c>
    </row>
    <row r="4332" spans="1:18" hidden="1" x14ac:dyDescent="0.25">
      <c r="A4332" s="18">
        <v>1291</v>
      </c>
      <c r="C4332" t="s">
        <v>2818</v>
      </c>
      <c r="D4332" t="s">
        <v>11</v>
      </c>
      <c r="E4332" t="s">
        <v>5664</v>
      </c>
      <c r="F4332" t="s">
        <v>37</v>
      </c>
      <c r="G4332" t="s">
        <v>2913</v>
      </c>
      <c r="N4332" s="20">
        <v>0</v>
      </c>
      <c r="Q4332" t="b">
        <f t="shared" si="81"/>
        <v>1</v>
      </c>
      <c r="R4332" t="s">
        <v>5664</v>
      </c>
    </row>
    <row r="4333" spans="1:18" hidden="1" x14ac:dyDescent="0.25">
      <c r="A4333" s="18">
        <v>4247</v>
      </c>
      <c r="C4333" t="s">
        <v>2818</v>
      </c>
      <c r="D4333" t="s">
        <v>11</v>
      </c>
      <c r="E4333" t="s">
        <v>5667</v>
      </c>
      <c r="F4333" t="s">
        <v>37</v>
      </c>
      <c r="G4333" t="s">
        <v>2913</v>
      </c>
      <c r="M4333" s="20"/>
      <c r="N4333" s="20">
        <v>0</v>
      </c>
      <c r="Q4333" t="b">
        <f t="shared" si="81"/>
        <v>1</v>
      </c>
      <c r="R4333" t="s">
        <v>5667</v>
      </c>
    </row>
    <row r="4334" spans="1:18" hidden="1" x14ac:dyDescent="0.25">
      <c r="A4334" s="18">
        <v>1534</v>
      </c>
      <c r="C4334" t="s">
        <v>2818</v>
      </c>
      <c r="D4334" t="s">
        <v>11</v>
      </c>
      <c r="E4334" t="s">
        <v>5676</v>
      </c>
      <c r="F4334" t="s">
        <v>37</v>
      </c>
      <c r="G4334" t="s">
        <v>2913</v>
      </c>
      <c r="N4334" s="20">
        <v>0</v>
      </c>
      <c r="Q4334" t="b">
        <f t="shared" si="81"/>
        <v>1</v>
      </c>
      <c r="R4334" t="s">
        <v>5676</v>
      </c>
    </row>
    <row r="4335" spans="1:18" hidden="1" x14ac:dyDescent="0.25">
      <c r="A4335" s="18">
        <v>942</v>
      </c>
      <c r="C4335" t="s">
        <v>2818</v>
      </c>
      <c r="D4335" t="s">
        <v>11</v>
      </c>
      <c r="E4335" t="s">
        <v>5690</v>
      </c>
      <c r="F4335" t="s">
        <v>37</v>
      </c>
      <c r="G4335" t="s">
        <v>2913</v>
      </c>
      <c r="Q4335" t="b">
        <f t="shared" si="81"/>
        <v>1</v>
      </c>
      <c r="R4335" t="s">
        <v>5690</v>
      </c>
    </row>
    <row r="4336" spans="1:18" hidden="1" x14ac:dyDescent="0.25">
      <c r="A4336" s="18">
        <v>2430</v>
      </c>
      <c r="C4336" t="s">
        <v>2818</v>
      </c>
      <c r="D4336" t="s">
        <v>11</v>
      </c>
      <c r="E4336" t="s">
        <v>5710</v>
      </c>
      <c r="F4336" t="s">
        <v>37</v>
      </c>
      <c r="G4336" t="s">
        <v>2913</v>
      </c>
      <c r="L4336" s="20"/>
      <c r="N4336" s="20">
        <v>0</v>
      </c>
      <c r="Q4336" t="b">
        <f t="shared" si="81"/>
        <v>1</v>
      </c>
      <c r="R4336" t="s">
        <v>5710</v>
      </c>
    </row>
    <row r="4337" spans="1:18" hidden="1" x14ac:dyDescent="0.25">
      <c r="A4337" s="18">
        <v>456</v>
      </c>
      <c r="C4337" t="s">
        <v>2818</v>
      </c>
      <c r="D4337" t="s">
        <v>11</v>
      </c>
      <c r="E4337" t="s">
        <v>5727</v>
      </c>
      <c r="F4337" t="s">
        <v>37</v>
      </c>
      <c r="G4337" t="s">
        <v>2913</v>
      </c>
      <c r="N4337" s="20">
        <v>0</v>
      </c>
      <c r="Q4337" t="b">
        <f t="shared" si="81"/>
        <v>1</v>
      </c>
      <c r="R4337" t="s">
        <v>5727</v>
      </c>
    </row>
    <row r="4338" spans="1:18" hidden="1" x14ac:dyDescent="0.25">
      <c r="A4338" s="18">
        <v>252</v>
      </c>
      <c r="C4338" t="s">
        <v>2818</v>
      </c>
      <c r="D4338" t="s">
        <v>11</v>
      </c>
      <c r="E4338" t="s">
        <v>5732</v>
      </c>
      <c r="F4338" t="s">
        <v>37</v>
      </c>
      <c r="G4338" t="s">
        <v>2913</v>
      </c>
      <c r="N4338" s="20">
        <v>0</v>
      </c>
      <c r="Q4338" t="b">
        <f t="shared" si="81"/>
        <v>1</v>
      </c>
      <c r="R4338" t="s">
        <v>5732</v>
      </c>
    </row>
    <row r="4339" spans="1:18" hidden="1" x14ac:dyDescent="0.25">
      <c r="A4339" s="18">
        <v>1021</v>
      </c>
      <c r="C4339" t="s">
        <v>2818</v>
      </c>
      <c r="D4339" t="s">
        <v>11</v>
      </c>
      <c r="E4339" t="s">
        <v>5758</v>
      </c>
      <c r="F4339" t="s">
        <v>37</v>
      </c>
      <c r="G4339" t="s">
        <v>2913</v>
      </c>
      <c r="N4339" s="20">
        <v>0</v>
      </c>
      <c r="Q4339" t="b">
        <f t="shared" si="81"/>
        <v>1</v>
      </c>
      <c r="R4339" t="s">
        <v>5758</v>
      </c>
    </row>
    <row r="4340" spans="1:18" hidden="1" x14ac:dyDescent="0.25">
      <c r="A4340" s="18">
        <v>168</v>
      </c>
      <c r="C4340" t="s">
        <v>2818</v>
      </c>
      <c r="D4340" t="s">
        <v>11</v>
      </c>
      <c r="E4340" t="s">
        <v>5762</v>
      </c>
      <c r="F4340" t="s">
        <v>37</v>
      </c>
      <c r="G4340" t="s">
        <v>2913</v>
      </c>
      <c r="N4340" s="20">
        <v>0</v>
      </c>
      <c r="Q4340" t="b">
        <f t="shared" si="81"/>
        <v>1</v>
      </c>
      <c r="R4340" t="s">
        <v>5762</v>
      </c>
    </row>
    <row r="4341" spans="1:18" hidden="1" x14ac:dyDescent="0.25">
      <c r="A4341" s="18">
        <v>3523</v>
      </c>
      <c r="C4341" t="s">
        <v>2818</v>
      </c>
      <c r="D4341" t="s">
        <v>11</v>
      </c>
      <c r="E4341" t="s">
        <v>5777</v>
      </c>
      <c r="F4341" t="s">
        <v>37</v>
      </c>
      <c r="G4341" t="s">
        <v>2913</v>
      </c>
      <c r="N4341" s="20">
        <v>0</v>
      </c>
      <c r="Q4341" t="b">
        <f t="shared" si="81"/>
        <v>1</v>
      </c>
      <c r="R4341" t="s">
        <v>5777</v>
      </c>
    </row>
    <row r="4342" spans="1:18" hidden="1" x14ac:dyDescent="0.25">
      <c r="A4342" s="18">
        <v>1202</v>
      </c>
      <c r="C4342" t="s">
        <v>2818</v>
      </c>
      <c r="D4342" t="s">
        <v>11</v>
      </c>
      <c r="E4342" t="s">
        <v>5786</v>
      </c>
      <c r="F4342" t="s">
        <v>37</v>
      </c>
      <c r="G4342" t="s">
        <v>2913</v>
      </c>
      <c r="N4342" s="20">
        <v>0</v>
      </c>
      <c r="Q4342" t="b">
        <f t="shared" si="81"/>
        <v>1</v>
      </c>
      <c r="R4342" t="s">
        <v>5786</v>
      </c>
    </row>
    <row r="4343" spans="1:18" hidden="1" x14ac:dyDescent="0.25">
      <c r="A4343" s="18">
        <v>720</v>
      </c>
      <c r="C4343" t="s">
        <v>2818</v>
      </c>
      <c r="D4343" t="s">
        <v>11</v>
      </c>
      <c r="E4343" t="s">
        <v>5805</v>
      </c>
      <c r="F4343" t="s">
        <v>37</v>
      </c>
      <c r="G4343" t="s">
        <v>2913</v>
      </c>
      <c r="N4343" s="20">
        <v>0</v>
      </c>
      <c r="Q4343" t="b">
        <f t="shared" si="81"/>
        <v>1</v>
      </c>
      <c r="R4343" t="s">
        <v>5805</v>
      </c>
    </row>
    <row r="4344" spans="1:18" hidden="1" x14ac:dyDescent="0.25">
      <c r="A4344" s="18">
        <v>2391</v>
      </c>
      <c r="C4344" t="s">
        <v>2818</v>
      </c>
      <c r="D4344" t="s">
        <v>11</v>
      </c>
      <c r="E4344" t="s">
        <v>5817</v>
      </c>
      <c r="F4344" t="s">
        <v>37</v>
      </c>
      <c r="G4344" t="s">
        <v>2913</v>
      </c>
      <c r="N4344" s="20">
        <v>0</v>
      </c>
      <c r="Q4344" t="b">
        <f t="shared" si="81"/>
        <v>1</v>
      </c>
      <c r="R4344" t="s">
        <v>5817</v>
      </c>
    </row>
    <row r="4345" spans="1:18" hidden="1" x14ac:dyDescent="0.25">
      <c r="A4345" s="18">
        <v>725</v>
      </c>
      <c r="C4345" t="s">
        <v>2818</v>
      </c>
      <c r="D4345" t="s">
        <v>11</v>
      </c>
      <c r="E4345" t="s">
        <v>5832</v>
      </c>
      <c r="F4345" t="s">
        <v>37</v>
      </c>
      <c r="G4345" t="s">
        <v>2913</v>
      </c>
      <c r="N4345" s="20">
        <v>0</v>
      </c>
      <c r="Q4345" t="b">
        <f t="shared" si="81"/>
        <v>1</v>
      </c>
      <c r="R4345" t="s">
        <v>5832</v>
      </c>
    </row>
    <row r="4346" spans="1:18" hidden="1" x14ac:dyDescent="0.25">
      <c r="A4346" s="18">
        <v>2181</v>
      </c>
      <c r="C4346" t="s">
        <v>2818</v>
      </c>
      <c r="D4346" t="s">
        <v>11</v>
      </c>
      <c r="E4346" t="s">
        <v>5842</v>
      </c>
      <c r="F4346" t="s">
        <v>37</v>
      </c>
      <c r="G4346" t="s">
        <v>2913</v>
      </c>
      <c r="N4346" s="20">
        <v>0</v>
      </c>
      <c r="Q4346" t="b">
        <f t="shared" si="81"/>
        <v>1</v>
      </c>
      <c r="R4346" t="s">
        <v>5842</v>
      </c>
    </row>
    <row r="4347" spans="1:18" hidden="1" x14ac:dyDescent="0.25">
      <c r="A4347" s="18">
        <v>4345</v>
      </c>
      <c r="C4347" t="s">
        <v>2818</v>
      </c>
      <c r="D4347" t="s">
        <v>11</v>
      </c>
      <c r="E4347" t="s">
        <v>5846</v>
      </c>
      <c r="F4347" t="s">
        <v>37</v>
      </c>
      <c r="G4347" t="s">
        <v>2913</v>
      </c>
      <c r="Q4347" t="b">
        <f t="shared" si="81"/>
        <v>1</v>
      </c>
      <c r="R4347" t="s">
        <v>5846</v>
      </c>
    </row>
    <row r="4348" spans="1:18" hidden="1" x14ac:dyDescent="0.25">
      <c r="A4348" s="18">
        <v>472</v>
      </c>
      <c r="C4348" t="s">
        <v>2818</v>
      </c>
      <c r="D4348" t="s">
        <v>11</v>
      </c>
      <c r="E4348" t="s">
        <v>5852</v>
      </c>
      <c r="F4348" t="s">
        <v>37</v>
      </c>
      <c r="G4348" t="s">
        <v>2913</v>
      </c>
      <c r="N4348" s="20">
        <v>0</v>
      </c>
      <c r="Q4348" t="b">
        <f t="shared" si="81"/>
        <v>1</v>
      </c>
      <c r="R4348" t="s">
        <v>5852</v>
      </c>
    </row>
    <row r="4349" spans="1:18" hidden="1" x14ac:dyDescent="0.25">
      <c r="A4349" s="18">
        <v>2772</v>
      </c>
      <c r="C4349" t="s">
        <v>2818</v>
      </c>
      <c r="D4349" t="s">
        <v>11</v>
      </c>
      <c r="E4349" t="s">
        <v>5854</v>
      </c>
      <c r="F4349" t="s">
        <v>37</v>
      </c>
      <c r="G4349" t="s">
        <v>2913</v>
      </c>
      <c r="L4349" s="20"/>
      <c r="N4349" s="20">
        <v>0</v>
      </c>
      <c r="Q4349" t="b">
        <f t="shared" si="81"/>
        <v>1</v>
      </c>
      <c r="R4349" t="s">
        <v>5854</v>
      </c>
    </row>
    <row r="4350" spans="1:18" hidden="1" x14ac:dyDescent="0.25">
      <c r="A4350" s="18">
        <v>2255</v>
      </c>
      <c r="C4350" t="s">
        <v>2818</v>
      </c>
      <c r="D4350" t="s">
        <v>11</v>
      </c>
      <c r="E4350" t="s">
        <v>5864</v>
      </c>
      <c r="F4350" t="s">
        <v>37</v>
      </c>
      <c r="G4350" t="s">
        <v>2913</v>
      </c>
      <c r="N4350" s="20">
        <v>0</v>
      </c>
      <c r="Q4350" t="b">
        <f t="shared" si="81"/>
        <v>1</v>
      </c>
      <c r="R4350" t="s">
        <v>5864</v>
      </c>
    </row>
    <row r="4351" spans="1:18" hidden="1" x14ac:dyDescent="0.25">
      <c r="A4351" s="18">
        <v>3284</v>
      </c>
      <c r="C4351" t="s">
        <v>2818</v>
      </c>
      <c r="D4351" t="s">
        <v>11</v>
      </c>
      <c r="E4351" t="s">
        <v>5879</v>
      </c>
      <c r="F4351" t="s">
        <v>37</v>
      </c>
      <c r="G4351" t="s">
        <v>2913</v>
      </c>
      <c r="N4351" s="20">
        <v>0</v>
      </c>
      <c r="Q4351" t="b">
        <f t="shared" si="81"/>
        <v>1</v>
      </c>
      <c r="R4351" t="s">
        <v>5879</v>
      </c>
    </row>
    <row r="4352" spans="1:18" hidden="1" x14ac:dyDescent="0.25">
      <c r="A4352" s="18">
        <v>1414</v>
      </c>
      <c r="C4352" t="s">
        <v>2818</v>
      </c>
      <c r="D4352" t="s">
        <v>11</v>
      </c>
      <c r="E4352" t="s">
        <v>5884</v>
      </c>
      <c r="F4352" t="s">
        <v>37</v>
      </c>
      <c r="G4352" t="s">
        <v>2913</v>
      </c>
      <c r="N4352" s="20">
        <v>0</v>
      </c>
      <c r="Q4352" t="b">
        <f t="shared" si="81"/>
        <v>1</v>
      </c>
      <c r="R4352" t="s">
        <v>5884</v>
      </c>
    </row>
    <row r="4353" spans="1:18" hidden="1" x14ac:dyDescent="0.25">
      <c r="A4353" s="18">
        <v>1337</v>
      </c>
      <c r="C4353" t="s">
        <v>2818</v>
      </c>
      <c r="D4353" t="s">
        <v>11</v>
      </c>
      <c r="E4353" t="s">
        <v>5886</v>
      </c>
      <c r="F4353" t="s">
        <v>37</v>
      </c>
      <c r="G4353" t="s">
        <v>2913</v>
      </c>
      <c r="N4353" s="20">
        <v>0</v>
      </c>
      <c r="Q4353" t="b">
        <f t="shared" si="81"/>
        <v>1</v>
      </c>
      <c r="R4353" t="s">
        <v>5886</v>
      </c>
    </row>
    <row r="4354" spans="1:18" hidden="1" x14ac:dyDescent="0.25">
      <c r="A4354" s="18">
        <v>1635</v>
      </c>
      <c r="C4354" t="s">
        <v>2818</v>
      </c>
      <c r="D4354" t="s">
        <v>11</v>
      </c>
      <c r="E4354" t="s">
        <v>5898</v>
      </c>
      <c r="F4354" t="s">
        <v>37</v>
      </c>
      <c r="G4354" t="s">
        <v>2913</v>
      </c>
      <c r="N4354" s="20">
        <v>0</v>
      </c>
      <c r="Q4354" t="b">
        <f t="shared" si="81"/>
        <v>1</v>
      </c>
      <c r="R4354" t="s">
        <v>5898</v>
      </c>
    </row>
    <row r="4355" spans="1:18" hidden="1" x14ac:dyDescent="0.25">
      <c r="A4355" s="18">
        <v>390</v>
      </c>
      <c r="C4355" t="s">
        <v>2818</v>
      </c>
      <c r="D4355" t="s">
        <v>11</v>
      </c>
      <c r="E4355" t="s">
        <v>5922</v>
      </c>
      <c r="F4355" t="s">
        <v>37</v>
      </c>
      <c r="G4355" t="s">
        <v>2913</v>
      </c>
      <c r="N4355" s="20">
        <v>0</v>
      </c>
      <c r="Q4355" t="b">
        <f t="shared" si="81"/>
        <v>1</v>
      </c>
      <c r="R4355" t="s">
        <v>5922</v>
      </c>
    </row>
    <row r="4356" spans="1:18" hidden="1" x14ac:dyDescent="0.25">
      <c r="A4356" s="18">
        <v>1363</v>
      </c>
      <c r="C4356" t="s">
        <v>2818</v>
      </c>
      <c r="D4356" t="s">
        <v>11</v>
      </c>
      <c r="E4356" t="s">
        <v>5933</v>
      </c>
      <c r="F4356" t="s">
        <v>37</v>
      </c>
      <c r="G4356" t="s">
        <v>2913</v>
      </c>
      <c r="N4356" s="20">
        <v>0</v>
      </c>
      <c r="Q4356" t="b">
        <f t="shared" si="81"/>
        <v>1</v>
      </c>
      <c r="R4356" t="s">
        <v>5933</v>
      </c>
    </row>
    <row r="4357" spans="1:18" hidden="1" x14ac:dyDescent="0.25">
      <c r="A4357" s="18">
        <v>4008</v>
      </c>
      <c r="C4357" t="s">
        <v>2818</v>
      </c>
      <c r="D4357" t="s">
        <v>11</v>
      </c>
      <c r="E4357" t="s">
        <v>5955</v>
      </c>
      <c r="F4357" t="s">
        <v>37</v>
      </c>
      <c r="G4357" t="s">
        <v>2913</v>
      </c>
      <c r="N4357" s="20">
        <v>0</v>
      </c>
      <c r="Q4357" t="b">
        <f t="shared" si="81"/>
        <v>1</v>
      </c>
      <c r="R4357" t="s">
        <v>5955</v>
      </c>
    </row>
    <row r="4358" spans="1:18" hidden="1" x14ac:dyDescent="0.25">
      <c r="A4358" s="18">
        <v>3559</v>
      </c>
      <c r="C4358" t="s">
        <v>2818</v>
      </c>
      <c r="D4358" t="s">
        <v>11</v>
      </c>
      <c r="E4358" t="s">
        <v>5960</v>
      </c>
      <c r="F4358" t="s">
        <v>37</v>
      </c>
      <c r="G4358" t="s">
        <v>2913</v>
      </c>
      <c r="N4358" s="20">
        <v>0</v>
      </c>
      <c r="Q4358" t="b">
        <f t="shared" ref="Q4358:Q4421" si="82">EXACT(E4358,R4358)</f>
        <v>1</v>
      </c>
      <c r="R4358" t="s">
        <v>5960</v>
      </c>
    </row>
    <row r="4359" spans="1:18" hidden="1" x14ac:dyDescent="0.25">
      <c r="A4359" s="18">
        <v>3856</v>
      </c>
      <c r="C4359" t="s">
        <v>2818</v>
      </c>
      <c r="D4359" t="s">
        <v>11</v>
      </c>
      <c r="E4359" t="s">
        <v>5963</v>
      </c>
      <c r="F4359" t="s">
        <v>37</v>
      </c>
      <c r="G4359" t="s">
        <v>2913</v>
      </c>
      <c r="N4359" s="20">
        <v>0</v>
      </c>
      <c r="Q4359" t="b">
        <f t="shared" si="82"/>
        <v>1</v>
      </c>
      <c r="R4359" t="s">
        <v>5963</v>
      </c>
    </row>
    <row r="4360" spans="1:18" hidden="1" x14ac:dyDescent="0.25">
      <c r="A4360" s="18">
        <v>2617</v>
      </c>
      <c r="C4360" t="s">
        <v>2818</v>
      </c>
      <c r="D4360" t="s">
        <v>11</v>
      </c>
      <c r="E4360" t="s">
        <v>5967</v>
      </c>
      <c r="F4360" t="s">
        <v>37</v>
      </c>
      <c r="G4360" t="s">
        <v>2913</v>
      </c>
      <c r="L4360" s="20"/>
      <c r="N4360">
        <v>0</v>
      </c>
      <c r="Q4360" t="b">
        <f t="shared" si="82"/>
        <v>1</v>
      </c>
      <c r="R4360" t="s">
        <v>5967</v>
      </c>
    </row>
    <row r="4361" spans="1:18" hidden="1" x14ac:dyDescent="0.25">
      <c r="A4361" s="18">
        <v>1505</v>
      </c>
      <c r="C4361" t="s">
        <v>2818</v>
      </c>
      <c r="D4361" t="s">
        <v>11</v>
      </c>
      <c r="E4361" t="s">
        <v>5986</v>
      </c>
      <c r="F4361" t="s">
        <v>37</v>
      </c>
      <c r="G4361" t="s">
        <v>2913</v>
      </c>
      <c r="N4361">
        <v>0</v>
      </c>
      <c r="Q4361" t="b">
        <f t="shared" si="82"/>
        <v>1</v>
      </c>
      <c r="R4361" t="s">
        <v>5986</v>
      </c>
    </row>
    <row r="4362" spans="1:18" hidden="1" x14ac:dyDescent="0.25">
      <c r="A4362" s="18">
        <v>2306</v>
      </c>
      <c r="C4362" t="s">
        <v>2818</v>
      </c>
      <c r="D4362" t="s">
        <v>11</v>
      </c>
      <c r="E4362" t="s">
        <v>5996</v>
      </c>
      <c r="F4362" t="s">
        <v>37</v>
      </c>
      <c r="G4362" t="s">
        <v>2913</v>
      </c>
      <c r="Q4362" t="b">
        <f t="shared" si="82"/>
        <v>1</v>
      </c>
      <c r="R4362" t="s">
        <v>5996</v>
      </c>
    </row>
    <row r="4363" spans="1:18" hidden="1" x14ac:dyDescent="0.25">
      <c r="A4363" s="18">
        <v>4086</v>
      </c>
      <c r="C4363" t="s">
        <v>2818</v>
      </c>
      <c r="D4363" t="s">
        <v>11</v>
      </c>
      <c r="E4363" t="s">
        <v>6015</v>
      </c>
      <c r="F4363" t="s">
        <v>37</v>
      </c>
      <c r="G4363" t="s">
        <v>2913</v>
      </c>
      <c r="N4363">
        <v>0</v>
      </c>
      <c r="Q4363" t="b">
        <f t="shared" si="82"/>
        <v>1</v>
      </c>
      <c r="R4363" t="s">
        <v>6015</v>
      </c>
    </row>
    <row r="4364" spans="1:18" hidden="1" x14ac:dyDescent="0.25">
      <c r="A4364" s="18">
        <v>1469</v>
      </c>
      <c r="C4364" t="s">
        <v>2818</v>
      </c>
      <c r="D4364" t="s">
        <v>11</v>
      </c>
      <c r="E4364" t="s">
        <v>6020</v>
      </c>
      <c r="F4364" t="s">
        <v>37</v>
      </c>
      <c r="G4364" t="s">
        <v>2913</v>
      </c>
      <c r="Q4364" t="b">
        <f t="shared" si="82"/>
        <v>1</v>
      </c>
      <c r="R4364" t="s">
        <v>6020</v>
      </c>
    </row>
    <row r="4365" spans="1:18" hidden="1" x14ac:dyDescent="0.25">
      <c r="A4365" s="18">
        <v>460</v>
      </c>
      <c r="C4365" t="s">
        <v>2818</v>
      </c>
      <c r="D4365" t="s">
        <v>11</v>
      </c>
      <c r="E4365" t="s">
        <v>6044</v>
      </c>
      <c r="F4365" t="s">
        <v>37</v>
      </c>
      <c r="G4365" t="s">
        <v>2913</v>
      </c>
      <c r="N4365">
        <v>0</v>
      </c>
      <c r="Q4365" t="b">
        <f t="shared" si="82"/>
        <v>1</v>
      </c>
      <c r="R4365" t="s">
        <v>6044</v>
      </c>
    </row>
    <row r="4366" spans="1:18" hidden="1" x14ac:dyDescent="0.25">
      <c r="A4366" s="18">
        <v>3499</v>
      </c>
      <c r="C4366" t="s">
        <v>2818</v>
      </c>
      <c r="D4366" t="s">
        <v>11</v>
      </c>
      <c r="E4366" t="s">
        <v>6046</v>
      </c>
      <c r="F4366" t="s">
        <v>37</v>
      </c>
      <c r="G4366" t="s">
        <v>2913</v>
      </c>
      <c r="N4366">
        <v>0</v>
      </c>
      <c r="Q4366" t="b">
        <f t="shared" si="82"/>
        <v>1</v>
      </c>
      <c r="R4366" t="s">
        <v>6046</v>
      </c>
    </row>
    <row r="4367" spans="1:18" hidden="1" x14ac:dyDescent="0.25">
      <c r="A4367" s="18">
        <v>365</v>
      </c>
      <c r="C4367" t="s">
        <v>2818</v>
      </c>
      <c r="D4367" t="s">
        <v>11</v>
      </c>
      <c r="E4367" t="s">
        <v>6049</v>
      </c>
      <c r="F4367" t="s">
        <v>37</v>
      </c>
      <c r="G4367" t="s">
        <v>2913</v>
      </c>
      <c r="N4367">
        <v>0</v>
      </c>
      <c r="Q4367" t="b">
        <f t="shared" si="82"/>
        <v>1</v>
      </c>
      <c r="R4367" t="s">
        <v>6049</v>
      </c>
    </row>
    <row r="4368" spans="1:18" hidden="1" x14ac:dyDescent="0.25">
      <c r="A4368" s="18">
        <v>1758</v>
      </c>
      <c r="C4368" t="s">
        <v>2818</v>
      </c>
      <c r="D4368" t="s">
        <v>11</v>
      </c>
      <c r="E4368" t="s">
        <v>6055</v>
      </c>
      <c r="F4368" t="s">
        <v>37</v>
      </c>
      <c r="G4368" t="s">
        <v>2913</v>
      </c>
      <c r="N4368">
        <v>0</v>
      </c>
      <c r="Q4368" t="b">
        <f t="shared" si="82"/>
        <v>1</v>
      </c>
      <c r="R4368" t="s">
        <v>6055</v>
      </c>
    </row>
    <row r="4369" spans="1:18" hidden="1" x14ac:dyDescent="0.25">
      <c r="A4369" s="18">
        <v>1454</v>
      </c>
      <c r="C4369" t="s">
        <v>2818</v>
      </c>
      <c r="D4369" t="s">
        <v>11</v>
      </c>
      <c r="E4369" t="s">
        <v>6058</v>
      </c>
      <c r="F4369" t="s">
        <v>37</v>
      </c>
      <c r="G4369" t="s">
        <v>2913</v>
      </c>
      <c r="N4369">
        <v>0</v>
      </c>
      <c r="Q4369" t="b">
        <f t="shared" si="82"/>
        <v>1</v>
      </c>
      <c r="R4369" t="s">
        <v>6058</v>
      </c>
    </row>
    <row r="4370" spans="1:18" hidden="1" x14ac:dyDescent="0.25">
      <c r="A4370" s="18">
        <v>4009</v>
      </c>
      <c r="C4370" t="s">
        <v>2818</v>
      </c>
      <c r="D4370" t="s">
        <v>11</v>
      </c>
      <c r="E4370" t="s">
        <v>6072</v>
      </c>
      <c r="F4370" t="s">
        <v>37</v>
      </c>
      <c r="G4370" t="s">
        <v>2913</v>
      </c>
      <c r="Q4370" t="b">
        <f t="shared" si="82"/>
        <v>1</v>
      </c>
      <c r="R4370" t="s">
        <v>6072</v>
      </c>
    </row>
    <row r="4371" spans="1:18" hidden="1" x14ac:dyDescent="0.25">
      <c r="A4371" s="18">
        <v>516</v>
      </c>
      <c r="C4371" t="s">
        <v>2818</v>
      </c>
      <c r="D4371" t="s">
        <v>11</v>
      </c>
      <c r="E4371" t="s">
        <v>6087</v>
      </c>
      <c r="F4371" t="s">
        <v>37</v>
      </c>
      <c r="G4371" t="s">
        <v>2913</v>
      </c>
      <c r="N4371">
        <v>0</v>
      </c>
      <c r="Q4371" t="b">
        <f t="shared" si="82"/>
        <v>1</v>
      </c>
      <c r="R4371" t="s">
        <v>6087</v>
      </c>
    </row>
    <row r="4372" spans="1:18" hidden="1" x14ac:dyDescent="0.25">
      <c r="A4372" s="18">
        <v>4146</v>
      </c>
      <c r="C4372" t="s">
        <v>2818</v>
      </c>
      <c r="D4372" t="s">
        <v>11</v>
      </c>
      <c r="E4372" t="s">
        <v>6100</v>
      </c>
      <c r="F4372" t="s">
        <v>37</v>
      </c>
      <c r="G4372" t="s">
        <v>2913</v>
      </c>
      <c r="N4372">
        <v>0</v>
      </c>
      <c r="Q4372" t="b">
        <f t="shared" si="82"/>
        <v>1</v>
      </c>
      <c r="R4372" t="s">
        <v>6100</v>
      </c>
    </row>
    <row r="4373" spans="1:18" hidden="1" x14ac:dyDescent="0.25">
      <c r="A4373" s="18">
        <v>2485</v>
      </c>
      <c r="C4373" t="s">
        <v>2818</v>
      </c>
      <c r="D4373" t="s">
        <v>11</v>
      </c>
      <c r="E4373" t="s">
        <v>6120</v>
      </c>
      <c r="F4373" t="s">
        <v>37</v>
      </c>
      <c r="G4373" t="s">
        <v>2913</v>
      </c>
      <c r="L4373" s="20"/>
      <c r="N4373" s="20">
        <v>0</v>
      </c>
      <c r="Q4373" t="b">
        <f t="shared" si="82"/>
        <v>1</v>
      </c>
      <c r="R4373" t="s">
        <v>6120</v>
      </c>
    </row>
    <row r="4374" spans="1:18" hidden="1" x14ac:dyDescent="0.25">
      <c r="A4374" s="18">
        <v>2215</v>
      </c>
      <c r="C4374" t="s">
        <v>2818</v>
      </c>
      <c r="D4374" t="s">
        <v>11</v>
      </c>
      <c r="E4374" t="s">
        <v>6130</v>
      </c>
      <c r="F4374" t="s">
        <v>37</v>
      </c>
      <c r="G4374" t="s">
        <v>2913</v>
      </c>
      <c r="N4374" s="20">
        <v>0</v>
      </c>
      <c r="Q4374" t="b">
        <f t="shared" si="82"/>
        <v>1</v>
      </c>
      <c r="R4374" t="s">
        <v>6130</v>
      </c>
    </row>
    <row r="4375" spans="1:18" hidden="1" x14ac:dyDescent="0.25">
      <c r="A4375" s="18">
        <v>1857</v>
      </c>
      <c r="C4375" t="s">
        <v>2818</v>
      </c>
      <c r="D4375" t="s">
        <v>11</v>
      </c>
      <c r="E4375" t="s">
        <v>6140</v>
      </c>
      <c r="F4375" t="s">
        <v>37</v>
      </c>
      <c r="G4375" t="s">
        <v>2913</v>
      </c>
      <c r="N4375" s="20">
        <v>0</v>
      </c>
      <c r="Q4375" t="b">
        <f t="shared" si="82"/>
        <v>1</v>
      </c>
      <c r="R4375" t="s">
        <v>6140</v>
      </c>
    </row>
    <row r="4376" spans="1:18" hidden="1" x14ac:dyDescent="0.25">
      <c r="A4376" s="18">
        <v>3555</v>
      </c>
      <c r="C4376" t="s">
        <v>2818</v>
      </c>
      <c r="D4376" t="s">
        <v>11</v>
      </c>
      <c r="E4376" t="s">
        <v>6150</v>
      </c>
      <c r="F4376" t="s">
        <v>37</v>
      </c>
      <c r="G4376" t="s">
        <v>2913</v>
      </c>
      <c r="N4376" s="20">
        <v>0</v>
      </c>
      <c r="Q4376" t="b">
        <f t="shared" si="82"/>
        <v>1</v>
      </c>
      <c r="R4376" t="s">
        <v>6150</v>
      </c>
    </row>
    <row r="4377" spans="1:18" hidden="1" x14ac:dyDescent="0.25">
      <c r="A4377" s="18">
        <v>642</v>
      </c>
      <c r="C4377" t="s">
        <v>2818</v>
      </c>
      <c r="D4377" t="s">
        <v>11</v>
      </c>
      <c r="E4377" t="s">
        <v>6152</v>
      </c>
      <c r="F4377" t="s">
        <v>37</v>
      </c>
      <c r="G4377" t="s">
        <v>2913</v>
      </c>
      <c r="N4377" s="20">
        <v>0</v>
      </c>
      <c r="Q4377" t="b">
        <f t="shared" si="82"/>
        <v>1</v>
      </c>
      <c r="R4377" t="s">
        <v>6152</v>
      </c>
    </row>
    <row r="4378" spans="1:18" hidden="1" x14ac:dyDescent="0.25">
      <c r="A4378" s="18">
        <v>3231</v>
      </c>
      <c r="C4378" t="s">
        <v>2818</v>
      </c>
      <c r="D4378" t="s">
        <v>11</v>
      </c>
      <c r="E4378" t="s">
        <v>6170</v>
      </c>
      <c r="F4378" t="s">
        <v>37</v>
      </c>
      <c r="G4378" t="s">
        <v>2913</v>
      </c>
      <c r="N4378" s="20">
        <v>1</v>
      </c>
      <c r="P4378" t="b">
        <f>EXACT(H4378,bioshpere3_soil!H4378)</f>
        <v>0</v>
      </c>
      <c r="Q4378" t="b">
        <f t="shared" si="82"/>
        <v>1</v>
      </c>
      <c r="R4378" t="s">
        <v>6170</v>
      </c>
    </row>
    <row r="4379" spans="1:18" hidden="1" x14ac:dyDescent="0.25">
      <c r="A4379" s="18">
        <v>3757</v>
      </c>
      <c r="C4379" t="s">
        <v>2818</v>
      </c>
      <c r="D4379" t="s">
        <v>11</v>
      </c>
      <c r="E4379" t="s">
        <v>6175</v>
      </c>
      <c r="F4379" t="s">
        <v>37</v>
      </c>
      <c r="G4379" t="s">
        <v>2913</v>
      </c>
      <c r="N4379" s="20">
        <v>1</v>
      </c>
      <c r="Q4379" t="b">
        <f t="shared" si="82"/>
        <v>1</v>
      </c>
      <c r="R4379" t="s">
        <v>6175</v>
      </c>
    </row>
    <row r="4380" spans="1:18" hidden="1" x14ac:dyDescent="0.25">
      <c r="A4380" s="18">
        <v>2727</v>
      </c>
      <c r="C4380" t="s">
        <v>2818</v>
      </c>
      <c r="D4380" t="s">
        <v>11</v>
      </c>
      <c r="E4380" t="s">
        <v>6188</v>
      </c>
      <c r="F4380" t="s">
        <v>37</v>
      </c>
      <c r="G4380" t="s">
        <v>2913</v>
      </c>
      <c r="L4380" s="20"/>
      <c r="N4380" s="20">
        <v>0</v>
      </c>
      <c r="P4380" t="b">
        <f>EXACT(H4380,bioshpere3_soil!H4380)</f>
        <v>0</v>
      </c>
      <c r="Q4380" t="b">
        <f t="shared" si="82"/>
        <v>1</v>
      </c>
      <c r="R4380" t="s">
        <v>6188</v>
      </c>
    </row>
    <row r="4381" spans="1:18" hidden="1" x14ac:dyDescent="0.25">
      <c r="A4381" s="18">
        <v>48</v>
      </c>
      <c r="C4381" t="s">
        <v>2818</v>
      </c>
      <c r="D4381" t="s">
        <v>11</v>
      </c>
      <c r="E4381" t="s">
        <v>6218</v>
      </c>
      <c r="F4381" t="s">
        <v>37</v>
      </c>
      <c r="G4381" t="s">
        <v>2913</v>
      </c>
      <c r="N4381" s="20">
        <v>0</v>
      </c>
      <c r="P4381" t="b">
        <f>EXACT(H4381,bioshpere3_soil!H4381)</f>
        <v>0</v>
      </c>
      <c r="Q4381" t="b">
        <f t="shared" si="82"/>
        <v>1</v>
      </c>
      <c r="R4381" t="s">
        <v>6218</v>
      </c>
    </row>
    <row r="4382" spans="1:18" hidden="1" x14ac:dyDescent="0.25">
      <c r="A4382" s="18">
        <v>17</v>
      </c>
      <c r="C4382" t="s">
        <v>2818</v>
      </c>
      <c r="D4382" t="s">
        <v>11</v>
      </c>
      <c r="E4382" t="s">
        <v>6240</v>
      </c>
      <c r="F4382" t="s">
        <v>37</v>
      </c>
      <c r="G4382" t="s">
        <v>2913</v>
      </c>
      <c r="N4382" s="20">
        <v>0</v>
      </c>
      <c r="P4382" t="b">
        <f>EXACT(H4382,bioshpere3_soil!H4382)</f>
        <v>0</v>
      </c>
      <c r="Q4382" t="b">
        <f t="shared" si="82"/>
        <v>1</v>
      </c>
      <c r="R4382" t="s">
        <v>6240</v>
      </c>
    </row>
    <row r="4383" spans="1:18" hidden="1" x14ac:dyDescent="0.25">
      <c r="A4383" s="18">
        <v>618</v>
      </c>
      <c r="C4383" t="s">
        <v>2818</v>
      </c>
      <c r="D4383" t="s">
        <v>11</v>
      </c>
      <c r="E4383" t="s">
        <v>6291</v>
      </c>
      <c r="F4383" t="s">
        <v>37</v>
      </c>
      <c r="G4383" t="s">
        <v>2913</v>
      </c>
      <c r="N4383" s="20">
        <v>0</v>
      </c>
      <c r="P4383" t="b">
        <f>EXACT(H4383,bioshpere3_soil!H4383)</f>
        <v>0</v>
      </c>
      <c r="Q4383" t="b">
        <f t="shared" si="82"/>
        <v>1</v>
      </c>
      <c r="R4383" t="s">
        <v>6291</v>
      </c>
    </row>
    <row r="4384" spans="1:18" hidden="1" x14ac:dyDescent="0.25">
      <c r="A4384" s="18">
        <v>4255</v>
      </c>
      <c r="C4384" t="s">
        <v>2818</v>
      </c>
      <c r="D4384" t="s">
        <v>11</v>
      </c>
      <c r="E4384" t="s">
        <v>6306</v>
      </c>
      <c r="F4384" t="s">
        <v>37</v>
      </c>
      <c r="G4384" t="s">
        <v>2913</v>
      </c>
      <c r="M4384" s="20"/>
      <c r="N4384" s="20">
        <v>0</v>
      </c>
      <c r="Q4384" t="b">
        <f t="shared" si="82"/>
        <v>1</v>
      </c>
      <c r="R4384" t="s">
        <v>6306</v>
      </c>
    </row>
    <row r="4385" spans="1:18" hidden="1" x14ac:dyDescent="0.25">
      <c r="A4385" s="18">
        <v>308</v>
      </c>
      <c r="C4385" t="s">
        <v>2818</v>
      </c>
      <c r="D4385" t="s">
        <v>11</v>
      </c>
      <c r="E4385" t="s">
        <v>6315</v>
      </c>
      <c r="F4385" t="s">
        <v>37</v>
      </c>
      <c r="G4385" t="s">
        <v>2913</v>
      </c>
      <c r="Q4385" t="b">
        <f t="shared" si="82"/>
        <v>1</v>
      </c>
      <c r="R4385" t="s">
        <v>6315</v>
      </c>
    </row>
    <row r="4386" spans="1:18" hidden="1" x14ac:dyDescent="0.25">
      <c r="A4386" s="18">
        <v>4233</v>
      </c>
      <c r="C4386" t="s">
        <v>2818</v>
      </c>
      <c r="D4386" t="s">
        <v>11</v>
      </c>
      <c r="E4386" t="s">
        <v>6330</v>
      </c>
      <c r="F4386" t="s">
        <v>37</v>
      </c>
      <c r="G4386" t="s">
        <v>2913</v>
      </c>
      <c r="M4386" s="20"/>
      <c r="N4386" s="20">
        <v>0</v>
      </c>
      <c r="Q4386" t="b">
        <f t="shared" si="82"/>
        <v>1</v>
      </c>
      <c r="R4386" t="s">
        <v>6330</v>
      </c>
    </row>
    <row r="4387" spans="1:18" hidden="1" x14ac:dyDescent="0.25">
      <c r="A4387" s="18">
        <v>510</v>
      </c>
      <c r="C4387" t="s">
        <v>2818</v>
      </c>
      <c r="D4387" t="s">
        <v>11</v>
      </c>
      <c r="E4387" t="s">
        <v>6346</v>
      </c>
      <c r="F4387" t="s">
        <v>37</v>
      </c>
      <c r="G4387" t="s">
        <v>2913</v>
      </c>
      <c r="N4387" s="20">
        <v>0</v>
      </c>
      <c r="Q4387" t="b">
        <f t="shared" si="82"/>
        <v>1</v>
      </c>
      <c r="R4387" t="s">
        <v>6346</v>
      </c>
    </row>
    <row r="4388" spans="1:18" hidden="1" x14ac:dyDescent="0.25">
      <c r="A4388" s="18">
        <v>2359</v>
      </c>
      <c r="C4388" t="s">
        <v>2818</v>
      </c>
      <c r="D4388" t="s">
        <v>11</v>
      </c>
      <c r="E4388" t="s">
        <v>6370</v>
      </c>
      <c r="F4388" t="s">
        <v>37</v>
      </c>
      <c r="G4388" t="s">
        <v>2913</v>
      </c>
      <c r="N4388" s="20">
        <v>0</v>
      </c>
      <c r="Q4388" t="b">
        <f t="shared" si="82"/>
        <v>1</v>
      </c>
      <c r="R4388" t="s">
        <v>6370</v>
      </c>
    </row>
    <row r="4389" spans="1:18" hidden="1" x14ac:dyDescent="0.25">
      <c r="A4389" s="18">
        <v>2345</v>
      </c>
      <c r="C4389" t="s">
        <v>2818</v>
      </c>
      <c r="D4389" t="s">
        <v>11</v>
      </c>
      <c r="E4389" t="s">
        <v>6378</v>
      </c>
      <c r="F4389" t="s">
        <v>37</v>
      </c>
      <c r="G4389" t="s">
        <v>2913</v>
      </c>
      <c r="N4389" s="20">
        <v>0</v>
      </c>
      <c r="Q4389" t="b">
        <f t="shared" si="82"/>
        <v>1</v>
      </c>
      <c r="R4389" t="s">
        <v>6378</v>
      </c>
    </row>
    <row r="4390" spans="1:18" hidden="1" x14ac:dyDescent="0.25">
      <c r="A4390" s="18">
        <v>809</v>
      </c>
      <c r="B4390" t="s">
        <v>148</v>
      </c>
      <c r="C4390" t="s">
        <v>59</v>
      </c>
      <c r="D4390" t="s">
        <v>11</v>
      </c>
      <c r="E4390" t="s">
        <v>4488</v>
      </c>
      <c r="F4390" t="s">
        <v>37</v>
      </c>
      <c r="G4390" t="s">
        <v>14</v>
      </c>
      <c r="N4390" s="20">
        <v>0</v>
      </c>
      <c r="Q4390" t="b">
        <f t="shared" si="82"/>
        <v>1</v>
      </c>
      <c r="R4390" t="s">
        <v>4488</v>
      </c>
    </row>
    <row r="4391" spans="1:18" hidden="1" x14ac:dyDescent="0.25">
      <c r="A4391" s="18">
        <v>3808</v>
      </c>
      <c r="B4391" s="53" t="s">
        <v>7924</v>
      </c>
      <c r="C4391" t="s">
        <v>59</v>
      </c>
      <c r="D4391" t="s">
        <v>11</v>
      </c>
      <c r="E4391" t="s">
        <v>1238</v>
      </c>
      <c r="F4391" t="s">
        <v>37</v>
      </c>
      <c r="G4391" t="s">
        <v>14</v>
      </c>
      <c r="N4391" s="20">
        <v>0</v>
      </c>
      <c r="Q4391" t="b">
        <f t="shared" si="82"/>
        <v>1</v>
      </c>
      <c r="R4391" t="s">
        <v>1238</v>
      </c>
    </row>
    <row r="4392" spans="1:18" hidden="1" x14ac:dyDescent="0.25">
      <c r="A4392" s="18">
        <v>803</v>
      </c>
      <c r="B4392" t="s">
        <v>130</v>
      </c>
      <c r="C4392" t="s">
        <v>59</v>
      </c>
      <c r="D4392" t="s">
        <v>11</v>
      </c>
      <c r="E4392" t="s">
        <v>4501</v>
      </c>
      <c r="F4392" t="s">
        <v>37</v>
      </c>
      <c r="G4392" t="s">
        <v>14</v>
      </c>
      <c r="N4392" s="20">
        <v>0</v>
      </c>
      <c r="Q4392" t="b">
        <f t="shared" si="82"/>
        <v>1</v>
      </c>
      <c r="R4392" t="s">
        <v>4501</v>
      </c>
    </row>
    <row r="4393" spans="1:18" hidden="1" x14ac:dyDescent="0.25">
      <c r="A4393" s="18">
        <v>3370</v>
      </c>
      <c r="B4393" t="s">
        <v>4503</v>
      </c>
      <c r="C4393" t="s">
        <v>59</v>
      </c>
      <c r="D4393" t="s">
        <v>11</v>
      </c>
      <c r="E4393" t="s">
        <v>4505</v>
      </c>
      <c r="F4393" t="s">
        <v>37</v>
      </c>
      <c r="G4393" t="s">
        <v>14</v>
      </c>
      <c r="N4393" s="20">
        <v>0</v>
      </c>
      <c r="Q4393" t="b">
        <f t="shared" si="82"/>
        <v>1</v>
      </c>
      <c r="R4393" t="s">
        <v>4505</v>
      </c>
    </row>
    <row r="4394" spans="1:18" hidden="1" x14ac:dyDescent="0.25">
      <c r="A4394" s="18">
        <v>2379</v>
      </c>
      <c r="C4394" t="s">
        <v>59</v>
      </c>
      <c r="D4394" t="s">
        <v>11</v>
      </c>
      <c r="E4394" t="s">
        <v>1244</v>
      </c>
      <c r="F4394" t="s">
        <v>37</v>
      </c>
      <c r="G4394" t="s">
        <v>14</v>
      </c>
      <c r="N4394" s="20">
        <v>0</v>
      </c>
      <c r="Q4394" t="b">
        <f t="shared" si="82"/>
        <v>1</v>
      </c>
      <c r="R4394" t="s">
        <v>1244</v>
      </c>
    </row>
    <row r="4395" spans="1:18" hidden="1" x14ac:dyDescent="0.25">
      <c r="A4395" s="18">
        <v>3957</v>
      </c>
      <c r="C4395" t="s">
        <v>59</v>
      </c>
      <c r="D4395" t="s">
        <v>11</v>
      </c>
      <c r="E4395" t="s">
        <v>6435</v>
      </c>
      <c r="F4395" t="s">
        <v>37</v>
      </c>
      <c r="G4395" t="s">
        <v>768</v>
      </c>
      <c r="Q4395" t="b">
        <f t="shared" si="82"/>
        <v>1</v>
      </c>
      <c r="R4395" t="s">
        <v>6435</v>
      </c>
    </row>
    <row r="4396" spans="1:18" hidden="1" x14ac:dyDescent="0.25">
      <c r="A4396" s="18">
        <v>3092</v>
      </c>
      <c r="C4396" t="s">
        <v>59</v>
      </c>
      <c r="D4396" t="s">
        <v>11</v>
      </c>
      <c r="E4396" t="s">
        <v>6440</v>
      </c>
      <c r="F4396" t="s">
        <v>37</v>
      </c>
      <c r="G4396" t="s">
        <v>768</v>
      </c>
      <c r="N4396">
        <v>0</v>
      </c>
      <c r="Q4396" t="b">
        <f t="shared" si="82"/>
        <v>1</v>
      </c>
      <c r="R4396" t="s">
        <v>6440</v>
      </c>
    </row>
    <row r="4397" spans="1:18" hidden="1" x14ac:dyDescent="0.25">
      <c r="A4397" s="18">
        <v>160</v>
      </c>
      <c r="C4397" t="s">
        <v>1292</v>
      </c>
      <c r="D4397" t="s">
        <v>11</v>
      </c>
      <c r="E4397" t="s">
        <v>6450</v>
      </c>
      <c r="F4397" t="s">
        <v>37</v>
      </c>
      <c r="G4397" t="s">
        <v>6451</v>
      </c>
      <c r="Q4397" t="b">
        <f t="shared" si="82"/>
        <v>1</v>
      </c>
      <c r="R4397" t="s">
        <v>6450</v>
      </c>
    </row>
    <row r="4398" spans="1:18" hidden="1" x14ac:dyDescent="0.25">
      <c r="A4398" s="18">
        <v>3202</v>
      </c>
      <c r="C4398" t="s">
        <v>59</v>
      </c>
      <c r="D4398" t="s">
        <v>11</v>
      </c>
      <c r="E4398" t="s">
        <v>6458</v>
      </c>
      <c r="F4398" t="s">
        <v>37</v>
      </c>
      <c r="G4398" t="s">
        <v>768</v>
      </c>
      <c r="N4398">
        <v>0</v>
      </c>
      <c r="Q4398" t="b">
        <f t="shared" si="82"/>
        <v>1</v>
      </c>
      <c r="R4398" t="s">
        <v>6458</v>
      </c>
    </row>
    <row r="4399" spans="1:18" hidden="1" x14ac:dyDescent="0.25">
      <c r="A4399" s="18">
        <v>1567</v>
      </c>
      <c r="B4399" t="s">
        <v>858</v>
      </c>
      <c r="C4399" t="s">
        <v>1292</v>
      </c>
      <c r="D4399" t="s">
        <v>11</v>
      </c>
      <c r="E4399" t="s">
        <v>6467</v>
      </c>
      <c r="F4399" t="s">
        <v>37</v>
      </c>
      <c r="G4399" t="s">
        <v>768</v>
      </c>
      <c r="N4399">
        <v>0</v>
      </c>
      <c r="Q4399" t="b">
        <f t="shared" si="82"/>
        <v>1</v>
      </c>
      <c r="R4399" s="24" t="s">
        <v>6467</v>
      </c>
    </row>
    <row r="4400" spans="1:18" hidden="1" x14ac:dyDescent="0.25">
      <c r="A4400" s="18">
        <v>2358</v>
      </c>
      <c r="B4400" t="s">
        <v>858</v>
      </c>
      <c r="C4400" t="s">
        <v>51</v>
      </c>
      <c r="D4400" t="s">
        <v>11</v>
      </c>
      <c r="E4400" t="s">
        <v>6566</v>
      </c>
      <c r="F4400" t="s">
        <v>37</v>
      </c>
      <c r="G4400" t="s">
        <v>768</v>
      </c>
      <c r="N4400">
        <v>0</v>
      </c>
      <c r="Q4400" t="b">
        <f t="shared" si="82"/>
        <v>1</v>
      </c>
      <c r="R4400" s="24" t="s">
        <v>6566</v>
      </c>
    </row>
    <row r="4401" spans="1:18" hidden="1" x14ac:dyDescent="0.25">
      <c r="A4401" s="18">
        <v>1499</v>
      </c>
      <c r="B4401" t="s">
        <v>858</v>
      </c>
      <c r="C4401" t="s">
        <v>1292</v>
      </c>
      <c r="D4401" t="s">
        <v>11</v>
      </c>
      <c r="E4401" t="s">
        <v>6594</v>
      </c>
      <c r="F4401" t="s">
        <v>37</v>
      </c>
      <c r="G4401" t="s">
        <v>768</v>
      </c>
      <c r="N4401">
        <v>0</v>
      </c>
      <c r="Q4401" t="b">
        <f t="shared" si="82"/>
        <v>1</v>
      </c>
      <c r="R4401" s="25" t="s">
        <v>6594</v>
      </c>
    </row>
    <row r="4402" spans="1:18" hidden="1" x14ac:dyDescent="0.25">
      <c r="A4402" s="18">
        <v>3534</v>
      </c>
      <c r="B4402" t="s">
        <v>858</v>
      </c>
      <c r="C4402" t="s">
        <v>1292</v>
      </c>
      <c r="D4402" t="s">
        <v>11</v>
      </c>
      <c r="E4402" t="s">
        <v>6580</v>
      </c>
      <c r="F4402" t="s">
        <v>37</v>
      </c>
      <c r="G4402" t="s">
        <v>768</v>
      </c>
      <c r="N4402">
        <v>0</v>
      </c>
      <c r="Q4402" t="b">
        <f t="shared" si="82"/>
        <v>1</v>
      </c>
      <c r="R4402" s="25" t="s">
        <v>6580</v>
      </c>
    </row>
    <row r="4403" spans="1:18" hidden="1" x14ac:dyDescent="0.25">
      <c r="A4403" s="18">
        <v>287</v>
      </c>
      <c r="B4403" t="s">
        <v>858</v>
      </c>
      <c r="C4403" t="s">
        <v>1292</v>
      </c>
      <c r="D4403" t="s">
        <v>11</v>
      </c>
      <c r="E4403" t="s">
        <v>6574</v>
      </c>
      <c r="F4403" t="s">
        <v>37</v>
      </c>
      <c r="G4403" t="s">
        <v>768</v>
      </c>
      <c r="Q4403" t="b">
        <f t="shared" si="82"/>
        <v>1</v>
      </c>
      <c r="R4403" t="s">
        <v>6574</v>
      </c>
    </row>
    <row r="4404" spans="1:18" hidden="1" x14ac:dyDescent="0.25">
      <c r="A4404" s="18">
        <v>2604</v>
      </c>
      <c r="B4404" t="s">
        <v>858</v>
      </c>
      <c r="C4404" t="s">
        <v>1292</v>
      </c>
      <c r="D4404" t="s">
        <v>11</v>
      </c>
      <c r="E4404" t="s">
        <v>6479</v>
      </c>
      <c r="F4404" t="s">
        <v>37</v>
      </c>
      <c r="G4404" t="s">
        <v>768</v>
      </c>
      <c r="L4404" s="20"/>
      <c r="Q4404" t="b">
        <f t="shared" si="82"/>
        <v>1</v>
      </c>
      <c r="R4404" s="38" t="s">
        <v>6479</v>
      </c>
    </row>
    <row r="4405" spans="1:18" hidden="1" x14ac:dyDescent="0.25">
      <c r="A4405" s="18">
        <v>1816</v>
      </c>
      <c r="B4405" t="s">
        <v>858</v>
      </c>
      <c r="C4405" t="s">
        <v>1292</v>
      </c>
      <c r="D4405" t="s">
        <v>11</v>
      </c>
      <c r="E4405" t="s">
        <v>6487</v>
      </c>
      <c r="F4405" t="s">
        <v>37</v>
      </c>
      <c r="G4405" t="s">
        <v>768</v>
      </c>
      <c r="N4405">
        <v>0</v>
      </c>
      <c r="Q4405" t="b">
        <f t="shared" si="82"/>
        <v>1</v>
      </c>
      <c r="R4405" s="24" t="s">
        <v>6487</v>
      </c>
    </row>
    <row r="4406" spans="1:18" hidden="1" x14ac:dyDescent="0.25">
      <c r="A4406" s="18">
        <v>1835</v>
      </c>
      <c r="B4406" t="s">
        <v>858</v>
      </c>
      <c r="C4406" t="s">
        <v>59</v>
      </c>
      <c r="D4406" t="s">
        <v>11</v>
      </c>
      <c r="E4406" t="s">
        <v>6494</v>
      </c>
      <c r="F4406" t="s">
        <v>37</v>
      </c>
      <c r="G4406" t="s">
        <v>768</v>
      </c>
      <c r="N4406">
        <v>0</v>
      </c>
      <c r="Q4406" t="b">
        <f t="shared" si="82"/>
        <v>1</v>
      </c>
      <c r="R4406" s="24" t="s">
        <v>6494</v>
      </c>
    </row>
    <row r="4407" spans="1:18" hidden="1" x14ac:dyDescent="0.25">
      <c r="A4407" s="18">
        <v>2634</v>
      </c>
      <c r="B4407" t="s">
        <v>858</v>
      </c>
      <c r="C4407" t="s">
        <v>6543</v>
      </c>
      <c r="D4407" t="s">
        <v>11</v>
      </c>
      <c r="E4407" t="s">
        <v>6494</v>
      </c>
      <c r="F4407" t="s">
        <v>37</v>
      </c>
      <c r="G4407" t="s">
        <v>768</v>
      </c>
      <c r="L4407" s="20"/>
      <c r="N4407">
        <v>0</v>
      </c>
      <c r="Q4407" t="b">
        <f t="shared" si="82"/>
        <v>1</v>
      </c>
      <c r="R4407" s="24" t="s">
        <v>6494</v>
      </c>
    </row>
    <row r="4408" spans="1:18" hidden="1" x14ac:dyDescent="0.25">
      <c r="A4408" s="18">
        <v>3258</v>
      </c>
      <c r="B4408" t="s">
        <v>858</v>
      </c>
      <c r="C4408" t="s">
        <v>1292</v>
      </c>
      <c r="D4408" t="s">
        <v>11</v>
      </c>
      <c r="E4408" t="s">
        <v>6494</v>
      </c>
      <c r="F4408" t="s">
        <v>37</v>
      </c>
      <c r="G4408" t="s">
        <v>768</v>
      </c>
      <c r="N4408">
        <v>0</v>
      </c>
      <c r="Q4408" t="b">
        <f t="shared" si="82"/>
        <v>1</v>
      </c>
      <c r="R4408" s="24" t="s">
        <v>6494</v>
      </c>
    </row>
    <row r="4409" spans="1:18" hidden="1" x14ac:dyDescent="0.25">
      <c r="A4409" s="18">
        <v>1143</v>
      </c>
      <c r="B4409" t="s">
        <v>858</v>
      </c>
      <c r="C4409" t="s">
        <v>1292</v>
      </c>
      <c r="D4409" t="s">
        <v>11</v>
      </c>
      <c r="E4409" t="s">
        <v>6571</v>
      </c>
      <c r="F4409" t="s">
        <v>37</v>
      </c>
      <c r="G4409" t="s">
        <v>768</v>
      </c>
      <c r="N4409">
        <v>2</v>
      </c>
      <c r="P4409" t="b">
        <f>EXACT(H4409,bioshpere3_soil!H4409)</f>
        <v>0</v>
      </c>
      <c r="Q4409" t="b">
        <f t="shared" si="82"/>
        <v>1</v>
      </c>
      <c r="R4409" s="26" t="s">
        <v>6571</v>
      </c>
    </row>
    <row r="4410" spans="1:18" hidden="1" x14ac:dyDescent="0.25">
      <c r="A4410" s="18">
        <v>4191</v>
      </c>
      <c r="C4410" t="s">
        <v>34</v>
      </c>
      <c r="D4410" t="s">
        <v>11</v>
      </c>
      <c r="E4410" t="s">
        <v>6600</v>
      </c>
      <c r="F4410" t="s">
        <v>37</v>
      </c>
      <c r="G4410" t="s">
        <v>768</v>
      </c>
      <c r="N4410">
        <v>2</v>
      </c>
      <c r="P4410" t="b">
        <f>EXACT(H4410,bioshpere3_soil!H4410)</f>
        <v>0</v>
      </c>
      <c r="Q4410" t="b">
        <f t="shared" si="82"/>
        <v>1</v>
      </c>
      <c r="R4410" s="20" t="s">
        <v>6600</v>
      </c>
    </row>
    <row r="4411" spans="1:18" hidden="1" x14ac:dyDescent="0.25">
      <c r="A4411" s="18">
        <v>2657</v>
      </c>
      <c r="C4411" t="s">
        <v>34</v>
      </c>
      <c r="D4411" t="s">
        <v>11</v>
      </c>
      <c r="E4411" t="s">
        <v>6602</v>
      </c>
      <c r="F4411" t="s">
        <v>37</v>
      </c>
      <c r="G4411" t="s">
        <v>768</v>
      </c>
      <c r="L4411" s="20"/>
      <c r="N4411">
        <v>0</v>
      </c>
      <c r="Q4411" t="b">
        <f t="shared" si="82"/>
        <v>1</v>
      </c>
      <c r="R4411" s="20" t="s">
        <v>6602</v>
      </c>
    </row>
    <row r="4412" spans="1:18" hidden="1" x14ac:dyDescent="0.25">
      <c r="A4412" s="18">
        <v>3272</v>
      </c>
      <c r="C4412" t="s">
        <v>34</v>
      </c>
      <c r="D4412" t="s">
        <v>11</v>
      </c>
      <c r="E4412" t="s">
        <v>6608</v>
      </c>
      <c r="F4412" t="s">
        <v>37</v>
      </c>
      <c r="G4412" t="s">
        <v>768</v>
      </c>
      <c r="N4412">
        <v>0</v>
      </c>
      <c r="Q4412" t="b">
        <f t="shared" si="82"/>
        <v>1</v>
      </c>
      <c r="R4412" s="20" t="s">
        <v>6608</v>
      </c>
    </row>
    <row r="4413" spans="1:18" hidden="1" x14ac:dyDescent="0.25">
      <c r="A4413" s="18">
        <v>2763</v>
      </c>
      <c r="C4413" t="s">
        <v>34</v>
      </c>
      <c r="D4413" t="s">
        <v>11</v>
      </c>
      <c r="E4413" t="s">
        <v>6616</v>
      </c>
      <c r="F4413" t="s">
        <v>37</v>
      </c>
      <c r="G4413" t="s">
        <v>768</v>
      </c>
      <c r="L4413" s="20"/>
      <c r="N4413">
        <v>0</v>
      </c>
      <c r="Q4413" t="b">
        <f t="shared" si="82"/>
        <v>1</v>
      </c>
      <c r="R4413" t="s">
        <v>6616</v>
      </c>
    </row>
    <row r="4414" spans="1:18" hidden="1" x14ac:dyDescent="0.25">
      <c r="A4414" s="18">
        <v>1754</v>
      </c>
      <c r="B4414" t="s">
        <v>4639</v>
      </c>
      <c r="C4414" t="s">
        <v>51</v>
      </c>
      <c r="D4414" t="s">
        <v>11</v>
      </c>
      <c r="E4414" t="s">
        <v>4641</v>
      </c>
      <c r="F4414" t="s">
        <v>37</v>
      </c>
      <c r="G4414" t="s">
        <v>14</v>
      </c>
      <c r="N4414">
        <v>0</v>
      </c>
      <c r="Q4414" t="b">
        <f t="shared" si="82"/>
        <v>1</v>
      </c>
      <c r="R4414" t="s">
        <v>4641</v>
      </c>
    </row>
    <row r="4415" spans="1:18" hidden="1" x14ac:dyDescent="0.25">
      <c r="A4415" s="18">
        <v>795</v>
      </c>
      <c r="B4415" t="s">
        <v>4510</v>
      </c>
      <c r="C4415" t="s">
        <v>59</v>
      </c>
      <c r="D4415" t="s">
        <v>11</v>
      </c>
      <c r="E4415" t="s">
        <v>4512</v>
      </c>
      <c r="F4415" t="s">
        <v>37</v>
      </c>
      <c r="G4415" t="s">
        <v>14</v>
      </c>
      <c r="Q4415" t="b">
        <f t="shared" si="82"/>
        <v>1</v>
      </c>
      <c r="R4415" t="s">
        <v>4512</v>
      </c>
    </row>
    <row r="4416" spans="1:18" hidden="1" x14ac:dyDescent="0.25">
      <c r="A4416" s="18">
        <v>4420</v>
      </c>
      <c r="B4416" t="s">
        <v>4515</v>
      </c>
      <c r="C4416" t="s">
        <v>59</v>
      </c>
      <c r="D4416" t="s">
        <v>11</v>
      </c>
      <c r="E4416" t="s">
        <v>4517</v>
      </c>
      <c r="F4416" t="s">
        <v>37</v>
      </c>
      <c r="G4416" t="s">
        <v>14</v>
      </c>
      <c r="N4416">
        <v>0</v>
      </c>
      <c r="Q4416" t="b">
        <f t="shared" si="82"/>
        <v>1</v>
      </c>
      <c r="R4416" t="s">
        <v>4517</v>
      </c>
    </row>
    <row r="4417" spans="1:18" hidden="1" x14ac:dyDescent="0.25">
      <c r="A4417" s="18">
        <v>61</v>
      </c>
      <c r="B4417" t="s">
        <v>22</v>
      </c>
      <c r="C4417" t="s">
        <v>59</v>
      </c>
      <c r="D4417" t="s">
        <v>11</v>
      </c>
      <c r="E4417" t="s">
        <v>4525</v>
      </c>
      <c r="F4417" t="s">
        <v>37</v>
      </c>
      <c r="G4417" t="s">
        <v>14</v>
      </c>
      <c r="N4417">
        <v>0</v>
      </c>
      <c r="Q4417" t="b">
        <f t="shared" si="82"/>
        <v>1</v>
      </c>
      <c r="R4417" t="s">
        <v>4525</v>
      </c>
    </row>
    <row r="4418" spans="1:18" hidden="1" x14ac:dyDescent="0.25">
      <c r="A4418" s="18">
        <v>3052</v>
      </c>
      <c r="B4418" t="s">
        <v>4527</v>
      </c>
      <c r="C4418" t="s">
        <v>59</v>
      </c>
      <c r="D4418" t="s">
        <v>11</v>
      </c>
      <c r="E4418" t="s">
        <v>4529</v>
      </c>
      <c r="F4418" t="s">
        <v>37</v>
      </c>
      <c r="G4418" t="s">
        <v>14</v>
      </c>
      <c r="N4418">
        <v>0</v>
      </c>
      <c r="Q4418" t="b">
        <f t="shared" si="82"/>
        <v>1</v>
      </c>
      <c r="R4418" t="s">
        <v>4529</v>
      </c>
    </row>
    <row r="4419" spans="1:18" hidden="1" x14ac:dyDescent="0.25">
      <c r="A4419" s="18">
        <v>4208</v>
      </c>
      <c r="B4419" t="s">
        <v>22</v>
      </c>
      <c r="C4419" t="s">
        <v>59</v>
      </c>
      <c r="D4419" t="s">
        <v>11</v>
      </c>
      <c r="E4419" t="s">
        <v>4533</v>
      </c>
      <c r="F4419" t="s">
        <v>37</v>
      </c>
      <c r="G4419" t="s">
        <v>14</v>
      </c>
      <c r="N4419">
        <v>0</v>
      </c>
      <c r="Q4419" t="b">
        <f t="shared" si="82"/>
        <v>1</v>
      </c>
      <c r="R4419" t="s">
        <v>4533</v>
      </c>
    </row>
    <row r="4420" spans="1:18" hidden="1" x14ac:dyDescent="0.25">
      <c r="A4420" s="18">
        <v>1362</v>
      </c>
      <c r="B4420" t="s">
        <v>22</v>
      </c>
      <c r="C4420" t="s">
        <v>59</v>
      </c>
      <c r="D4420" t="s">
        <v>11</v>
      </c>
      <c r="E4420" t="s">
        <v>4537</v>
      </c>
      <c r="F4420" t="s">
        <v>37</v>
      </c>
      <c r="G4420" t="s">
        <v>14</v>
      </c>
      <c r="N4420">
        <v>0</v>
      </c>
      <c r="Q4420" t="b">
        <f t="shared" si="82"/>
        <v>1</v>
      </c>
      <c r="R4420" t="s">
        <v>4537</v>
      </c>
    </row>
    <row r="4421" spans="1:18" hidden="1" x14ac:dyDescent="0.25">
      <c r="A4421" s="18">
        <v>3463</v>
      </c>
      <c r="B4421" t="s">
        <v>1258</v>
      </c>
      <c r="C4421" t="s">
        <v>59</v>
      </c>
      <c r="D4421" t="s">
        <v>11</v>
      </c>
      <c r="E4421" t="s">
        <v>1260</v>
      </c>
      <c r="F4421" t="s">
        <v>37</v>
      </c>
      <c r="G4421" t="s">
        <v>14</v>
      </c>
      <c r="N4421">
        <v>0</v>
      </c>
      <c r="Q4421" t="b">
        <f t="shared" si="82"/>
        <v>1</v>
      </c>
      <c r="R4421" s="24" t="s">
        <v>1260</v>
      </c>
    </row>
    <row r="4422" spans="1:18" hidden="1" x14ac:dyDescent="0.25">
      <c r="A4422" s="18">
        <v>1037</v>
      </c>
      <c r="B4422" t="s">
        <v>2003</v>
      </c>
      <c r="C4422" t="s">
        <v>59</v>
      </c>
      <c r="D4422" t="s">
        <v>11</v>
      </c>
      <c r="E4422" t="s">
        <v>4554</v>
      </c>
      <c r="F4422" t="s">
        <v>37</v>
      </c>
      <c r="G4422" t="s">
        <v>14</v>
      </c>
      <c r="Q4422" t="b">
        <f t="shared" ref="Q4422:Q4423" si="83">EXACT(E4422,R4422)</f>
        <v>1</v>
      </c>
      <c r="R4422" t="s">
        <v>4554</v>
      </c>
    </row>
    <row r="4423" spans="1:18" hidden="1" x14ac:dyDescent="0.25">
      <c r="A4423" s="18">
        <v>4280</v>
      </c>
      <c r="B4423" t="s">
        <v>2003</v>
      </c>
      <c r="C4423" t="s">
        <v>59</v>
      </c>
      <c r="D4423" t="s">
        <v>11</v>
      </c>
      <c r="E4423" t="s">
        <v>4556</v>
      </c>
      <c r="F4423" t="s">
        <v>37</v>
      </c>
      <c r="G4423" t="s">
        <v>14</v>
      </c>
      <c r="M4423" s="20"/>
      <c r="N4423">
        <v>0</v>
      </c>
      <c r="Q4423" t="b">
        <f t="shared" si="83"/>
        <v>1</v>
      </c>
      <c r="R4423" t="s">
        <v>4556</v>
      </c>
    </row>
    <row r="4424" spans="1:18" hidden="1" x14ac:dyDescent="0.25">
      <c r="A4424" s="18">
        <v>1107</v>
      </c>
      <c r="C4424" s="53" t="s">
        <v>7736</v>
      </c>
      <c r="D4424" t="s">
        <v>11</v>
      </c>
      <c r="E4424" s="53" t="s">
        <v>7735</v>
      </c>
      <c r="F4424" t="s">
        <v>1484</v>
      </c>
      <c r="G4424" t="s">
        <v>768</v>
      </c>
      <c r="H4424">
        <v>0</v>
      </c>
      <c r="J4424" t="s">
        <v>7003</v>
      </c>
      <c r="L4424" s="53" t="s">
        <v>7717</v>
      </c>
      <c r="M4424" s="53" t="s">
        <v>7717</v>
      </c>
      <c r="N4424" s="53" t="s">
        <v>7717</v>
      </c>
      <c r="O4424" s="53" t="s">
        <v>7738</v>
      </c>
    </row>
    <row r="4425" spans="1:18" hidden="1" x14ac:dyDescent="0.25">
      <c r="A4425" s="18">
        <v>1228</v>
      </c>
      <c r="C4425" t="s">
        <v>1481</v>
      </c>
      <c r="D4425" t="s">
        <v>11</v>
      </c>
      <c r="E4425" t="s">
        <v>6094</v>
      </c>
      <c r="F4425" t="s">
        <v>1484</v>
      </c>
      <c r="G4425" t="s">
        <v>768</v>
      </c>
      <c r="H4425">
        <v>0</v>
      </c>
      <c r="L4425" s="53" t="s">
        <v>7717</v>
      </c>
      <c r="M4425" s="53" t="s">
        <v>7717</v>
      </c>
      <c r="N4425" s="53" t="s">
        <v>7717</v>
      </c>
      <c r="O4425" s="53" t="s">
        <v>7738</v>
      </c>
    </row>
    <row r="4426" spans="1:18" hidden="1" x14ac:dyDescent="0.25">
      <c r="A4426" s="18">
        <v>1322</v>
      </c>
      <c r="C4426" t="s">
        <v>1481</v>
      </c>
      <c r="D4426" t="s">
        <v>11</v>
      </c>
      <c r="E4426" s="53" t="s">
        <v>7737</v>
      </c>
      <c r="F4426" t="s">
        <v>1484</v>
      </c>
      <c r="G4426" t="s">
        <v>768</v>
      </c>
      <c r="H4426">
        <v>0</v>
      </c>
      <c r="J4426" t="s">
        <v>7045</v>
      </c>
      <c r="L4426" s="53" t="s">
        <v>7717</v>
      </c>
      <c r="M4426" s="53" t="s">
        <v>7717</v>
      </c>
      <c r="N4426" s="53" t="s">
        <v>7717</v>
      </c>
      <c r="O4426" s="53" t="s">
        <v>7738</v>
      </c>
    </row>
    <row r="4427" spans="1:18" hidden="1" x14ac:dyDescent="0.25">
      <c r="A4427" s="18">
        <v>2454</v>
      </c>
      <c r="C4427" t="s">
        <v>1481</v>
      </c>
      <c r="D4427" t="s">
        <v>11</v>
      </c>
      <c r="E4427" s="53" t="s">
        <v>7734</v>
      </c>
      <c r="F4427" t="s">
        <v>1484</v>
      </c>
      <c r="G4427" t="s">
        <v>14</v>
      </c>
      <c r="H4427">
        <v>0</v>
      </c>
      <c r="L4427" s="53" t="s">
        <v>7717</v>
      </c>
      <c r="M4427" s="53" t="s">
        <v>7717</v>
      </c>
      <c r="N4427" s="53" t="s">
        <v>7717</v>
      </c>
      <c r="O4427" s="53" t="s">
        <v>7738</v>
      </c>
    </row>
    <row r="4428" spans="1:18" hidden="1" x14ac:dyDescent="0.25">
      <c r="A4428" s="18">
        <v>3239</v>
      </c>
      <c r="C4428" t="s">
        <v>1481</v>
      </c>
      <c r="D4428" t="s">
        <v>11</v>
      </c>
      <c r="E4428" t="s">
        <v>4743</v>
      </c>
      <c r="F4428" t="s">
        <v>1484</v>
      </c>
      <c r="G4428" t="s">
        <v>14</v>
      </c>
      <c r="H4428">
        <v>0</v>
      </c>
      <c r="L4428" s="53" t="s">
        <v>7717</v>
      </c>
      <c r="M4428" s="53" t="s">
        <v>7717</v>
      </c>
      <c r="N4428" s="53" t="s">
        <v>7717</v>
      </c>
      <c r="O4428" s="53" t="s">
        <v>7738</v>
      </c>
    </row>
    <row r="4429" spans="1:18" hidden="1" x14ac:dyDescent="0.25">
      <c r="K4429" s="36" t="s">
        <v>7247</v>
      </c>
    </row>
    <row r="4430" spans="1:18" hidden="1" x14ac:dyDescent="0.25">
      <c r="K4430" t="s">
        <v>7690</v>
      </c>
    </row>
    <row r="4431" spans="1:18" hidden="1" x14ac:dyDescent="0.25">
      <c r="K4431" t="s">
        <v>7691</v>
      </c>
    </row>
    <row r="4432" spans="1:18" hidden="1" x14ac:dyDescent="0.25">
      <c r="K4432" t="s">
        <v>7692</v>
      </c>
    </row>
    <row r="4433" spans="11:11" hidden="1" x14ac:dyDescent="0.25">
      <c r="K4433" t="s">
        <v>7693</v>
      </c>
    </row>
    <row r="4434" spans="11:11" hidden="1" x14ac:dyDescent="0.25"/>
    <row r="4435" spans="11:11" hidden="1" x14ac:dyDescent="0.25">
      <c r="K4435" t="s">
        <v>7246</v>
      </c>
    </row>
    <row r="4436" spans="11:11" hidden="1" x14ac:dyDescent="0.25">
      <c r="K4436" t="s">
        <v>7694</v>
      </c>
    </row>
    <row r="4437" spans="11:11" hidden="1" x14ac:dyDescent="0.25">
      <c r="K4437" t="s">
        <v>7695</v>
      </c>
    </row>
    <row r="4438" spans="11:11" hidden="1" x14ac:dyDescent="0.25">
      <c r="K4438" t="s">
        <v>7696</v>
      </c>
    </row>
    <row r="4439" spans="11:11" hidden="1" x14ac:dyDescent="0.25"/>
    <row r="4440" spans="11:11" hidden="1" x14ac:dyDescent="0.25">
      <c r="K4440" t="s">
        <v>7697</v>
      </c>
    </row>
    <row r="4441" spans="11:11" hidden="1" x14ac:dyDescent="0.25">
      <c r="K4441" t="s">
        <v>7698</v>
      </c>
    </row>
    <row r="4442" spans="11:11" hidden="1" x14ac:dyDescent="0.25">
      <c r="K4442" t="s">
        <v>7699</v>
      </c>
    </row>
  </sheetData>
  <autoFilter ref="A1:M4442" xr:uid="{00000000-0009-0000-0000-000001000000}">
    <filterColumn colId="5">
      <filters>
        <filter val="emission"/>
      </filters>
    </filterColumn>
    <sortState xmlns:xlrd2="http://schemas.microsoft.com/office/spreadsheetml/2017/richdata2" ref="A3973:M4423">
      <sortCondition ref="E1:E4442"/>
    </sortState>
  </autoFilter>
  <sortState xmlns:xlrd2="http://schemas.microsoft.com/office/spreadsheetml/2017/richdata2" ref="A2:M4433">
    <sortCondition ref="H1:H4433"/>
  </sortState>
  <phoneticPr fontId="17" type="noConversion"/>
  <hyperlinks>
    <hyperlink ref="O4014" r:id="rId1" xr:uid="{3AD17F24-A1AA-4404-97E6-2C552BE04A3F}"/>
    <hyperlink ref="O4015" r:id="rId2" xr:uid="{7C54A463-710A-4DE5-908A-34CB360A6A52}"/>
    <hyperlink ref="O4016" r:id="rId3" xr:uid="{01DCCE44-2F11-4AE9-875F-4C4927FC92E9}"/>
    <hyperlink ref="O4017" r:id="rId4" xr:uid="{D4260957-82EB-48BD-8557-FA55FA54F131}"/>
    <hyperlink ref="O4019" r:id="rId5" xr:uid="{43453357-EC6D-4EB2-B264-4220F6E1665F}"/>
    <hyperlink ref="O1249" r:id="rId6" xr:uid="{03B8E07B-6360-4DCA-A33B-BBDFE52FBF31}"/>
  </hyperlinks>
  <pageMargins left="0.7" right="0.7" top="0.75" bottom="0.75" header="0.3" footer="0.3"/>
  <pageSetup paperSize="9" orientation="portrait" r:id="rId7"/>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filterMode="1"/>
  <dimension ref="A1:R4442"/>
  <sheetViews>
    <sheetView workbookViewId="0">
      <pane ySplit="1" topLeftCell="A2" activePane="bottomLeft" state="frozen"/>
      <selection pane="bottomLeft" activeCell="C1" sqref="C1"/>
    </sheetView>
  </sheetViews>
  <sheetFormatPr defaultColWidth="9" defaultRowHeight="14" x14ac:dyDescent="0.25"/>
  <cols>
    <col min="1" max="1" width="9" style="2"/>
    <col min="2" max="2" width="15.36328125" style="2" customWidth="1"/>
    <col min="3" max="3" width="40.26953125" style="2" customWidth="1"/>
    <col min="4" max="4" width="20.08984375" style="2" hidden="1" customWidth="1"/>
    <col min="5" max="5" width="28" style="2" customWidth="1"/>
    <col min="6" max="6" width="12.7265625" style="2" customWidth="1"/>
    <col min="7" max="7" width="14.90625" style="2" customWidth="1"/>
    <col min="8" max="8" width="14.453125" style="2" customWidth="1"/>
    <col min="9" max="9" width="8.453125" style="2" hidden="1" customWidth="1"/>
    <col min="10" max="10" width="10.36328125" style="2" hidden="1" customWidth="1"/>
    <col min="11" max="11" width="29.36328125" style="2" hidden="1" customWidth="1"/>
    <col min="12" max="12" width="16" style="2" customWidth="1"/>
    <col min="13" max="20" width="9" style="2"/>
    <col min="21" max="21" width="10.54296875" style="2" customWidth="1"/>
    <col min="22" max="23" width="9" style="2"/>
    <col min="24" max="24" width="10.54296875" style="2" customWidth="1"/>
    <col min="25" max="16384" width="9" style="2"/>
  </cols>
  <sheetData>
    <row r="1" spans="1:14" x14ac:dyDescent="0.25">
      <c r="B1" s="3" t="s">
        <v>0</v>
      </c>
      <c r="C1" s="3" t="s">
        <v>1</v>
      </c>
      <c r="D1" s="3" t="s">
        <v>3</v>
      </c>
      <c r="E1" s="3" t="s">
        <v>5</v>
      </c>
      <c r="F1" s="3" t="s">
        <v>6</v>
      </c>
      <c r="G1" s="3" t="s">
        <v>7</v>
      </c>
      <c r="H1" s="4" t="s">
        <v>6781</v>
      </c>
      <c r="I1" s="4" t="s">
        <v>8</v>
      </c>
      <c r="J1" s="4" t="s">
        <v>6782</v>
      </c>
      <c r="K1" s="4" t="s">
        <v>6783</v>
      </c>
      <c r="L1" s="4" t="s">
        <v>6784</v>
      </c>
      <c r="M1" s="4" t="s">
        <v>6785</v>
      </c>
      <c r="N1" s="4" t="s">
        <v>6786</v>
      </c>
    </row>
    <row r="2" spans="1:14" x14ac:dyDescent="0.25">
      <c r="A2" s="3">
        <v>3244</v>
      </c>
      <c r="B2" s="2" t="s">
        <v>584</v>
      </c>
      <c r="C2" s="2" t="s">
        <v>16</v>
      </c>
      <c r="D2" s="2" t="s">
        <v>11</v>
      </c>
      <c r="E2" s="2" t="s">
        <v>6787</v>
      </c>
      <c r="F2" s="2" t="s">
        <v>13</v>
      </c>
      <c r="G2" s="2" t="s">
        <v>14</v>
      </c>
      <c r="H2" s="2">
        <f t="shared" ref="H2:H17" si="0">14.0067*N2/M2</f>
        <v>0.10194327387060853</v>
      </c>
      <c r="L2" s="5" t="s">
        <v>6788</v>
      </c>
      <c r="M2" s="2">
        <v>412.19099999999997</v>
      </c>
      <c r="N2" s="2">
        <v>3</v>
      </c>
    </row>
    <row r="3" spans="1:14" x14ac:dyDescent="0.25">
      <c r="A3" s="3">
        <v>4129</v>
      </c>
      <c r="B3" s="2" t="s">
        <v>2226</v>
      </c>
      <c r="C3" s="2" t="s">
        <v>16</v>
      </c>
      <c r="D3" s="2" t="s">
        <v>11</v>
      </c>
      <c r="E3" s="2" t="s">
        <v>6789</v>
      </c>
      <c r="F3" s="2" t="s">
        <v>13</v>
      </c>
      <c r="G3" s="2" t="s">
        <v>14</v>
      </c>
      <c r="H3" s="2">
        <f t="shared" si="0"/>
        <v>4.4876728129054994E-2</v>
      </c>
      <c r="L3" s="2" t="s">
        <v>6790</v>
      </c>
      <c r="M3" s="2">
        <v>312.11500000000001</v>
      </c>
      <c r="N3" s="2">
        <v>1</v>
      </c>
    </row>
    <row r="4" spans="1:14" x14ac:dyDescent="0.25">
      <c r="A4" s="3">
        <v>4322</v>
      </c>
      <c r="B4" s="2" t="s">
        <v>2736</v>
      </c>
      <c r="C4" s="2" t="s">
        <v>16</v>
      </c>
      <c r="D4" s="2" t="s">
        <v>11</v>
      </c>
      <c r="E4" s="2" t="s">
        <v>6791</v>
      </c>
      <c r="F4" s="2" t="s">
        <v>13</v>
      </c>
      <c r="G4" s="2" t="s">
        <v>14</v>
      </c>
      <c r="H4" s="2">
        <f t="shared" si="0"/>
        <v>4.5974253603970276E-2</v>
      </c>
      <c r="L4" s="2" t="s">
        <v>6792</v>
      </c>
      <c r="M4" s="2">
        <v>304.66399999999999</v>
      </c>
      <c r="N4" s="2">
        <v>1</v>
      </c>
    </row>
    <row r="5" spans="1:14" hidden="1" x14ac:dyDescent="0.25">
      <c r="A5" s="3">
        <v>3772</v>
      </c>
      <c r="B5" s="2" t="s">
        <v>2442</v>
      </c>
      <c r="C5" s="2" t="s">
        <v>47</v>
      </c>
      <c r="D5" s="2" t="s">
        <v>11</v>
      </c>
      <c r="E5" s="2" t="s">
        <v>2444</v>
      </c>
      <c r="F5" s="2" t="s">
        <v>13</v>
      </c>
      <c r="G5" s="2" t="s">
        <v>14</v>
      </c>
      <c r="H5" s="2">
        <f t="shared" si="0"/>
        <v>0</v>
      </c>
      <c r="L5" s="2" t="s">
        <v>6793</v>
      </c>
      <c r="M5" s="2">
        <v>88.061999999999998</v>
      </c>
      <c r="N5" s="2">
        <v>0</v>
      </c>
    </row>
    <row r="6" spans="1:14" hidden="1" x14ac:dyDescent="0.25">
      <c r="A6" s="3">
        <v>2490</v>
      </c>
      <c r="B6" s="2" t="s">
        <v>1267</v>
      </c>
      <c r="C6" s="2" t="s">
        <v>47</v>
      </c>
      <c r="D6" s="2" t="s">
        <v>11</v>
      </c>
      <c r="E6" s="2" t="s">
        <v>1269</v>
      </c>
      <c r="F6" s="2" t="s">
        <v>13</v>
      </c>
      <c r="G6" s="2" t="s">
        <v>14</v>
      </c>
      <c r="H6" s="2">
        <f t="shared" si="0"/>
        <v>0</v>
      </c>
      <c r="L6" s="2" t="s">
        <v>6794</v>
      </c>
      <c r="M6" s="2">
        <v>90.120999999999995</v>
      </c>
      <c r="N6" s="2">
        <v>0</v>
      </c>
    </row>
    <row r="7" spans="1:14" hidden="1" x14ac:dyDescent="0.25">
      <c r="A7" s="3">
        <v>2484</v>
      </c>
      <c r="B7" s="2" t="s">
        <v>1267</v>
      </c>
      <c r="C7" s="2" t="s">
        <v>90</v>
      </c>
      <c r="D7" s="2" t="s">
        <v>11</v>
      </c>
      <c r="E7" s="2" t="s">
        <v>1269</v>
      </c>
      <c r="F7" s="2" t="s">
        <v>13</v>
      </c>
      <c r="G7" s="2" t="s">
        <v>14</v>
      </c>
      <c r="H7" s="2">
        <f t="shared" si="0"/>
        <v>0</v>
      </c>
      <c r="L7" s="2" t="s">
        <v>6794</v>
      </c>
      <c r="M7" s="2">
        <v>90.120999999999995</v>
      </c>
      <c r="N7" s="2">
        <v>0</v>
      </c>
    </row>
    <row r="8" spans="1:14" hidden="1" x14ac:dyDescent="0.25">
      <c r="A8" s="3">
        <v>1398</v>
      </c>
      <c r="B8" s="2" t="s">
        <v>1267</v>
      </c>
      <c r="C8" s="2" t="s">
        <v>9</v>
      </c>
      <c r="D8" s="2" t="s">
        <v>11</v>
      </c>
      <c r="E8" s="2" t="s">
        <v>1269</v>
      </c>
      <c r="F8" s="2" t="s">
        <v>13</v>
      </c>
      <c r="G8" s="2" t="s">
        <v>14</v>
      </c>
      <c r="H8" s="2">
        <f t="shared" si="0"/>
        <v>0</v>
      </c>
      <c r="L8" s="2" t="s">
        <v>6794</v>
      </c>
      <c r="M8" s="2">
        <v>90.120999999999995</v>
      </c>
      <c r="N8" s="2">
        <v>0</v>
      </c>
    </row>
    <row r="9" spans="1:14" hidden="1" x14ac:dyDescent="0.25">
      <c r="A9" s="3">
        <v>3093</v>
      </c>
      <c r="B9" s="2" t="s">
        <v>1267</v>
      </c>
      <c r="C9" s="2" t="s">
        <v>99</v>
      </c>
      <c r="D9" s="2" t="s">
        <v>11</v>
      </c>
      <c r="E9" s="2" t="s">
        <v>1269</v>
      </c>
      <c r="F9" s="2" t="s">
        <v>13</v>
      </c>
      <c r="G9" s="2" t="s">
        <v>14</v>
      </c>
      <c r="H9" s="2">
        <f t="shared" si="0"/>
        <v>0</v>
      </c>
      <c r="L9" s="2" t="s">
        <v>6794</v>
      </c>
      <c r="M9" s="2">
        <v>90.120999999999995</v>
      </c>
      <c r="N9" s="2">
        <v>0</v>
      </c>
    </row>
    <row r="10" spans="1:14" hidden="1" x14ac:dyDescent="0.25">
      <c r="A10" s="3">
        <v>3809</v>
      </c>
      <c r="B10" s="2" t="s">
        <v>1267</v>
      </c>
      <c r="C10" s="2" t="s">
        <v>70</v>
      </c>
      <c r="D10" s="2" t="s">
        <v>11</v>
      </c>
      <c r="E10" s="2" t="s">
        <v>1269</v>
      </c>
      <c r="F10" s="2" t="s">
        <v>13</v>
      </c>
      <c r="G10" s="2" t="s">
        <v>14</v>
      </c>
      <c r="H10" s="2">
        <f t="shared" si="0"/>
        <v>0</v>
      </c>
      <c r="L10" s="2" t="s">
        <v>6794</v>
      </c>
      <c r="M10" s="2">
        <v>90.120999999999995</v>
      </c>
      <c r="N10" s="2">
        <v>0</v>
      </c>
    </row>
    <row r="11" spans="1:14" x14ac:dyDescent="0.25">
      <c r="A11" s="3">
        <v>4215</v>
      </c>
      <c r="B11" s="2" t="s">
        <v>1267</v>
      </c>
      <c r="C11" s="2" t="s">
        <v>189</v>
      </c>
      <c r="D11" s="2" t="s">
        <v>11</v>
      </c>
      <c r="E11" s="2" t="s">
        <v>1269</v>
      </c>
      <c r="F11" s="2" t="s">
        <v>13</v>
      </c>
      <c r="G11" s="2" t="s">
        <v>14</v>
      </c>
      <c r="H11" s="2">
        <f t="shared" si="0"/>
        <v>0</v>
      </c>
      <c r="L11" s="2" t="s">
        <v>6794</v>
      </c>
      <c r="M11" s="2">
        <v>90.120999999999995</v>
      </c>
      <c r="N11" s="2">
        <v>0</v>
      </c>
    </row>
    <row r="12" spans="1:14" x14ac:dyDescent="0.25">
      <c r="A12" s="3">
        <v>464</v>
      </c>
      <c r="B12" s="2" t="s">
        <v>1267</v>
      </c>
      <c r="C12" s="2" t="s">
        <v>43</v>
      </c>
      <c r="D12" s="2" t="s">
        <v>11</v>
      </c>
      <c r="E12" s="2" t="s">
        <v>1269</v>
      </c>
      <c r="F12" s="2" t="s">
        <v>13</v>
      </c>
      <c r="G12" s="2" t="s">
        <v>14</v>
      </c>
      <c r="H12" s="2">
        <f t="shared" si="0"/>
        <v>0</v>
      </c>
      <c r="L12" s="2" t="s">
        <v>6794</v>
      </c>
      <c r="M12" s="2">
        <v>90.120999999999995</v>
      </c>
      <c r="N12" s="2">
        <v>0</v>
      </c>
    </row>
    <row r="13" spans="1:14" x14ac:dyDescent="0.25">
      <c r="A13" s="3">
        <v>30</v>
      </c>
      <c r="B13" s="2" t="s">
        <v>1267</v>
      </c>
      <c r="C13" s="2" t="s">
        <v>26</v>
      </c>
      <c r="D13" s="2" t="s">
        <v>11</v>
      </c>
      <c r="E13" s="2" t="s">
        <v>1269</v>
      </c>
      <c r="F13" s="2" t="s">
        <v>13</v>
      </c>
      <c r="G13" s="2" t="s">
        <v>14</v>
      </c>
      <c r="H13" s="2">
        <f t="shared" si="0"/>
        <v>0</v>
      </c>
      <c r="L13" s="2" t="s">
        <v>6794</v>
      </c>
      <c r="M13" s="2">
        <v>90.120999999999995</v>
      </c>
      <c r="N13" s="2">
        <v>0</v>
      </c>
    </row>
    <row r="14" spans="1:14" x14ac:dyDescent="0.25">
      <c r="A14" s="3">
        <v>3972</v>
      </c>
      <c r="B14" s="2" t="s">
        <v>1267</v>
      </c>
      <c r="C14" s="2" t="s">
        <v>30</v>
      </c>
      <c r="D14" s="2" t="s">
        <v>11</v>
      </c>
      <c r="E14" s="2" t="s">
        <v>1269</v>
      </c>
      <c r="F14" s="2" t="s">
        <v>13</v>
      </c>
      <c r="G14" s="2" t="s">
        <v>14</v>
      </c>
      <c r="H14" s="2">
        <f t="shared" si="0"/>
        <v>0</v>
      </c>
      <c r="L14" s="2" t="s">
        <v>6794</v>
      </c>
      <c r="M14" s="2">
        <v>90.120999999999995</v>
      </c>
      <c r="N14" s="2">
        <v>0</v>
      </c>
    </row>
    <row r="15" spans="1:14" x14ac:dyDescent="0.25">
      <c r="A15" s="3">
        <v>4108</v>
      </c>
      <c r="B15" s="2" t="s">
        <v>1267</v>
      </c>
      <c r="C15" s="2" t="s">
        <v>23</v>
      </c>
      <c r="D15" s="2" t="s">
        <v>11</v>
      </c>
      <c r="E15" s="2" t="s">
        <v>1269</v>
      </c>
      <c r="F15" s="2" t="s">
        <v>13</v>
      </c>
      <c r="G15" s="2" t="s">
        <v>14</v>
      </c>
      <c r="H15" s="2">
        <f t="shared" si="0"/>
        <v>0</v>
      </c>
      <c r="L15" s="2" t="s">
        <v>6794</v>
      </c>
      <c r="M15" s="2">
        <v>90.120999999999995</v>
      </c>
      <c r="N15" s="2">
        <v>0</v>
      </c>
    </row>
    <row r="16" spans="1:14" hidden="1" x14ac:dyDescent="0.25">
      <c r="A16" s="3">
        <v>4228</v>
      </c>
      <c r="B16" s="2" t="s">
        <v>360</v>
      </c>
      <c r="C16" s="2" t="s">
        <v>47</v>
      </c>
      <c r="D16" s="2" t="s">
        <v>11</v>
      </c>
      <c r="E16" s="2" t="s">
        <v>362</v>
      </c>
      <c r="F16" s="2" t="s">
        <v>13</v>
      </c>
      <c r="G16" s="2" t="s">
        <v>14</v>
      </c>
      <c r="H16" s="2">
        <f t="shared" si="0"/>
        <v>0</v>
      </c>
      <c r="L16" s="2" t="s">
        <v>6795</v>
      </c>
      <c r="M16" s="2">
        <v>88.147999999999996</v>
      </c>
      <c r="N16" s="2">
        <v>0</v>
      </c>
    </row>
    <row r="17" spans="1:14" hidden="1" x14ac:dyDescent="0.25">
      <c r="A17" s="3">
        <v>1581</v>
      </c>
      <c r="B17" s="2" t="s">
        <v>360</v>
      </c>
      <c r="C17" s="2" t="s">
        <v>90</v>
      </c>
      <c r="D17" s="2" t="s">
        <v>11</v>
      </c>
      <c r="E17" s="2" t="s">
        <v>362</v>
      </c>
      <c r="F17" s="2" t="s">
        <v>13</v>
      </c>
      <c r="G17" s="2" t="s">
        <v>14</v>
      </c>
      <c r="H17" s="2">
        <f t="shared" si="0"/>
        <v>0</v>
      </c>
      <c r="L17" s="2" t="s">
        <v>6795</v>
      </c>
      <c r="M17" s="2">
        <v>88.147999999999996</v>
      </c>
      <c r="N17" s="2">
        <v>0</v>
      </c>
    </row>
    <row r="18" spans="1:14" hidden="1" x14ac:dyDescent="0.25">
      <c r="A18" s="3">
        <v>16</v>
      </c>
      <c r="B18" s="2" t="s">
        <v>467</v>
      </c>
      <c r="C18" s="2" t="s">
        <v>59</v>
      </c>
      <c r="D18" s="2" t="s">
        <v>11</v>
      </c>
      <c r="E18" s="2" t="s">
        <v>2178</v>
      </c>
      <c r="F18" s="2" t="s">
        <v>37</v>
      </c>
      <c r="G18" s="2" t="s">
        <v>14</v>
      </c>
    </row>
    <row r="19" spans="1:14" hidden="1" x14ac:dyDescent="0.25">
      <c r="A19" s="3">
        <v>17</v>
      </c>
      <c r="C19" s="2" t="s">
        <v>2818</v>
      </c>
      <c r="D19" s="2" t="s">
        <v>11</v>
      </c>
      <c r="E19" s="2" t="s">
        <v>6240</v>
      </c>
      <c r="F19" s="2" t="s">
        <v>37</v>
      </c>
      <c r="G19" s="2" t="s">
        <v>2913</v>
      </c>
    </row>
    <row r="20" spans="1:14" hidden="1" x14ac:dyDescent="0.25">
      <c r="A20" s="3">
        <v>3726</v>
      </c>
      <c r="B20" s="2" t="s">
        <v>360</v>
      </c>
      <c r="C20" s="2" t="s">
        <v>9</v>
      </c>
      <c r="D20" s="2" t="s">
        <v>11</v>
      </c>
      <c r="E20" s="2" t="s">
        <v>362</v>
      </c>
      <c r="F20" s="2" t="s">
        <v>13</v>
      </c>
      <c r="G20" s="2" t="s">
        <v>14</v>
      </c>
      <c r="H20" s="2">
        <f t="shared" ref="H20:H33" si="1">14.0067*N20/M20</f>
        <v>0</v>
      </c>
      <c r="L20" s="2" t="s">
        <v>6795</v>
      </c>
      <c r="M20" s="2">
        <v>88.147999999999996</v>
      </c>
      <c r="N20" s="2">
        <v>0</v>
      </c>
    </row>
    <row r="21" spans="1:14" hidden="1" x14ac:dyDescent="0.25">
      <c r="A21" s="3">
        <v>4059</v>
      </c>
      <c r="B21" s="2" t="s">
        <v>360</v>
      </c>
      <c r="C21" s="2" t="s">
        <v>99</v>
      </c>
      <c r="D21" s="2" t="s">
        <v>11</v>
      </c>
      <c r="E21" s="2" t="s">
        <v>362</v>
      </c>
      <c r="F21" s="2" t="s">
        <v>13</v>
      </c>
      <c r="G21" s="2" t="s">
        <v>14</v>
      </c>
      <c r="H21" s="2">
        <f t="shared" si="1"/>
        <v>0</v>
      </c>
      <c r="L21" s="2" t="s">
        <v>6795</v>
      </c>
      <c r="M21" s="2">
        <v>88.147999999999996</v>
      </c>
      <c r="N21" s="2">
        <v>0</v>
      </c>
    </row>
    <row r="22" spans="1:14" hidden="1" x14ac:dyDescent="0.25">
      <c r="A22" s="3">
        <v>4388</v>
      </c>
      <c r="B22" s="2" t="s">
        <v>360</v>
      </c>
      <c r="C22" s="2" t="s">
        <v>70</v>
      </c>
      <c r="D22" s="2" t="s">
        <v>11</v>
      </c>
      <c r="E22" s="2" t="s">
        <v>362</v>
      </c>
      <c r="F22" s="2" t="s">
        <v>13</v>
      </c>
      <c r="G22" s="2" t="s">
        <v>14</v>
      </c>
      <c r="H22" s="2">
        <f t="shared" si="1"/>
        <v>0</v>
      </c>
      <c r="L22" s="2" t="s">
        <v>6795</v>
      </c>
      <c r="M22" s="2">
        <v>88.147999999999996</v>
      </c>
      <c r="N22" s="2">
        <v>0</v>
      </c>
    </row>
    <row r="23" spans="1:14" x14ac:dyDescent="0.25">
      <c r="A23" s="3">
        <v>1971</v>
      </c>
      <c r="B23" s="2" t="s">
        <v>360</v>
      </c>
      <c r="C23" s="2" t="s">
        <v>189</v>
      </c>
      <c r="D23" s="2" t="s">
        <v>11</v>
      </c>
      <c r="E23" s="2" t="s">
        <v>362</v>
      </c>
      <c r="F23" s="2" t="s">
        <v>13</v>
      </c>
      <c r="G23" s="2" t="s">
        <v>14</v>
      </c>
      <c r="H23" s="2">
        <f t="shared" si="1"/>
        <v>0</v>
      </c>
      <c r="L23" s="2" t="s">
        <v>6795</v>
      </c>
      <c r="M23" s="2">
        <v>88.147999999999996</v>
      </c>
      <c r="N23" s="2">
        <v>0</v>
      </c>
    </row>
    <row r="24" spans="1:14" x14ac:dyDescent="0.25">
      <c r="A24" s="3">
        <v>1951</v>
      </c>
      <c r="B24" s="2" t="s">
        <v>360</v>
      </c>
      <c r="C24" s="2" t="s">
        <v>43</v>
      </c>
      <c r="D24" s="2" t="s">
        <v>11</v>
      </c>
      <c r="E24" s="2" t="s">
        <v>362</v>
      </c>
      <c r="F24" s="2" t="s">
        <v>13</v>
      </c>
      <c r="G24" s="2" t="s">
        <v>14</v>
      </c>
      <c r="H24" s="2">
        <f t="shared" si="1"/>
        <v>0</v>
      </c>
      <c r="L24" s="2" t="s">
        <v>6795</v>
      </c>
      <c r="M24" s="2">
        <v>88.147999999999996</v>
      </c>
      <c r="N24" s="2">
        <v>0</v>
      </c>
    </row>
    <row r="25" spans="1:14" x14ac:dyDescent="0.25">
      <c r="A25" s="3">
        <v>1903</v>
      </c>
      <c r="B25" s="2" t="s">
        <v>360</v>
      </c>
      <c r="C25" s="2" t="s">
        <v>26</v>
      </c>
      <c r="D25" s="2" t="s">
        <v>11</v>
      </c>
      <c r="E25" s="2" t="s">
        <v>362</v>
      </c>
      <c r="F25" s="2" t="s">
        <v>13</v>
      </c>
      <c r="G25" s="2" t="s">
        <v>14</v>
      </c>
      <c r="H25" s="2">
        <f t="shared" si="1"/>
        <v>0</v>
      </c>
      <c r="L25" s="2" t="s">
        <v>6795</v>
      </c>
      <c r="M25" s="2">
        <v>88.147999999999996</v>
      </c>
      <c r="N25" s="2">
        <v>0</v>
      </c>
    </row>
    <row r="26" spans="1:14" x14ac:dyDescent="0.25">
      <c r="A26" s="3">
        <v>2756</v>
      </c>
      <c r="B26" s="2" t="s">
        <v>360</v>
      </c>
      <c r="C26" s="2" t="s">
        <v>30</v>
      </c>
      <c r="D26" s="2" t="s">
        <v>11</v>
      </c>
      <c r="E26" s="2" t="s">
        <v>362</v>
      </c>
      <c r="F26" s="2" t="s">
        <v>13</v>
      </c>
      <c r="G26" s="2" t="s">
        <v>14</v>
      </c>
      <c r="H26" s="2">
        <f t="shared" si="1"/>
        <v>0</v>
      </c>
      <c r="L26" s="2" t="s">
        <v>6795</v>
      </c>
      <c r="M26" s="2">
        <v>88.147999999999996</v>
      </c>
      <c r="N26" s="2">
        <v>0</v>
      </c>
    </row>
    <row r="27" spans="1:14" x14ac:dyDescent="0.25">
      <c r="A27" s="3">
        <v>2157</v>
      </c>
      <c r="B27" s="2" t="s">
        <v>360</v>
      </c>
      <c r="C27" s="2" t="s">
        <v>23</v>
      </c>
      <c r="D27" s="2" t="s">
        <v>11</v>
      </c>
      <c r="E27" s="2" t="s">
        <v>362</v>
      </c>
      <c r="F27" s="2" t="s">
        <v>13</v>
      </c>
      <c r="G27" s="2" t="s">
        <v>14</v>
      </c>
      <c r="H27" s="2">
        <f t="shared" si="1"/>
        <v>0</v>
      </c>
      <c r="L27" s="2" t="s">
        <v>6795</v>
      </c>
      <c r="M27" s="2">
        <v>88.147999999999996</v>
      </c>
      <c r="N27" s="2">
        <v>0</v>
      </c>
    </row>
    <row r="28" spans="1:14" hidden="1" x14ac:dyDescent="0.25">
      <c r="A28" s="3">
        <v>1113</v>
      </c>
      <c r="B28" s="2" t="s">
        <v>1070</v>
      </c>
      <c r="C28" s="2" t="s">
        <v>47</v>
      </c>
      <c r="D28" s="2" t="s">
        <v>11</v>
      </c>
      <c r="E28" s="2" t="s">
        <v>1072</v>
      </c>
      <c r="F28" s="2" t="s">
        <v>13</v>
      </c>
      <c r="G28" s="2" t="s">
        <v>14</v>
      </c>
      <c r="H28" s="2">
        <f t="shared" si="1"/>
        <v>0</v>
      </c>
      <c r="L28" s="2" t="s">
        <v>6796</v>
      </c>
      <c r="M28" s="2">
        <v>70.132999999999996</v>
      </c>
      <c r="N28" s="2">
        <v>0</v>
      </c>
    </row>
    <row r="29" spans="1:14" hidden="1" x14ac:dyDescent="0.25">
      <c r="A29" s="3">
        <v>2461</v>
      </c>
      <c r="B29" s="2" t="s">
        <v>1070</v>
      </c>
      <c r="C29" s="2" t="s">
        <v>90</v>
      </c>
      <c r="D29" s="2" t="s">
        <v>11</v>
      </c>
      <c r="E29" s="2" t="s">
        <v>1072</v>
      </c>
      <c r="F29" s="2" t="s">
        <v>13</v>
      </c>
      <c r="G29" s="2" t="s">
        <v>14</v>
      </c>
      <c r="H29" s="2">
        <f t="shared" si="1"/>
        <v>0</v>
      </c>
      <c r="L29" s="2" t="s">
        <v>6796</v>
      </c>
      <c r="M29" s="2">
        <v>70.132999999999996</v>
      </c>
      <c r="N29" s="2">
        <v>0</v>
      </c>
    </row>
    <row r="30" spans="1:14" hidden="1" x14ac:dyDescent="0.25">
      <c r="A30" s="3">
        <v>1408</v>
      </c>
      <c r="B30" s="2" t="s">
        <v>1070</v>
      </c>
      <c r="C30" s="2" t="s">
        <v>9</v>
      </c>
      <c r="D30" s="2" t="s">
        <v>11</v>
      </c>
      <c r="E30" s="2" t="s">
        <v>1072</v>
      </c>
      <c r="F30" s="2" t="s">
        <v>13</v>
      </c>
      <c r="G30" s="2" t="s">
        <v>14</v>
      </c>
      <c r="H30" s="2">
        <f t="shared" si="1"/>
        <v>0</v>
      </c>
      <c r="L30" s="2" t="s">
        <v>6796</v>
      </c>
      <c r="M30" s="2">
        <v>70.132999999999996</v>
      </c>
      <c r="N30" s="2">
        <v>0</v>
      </c>
    </row>
    <row r="31" spans="1:14" hidden="1" x14ac:dyDescent="0.25">
      <c r="A31" s="3">
        <v>3194</v>
      </c>
      <c r="B31" s="2" t="s">
        <v>1070</v>
      </c>
      <c r="C31" s="2" t="s">
        <v>99</v>
      </c>
      <c r="D31" s="2" t="s">
        <v>11</v>
      </c>
      <c r="E31" s="2" t="s">
        <v>1072</v>
      </c>
      <c r="F31" s="2" t="s">
        <v>13</v>
      </c>
      <c r="G31" s="2" t="s">
        <v>14</v>
      </c>
      <c r="H31" s="2">
        <f t="shared" si="1"/>
        <v>0</v>
      </c>
      <c r="L31" s="2" t="s">
        <v>6796</v>
      </c>
      <c r="M31" s="2">
        <v>70.132999999999996</v>
      </c>
      <c r="N31" s="2">
        <v>0</v>
      </c>
    </row>
    <row r="32" spans="1:14" hidden="1" x14ac:dyDescent="0.25">
      <c r="A32" s="3">
        <v>2977</v>
      </c>
      <c r="B32" s="2" t="s">
        <v>1070</v>
      </c>
      <c r="C32" s="2" t="s">
        <v>70</v>
      </c>
      <c r="D32" s="2" t="s">
        <v>11</v>
      </c>
      <c r="E32" s="2" t="s">
        <v>1072</v>
      </c>
      <c r="F32" s="2" t="s">
        <v>13</v>
      </c>
      <c r="G32" s="2" t="s">
        <v>14</v>
      </c>
      <c r="H32" s="2">
        <f t="shared" si="1"/>
        <v>0</v>
      </c>
      <c r="L32" s="2" t="s">
        <v>6796</v>
      </c>
      <c r="M32" s="2">
        <v>70.132999999999996</v>
      </c>
      <c r="N32" s="2">
        <v>0</v>
      </c>
    </row>
    <row r="33" spans="1:14" x14ac:dyDescent="0.25">
      <c r="A33" s="3">
        <v>3041</v>
      </c>
      <c r="B33" s="2" t="s">
        <v>1070</v>
      </c>
      <c r="C33" s="2" t="s">
        <v>189</v>
      </c>
      <c r="D33" s="2" t="s">
        <v>11</v>
      </c>
      <c r="E33" s="2" t="s">
        <v>1072</v>
      </c>
      <c r="F33" s="2" t="s">
        <v>13</v>
      </c>
      <c r="G33" s="2" t="s">
        <v>14</v>
      </c>
      <c r="H33" s="2">
        <f t="shared" si="1"/>
        <v>0</v>
      </c>
      <c r="L33" s="2" t="s">
        <v>6796</v>
      </c>
      <c r="M33" s="2">
        <v>70.132999999999996</v>
      </c>
      <c r="N33" s="2">
        <v>0</v>
      </c>
    </row>
    <row r="34" spans="1:14" hidden="1" x14ac:dyDescent="0.25">
      <c r="A34" s="3">
        <v>32</v>
      </c>
      <c r="C34" s="2" t="s">
        <v>59</v>
      </c>
      <c r="D34" s="2" t="s">
        <v>11</v>
      </c>
      <c r="E34" s="2" t="s">
        <v>835</v>
      </c>
      <c r="F34" s="2" t="s">
        <v>37</v>
      </c>
      <c r="G34" s="2" t="s">
        <v>14</v>
      </c>
    </row>
    <row r="35" spans="1:14" x14ac:dyDescent="0.25">
      <c r="A35" s="3">
        <v>1874</v>
      </c>
      <c r="B35" s="2" t="s">
        <v>1070</v>
      </c>
      <c r="C35" s="2" t="s">
        <v>43</v>
      </c>
      <c r="D35" s="2" t="s">
        <v>11</v>
      </c>
      <c r="E35" s="2" t="s">
        <v>1072</v>
      </c>
      <c r="F35" s="2" t="s">
        <v>13</v>
      </c>
      <c r="G35" s="2" t="s">
        <v>14</v>
      </c>
      <c r="H35" s="2">
        <f t="shared" ref="H35:H49" si="2">14.0067*N35/M35</f>
        <v>0</v>
      </c>
      <c r="L35" s="2" t="s">
        <v>6796</v>
      </c>
      <c r="M35" s="2">
        <v>70.132999999999996</v>
      </c>
      <c r="N35" s="2">
        <v>0</v>
      </c>
    </row>
    <row r="36" spans="1:14" x14ac:dyDescent="0.25">
      <c r="A36" s="3">
        <v>980</v>
      </c>
      <c r="B36" s="2" t="s">
        <v>1070</v>
      </c>
      <c r="C36" s="2" t="s">
        <v>26</v>
      </c>
      <c r="D36" s="2" t="s">
        <v>11</v>
      </c>
      <c r="E36" s="2" t="s">
        <v>1072</v>
      </c>
      <c r="F36" s="2" t="s">
        <v>13</v>
      </c>
      <c r="G36" s="2" t="s">
        <v>14</v>
      </c>
      <c r="H36" s="2">
        <f t="shared" si="2"/>
        <v>0</v>
      </c>
      <c r="L36" s="2" t="s">
        <v>6796</v>
      </c>
      <c r="M36" s="2">
        <v>70.132999999999996</v>
      </c>
      <c r="N36" s="2">
        <v>0</v>
      </c>
    </row>
    <row r="37" spans="1:14" x14ac:dyDescent="0.25">
      <c r="A37" s="3">
        <v>2739</v>
      </c>
      <c r="B37" s="2" t="s">
        <v>1070</v>
      </c>
      <c r="C37" s="2" t="s">
        <v>30</v>
      </c>
      <c r="D37" s="2" t="s">
        <v>11</v>
      </c>
      <c r="E37" s="2" t="s">
        <v>1072</v>
      </c>
      <c r="F37" s="2" t="s">
        <v>13</v>
      </c>
      <c r="G37" s="2" t="s">
        <v>14</v>
      </c>
      <c r="H37" s="2">
        <f t="shared" si="2"/>
        <v>0</v>
      </c>
      <c r="L37" s="2" t="s">
        <v>6796</v>
      </c>
      <c r="M37" s="2">
        <v>70.132999999999996</v>
      </c>
      <c r="N37" s="2">
        <v>0</v>
      </c>
    </row>
    <row r="38" spans="1:14" x14ac:dyDescent="0.25">
      <c r="A38" s="3">
        <v>3860</v>
      </c>
      <c r="B38" s="2" t="s">
        <v>1070</v>
      </c>
      <c r="C38" s="2" t="s">
        <v>23</v>
      </c>
      <c r="D38" s="2" t="s">
        <v>11</v>
      </c>
      <c r="E38" s="2" t="s">
        <v>1072</v>
      </c>
      <c r="F38" s="2" t="s">
        <v>13</v>
      </c>
      <c r="G38" s="2" t="s">
        <v>14</v>
      </c>
      <c r="H38" s="2">
        <f t="shared" si="2"/>
        <v>0</v>
      </c>
      <c r="L38" s="2" t="s">
        <v>6796</v>
      </c>
      <c r="M38" s="2">
        <v>70.132999999999996</v>
      </c>
      <c r="N38" s="2">
        <v>0</v>
      </c>
    </row>
    <row r="39" spans="1:14" x14ac:dyDescent="0.25">
      <c r="A39" s="3">
        <v>1798</v>
      </c>
      <c r="B39" s="2" t="s">
        <v>3114</v>
      </c>
      <c r="C39" s="2" t="s">
        <v>189</v>
      </c>
      <c r="D39" s="2" t="s">
        <v>11</v>
      </c>
      <c r="E39" s="2" t="s">
        <v>3116</v>
      </c>
      <c r="F39" s="2" t="s">
        <v>13</v>
      </c>
      <c r="G39" s="2" t="s">
        <v>14</v>
      </c>
      <c r="H39" s="2">
        <f t="shared" si="2"/>
        <v>0</v>
      </c>
      <c r="L39" s="2" t="s">
        <v>6797</v>
      </c>
      <c r="M39" s="2">
        <v>114.229</v>
      </c>
      <c r="N39" s="2">
        <v>0</v>
      </c>
    </row>
    <row r="40" spans="1:14" x14ac:dyDescent="0.25">
      <c r="A40" s="3">
        <v>2623</v>
      </c>
      <c r="B40" s="2" t="s">
        <v>4420</v>
      </c>
      <c r="C40" s="2" t="s">
        <v>16</v>
      </c>
      <c r="D40" s="2" t="s">
        <v>11</v>
      </c>
      <c r="E40" s="2" t="s">
        <v>4076</v>
      </c>
      <c r="F40" s="2" t="s">
        <v>13</v>
      </c>
      <c r="G40" s="2" t="s">
        <v>14</v>
      </c>
      <c r="H40" s="2">
        <f t="shared" si="2"/>
        <v>0</v>
      </c>
      <c r="L40" s="2" t="s">
        <v>6798</v>
      </c>
      <c r="M40" s="2">
        <v>221.03700000000001</v>
      </c>
      <c r="N40" s="2">
        <v>0</v>
      </c>
    </row>
    <row r="41" spans="1:14" x14ac:dyDescent="0.25">
      <c r="A41" s="3">
        <v>4339</v>
      </c>
      <c r="B41" s="2" t="s">
        <v>4420</v>
      </c>
      <c r="C41" s="2" t="s">
        <v>26</v>
      </c>
      <c r="D41" s="2" t="s">
        <v>11</v>
      </c>
      <c r="E41" s="2" t="s">
        <v>4076</v>
      </c>
      <c r="F41" s="2" t="s">
        <v>13</v>
      </c>
      <c r="G41" s="2" t="s">
        <v>14</v>
      </c>
      <c r="H41" s="2">
        <f t="shared" si="2"/>
        <v>0</v>
      </c>
      <c r="L41" s="2" t="s">
        <v>6798</v>
      </c>
      <c r="M41" s="2">
        <v>221.03700000000001</v>
      </c>
      <c r="N41" s="2">
        <v>0</v>
      </c>
    </row>
    <row r="42" spans="1:14" hidden="1" x14ac:dyDescent="0.25">
      <c r="A42" s="3">
        <v>2102</v>
      </c>
      <c r="B42" s="2" t="s">
        <v>2167</v>
      </c>
      <c r="C42" s="2" t="s">
        <v>90</v>
      </c>
      <c r="D42" s="2" t="s">
        <v>11</v>
      </c>
      <c r="E42" s="2" t="s">
        <v>2169</v>
      </c>
      <c r="F42" s="2" t="s">
        <v>13</v>
      </c>
      <c r="G42" s="2" t="s">
        <v>14</v>
      </c>
      <c r="H42" s="2">
        <f t="shared" si="2"/>
        <v>5.2632824917988437E-2</v>
      </c>
      <c r="L42" s="2" t="s">
        <v>6799</v>
      </c>
      <c r="M42" s="2">
        <v>266.12099999999998</v>
      </c>
      <c r="N42" s="2">
        <v>1</v>
      </c>
    </row>
    <row r="43" spans="1:14" hidden="1" x14ac:dyDescent="0.25">
      <c r="A43" s="3">
        <v>1810</v>
      </c>
      <c r="B43" s="2" t="s">
        <v>2167</v>
      </c>
      <c r="C43" s="2" t="s">
        <v>70</v>
      </c>
      <c r="D43" s="2" t="s">
        <v>11</v>
      </c>
      <c r="E43" s="2" t="s">
        <v>2169</v>
      </c>
      <c r="F43" s="2" t="s">
        <v>13</v>
      </c>
      <c r="G43" s="2" t="s">
        <v>14</v>
      </c>
      <c r="H43" s="2">
        <f t="shared" si="2"/>
        <v>5.2632824917988437E-2</v>
      </c>
      <c r="L43" s="2" t="s">
        <v>6799</v>
      </c>
      <c r="M43" s="2">
        <v>266.12099999999998</v>
      </c>
      <c r="N43" s="2">
        <v>1</v>
      </c>
    </row>
    <row r="44" spans="1:14" x14ac:dyDescent="0.25">
      <c r="A44" s="3">
        <v>4256</v>
      </c>
      <c r="B44" s="2" t="s">
        <v>2167</v>
      </c>
      <c r="C44" s="2" t="s">
        <v>16</v>
      </c>
      <c r="D44" s="2" t="s">
        <v>11</v>
      </c>
      <c r="E44" s="2" t="s">
        <v>2169</v>
      </c>
      <c r="F44" s="2" t="s">
        <v>13</v>
      </c>
      <c r="G44" s="2" t="s">
        <v>14</v>
      </c>
      <c r="H44" s="2">
        <f t="shared" si="2"/>
        <v>5.2632824917988437E-2</v>
      </c>
      <c r="L44" s="2" t="s">
        <v>6799</v>
      </c>
      <c r="M44" s="2">
        <v>266.12099999999998</v>
      </c>
      <c r="N44" s="2">
        <v>1</v>
      </c>
    </row>
    <row r="45" spans="1:14" x14ac:dyDescent="0.25">
      <c r="A45" s="3">
        <v>159</v>
      </c>
      <c r="B45" s="2" t="s">
        <v>2167</v>
      </c>
      <c r="C45" s="2" t="s">
        <v>26</v>
      </c>
      <c r="D45" s="2" t="s">
        <v>11</v>
      </c>
      <c r="E45" s="2" t="s">
        <v>2169</v>
      </c>
      <c r="F45" s="2" t="s">
        <v>13</v>
      </c>
      <c r="G45" s="2" t="s">
        <v>14</v>
      </c>
      <c r="H45" s="2">
        <f t="shared" si="2"/>
        <v>5.2632824917988437E-2</v>
      </c>
      <c r="L45" s="2" t="s">
        <v>6799</v>
      </c>
      <c r="M45" s="2">
        <v>266.12099999999998</v>
      </c>
      <c r="N45" s="2">
        <v>1</v>
      </c>
    </row>
    <row r="46" spans="1:14" hidden="1" x14ac:dyDescent="0.25">
      <c r="A46" s="3">
        <v>867</v>
      </c>
      <c r="B46" s="2" t="s">
        <v>2332</v>
      </c>
      <c r="C46" s="2" t="s">
        <v>90</v>
      </c>
      <c r="D46" s="2" t="s">
        <v>11</v>
      </c>
      <c r="E46" s="2" t="s">
        <v>2334</v>
      </c>
      <c r="F46" s="2" t="s">
        <v>13</v>
      </c>
      <c r="G46" s="2" t="s">
        <v>14</v>
      </c>
      <c r="H46" s="2">
        <f t="shared" si="2"/>
        <v>0</v>
      </c>
      <c r="L46" s="2" t="s">
        <v>6800</v>
      </c>
      <c r="M46" s="2">
        <v>335.22300000000001</v>
      </c>
      <c r="N46" s="2">
        <v>0</v>
      </c>
    </row>
    <row r="47" spans="1:14" hidden="1" x14ac:dyDescent="0.25">
      <c r="A47" s="3">
        <v>1240</v>
      </c>
      <c r="B47" s="2" t="s">
        <v>2332</v>
      </c>
      <c r="C47" s="2" t="s">
        <v>70</v>
      </c>
      <c r="D47" s="2" t="s">
        <v>11</v>
      </c>
      <c r="E47" s="2" t="s">
        <v>2334</v>
      </c>
      <c r="F47" s="2" t="s">
        <v>13</v>
      </c>
      <c r="G47" s="2" t="s">
        <v>14</v>
      </c>
      <c r="H47" s="2">
        <f t="shared" si="2"/>
        <v>0</v>
      </c>
      <c r="L47" s="2" t="s">
        <v>6800</v>
      </c>
      <c r="M47" s="2">
        <v>335.22300000000001</v>
      </c>
      <c r="N47" s="2">
        <v>0</v>
      </c>
    </row>
    <row r="48" spans="1:14" x14ac:dyDescent="0.25">
      <c r="A48" s="3">
        <v>2554</v>
      </c>
      <c r="B48" s="2" t="s">
        <v>2332</v>
      </c>
      <c r="C48" s="2" t="s">
        <v>16</v>
      </c>
      <c r="D48" s="2" t="s">
        <v>11</v>
      </c>
      <c r="E48" s="2" t="s">
        <v>2334</v>
      </c>
      <c r="F48" s="2" t="s">
        <v>13</v>
      </c>
      <c r="G48" s="2" t="s">
        <v>14</v>
      </c>
      <c r="H48" s="2">
        <f t="shared" si="2"/>
        <v>0</v>
      </c>
      <c r="L48" s="2" t="s">
        <v>6800</v>
      </c>
      <c r="M48" s="2">
        <v>335.22300000000001</v>
      </c>
      <c r="N48" s="2">
        <v>0</v>
      </c>
    </row>
    <row r="49" spans="1:14" x14ac:dyDescent="0.25">
      <c r="A49" s="3">
        <v>3475</v>
      </c>
      <c r="B49" s="2" t="s">
        <v>2332</v>
      </c>
      <c r="C49" s="2" t="s">
        <v>26</v>
      </c>
      <c r="D49" s="2" t="s">
        <v>11</v>
      </c>
      <c r="E49" s="2" t="s">
        <v>2334</v>
      </c>
      <c r="F49" s="2" t="s">
        <v>13</v>
      </c>
      <c r="G49" s="2" t="s">
        <v>14</v>
      </c>
      <c r="H49" s="2">
        <f t="shared" si="2"/>
        <v>0</v>
      </c>
      <c r="L49" s="2" t="s">
        <v>6800</v>
      </c>
      <c r="M49" s="2">
        <v>335.22300000000001</v>
      </c>
      <c r="N49" s="2">
        <v>0</v>
      </c>
    </row>
    <row r="50" spans="1:14" hidden="1" x14ac:dyDescent="0.25">
      <c r="A50" s="3">
        <v>48</v>
      </c>
      <c r="C50" s="2" t="s">
        <v>2818</v>
      </c>
      <c r="D50" s="2" t="s">
        <v>11</v>
      </c>
      <c r="E50" s="2" t="s">
        <v>6218</v>
      </c>
      <c r="F50" s="2" t="s">
        <v>37</v>
      </c>
      <c r="G50" s="2" t="s">
        <v>2913</v>
      </c>
    </row>
    <row r="51" spans="1:14" hidden="1" x14ac:dyDescent="0.25">
      <c r="A51" s="3">
        <v>2281</v>
      </c>
      <c r="B51" s="2" t="s">
        <v>2930</v>
      </c>
      <c r="C51" s="2" t="s">
        <v>90</v>
      </c>
      <c r="D51" s="2" t="s">
        <v>11</v>
      </c>
      <c r="E51" s="2" t="s">
        <v>2932</v>
      </c>
      <c r="F51" s="2" t="s">
        <v>13</v>
      </c>
      <c r="G51" s="2" t="s">
        <v>14</v>
      </c>
      <c r="H51" s="2">
        <f>14.0067*N51/M51</f>
        <v>0</v>
      </c>
      <c r="L51" s="2" t="s">
        <v>6801</v>
      </c>
      <c r="M51" s="2">
        <v>249.09100000000001</v>
      </c>
      <c r="N51" s="2">
        <v>0</v>
      </c>
    </row>
    <row r="52" spans="1:14" hidden="1" x14ac:dyDescent="0.25">
      <c r="A52" s="3">
        <v>3956</v>
      </c>
      <c r="B52" s="2" t="s">
        <v>2930</v>
      </c>
      <c r="C52" s="2" t="s">
        <v>70</v>
      </c>
      <c r="D52" s="2" t="s">
        <v>11</v>
      </c>
      <c r="E52" s="2" t="s">
        <v>2932</v>
      </c>
      <c r="F52" s="2" t="s">
        <v>13</v>
      </c>
      <c r="G52" s="2" t="s">
        <v>14</v>
      </c>
      <c r="H52" s="2">
        <f>14.0067*N52/M52</f>
        <v>0</v>
      </c>
      <c r="L52" s="2" t="s">
        <v>6801</v>
      </c>
      <c r="M52" s="2">
        <v>249.09100000000001</v>
      </c>
      <c r="N52" s="2">
        <v>0</v>
      </c>
    </row>
    <row r="53" spans="1:14" x14ac:dyDescent="0.25">
      <c r="A53" s="3">
        <v>4347</v>
      </c>
      <c r="B53" s="2" t="s">
        <v>2930</v>
      </c>
      <c r="C53" s="2" t="s">
        <v>16</v>
      </c>
      <c r="D53" s="2" t="s">
        <v>11</v>
      </c>
      <c r="E53" s="2" t="s">
        <v>2932</v>
      </c>
      <c r="F53" s="2" t="s">
        <v>13</v>
      </c>
      <c r="G53" s="2" t="s">
        <v>14</v>
      </c>
      <c r="H53" s="2">
        <f>14.0067*N53/M53</f>
        <v>0</v>
      </c>
      <c r="L53" s="2" t="s">
        <v>6801</v>
      </c>
      <c r="M53" s="2">
        <v>249.09100000000001</v>
      </c>
      <c r="N53" s="2">
        <v>0</v>
      </c>
    </row>
    <row r="54" spans="1:14" hidden="1" x14ac:dyDescent="0.25">
      <c r="A54" s="3">
        <v>52</v>
      </c>
      <c r="C54" s="2" t="s">
        <v>2818</v>
      </c>
      <c r="D54" s="2" t="s">
        <v>11</v>
      </c>
      <c r="E54" s="2" t="s">
        <v>5443</v>
      </c>
      <c r="F54" s="2" t="s">
        <v>37</v>
      </c>
      <c r="G54" s="2" t="s">
        <v>2913</v>
      </c>
    </row>
    <row r="55" spans="1:14" x14ac:dyDescent="0.25">
      <c r="A55" s="3">
        <v>4306</v>
      </c>
      <c r="B55" s="2" t="s">
        <v>2930</v>
      </c>
      <c r="C55" s="2" t="s">
        <v>26</v>
      </c>
      <c r="D55" s="2" t="s">
        <v>11</v>
      </c>
      <c r="E55" s="2" t="s">
        <v>2932</v>
      </c>
      <c r="F55" s="2" t="s">
        <v>13</v>
      </c>
      <c r="G55" s="2" t="s">
        <v>14</v>
      </c>
      <c r="H55" s="2">
        <f>14.0067*N55/M55</f>
        <v>0</v>
      </c>
      <c r="L55" s="2" t="s">
        <v>6801</v>
      </c>
      <c r="M55" s="2">
        <v>249.09100000000001</v>
      </c>
      <c r="N55" s="2">
        <v>0</v>
      </c>
    </row>
    <row r="56" spans="1:14" hidden="1" x14ac:dyDescent="0.25">
      <c r="A56" s="3">
        <v>2128</v>
      </c>
      <c r="B56" s="2" t="s">
        <v>5848</v>
      </c>
      <c r="C56" s="2" t="s">
        <v>47</v>
      </c>
      <c r="D56" s="2" t="s">
        <v>11</v>
      </c>
      <c r="E56" s="2" t="s">
        <v>5850</v>
      </c>
      <c r="F56" s="2" t="s">
        <v>13</v>
      </c>
      <c r="G56" s="2" t="s">
        <v>14</v>
      </c>
      <c r="H56" s="2">
        <f>14.0067*N56/M56</f>
        <v>0</v>
      </c>
      <c r="L56" s="2" t="s">
        <v>6802</v>
      </c>
      <c r="M56" s="2">
        <v>206.32400000000001</v>
      </c>
      <c r="N56" s="2">
        <v>0</v>
      </c>
    </row>
    <row r="57" spans="1:14" x14ac:dyDescent="0.25">
      <c r="A57" s="3">
        <v>182</v>
      </c>
      <c r="B57" s="2" t="s">
        <v>2979</v>
      </c>
      <c r="C57" s="2" t="s">
        <v>16</v>
      </c>
      <c r="D57" s="2" t="s">
        <v>11</v>
      </c>
      <c r="E57" s="2" t="s">
        <v>2981</v>
      </c>
      <c r="F57" s="2" t="s">
        <v>13</v>
      </c>
      <c r="G57" s="2" t="s">
        <v>14</v>
      </c>
      <c r="H57" s="2">
        <f>14.0067*N57/M57</f>
        <v>6.7465428465462191E-2</v>
      </c>
      <c r="L57" s="2" t="s">
        <v>6803</v>
      </c>
      <c r="M57" s="2">
        <v>207.613</v>
      </c>
      <c r="N57" s="2">
        <v>1</v>
      </c>
    </row>
    <row r="58" spans="1:14" hidden="1" x14ac:dyDescent="0.25">
      <c r="A58" s="3">
        <v>3332</v>
      </c>
      <c r="B58" s="2" t="s">
        <v>302</v>
      </c>
      <c r="C58" s="2" t="s">
        <v>47</v>
      </c>
      <c r="D58" s="2" t="s">
        <v>11</v>
      </c>
      <c r="E58" s="2" t="s">
        <v>304</v>
      </c>
      <c r="F58" s="2" t="s">
        <v>13</v>
      </c>
      <c r="G58" s="2" t="s">
        <v>14</v>
      </c>
      <c r="H58" s="2">
        <f>14.0067*N58/M58</f>
        <v>0.18648249234456132</v>
      </c>
      <c r="L58" s="2" t="s">
        <v>6804</v>
      </c>
      <c r="M58" s="2">
        <v>75.11</v>
      </c>
      <c r="N58" s="2">
        <v>1</v>
      </c>
    </row>
    <row r="59" spans="1:14" hidden="1" x14ac:dyDescent="0.25">
      <c r="A59" s="3">
        <v>813</v>
      </c>
      <c r="B59" s="2" t="s">
        <v>302</v>
      </c>
      <c r="C59" s="2" t="s">
        <v>90</v>
      </c>
      <c r="D59" s="2" t="s">
        <v>11</v>
      </c>
      <c r="E59" s="2" t="s">
        <v>304</v>
      </c>
      <c r="F59" s="2" t="s">
        <v>13</v>
      </c>
      <c r="G59" s="2" t="s">
        <v>14</v>
      </c>
      <c r="H59" s="2">
        <f>14.0067*N59/M59</f>
        <v>0.18648249234456132</v>
      </c>
      <c r="L59" s="2" t="s">
        <v>6804</v>
      </c>
      <c r="M59" s="2">
        <v>75.11</v>
      </c>
      <c r="N59" s="2">
        <v>1</v>
      </c>
    </row>
    <row r="60" spans="1:14" hidden="1" x14ac:dyDescent="0.25">
      <c r="A60" s="3">
        <v>58</v>
      </c>
      <c r="C60" s="2" t="s">
        <v>2818</v>
      </c>
      <c r="D60" s="2" t="s">
        <v>11</v>
      </c>
      <c r="E60" s="2" t="s">
        <v>2826</v>
      </c>
      <c r="F60" s="2" t="s">
        <v>37</v>
      </c>
      <c r="G60" s="2" t="s">
        <v>2821</v>
      </c>
    </row>
    <row r="61" spans="1:14" hidden="1" x14ac:dyDescent="0.25">
      <c r="A61" s="3">
        <v>452</v>
      </c>
      <c r="B61" s="2" t="s">
        <v>302</v>
      </c>
      <c r="C61" s="2" t="s">
        <v>9</v>
      </c>
      <c r="D61" s="2" t="s">
        <v>11</v>
      </c>
      <c r="E61" s="2" t="s">
        <v>304</v>
      </c>
      <c r="F61" s="2" t="s">
        <v>13</v>
      </c>
      <c r="G61" s="2" t="s">
        <v>14</v>
      </c>
      <c r="H61" s="2">
        <f>14.0067*N61/M61</f>
        <v>0.18648249234456132</v>
      </c>
      <c r="L61" s="2" t="s">
        <v>6804</v>
      </c>
      <c r="M61" s="2">
        <v>75.11</v>
      </c>
      <c r="N61" s="2">
        <v>1</v>
      </c>
    </row>
    <row r="62" spans="1:14" hidden="1" x14ac:dyDescent="0.25">
      <c r="A62" s="3">
        <v>2086</v>
      </c>
      <c r="B62" s="2" t="s">
        <v>302</v>
      </c>
      <c r="C62" s="2" t="s">
        <v>99</v>
      </c>
      <c r="D62" s="2" t="s">
        <v>11</v>
      </c>
      <c r="E62" s="2" t="s">
        <v>304</v>
      </c>
      <c r="F62" s="2" t="s">
        <v>13</v>
      </c>
      <c r="G62" s="2" t="s">
        <v>14</v>
      </c>
      <c r="H62" s="2">
        <f>14.0067*N62/M62</f>
        <v>0.18648249234456132</v>
      </c>
      <c r="L62" s="2" t="s">
        <v>6804</v>
      </c>
      <c r="M62" s="2">
        <v>75.11</v>
      </c>
      <c r="N62" s="2">
        <v>1</v>
      </c>
    </row>
    <row r="63" spans="1:14" hidden="1" x14ac:dyDescent="0.25">
      <c r="A63" s="3">
        <v>61</v>
      </c>
      <c r="B63" s="2" t="s">
        <v>22</v>
      </c>
      <c r="C63" s="2" t="s">
        <v>59</v>
      </c>
      <c r="D63" s="2" t="s">
        <v>11</v>
      </c>
      <c r="E63" s="2" t="s">
        <v>4525</v>
      </c>
      <c r="F63" s="2" t="s">
        <v>37</v>
      </c>
      <c r="G63" s="2" t="s">
        <v>14</v>
      </c>
    </row>
    <row r="64" spans="1:14" hidden="1" x14ac:dyDescent="0.25">
      <c r="A64" s="3">
        <v>1088</v>
      </c>
      <c r="B64" s="2" t="s">
        <v>302</v>
      </c>
      <c r="C64" s="2" t="s">
        <v>70</v>
      </c>
      <c r="D64" s="2" t="s">
        <v>11</v>
      </c>
      <c r="E64" s="2" t="s">
        <v>304</v>
      </c>
      <c r="F64" s="2" t="s">
        <v>13</v>
      </c>
      <c r="G64" s="2" t="s">
        <v>14</v>
      </c>
      <c r="H64" s="2">
        <f t="shared" ref="H64:H72" si="3">14.0067*N64/M64</f>
        <v>0.18648249234456132</v>
      </c>
      <c r="L64" s="2" t="s">
        <v>6804</v>
      </c>
      <c r="M64" s="2">
        <v>75.11</v>
      </c>
      <c r="N64" s="2">
        <v>1</v>
      </c>
    </row>
    <row r="65" spans="1:14" x14ac:dyDescent="0.25">
      <c r="A65" s="3">
        <v>2989</v>
      </c>
      <c r="B65" s="2" t="s">
        <v>302</v>
      </c>
      <c r="C65" s="2" t="s">
        <v>189</v>
      </c>
      <c r="D65" s="2" t="s">
        <v>11</v>
      </c>
      <c r="E65" s="2" t="s">
        <v>304</v>
      </c>
      <c r="F65" s="2" t="s">
        <v>13</v>
      </c>
      <c r="G65" s="2" t="s">
        <v>14</v>
      </c>
      <c r="H65" s="2">
        <f t="shared" si="3"/>
        <v>0.18648249234456132</v>
      </c>
      <c r="L65" s="2" t="s">
        <v>6804</v>
      </c>
      <c r="M65" s="2">
        <v>75.11</v>
      </c>
      <c r="N65" s="2">
        <v>1</v>
      </c>
    </row>
    <row r="66" spans="1:14" x14ac:dyDescent="0.25">
      <c r="A66" s="3">
        <v>3145</v>
      </c>
      <c r="B66" s="2" t="s">
        <v>302</v>
      </c>
      <c r="C66" s="2" t="s">
        <v>43</v>
      </c>
      <c r="D66" s="2" t="s">
        <v>11</v>
      </c>
      <c r="E66" s="2" t="s">
        <v>304</v>
      </c>
      <c r="F66" s="2" t="s">
        <v>13</v>
      </c>
      <c r="G66" s="2" t="s">
        <v>14</v>
      </c>
      <c r="H66" s="2">
        <f t="shared" si="3"/>
        <v>0.18648249234456132</v>
      </c>
      <c r="L66" s="2" t="s">
        <v>6804</v>
      </c>
      <c r="M66" s="2">
        <v>75.11</v>
      </c>
      <c r="N66" s="2">
        <v>1</v>
      </c>
    </row>
    <row r="67" spans="1:14" x14ac:dyDescent="0.25">
      <c r="A67" s="3">
        <v>73</v>
      </c>
      <c r="B67" s="2" t="s">
        <v>302</v>
      </c>
      <c r="C67" s="2" t="s">
        <v>26</v>
      </c>
      <c r="D67" s="2" t="s">
        <v>11</v>
      </c>
      <c r="E67" s="2" t="s">
        <v>304</v>
      </c>
      <c r="F67" s="2" t="s">
        <v>13</v>
      </c>
      <c r="G67" s="2" t="s">
        <v>14</v>
      </c>
      <c r="H67" s="2">
        <f t="shared" si="3"/>
        <v>0.18648249234456132</v>
      </c>
      <c r="L67" s="2" t="s">
        <v>6804</v>
      </c>
      <c r="M67" s="2">
        <v>75.11</v>
      </c>
      <c r="N67" s="2">
        <v>1</v>
      </c>
    </row>
    <row r="68" spans="1:14" x14ac:dyDescent="0.25">
      <c r="A68" s="3">
        <v>3967</v>
      </c>
      <c r="B68" s="2" t="s">
        <v>302</v>
      </c>
      <c r="C68" s="2" t="s">
        <v>30</v>
      </c>
      <c r="D68" s="2" t="s">
        <v>11</v>
      </c>
      <c r="E68" s="2" t="s">
        <v>304</v>
      </c>
      <c r="F68" s="2" t="s">
        <v>13</v>
      </c>
      <c r="G68" s="2" t="s">
        <v>14</v>
      </c>
      <c r="H68" s="2">
        <f t="shared" si="3"/>
        <v>0.18648249234456132</v>
      </c>
      <c r="L68" s="2" t="s">
        <v>6804</v>
      </c>
      <c r="M68" s="2">
        <v>75.11</v>
      </c>
      <c r="N68" s="2">
        <v>1</v>
      </c>
    </row>
    <row r="69" spans="1:14" x14ac:dyDescent="0.25">
      <c r="A69" s="3">
        <v>2458</v>
      </c>
      <c r="B69" s="2" t="s">
        <v>302</v>
      </c>
      <c r="C69" s="2" t="s">
        <v>23</v>
      </c>
      <c r="D69" s="2" t="s">
        <v>11</v>
      </c>
      <c r="E69" s="2" t="s">
        <v>304</v>
      </c>
      <c r="F69" s="2" t="s">
        <v>13</v>
      </c>
      <c r="G69" s="2" t="s">
        <v>14</v>
      </c>
      <c r="H69" s="2">
        <f t="shared" si="3"/>
        <v>0.18648249234456132</v>
      </c>
      <c r="L69" s="2" t="s">
        <v>6804</v>
      </c>
      <c r="M69" s="2">
        <v>75.11</v>
      </c>
      <c r="N69" s="2">
        <v>1</v>
      </c>
    </row>
    <row r="70" spans="1:14" hidden="1" x14ac:dyDescent="0.25">
      <c r="A70" s="3">
        <v>4204</v>
      </c>
      <c r="B70" s="2" t="s">
        <v>6135</v>
      </c>
      <c r="C70" s="2" t="s">
        <v>47</v>
      </c>
      <c r="D70" s="2" t="s">
        <v>11</v>
      </c>
      <c r="E70" s="2" t="s">
        <v>6137</v>
      </c>
      <c r="F70" s="2" t="s">
        <v>13</v>
      </c>
      <c r="G70" s="2" t="s">
        <v>14</v>
      </c>
      <c r="H70" s="2">
        <f t="shared" si="3"/>
        <v>0</v>
      </c>
      <c r="L70" s="2" t="s">
        <v>6805</v>
      </c>
      <c r="M70" s="2">
        <v>140.56700000000001</v>
      </c>
      <c r="N70" s="2">
        <v>0</v>
      </c>
    </row>
    <row r="71" spans="1:14" x14ac:dyDescent="0.25">
      <c r="A71" s="3">
        <v>2870</v>
      </c>
      <c r="B71" s="2" t="s">
        <v>6806</v>
      </c>
      <c r="C71" s="2" t="s">
        <v>189</v>
      </c>
      <c r="D71" s="2" t="s">
        <v>11</v>
      </c>
      <c r="E71" s="2" t="s">
        <v>124</v>
      </c>
      <c r="F71" s="2" t="s">
        <v>13</v>
      </c>
      <c r="G71" s="2" t="s">
        <v>14</v>
      </c>
      <c r="H71" s="2">
        <f t="shared" si="3"/>
        <v>0</v>
      </c>
      <c r="L71" s="2" t="s">
        <v>6805</v>
      </c>
      <c r="M71" s="2">
        <v>140.56700000000001</v>
      </c>
      <c r="N71" s="2">
        <v>0</v>
      </c>
    </row>
    <row r="72" spans="1:14" x14ac:dyDescent="0.25">
      <c r="A72" s="3">
        <v>2722</v>
      </c>
      <c r="B72" s="2" t="s">
        <v>6806</v>
      </c>
      <c r="C72" s="2" t="s">
        <v>43</v>
      </c>
      <c r="D72" s="2" t="s">
        <v>11</v>
      </c>
      <c r="E72" s="2" t="s">
        <v>124</v>
      </c>
      <c r="F72" s="2" t="s">
        <v>13</v>
      </c>
      <c r="G72" s="2" t="s">
        <v>14</v>
      </c>
      <c r="H72" s="2">
        <f t="shared" si="3"/>
        <v>0</v>
      </c>
      <c r="L72" s="2" t="s">
        <v>6805</v>
      </c>
      <c r="M72" s="2">
        <v>140.56700000000001</v>
      </c>
      <c r="N72" s="2">
        <v>0</v>
      </c>
    </row>
    <row r="73" spans="1:14" hidden="1" x14ac:dyDescent="0.25">
      <c r="A73" s="3">
        <v>71</v>
      </c>
      <c r="B73" s="2" t="s">
        <v>1281</v>
      </c>
      <c r="C73" s="2" t="s">
        <v>59</v>
      </c>
      <c r="D73" s="2" t="s">
        <v>11</v>
      </c>
      <c r="E73" s="2" t="s">
        <v>1799</v>
      </c>
      <c r="F73" s="2" t="s">
        <v>37</v>
      </c>
      <c r="G73" s="2" t="s">
        <v>14</v>
      </c>
    </row>
    <row r="74" spans="1:14" x14ac:dyDescent="0.25">
      <c r="A74" s="3">
        <v>970</v>
      </c>
      <c r="B74" s="2" t="s">
        <v>6806</v>
      </c>
      <c r="C74" s="2" t="s">
        <v>26</v>
      </c>
      <c r="D74" s="2" t="s">
        <v>11</v>
      </c>
      <c r="E74" s="2" t="s">
        <v>124</v>
      </c>
      <c r="F74" s="2" t="s">
        <v>13</v>
      </c>
      <c r="G74" s="2" t="s">
        <v>14</v>
      </c>
      <c r="H74" s="2">
        <f t="shared" ref="H74:H99" si="4">14.0067*N74/M74</f>
        <v>0</v>
      </c>
      <c r="L74" s="2" t="s">
        <v>6805</v>
      </c>
      <c r="M74" s="2">
        <v>140.56700000000001</v>
      </c>
      <c r="N74" s="2">
        <v>0</v>
      </c>
    </row>
    <row r="75" spans="1:14" x14ac:dyDescent="0.25">
      <c r="A75" s="3">
        <v>2806</v>
      </c>
      <c r="B75" s="2" t="s">
        <v>6806</v>
      </c>
      <c r="C75" s="2" t="s">
        <v>30</v>
      </c>
      <c r="D75" s="2" t="s">
        <v>11</v>
      </c>
      <c r="E75" s="2" t="s">
        <v>124</v>
      </c>
      <c r="F75" s="2" t="s">
        <v>13</v>
      </c>
      <c r="G75" s="2" t="s">
        <v>14</v>
      </c>
      <c r="H75" s="2">
        <f t="shared" si="4"/>
        <v>0</v>
      </c>
      <c r="L75" s="2" t="s">
        <v>6805</v>
      </c>
      <c r="M75" s="2">
        <v>140.56700000000001</v>
      </c>
      <c r="N75" s="2">
        <v>0</v>
      </c>
    </row>
    <row r="76" spans="1:14" x14ac:dyDescent="0.25">
      <c r="A76" s="3">
        <v>350</v>
      </c>
      <c r="B76" s="2" t="s">
        <v>6806</v>
      </c>
      <c r="C76" s="2" t="s">
        <v>23</v>
      </c>
      <c r="D76" s="2" t="s">
        <v>11</v>
      </c>
      <c r="E76" s="2" t="s">
        <v>124</v>
      </c>
      <c r="F76" s="2" t="s">
        <v>13</v>
      </c>
      <c r="G76" s="2" t="s">
        <v>14</v>
      </c>
      <c r="H76" s="2">
        <f t="shared" si="4"/>
        <v>0</v>
      </c>
      <c r="L76" s="2" t="s">
        <v>6805</v>
      </c>
      <c r="M76" s="2">
        <v>140.56700000000001</v>
      </c>
      <c r="N76" s="2">
        <v>0</v>
      </c>
    </row>
    <row r="77" spans="1:14" hidden="1" x14ac:dyDescent="0.25">
      <c r="A77" s="3">
        <v>2294</v>
      </c>
      <c r="B77" s="2" t="s">
        <v>1679</v>
      </c>
      <c r="C77" s="2" t="s">
        <v>47</v>
      </c>
      <c r="D77" s="2" t="s">
        <v>11</v>
      </c>
      <c r="E77" s="2" t="s">
        <v>1681</v>
      </c>
      <c r="F77" s="2" t="s">
        <v>13</v>
      </c>
      <c r="G77" s="2" t="s">
        <v>14</v>
      </c>
      <c r="H77" s="2">
        <f t="shared" si="4"/>
        <v>0</v>
      </c>
      <c r="L77" s="2" t="s">
        <v>6808</v>
      </c>
      <c r="M77" s="2">
        <v>74.122</v>
      </c>
      <c r="N77" s="2">
        <v>0</v>
      </c>
    </row>
    <row r="78" spans="1:14" hidden="1" x14ac:dyDescent="0.25">
      <c r="A78" s="3">
        <v>2984</v>
      </c>
      <c r="B78" s="2" t="s">
        <v>1679</v>
      </c>
      <c r="C78" s="2" t="s">
        <v>90</v>
      </c>
      <c r="D78" s="2" t="s">
        <v>11</v>
      </c>
      <c r="E78" s="2" t="s">
        <v>1681</v>
      </c>
      <c r="F78" s="2" t="s">
        <v>13</v>
      </c>
      <c r="G78" s="2" t="s">
        <v>14</v>
      </c>
      <c r="H78" s="2">
        <f t="shared" si="4"/>
        <v>0</v>
      </c>
      <c r="L78" s="2" t="s">
        <v>6808</v>
      </c>
      <c r="M78" s="2">
        <v>74.122</v>
      </c>
      <c r="N78" s="2">
        <v>0</v>
      </c>
    </row>
    <row r="79" spans="1:14" hidden="1" x14ac:dyDescent="0.25">
      <c r="A79" s="3">
        <v>2784</v>
      </c>
      <c r="B79" s="2" t="s">
        <v>1679</v>
      </c>
      <c r="C79" s="2" t="s">
        <v>9</v>
      </c>
      <c r="D79" s="2" t="s">
        <v>11</v>
      </c>
      <c r="E79" s="2" t="s">
        <v>1681</v>
      </c>
      <c r="F79" s="2" t="s">
        <v>13</v>
      </c>
      <c r="G79" s="2" t="s">
        <v>14</v>
      </c>
      <c r="H79" s="2">
        <f t="shared" si="4"/>
        <v>0</v>
      </c>
      <c r="L79" s="2" t="s">
        <v>6808</v>
      </c>
      <c r="M79" s="2">
        <v>74.122</v>
      </c>
      <c r="N79" s="2">
        <v>0</v>
      </c>
    </row>
    <row r="80" spans="1:14" hidden="1" x14ac:dyDescent="0.25">
      <c r="A80" s="3">
        <v>2064</v>
      </c>
      <c r="B80" s="2" t="s">
        <v>1679</v>
      </c>
      <c r="C80" s="2" t="s">
        <v>99</v>
      </c>
      <c r="D80" s="2" t="s">
        <v>11</v>
      </c>
      <c r="E80" s="2" t="s">
        <v>1681</v>
      </c>
      <c r="F80" s="2" t="s">
        <v>13</v>
      </c>
      <c r="G80" s="2" t="s">
        <v>14</v>
      </c>
      <c r="H80" s="2">
        <f t="shared" si="4"/>
        <v>0</v>
      </c>
      <c r="L80" s="2" t="s">
        <v>6808</v>
      </c>
      <c r="M80" s="2">
        <v>74.122</v>
      </c>
      <c r="N80" s="2">
        <v>0</v>
      </c>
    </row>
    <row r="81" spans="1:14" hidden="1" x14ac:dyDescent="0.25">
      <c r="A81" s="3">
        <v>989</v>
      </c>
      <c r="B81" s="2" t="s">
        <v>1679</v>
      </c>
      <c r="C81" s="2" t="s">
        <v>70</v>
      </c>
      <c r="D81" s="2" t="s">
        <v>11</v>
      </c>
      <c r="E81" s="2" t="s">
        <v>1681</v>
      </c>
      <c r="F81" s="2" t="s">
        <v>13</v>
      </c>
      <c r="G81" s="2" t="s">
        <v>14</v>
      </c>
      <c r="H81" s="2">
        <f t="shared" si="4"/>
        <v>0</v>
      </c>
      <c r="L81" s="2" t="s">
        <v>6808</v>
      </c>
      <c r="M81" s="2">
        <v>74.122</v>
      </c>
      <c r="N81" s="2">
        <v>0</v>
      </c>
    </row>
    <row r="82" spans="1:14" x14ac:dyDescent="0.25">
      <c r="A82" s="3">
        <v>2030</v>
      </c>
      <c r="B82" s="2" t="s">
        <v>1679</v>
      </c>
      <c r="C82" s="2" t="s">
        <v>189</v>
      </c>
      <c r="D82" s="2" t="s">
        <v>11</v>
      </c>
      <c r="E82" s="2" t="s">
        <v>1681</v>
      </c>
      <c r="F82" s="2" t="s">
        <v>13</v>
      </c>
      <c r="G82" s="2" t="s">
        <v>14</v>
      </c>
      <c r="H82" s="2">
        <f t="shared" si="4"/>
        <v>0</v>
      </c>
      <c r="L82" s="2" t="s">
        <v>6808</v>
      </c>
      <c r="M82" s="2">
        <v>74.122</v>
      </c>
      <c r="N82" s="2">
        <v>0</v>
      </c>
    </row>
    <row r="83" spans="1:14" x14ac:dyDescent="0.25">
      <c r="A83" s="3">
        <v>3083</v>
      </c>
      <c r="B83" s="2" t="s">
        <v>1679</v>
      </c>
      <c r="C83" s="2" t="s">
        <v>43</v>
      </c>
      <c r="D83" s="2" t="s">
        <v>11</v>
      </c>
      <c r="E83" s="2" t="s">
        <v>1681</v>
      </c>
      <c r="F83" s="2" t="s">
        <v>13</v>
      </c>
      <c r="G83" s="2" t="s">
        <v>14</v>
      </c>
      <c r="H83" s="2">
        <f t="shared" si="4"/>
        <v>0</v>
      </c>
      <c r="L83" s="2" t="s">
        <v>6808</v>
      </c>
      <c r="M83" s="2">
        <v>74.122</v>
      </c>
      <c r="N83" s="2">
        <v>0</v>
      </c>
    </row>
    <row r="84" spans="1:14" x14ac:dyDescent="0.25">
      <c r="A84" s="3">
        <v>2416</v>
      </c>
      <c r="B84" s="2" t="s">
        <v>1679</v>
      </c>
      <c r="C84" s="2" t="s">
        <v>26</v>
      </c>
      <c r="D84" s="2" t="s">
        <v>11</v>
      </c>
      <c r="E84" s="2" t="s">
        <v>1681</v>
      </c>
      <c r="F84" s="2" t="s">
        <v>13</v>
      </c>
      <c r="G84" s="2" t="s">
        <v>14</v>
      </c>
      <c r="H84" s="2">
        <f t="shared" si="4"/>
        <v>0</v>
      </c>
      <c r="L84" s="2" t="s">
        <v>6808</v>
      </c>
      <c r="M84" s="2">
        <v>74.122</v>
      </c>
      <c r="N84" s="2">
        <v>0</v>
      </c>
    </row>
    <row r="85" spans="1:14" x14ac:dyDescent="0.25">
      <c r="A85" s="3">
        <v>1260</v>
      </c>
      <c r="B85" s="2" t="s">
        <v>1679</v>
      </c>
      <c r="C85" s="2" t="s">
        <v>30</v>
      </c>
      <c r="D85" s="2" t="s">
        <v>11</v>
      </c>
      <c r="E85" s="2" t="s">
        <v>1681</v>
      </c>
      <c r="F85" s="2" t="s">
        <v>13</v>
      </c>
      <c r="G85" s="2" t="s">
        <v>14</v>
      </c>
      <c r="H85" s="2">
        <f t="shared" si="4"/>
        <v>0</v>
      </c>
      <c r="L85" s="2" t="s">
        <v>6808</v>
      </c>
      <c r="M85" s="2">
        <v>74.122</v>
      </c>
      <c r="N85" s="2">
        <v>0</v>
      </c>
    </row>
    <row r="86" spans="1:14" x14ac:dyDescent="0.25">
      <c r="A86" s="3">
        <v>295</v>
      </c>
      <c r="B86" s="2" t="s">
        <v>1679</v>
      </c>
      <c r="C86" s="2" t="s">
        <v>23</v>
      </c>
      <c r="D86" s="2" t="s">
        <v>11</v>
      </c>
      <c r="E86" s="2" t="s">
        <v>1681</v>
      </c>
      <c r="F86" s="2" t="s">
        <v>13</v>
      </c>
      <c r="G86" s="2" t="s">
        <v>14</v>
      </c>
      <c r="H86" s="2">
        <f t="shared" si="4"/>
        <v>0</v>
      </c>
      <c r="L86" s="2" t="s">
        <v>6808</v>
      </c>
      <c r="M86" s="2">
        <v>74.122</v>
      </c>
      <c r="N86" s="2">
        <v>0</v>
      </c>
    </row>
    <row r="87" spans="1:14" hidden="1" x14ac:dyDescent="0.25">
      <c r="A87" s="3">
        <v>3434</v>
      </c>
      <c r="B87" s="2" t="s">
        <v>685</v>
      </c>
      <c r="C87" s="2" t="s">
        <v>47</v>
      </c>
      <c r="D87" s="2" t="s">
        <v>11</v>
      </c>
      <c r="E87" s="2" t="s">
        <v>687</v>
      </c>
      <c r="F87" s="2" t="s">
        <v>13</v>
      </c>
      <c r="G87" s="2" t="s">
        <v>14</v>
      </c>
      <c r="H87" s="2">
        <f t="shared" si="4"/>
        <v>0</v>
      </c>
      <c r="L87" s="2" t="s">
        <v>6796</v>
      </c>
      <c r="M87" s="2">
        <v>70.132999999999996</v>
      </c>
      <c r="N87" s="2">
        <v>0</v>
      </c>
    </row>
    <row r="88" spans="1:14" hidden="1" x14ac:dyDescent="0.25">
      <c r="A88" s="3">
        <v>2755</v>
      </c>
      <c r="B88" s="2" t="s">
        <v>685</v>
      </c>
      <c r="C88" s="2" t="s">
        <v>90</v>
      </c>
      <c r="D88" s="2" t="s">
        <v>11</v>
      </c>
      <c r="E88" s="2" t="s">
        <v>687</v>
      </c>
      <c r="F88" s="2" t="s">
        <v>13</v>
      </c>
      <c r="G88" s="2" t="s">
        <v>14</v>
      </c>
      <c r="H88" s="2">
        <f t="shared" si="4"/>
        <v>0</v>
      </c>
      <c r="L88" s="2" t="s">
        <v>6796</v>
      </c>
      <c r="M88" s="2">
        <v>70.132999999999996</v>
      </c>
      <c r="N88" s="2">
        <v>0</v>
      </c>
    </row>
    <row r="89" spans="1:14" hidden="1" x14ac:dyDescent="0.25">
      <c r="A89" s="3">
        <v>274</v>
      </c>
      <c r="B89" s="2" t="s">
        <v>685</v>
      </c>
      <c r="C89" s="2" t="s">
        <v>9</v>
      </c>
      <c r="D89" s="2" t="s">
        <v>11</v>
      </c>
      <c r="E89" s="2" t="s">
        <v>687</v>
      </c>
      <c r="F89" s="2" t="s">
        <v>13</v>
      </c>
      <c r="G89" s="2" t="s">
        <v>14</v>
      </c>
      <c r="H89" s="2">
        <f t="shared" si="4"/>
        <v>0</v>
      </c>
      <c r="L89" s="2" t="s">
        <v>6796</v>
      </c>
      <c r="M89" s="2">
        <v>70.132999999999996</v>
      </c>
      <c r="N89" s="2">
        <v>0</v>
      </c>
    </row>
    <row r="90" spans="1:14" hidden="1" x14ac:dyDescent="0.25">
      <c r="A90" s="3">
        <v>1831</v>
      </c>
      <c r="B90" s="2" t="s">
        <v>685</v>
      </c>
      <c r="C90" s="2" t="s">
        <v>99</v>
      </c>
      <c r="D90" s="2" t="s">
        <v>11</v>
      </c>
      <c r="E90" s="2" t="s">
        <v>687</v>
      </c>
      <c r="F90" s="2" t="s">
        <v>13</v>
      </c>
      <c r="G90" s="2" t="s">
        <v>14</v>
      </c>
      <c r="H90" s="2">
        <f t="shared" si="4"/>
        <v>0</v>
      </c>
      <c r="L90" s="2" t="s">
        <v>6796</v>
      </c>
      <c r="M90" s="2">
        <v>70.132999999999996</v>
      </c>
      <c r="N90" s="2">
        <v>0</v>
      </c>
    </row>
    <row r="91" spans="1:14" hidden="1" x14ac:dyDescent="0.25">
      <c r="A91" s="3">
        <v>4220</v>
      </c>
      <c r="B91" s="2" t="s">
        <v>685</v>
      </c>
      <c r="C91" s="2" t="s">
        <v>70</v>
      </c>
      <c r="D91" s="2" t="s">
        <v>11</v>
      </c>
      <c r="E91" s="2" t="s">
        <v>687</v>
      </c>
      <c r="F91" s="2" t="s">
        <v>13</v>
      </c>
      <c r="G91" s="2" t="s">
        <v>14</v>
      </c>
      <c r="H91" s="2">
        <f t="shared" si="4"/>
        <v>0</v>
      </c>
      <c r="L91" s="2" t="s">
        <v>6796</v>
      </c>
      <c r="M91" s="2">
        <v>70.132999999999996</v>
      </c>
      <c r="N91" s="2">
        <v>0</v>
      </c>
    </row>
    <row r="92" spans="1:14" x14ac:dyDescent="0.25">
      <c r="A92" s="3">
        <v>3270</v>
      </c>
      <c r="B92" s="2" t="s">
        <v>685</v>
      </c>
      <c r="C92" s="2" t="s">
        <v>189</v>
      </c>
      <c r="D92" s="2" t="s">
        <v>11</v>
      </c>
      <c r="E92" s="2" t="s">
        <v>687</v>
      </c>
      <c r="F92" s="2" t="s">
        <v>13</v>
      </c>
      <c r="G92" s="2" t="s">
        <v>14</v>
      </c>
      <c r="H92" s="2">
        <f t="shared" si="4"/>
        <v>0</v>
      </c>
      <c r="L92" s="2" t="s">
        <v>6796</v>
      </c>
      <c r="M92" s="2">
        <v>70.132999999999996</v>
      </c>
      <c r="N92" s="2">
        <v>0</v>
      </c>
    </row>
    <row r="93" spans="1:14" x14ac:dyDescent="0.25">
      <c r="A93" s="3">
        <v>372</v>
      </c>
      <c r="B93" s="2" t="s">
        <v>685</v>
      </c>
      <c r="C93" s="2" t="s">
        <v>43</v>
      </c>
      <c r="D93" s="2" t="s">
        <v>11</v>
      </c>
      <c r="E93" s="2" t="s">
        <v>687</v>
      </c>
      <c r="F93" s="2" t="s">
        <v>13</v>
      </c>
      <c r="G93" s="2" t="s">
        <v>14</v>
      </c>
      <c r="H93" s="2">
        <f t="shared" si="4"/>
        <v>0</v>
      </c>
      <c r="L93" s="2" t="s">
        <v>6796</v>
      </c>
      <c r="M93" s="2">
        <v>70.132999999999996</v>
      </c>
      <c r="N93" s="2">
        <v>0</v>
      </c>
    </row>
    <row r="94" spans="1:14" x14ac:dyDescent="0.25">
      <c r="A94" s="3">
        <v>1861</v>
      </c>
      <c r="B94" s="2" t="s">
        <v>685</v>
      </c>
      <c r="C94" s="2" t="s">
        <v>26</v>
      </c>
      <c r="D94" s="2" t="s">
        <v>11</v>
      </c>
      <c r="E94" s="2" t="s">
        <v>687</v>
      </c>
      <c r="F94" s="2" t="s">
        <v>13</v>
      </c>
      <c r="G94" s="2" t="s">
        <v>14</v>
      </c>
      <c r="H94" s="2">
        <f t="shared" si="4"/>
        <v>0</v>
      </c>
      <c r="L94" s="2" t="s">
        <v>6796</v>
      </c>
      <c r="M94" s="2">
        <v>70.132999999999996</v>
      </c>
      <c r="N94" s="2">
        <v>0</v>
      </c>
    </row>
    <row r="95" spans="1:14" x14ac:dyDescent="0.25">
      <c r="A95" s="3">
        <v>903</v>
      </c>
      <c r="B95" s="2" t="s">
        <v>685</v>
      </c>
      <c r="C95" s="2" t="s">
        <v>30</v>
      </c>
      <c r="D95" s="2" t="s">
        <v>11</v>
      </c>
      <c r="E95" s="2" t="s">
        <v>687</v>
      </c>
      <c r="F95" s="2" t="s">
        <v>13</v>
      </c>
      <c r="G95" s="2" t="s">
        <v>14</v>
      </c>
      <c r="H95" s="2">
        <f t="shared" si="4"/>
        <v>0</v>
      </c>
      <c r="L95" s="2" t="s">
        <v>6796</v>
      </c>
      <c r="M95" s="2">
        <v>70.132999999999996</v>
      </c>
      <c r="N95" s="2">
        <v>0</v>
      </c>
    </row>
    <row r="96" spans="1:14" x14ac:dyDescent="0.25">
      <c r="A96" s="3">
        <v>2969</v>
      </c>
      <c r="B96" s="2" t="s">
        <v>685</v>
      </c>
      <c r="C96" s="2" t="s">
        <v>23</v>
      </c>
      <c r="D96" s="2" t="s">
        <v>11</v>
      </c>
      <c r="E96" s="2" t="s">
        <v>687</v>
      </c>
      <c r="F96" s="2" t="s">
        <v>13</v>
      </c>
      <c r="G96" s="2" t="s">
        <v>14</v>
      </c>
      <c r="H96" s="2">
        <f t="shared" si="4"/>
        <v>0</v>
      </c>
      <c r="L96" s="2" t="s">
        <v>6796</v>
      </c>
      <c r="M96" s="2">
        <v>70.132999999999996</v>
      </c>
      <c r="N96" s="2">
        <v>0</v>
      </c>
    </row>
    <row r="97" spans="1:14" x14ac:dyDescent="0.25">
      <c r="A97" s="3">
        <v>2259</v>
      </c>
      <c r="B97" s="2" t="s">
        <v>42</v>
      </c>
      <c r="C97" s="2" t="s">
        <v>189</v>
      </c>
      <c r="D97" s="2" t="s">
        <v>11</v>
      </c>
      <c r="E97" s="2" t="s">
        <v>45</v>
      </c>
      <c r="F97" s="2" t="s">
        <v>13</v>
      </c>
      <c r="G97" s="2" t="s">
        <v>14</v>
      </c>
      <c r="H97" s="2">
        <f t="shared" si="4"/>
        <v>8.3812732244687924E-2</v>
      </c>
      <c r="L97" s="2" t="s">
        <v>6809</v>
      </c>
      <c r="M97" s="2">
        <v>167.119</v>
      </c>
      <c r="N97" s="2">
        <v>1</v>
      </c>
    </row>
    <row r="98" spans="1:14" x14ac:dyDescent="0.25">
      <c r="A98" s="3">
        <v>3912</v>
      </c>
      <c r="B98" s="2" t="s">
        <v>42</v>
      </c>
      <c r="C98" s="2" t="s">
        <v>43</v>
      </c>
      <c r="D98" s="2" t="s">
        <v>11</v>
      </c>
      <c r="E98" s="2" t="s">
        <v>45</v>
      </c>
      <c r="F98" s="2" t="s">
        <v>13</v>
      </c>
      <c r="G98" s="2" t="s">
        <v>14</v>
      </c>
      <c r="H98" s="2">
        <f t="shared" si="4"/>
        <v>8.3812732244687924E-2</v>
      </c>
      <c r="L98" s="2" t="s">
        <v>6809</v>
      </c>
      <c r="M98" s="2">
        <v>167.119</v>
      </c>
      <c r="N98" s="2">
        <v>1</v>
      </c>
    </row>
    <row r="99" spans="1:14" x14ac:dyDescent="0.25">
      <c r="A99" s="3">
        <v>2273</v>
      </c>
      <c r="B99" s="2" t="s">
        <v>42</v>
      </c>
      <c r="C99" s="2" t="s">
        <v>26</v>
      </c>
      <c r="D99" s="2" t="s">
        <v>11</v>
      </c>
      <c r="E99" s="2" t="s">
        <v>45</v>
      </c>
      <c r="F99" s="2" t="s">
        <v>13</v>
      </c>
      <c r="G99" s="2" t="s">
        <v>14</v>
      </c>
      <c r="H99" s="2">
        <f t="shared" si="4"/>
        <v>8.3812732244687924E-2</v>
      </c>
      <c r="L99" s="2" t="s">
        <v>6809</v>
      </c>
      <c r="M99" s="2">
        <v>167.119</v>
      </c>
      <c r="N99" s="2">
        <v>1</v>
      </c>
    </row>
    <row r="100" spans="1:14" hidden="1" x14ac:dyDescent="0.25">
      <c r="A100" s="3">
        <v>98</v>
      </c>
      <c r="B100" s="2" t="s">
        <v>1089</v>
      </c>
      <c r="C100" s="2" t="s">
        <v>59</v>
      </c>
      <c r="D100" s="2" t="s">
        <v>11</v>
      </c>
      <c r="E100" s="2" t="s">
        <v>1091</v>
      </c>
      <c r="F100" s="2" t="s">
        <v>37</v>
      </c>
      <c r="G100" s="2" t="s">
        <v>14</v>
      </c>
    </row>
    <row r="101" spans="1:14" hidden="1" x14ac:dyDescent="0.25">
      <c r="A101" s="3">
        <v>99</v>
      </c>
      <c r="C101" s="2" t="s">
        <v>2818</v>
      </c>
      <c r="D101" s="2" t="s">
        <v>11</v>
      </c>
      <c r="E101" s="2" t="s">
        <v>3478</v>
      </c>
      <c r="F101" s="2" t="s">
        <v>37</v>
      </c>
      <c r="G101" s="2" t="s">
        <v>2821</v>
      </c>
    </row>
    <row r="102" spans="1:14" x14ac:dyDescent="0.25">
      <c r="A102" s="3">
        <v>4264</v>
      </c>
      <c r="B102" s="2" t="s">
        <v>42</v>
      </c>
      <c r="C102" s="2" t="s">
        <v>30</v>
      </c>
      <c r="D102" s="2" t="s">
        <v>11</v>
      </c>
      <c r="E102" s="2" t="s">
        <v>45</v>
      </c>
      <c r="F102" s="2" t="s">
        <v>13</v>
      </c>
      <c r="G102" s="2" t="s">
        <v>14</v>
      </c>
      <c r="H102" s="2">
        <f t="shared" ref="H102:H107" si="5">14.0067*N102/M102</f>
        <v>8.3812732244687924E-2</v>
      </c>
      <c r="L102" s="2" t="s">
        <v>6809</v>
      </c>
      <c r="M102" s="2">
        <v>167.119</v>
      </c>
      <c r="N102" s="2">
        <v>1</v>
      </c>
    </row>
    <row r="103" spans="1:14" x14ac:dyDescent="0.25">
      <c r="A103" s="3">
        <v>4384</v>
      </c>
      <c r="B103" s="2" t="s">
        <v>42</v>
      </c>
      <c r="C103" s="2" t="s">
        <v>23</v>
      </c>
      <c r="D103" s="2" t="s">
        <v>11</v>
      </c>
      <c r="E103" s="2" t="s">
        <v>45</v>
      </c>
      <c r="F103" s="2" t="s">
        <v>13</v>
      </c>
      <c r="G103" s="2" t="s">
        <v>14</v>
      </c>
      <c r="H103" s="2">
        <f t="shared" si="5"/>
        <v>8.3812732244687924E-2</v>
      </c>
      <c r="L103" s="2" t="s">
        <v>6809</v>
      </c>
      <c r="M103" s="2">
        <v>167.119</v>
      </c>
      <c r="N103" s="2">
        <v>1</v>
      </c>
    </row>
    <row r="104" spans="1:14" x14ac:dyDescent="0.25">
      <c r="A104" s="3">
        <v>2300</v>
      </c>
      <c r="B104" s="2" t="s">
        <v>1126</v>
      </c>
      <c r="C104" s="2" t="s">
        <v>16</v>
      </c>
      <c r="D104" s="2" t="s">
        <v>11</v>
      </c>
      <c r="E104" s="2" t="s">
        <v>1128</v>
      </c>
      <c r="F104" s="2" t="s">
        <v>13</v>
      </c>
      <c r="G104" s="2" t="s">
        <v>14</v>
      </c>
      <c r="H104" s="2">
        <f t="shared" si="5"/>
        <v>0</v>
      </c>
      <c r="L104" s="2" t="s">
        <v>6810</v>
      </c>
      <c r="M104" s="2">
        <v>170.20699999999999</v>
      </c>
      <c r="N104" s="2">
        <v>0</v>
      </c>
    </row>
    <row r="105" spans="1:14" hidden="1" x14ac:dyDescent="0.25">
      <c r="A105" s="3">
        <v>2744</v>
      </c>
      <c r="B105" s="2" t="s">
        <v>1400</v>
      </c>
      <c r="C105" s="2" t="s">
        <v>47</v>
      </c>
      <c r="D105" s="2" t="s">
        <v>11</v>
      </c>
      <c r="E105" s="2" t="s">
        <v>1402</v>
      </c>
      <c r="F105" s="2" t="s">
        <v>13</v>
      </c>
      <c r="G105" s="2" t="s">
        <v>14</v>
      </c>
      <c r="H105" s="2">
        <f t="shared" si="5"/>
        <v>0</v>
      </c>
      <c r="L105" s="2" t="s">
        <v>6811</v>
      </c>
      <c r="M105" s="2">
        <v>60.094999999999999</v>
      </c>
      <c r="N105" s="2">
        <v>0</v>
      </c>
    </row>
    <row r="106" spans="1:14" hidden="1" x14ac:dyDescent="0.25">
      <c r="A106" s="3">
        <v>1247</v>
      </c>
      <c r="B106" s="2" t="s">
        <v>1400</v>
      </c>
      <c r="C106" s="2" t="s">
        <v>90</v>
      </c>
      <c r="D106" s="2" t="s">
        <v>11</v>
      </c>
      <c r="E106" s="2" t="s">
        <v>1402</v>
      </c>
      <c r="F106" s="2" t="s">
        <v>13</v>
      </c>
      <c r="G106" s="2" t="s">
        <v>14</v>
      </c>
      <c r="H106" s="2">
        <f t="shared" si="5"/>
        <v>0</v>
      </c>
      <c r="L106" s="2" t="s">
        <v>6811</v>
      </c>
      <c r="M106" s="2">
        <v>60.094999999999999</v>
      </c>
      <c r="N106" s="2">
        <v>0</v>
      </c>
    </row>
    <row r="107" spans="1:14" hidden="1" x14ac:dyDescent="0.25">
      <c r="A107" s="3">
        <v>3325</v>
      </c>
      <c r="B107" s="2" t="s">
        <v>1400</v>
      </c>
      <c r="C107" s="2" t="s">
        <v>9</v>
      </c>
      <c r="D107" s="2" t="s">
        <v>11</v>
      </c>
      <c r="E107" s="2" t="s">
        <v>1402</v>
      </c>
      <c r="F107" s="2" t="s">
        <v>13</v>
      </c>
      <c r="G107" s="2" t="s">
        <v>14</v>
      </c>
      <c r="H107" s="2">
        <f t="shared" si="5"/>
        <v>0</v>
      </c>
      <c r="L107" s="2" t="s">
        <v>6811</v>
      </c>
      <c r="M107" s="2">
        <v>60.094999999999999</v>
      </c>
      <c r="N107" s="2">
        <v>0</v>
      </c>
    </row>
    <row r="108" spans="1:14" hidden="1" x14ac:dyDescent="0.25">
      <c r="A108" s="3">
        <v>106</v>
      </c>
      <c r="C108" s="2" t="s">
        <v>59</v>
      </c>
      <c r="D108" s="2" t="s">
        <v>11</v>
      </c>
      <c r="E108" s="2" t="s">
        <v>910</v>
      </c>
      <c r="F108" s="2" t="s">
        <v>37</v>
      </c>
      <c r="G108" s="2" t="s">
        <v>14</v>
      </c>
    </row>
    <row r="109" spans="1:14" hidden="1" x14ac:dyDescent="0.25">
      <c r="A109" s="3">
        <v>2574</v>
      </c>
      <c r="B109" s="2" t="s">
        <v>1400</v>
      </c>
      <c r="C109" s="2" t="s">
        <v>99</v>
      </c>
      <c r="D109" s="2" t="s">
        <v>11</v>
      </c>
      <c r="E109" s="2" t="s">
        <v>1402</v>
      </c>
      <c r="F109" s="2" t="s">
        <v>13</v>
      </c>
      <c r="G109" s="2" t="s">
        <v>14</v>
      </c>
      <c r="H109" s="2">
        <f t="shared" ref="H109:H114" si="6">14.0067*N109/M109</f>
        <v>0</v>
      </c>
      <c r="L109" s="2" t="s">
        <v>6811</v>
      </c>
      <c r="M109" s="2">
        <v>60.094999999999999</v>
      </c>
      <c r="N109" s="2">
        <v>0</v>
      </c>
    </row>
    <row r="110" spans="1:14" hidden="1" x14ac:dyDescent="0.25">
      <c r="A110" s="3">
        <v>2926</v>
      </c>
      <c r="B110" s="2" t="s">
        <v>1400</v>
      </c>
      <c r="C110" s="2" t="s">
        <v>70</v>
      </c>
      <c r="D110" s="2" t="s">
        <v>11</v>
      </c>
      <c r="E110" s="2" t="s">
        <v>1402</v>
      </c>
      <c r="F110" s="2" t="s">
        <v>13</v>
      </c>
      <c r="G110" s="2" t="s">
        <v>14</v>
      </c>
      <c r="H110" s="2">
        <f t="shared" si="6"/>
        <v>0</v>
      </c>
      <c r="L110" s="2" t="s">
        <v>6811</v>
      </c>
      <c r="M110" s="2">
        <v>60.094999999999999</v>
      </c>
      <c r="N110" s="2">
        <v>0</v>
      </c>
    </row>
    <row r="111" spans="1:14" x14ac:dyDescent="0.25">
      <c r="A111" s="3">
        <v>4149</v>
      </c>
      <c r="B111" s="2" t="s">
        <v>1400</v>
      </c>
      <c r="C111" s="2" t="s">
        <v>189</v>
      </c>
      <c r="D111" s="2" t="s">
        <v>11</v>
      </c>
      <c r="E111" s="2" t="s">
        <v>1402</v>
      </c>
      <c r="F111" s="2" t="s">
        <v>13</v>
      </c>
      <c r="G111" s="2" t="s">
        <v>14</v>
      </c>
      <c r="H111" s="2">
        <f t="shared" si="6"/>
        <v>0</v>
      </c>
      <c r="L111" s="2" t="s">
        <v>6811</v>
      </c>
      <c r="M111" s="2">
        <v>60.094999999999999</v>
      </c>
      <c r="N111" s="2">
        <v>0</v>
      </c>
    </row>
    <row r="112" spans="1:14" x14ac:dyDescent="0.25">
      <c r="A112" s="3">
        <v>1604</v>
      </c>
      <c r="B112" s="2" t="s">
        <v>1400</v>
      </c>
      <c r="C112" s="2" t="s">
        <v>43</v>
      </c>
      <c r="D112" s="2" t="s">
        <v>11</v>
      </c>
      <c r="E112" s="2" t="s">
        <v>1402</v>
      </c>
      <c r="F112" s="2" t="s">
        <v>13</v>
      </c>
      <c r="G112" s="2" t="s">
        <v>14</v>
      </c>
      <c r="H112" s="2">
        <f t="shared" si="6"/>
        <v>0</v>
      </c>
      <c r="L112" s="2" t="s">
        <v>6811</v>
      </c>
      <c r="M112" s="2">
        <v>60.094999999999999</v>
      </c>
      <c r="N112" s="2">
        <v>0</v>
      </c>
    </row>
    <row r="113" spans="1:14" x14ac:dyDescent="0.25">
      <c r="A113" s="3">
        <v>3626</v>
      </c>
      <c r="B113" s="2" t="s">
        <v>1400</v>
      </c>
      <c r="C113" s="2" t="s">
        <v>26</v>
      </c>
      <c r="D113" s="2" t="s">
        <v>11</v>
      </c>
      <c r="E113" s="2" t="s">
        <v>1402</v>
      </c>
      <c r="F113" s="2" t="s">
        <v>13</v>
      </c>
      <c r="G113" s="2" t="s">
        <v>14</v>
      </c>
      <c r="H113" s="2">
        <f t="shared" si="6"/>
        <v>0</v>
      </c>
      <c r="L113" s="2" t="s">
        <v>6811</v>
      </c>
      <c r="M113" s="2">
        <v>60.094999999999999</v>
      </c>
      <c r="N113" s="2">
        <v>0</v>
      </c>
    </row>
    <row r="114" spans="1:14" x14ac:dyDescent="0.25">
      <c r="A114" s="3">
        <v>3630</v>
      </c>
      <c r="B114" s="2" t="s">
        <v>1400</v>
      </c>
      <c r="C114" s="2" t="s">
        <v>30</v>
      </c>
      <c r="D114" s="2" t="s">
        <v>11</v>
      </c>
      <c r="E114" s="2" t="s">
        <v>1402</v>
      </c>
      <c r="F114" s="2" t="s">
        <v>13</v>
      </c>
      <c r="G114" s="2" t="s">
        <v>14</v>
      </c>
      <c r="H114" s="2">
        <f t="shared" si="6"/>
        <v>0</v>
      </c>
      <c r="L114" s="2" t="s">
        <v>6811</v>
      </c>
      <c r="M114" s="2">
        <v>60.094999999999999</v>
      </c>
      <c r="N114" s="2">
        <v>0</v>
      </c>
    </row>
    <row r="115" spans="1:14" hidden="1" x14ac:dyDescent="0.25">
      <c r="A115" s="3">
        <v>113</v>
      </c>
      <c r="C115" s="2" t="s">
        <v>2818</v>
      </c>
      <c r="D115" s="2" t="s">
        <v>11</v>
      </c>
      <c r="E115" s="2" t="s">
        <v>3476</v>
      </c>
      <c r="F115" s="2" t="s">
        <v>37</v>
      </c>
      <c r="G115" s="2" t="s">
        <v>2821</v>
      </c>
    </row>
    <row r="116" spans="1:14" x14ac:dyDescent="0.25">
      <c r="A116" s="3">
        <v>3950</v>
      </c>
      <c r="B116" s="2" t="s">
        <v>1400</v>
      </c>
      <c r="C116" s="2" t="s">
        <v>23</v>
      </c>
      <c r="D116" s="2" t="s">
        <v>11</v>
      </c>
      <c r="E116" s="2" t="s">
        <v>1402</v>
      </c>
      <c r="F116" s="2" t="s">
        <v>13</v>
      </c>
      <c r="G116" s="2" t="s">
        <v>14</v>
      </c>
      <c r="H116" s="2">
        <f>14.0067*N116/M116</f>
        <v>0</v>
      </c>
      <c r="L116" s="2" t="s">
        <v>6811</v>
      </c>
      <c r="M116" s="2">
        <v>60.094999999999999</v>
      </c>
      <c r="N116" s="2">
        <v>0</v>
      </c>
    </row>
    <row r="117" spans="1:14" hidden="1" x14ac:dyDescent="0.25">
      <c r="A117" s="3">
        <v>462</v>
      </c>
      <c r="B117" s="2" t="s">
        <v>428</v>
      </c>
      <c r="C117" s="2" t="s">
        <v>47</v>
      </c>
      <c r="D117" s="2" t="s">
        <v>11</v>
      </c>
      <c r="E117" s="2" t="s">
        <v>430</v>
      </c>
      <c r="F117" s="2" t="s">
        <v>13</v>
      </c>
      <c r="G117" s="2" t="s">
        <v>14</v>
      </c>
      <c r="H117" s="2">
        <f>14.0067*N117/M117</f>
        <v>0</v>
      </c>
      <c r="L117" s="2" t="s">
        <v>6795</v>
      </c>
      <c r="M117" s="2">
        <v>88.147999999999996</v>
      </c>
      <c r="N117" s="2">
        <v>0</v>
      </c>
    </row>
    <row r="118" spans="1:14" hidden="1" x14ac:dyDescent="0.25">
      <c r="A118" s="3">
        <v>116</v>
      </c>
      <c r="C118" s="2" t="s">
        <v>34</v>
      </c>
      <c r="D118" s="2" t="s">
        <v>11</v>
      </c>
      <c r="E118" s="2" t="s">
        <v>1368</v>
      </c>
      <c r="F118" s="2" t="s">
        <v>37</v>
      </c>
      <c r="G118" s="2" t="s">
        <v>774</v>
      </c>
    </row>
    <row r="119" spans="1:14" hidden="1" x14ac:dyDescent="0.25">
      <c r="A119" s="3">
        <v>281</v>
      </c>
      <c r="B119" s="2" t="s">
        <v>428</v>
      </c>
      <c r="C119" s="2" t="s">
        <v>90</v>
      </c>
      <c r="D119" s="2" t="s">
        <v>11</v>
      </c>
      <c r="E119" s="2" t="s">
        <v>430</v>
      </c>
      <c r="F119" s="2" t="s">
        <v>13</v>
      </c>
      <c r="G119" s="2" t="s">
        <v>14</v>
      </c>
      <c r="H119" s="2">
        <f>14.0067*N119/M119</f>
        <v>0</v>
      </c>
      <c r="L119" s="2" t="s">
        <v>6795</v>
      </c>
      <c r="M119" s="2">
        <v>88.147999999999996</v>
      </c>
      <c r="N119" s="2">
        <v>0</v>
      </c>
    </row>
    <row r="120" spans="1:14" hidden="1" x14ac:dyDescent="0.25">
      <c r="A120" s="3">
        <v>1813</v>
      </c>
      <c r="B120" s="2" t="s">
        <v>428</v>
      </c>
      <c r="C120" s="2" t="s">
        <v>9</v>
      </c>
      <c r="D120" s="2" t="s">
        <v>11</v>
      </c>
      <c r="E120" s="2" t="s">
        <v>430</v>
      </c>
      <c r="F120" s="2" t="s">
        <v>13</v>
      </c>
      <c r="G120" s="2" t="s">
        <v>14</v>
      </c>
      <c r="H120" s="2">
        <f>14.0067*N120/M120</f>
        <v>0</v>
      </c>
      <c r="L120" s="2" t="s">
        <v>6795</v>
      </c>
      <c r="M120" s="2">
        <v>88.147999999999996</v>
      </c>
      <c r="N120" s="2">
        <v>0</v>
      </c>
    </row>
    <row r="121" spans="1:14" hidden="1" x14ac:dyDescent="0.25">
      <c r="A121" s="3">
        <v>119</v>
      </c>
      <c r="C121" s="2" t="s">
        <v>2818</v>
      </c>
      <c r="D121" s="2" t="s">
        <v>11</v>
      </c>
      <c r="E121" s="2" t="s">
        <v>5646</v>
      </c>
      <c r="F121" s="2" t="s">
        <v>37</v>
      </c>
      <c r="G121" s="2" t="s">
        <v>2913</v>
      </c>
    </row>
    <row r="122" spans="1:14" hidden="1" x14ac:dyDescent="0.25">
      <c r="A122" s="3">
        <v>528</v>
      </c>
      <c r="B122" s="2" t="s">
        <v>428</v>
      </c>
      <c r="C122" s="2" t="s">
        <v>99</v>
      </c>
      <c r="D122" s="2" t="s">
        <v>11</v>
      </c>
      <c r="E122" s="2" t="s">
        <v>430</v>
      </c>
      <c r="F122" s="2" t="s">
        <v>13</v>
      </c>
      <c r="G122" s="2" t="s">
        <v>14</v>
      </c>
      <c r="H122" s="2">
        <f>14.0067*N122/M122</f>
        <v>0</v>
      </c>
      <c r="L122" s="2" t="s">
        <v>6795</v>
      </c>
      <c r="M122" s="2">
        <v>88.147999999999996</v>
      </c>
      <c r="N122" s="2">
        <v>0</v>
      </c>
    </row>
    <row r="123" spans="1:14" hidden="1" x14ac:dyDescent="0.25">
      <c r="A123" s="3">
        <v>257</v>
      </c>
      <c r="B123" s="2" t="s">
        <v>428</v>
      </c>
      <c r="C123" s="2" t="s">
        <v>70</v>
      </c>
      <c r="D123" s="2" t="s">
        <v>11</v>
      </c>
      <c r="E123" s="2" t="s">
        <v>430</v>
      </c>
      <c r="F123" s="2" t="s">
        <v>13</v>
      </c>
      <c r="G123" s="2" t="s">
        <v>14</v>
      </c>
      <c r="H123" s="2">
        <f>14.0067*N123/M123</f>
        <v>0</v>
      </c>
      <c r="L123" s="2" t="s">
        <v>6795</v>
      </c>
      <c r="M123" s="2">
        <v>88.147999999999996</v>
      </c>
      <c r="N123" s="2">
        <v>0</v>
      </c>
    </row>
    <row r="124" spans="1:14" hidden="1" x14ac:dyDescent="0.25">
      <c r="A124" s="3">
        <v>122</v>
      </c>
      <c r="C124" s="2" t="s">
        <v>2818</v>
      </c>
      <c r="D124" s="2" t="s">
        <v>11</v>
      </c>
      <c r="E124" s="2" t="s">
        <v>5493</v>
      </c>
      <c r="F124" s="2" t="s">
        <v>37</v>
      </c>
      <c r="G124" s="2" t="s">
        <v>2913</v>
      </c>
    </row>
    <row r="125" spans="1:14" x14ac:dyDescent="0.25">
      <c r="A125" s="3">
        <v>640</v>
      </c>
      <c r="B125" s="2" t="s">
        <v>428</v>
      </c>
      <c r="C125" s="2" t="s">
        <v>189</v>
      </c>
      <c r="D125" s="2" t="s">
        <v>11</v>
      </c>
      <c r="E125" s="2" t="s">
        <v>430</v>
      </c>
      <c r="F125" s="2" t="s">
        <v>13</v>
      </c>
      <c r="G125" s="2" t="s">
        <v>14</v>
      </c>
      <c r="H125" s="2">
        <f>14.0067*N125/M125</f>
        <v>0</v>
      </c>
      <c r="L125" s="2" t="s">
        <v>6795</v>
      </c>
      <c r="M125" s="2">
        <v>88.147999999999996</v>
      </c>
      <c r="N125" s="2">
        <v>0</v>
      </c>
    </row>
    <row r="126" spans="1:14" x14ac:dyDescent="0.25">
      <c r="A126" s="3">
        <v>1201</v>
      </c>
      <c r="B126" s="2" t="s">
        <v>428</v>
      </c>
      <c r="C126" s="2" t="s">
        <v>43</v>
      </c>
      <c r="D126" s="2" t="s">
        <v>11</v>
      </c>
      <c r="E126" s="2" t="s">
        <v>430</v>
      </c>
      <c r="F126" s="2" t="s">
        <v>13</v>
      </c>
      <c r="G126" s="2" t="s">
        <v>14</v>
      </c>
      <c r="H126" s="2">
        <f>14.0067*N126/M126</f>
        <v>0</v>
      </c>
      <c r="L126" s="2" t="s">
        <v>6795</v>
      </c>
      <c r="M126" s="2">
        <v>88.147999999999996</v>
      </c>
      <c r="N126" s="2">
        <v>0</v>
      </c>
    </row>
    <row r="127" spans="1:14" hidden="1" x14ac:dyDescent="0.25">
      <c r="A127" s="3">
        <v>125</v>
      </c>
      <c r="B127" s="2" t="s">
        <v>3688</v>
      </c>
      <c r="C127" s="2" t="s">
        <v>59</v>
      </c>
      <c r="D127" s="2" t="s">
        <v>11</v>
      </c>
      <c r="E127" s="2" t="s">
        <v>4349</v>
      </c>
      <c r="F127" s="2" t="s">
        <v>37</v>
      </c>
      <c r="G127" s="2" t="s">
        <v>14</v>
      </c>
    </row>
    <row r="128" spans="1:14" hidden="1" x14ac:dyDescent="0.25">
      <c r="A128" s="3">
        <v>126</v>
      </c>
      <c r="C128" s="2" t="s">
        <v>2818</v>
      </c>
      <c r="D128" s="2" t="s">
        <v>11</v>
      </c>
      <c r="E128" s="2" t="s">
        <v>5661</v>
      </c>
      <c r="F128" s="2" t="s">
        <v>37</v>
      </c>
      <c r="G128" s="2" t="s">
        <v>2913</v>
      </c>
    </row>
    <row r="129" spans="1:14" x14ac:dyDescent="0.25">
      <c r="A129" s="3">
        <v>1672</v>
      </c>
      <c r="B129" s="2" t="s">
        <v>428</v>
      </c>
      <c r="C129" s="2" t="s">
        <v>26</v>
      </c>
      <c r="D129" s="2" t="s">
        <v>11</v>
      </c>
      <c r="E129" s="2" t="s">
        <v>430</v>
      </c>
      <c r="F129" s="2" t="s">
        <v>13</v>
      </c>
      <c r="G129" s="2" t="s">
        <v>14</v>
      </c>
      <c r="H129" s="2">
        <f t="shared" ref="H129:H145" si="7">14.0067*N129/M129</f>
        <v>0</v>
      </c>
      <c r="L129" s="2" t="s">
        <v>6795</v>
      </c>
      <c r="M129" s="2">
        <v>88.147999999999996</v>
      </c>
      <c r="N129" s="2">
        <v>0</v>
      </c>
    </row>
    <row r="130" spans="1:14" x14ac:dyDescent="0.25">
      <c r="A130" s="3">
        <v>188</v>
      </c>
      <c r="B130" s="2" t="s">
        <v>428</v>
      </c>
      <c r="C130" s="2" t="s">
        <v>30</v>
      </c>
      <c r="D130" s="2" t="s">
        <v>11</v>
      </c>
      <c r="E130" s="2" t="s">
        <v>430</v>
      </c>
      <c r="F130" s="2" t="s">
        <v>13</v>
      </c>
      <c r="G130" s="2" t="s">
        <v>14</v>
      </c>
      <c r="H130" s="2">
        <f t="shared" si="7"/>
        <v>0</v>
      </c>
      <c r="L130" s="2" t="s">
        <v>6795</v>
      </c>
      <c r="M130" s="2">
        <v>88.147999999999996</v>
      </c>
      <c r="N130" s="2">
        <v>0</v>
      </c>
    </row>
    <row r="131" spans="1:14" x14ac:dyDescent="0.25">
      <c r="A131" s="3">
        <v>3091</v>
      </c>
      <c r="B131" s="2" t="s">
        <v>428</v>
      </c>
      <c r="C131" s="2" t="s">
        <v>23</v>
      </c>
      <c r="D131" s="2" t="s">
        <v>11</v>
      </c>
      <c r="E131" s="2" t="s">
        <v>430</v>
      </c>
      <c r="F131" s="2" t="s">
        <v>13</v>
      </c>
      <c r="G131" s="2" t="s">
        <v>14</v>
      </c>
      <c r="H131" s="2">
        <f t="shared" si="7"/>
        <v>0</v>
      </c>
      <c r="L131" s="2" t="s">
        <v>6795</v>
      </c>
      <c r="M131" s="2">
        <v>88.147999999999996</v>
      </c>
      <c r="N131" s="2">
        <v>0</v>
      </c>
    </row>
    <row r="132" spans="1:14" hidden="1" x14ac:dyDescent="0.25">
      <c r="A132" s="3">
        <v>1161</v>
      </c>
      <c r="B132" s="2" t="s">
        <v>741</v>
      </c>
      <c r="C132" s="2" t="s">
        <v>47</v>
      </c>
      <c r="D132" s="2" t="s">
        <v>11</v>
      </c>
      <c r="E132" s="2" t="s">
        <v>743</v>
      </c>
      <c r="F132" s="2" t="s">
        <v>13</v>
      </c>
      <c r="G132" s="2" t="s">
        <v>14</v>
      </c>
      <c r="H132" s="2">
        <f t="shared" si="7"/>
        <v>0</v>
      </c>
      <c r="L132" s="2" t="s">
        <v>6812</v>
      </c>
      <c r="M132" s="2">
        <v>102.175</v>
      </c>
      <c r="N132" s="2">
        <v>0</v>
      </c>
    </row>
    <row r="133" spans="1:14" hidden="1" x14ac:dyDescent="0.25">
      <c r="A133" s="3">
        <v>1805</v>
      </c>
      <c r="B133" s="2" t="s">
        <v>741</v>
      </c>
      <c r="C133" s="2" t="s">
        <v>90</v>
      </c>
      <c r="D133" s="2" t="s">
        <v>11</v>
      </c>
      <c r="E133" s="2" t="s">
        <v>743</v>
      </c>
      <c r="F133" s="2" t="s">
        <v>13</v>
      </c>
      <c r="G133" s="2" t="s">
        <v>14</v>
      </c>
      <c r="H133" s="2">
        <f t="shared" si="7"/>
        <v>0</v>
      </c>
      <c r="L133" s="2" t="s">
        <v>6812</v>
      </c>
      <c r="M133" s="2">
        <v>102.175</v>
      </c>
      <c r="N133" s="2">
        <v>0</v>
      </c>
    </row>
    <row r="134" spans="1:14" hidden="1" x14ac:dyDescent="0.25">
      <c r="A134" s="3">
        <v>1873</v>
      </c>
      <c r="B134" s="2" t="s">
        <v>741</v>
      </c>
      <c r="C134" s="2" t="s">
        <v>9</v>
      </c>
      <c r="D134" s="2" t="s">
        <v>11</v>
      </c>
      <c r="E134" s="2" t="s">
        <v>743</v>
      </c>
      <c r="F134" s="2" t="s">
        <v>13</v>
      </c>
      <c r="G134" s="2" t="s">
        <v>14</v>
      </c>
      <c r="H134" s="2">
        <f t="shared" si="7"/>
        <v>0</v>
      </c>
      <c r="L134" s="2" t="s">
        <v>6812</v>
      </c>
      <c r="M134" s="2">
        <v>102.175</v>
      </c>
      <c r="N134" s="2">
        <v>0</v>
      </c>
    </row>
    <row r="135" spans="1:14" hidden="1" x14ac:dyDescent="0.25">
      <c r="A135" s="3">
        <v>4274</v>
      </c>
      <c r="B135" s="2" t="s">
        <v>741</v>
      </c>
      <c r="C135" s="2" t="s">
        <v>99</v>
      </c>
      <c r="D135" s="2" t="s">
        <v>11</v>
      </c>
      <c r="E135" s="2" t="s">
        <v>743</v>
      </c>
      <c r="F135" s="2" t="s">
        <v>13</v>
      </c>
      <c r="G135" s="2" t="s">
        <v>14</v>
      </c>
      <c r="H135" s="2">
        <f t="shared" si="7"/>
        <v>0</v>
      </c>
      <c r="L135" s="2" t="s">
        <v>6812</v>
      </c>
      <c r="M135" s="2">
        <v>102.175</v>
      </c>
      <c r="N135" s="2">
        <v>0</v>
      </c>
    </row>
    <row r="136" spans="1:14" hidden="1" x14ac:dyDescent="0.25">
      <c r="A136" s="3">
        <v>2539</v>
      </c>
      <c r="B136" s="2" t="s">
        <v>741</v>
      </c>
      <c r="C136" s="2" t="s">
        <v>70</v>
      </c>
      <c r="D136" s="2" t="s">
        <v>11</v>
      </c>
      <c r="E136" s="2" t="s">
        <v>743</v>
      </c>
      <c r="F136" s="2" t="s">
        <v>13</v>
      </c>
      <c r="G136" s="2" t="s">
        <v>14</v>
      </c>
      <c r="H136" s="2">
        <f t="shared" si="7"/>
        <v>0</v>
      </c>
      <c r="L136" s="2" t="s">
        <v>6812</v>
      </c>
      <c r="M136" s="2">
        <v>102.175</v>
      </c>
      <c r="N136" s="2">
        <v>0</v>
      </c>
    </row>
    <row r="137" spans="1:14" hidden="1" x14ac:dyDescent="0.25">
      <c r="A137" s="3">
        <v>1018</v>
      </c>
      <c r="B137" s="2" t="s">
        <v>3463</v>
      </c>
      <c r="C137" s="2" t="s">
        <v>47</v>
      </c>
      <c r="D137" s="2" t="s">
        <v>11</v>
      </c>
      <c r="E137" s="2" t="s">
        <v>3465</v>
      </c>
      <c r="F137" s="2" t="s">
        <v>13</v>
      </c>
      <c r="G137" s="2" t="s">
        <v>14</v>
      </c>
      <c r="H137" s="2">
        <f t="shared" si="7"/>
        <v>0</v>
      </c>
      <c r="L137" s="2" t="s">
        <v>6813</v>
      </c>
      <c r="M137" s="2">
        <v>100.15900000000001</v>
      </c>
      <c r="N137" s="2">
        <v>0</v>
      </c>
    </row>
    <row r="138" spans="1:14" hidden="1" x14ac:dyDescent="0.25">
      <c r="A138" s="3">
        <v>3297</v>
      </c>
      <c r="B138" s="2" t="s">
        <v>3463</v>
      </c>
      <c r="C138" s="2" t="s">
        <v>90</v>
      </c>
      <c r="D138" s="2" t="s">
        <v>11</v>
      </c>
      <c r="E138" s="2" t="s">
        <v>3465</v>
      </c>
      <c r="F138" s="2" t="s">
        <v>13</v>
      </c>
      <c r="G138" s="2" t="s">
        <v>14</v>
      </c>
      <c r="H138" s="2">
        <f t="shared" si="7"/>
        <v>0</v>
      </c>
      <c r="L138" s="2" t="s">
        <v>6813</v>
      </c>
      <c r="M138" s="2">
        <v>100.15900000000001</v>
      </c>
      <c r="N138" s="2">
        <v>0</v>
      </c>
    </row>
    <row r="139" spans="1:14" hidden="1" x14ac:dyDescent="0.25">
      <c r="A139" s="3">
        <v>1434</v>
      </c>
      <c r="B139" s="2" t="s">
        <v>3463</v>
      </c>
      <c r="C139" s="2" t="s">
        <v>9</v>
      </c>
      <c r="D139" s="2" t="s">
        <v>11</v>
      </c>
      <c r="E139" s="2" t="s">
        <v>3465</v>
      </c>
      <c r="F139" s="2" t="s">
        <v>13</v>
      </c>
      <c r="G139" s="2" t="s">
        <v>14</v>
      </c>
      <c r="H139" s="2">
        <f t="shared" si="7"/>
        <v>0</v>
      </c>
      <c r="L139" s="2" t="s">
        <v>6813</v>
      </c>
      <c r="M139" s="2">
        <v>100.15900000000001</v>
      </c>
      <c r="N139" s="2">
        <v>0</v>
      </c>
    </row>
    <row r="140" spans="1:14" hidden="1" x14ac:dyDescent="0.25">
      <c r="A140" s="3">
        <v>1819</v>
      </c>
      <c r="B140" s="2" t="s">
        <v>3463</v>
      </c>
      <c r="C140" s="2" t="s">
        <v>99</v>
      </c>
      <c r="D140" s="2" t="s">
        <v>11</v>
      </c>
      <c r="E140" s="2" t="s">
        <v>3465</v>
      </c>
      <c r="F140" s="2" t="s">
        <v>13</v>
      </c>
      <c r="G140" s="2" t="s">
        <v>14</v>
      </c>
      <c r="H140" s="2">
        <f t="shared" si="7"/>
        <v>0</v>
      </c>
      <c r="L140" s="2" t="s">
        <v>6813</v>
      </c>
      <c r="M140" s="2">
        <v>100.15900000000001</v>
      </c>
      <c r="N140" s="2">
        <v>0</v>
      </c>
    </row>
    <row r="141" spans="1:14" hidden="1" x14ac:dyDescent="0.25">
      <c r="A141" s="3">
        <v>3793</v>
      </c>
      <c r="B141" s="2" t="s">
        <v>3463</v>
      </c>
      <c r="C141" s="2" t="s">
        <v>70</v>
      </c>
      <c r="D141" s="2" t="s">
        <v>11</v>
      </c>
      <c r="E141" s="2" t="s">
        <v>3465</v>
      </c>
      <c r="F141" s="2" t="s">
        <v>13</v>
      </c>
      <c r="G141" s="2" t="s">
        <v>14</v>
      </c>
      <c r="H141" s="2">
        <f t="shared" si="7"/>
        <v>0</v>
      </c>
      <c r="L141" s="2" t="s">
        <v>6813</v>
      </c>
      <c r="M141" s="2">
        <v>100.15900000000001</v>
      </c>
      <c r="N141" s="2">
        <v>0</v>
      </c>
    </row>
    <row r="142" spans="1:14" x14ac:dyDescent="0.25">
      <c r="A142" s="3">
        <v>4354</v>
      </c>
      <c r="B142" s="2" t="s">
        <v>3463</v>
      </c>
      <c r="C142" s="2" t="s">
        <v>189</v>
      </c>
      <c r="D142" s="2" t="s">
        <v>11</v>
      </c>
      <c r="E142" s="2" t="s">
        <v>3465</v>
      </c>
      <c r="F142" s="2" t="s">
        <v>13</v>
      </c>
      <c r="G142" s="2" t="s">
        <v>14</v>
      </c>
      <c r="H142" s="2">
        <f t="shared" si="7"/>
        <v>0</v>
      </c>
      <c r="L142" s="2" t="s">
        <v>6813</v>
      </c>
      <c r="M142" s="2">
        <v>100.15900000000001</v>
      </c>
      <c r="N142" s="2">
        <v>0</v>
      </c>
    </row>
    <row r="143" spans="1:14" x14ac:dyDescent="0.25">
      <c r="A143" s="3">
        <v>3730</v>
      </c>
      <c r="B143" s="2" t="s">
        <v>3463</v>
      </c>
      <c r="C143" s="2" t="s">
        <v>43</v>
      </c>
      <c r="D143" s="2" t="s">
        <v>11</v>
      </c>
      <c r="E143" s="2" t="s">
        <v>3465</v>
      </c>
      <c r="F143" s="2" t="s">
        <v>13</v>
      </c>
      <c r="G143" s="2" t="s">
        <v>14</v>
      </c>
      <c r="H143" s="2">
        <f t="shared" si="7"/>
        <v>0</v>
      </c>
      <c r="L143" s="2" t="s">
        <v>6813</v>
      </c>
      <c r="M143" s="2">
        <v>100.15900000000001</v>
      </c>
      <c r="N143" s="2">
        <v>0</v>
      </c>
    </row>
    <row r="144" spans="1:14" x14ac:dyDescent="0.25">
      <c r="A144" s="3">
        <v>114</v>
      </c>
      <c r="B144" s="2" t="s">
        <v>3463</v>
      </c>
      <c r="C144" s="2" t="s">
        <v>26</v>
      </c>
      <c r="D144" s="2" t="s">
        <v>11</v>
      </c>
      <c r="E144" s="2" t="s">
        <v>3465</v>
      </c>
      <c r="F144" s="2" t="s">
        <v>13</v>
      </c>
      <c r="G144" s="2" t="s">
        <v>14</v>
      </c>
      <c r="H144" s="2">
        <f t="shared" si="7"/>
        <v>0</v>
      </c>
      <c r="L144" s="2" t="s">
        <v>6813</v>
      </c>
      <c r="M144" s="2">
        <v>100.15900000000001</v>
      </c>
      <c r="N144" s="2">
        <v>0</v>
      </c>
    </row>
    <row r="145" spans="1:14" x14ac:dyDescent="0.25">
      <c r="A145" s="3">
        <v>467</v>
      </c>
      <c r="B145" s="2" t="s">
        <v>3463</v>
      </c>
      <c r="C145" s="2" t="s">
        <v>30</v>
      </c>
      <c r="D145" s="2" t="s">
        <v>11</v>
      </c>
      <c r="E145" s="2" t="s">
        <v>3465</v>
      </c>
      <c r="F145" s="2" t="s">
        <v>13</v>
      </c>
      <c r="G145" s="2" t="s">
        <v>14</v>
      </c>
      <c r="H145" s="2">
        <f t="shared" si="7"/>
        <v>0</v>
      </c>
      <c r="L145" s="2" t="s">
        <v>6813</v>
      </c>
      <c r="M145" s="2">
        <v>100.15900000000001</v>
      </c>
      <c r="N145" s="2">
        <v>0</v>
      </c>
    </row>
    <row r="146" spans="1:14" hidden="1" x14ac:dyDescent="0.25">
      <c r="A146" s="3">
        <v>144</v>
      </c>
      <c r="B146" s="2" t="s">
        <v>1281</v>
      </c>
      <c r="C146" s="2" t="s">
        <v>59</v>
      </c>
      <c r="D146" s="2" t="s">
        <v>11</v>
      </c>
      <c r="E146" s="2" t="s">
        <v>1764</v>
      </c>
      <c r="F146" s="2" t="s">
        <v>37</v>
      </c>
      <c r="G146" s="2" t="s">
        <v>14</v>
      </c>
    </row>
    <row r="147" spans="1:14" x14ac:dyDescent="0.25">
      <c r="A147" s="3">
        <v>1476</v>
      </c>
      <c r="B147" s="2" t="s">
        <v>3463</v>
      </c>
      <c r="C147" s="2" t="s">
        <v>23</v>
      </c>
      <c r="D147" s="2" t="s">
        <v>11</v>
      </c>
      <c r="E147" s="2" t="s">
        <v>3465</v>
      </c>
      <c r="F147" s="2" t="s">
        <v>13</v>
      </c>
      <c r="G147" s="2" t="s">
        <v>14</v>
      </c>
      <c r="H147" s="2">
        <f>14.0067*N147/M147</f>
        <v>0</v>
      </c>
      <c r="L147" s="2" t="s">
        <v>6813</v>
      </c>
      <c r="M147" s="2">
        <v>100.15900000000001</v>
      </c>
      <c r="N147" s="2">
        <v>0</v>
      </c>
    </row>
    <row r="148" spans="1:14" x14ac:dyDescent="0.25">
      <c r="A148" s="3">
        <v>2646</v>
      </c>
      <c r="B148" s="2" t="s">
        <v>2925</v>
      </c>
      <c r="C148" s="2" t="s">
        <v>16</v>
      </c>
      <c r="D148" s="2" t="s">
        <v>11</v>
      </c>
      <c r="E148" s="2" t="s">
        <v>2927</v>
      </c>
      <c r="F148" s="2" t="s">
        <v>13</v>
      </c>
      <c r="G148" s="2" t="s">
        <v>14</v>
      </c>
      <c r="H148" s="2">
        <f>14.0067*N148/M148</f>
        <v>9.6492787169842525E-2</v>
      </c>
      <c r="L148" s="2" t="s">
        <v>6814</v>
      </c>
      <c r="M148" s="2">
        <v>145.15799999999999</v>
      </c>
      <c r="N148" s="2">
        <v>1</v>
      </c>
    </row>
    <row r="149" spans="1:14" x14ac:dyDescent="0.25">
      <c r="A149" s="3">
        <v>791</v>
      </c>
      <c r="B149" s="2" t="s">
        <v>5547</v>
      </c>
      <c r="C149" s="2" t="s">
        <v>16</v>
      </c>
      <c r="D149" s="2" t="s">
        <v>11</v>
      </c>
      <c r="E149" s="2" t="s">
        <v>5549</v>
      </c>
      <c r="F149" s="2" t="s">
        <v>13</v>
      </c>
      <c r="G149" s="2" t="s">
        <v>14</v>
      </c>
      <c r="H149" s="2">
        <f>14.0067*N149/M149</f>
        <v>0</v>
      </c>
      <c r="L149" s="2" t="s">
        <v>6815</v>
      </c>
      <c r="M149" s="2">
        <v>887.10299999999995</v>
      </c>
      <c r="N149" s="2">
        <v>0</v>
      </c>
    </row>
    <row r="150" spans="1:14" hidden="1" x14ac:dyDescent="0.25">
      <c r="A150" s="3">
        <v>148</v>
      </c>
      <c r="B150" s="2" t="s">
        <v>413</v>
      </c>
      <c r="C150" s="2" t="s">
        <v>59</v>
      </c>
      <c r="D150" s="2" t="s">
        <v>11</v>
      </c>
      <c r="E150" s="2" t="s">
        <v>415</v>
      </c>
      <c r="F150" s="2" t="s">
        <v>37</v>
      </c>
      <c r="G150" s="2" t="s">
        <v>14</v>
      </c>
    </row>
    <row r="151" spans="1:14" hidden="1" x14ac:dyDescent="0.25">
      <c r="A151" s="3">
        <v>3216</v>
      </c>
      <c r="B151" s="2" t="s">
        <v>246</v>
      </c>
      <c r="C151" s="2" t="s">
        <v>47</v>
      </c>
      <c r="D151" s="2" t="s">
        <v>11</v>
      </c>
      <c r="E151" s="2" t="s">
        <v>248</v>
      </c>
      <c r="F151" s="2" t="s">
        <v>13</v>
      </c>
      <c r="G151" s="2" t="s">
        <v>14</v>
      </c>
      <c r="H151" s="2">
        <f>14.0067*N151/M151</f>
        <v>0</v>
      </c>
      <c r="L151" s="2" t="s">
        <v>6816</v>
      </c>
      <c r="M151" s="2">
        <v>154.208</v>
      </c>
      <c r="N151" s="2">
        <v>0</v>
      </c>
    </row>
    <row r="152" spans="1:14" hidden="1" x14ac:dyDescent="0.25">
      <c r="A152" s="3">
        <v>2050</v>
      </c>
      <c r="B152" s="2" t="s">
        <v>246</v>
      </c>
      <c r="C152" s="2" t="s">
        <v>90</v>
      </c>
      <c r="D152" s="2" t="s">
        <v>11</v>
      </c>
      <c r="E152" s="2" t="s">
        <v>248</v>
      </c>
      <c r="F152" s="2" t="s">
        <v>13</v>
      </c>
      <c r="G152" s="2" t="s">
        <v>14</v>
      </c>
      <c r="H152" s="2">
        <f>14.0067*N152/M152</f>
        <v>0</v>
      </c>
      <c r="L152" s="2" t="s">
        <v>6816</v>
      </c>
      <c r="M152" s="2">
        <v>154.208</v>
      </c>
      <c r="N152" s="2">
        <v>0</v>
      </c>
    </row>
    <row r="153" spans="1:14" hidden="1" x14ac:dyDescent="0.25">
      <c r="A153" s="3">
        <v>2093</v>
      </c>
      <c r="B153" s="2" t="s">
        <v>246</v>
      </c>
      <c r="C153" s="2" t="s">
        <v>9</v>
      </c>
      <c r="D153" s="2" t="s">
        <v>11</v>
      </c>
      <c r="E153" s="2" t="s">
        <v>248</v>
      </c>
      <c r="F153" s="2" t="s">
        <v>13</v>
      </c>
      <c r="G153" s="2" t="s">
        <v>14</v>
      </c>
      <c r="H153" s="2">
        <f>14.0067*N153/M153</f>
        <v>0</v>
      </c>
      <c r="L153" s="2" t="s">
        <v>6816</v>
      </c>
      <c r="M153" s="2">
        <v>154.208</v>
      </c>
      <c r="N153" s="2">
        <v>0</v>
      </c>
    </row>
    <row r="154" spans="1:14" hidden="1" x14ac:dyDescent="0.25">
      <c r="A154" s="3">
        <v>4131</v>
      </c>
      <c r="B154" s="2" t="s">
        <v>246</v>
      </c>
      <c r="C154" s="2" t="s">
        <v>99</v>
      </c>
      <c r="D154" s="2" t="s">
        <v>11</v>
      </c>
      <c r="E154" s="2" t="s">
        <v>248</v>
      </c>
      <c r="F154" s="2" t="s">
        <v>13</v>
      </c>
      <c r="G154" s="2" t="s">
        <v>14</v>
      </c>
      <c r="H154" s="2">
        <f>14.0067*N154/M154</f>
        <v>0</v>
      </c>
      <c r="L154" s="2" t="s">
        <v>6816</v>
      </c>
      <c r="M154" s="2">
        <v>154.208</v>
      </c>
      <c r="N154" s="2">
        <v>0</v>
      </c>
    </row>
    <row r="155" spans="1:14" hidden="1" x14ac:dyDescent="0.25">
      <c r="A155" s="3">
        <v>2668</v>
      </c>
      <c r="B155" s="2" t="s">
        <v>246</v>
      </c>
      <c r="C155" s="2" t="s">
        <v>70</v>
      </c>
      <c r="D155" s="2" t="s">
        <v>11</v>
      </c>
      <c r="E155" s="2" t="s">
        <v>248</v>
      </c>
      <c r="F155" s="2" t="s">
        <v>13</v>
      </c>
      <c r="G155" s="2" t="s">
        <v>14</v>
      </c>
      <c r="H155" s="2">
        <f>14.0067*N155/M155</f>
        <v>0</v>
      </c>
      <c r="L155" s="2" t="s">
        <v>6816</v>
      </c>
      <c r="M155" s="2">
        <v>154.208</v>
      </c>
      <c r="N155" s="2">
        <v>0</v>
      </c>
    </row>
    <row r="156" spans="1:14" hidden="1" x14ac:dyDescent="0.25">
      <c r="A156" s="3">
        <v>154</v>
      </c>
      <c r="B156" s="2" t="s">
        <v>357</v>
      </c>
      <c r="C156" s="2" t="s">
        <v>1292</v>
      </c>
      <c r="D156" s="2" t="s">
        <v>11</v>
      </c>
      <c r="E156" s="2" t="s">
        <v>2626</v>
      </c>
      <c r="F156" s="2" t="s">
        <v>37</v>
      </c>
      <c r="G156" s="2" t="s">
        <v>14</v>
      </c>
    </row>
    <row r="157" spans="1:14" x14ac:dyDescent="0.25">
      <c r="A157" s="3">
        <v>1767</v>
      </c>
      <c r="B157" s="2" t="s">
        <v>246</v>
      </c>
      <c r="C157" s="2" t="s">
        <v>189</v>
      </c>
      <c r="D157" s="2" t="s">
        <v>11</v>
      </c>
      <c r="E157" s="2" t="s">
        <v>248</v>
      </c>
      <c r="F157" s="2" t="s">
        <v>13</v>
      </c>
      <c r="G157" s="2" t="s">
        <v>14</v>
      </c>
      <c r="H157" s="2">
        <f>14.0067*N157/M157</f>
        <v>0</v>
      </c>
      <c r="L157" s="2" t="s">
        <v>6816</v>
      </c>
      <c r="M157" s="2">
        <v>154.208</v>
      </c>
      <c r="N157" s="2">
        <v>0</v>
      </c>
    </row>
    <row r="158" spans="1:14" x14ac:dyDescent="0.25">
      <c r="A158" s="3">
        <v>3391</v>
      </c>
      <c r="B158" s="2" t="s">
        <v>246</v>
      </c>
      <c r="C158" s="2" t="s">
        <v>43</v>
      </c>
      <c r="D158" s="2" t="s">
        <v>11</v>
      </c>
      <c r="E158" s="2" t="s">
        <v>248</v>
      </c>
      <c r="F158" s="2" t="s">
        <v>13</v>
      </c>
      <c r="G158" s="2" t="s">
        <v>14</v>
      </c>
      <c r="H158" s="2">
        <f>14.0067*N158/M158</f>
        <v>0</v>
      </c>
      <c r="L158" s="2" t="s">
        <v>6816</v>
      </c>
      <c r="M158" s="2">
        <v>154.208</v>
      </c>
      <c r="N158" s="2">
        <v>0</v>
      </c>
    </row>
    <row r="159" spans="1:14" x14ac:dyDescent="0.25">
      <c r="A159" s="3">
        <v>3350</v>
      </c>
      <c r="B159" s="2" t="s">
        <v>246</v>
      </c>
      <c r="C159" s="2" t="s">
        <v>26</v>
      </c>
      <c r="D159" s="2" t="s">
        <v>11</v>
      </c>
      <c r="E159" s="2" t="s">
        <v>248</v>
      </c>
      <c r="F159" s="2" t="s">
        <v>13</v>
      </c>
      <c r="G159" s="2" t="s">
        <v>14</v>
      </c>
      <c r="H159" s="2">
        <f>14.0067*N159/M159</f>
        <v>0</v>
      </c>
      <c r="L159" s="2" t="s">
        <v>6816</v>
      </c>
      <c r="M159" s="2">
        <v>154.208</v>
      </c>
      <c r="N159" s="2">
        <v>0</v>
      </c>
    </row>
    <row r="160" spans="1:14" x14ac:dyDescent="0.25">
      <c r="A160" s="3">
        <v>161</v>
      </c>
      <c r="B160" s="2" t="s">
        <v>246</v>
      </c>
      <c r="C160" s="2" t="s">
        <v>30</v>
      </c>
      <c r="D160" s="2" t="s">
        <v>11</v>
      </c>
      <c r="E160" s="2" t="s">
        <v>248</v>
      </c>
      <c r="F160" s="2" t="s">
        <v>13</v>
      </c>
      <c r="G160" s="2" t="s">
        <v>14</v>
      </c>
      <c r="H160" s="2">
        <f>14.0067*N160/M160</f>
        <v>0</v>
      </c>
      <c r="L160" s="2" t="s">
        <v>6816</v>
      </c>
      <c r="M160" s="2">
        <v>154.208</v>
      </c>
      <c r="N160" s="2">
        <v>0</v>
      </c>
    </row>
    <row r="161" spans="1:14" x14ac:dyDescent="0.25">
      <c r="A161" s="3">
        <v>2586</v>
      </c>
      <c r="B161" s="2" t="s">
        <v>246</v>
      </c>
      <c r="C161" s="2" t="s">
        <v>23</v>
      </c>
      <c r="D161" s="2" t="s">
        <v>11</v>
      </c>
      <c r="E161" s="2" t="s">
        <v>248</v>
      </c>
      <c r="F161" s="2" t="s">
        <v>13</v>
      </c>
      <c r="G161" s="2" t="s">
        <v>14</v>
      </c>
      <c r="H161" s="2">
        <f>14.0067*N161/M161</f>
        <v>0</v>
      </c>
      <c r="L161" s="2" t="s">
        <v>6816</v>
      </c>
      <c r="M161" s="2">
        <v>154.208</v>
      </c>
      <c r="N161" s="2">
        <v>0</v>
      </c>
    </row>
    <row r="162" spans="1:14" hidden="1" x14ac:dyDescent="0.25">
      <c r="A162" s="3">
        <v>160</v>
      </c>
      <c r="C162" s="2" t="s">
        <v>1292</v>
      </c>
      <c r="D162" s="2" t="s">
        <v>11</v>
      </c>
      <c r="E162" s="2" t="s">
        <v>6450</v>
      </c>
      <c r="F162" s="2" t="s">
        <v>37</v>
      </c>
      <c r="G162" s="2" t="s">
        <v>6451</v>
      </c>
    </row>
    <row r="163" spans="1:14" hidden="1" x14ac:dyDescent="0.25">
      <c r="A163" s="3">
        <v>1690</v>
      </c>
      <c r="B163" s="2" t="s">
        <v>587</v>
      </c>
      <c r="C163" s="2" t="s">
        <v>47</v>
      </c>
      <c r="D163" s="2" t="s">
        <v>11</v>
      </c>
      <c r="E163" s="2" t="s">
        <v>589</v>
      </c>
      <c r="F163" s="2" t="s">
        <v>13</v>
      </c>
      <c r="G163" s="2" t="s">
        <v>14</v>
      </c>
      <c r="H163" s="2">
        <f t="shared" ref="H163:H169" si="8">14.0067*N163/M163</f>
        <v>0</v>
      </c>
      <c r="L163" s="2" t="s">
        <v>6817</v>
      </c>
      <c r="M163" s="2">
        <v>152.19200000000001</v>
      </c>
      <c r="N163" s="2">
        <v>0</v>
      </c>
    </row>
    <row r="164" spans="1:14" hidden="1" x14ac:dyDescent="0.25">
      <c r="A164" s="3">
        <v>3625</v>
      </c>
      <c r="B164" s="2" t="s">
        <v>587</v>
      </c>
      <c r="C164" s="2" t="s">
        <v>90</v>
      </c>
      <c r="D164" s="2" t="s">
        <v>11</v>
      </c>
      <c r="E164" s="2" t="s">
        <v>589</v>
      </c>
      <c r="F164" s="2" t="s">
        <v>13</v>
      </c>
      <c r="G164" s="2" t="s">
        <v>14</v>
      </c>
      <c r="H164" s="2">
        <f t="shared" si="8"/>
        <v>0</v>
      </c>
      <c r="L164" s="2" t="s">
        <v>6817</v>
      </c>
      <c r="M164" s="2">
        <v>152.19200000000001</v>
      </c>
      <c r="N164" s="2">
        <v>0</v>
      </c>
    </row>
    <row r="165" spans="1:14" hidden="1" x14ac:dyDescent="0.25">
      <c r="A165" s="3">
        <v>4348</v>
      </c>
      <c r="B165" s="2" t="s">
        <v>587</v>
      </c>
      <c r="C165" s="2" t="s">
        <v>9</v>
      </c>
      <c r="D165" s="2" t="s">
        <v>11</v>
      </c>
      <c r="E165" s="2" t="s">
        <v>589</v>
      </c>
      <c r="F165" s="2" t="s">
        <v>13</v>
      </c>
      <c r="G165" s="2" t="s">
        <v>14</v>
      </c>
      <c r="H165" s="2">
        <f t="shared" si="8"/>
        <v>0</v>
      </c>
      <c r="L165" s="2" t="s">
        <v>6817</v>
      </c>
      <c r="M165" s="2">
        <v>152.19200000000001</v>
      </c>
      <c r="N165" s="2">
        <v>0</v>
      </c>
    </row>
    <row r="166" spans="1:14" hidden="1" x14ac:dyDescent="0.25">
      <c r="A166" s="3">
        <v>3900</v>
      </c>
      <c r="B166" s="2" t="s">
        <v>587</v>
      </c>
      <c r="C166" s="2" t="s">
        <v>99</v>
      </c>
      <c r="D166" s="2" t="s">
        <v>11</v>
      </c>
      <c r="E166" s="2" t="s">
        <v>589</v>
      </c>
      <c r="F166" s="2" t="s">
        <v>13</v>
      </c>
      <c r="G166" s="2" t="s">
        <v>14</v>
      </c>
      <c r="H166" s="2">
        <f t="shared" si="8"/>
        <v>0</v>
      </c>
      <c r="L166" s="2" t="s">
        <v>6817</v>
      </c>
      <c r="M166" s="2">
        <v>152.19200000000001</v>
      </c>
      <c r="N166" s="2">
        <v>0</v>
      </c>
    </row>
    <row r="167" spans="1:14" hidden="1" x14ac:dyDescent="0.25">
      <c r="A167" s="3">
        <v>3721</v>
      </c>
      <c r="B167" s="2" t="s">
        <v>587</v>
      </c>
      <c r="C167" s="2" t="s">
        <v>70</v>
      </c>
      <c r="D167" s="2" t="s">
        <v>11</v>
      </c>
      <c r="E167" s="2" t="s">
        <v>589</v>
      </c>
      <c r="F167" s="2" t="s">
        <v>13</v>
      </c>
      <c r="G167" s="2" t="s">
        <v>14</v>
      </c>
      <c r="H167" s="2">
        <f t="shared" si="8"/>
        <v>0</v>
      </c>
      <c r="L167" s="2" t="s">
        <v>6817</v>
      </c>
      <c r="M167" s="2">
        <v>152.19200000000001</v>
      </c>
      <c r="N167" s="2">
        <v>0</v>
      </c>
    </row>
    <row r="168" spans="1:14" x14ac:dyDescent="0.25">
      <c r="A168" s="3">
        <v>2417</v>
      </c>
      <c r="B168" s="2" t="s">
        <v>587</v>
      </c>
      <c r="C168" s="2" t="s">
        <v>189</v>
      </c>
      <c r="D168" s="2" t="s">
        <v>11</v>
      </c>
      <c r="E168" s="2" t="s">
        <v>589</v>
      </c>
      <c r="F168" s="2" t="s">
        <v>13</v>
      </c>
      <c r="G168" s="2" t="s">
        <v>14</v>
      </c>
      <c r="H168" s="2">
        <f t="shared" si="8"/>
        <v>0</v>
      </c>
      <c r="L168" s="2" t="s">
        <v>6817</v>
      </c>
      <c r="M168" s="2">
        <v>152.19200000000001</v>
      </c>
      <c r="N168" s="2">
        <v>0</v>
      </c>
    </row>
    <row r="169" spans="1:14" x14ac:dyDescent="0.25">
      <c r="A169" s="3">
        <v>4153</v>
      </c>
      <c r="B169" s="2" t="s">
        <v>4910</v>
      </c>
      <c r="C169" s="2" t="s">
        <v>16</v>
      </c>
      <c r="D169" s="2" t="s">
        <v>11</v>
      </c>
      <c r="E169" s="2" t="s">
        <v>441</v>
      </c>
      <c r="F169" s="2" t="s">
        <v>13</v>
      </c>
      <c r="G169" s="2" t="s">
        <v>14</v>
      </c>
      <c r="H169" s="2">
        <f t="shared" si="8"/>
        <v>7.646997805269537E-2</v>
      </c>
      <c r="L169" s="2" t="s">
        <v>6818</v>
      </c>
      <c r="M169" s="2">
        <v>183.166</v>
      </c>
      <c r="N169" s="2">
        <v>1</v>
      </c>
    </row>
    <row r="170" spans="1:14" hidden="1" x14ac:dyDescent="0.25">
      <c r="A170" s="3">
        <v>168</v>
      </c>
      <c r="C170" s="2" t="s">
        <v>2818</v>
      </c>
      <c r="D170" s="2" t="s">
        <v>11</v>
      </c>
      <c r="E170" s="2" t="s">
        <v>5762</v>
      </c>
      <c r="F170" s="2" t="s">
        <v>37</v>
      </c>
      <c r="G170" s="2" t="s">
        <v>2913</v>
      </c>
    </row>
    <row r="171" spans="1:14" x14ac:dyDescent="0.25">
      <c r="A171" s="3">
        <v>246</v>
      </c>
      <c r="B171" s="2" t="s">
        <v>4910</v>
      </c>
      <c r="C171" s="2" t="s">
        <v>26</v>
      </c>
      <c r="D171" s="2" t="s">
        <v>11</v>
      </c>
      <c r="E171" s="2" t="s">
        <v>441</v>
      </c>
      <c r="F171" s="2" t="s">
        <v>13</v>
      </c>
      <c r="G171" s="2" t="s">
        <v>14</v>
      </c>
      <c r="H171" s="2">
        <f t="shared" ref="H171:H204" si="9">14.0067*N171/M171</f>
        <v>7.646997805269537E-2</v>
      </c>
      <c r="L171" s="2" t="s">
        <v>6818</v>
      </c>
      <c r="M171" s="2">
        <v>183.166</v>
      </c>
      <c r="N171" s="2">
        <v>1</v>
      </c>
    </row>
    <row r="172" spans="1:14" hidden="1" x14ac:dyDescent="0.25">
      <c r="A172" s="3">
        <v>785</v>
      </c>
      <c r="B172" s="2" t="s">
        <v>1785</v>
      </c>
      <c r="C172" s="2" t="s">
        <v>47</v>
      </c>
      <c r="D172" s="2" t="s">
        <v>11</v>
      </c>
      <c r="E172" s="2" t="s">
        <v>1787</v>
      </c>
      <c r="F172" s="2" t="s">
        <v>13</v>
      </c>
      <c r="G172" s="2" t="s">
        <v>14</v>
      </c>
      <c r="H172" s="2">
        <f t="shared" si="9"/>
        <v>0</v>
      </c>
      <c r="L172" s="2" t="s">
        <v>6819</v>
      </c>
      <c r="M172" s="2">
        <v>44.052999999999997</v>
      </c>
      <c r="N172" s="2">
        <v>0</v>
      </c>
    </row>
    <row r="173" spans="1:14" hidden="1" x14ac:dyDescent="0.25">
      <c r="A173" s="3">
        <v>1417</v>
      </c>
      <c r="B173" s="2" t="s">
        <v>1785</v>
      </c>
      <c r="C173" s="2" t="s">
        <v>90</v>
      </c>
      <c r="D173" s="2" t="s">
        <v>11</v>
      </c>
      <c r="E173" s="2" t="s">
        <v>1787</v>
      </c>
      <c r="F173" s="2" t="s">
        <v>13</v>
      </c>
      <c r="G173" s="2" t="s">
        <v>14</v>
      </c>
      <c r="H173" s="2">
        <f t="shared" si="9"/>
        <v>0</v>
      </c>
      <c r="L173" s="2" t="s">
        <v>6819</v>
      </c>
      <c r="M173" s="2">
        <v>44.052999999999997</v>
      </c>
      <c r="N173" s="2">
        <v>0</v>
      </c>
    </row>
    <row r="174" spans="1:14" hidden="1" x14ac:dyDescent="0.25">
      <c r="A174" s="3">
        <v>2681</v>
      </c>
      <c r="B174" s="2" t="s">
        <v>1785</v>
      </c>
      <c r="C174" s="2" t="s">
        <v>9</v>
      </c>
      <c r="D174" s="2" t="s">
        <v>11</v>
      </c>
      <c r="E174" s="2" t="s">
        <v>1787</v>
      </c>
      <c r="F174" s="2" t="s">
        <v>13</v>
      </c>
      <c r="G174" s="2" t="s">
        <v>14</v>
      </c>
      <c r="H174" s="2">
        <f t="shared" si="9"/>
        <v>0</v>
      </c>
      <c r="L174" s="2" t="s">
        <v>6819</v>
      </c>
      <c r="M174" s="2">
        <v>44.052999999999997</v>
      </c>
      <c r="N174" s="2">
        <v>0</v>
      </c>
    </row>
    <row r="175" spans="1:14" hidden="1" x14ac:dyDescent="0.25">
      <c r="A175" s="3">
        <v>1692</v>
      </c>
      <c r="B175" s="2" t="s">
        <v>1785</v>
      </c>
      <c r="C175" s="2" t="s">
        <v>99</v>
      </c>
      <c r="D175" s="2" t="s">
        <v>11</v>
      </c>
      <c r="E175" s="2" t="s">
        <v>1787</v>
      </c>
      <c r="F175" s="2" t="s">
        <v>13</v>
      </c>
      <c r="G175" s="2" t="s">
        <v>14</v>
      </c>
      <c r="H175" s="2">
        <f t="shared" si="9"/>
        <v>0</v>
      </c>
      <c r="L175" s="2" t="s">
        <v>6819</v>
      </c>
      <c r="M175" s="2">
        <v>44.052999999999997</v>
      </c>
      <c r="N175" s="2">
        <v>0</v>
      </c>
    </row>
    <row r="176" spans="1:14" hidden="1" x14ac:dyDescent="0.25">
      <c r="A176" s="3">
        <v>2361</v>
      </c>
      <c r="B176" s="2" t="s">
        <v>1785</v>
      </c>
      <c r="C176" s="2" t="s">
        <v>70</v>
      </c>
      <c r="D176" s="2" t="s">
        <v>11</v>
      </c>
      <c r="E176" s="2" t="s">
        <v>1787</v>
      </c>
      <c r="F176" s="2" t="s">
        <v>13</v>
      </c>
      <c r="G176" s="2" t="s">
        <v>14</v>
      </c>
      <c r="H176" s="2">
        <f t="shared" si="9"/>
        <v>0</v>
      </c>
      <c r="L176" s="2" t="s">
        <v>6819</v>
      </c>
      <c r="M176" s="2">
        <v>44.052999999999997</v>
      </c>
      <c r="N176" s="2">
        <v>0</v>
      </c>
    </row>
    <row r="177" spans="1:14" x14ac:dyDescent="0.25">
      <c r="A177" s="3">
        <v>748</v>
      </c>
      <c r="B177" s="2" t="s">
        <v>1785</v>
      </c>
      <c r="C177" s="2" t="s">
        <v>189</v>
      </c>
      <c r="D177" s="2" t="s">
        <v>11</v>
      </c>
      <c r="E177" s="2" t="s">
        <v>1787</v>
      </c>
      <c r="F177" s="2" t="s">
        <v>13</v>
      </c>
      <c r="G177" s="2" t="s">
        <v>14</v>
      </c>
      <c r="H177" s="2">
        <f t="shared" si="9"/>
        <v>0</v>
      </c>
      <c r="L177" s="2" t="s">
        <v>6819</v>
      </c>
      <c r="M177" s="2">
        <v>44.052999999999997</v>
      </c>
      <c r="N177" s="2">
        <v>0</v>
      </c>
    </row>
    <row r="178" spans="1:14" x14ac:dyDescent="0.25">
      <c r="A178" s="3">
        <v>1531</v>
      </c>
      <c r="B178" s="2" t="s">
        <v>1785</v>
      </c>
      <c r="C178" s="2" t="s">
        <v>43</v>
      </c>
      <c r="D178" s="2" t="s">
        <v>11</v>
      </c>
      <c r="E178" s="2" t="s">
        <v>1787</v>
      </c>
      <c r="F178" s="2" t="s">
        <v>13</v>
      </c>
      <c r="G178" s="2" t="s">
        <v>14</v>
      </c>
      <c r="H178" s="2">
        <f t="shared" si="9"/>
        <v>0</v>
      </c>
      <c r="L178" s="2" t="s">
        <v>6819</v>
      </c>
      <c r="M178" s="2">
        <v>44.052999999999997</v>
      </c>
      <c r="N178" s="2">
        <v>0</v>
      </c>
    </row>
    <row r="179" spans="1:14" x14ac:dyDescent="0.25">
      <c r="A179" s="3">
        <v>604</v>
      </c>
      <c r="B179" s="2" t="s">
        <v>1785</v>
      </c>
      <c r="C179" s="2" t="s">
        <v>26</v>
      </c>
      <c r="D179" s="2" t="s">
        <v>11</v>
      </c>
      <c r="E179" s="2" t="s">
        <v>1787</v>
      </c>
      <c r="F179" s="2" t="s">
        <v>13</v>
      </c>
      <c r="G179" s="2" t="s">
        <v>14</v>
      </c>
      <c r="H179" s="2">
        <f t="shared" si="9"/>
        <v>0</v>
      </c>
      <c r="L179" s="2" t="s">
        <v>6819</v>
      </c>
      <c r="M179" s="2">
        <v>44.052999999999997</v>
      </c>
      <c r="N179" s="2">
        <v>0</v>
      </c>
    </row>
    <row r="180" spans="1:14" x14ac:dyDescent="0.25">
      <c r="A180" s="3">
        <v>2831</v>
      </c>
      <c r="B180" s="2" t="s">
        <v>1785</v>
      </c>
      <c r="C180" s="2" t="s">
        <v>30</v>
      </c>
      <c r="D180" s="2" t="s">
        <v>11</v>
      </c>
      <c r="E180" s="2" t="s">
        <v>1787</v>
      </c>
      <c r="F180" s="2" t="s">
        <v>13</v>
      </c>
      <c r="G180" s="2" t="s">
        <v>14</v>
      </c>
      <c r="H180" s="2">
        <f t="shared" si="9"/>
        <v>0</v>
      </c>
      <c r="L180" s="2" t="s">
        <v>6819</v>
      </c>
      <c r="M180" s="2">
        <v>44.052999999999997</v>
      </c>
      <c r="N180" s="2">
        <v>0</v>
      </c>
    </row>
    <row r="181" spans="1:14" x14ac:dyDescent="0.25">
      <c r="A181" s="3">
        <v>4106</v>
      </c>
      <c r="B181" s="2" t="s">
        <v>1785</v>
      </c>
      <c r="C181" s="2" t="s">
        <v>23</v>
      </c>
      <c r="D181" s="2" t="s">
        <v>11</v>
      </c>
      <c r="E181" s="2" t="s">
        <v>1787</v>
      </c>
      <c r="F181" s="2" t="s">
        <v>13</v>
      </c>
      <c r="G181" s="2" t="s">
        <v>14</v>
      </c>
      <c r="H181" s="2">
        <f t="shared" si="9"/>
        <v>0</v>
      </c>
      <c r="L181" s="2" t="s">
        <v>6819</v>
      </c>
      <c r="M181" s="2">
        <v>44.052999999999997</v>
      </c>
      <c r="N181" s="2">
        <v>0</v>
      </c>
    </row>
    <row r="182" spans="1:14" x14ac:dyDescent="0.25">
      <c r="A182" s="3">
        <v>611</v>
      </c>
      <c r="B182" s="2" t="s">
        <v>2337</v>
      </c>
      <c r="C182" s="2" t="s">
        <v>16</v>
      </c>
      <c r="D182" s="2" t="s">
        <v>11</v>
      </c>
      <c r="E182" s="2" t="s">
        <v>2339</v>
      </c>
      <c r="F182" s="2" t="s">
        <v>13</v>
      </c>
      <c r="G182" s="2" t="s">
        <v>14</v>
      </c>
      <c r="H182" s="2">
        <f t="shared" si="9"/>
        <v>0.23713240895931739</v>
      </c>
      <c r="L182" s="2" t="s">
        <v>6820</v>
      </c>
      <c r="M182" s="2">
        <v>59.067</v>
      </c>
      <c r="N182" s="2">
        <v>1</v>
      </c>
    </row>
    <row r="183" spans="1:14" x14ac:dyDescent="0.25">
      <c r="A183" s="3">
        <v>3902</v>
      </c>
      <c r="B183" s="2" t="s">
        <v>2337</v>
      </c>
      <c r="C183" s="2" t="s">
        <v>26</v>
      </c>
      <c r="D183" s="2" t="s">
        <v>11</v>
      </c>
      <c r="E183" s="2" t="s">
        <v>2339</v>
      </c>
      <c r="F183" s="2" t="s">
        <v>13</v>
      </c>
      <c r="G183" s="2" t="s">
        <v>14</v>
      </c>
      <c r="H183" s="2">
        <f t="shared" si="9"/>
        <v>0.23713240895931739</v>
      </c>
      <c r="L183" s="2" t="s">
        <v>6820</v>
      </c>
      <c r="M183" s="2">
        <v>59.067</v>
      </c>
      <c r="N183" s="2">
        <v>1</v>
      </c>
    </row>
    <row r="184" spans="1:14" x14ac:dyDescent="0.25">
      <c r="A184" s="3">
        <v>2645</v>
      </c>
      <c r="B184" s="2" t="s">
        <v>6821</v>
      </c>
      <c r="C184" s="2" t="s">
        <v>16</v>
      </c>
      <c r="D184" s="2" t="s">
        <v>11</v>
      </c>
      <c r="E184" s="2" t="s">
        <v>5541</v>
      </c>
      <c r="F184" s="2" t="s">
        <v>13</v>
      </c>
      <c r="G184" s="2" t="s">
        <v>14</v>
      </c>
      <c r="H184" s="2">
        <f t="shared" si="9"/>
        <v>0.25160907874291566</v>
      </c>
      <c r="L184" s="2" t="s">
        <v>6822</v>
      </c>
      <c r="M184" s="2">
        <v>222.67400000000001</v>
      </c>
      <c r="N184" s="2">
        <v>4</v>
      </c>
    </row>
    <row r="185" spans="1:14" hidden="1" x14ac:dyDescent="0.25">
      <c r="A185" s="3">
        <v>519</v>
      </c>
      <c r="B185" s="2" t="s">
        <v>1137</v>
      </c>
      <c r="C185" s="2" t="s">
        <v>47</v>
      </c>
      <c r="D185" s="2" t="s">
        <v>11</v>
      </c>
      <c r="E185" s="2" t="s">
        <v>1139</v>
      </c>
      <c r="F185" s="2" t="s">
        <v>13</v>
      </c>
      <c r="G185" s="2" t="s">
        <v>14</v>
      </c>
      <c r="H185" s="2">
        <f t="shared" si="9"/>
        <v>0</v>
      </c>
      <c r="L185" s="2" t="s">
        <v>6823</v>
      </c>
      <c r="M185" s="2">
        <v>60.052</v>
      </c>
      <c r="N185" s="2">
        <v>0</v>
      </c>
    </row>
    <row r="186" spans="1:14" hidden="1" x14ac:dyDescent="0.25">
      <c r="A186" s="3">
        <v>1999</v>
      </c>
      <c r="B186" s="2" t="s">
        <v>1137</v>
      </c>
      <c r="C186" s="2" t="s">
        <v>90</v>
      </c>
      <c r="D186" s="2" t="s">
        <v>11</v>
      </c>
      <c r="E186" s="2" t="s">
        <v>1139</v>
      </c>
      <c r="F186" s="2" t="s">
        <v>13</v>
      </c>
      <c r="G186" s="2" t="s">
        <v>14</v>
      </c>
      <c r="H186" s="2">
        <f t="shared" si="9"/>
        <v>0</v>
      </c>
      <c r="L186" s="2" t="s">
        <v>6823</v>
      </c>
      <c r="M186" s="2">
        <v>60.052</v>
      </c>
      <c r="N186" s="2">
        <v>0</v>
      </c>
    </row>
    <row r="187" spans="1:14" hidden="1" x14ac:dyDescent="0.25">
      <c r="A187" s="3">
        <v>303</v>
      </c>
      <c r="B187" s="2" t="s">
        <v>1137</v>
      </c>
      <c r="C187" s="2" t="s">
        <v>9</v>
      </c>
      <c r="D187" s="2" t="s">
        <v>11</v>
      </c>
      <c r="E187" s="2" t="s">
        <v>1139</v>
      </c>
      <c r="F187" s="2" t="s">
        <v>13</v>
      </c>
      <c r="G187" s="2" t="s">
        <v>14</v>
      </c>
      <c r="H187" s="2">
        <f t="shared" si="9"/>
        <v>0</v>
      </c>
      <c r="L187" s="2" t="s">
        <v>6823</v>
      </c>
      <c r="M187" s="2">
        <v>60.052</v>
      </c>
      <c r="N187" s="2">
        <v>0</v>
      </c>
    </row>
    <row r="188" spans="1:14" hidden="1" x14ac:dyDescent="0.25">
      <c r="A188" s="3">
        <v>1973</v>
      </c>
      <c r="B188" s="2" t="s">
        <v>1137</v>
      </c>
      <c r="C188" s="2" t="s">
        <v>99</v>
      </c>
      <c r="D188" s="2" t="s">
        <v>11</v>
      </c>
      <c r="E188" s="2" t="s">
        <v>1139</v>
      </c>
      <c r="F188" s="2" t="s">
        <v>13</v>
      </c>
      <c r="G188" s="2" t="s">
        <v>14</v>
      </c>
      <c r="H188" s="2">
        <f t="shared" si="9"/>
        <v>0</v>
      </c>
      <c r="L188" s="2" t="s">
        <v>6823</v>
      </c>
      <c r="M188" s="2">
        <v>60.052</v>
      </c>
      <c r="N188" s="2">
        <v>0</v>
      </c>
    </row>
    <row r="189" spans="1:14" hidden="1" x14ac:dyDescent="0.25">
      <c r="A189" s="3">
        <v>2373</v>
      </c>
      <c r="B189" s="2" t="s">
        <v>1137</v>
      </c>
      <c r="C189" s="2" t="s">
        <v>70</v>
      </c>
      <c r="D189" s="2" t="s">
        <v>11</v>
      </c>
      <c r="E189" s="2" t="s">
        <v>1139</v>
      </c>
      <c r="F189" s="2" t="s">
        <v>13</v>
      </c>
      <c r="G189" s="2" t="s">
        <v>14</v>
      </c>
      <c r="H189" s="2">
        <f t="shared" si="9"/>
        <v>0</v>
      </c>
      <c r="L189" s="2" t="s">
        <v>6823</v>
      </c>
      <c r="M189" s="2">
        <v>60.052</v>
      </c>
      <c r="N189" s="2">
        <v>0</v>
      </c>
    </row>
    <row r="190" spans="1:14" x14ac:dyDescent="0.25">
      <c r="A190" s="3">
        <v>476</v>
      </c>
      <c r="B190" s="2" t="s">
        <v>1137</v>
      </c>
      <c r="C190" s="2" t="s">
        <v>189</v>
      </c>
      <c r="D190" s="2" t="s">
        <v>11</v>
      </c>
      <c r="E190" s="2" t="s">
        <v>1139</v>
      </c>
      <c r="F190" s="2" t="s">
        <v>13</v>
      </c>
      <c r="G190" s="2" t="s">
        <v>14</v>
      </c>
      <c r="H190" s="2">
        <f t="shared" si="9"/>
        <v>0</v>
      </c>
      <c r="L190" s="2" t="s">
        <v>6823</v>
      </c>
      <c r="M190" s="2">
        <v>60.052</v>
      </c>
      <c r="N190" s="2">
        <v>0</v>
      </c>
    </row>
    <row r="191" spans="1:14" x14ac:dyDescent="0.25">
      <c r="A191" s="3">
        <v>3077</v>
      </c>
      <c r="B191" s="2" t="s">
        <v>1137</v>
      </c>
      <c r="C191" s="2" t="s">
        <v>43</v>
      </c>
      <c r="D191" s="2" t="s">
        <v>11</v>
      </c>
      <c r="E191" s="2" t="s">
        <v>1139</v>
      </c>
      <c r="F191" s="2" t="s">
        <v>13</v>
      </c>
      <c r="G191" s="2" t="s">
        <v>14</v>
      </c>
      <c r="H191" s="2">
        <f t="shared" si="9"/>
        <v>0</v>
      </c>
      <c r="L191" s="2" t="s">
        <v>6823</v>
      </c>
      <c r="M191" s="2">
        <v>60.052</v>
      </c>
      <c r="N191" s="2">
        <v>0</v>
      </c>
    </row>
    <row r="192" spans="1:14" x14ac:dyDescent="0.25">
      <c r="A192" s="3">
        <v>1485</v>
      </c>
      <c r="B192" s="2" t="s">
        <v>1137</v>
      </c>
      <c r="C192" s="2" t="s">
        <v>26</v>
      </c>
      <c r="D192" s="2" t="s">
        <v>11</v>
      </c>
      <c r="E192" s="2" t="s">
        <v>1139</v>
      </c>
      <c r="F192" s="2" t="s">
        <v>13</v>
      </c>
      <c r="G192" s="2" t="s">
        <v>14</v>
      </c>
      <c r="H192" s="2">
        <f t="shared" si="9"/>
        <v>0</v>
      </c>
      <c r="L192" s="2" t="s">
        <v>6823</v>
      </c>
      <c r="M192" s="2">
        <v>60.052</v>
      </c>
      <c r="N192" s="2">
        <v>0</v>
      </c>
    </row>
    <row r="193" spans="1:14" x14ac:dyDescent="0.25">
      <c r="A193" s="3">
        <v>3118</v>
      </c>
      <c r="B193" s="2" t="s">
        <v>1137</v>
      </c>
      <c r="C193" s="2" t="s">
        <v>30</v>
      </c>
      <c r="D193" s="2" t="s">
        <v>11</v>
      </c>
      <c r="E193" s="2" t="s">
        <v>1139</v>
      </c>
      <c r="F193" s="2" t="s">
        <v>13</v>
      </c>
      <c r="G193" s="2" t="s">
        <v>14</v>
      </c>
      <c r="H193" s="2">
        <f t="shared" si="9"/>
        <v>0</v>
      </c>
      <c r="L193" s="2" t="s">
        <v>6823</v>
      </c>
      <c r="M193" s="2">
        <v>60.052</v>
      </c>
      <c r="N193" s="2">
        <v>0</v>
      </c>
    </row>
    <row r="194" spans="1:14" x14ac:dyDescent="0.25">
      <c r="A194" s="3">
        <v>2502</v>
      </c>
      <c r="B194" s="2" t="s">
        <v>1137</v>
      </c>
      <c r="C194" s="2" t="s">
        <v>23</v>
      </c>
      <c r="D194" s="2" t="s">
        <v>11</v>
      </c>
      <c r="E194" s="2" t="s">
        <v>1139</v>
      </c>
      <c r="F194" s="2" t="s">
        <v>13</v>
      </c>
      <c r="G194" s="2" t="s">
        <v>14</v>
      </c>
      <c r="H194" s="2">
        <f t="shared" si="9"/>
        <v>0</v>
      </c>
      <c r="L194" s="2" t="s">
        <v>6823</v>
      </c>
      <c r="M194" s="2">
        <v>60.052</v>
      </c>
      <c r="N194" s="2">
        <v>0</v>
      </c>
    </row>
    <row r="195" spans="1:14" x14ac:dyDescent="0.25">
      <c r="A195" s="3">
        <v>1594</v>
      </c>
      <c r="B195" s="2" t="s">
        <v>1617</v>
      </c>
      <c r="C195" s="2" t="s">
        <v>189</v>
      </c>
      <c r="D195" s="2" t="s">
        <v>11</v>
      </c>
      <c r="E195" s="2" t="s">
        <v>1619</v>
      </c>
      <c r="F195" s="2" t="s">
        <v>13</v>
      </c>
      <c r="G195" s="2" t="s">
        <v>14</v>
      </c>
      <c r="H195" s="2">
        <f t="shared" si="9"/>
        <v>0</v>
      </c>
      <c r="L195" s="2" t="s">
        <v>6824</v>
      </c>
      <c r="M195" s="2">
        <v>114.023</v>
      </c>
      <c r="N195" s="2">
        <v>0</v>
      </c>
    </row>
    <row r="196" spans="1:14" x14ac:dyDescent="0.25">
      <c r="A196" s="3">
        <v>842</v>
      </c>
      <c r="B196" s="2" t="s">
        <v>1617</v>
      </c>
      <c r="C196" s="2" t="s">
        <v>43</v>
      </c>
      <c r="D196" s="2" t="s">
        <v>11</v>
      </c>
      <c r="E196" s="2" t="s">
        <v>1619</v>
      </c>
      <c r="F196" s="2" t="s">
        <v>13</v>
      </c>
      <c r="G196" s="2" t="s">
        <v>14</v>
      </c>
      <c r="H196" s="2">
        <f t="shared" si="9"/>
        <v>0</v>
      </c>
      <c r="L196" s="2" t="s">
        <v>6824</v>
      </c>
      <c r="M196" s="2">
        <v>114.023</v>
      </c>
      <c r="N196" s="2">
        <v>0</v>
      </c>
    </row>
    <row r="197" spans="1:14" x14ac:dyDescent="0.25">
      <c r="A197" s="3">
        <v>1304</v>
      </c>
      <c r="B197" s="2" t="s">
        <v>1617</v>
      </c>
      <c r="C197" s="2" t="s">
        <v>26</v>
      </c>
      <c r="D197" s="2" t="s">
        <v>11</v>
      </c>
      <c r="E197" s="2" t="s">
        <v>1619</v>
      </c>
      <c r="F197" s="2" t="s">
        <v>13</v>
      </c>
      <c r="G197" s="2" t="s">
        <v>14</v>
      </c>
      <c r="H197" s="2">
        <f t="shared" si="9"/>
        <v>0</v>
      </c>
      <c r="L197" s="2" t="s">
        <v>6824</v>
      </c>
      <c r="M197" s="2">
        <v>114.023</v>
      </c>
      <c r="N197" s="2">
        <v>0</v>
      </c>
    </row>
    <row r="198" spans="1:14" x14ac:dyDescent="0.25">
      <c r="A198" s="3">
        <v>3823</v>
      </c>
      <c r="B198" s="2" t="s">
        <v>1617</v>
      </c>
      <c r="C198" s="2" t="s">
        <v>30</v>
      </c>
      <c r="D198" s="2" t="s">
        <v>11</v>
      </c>
      <c r="E198" s="2" t="s">
        <v>1619</v>
      </c>
      <c r="F198" s="2" t="s">
        <v>13</v>
      </c>
      <c r="G198" s="2" t="s">
        <v>14</v>
      </c>
      <c r="H198" s="2">
        <f t="shared" si="9"/>
        <v>0</v>
      </c>
      <c r="L198" s="2" t="s">
        <v>6824</v>
      </c>
      <c r="M198" s="2">
        <v>114.023</v>
      </c>
      <c r="N198" s="2">
        <v>0</v>
      </c>
    </row>
    <row r="199" spans="1:14" x14ac:dyDescent="0.25">
      <c r="A199" s="3">
        <v>2651</v>
      </c>
      <c r="B199" s="2" t="s">
        <v>1617</v>
      </c>
      <c r="C199" s="2" t="s">
        <v>23</v>
      </c>
      <c r="D199" s="2" t="s">
        <v>11</v>
      </c>
      <c r="E199" s="2" t="s">
        <v>1619</v>
      </c>
      <c r="F199" s="2" t="s">
        <v>13</v>
      </c>
      <c r="G199" s="2" t="s">
        <v>14</v>
      </c>
      <c r="H199" s="2">
        <f t="shared" si="9"/>
        <v>0</v>
      </c>
      <c r="L199" s="2" t="s">
        <v>6824</v>
      </c>
      <c r="M199" s="2">
        <v>114.023</v>
      </c>
      <c r="N199" s="2">
        <v>0</v>
      </c>
    </row>
    <row r="200" spans="1:14" x14ac:dyDescent="0.25">
      <c r="A200" s="3">
        <v>1666</v>
      </c>
      <c r="B200" s="2" t="s">
        <v>3942</v>
      </c>
      <c r="C200" s="2" t="s">
        <v>16</v>
      </c>
      <c r="D200" s="2" t="s">
        <v>11</v>
      </c>
      <c r="E200" s="2" t="s">
        <v>3944</v>
      </c>
      <c r="F200" s="2" t="s">
        <v>13</v>
      </c>
      <c r="G200" s="2" t="s">
        <v>14</v>
      </c>
      <c r="H200" s="2">
        <f t="shared" si="9"/>
        <v>5.1921472974826424E-2</v>
      </c>
      <c r="L200" s="2" t="s">
        <v>6825</v>
      </c>
      <c r="M200" s="2">
        <v>269.767</v>
      </c>
      <c r="N200" s="2">
        <v>1</v>
      </c>
    </row>
    <row r="201" spans="1:14" hidden="1" x14ac:dyDescent="0.25">
      <c r="A201" s="3">
        <v>2317</v>
      </c>
      <c r="B201" s="2" t="s">
        <v>169</v>
      </c>
      <c r="C201" s="2" t="s">
        <v>47</v>
      </c>
      <c r="D201" s="2" t="s">
        <v>11</v>
      </c>
      <c r="E201" s="2" t="s">
        <v>171</v>
      </c>
      <c r="F201" s="2" t="s">
        <v>13</v>
      </c>
      <c r="G201" s="2" t="s">
        <v>14</v>
      </c>
      <c r="H201" s="2">
        <f t="shared" si="9"/>
        <v>0</v>
      </c>
      <c r="L201" s="2" t="s">
        <v>6826</v>
      </c>
      <c r="M201" s="2">
        <v>58.079000000000001</v>
      </c>
      <c r="N201" s="2">
        <v>0</v>
      </c>
    </row>
    <row r="202" spans="1:14" hidden="1" x14ac:dyDescent="0.25">
      <c r="A202" s="3">
        <v>395</v>
      </c>
      <c r="B202" s="2" t="s">
        <v>169</v>
      </c>
      <c r="C202" s="2" t="s">
        <v>90</v>
      </c>
      <c r="D202" s="2" t="s">
        <v>11</v>
      </c>
      <c r="E202" s="2" t="s">
        <v>171</v>
      </c>
      <c r="F202" s="2" t="s">
        <v>13</v>
      </c>
      <c r="G202" s="2" t="s">
        <v>14</v>
      </c>
      <c r="H202" s="2">
        <f t="shared" si="9"/>
        <v>0</v>
      </c>
      <c r="L202" s="2" t="s">
        <v>6826</v>
      </c>
      <c r="M202" s="2">
        <v>58.079000000000001</v>
      </c>
      <c r="N202" s="2">
        <v>0</v>
      </c>
    </row>
    <row r="203" spans="1:14" hidden="1" x14ac:dyDescent="0.25">
      <c r="A203" s="3">
        <v>3351</v>
      </c>
      <c r="B203" s="2" t="s">
        <v>169</v>
      </c>
      <c r="C203" s="2" t="s">
        <v>9</v>
      </c>
      <c r="D203" s="2" t="s">
        <v>11</v>
      </c>
      <c r="E203" s="2" t="s">
        <v>171</v>
      </c>
      <c r="F203" s="2" t="s">
        <v>13</v>
      </c>
      <c r="G203" s="2" t="s">
        <v>14</v>
      </c>
      <c r="H203" s="2">
        <f t="shared" si="9"/>
        <v>0</v>
      </c>
      <c r="L203" s="2" t="s">
        <v>6826</v>
      </c>
      <c r="M203" s="2">
        <v>58.079000000000001</v>
      </c>
      <c r="N203" s="2">
        <v>0</v>
      </c>
    </row>
    <row r="204" spans="1:14" hidden="1" x14ac:dyDescent="0.25">
      <c r="A204" s="3">
        <v>3398</v>
      </c>
      <c r="B204" s="2" t="s">
        <v>169</v>
      </c>
      <c r="C204" s="2" t="s">
        <v>99</v>
      </c>
      <c r="D204" s="2" t="s">
        <v>11</v>
      </c>
      <c r="E204" s="2" t="s">
        <v>171</v>
      </c>
      <c r="F204" s="2" t="s">
        <v>13</v>
      </c>
      <c r="G204" s="2" t="s">
        <v>14</v>
      </c>
      <c r="H204" s="2">
        <f t="shared" si="9"/>
        <v>0</v>
      </c>
      <c r="L204" s="2" t="s">
        <v>6826</v>
      </c>
      <c r="M204" s="2">
        <v>58.079000000000001</v>
      </c>
      <c r="N204" s="2">
        <v>0</v>
      </c>
    </row>
    <row r="205" spans="1:14" hidden="1" x14ac:dyDescent="0.25">
      <c r="A205" s="3">
        <v>203</v>
      </c>
      <c r="C205" s="2" t="s">
        <v>2818</v>
      </c>
      <c r="D205" s="2" t="s">
        <v>11</v>
      </c>
      <c r="E205" s="2" t="s">
        <v>5424</v>
      </c>
      <c r="F205" s="2" t="s">
        <v>37</v>
      </c>
      <c r="G205" s="2" t="s">
        <v>2913</v>
      </c>
    </row>
    <row r="206" spans="1:14" hidden="1" x14ac:dyDescent="0.25">
      <c r="A206" s="3">
        <v>34</v>
      </c>
      <c r="B206" s="2" t="s">
        <v>169</v>
      </c>
      <c r="C206" s="2" t="s">
        <v>70</v>
      </c>
      <c r="D206" s="2" t="s">
        <v>11</v>
      </c>
      <c r="E206" s="2" t="s">
        <v>171</v>
      </c>
      <c r="F206" s="2" t="s">
        <v>13</v>
      </c>
      <c r="G206" s="2" t="s">
        <v>14</v>
      </c>
      <c r="H206" s="2">
        <f t="shared" ref="H206:H223" si="10">14.0067*N206/M206</f>
        <v>0</v>
      </c>
      <c r="L206" s="2" t="s">
        <v>6826</v>
      </c>
      <c r="M206" s="2">
        <v>58.079000000000001</v>
      </c>
      <c r="N206" s="2">
        <v>0</v>
      </c>
    </row>
    <row r="207" spans="1:14" x14ac:dyDescent="0.25">
      <c r="A207" s="3">
        <v>1483</v>
      </c>
      <c r="B207" s="2" t="s">
        <v>169</v>
      </c>
      <c r="C207" s="2" t="s">
        <v>189</v>
      </c>
      <c r="D207" s="2" t="s">
        <v>11</v>
      </c>
      <c r="E207" s="2" t="s">
        <v>171</v>
      </c>
      <c r="F207" s="2" t="s">
        <v>13</v>
      </c>
      <c r="G207" s="2" t="s">
        <v>14</v>
      </c>
      <c r="H207" s="2">
        <f t="shared" si="10"/>
        <v>0</v>
      </c>
      <c r="L207" s="2" t="s">
        <v>6826</v>
      </c>
      <c r="M207" s="2">
        <v>58.079000000000001</v>
      </c>
      <c r="N207" s="2">
        <v>0</v>
      </c>
    </row>
    <row r="208" spans="1:14" x14ac:dyDescent="0.25">
      <c r="A208" s="3">
        <v>1059</v>
      </c>
      <c r="B208" s="2" t="s">
        <v>169</v>
      </c>
      <c r="C208" s="2" t="s">
        <v>43</v>
      </c>
      <c r="D208" s="2" t="s">
        <v>11</v>
      </c>
      <c r="E208" s="2" t="s">
        <v>171</v>
      </c>
      <c r="F208" s="2" t="s">
        <v>13</v>
      </c>
      <c r="G208" s="2" t="s">
        <v>14</v>
      </c>
      <c r="H208" s="2">
        <f t="shared" si="10"/>
        <v>0</v>
      </c>
      <c r="L208" s="2" t="s">
        <v>6826</v>
      </c>
      <c r="M208" s="2">
        <v>58.079000000000001</v>
      </c>
      <c r="N208" s="2">
        <v>0</v>
      </c>
    </row>
    <row r="209" spans="1:14" x14ac:dyDescent="0.25">
      <c r="A209" s="3">
        <v>3531</v>
      </c>
      <c r="B209" s="2" t="s">
        <v>169</v>
      </c>
      <c r="C209" s="2" t="s">
        <v>26</v>
      </c>
      <c r="D209" s="2" t="s">
        <v>11</v>
      </c>
      <c r="E209" s="2" t="s">
        <v>171</v>
      </c>
      <c r="F209" s="2" t="s">
        <v>13</v>
      </c>
      <c r="G209" s="2" t="s">
        <v>14</v>
      </c>
      <c r="H209" s="2">
        <f t="shared" si="10"/>
        <v>0</v>
      </c>
      <c r="L209" s="2" t="s">
        <v>6826</v>
      </c>
      <c r="M209" s="2">
        <v>58.079000000000001</v>
      </c>
      <c r="N209" s="2">
        <v>0</v>
      </c>
    </row>
    <row r="210" spans="1:14" x14ac:dyDescent="0.25">
      <c r="A210" s="3">
        <v>915</v>
      </c>
      <c r="B210" s="2" t="s">
        <v>169</v>
      </c>
      <c r="C210" s="2" t="s">
        <v>30</v>
      </c>
      <c r="D210" s="2" t="s">
        <v>11</v>
      </c>
      <c r="E210" s="2" t="s">
        <v>171</v>
      </c>
      <c r="F210" s="2" t="s">
        <v>13</v>
      </c>
      <c r="G210" s="2" t="s">
        <v>14</v>
      </c>
      <c r="H210" s="2">
        <f t="shared" si="10"/>
        <v>0</v>
      </c>
      <c r="L210" s="2" t="s">
        <v>6826</v>
      </c>
      <c r="M210" s="2">
        <v>58.079000000000001</v>
      </c>
      <c r="N210" s="2">
        <v>0</v>
      </c>
    </row>
    <row r="211" spans="1:14" x14ac:dyDescent="0.25">
      <c r="A211" s="3">
        <v>3899</v>
      </c>
      <c r="B211" s="2" t="s">
        <v>169</v>
      </c>
      <c r="C211" s="2" t="s">
        <v>23</v>
      </c>
      <c r="D211" s="2" t="s">
        <v>11</v>
      </c>
      <c r="E211" s="2" t="s">
        <v>171</v>
      </c>
      <c r="F211" s="2" t="s">
        <v>13</v>
      </c>
      <c r="G211" s="2" t="s">
        <v>14</v>
      </c>
      <c r="H211" s="2">
        <f t="shared" si="10"/>
        <v>0</v>
      </c>
      <c r="L211" s="2" t="s">
        <v>6826</v>
      </c>
      <c r="M211" s="2">
        <v>58.079000000000001</v>
      </c>
      <c r="N211" s="2">
        <v>0</v>
      </c>
    </row>
    <row r="212" spans="1:14" hidden="1" x14ac:dyDescent="0.25">
      <c r="A212" s="3">
        <v>3959</v>
      </c>
      <c r="B212" s="2" t="s">
        <v>1518</v>
      </c>
      <c r="C212" s="2" t="s">
        <v>47</v>
      </c>
      <c r="D212" s="2" t="s">
        <v>11</v>
      </c>
      <c r="E212" s="2" t="s">
        <v>1520</v>
      </c>
      <c r="F212" s="2" t="s">
        <v>13</v>
      </c>
      <c r="G212" s="2" t="s">
        <v>14</v>
      </c>
      <c r="H212" s="2">
        <f t="shared" si="10"/>
        <v>0.34119409529377376</v>
      </c>
      <c r="L212" s="2" t="s">
        <v>6827</v>
      </c>
      <c r="M212" s="2">
        <v>41.052</v>
      </c>
      <c r="N212" s="2">
        <v>1</v>
      </c>
    </row>
    <row r="213" spans="1:14" hidden="1" x14ac:dyDescent="0.25">
      <c r="A213" s="3">
        <v>2072</v>
      </c>
      <c r="B213" s="2" t="s">
        <v>1518</v>
      </c>
      <c r="C213" s="2" t="s">
        <v>90</v>
      </c>
      <c r="D213" s="2" t="s">
        <v>11</v>
      </c>
      <c r="E213" s="2" t="s">
        <v>1520</v>
      </c>
      <c r="F213" s="2" t="s">
        <v>13</v>
      </c>
      <c r="G213" s="2" t="s">
        <v>14</v>
      </c>
      <c r="H213" s="2">
        <f t="shared" si="10"/>
        <v>0.34119409529377376</v>
      </c>
      <c r="L213" s="2" t="s">
        <v>6827</v>
      </c>
      <c r="M213" s="2">
        <v>41.052</v>
      </c>
      <c r="N213" s="2">
        <v>1</v>
      </c>
    </row>
    <row r="214" spans="1:14" hidden="1" x14ac:dyDescent="0.25">
      <c r="A214" s="3">
        <v>251</v>
      </c>
      <c r="B214" s="2" t="s">
        <v>1518</v>
      </c>
      <c r="C214" s="2" t="s">
        <v>9</v>
      </c>
      <c r="D214" s="2" t="s">
        <v>11</v>
      </c>
      <c r="E214" s="2" t="s">
        <v>1520</v>
      </c>
      <c r="F214" s="2" t="s">
        <v>13</v>
      </c>
      <c r="G214" s="2" t="s">
        <v>14</v>
      </c>
      <c r="H214" s="2">
        <f t="shared" si="10"/>
        <v>0.34119409529377376</v>
      </c>
      <c r="L214" s="2" t="s">
        <v>6827</v>
      </c>
      <c r="M214" s="2">
        <v>41.052</v>
      </c>
      <c r="N214" s="2">
        <v>1</v>
      </c>
    </row>
    <row r="215" spans="1:14" hidden="1" x14ac:dyDescent="0.25">
      <c r="A215" s="3">
        <v>4419</v>
      </c>
      <c r="B215" s="2" t="s">
        <v>1518</v>
      </c>
      <c r="C215" s="2" t="s">
        <v>99</v>
      </c>
      <c r="D215" s="2" t="s">
        <v>11</v>
      </c>
      <c r="E215" s="2" t="s">
        <v>1520</v>
      </c>
      <c r="F215" s="2" t="s">
        <v>13</v>
      </c>
      <c r="G215" s="2" t="s">
        <v>14</v>
      </c>
      <c r="H215" s="2">
        <f t="shared" si="10"/>
        <v>0.34119409529377376</v>
      </c>
      <c r="L215" s="2" t="s">
        <v>6827</v>
      </c>
      <c r="M215" s="2">
        <v>41.052</v>
      </c>
      <c r="N215" s="2">
        <v>1</v>
      </c>
    </row>
    <row r="216" spans="1:14" hidden="1" x14ac:dyDescent="0.25">
      <c r="A216" s="3">
        <v>3259</v>
      </c>
      <c r="B216" s="2" t="s">
        <v>1518</v>
      </c>
      <c r="C216" s="2" t="s">
        <v>70</v>
      </c>
      <c r="D216" s="2" t="s">
        <v>11</v>
      </c>
      <c r="E216" s="2" t="s">
        <v>1520</v>
      </c>
      <c r="F216" s="2" t="s">
        <v>13</v>
      </c>
      <c r="G216" s="2" t="s">
        <v>14</v>
      </c>
      <c r="H216" s="2">
        <f t="shared" si="10"/>
        <v>0.34119409529377376</v>
      </c>
      <c r="L216" s="2" t="s">
        <v>6827</v>
      </c>
      <c r="M216" s="2">
        <v>41.052</v>
      </c>
      <c r="N216" s="2">
        <v>1</v>
      </c>
    </row>
    <row r="217" spans="1:14" x14ac:dyDescent="0.25">
      <c r="A217" s="3">
        <v>3592</v>
      </c>
      <c r="B217" s="2" t="s">
        <v>1518</v>
      </c>
      <c r="C217" s="2" t="s">
        <v>189</v>
      </c>
      <c r="D217" s="2" t="s">
        <v>11</v>
      </c>
      <c r="E217" s="2" t="s">
        <v>1520</v>
      </c>
      <c r="F217" s="2" t="s">
        <v>13</v>
      </c>
      <c r="G217" s="2" t="s">
        <v>14</v>
      </c>
      <c r="H217" s="2">
        <f t="shared" si="10"/>
        <v>0.34119409529377376</v>
      </c>
      <c r="L217" s="2" t="s">
        <v>6827</v>
      </c>
      <c r="M217" s="2">
        <v>41.052</v>
      </c>
      <c r="N217" s="2">
        <v>1</v>
      </c>
    </row>
    <row r="218" spans="1:14" x14ac:dyDescent="0.25">
      <c r="A218" s="3">
        <v>3740</v>
      </c>
      <c r="B218" s="2" t="s">
        <v>1518</v>
      </c>
      <c r="C218" s="2" t="s">
        <v>43</v>
      </c>
      <c r="D218" s="2" t="s">
        <v>11</v>
      </c>
      <c r="E218" s="2" t="s">
        <v>1520</v>
      </c>
      <c r="F218" s="2" t="s">
        <v>13</v>
      </c>
      <c r="G218" s="2" t="s">
        <v>14</v>
      </c>
      <c r="H218" s="2">
        <f t="shared" si="10"/>
        <v>0.34119409529377376</v>
      </c>
      <c r="L218" s="2" t="s">
        <v>6827</v>
      </c>
      <c r="M218" s="2">
        <v>41.052</v>
      </c>
      <c r="N218" s="2">
        <v>1</v>
      </c>
    </row>
    <row r="219" spans="1:14" x14ac:dyDescent="0.25">
      <c r="A219" s="3">
        <v>2945</v>
      </c>
      <c r="B219" s="2" t="s">
        <v>1518</v>
      </c>
      <c r="C219" s="2" t="s">
        <v>26</v>
      </c>
      <c r="D219" s="2" t="s">
        <v>11</v>
      </c>
      <c r="E219" s="2" t="s">
        <v>1520</v>
      </c>
      <c r="F219" s="2" t="s">
        <v>13</v>
      </c>
      <c r="G219" s="2" t="s">
        <v>14</v>
      </c>
      <c r="H219" s="2">
        <f t="shared" si="10"/>
        <v>0.34119409529377376</v>
      </c>
      <c r="L219" s="2" t="s">
        <v>6827</v>
      </c>
      <c r="M219" s="2">
        <v>41.052</v>
      </c>
      <c r="N219" s="2">
        <v>1</v>
      </c>
    </row>
    <row r="220" spans="1:14" x14ac:dyDescent="0.25">
      <c r="A220" s="3">
        <v>1598</v>
      </c>
      <c r="B220" s="2" t="s">
        <v>1518</v>
      </c>
      <c r="C220" s="2" t="s">
        <v>30</v>
      </c>
      <c r="D220" s="2" t="s">
        <v>11</v>
      </c>
      <c r="E220" s="2" t="s">
        <v>1520</v>
      </c>
      <c r="F220" s="2" t="s">
        <v>13</v>
      </c>
      <c r="G220" s="2" t="s">
        <v>14</v>
      </c>
      <c r="H220" s="2">
        <f t="shared" si="10"/>
        <v>0.34119409529377376</v>
      </c>
      <c r="L220" s="2" t="s">
        <v>6827</v>
      </c>
      <c r="M220" s="2">
        <v>41.052</v>
      </c>
      <c r="N220" s="2">
        <v>1</v>
      </c>
    </row>
    <row r="221" spans="1:14" x14ac:dyDescent="0.25">
      <c r="A221" s="3">
        <v>3318</v>
      </c>
      <c r="B221" s="2" t="s">
        <v>1518</v>
      </c>
      <c r="C221" s="2" t="s">
        <v>23</v>
      </c>
      <c r="D221" s="2" t="s">
        <v>11</v>
      </c>
      <c r="E221" s="2" t="s">
        <v>1520</v>
      </c>
      <c r="F221" s="2" t="s">
        <v>13</v>
      </c>
      <c r="G221" s="2" t="s">
        <v>14</v>
      </c>
      <c r="H221" s="2">
        <f t="shared" si="10"/>
        <v>0.34119409529377376</v>
      </c>
      <c r="L221" s="2" t="s">
        <v>6827</v>
      </c>
      <c r="M221" s="2">
        <v>41.052</v>
      </c>
      <c r="N221" s="2">
        <v>1</v>
      </c>
    </row>
    <row r="222" spans="1:14" hidden="1" x14ac:dyDescent="0.25">
      <c r="A222" s="3">
        <v>143</v>
      </c>
      <c r="B222" s="2" t="s">
        <v>2484</v>
      </c>
      <c r="C222" s="2" t="s">
        <v>47</v>
      </c>
      <c r="D222" s="2" t="s">
        <v>11</v>
      </c>
      <c r="E222" s="2" t="s">
        <v>2486</v>
      </c>
      <c r="F222" s="2" t="s">
        <v>13</v>
      </c>
      <c r="G222" s="2" t="s">
        <v>14</v>
      </c>
      <c r="H222" s="2">
        <f t="shared" si="10"/>
        <v>0</v>
      </c>
      <c r="L222" s="2" t="s">
        <v>6828</v>
      </c>
      <c r="M222" s="2">
        <v>78.498000000000005</v>
      </c>
      <c r="N222" s="2">
        <v>0</v>
      </c>
    </row>
    <row r="223" spans="1:14" hidden="1" x14ac:dyDescent="0.25">
      <c r="A223" s="3">
        <v>4052</v>
      </c>
      <c r="B223" s="2" t="s">
        <v>2484</v>
      </c>
      <c r="C223" s="2" t="s">
        <v>90</v>
      </c>
      <c r="D223" s="2" t="s">
        <v>11</v>
      </c>
      <c r="E223" s="2" t="s">
        <v>2486</v>
      </c>
      <c r="F223" s="2" t="s">
        <v>13</v>
      </c>
      <c r="G223" s="2" t="s">
        <v>14</v>
      </c>
      <c r="H223" s="2">
        <f t="shared" si="10"/>
        <v>0</v>
      </c>
      <c r="L223" s="2" t="s">
        <v>6828</v>
      </c>
      <c r="M223" s="2">
        <v>78.498000000000005</v>
      </c>
      <c r="N223" s="2">
        <v>0</v>
      </c>
    </row>
    <row r="224" spans="1:14" hidden="1" x14ac:dyDescent="0.25">
      <c r="A224" s="3">
        <v>222</v>
      </c>
      <c r="C224" s="2" t="s">
        <v>59</v>
      </c>
      <c r="D224" s="2" t="s">
        <v>11</v>
      </c>
      <c r="E224" s="2" t="s">
        <v>1316</v>
      </c>
      <c r="F224" s="2" t="s">
        <v>37</v>
      </c>
      <c r="G224" s="2" t="s">
        <v>14</v>
      </c>
    </row>
    <row r="225" spans="1:14" hidden="1" x14ac:dyDescent="0.25">
      <c r="A225" s="3">
        <v>3890</v>
      </c>
      <c r="B225" s="2" t="s">
        <v>2484</v>
      </c>
      <c r="C225" s="2" t="s">
        <v>9</v>
      </c>
      <c r="D225" s="2" t="s">
        <v>11</v>
      </c>
      <c r="E225" s="2" t="s">
        <v>2486</v>
      </c>
      <c r="F225" s="2" t="s">
        <v>13</v>
      </c>
      <c r="G225" s="2" t="s">
        <v>14</v>
      </c>
      <c r="H225" s="2">
        <f t="shared" ref="H225:H235" si="11">14.0067*N225/M225</f>
        <v>0</v>
      </c>
      <c r="L225" s="2" t="s">
        <v>6828</v>
      </c>
      <c r="M225" s="2">
        <v>78.498000000000005</v>
      </c>
      <c r="N225" s="2">
        <v>0</v>
      </c>
    </row>
    <row r="226" spans="1:14" hidden="1" x14ac:dyDescent="0.25">
      <c r="A226" s="3">
        <v>905</v>
      </c>
      <c r="B226" s="2" t="s">
        <v>2484</v>
      </c>
      <c r="C226" s="2" t="s">
        <v>99</v>
      </c>
      <c r="D226" s="2" t="s">
        <v>11</v>
      </c>
      <c r="E226" s="2" t="s">
        <v>2486</v>
      </c>
      <c r="F226" s="2" t="s">
        <v>13</v>
      </c>
      <c r="G226" s="2" t="s">
        <v>14</v>
      </c>
      <c r="H226" s="2">
        <f t="shared" si="11"/>
        <v>0</v>
      </c>
      <c r="L226" s="2" t="s">
        <v>6828</v>
      </c>
      <c r="M226" s="2">
        <v>78.498000000000005</v>
      </c>
      <c r="N226" s="2">
        <v>0</v>
      </c>
    </row>
    <row r="227" spans="1:14" hidden="1" x14ac:dyDescent="0.25">
      <c r="A227" s="3">
        <v>2942</v>
      </c>
      <c r="B227" s="2" t="s">
        <v>2484</v>
      </c>
      <c r="C227" s="2" t="s">
        <v>70</v>
      </c>
      <c r="D227" s="2" t="s">
        <v>11</v>
      </c>
      <c r="E227" s="2" t="s">
        <v>2486</v>
      </c>
      <c r="F227" s="2" t="s">
        <v>13</v>
      </c>
      <c r="G227" s="2" t="s">
        <v>14</v>
      </c>
      <c r="H227" s="2">
        <f t="shared" si="11"/>
        <v>0</v>
      </c>
      <c r="L227" s="2" t="s">
        <v>6828</v>
      </c>
      <c r="M227" s="2">
        <v>78.498000000000005</v>
      </c>
      <c r="N227" s="2">
        <v>0</v>
      </c>
    </row>
    <row r="228" spans="1:14" x14ac:dyDescent="0.25">
      <c r="A228" s="3">
        <v>3739</v>
      </c>
      <c r="B228" s="2" t="s">
        <v>1046</v>
      </c>
      <c r="C228" s="2" t="s">
        <v>16</v>
      </c>
      <c r="D228" s="2" t="s">
        <v>11</v>
      </c>
      <c r="E228" s="2" t="s">
        <v>1048</v>
      </c>
      <c r="F228" s="2" t="s">
        <v>13</v>
      </c>
      <c r="G228" s="2" t="s">
        <v>14</v>
      </c>
      <c r="H228" s="2">
        <f t="shared" si="11"/>
        <v>0.12376580572761572</v>
      </c>
      <c r="L228" s="2" t="s">
        <v>6829</v>
      </c>
      <c r="M228" s="2">
        <v>226.34200000000001</v>
      </c>
      <c r="N228" s="2">
        <v>2</v>
      </c>
    </row>
    <row r="229" spans="1:14" hidden="1" x14ac:dyDescent="0.25">
      <c r="A229" s="3">
        <v>1173</v>
      </c>
      <c r="B229" s="2" t="s">
        <v>1129</v>
      </c>
      <c r="C229" s="2" t="s">
        <v>47</v>
      </c>
      <c r="D229" s="2" t="s">
        <v>11</v>
      </c>
      <c r="E229" s="2" t="s">
        <v>1131</v>
      </c>
      <c r="F229" s="2" t="s">
        <v>13</v>
      </c>
      <c r="G229" s="2" t="s">
        <v>14</v>
      </c>
      <c r="H229" s="2">
        <f t="shared" si="11"/>
        <v>0</v>
      </c>
      <c r="L229" s="2" t="s">
        <v>6830</v>
      </c>
      <c r="M229" s="2">
        <v>1</v>
      </c>
      <c r="N229" s="2">
        <v>0</v>
      </c>
    </row>
    <row r="230" spans="1:14" hidden="1" x14ac:dyDescent="0.25">
      <c r="A230" s="3">
        <v>665</v>
      </c>
      <c r="B230" s="2" t="s">
        <v>1129</v>
      </c>
      <c r="C230" s="2" t="s">
        <v>90</v>
      </c>
      <c r="D230" s="2" t="s">
        <v>11</v>
      </c>
      <c r="E230" s="2" t="s">
        <v>1131</v>
      </c>
      <c r="F230" s="2" t="s">
        <v>13</v>
      </c>
      <c r="G230" s="2" t="s">
        <v>14</v>
      </c>
      <c r="H230" s="2">
        <f t="shared" si="11"/>
        <v>0</v>
      </c>
      <c r="L230" s="2" t="s">
        <v>6830</v>
      </c>
      <c r="M230" s="2">
        <v>1</v>
      </c>
      <c r="N230" s="2">
        <v>0</v>
      </c>
    </row>
    <row r="231" spans="1:14" hidden="1" x14ac:dyDescent="0.25">
      <c r="A231" s="3">
        <v>229</v>
      </c>
      <c r="B231" s="2" t="s">
        <v>1129</v>
      </c>
      <c r="C231" s="2" t="s">
        <v>9</v>
      </c>
      <c r="D231" s="2" t="s">
        <v>11</v>
      </c>
      <c r="E231" s="2" t="s">
        <v>1131</v>
      </c>
      <c r="F231" s="2" t="s">
        <v>13</v>
      </c>
      <c r="G231" s="2" t="s">
        <v>14</v>
      </c>
      <c r="H231" s="2">
        <f t="shared" si="11"/>
        <v>0</v>
      </c>
      <c r="L231" s="2" t="s">
        <v>6830</v>
      </c>
      <c r="M231" s="2">
        <v>1</v>
      </c>
      <c r="N231" s="2">
        <v>0</v>
      </c>
    </row>
    <row r="232" spans="1:14" hidden="1" x14ac:dyDescent="0.25">
      <c r="A232" s="3">
        <v>3255</v>
      </c>
      <c r="B232" s="2" t="s">
        <v>1129</v>
      </c>
      <c r="C232" s="2" t="s">
        <v>99</v>
      </c>
      <c r="D232" s="2" t="s">
        <v>11</v>
      </c>
      <c r="E232" s="2" t="s">
        <v>1131</v>
      </c>
      <c r="F232" s="2" t="s">
        <v>13</v>
      </c>
      <c r="G232" s="2" t="s">
        <v>14</v>
      </c>
      <c r="H232" s="2">
        <f t="shared" si="11"/>
        <v>0</v>
      </c>
      <c r="L232" s="2" t="s">
        <v>6830</v>
      </c>
      <c r="M232" s="2">
        <v>1</v>
      </c>
      <c r="N232" s="2">
        <v>0</v>
      </c>
    </row>
    <row r="233" spans="1:14" hidden="1" x14ac:dyDescent="0.25">
      <c r="A233" s="3">
        <v>235</v>
      </c>
      <c r="B233" s="2" t="s">
        <v>1129</v>
      </c>
      <c r="C233" s="2" t="s">
        <v>70</v>
      </c>
      <c r="D233" s="2" t="s">
        <v>11</v>
      </c>
      <c r="E233" s="2" t="s">
        <v>1131</v>
      </c>
      <c r="F233" s="2" t="s">
        <v>13</v>
      </c>
      <c r="G233" s="2" t="s">
        <v>14</v>
      </c>
      <c r="H233" s="2">
        <f t="shared" si="11"/>
        <v>0</v>
      </c>
      <c r="L233" s="2" t="s">
        <v>6830</v>
      </c>
      <c r="M233" s="2">
        <v>1</v>
      </c>
      <c r="N233" s="2">
        <v>0</v>
      </c>
    </row>
    <row r="234" spans="1:14" x14ac:dyDescent="0.25">
      <c r="A234" s="3">
        <v>571</v>
      </c>
      <c r="B234" s="2" t="s">
        <v>6831</v>
      </c>
      <c r="C234" s="2" t="s">
        <v>16</v>
      </c>
      <c r="D234" s="2" t="s">
        <v>11</v>
      </c>
      <c r="E234" s="2" t="s">
        <v>1342</v>
      </c>
      <c r="F234" s="2" t="s">
        <v>13</v>
      </c>
      <c r="G234" s="2" t="s">
        <v>14</v>
      </c>
      <c r="H234" s="2">
        <f t="shared" si="11"/>
        <v>3.8729237924331618E-2</v>
      </c>
      <c r="L234" s="2" t="s">
        <v>6832</v>
      </c>
      <c r="M234" s="2">
        <v>361.65699999999998</v>
      </c>
      <c r="N234" s="2">
        <v>1</v>
      </c>
    </row>
    <row r="235" spans="1:14" x14ac:dyDescent="0.25">
      <c r="A235" s="3">
        <v>2943</v>
      </c>
      <c r="B235" s="2" t="s">
        <v>6831</v>
      </c>
      <c r="C235" s="2" t="s">
        <v>26</v>
      </c>
      <c r="D235" s="2" t="s">
        <v>11</v>
      </c>
      <c r="E235" s="2" t="s">
        <v>1342</v>
      </c>
      <c r="F235" s="2" t="s">
        <v>13</v>
      </c>
      <c r="G235" s="2" t="s">
        <v>14</v>
      </c>
      <c r="H235" s="2">
        <f t="shared" si="11"/>
        <v>3.8729237924331618E-2</v>
      </c>
      <c r="L235" s="2" t="s">
        <v>6832</v>
      </c>
      <c r="M235" s="2">
        <v>361.65699999999998</v>
      </c>
      <c r="N235" s="2">
        <v>1</v>
      </c>
    </row>
    <row r="236" spans="1:14" hidden="1" x14ac:dyDescent="0.25">
      <c r="A236" s="3">
        <v>234</v>
      </c>
      <c r="B236" s="2" t="s">
        <v>1323</v>
      </c>
      <c r="C236" s="2" t="s">
        <v>59</v>
      </c>
      <c r="D236" s="2" t="s">
        <v>11</v>
      </c>
      <c r="E236" s="2" t="s">
        <v>3844</v>
      </c>
      <c r="F236" s="2" t="s">
        <v>37</v>
      </c>
      <c r="G236" s="2" t="s">
        <v>14</v>
      </c>
    </row>
    <row r="237" spans="1:14" x14ac:dyDescent="0.25">
      <c r="A237" s="3">
        <v>3143</v>
      </c>
      <c r="B237" s="2" t="s">
        <v>5014</v>
      </c>
      <c r="C237" s="2" t="s">
        <v>16</v>
      </c>
      <c r="D237" s="2" t="s">
        <v>11</v>
      </c>
      <c r="E237" s="2" t="s">
        <v>5016</v>
      </c>
      <c r="F237" s="2" t="s">
        <v>13</v>
      </c>
      <c r="G237" s="2" t="s">
        <v>14</v>
      </c>
      <c r="H237" s="2">
        <f>14.0067*N237/M237</f>
        <v>0.10584514705437839</v>
      </c>
      <c r="L237" s="2" t="s">
        <v>6833</v>
      </c>
      <c r="M237" s="2">
        <v>264.66399999999999</v>
      </c>
      <c r="N237" s="2">
        <v>2</v>
      </c>
    </row>
    <row r="238" spans="1:14" x14ac:dyDescent="0.25">
      <c r="A238" s="3">
        <v>2503</v>
      </c>
      <c r="B238" s="2" t="s">
        <v>6834</v>
      </c>
      <c r="C238" s="2" t="s">
        <v>16</v>
      </c>
      <c r="D238" s="2" t="s">
        <v>11</v>
      </c>
      <c r="E238" s="2" t="s">
        <v>3705</v>
      </c>
      <c r="F238" s="2" t="s">
        <v>13</v>
      </c>
      <c r="G238" s="2" t="s">
        <v>14</v>
      </c>
      <c r="H238" s="2">
        <f>14.0067*N238/M238</f>
        <v>2.5869396183134205E-2</v>
      </c>
      <c r="L238" s="2" t="s">
        <v>6835</v>
      </c>
      <c r="M238" s="2">
        <v>541.43899999999996</v>
      </c>
      <c r="N238" s="2">
        <v>1</v>
      </c>
    </row>
    <row r="239" spans="1:14" hidden="1" x14ac:dyDescent="0.25">
      <c r="A239" s="3">
        <v>237</v>
      </c>
      <c r="C239" s="2" t="s">
        <v>2818</v>
      </c>
      <c r="D239" s="2" t="s">
        <v>11</v>
      </c>
      <c r="E239" s="2" t="s">
        <v>5463</v>
      </c>
      <c r="F239" s="2" t="s">
        <v>37</v>
      </c>
      <c r="G239" s="2" t="s">
        <v>2913</v>
      </c>
    </row>
    <row r="240" spans="1:14" hidden="1" x14ac:dyDescent="0.25">
      <c r="A240" s="3">
        <v>2559</v>
      </c>
      <c r="B240" s="2" t="s">
        <v>2163</v>
      </c>
      <c r="C240" s="2" t="s">
        <v>47</v>
      </c>
      <c r="D240" s="2" t="s">
        <v>11</v>
      </c>
      <c r="E240" s="2" t="s">
        <v>2165</v>
      </c>
      <c r="F240" s="2" t="s">
        <v>13</v>
      </c>
      <c r="G240" s="2" t="s">
        <v>14</v>
      </c>
      <c r="H240" s="2">
        <f t="shared" ref="H240:H249" si="12">14.0067*N240/M240</f>
        <v>0</v>
      </c>
      <c r="L240" s="2" t="s">
        <v>6836</v>
      </c>
      <c r="M240" s="2">
        <v>56.063000000000002</v>
      </c>
      <c r="N240" s="2">
        <v>0</v>
      </c>
    </row>
    <row r="241" spans="1:14" x14ac:dyDescent="0.25">
      <c r="A241" s="3">
        <v>2037</v>
      </c>
      <c r="B241" s="2" t="s">
        <v>2163</v>
      </c>
      <c r="C241" s="2" t="s">
        <v>189</v>
      </c>
      <c r="D241" s="2" t="s">
        <v>11</v>
      </c>
      <c r="E241" s="2" t="s">
        <v>2165</v>
      </c>
      <c r="F241" s="2" t="s">
        <v>13</v>
      </c>
      <c r="G241" s="2" t="s">
        <v>14</v>
      </c>
      <c r="H241" s="2">
        <f t="shared" si="12"/>
        <v>0</v>
      </c>
      <c r="L241" s="2" t="s">
        <v>6836</v>
      </c>
      <c r="M241" s="2">
        <v>56.063000000000002</v>
      </c>
      <c r="N241" s="2">
        <v>0</v>
      </c>
    </row>
    <row r="242" spans="1:14" x14ac:dyDescent="0.25">
      <c r="A242" s="3">
        <v>3406</v>
      </c>
      <c r="B242" s="2" t="s">
        <v>2163</v>
      </c>
      <c r="C242" s="2" t="s">
        <v>43</v>
      </c>
      <c r="D242" s="2" t="s">
        <v>11</v>
      </c>
      <c r="E242" s="2" t="s">
        <v>2165</v>
      </c>
      <c r="F242" s="2" t="s">
        <v>13</v>
      </c>
      <c r="G242" s="2" t="s">
        <v>14</v>
      </c>
      <c r="H242" s="2">
        <f t="shared" si="12"/>
        <v>0</v>
      </c>
      <c r="L242" s="2" t="s">
        <v>6836</v>
      </c>
      <c r="M242" s="2">
        <v>56.063000000000002</v>
      </c>
      <c r="N242" s="2">
        <v>0</v>
      </c>
    </row>
    <row r="243" spans="1:14" x14ac:dyDescent="0.25">
      <c r="A243" s="3">
        <v>2368</v>
      </c>
      <c r="B243" s="2" t="s">
        <v>2163</v>
      </c>
      <c r="C243" s="2" t="s">
        <v>26</v>
      </c>
      <c r="D243" s="2" t="s">
        <v>11</v>
      </c>
      <c r="E243" s="2" t="s">
        <v>2165</v>
      </c>
      <c r="F243" s="2" t="s">
        <v>13</v>
      </c>
      <c r="G243" s="2" t="s">
        <v>14</v>
      </c>
      <c r="H243" s="2">
        <f t="shared" si="12"/>
        <v>0</v>
      </c>
      <c r="L243" s="2" t="s">
        <v>6836</v>
      </c>
      <c r="M243" s="2">
        <v>56.063000000000002</v>
      </c>
      <c r="N243" s="2">
        <v>0</v>
      </c>
    </row>
    <row r="244" spans="1:14" x14ac:dyDescent="0.25">
      <c r="A244" s="3">
        <v>193</v>
      </c>
      <c r="B244" s="2" t="s">
        <v>2163</v>
      </c>
      <c r="C244" s="2" t="s">
        <v>30</v>
      </c>
      <c r="D244" s="2" t="s">
        <v>11</v>
      </c>
      <c r="E244" s="2" t="s">
        <v>2165</v>
      </c>
      <c r="F244" s="2" t="s">
        <v>13</v>
      </c>
      <c r="G244" s="2" t="s">
        <v>14</v>
      </c>
      <c r="H244" s="2">
        <f t="shared" si="12"/>
        <v>0</v>
      </c>
      <c r="L244" s="2" t="s">
        <v>6836</v>
      </c>
      <c r="M244" s="2">
        <v>56.063000000000002</v>
      </c>
      <c r="N244" s="2">
        <v>0</v>
      </c>
    </row>
    <row r="245" spans="1:14" x14ac:dyDescent="0.25">
      <c r="A245" s="3">
        <v>219</v>
      </c>
      <c r="B245" s="2" t="s">
        <v>2163</v>
      </c>
      <c r="C245" s="2" t="s">
        <v>23</v>
      </c>
      <c r="D245" s="2" t="s">
        <v>11</v>
      </c>
      <c r="E245" s="2" t="s">
        <v>2165</v>
      </c>
      <c r="F245" s="2" t="s">
        <v>13</v>
      </c>
      <c r="G245" s="2" t="s">
        <v>14</v>
      </c>
      <c r="H245" s="2">
        <f t="shared" si="12"/>
        <v>0</v>
      </c>
      <c r="L245" s="2" t="s">
        <v>6836</v>
      </c>
      <c r="M245" s="2">
        <v>56.063000000000002</v>
      </c>
      <c r="N245" s="2">
        <v>0</v>
      </c>
    </row>
    <row r="246" spans="1:14" hidden="1" x14ac:dyDescent="0.25">
      <c r="A246" s="3">
        <v>1984</v>
      </c>
      <c r="B246" s="2" t="s">
        <v>66</v>
      </c>
      <c r="C246" s="2" t="s">
        <v>47</v>
      </c>
      <c r="D246" s="2" t="s">
        <v>11</v>
      </c>
      <c r="E246" s="2" t="s">
        <v>1849</v>
      </c>
      <c r="F246" s="2" t="s">
        <v>13</v>
      </c>
      <c r="G246" s="2" t="s">
        <v>14</v>
      </c>
      <c r="H246" s="2">
        <f t="shared" si="12"/>
        <v>0</v>
      </c>
      <c r="L246" s="2" t="s">
        <v>7700</v>
      </c>
      <c r="M246" s="2">
        <v>71.063000000000002</v>
      </c>
      <c r="N246" s="2">
        <v>0</v>
      </c>
    </row>
    <row r="247" spans="1:14" hidden="1" x14ac:dyDescent="0.25">
      <c r="A247" s="3">
        <v>589</v>
      </c>
      <c r="B247" s="2" t="s">
        <v>66</v>
      </c>
      <c r="C247" s="2" t="s">
        <v>90</v>
      </c>
      <c r="D247" s="2" t="s">
        <v>11</v>
      </c>
      <c r="E247" s="2" t="s">
        <v>1849</v>
      </c>
      <c r="F247" s="2" t="s">
        <v>13</v>
      </c>
      <c r="G247" s="2" t="s">
        <v>14</v>
      </c>
      <c r="H247" s="2">
        <f t="shared" si="12"/>
        <v>0</v>
      </c>
      <c r="L247" s="2" t="s">
        <v>7700</v>
      </c>
      <c r="M247" s="2">
        <v>71.063000000000002</v>
      </c>
      <c r="N247" s="2">
        <v>0</v>
      </c>
    </row>
    <row r="248" spans="1:14" hidden="1" x14ac:dyDescent="0.25">
      <c r="A248" s="3">
        <v>2478</v>
      </c>
      <c r="B248" s="2" t="s">
        <v>66</v>
      </c>
      <c r="C248" s="2" t="s">
        <v>9</v>
      </c>
      <c r="D248" s="2" t="s">
        <v>11</v>
      </c>
      <c r="E248" s="2" t="s">
        <v>1849</v>
      </c>
      <c r="F248" s="2" t="s">
        <v>13</v>
      </c>
      <c r="G248" s="2" t="s">
        <v>14</v>
      </c>
      <c r="H248" s="2">
        <f t="shared" si="12"/>
        <v>0</v>
      </c>
      <c r="L248" s="2" t="s">
        <v>7700</v>
      </c>
      <c r="M248" s="2">
        <v>71.063000000000002</v>
      </c>
      <c r="N248" s="2">
        <v>0</v>
      </c>
    </row>
    <row r="249" spans="1:14" hidden="1" x14ac:dyDescent="0.25">
      <c r="A249" s="3">
        <v>3701</v>
      </c>
      <c r="B249" s="2" t="s">
        <v>66</v>
      </c>
      <c r="C249" s="2" t="s">
        <v>99</v>
      </c>
      <c r="D249" s="2" t="s">
        <v>11</v>
      </c>
      <c r="E249" s="2" t="s">
        <v>1849</v>
      </c>
      <c r="F249" s="2" t="s">
        <v>13</v>
      </c>
      <c r="G249" s="2" t="s">
        <v>14</v>
      </c>
      <c r="H249" s="2">
        <f t="shared" si="12"/>
        <v>0</v>
      </c>
      <c r="L249" s="2" t="s">
        <v>7700</v>
      </c>
      <c r="M249" s="2">
        <v>71.063000000000002</v>
      </c>
      <c r="N249" s="2">
        <v>0</v>
      </c>
    </row>
    <row r="250" spans="1:14" hidden="1" x14ac:dyDescent="0.25">
      <c r="A250" s="3">
        <v>248</v>
      </c>
      <c r="B250" s="2" t="s">
        <v>3788</v>
      </c>
      <c r="C250" s="2" t="s">
        <v>59</v>
      </c>
      <c r="D250" s="2" t="s">
        <v>11</v>
      </c>
      <c r="E250" s="2" t="s">
        <v>3790</v>
      </c>
      <c r="F250" s="2" t="s">
        <v>37</v>
      </c>
      <c r="G250" s="2" t="s">
        <v>14</v>
      </c>
    </row>
    <row r="251" spans="1:14" hidden="1" x14ac:dyDescent="0.25">
      <c r="A251" s="3">
        <v>1600</v>
      </c>
      <c r="B251" s="2" t="s">
        <v>66</v>
      </c>
      <c r="C251" s="2" t="s">
        <v>70</v>
      </c>
      <c r="D251" s="2" t="s">
        <v>11</v>
      </c>
      <c r="E251" s="2" t="s">
        <v>1849</v>
      </c>
      <c r="F251" s="2" t="s">
        <v>13</v>
      </c>
      <c r="G251" s="2" t="s">
        <v>14</v>
      </c>
      <c r="H251" s="2">
        <f>14.0067*N251/M251</f>
        <v>0</v>
      </c>
      <c r="L251" s="2" t="s">
        <v>7700</v>
      </c>
      <c r="M251" s="2">
        <v>71.063000000000002</v>
      </c>
      <c r="N251" s="2">
        <v>0</v>
      </c>
    </row>
    <row r="252" spans="1:14" x14ac:dyDescent="0.25">
      <c r="A252" s="3">
        <v>1729</v>
      </c>
      <c r="B252" s="2" t="s">
        <v>66</v>
      </c>
      <c r="C252" s="2" t="s">
        <v>189</v>
      </c>
      <c r="D252" s="2" t="s">
        <v>11</v>
      </c>
      <c r="E252" s="2" t="s">
        <v>68</v>
      </c>
      <c r="F252" s="2" t="s">
        <v>13</v>
      </c>
      <c r="G252" s="2" t="s">
        <v>14</v>
      </c>
      <c r="H252" s="2">
        <f>14.0067*N252/M252</f>
        <v>0</v>
      </c>
      <c r="L252" s="2" t="s">
        <v>6837</v>
      </c>
      <c r="M252" s="2">
        <v>72.063000000000002</v>
      </c>
      <c r="N252" s="2">
        <v>0</v>
      </c>
    </row>
    <row r="253" spans="1:14" x14ac:dyDescent="0.25">
      <c r="A253" s="3">
        <v>4094</v>
      </c>
      <c r="B253" s="2" t="s">
        <v>66</v>
      </c>
      <c r="C253" s="2" t="s">
        <v>43</v>
      </c>
      <c r="D253" s="2" t="s">
        <v>11</v>
      </c>
      <c r="E253" s="2" t="s">
        <v>68</v>
      </c>
      <c r="F253" s="2" t="s">
        <v>13</v>
      </c>
      <c r="G253" s="2" t="s">
        <v>14</v>
      </c>
      <c r="H253" s="2">
        <f>14.0067*N253/M253</f>
        <v>0</v>
      </c>
      <c r="L253" s="2" t="s">
        <v>6837</v>
      </c>
      <c r="M253" s="2">
        <v>72.063000000000002</v>
      </c>
      <c r="N253" s="2">
        <v>0</v>
      </c>
    </row>
    <row r="254" spans="1:14" hidden="1" x14ac:dyDescent="0.25">
      <c r="A254" s="3">
        <v>252</v>
      </c>
      <c r="C254" s="2" t="s">
        <v>2818</v>
      </c>
      <c r="D254" s="2" t="s">
        <v>11</v>
      </c>
      <c r="E254" s="2" t="s">
        <v>5732</v>
      </c>
      <c r="F254" s="2" t="s">
        <v>37</v>
      </c>
      <c r="G254" s="2" t="s">
        <v>2913</v>
      </c>
    </row>
    <row r="255" spans="1:14" x14ac:dyDescent="0.25">
      <c r="A255" s="3">
        <v>2747</v>
      </c>
      <c r="B255" s="2" t="s">
        <v>66</v>
      </c>
      <c r="C255" s="2" t="s">
        <v>26</v>
      </c>
      <c r="D255" s="2" t="s">
        <v>11</v>
      </c>
      <c r="E255" s="2" t="s">
        <v>68</v>
      </c>
      <c r="F255" s="2" t="s">
        <v>13</v>
      </c>
      <c r="G255" s="2" t="s">
        <v>14</v>
      </c>
      <c r="H255" s="2">
        <f>14.0067*N255/M255</f>
        <v>0</v>
      </c>
      <c r="L255" s="2" t="s">
        <v>6837</v>
      </c>
      <c r="M255" s="2">
        <v>72.063000000000002</v>
      </c>
      <c r="N255" s="2">
        <v>0</v>
      </c>
    </row>
    <row r="256" spans="1:14" x14ac:dyDescent="0.25">
      <c r="A256" s="3">
        <v>4047</v>
      </c>
      <c r="B256" s="2" t="s">
        <v>66</v>
      </c>
      <c r="C256" s="2" t="s">
        <v>30</v>
      </c>
      <c r="D256" s="2" t="s">
        <v>11</v>
      </c>
      <c r="E256" s="2" t="s">
        <v>68</v>
      </c>
      <c r="F256" s="2" t="s">
        <v>13</v>
      </c>
      <c r="G256" s="2" t="s">
        <v>14</v>
      </c>
      <c r="H256" s="2">
        <f>14.0067*N256/M256</f>
        <v>0</v>
      </c>
      <c r="L256" s="2" t="s">
        <v>6837</v>
      </c>
      <c r="M256" s="2">
        <v>72.063000000000002</v>
      </c>
      <c r="N256" s="2">
        <v>0</v>
      </c>
    </row>
    <row r="257" spans="1:14" x14ac:dyDescent="0.25">
      <c r="A257" s="3">
        <v>3453</v>
      </c>
      <c r="B257" s="2" t="s">
        <v>66</v>
      </c>
      <c r="C257" s="2" t="s">
        <v>23</v>
      </c>
      <c r="D257" s="2" t="s">
        <v>11</v>
      </c>
      <c r="E257" s="2" t="s">
        <v>68</v>
      </c>
      <c r="F257" s="2" t="s">
        <v>13</v>
      </c>
      <c r="G257" s="2" t="s">
        <v>14</v>
      </c>
      <c r="H257" s="2">
        <f>14.0067*N257/M257</f>
        <v>0</v>
      </c>
      <c r="L257" s="2" t="s">
        <v>6837</v>
      </c>
      <c r="M257" s="2">
        <v>72.063000000000002</v>
      </c>
      <c r="N257" s="2">
        <v>0</v>
      </c>
    </row>
    <row r="258" spans="1:14" hidden="1" x14ac:dyDescent="0.25">
      <c r="A258" s="3">
        <v>730</v>
      </c>
      <c r="B258" s="2" t="s">
        <v>240</v>
      </c>
      <c r="C258" s="2" t="s">
        <v>47</v>
      </c>
      <c r="D258" s="2" t="s">
        <v>11</v>
      </c>
      <c r="E258" s="2" t="s">
        <v>242</v>
      </c>
      <c r="F258" s="2" t="s">
        <v>13</v>
      </c>
      <c r="G258" s="2" t="s">
        <v>14</v>
      </c>
      <c r="H258" s="2">
        <f>14.0067*N258/M258</f>
        <v>0.26396359044908879</v>
      </c>
      <c r="L258" s="2" t="s">
        <v>6838</v>
      </c>
      <c r="M258" s="2">
        <v>53.063000000000002</v>
      </c>
      <c r="N258" s="2">
        <v>1</v>
      </c>
    </row>
    <row r="259" spans="1:14" hidden="1" x14ac:dyDescent="0.25">
      <c r="A259" s="3">
        <v>600</v>
      </c>
      <c r="B259" s="2" t="s">
        <v>240</v>
      </c>
      <c r="C259" s="2" t="s">
        <v>90</v>
      </c>
      <c r="D259" s="2" t="s">
        <v>11</v>
      </c>
      <c r="E259" s="2" t="s">
        <v>242</v>
      </c>
      <c r="F259" s="2" t="s">
        <v>13</v>
      </c>
      <c r="G259" s="2" t="s">
        <v>14</v>
      </c>
      <c r="H259" s="2">
        <f>14.0067*N259/M259</f>
        <v>0.26396359044908879</v>
      </c>
      <c r="L259" s="2" t="s">
        <v>6838</v>
      </c>
      <c r="M259" s="2">
        <v>53.063000000000002</v>
      </c>
      <c r="N259" s="2">
        <v>1</v>
      </c>
    </row>
    <row r="260" spans="1:14" hidden="1" x14ac:dyDescent="0.25">
      <c r="A260" s="3">
        <v>258</v>
      </c>
      <c r="C260" s="2" t="s">
        <v>2432</v>
      </c>
      <c r="D260" s="2" t="s">
        <v>11</v>
      </c>
      <c r="E260" s="2" t="s">
        <v>3150</v>
      </c>
      <c r="F260" s="2" t="s">
        <v>2435</v>
      </c>
      <c r="G260" s="2" t="s">
        <v>2436</v>
      </c>
    </row>
    <row r="261" spans="1:14" hidden="1" x14ac:dyDescent="0.25">
      <c r="A261" s="3">
        <v>259</v>
      </c>
      <c r="C261" s="2" t="s">
        <v>59</v>
      </c>
      <c r="D261" s="2" t="s">
        <v>11</v>
      </c>
      <c r="E261" s="2" t="s">
        <v>822</v>
      </c>
      <c r="F261" s="2" t="s">
        <v>37</v>
      </c>
      <c r="G261" s="2" t="s">
        <v>14</v>
      </c>
    </row>
    <row r="262" spans="1:14" hidden="1" x14ac:dyDescent="0.25">
      <c r="A262" s="3">
        <v>3230</v>
      </c>
      <c r="B262" s="2" t="s">
        <v>240</v>
      </c>
      <c r="C262" s="2" t="s">
        <v>9</v>
      </c>
      <c r="D262" s="2" t="s">
        <v>11</v>
      </c>
      <c r="E262" s="2" t="s">
        <v>242</v>
      </c>
      <c r="F262" s="2" t="s">
        <v>13</v>
      </c>
      <c r="G262" s="2" t="s">
        <v>14</v>
      </c>
      <c r="H262" s="2">
        <f t="shared" ref="H262:H269" si="13">14.0067*N262/M262</f>
        <v>0.26396359044908879</v>
      </c>
      <c r="L262" s="2" t="s">
        <v>6838</v>
      </c>
      <c r="M262" s="2">
        <v>53.063000000000002</v>
      </c>
      <c r="N262" s="2">
        <v>1</v>
      </c>
    </row>
    <row r="263" spans="1:14" hidden="1" x14ac:dyDescent="0.25">
      <c r="A263" s="3">
        <v>3111</v>
      </c>
      <c r="B263" s="2" t="s">
        <v>240</v>
      </c>
      <c r="C263" s="2" t="s">
        <v>99</v>
      </c>
      <c r="D263" s="2" t="s">
        <v>11</v>
      </c>
      <c r="E263" s="2" t="s">
        <v>242</v>
      </c>
      <c r="F263" s="2" t="s">
        <v>13</v>
      </c>
      <c r="G263" s="2" t="s">
        <v>14</v>
      </c>
      <c r="H263" s="2">
        <f t="shared" si="13"/>
        <v>0.26396359044908879</v>
      </c>
      <c r="L263" s="2" t="s">
        <v>6838</v>
      </c>
      <c r="M263" s="2">
        <v>53.063000000000002</v>
      </c>
      <c r="N263" s="2">
        <v>1</v>
      </c>
    </row>
    <row r="264" spans="1:14" hidden="1" x14ac:dyDescent="0.25">
      <c r="A264" s="3">
        <v>1580</v>
      </c>
      <c r="B264" s="2" t="s">
        <v>240</v>
      </c>
      <c r="C264" s="2" t="s">
        <v>70</v>
      </c>
      <c r="D264" s="2" t="s">
        <v>11</v>
      </c>
      <c r="E264" s="2" t="s">
        <v>242</v>
      </c>
      <c r="F264" s="2" t="s">
        <v>13</v>
      </c>
      <c r="G264" s="2" t="s">
        <v>14</v>
      </c>
      <c r="H264" s="2">
        <f t="shared" si="13"/>
        <v>0.26396359044908879</v>
      </c>
      <c r="L264" s="2" t="s">
        <v>6838</v>
      </c>
      <c r="M264" s="2">
        <v>53.063000000000002</v>
      </c>
      <c r="N264" s="2">
        <v>1</v>
      </c>
    </row>
    <row r="265" spans="1:14" x14ac:dyDescent="0.25">
      <c r="A265" s="3">
        <v>2567</v>
      </c>
      <c r="B265" s="2" t="s">
        <v>240</v>
      </c>
      <c r="C265" s="2" t="s">
        <v>189</v>
      </c>
      <c r="D265" s="2" t="s">
        <v>11</v>
      </c>
      <c r="E265" s="2" t="s">
        <v>242</v>
      </c>
      <c r="F265" s="2" t="s">
        <v>13</v>
      </c>
      <c r="G265" s="2" t="s">
        <v>14</v>
      </c>
      <c r="H265" s="2">
        <f t="shared" si="13"/>
        <v>0.26396359044908879</v>
      </c>
      <c r="L265" s="2" t="s">
        <v>6838</v>
      </c>
      <c r="M265" s="2">
        <v>53.063000000000002</v>
      </c>
      <c r="N265" s="2">
        <v>1</v>
      </c>
    </row>
    <row r="266" spans="1:14" x14ac:dyDescent="0.25">
      <c r="A266" s="3">
        <v>1450</v>
      </c>
      <c r="B266" s="2" t="s">
        <v>240</v>
      </c>
      <c r="C266" s="2" t="s">
        <v>43</v>
      </c>
      <c r="D266" s="2" t="s">
        <v>11</v>
      </c>
      <c r="E266" s="2" t="s">
        <v>242</v>
      </c>
      <c r="F266" s="2" t="s">
        <v>13</v>
      </c>
      <c r="G266" s="2" t="s">
        <v>14</v>
      </c>
      <c r="H266" s="2">
        <f t="shared" si="13"/>
        <v>0.26396359044908879</v>
      </c>
      <c r="L266" s="2" t="s">
        <v>6838</v>
      </c>
      <c r="M266" s="2">
        <v>53.063000000000002</v>
      </c>
      <c r="N266" s="2">
        <v>1</v>
      </c>
    </row>
    <row r="267" spans="1:14" x14ac:dyDescent="0.25">
      <c r="A267" s="3">
        <v>1151</v>
      </c>
      <c r="B267" s="2" t="s">
        <v>240</v>
      </c>
      <c r="C267" s="2" t="s">
        <v>26</v>
      </c>
      <c r="D267" s="2" t="s">
        <v>11</v>
      </c>
      <c r="E267" s="2" t="s">
        <v>242</v>
      </c>
      <c r="F267" s="2" t="s">
        <v>13</v>
      </c>
      <c r="G267" s="2" t="s">
        <v>14</v>
      </c>
      <c r="H267" s="2">
        <f t="shared" si="13"/>
        <v>0.26396359044908879</v>
      </c>
      <c r="L267" s="2" t="s">
        <v>6838</v>
      </c>
      <c r="M267" s="2">
        <v>53.063000000000002</v>
      </c>
      <c r="N267" s="2">
        <v>1</v>
      </c>
    </row>
    <row r="268" spans="1:14" x14ac:dyDescent="0.25">
      <c r="A268" s="3">
        <v>4379</v>
      </c>
      <c r="B268" s="2" t="s">
        <v>240</v>
      </c>
      <c r="C268" s="2" t="s">
        <v>30</v>
      </c>
      <c r="D268" s="2" t="s">
        <v>11</v>
      </c>
      <c r="E268" s="2" t="s">
        <v>242</v>
      </c>
      <c r="F268" s="2" t="s">
        <v>13</v>
      </c>
      <c r="G268" s="2" t="s">
        <v>14</v>
      </c>
      <c r="H268" s="2">
        <f t="shared" si="13"/>
        <v>0.26396359044908879</v>
      </c>
      <c r="L268" s="2" t="s">
        <v>6838</v>
      </c>
      <c r="M268" s="2">
        <v>53.063000000000002</v>
      </c>
      <c r="N268" s="2">
        <v>1</v>
      </c>
    </row>
    <row r="269" spans="1:14" x14ac:dyDescent="0.25">
      <c r="A269" s="3">
        <v>583</v>
      </c>
      <c r="B269" s="2" t="s">
        <v>240</v>
      </c>
      <c r="C269" s="2" t="s">
        <v>23</v>
      </c>
      <c r="D269" s="2" t="s">
        <v>11</v>
      </c>
      <c r="E269" s="2" t="s">
        <v>242</v>
      </c>
      <c r="F269" s="2" t="s">
        <v>13</v>
      </c>
      <c r="G269" s="2" t="s">
        <v>14</v>
      </c>
      <c r="H269" s="2">
        <f t="shared" si="13"/>
        <v>0.26396359044908879</v>
      </c>
      <c r="L269" s="2" t="s">
        <v>6838</v>
      </c>
      <c r="M269" s="2">
        <v>53.063000000000002</v>
      </c>
      <c r="N269" s="2">
        <v>1</v>
      </c>
    </row>
    <row r="270" spans="1:14" hidden="1" x14ac:dyDescent="0.25">
      <c r="A270" s="3">
        <v>1299</v>
      </c>
      <c r="C270" s="2" t="s">
        <v>47</v>
      </c>
      <c r="D270" s="2" t="s">
        <v>11</v>
      </c>
      <c r="E270" s="2" t="s">
        <v>41</v>
      </c>
      <c r="F270" s="2" t="s">
        <v>13</v>
      </c>
      <c r="G270" s="2" t="s">
        <v>33</v>
      </c>
      <c r="H270" s="2">
        <v>0</v>
      </c>
      <c r="L270" s="2" t="s">
        <v>6839</v>
      </c>
      <c r="M270" s="2">
        <v>0</v>
      </c>
      <c r="N270" s="2">
        <v>0</v>
      </c>
    </row>
    <row r="271" spans="1:14" hidden="1" x14ac:dyDescent="0.25">
      <c r="A271" s="3">
        <v>3709</v>
      </c>
      <c r="C271" s="2" t="s">
        <v>90</v>
      </c>
      <c r="D271" s="2" t="s">
        <v>11</v>
      </c>
      <c r="E271" s="2" t="s">
        <v>41</v>
      </c>
      <c r="F271" s="2" t="s">
        <v>13</v>
      </c>
      <c r="G271" s="2" t="s">
        <v>33</v>
      </c>
      <c r="H271" s="2">
        <v>0</v>
      </c>
      <c r="L271" s="2" t="s">
        <v>6839</v>
      </c>
      <c r="M271" s="2">
        <v>0</v>
      </c>
      <c r="N271" s="2">
        <v>0</v>
      </c>
    </row>
    <row r="272" spans="1:14" hidden="1" x14ac:dyDescent="0.25">
      <c r="A272" s="3">
        <v>2818</v>
      </c>
      <c r="C272" s="2" t="s">
        <v>9</v>
      </c>
      <c r="D272" s="2" t="s">
        <v>11</v>
      </c>
      <c r="E272" s="2" t="s">
        <v>41</v>
      </c>
      <c r="F272" s="2" t="s">
        <v>13</v>
      </c>
      <c r="G272" s="2" t="s">
        <v>33</v>
      </c>
      <c r="H272" s="2">
        <v>0</v>
      </c>
      <c r="L272" s="2" t="s">
        <v>6839</v>
      </c>
      <c r="M272" s="2">
        <v>0</v>
      </c>
      <c r="N272" s="2">
        <v>0</v>
      </c>
    </row>
    <row r="273" spans="1:14" hidden="1" x14ac:dyDescent="0.25">
      <c r="A273" s="3">
        <v>3751</v>
      </c>
      <c r="C273" s="2" t="s">
        <v>99</v>
      </c>
      <c r="D273" s="2" t="s">
        <v>11</v>
      </c>
      <c r="E273" s="2" t="s">
        <v>41</v>
      </c>
      <c r="F273" s="2" t="s">
        <v>13</v>
      </c>
      <c r="G273" s="2" t="s">
        <v>33</v>
      </c>
      <c r="H273" s="2">
        <v>0</v>
      </c>
      <c r="L273" s="2" t="s">
        <v>6839</v>
      </c>
      <c r="M273" s="2">
        <v>0</v>
      </c>
      <c r="N273" s="2">
        <v>0</v>
      </c>
    </row>
    <row r="274" spans="1:14" hidden="1" x14ac:dyDescent="0.25">
      <c r="A274" s="3">
        <v>3613</v>
      </c>
      <c r="C274" s="2" t="s">
        <v>70</v>
      </c>
      <c r="D274" s="2" t="s">
        <v>11</v>
      </c>
      <c r="E274" s="2" t="s">
        <v>41</v>
      </c>
      <c r="F274" s="2" t="s">
        <v>13</v>
      </c>
      <c r="G274" s="2" t="s">
        <v>33</v>
      </c>
      <c r="H274" s="2">
        <v>0</v>
      </c>
      <c r="L274" s="2" t="s">
        <v>6839</v>
      </c>
      <c r="M274" s="2">
        <v>0</v>
      </c>
      <c r="N274" s="2">
        <v>0</v>
      </c>
    </row>
    <row r="275" spans="1:14" x14ac:dyDescent="0.25">
      <c r="A275" s="3">
        <v>477</v>
      </c>
      <c r="C275" s="2" t="s">
        <v>189</v>
      </c>
      <c r="D275" s="2" t="s">
        <v>11</v>
      </c>
      <c r="E275" s="2" t="s">
        <v>41</v>
      </c>
      <c r="F275" s="2" t="s">
        <v>13</v>
      </c>
      <c r="G275" s="2" t="s">
        <v>33</v>
      </c>
      <c r="H275" s="2">
        <v>0</v>
      </c>
      <c r="L275" s="2" t="s">
        <v>6839</v>
      </c>
      <c r="M275" s="2">
        <v>0</v>
      </c>
      <c r="N275" s="2">
        <v>0</v>
      </c>
    </row>
    <row r="276" spans="1:14" x14ac:dyDescent="0.25">
      <c r="A276" s="3">
        <v>311</v>
      </c>
      <c r="C276" s="2" t="s">
        <v>43</v>
      </c>
      <c r="D276" s="2" t="s">
        <v>11</v>
      </c>
      <c r="E276" s="2" t="s">
        <v>41</v>
      </c>
      <c r="F276" s="2" t="s">
        <v>13</v>
      </c>
      <c r="G276" s="2" t="s">
        <v>33</v>
      </c>
      <c r="H276" s="2">
        <v>0</v>
      </c>
      <c r="L276" s="2" t="s">
        <v>6839</v>
      </c>
      <c r="M276" s="2">
        <v>0</v>
      </c>
      <c r="N276" s="2">
        <v>0</v>
      </c>
    </row>
    <row r="277" spans="1:14" x14ac:dyDescent="0.25">
      <c r="A277" s="3">
        <v>1894</v>
      </c>
      <c r="C277" s="2" t="s">
        <v>26</v>
      </c>
      <c r="D277" s="2" t="s">
        <v>11</v>
      </c>
      <c r="E277" s="2" t="s">
        <v>41</v>
      </c>
      <c r="F277" s="2" t="s">
        <v>13</v>
      </c>
      <c r="G277" s="2" t="s">
        <v>33</v>
      </c>
      <c r="H277" s="2">
        <v>0</v>
      </c>
      <c r="L277" s="2" t="s">
        <v>6839</v>
      </c>
      <c r="M277" s="2">
        <v>0</v>
      </c>
      <c r="N277" s="2">
        <v>0</v>
      </c>
    </row>
    <row r="278" spans="1:14" x14ac:dyDescent="0.25">
      <c r="A278" s="3">
        <v>2996</v>
      </c>
      <c r="C278" s="2" t="s">
        <v>30</v>
      </c>
      <c r="D278" s="2" t="s">
        <v>11</v>
      </c>
      <c r="E278" s="2" t="s">
        <v>41</v>
      </c>
      <c r="F278" s="2" t="s">
        <v>13</v>
      </c>
      <c r="G278" s="2" t="s">
        <v>33</v>
      </c>
      <c r="H278" s="2">
        <v>0</v>
      </c>
      <c r="L278" s="2" t="s">
        <v>6839</v>
      </c>
      <c r="M278" s="2">
        <v>0</v>
      </c>
      <c r="N278" s="2">
        <v>0</v>
      </c>
    </row>
    <row r="279" spans="1:14" x14ac:dyDescent="0.25">
      <c r="A279" s="3">
        <v>1711</v>
      </c>
      <c r="C279" s="2" t="s">
        <v>23</v>
      </c>
      <c r="D279" s="2" t="s">
        <v>11</v>
      </c>
      <c r="E279" s="2" t="s">
        <v>41</v>
      </c>
      <c r="F279" s="2" t="s">
        <v>13</v>
      </c>
      <c r="G279" s="2" t="s">
        <v>33</v>
      </c>
      <c r="H279" s="2">
        <v>0</v>
      </c>
      <c r="L279" s="2" t="s">
        <v>6839</v>
      </c>
      <c r="M279" s="2">
        <v>0</v>
      </c>
      <c r="N279" s="2">
        <v>0</v>
      </c>
    </row>
    <row r="280" spans="1:14" x14ac:dyDescent="0.25">
      <c r="A280" s="3">
        <v>2055</v>
      </c>
      <c r="C280" s="2" t="s">
        <v>189</v>
      </c>
      <c r="D280" s="2" t="s">
        <v>11</v>
      </c>
      <c r="E280" s="2" t="s">
        <v>704</v>
      </c>
      <c r="F280" s="2" t="s">
        <v>13</v>
      </c>
      <c r="G280" s="2" t="s">
        <v>33</v>
      </c>
      <c r="H280" s="2">
        <v>0</v>
      </c>
      <c r="L280" s="2" t="s">
        <v>6839</v>
      </c>
      <c r="M280" s="2">
        <v>0</v>
      </c>
      <c r="N280" s="2">
        <v>0</v>
      </c>
    </row>
    <row r="281" spans="1:14" x14ac:dyDescent="0.25">
      <c r="A281" s="3">
        <v>1272</v>
      </c>
      <c r="C281" s="2" t="s">
        <v>43</v>
      </c>
      <c r="D281" s="2" t="s">
        <v>11</v>
      </c>
      <c r="E281" s="2" t="s">
        <v>704</v>
      </c>
      <c r="F281" s="2" t="s">
        <v>13</v>
      </c>
      <c r="G281" s="2" t="s">
        <v>33</v>
      </c>
      <c r="H281" s="2">
        <v>0</v>
      </c>
      <c r="L281" s="2" t="s">
        <v>6839</v>
      </c>
      <c r="M281" s="2">
        <v>0</v>
      </c>
      <c r="N281" s="2">
        <v>0</v>
      </c>
    </row>
    <row r="282" spans="1:14" x14ac:dyDescent="0.25">
      <c r="A282" s="3">
        <v>1261</v>
      </c>
      <c r="C282" s="2" t="s">
        <v>26</v>
      </c>
      <c r="D282" s="2" t="s">
        <v>11</v>
      </c>
      <c r="E282" s="2" t="s">
        <v>704</v>
      </c>
      <c r="F282" s="2" t="s">
        <v>13</v>
      </c>
      <c r="G282" s="2" t="s">
        <v>33</v>
      </c>
      <c r="H282" s="2">
        <v>0</v>
      </c>
      <c r="L282" s="2" t="s">
        <v>6839</v>
      </c>
      <c r="M282" s="2">
        <v>0</v>
      </c>
      <c r="N282" s="2">
        <v>0</v>
      </c>
    </row>
    <row r="283" spans="1:14" x14ac:dyDescent="0.25">
      <c r="A283" s="3">
        <v>3615</v>
      </c>
      <c r="C283" s="2" t="s">
        <v>30</v>
      </c>
      <c r="D283" s="2" t="s">
        <v>11</v>
      </c>
      <c r="E283" s="2" t="s">
        <v>704</v>
      </c>
      <c r="F283" s="2" t="s">
        <v>13</v>
      </c>
      <c r="G283" s="2" t="s">
        <v>33</v>
      </c>
      <c r="H283" s="2">
        <v>0</v>
      </c>
      <c r="L283" s="2" t="s">
        <v>6839</v>
      </c>
      <c r="M283" s="2">
        <v>0</v>
      </c>
      <c r="N283" s="2">
        <v>0</v>
      </c>
    </row>
    <row r="284" spans="1:14" hidden="1" x14ac:dyDescent="0.25">
      <c r="A284" s="3">
        <v>282</v>
      </c>
      <c r="B284" s="2" t="s">
        <v>154</v>
      </c>
      <c r="C284" s="2" t="s">
        <v>59</v>
      </c>
      <c r="D284" s="2" t="s">
        <v>11</v>
      </c>
      <c r="E284" s="2" t="s">
        <v>4238</v>
      </c>
      <c r="F284" s="2" t="s">
        <v>37</v>
      </c>
      <c r="G284" s="2" t="s">
        <v>14</v>
      </c>
    </row>
    <row r="285" spans="1:14" x14ac:dyDescent="0.25">
      <c r="A285" s="3">
        <v>2891</v>
      </c>
      <c r="C285" s="2" t="s">
        <v>23</v>
      </c>
      <c r="D285" s="2" t="s">
        <v>11</v>
      </c>
      <c r="E285" s="2" t="s">
        <v>704</v>
      </c>
      <c r="F285" s="2" t="s">
        <v>13</v>
      </c>
      <c r="G285" s="2" t="s">
        <v>33</v>
      </c>
      <c r="H285" s="2">
        <v>0</v>
      </c>
      <c r="L285" s="2" t="s">
        <v>6839</v>
      </c>
      <c r="M285" s="2">
        <v>0</v>
      </c>
      <c r="N285" s="2">
        <v>0</v>
      </c>
    </row>
    <row r="286" spans="1:14" x14ac:dyDescent="0.25">
      <c r="A286" s="3">
        <v>2652</v>
      </c>
      <c r="B286" s="2" t="s">
        <v>5979</v>
      </c>
      <c r="C286" s="2" t="s">
        <v>16</v>
      </c>
      <c r="D286" s="2" t="s">
        <v>11</v>
      </c>
      <c r="E286" s="2" t="s">
        <v>5981</v>
      </c>
      <c r="F286" s="2" t="s">
        <v>13</v>
      </c>
      <c r="G286" s="2" t="s">
        <v>14</v>
      </c>
      <c r="H286" s="2">
        <f>14.0067*N286/M286</f>
        <v>5.1921472974826424E-2</v>
      </c>
      <c r="L286" s="2" t="s">
        <v>6825</v>
      </c>
      <c r="M286" s="2">
        <v>269.767</v>
      </c>
      <c r="N286" s="2">
        <v>1</v>
      </c>
    </row>
    <row r="287" spans="1:14" x14ac:dyDescent="0.25">
      <c r="A287" s="3">
        <v>3352</v>
      </c>
      <c r="B287" s="2" t="s">
        <v>5979</v>
      </c>
      <c r="C287" s="2" t="s">
        <v>26</v>
      </c>
      <c r="D287" s="2" t="s">
        <v>11</v>
      </c>
      <c r="E287" s="2" t="s">
        <v>5981</v>
      </c>
      <c r="F287" s="2" t="s">
        <v>13</v>
      </c>
      <c r="G287" s="2" t="s">
        <v>14</v>
      </c>
      <c r="H287" s="2">
        <f>14.0067*N287/M287</f>
        <v>5.1921472974826424E-2</v>
      </c>
      <c r="L287" s="2" t="s">
        <v>6825</v>
      </c>
      <c r="M287" s="2">
        <v>269.767</v>
      </c>
      <c r="N287" s="2">
        <v>1</v>
      </c>
    </row>
    <row r="288" spans="1:14" x14ac:dyDescent="0.25">
      <c r="A288" s="3">
        <v>1117</v>
      </c>
      <c r="B288" s="2" t="s">
        <v>1673</v>
      </c>
      <c r="C288" s="2" t="s">
        <v>16</v>
      </c>
      <c r="D288" s="2" t="s">
        <v>11</v>
      </c>
      <c r="E288" s="2" t="s">
        <v>1675</v>
      </c>
      <c r="F288" s="2" t="s">
        <v>13</v>
      </c>
      <c r="G288" s="2" t="s">
        <v>14</v>
      </c>
      <c r="H288" s="2">
        <f>14.0067*N288/M288</f>
        <v>0.10517435573977292</v>
      </c>
      <c r="L288" s="2" t="s">
        <v>6840</v>
      </c>
      <c r="M288" s="2">
        <v>399.52800000000002</v>
      </c>
      <c r="N288" s="2">
        <v>3</v>
      </c>
    </row>
    <row r="289" spans="1:14" hidden="1" x14ac:dyDescent="0.25">
      <c r="A289" s="3">
        <v>287</v>
      </c>
      <c r="B289" s="2" t="s">
        <v>858</v>
      </c>
      <c r="C289" s="2" t="s">
        <v>1292</v>
      </c>
      <c r="D289" s="2" t="s">
        <v>11</v>
      </c>
      <c r="E289" s="2" t="s">
        <v>6574</v>
      </c>
      <c r="F289" s="2" t="s">
        <v>37</v>
      </c>
      <c r="G289" s="2" t="s">
        <v>768</v>
      </c>
    </row>
    <row r="290" spans="1:14" x14ac:dyDescent="0.25">
      <c r="A290" s="3">
        <v>2481</v>
      </c>
      <c r="C290" s="2" t="s">
        <v>189</v>
      </c>
      <c r="D290" s="2" t="s">
        <v>11</v>
      </c>
      <c r="E290" s="6" t="s">
        <v>2991</v>
      </c>
      <c r="F290" s="2" t="s">
        <v>13</v>
      </c>
      <c r="G290" s="2" t="s">
        <v>14</v>
      </c>
      <c r="H290" s="2">
        <v>0</v>
      </c>
      <c r="L290" s="2" t="s">
        <v>6841</v>
      </c>
      <c r="M290" s="2">
        <v>0</v>
      </c>
      <c r="N290" s="2">
        <v>0</v>
      </c>
    </row>
    <row r="291" spans="1:14" x14ac:dyDescent="0.25">
      <c r="A291" s="3">
        <v>684</v>
      </c>
      <c r="C291" s="2" t="s">
        <v>43</v>
      </c>
      <c r="D291" s="2" t="s">
        <v>11</v>
      </c>
      <c r="E291" s="6" t="s">
        <v>2991</v>
      </c>
      <c r="F291" s="2" t="s">
        <v>13</v>
      </c>
      <c r="G291" s="2" t="s">
        <v>14</v>
      </c>
      <c r="H291" s="2">
        <v>0</v>
      </c>
      <c r="L291" s="2" t="s">
        <v>6841</v>
      </c>
      <c r="M291" s="2">
        <v>0</v>
      </c>
      <c r="N291" s="2">
        <v>0</v>
      </c>
    </row>
    <row r="292" spans="1:14" x14ac:dyDescent="0.25">
      <c r="A292" s="3">
        <v>2040</v>
      </c>
      <c r="C292" s="2" t="s">
        <v>26</v>
      </c>
      <c r="D292" s="2" t="s">
        <v>11</v>
      </c>
      <c r="E292" s="6" t="s">
        <v>2991</v>
      </c>
      <c r="F292" s="2" t="s">
        <v>13</v>
      </c>
      <c r="G292" s="2" t="s">
        <v>14</v>
      </c>
      <c r="H292" s="2">
        <v>0</v>
      </c>
      <c r="L292" s="2" t="s">
        <v>6841</v>
      </c>
      <c r="M292" s="2">
        <v>0</v>
      </c>
      <c r="N292" s="2">
        <v>0</v>
      </c>
    </row>
    <row r="293" spans="1:14" x14ac:dyDescent="0.25">
      <c r="A293" s="3">
        <v>2717</v>
      </c>
      <c r="C293" s="2" t="s">
        <v>30</v>
      </c>
      <c r="D293" s="2" t="s">
        <v>11</v>
      </c>
      <c r="E293" s="6" t="s">
        <v>2991</v>
      </c>
      <c r="F293" s="2" t="s">
        <v>13</v>
      </c>
      <c r="G293" s="2" t="s">
        <v>14</v>
      </c>
      <c r="H293" s="2">
        <v>0</v>
      </c>
      <c r="L293" s="2" t="s">
        <v>6841</v>
      </c>
      <c r="M293" s="2">
        <v>0</v>
      </c>
      <c r="N293" s="2">
        <v>0</v>
      </c>
    </row>
    <row r="294" spans="1:14" x14ac:dyDescent="0.25">
      <c r="A294" s="3">
        <v>3011</v>
      </c>
      <c r="C294" s="2" t="s">
        <v>23</v>
      </c>
      <c r="D294" s="2" t="s">
        <v>11</v>
      </c>
      <c r="E294" s="6" t="s">
        <v>2991</v>
      </c>
      <c r="F294" s="2" t="s">
        <v>13</v>
      </c>
      <c r="G294" s="2" t="s">
        <v>14</v>
      </c>
      <c r="H294" s="2">
        <v>0</v>
      </c>
      <c r="L294" s="2" t="s">
        <v>6841</v>
      </c>
      <c r="M294" s="2">
        <v>0</v>
      </c>
      <c r="N294" s="2">
        <v>0</v>
      </c>
    </row>
    <row r="295" spans="1:14" hidden="1" x14ac:dyDescent="0.25">
      <c r="A295" s="3">
        <v>293</v>
      </c>
      <c r="C295" s="2" t="s">
        <v>2818</v>
      </c>
      <c r="D295" s="2" t="s">
        <v>11</v>
      </c>
      <c r="E295" s="2" t="s">
        <v>5358</v>
      </c>
      <c r="F295" s="2" t="s">
        <v>37</v>
      </c>
      <c r="G295" s="2" t="s">
        <v>2913</v>
      </c>
    </row>
    <row r="296" spans="1:14" x14ac:dyDescent="0.25">
      <c r="A296" s="3">
        <v>104</v>
      </c>
      <c r="B296" s="2" t="s">
        <v>5214</v>
      </c>
      <c r="C296" s="2" t="s">
        <v>16</v>
      </c>
      <c r="D296" s="2" t="s">
        <v>11</v>
      </c>
      <c r="E296" s="2" t="s">
        <v>5216</v>
      </c>
      <c r="F296" s="2" t="s">
        <v>13</v>
      </c>
      <c r="G296" s="2" t="s">
        <v>14</v>
      </c>
      <c r="H296" s="2">
        <f>14.0067*N296/M296</f>
        <v>0.14723514293372858</v>
      </c>
      <c r="L296" s="2" t="s">
        <v>6842</v>
      </c>
      <c r="M296" s="2">
        <v>190.26300000000001</v>
      </c>
      <c r="N296" s="2">
        <v>2</v>
      </c>
    </row>
    <row r="297" spans="1:14" x14ac:dyDescent="0.25">
      <c r="A297" s="3">
        <v>1777</v>
      </c>
      <c r="B297" s="2" t="s">
        <v>3820</v>
      </c>
      <c r="C297" s="2" t="s">
        <v>16</v>
      </c>
      <c r="D297" s="2" t="s">
        <v>11</v>
      </c>
      <c r="E297" s="2" t="s">
        <v>3822</v>
      </c>
      <c r="F297" s="2" t="s">
        <v>13</v>
      </c>
      <c r="G297" s="2" t="s">
        <v>14</v>
      </c>
      <c r="H297" s="2">
        <f>14.0067*N297/M297</f>
        <v>0</v>
      </c>
      <c r="L297" s="2" t="s">
        <v>6843</v>
      </c>
      <c r="M297" s="2">
        <v>364.91</v>
      </c>
      <c r="N297" s="2">
        <v>0</v>
      </c>
    </row>
    <row r="298" spans="1:14" x14ac:dyDescent="0.25">
      <c r="A298" s="3">
        <v>1224</v>
      </c>
      <c r="B298" s="2" t="s">
        <v>3602</v>
      </c>
      <c r="C298" s="2" t="s">
        <v>16</v>
      </c>
      <c r="D298" s="2" t="s">
        <v>11</v>
      </c>
      <c r="E298" s="2" t="s">
        <v>3604</v>
      </c>
      <c r="F298" s="2" t="s">
        <v>13</v>
      </c>
      <c r="G298" s="2" t="s">
        <v>14</v>
      </c>
      <c r="H298" s="2">
        <f>14.0067*N298/M298</f>
        <v>0</v>
      </c>
      <c r="L298" s="2" t="s">
        <v>6844</v>
      </c>
      <c r="M298" s="2">
        <v>302.40800000000002</v>
      </c>
      <c r="N298" s="2">
        <v>0</v>
      </c>
    </row>
    <row r="299" spans="1:14" hidden="1" x14ac:dyDescent="0.25">
      <c r="A299" s="3">
        <v>297</v>
      </c>
      <c r="C299" s="2" t="s">
        <v>59</v>
      </c>
      <c r="D299" s="2" t="s">
        <v>11</v>
      </c>
      <c r="E299" s="2" t="s">
        <v>1454</v>
      </c>
      <c r="F299" s="2" t="s">
        <v>37</v>
      </c>
      <c r="G299" s="2" t="s">
        <v>14</v>
      </c>
    </row>
    <row r="300" spans="1:14" hidden="1" x14ac:dyDescent="0.25">
      <c r="A300" s="3">
        <v>298</v>
      </c>
      <c r="B300" s="2" t="s">
        <v>1353</v>
      </c>
      <c r="C300" s="2" t="s">
        <v>59</v>
      </c>
      <c r="D300" s="2" t="s">
        <v>11</v>
      </c>
      <c r="E300" s="2" t="s">
        <v>3939</v>
      </c>
      <c r="F300" s="2" t="s">
        <v>37</v>
      </c>
      <c r="G300" s="2" t="s">
        <v>14</v>
      </c>
    </row>
    <row r="301" spans="1:14" hidden="1" x14ac:dyDescent="0.25">
      <c r="A301" s="3">
        <v>3235</v>
      </c>
      <c r="B301" s="2" t="s">
        <v>6845</v>
      </c>
      <c r="C301" s="2" t="s">
        <v>47</v>
      </c>
      <c r="D301" s="2" t="s">
        <v>11</v>
      </c>
      <c r="E301" s="2" t="s">
        <v>6651</v>
      </c>
      <c r="F301" s="2" t="s">
        <v>13</v>
      </c>
      <c r="G301" s="2" t="s">
        <v>14</v>
      </c>
      <c r="H301" s="2">
        <f>14.0067*N301/M301</f>
        <v>0</v>
      </c>
      <c r="L301" s="2" t="s">
        <v>6846</v>
      </c>
      <c r="M301" s="2">
        <v>76.525000000000006</v>
      </c>
      <c r="N301" s="2">
        <v>0</v>
      </c>
    </row>
    <row r="302" spans="1:14" x14ac:dyDescent="0.25">
      <c r="A302" s="3">
        <v>1001</v>
      </c>
      <c r="B302" s="2" t="s">
        <v>4416</v>
      </c>
      <c r="C302" s="2" t="s">
        <v>16</v>
      </c>
      <c r="D302" s="2" t="s">
        <v>11</v>
      </c>
      <c r="E302" s="2" t="s">
        <v>2477</v>
      </c>
      <c r="F302" s="2" t="s">
        <v>13</v>
      </c>
      <c r="G302" s="2" t="s">
        <v>14</v>
      </c>
      <c r="H302" s="2">
        <f>14.0067*N302/M302</f>
        <v>3.3645930669690148E-2</v>
      </c>
      <c r="L302" s="2" t="s">
        <v>6847</v>
      </c>
      <c r="M302" s="2">
        <v>416.29700000000003</v>
      </c>
      <c r="N302" s="2">
        <v>1</v>
      </c>
    </row>
    <row r="303" spans="1:14" hidden="1" x14ac:dyDescent="0.25">
      <c r="A303" s="3">
        <v>1119</v>
      </c>
      <c r="B303" s="2" t="s">
        <v>209</v>
      </c>
      <c r="C303" s="2" t="s">
        <v>47</v>
      </c>
      <c r="D303" s="2" t="s">
        <v>11</v>
      </c>
      <c r="E303" s="2" t="s">
        <v>211</v>
      </c>
      <c r="F303" s="2" t="s">
        <v>13</v>
      </c>
      <c r="G303" s="2" t="s">
        <v>14</v>
      </c>
      <c r="H303" s="2">
        <v>0</v>
      </c>
      <c r="L303" s="2" t="s">
        <v>6848</v>
      </c>
      <c r="M303" s="2" t="s">
        <v>6617</v>
      </c>
      <c r="N303" s="2" t="s">
        <v>6617</v>
      </c>
    </row>
    <row r="304" spans="1:14" hidden="1" x14ac:dyDescent="0.25">
      <c r="A304" s="3">
        <v>4400</v>
      </c>
      <c r="B304" s="2" t="s">
        <v>209</v>
      </c>
      <c r="C304" s="2" t="s">
        <v>90</v>
      </c>
      <c r="D304" s="2" t="s">
        <v>11</v>
      </c>
      <c r="E304" s="2" t="s">
        <v>211</v>
      </c>
      <c r="F304" s="2" t="s">
        <v>13</v>
      </c>
      <c r="G304" s="2" t="s">
        <v>14</v>
      </c>
      <c r="H304" s="2">
        <v>0</v>
      </c>
      <c r="L304" s="2" t="s">
        <v>6848</v>
      </c>
      <c r="M304" s="2" t="s">
        <v>6617</v>
      </c>
      <c r="N304" s="2" t="s">
        <v>6617</v>
      </c>
    </row>
    <row r="305" spans="1:14" hidden="1" x14ac:dyDescent="0.25">
      <c r="A305" s="3">
        <v>3197</v>
      </c>
      <c r="B305" s="2" t="s">
        <v>209</v>
      </c>
      <c r="C305" s="2" t="s">
        <v>9</v>
      </c>
      <c r="D305" s="2" t="s">
        <v>11</v>
      </c>
      <c r="E305" s="2" t="s">
        <v>211</v>
      </c>
      <c r="F305" s="2" t="s">
        <v>13</v>
      </c>
      <c r="G305" s="2" t="s">
        <v>14</v>
      </c>
      <c r="H305" s="2">
        <v>0</v>
      </c>
      <c r="L305" s="2" t="s">
        <v>6848</v>
      </c>
      <c r="M305" s="2" t="s">
        <v>6617</v>
      </c>
      <c r="N305" s="2" t="s">
        <v>6617</v>
      </c>
    </row>
    <row r="306" spans="1:14" hidden="1" x14ac:dyDescent="0.25">
      <c r="A306" s="3">
        <v>2106</v>
      </c>
      <c r="B306" s="2" t="s">
        <v>209</v>
      </c>
      <c r="C306" s="2" t="s">
        <v>99</v>
      </c>
      <c r="D306" s="2" t="s">
        <v>11</v>
      </c>
      <c r="E306" s="2" t="s">
        <v>211</v>
      </c>
      <c r="F306" s="2" t="s">
        <v>13</v>
      </c>
      <c r="G306" s="2" t="s">
        <v>14</v>
      </c>
      <c r="H306" s="2">
        <v>0</v>
      </c>
      <c r="L306" s="2" t="s">
        <v>6848</v>
      </c>
      <c r="M306" s="2" t="s">
        <v>6617</v>
      </c>
      <c r="N306" s="2" t="s">
        <v>6617</v>
      </c>
    </row>
    <row r="307" spans="1:14" hidden="1" x14ac:dyDescent="0.25">
      <c r="A307" s="3">
        <v>175</v>
      </c>
      <c r="B307" s="2" t="s">
        <v>209</v>
      </c>
      <c r="C307" s="2" t="s">
        <v>70</v>
      </c>
      <c r="D307" s="2" t="s">
        <v>11</v>
      </c>
      <c r="E307" s="2" t="s">
        <v>211</v>
      </c>
      <c r="F307" s="2" t="s">
        <v>13</v>
      </c>
      <c r="G307" s="2" t="s">
        <v>14</v>
      </c>
      <c r="H307" s="2">
        <v>0</v>
      </c>
      <c r="L307" s="2" t="s">
        <v>6848</v>
      </c>
      <c r="M307" s="2" t="s">
        <v>6617</v>
      </c>
      <c r="N307" s="2" t="s">
        <v>6617</v>
      </c>
    </row>
    <row r="308" spans="1:14" x14ac:dyDescent="0.25">
      <c r="A308" s="3">
        <v>4166</v>
      </c>
      <c r="B308" s="2" t="s">
        <v>209</v>
      </c>
      <c r="C308" s="2" t="s">
        <v>388</v>
      </c>
      <c r="D308" s="2" t="s">
        <v>11</v>
      </c>
      <c r="E308" s="2" t="s">
        <v>211</v>
      </c>
      <c r="F308" s="2" t="s">
        <v>13</v>
      </c>
      <c r="G308" s="2" t="s">
        <v>14</v>
      </c>
      <c r="H308" s="2">
        <v>0</v>
      </c>
      <c r="L308" s="2" t="s">
        <v>6848</v>
      </c>
      <c r="M308" s="2" t="s">
        <v>6617</v>
      </c>
      <c r="N308" s="2" t="s">
        <v>6617</v>
      </c>
    </row>
    <row r="309" spans="1:14" x14ac:dyDescent="0.25">
      <c r="A309" s="3">
        <v>2848</v>
      </c>
      <c r="B309" s="2" t="s">
        <v>209</v>
      </c>
      <c r="C309" s="2" t="s">
        <v>199</v>
      </c>
      <c r="D309" s="2" t="s">
        <v>11</v>
      </c>
      <c r="E309" s="2" t="s">
        <v>211</v>
      </c>
      <c r="F309" s="2" t="s">
        <v>13</v>
      </c>
      <c r="G309" s="2" t="s">
        <v>14</v>
      </c>
      <c r="H309" s="2">
        <v>0</v>
      </c>
      <c r="L309" s="2" t="s">
        <v>6848</v>
      </c>
      <c r="M309" s="2" t="s">
        <v>6617</v>
      </c>
      <c r="N309" s="2" t="s">
        <v>6617</v>
      </c>
    </row>
    <row r="310" spans="1:14" hidden="1" x14ac:dyDescent="0.25">
      <c r="A310" s="3">
        <v>308</v>
      </c>
      <c r="C310" s="2" t="s">
        <v>2818</v>
      </c>
      <c r="D310" s="2" t="s">
        <v>11</v>
      </c>
      <c r="E310" s="2" t="s">
        <v>6315</v>
      </c>
      <c r="F310" s="2" t="s">
        <v>37</v>
      </c>
      <c r="G310" s="2" t="s">
        <v>2913</v>
      </c>
    </row>
    <row r="311" spans="1:14" x14ac:dyDescent="0.25">
      <c r="A311" s="3">
        <v>2562</v>
      </c>
      <c r="B311" s="2" t="s">
        <v>209</v>
      </c>
      <c r="C311" s="2" t="s">
        <v>142</v>
      </c>
      <c r="D311" s="2" t="s">
        <v>11</v>
      </c>
      <c r="E311" s="2" t="s">
        <v>211</v>
      </c>
      <c r="F311" s="2" t="s">
        <v>13</v>
      </c>
      <c r="G311" s="2" t="s">
        <v>14</v>
      </c>
      <c r="H311" s="2">
        <v>0</v>
      </c>
      <c r="L311" s="2" t="s">
        <v>6848</v>
      </c>
      <c r="M311" s="2" t="s">
        <v>6617</v>
      </c>
      <c r="N311" s="2" t="s">
        <v>6617</v>
      </c>
    </row>
    <row r="312" spans="1:14" x14ac:dyDescent="0.25">
      <c r="A312" s="3">
        <v>716</v>
      </c>
      <c r="B312" s="2" t="s">
        <v>209</v>
      </c>
      <c r="C312" s="2" t="s">
        <v>16</v>
      </c>
      <c r="D312" s="2" t="s">
        <v>11</v>
      </c>
      <c r="E312" s="2" t="s">
        <v>211</v>
      </c>
      <c r="F312" s="2" t="s">
        <v>13</v>
      </c>
      <c r="G312" s="2" t="s">
        <v>14</v>
      </c>
      <c r="H312" s="2">
        <v>0</v>
      </c>
      <c r="L312" s="2" t="s">
        <v>6848</v>
      </c>
      <c r="M312" s="2" t="s">
        <v>6617</v>
      </c>
      <c r="N312" s="2" t="s">
        <v>6617</v>
      </c>
    </row>
    <row r="313" spans="1:14" x14ac:dyDescent="0.25">
      <c r="A313" s="3">
        <v>3672</v>
      </c>
      <c r="B313" s="2" t="s">
        <v>209</v>
      </c>
      <c r="C313" s="2" t="s">
        <v>189</v>
      </c>
      <c r="D313" s="2" t="s">
        <v>11</v>
      </c>
      <c r="E313" s="2" t="s">
        <v>211</v>
      </c>
      <c r="F313" s="2" t="s">
        <v>13</v>
      </c>
      <c r="G313" s="2" t="s">
        <v>14</v>
      </c>
      <c r="H313" s="2">
        <v>0</v>
      </c>
      <c r="L313" s="2" t="s">
        <v>6848</v>
      </c>
      <c r="M313" s="2" t="s">
        <v>6617</v>
      </c>
      <c r="N313" s="2" t="s">
        <v>6617</v>
      </c>
    </row>
    <row r="314" spans="1:14" x14ac:dyDescent="0.25">
      <c r="A314" s="3">
        <v>1311</v>
      </c>
      <c r="B314" s="2" t="s">
        <v>209</v>
      </c>
      <c r="C314" s="2" t="s">
        <v>43</v>
      </c>
      <c r="D314" s="2" t="s">
        <v>11</v>
      </c>
      <c r="E314" s="2" t="s">
        <v>211</v>
      </c>
      <c r="F314" s="2" t="s">
        <v>13</v>
      </c>
      <c r="G314" s="2" t="s">
        <v>14</v>
      </c>
      <c r="H314" s="2">
        <v>0</v>
      </c>
      <c r="L314" s="2" t="s">
        <v>6848</v>
      </c>
      <c r="M314" s="2" t="s">
        <v>6617</v>
      </c>
      <c r="N314" s="2" t="s">
        <v>6617</v>
      </c>
    </row>
    <row r="315" spans="1:14" x14ac:dyDescent="0.25">
      <c r="A315" s="3">
        <v>1892</v>
      </c>
      <c r="B315" s="2" t="s">
        <v>209</v>
      </c>
      <c r="C315" s="2" t="s">
        <v>26</v>
      </c>
      <c r="D315" s="2" t="s">
        <v>11</v>
      </c>
      <c r="E315" s="2" t="s">
        <v>211</v>
      </c>
      <c r="F315" s="2" t="s">
        <v>13</v>
      </c>
      <c r="G315" s="2" t="s">
        <v>14</v>
      </c>
      <c r="H315" s="2">
        <v>0</v>
      </c>
      <c r="L315" s="2" t="s">
        <v>6848</v>
      </c>
      <c r="M315" s="2" t="s">
        <v>6617</v>
      </c>
      <c r="N315" s="2" t="s">
        <v>6617</v>
      </c>
    </row>
    <row r="316" spans="1:14" x14ac:dyDescent="0.25">
      <c r="A316" s="3">
        <v>2494</v>
      </c>
      <c r="B316" s="2" t="s">
        <v>209</v>
      </c>
      <c r="C316" s="2" t="s">
        <v>30</v>
      </c>
      <c r="D316" s="2" t="s">
        <v>11</v>
      </c>
      <c r="E316" s="2" t="s">
        <v>211</v>
      </c>
      <c r="F316" s="2" t="s">
        <v>13</v>
      </c>
      <c r="G316" s="2" t="s">
        <v>14</v>
      </c>
      <c r="H316" s="2">
        <v>0</v>
      </c>
      <c r="L316" s="2" t="s">
        <v>6848</v>
      </c>
      <c r="M316" s="2" t="s">
        <v>6617</v>
      </c>
      <c r="N316" s="2" t="s">
        <v>6617</v>
      </c>
    </row>
    <row r="317" spans="1:14" x14ac:dyDescent="0.25">
      <c r="A317" s="3">
        <v>286</v>
      </c>
      <c r="B317" s="2" t="s">
        <v>209</v>
      </c>
      <c r="C317" s="2" t="s">
        <v>23</v>
      </c>
      <c r="D317" s="2" t="s">
        <v>11</v>
      </c>
      <c r="E317" s="2" t="s">
        <v>211</v>
      </c>
      <c r="F317" s="2" t="s">
        <v>13</v>
      </c>
      <c r="G317" s="2" t="s">
        <v>14</v>
      </c>
      <c r="H317" s="2">
        <v>0</v>
      </c>
      <c r="L317" s="2" t="s">
        <v>6848</v>
      </c>
      <c r="M317" s="2" t="s">
        <v>6617</v>
      </c>
      <c r="N317" s="2" t="s">
        <v>6617</v>
      </c>
    </row>
    <row r="318" spans="1:14" hidden="1" x14ac:dyDescent="0.25">
      <c r="A318" s="3">
        <v>738</v>
      </c>
      <c r="B318" s="2" t="s">
        <v>3495</v>
      </c>
      <c r="C318" s="2" t="s">
        <v>47</v>
      </c>
      <c r="D318" s="2" t="s">
        <v>11</v>
      </c>
      <c r="E318" s="2" t="s">
        <v>3497</v>
      </c>
      <c r="F318" s="2" t="s">
        <v>13</v>
      </c>
      <c r="G318" s="2" t="s">
        <v>14</v>
      </c>
      <c r="H318" s="2">
        <v>0</v>
      </c>
      <c r="L318" s="2" t="s">
        <v>6849</v>
      </c>
      <c r="M318" s="2" t="s">
        <v>6617</v>
      </c>
      <c r="N318" s="2" t="s">
        <v>6617</v>
      </c>
    </row>
    <row r="319" spans="1:14" hidden="1" x14ac:dyDescent="0.25">
      <c r="A319" s="3">
        <v>2846</v>
      </c>
      <c r="B319" s="2" t="s">
        <v>2869</v>
      </c>
      <c r="C319" s="2" t="s">
        <v>47</v>
      </c>
      <c r="D319" s="2" t="s">
        <v>11</v>
      </c>
      <c r="E319" s="2" t="s">
        <v>2871</v>
      </c>
      <c r="F319" s="2" t="s">
        <v>13</v>
      </c>
      <c r="G319" s="2" t="s">
        <v>33</v>
      </c>
      <c r="H319" s="2">
        <v>0</v>
      </c>
      <c r="L319" s="2" t="s">
        <v>6850</v>
      </c>
      <c r="M319" s="2" t="s">
        <v>6617</v>
      </c>
      <c r="N319" s="2" t="s">
        <v>6617</v>
      </c>
    </row>
    <row r="320" spans="1:14" hidden="1" x14ac:dyDescent="0.25">
      <c r="A320" s="3">
        <v>2934</v>
      </c>
      <c r="B320" s="2" t="s">
        <v>2869</v>
      </c>
      <c r="C320" s="2" t="s">
        <v>90</v>
      </c>
      <c r="D320" s="2" t="s">
        <v>11</v>
      </c>
      <c r="E320" s="2" t="s">
        <v>2871</v>
      </c>
      <c r="F320" s="2" t="s">
        <v>13</v>
      </c>
      <c r="G320" s="2" t="s">
        <v>33</v>
      </c>
      <c r="H320" s="2">
        <v>0</v>
      </c>
      <c r="L320" s="2" t="s">
        <v>6850</v>
      </c>
      <c r="M320" s="2" t="s">
        <v>6617</v>
      </c>
      <c r="N320" s="2" t="s">
        <v>6617</v>
      </c>
    </row>
    <row r="321" spans="1:14" hidden="1" x14ac:dyDescent="0.25">
      <c r="A321" s="3">
        <v>2896</v>
      </c>
      <c r="B321" s="2" t="s">
        <v>2869</v>
      </c>
      <c r="C321" s="2" t="s">
        <v>9</v>
      </c>
      <c r="D321" s="2" t="s">
        <v>11</v>
      </c>
      <c r="E321" s="2" t="s">
        <v>2871</v>
      </c>
      <c r="F321" s="2" t="s">
        <v>13</v>
      </c>
      <c r="G321" s="2" t="s">
        <v>33</v>
      </c>
      <c r="H321" s="2">
        <v>0</v>
      </c>
      <c r="L321" s="2" t="s">
        <v>6850</v>
      </c>
      <c r="M321" s="2" t="s">
        <v>6617</v>
      </c>
      <c r="N321" s="2" t="s">
        <v>6617</v>
      </c>
    </row>
    <row r="322" spans="1:14" hidden="1" x14ac:dyDescent="0.25">
      <c r="A322" s="3">
        <v>2685</v>
      </c>
      <c r="B322" s="2" t="s">
        <v>2869</v>
      </c>
      <c r="C322" s="2" t="s">
        <v>99</v>
      </c>
      <c r="D322" s="2" t="s">
        <v>11</v>
      </c>
      <c r="E322" s="2" t="s">
        <v>2871</v>
      </c>
      <c r="F322" s="2" t="s">
        <v>13</v>
      </c>
      <c r="G322" s="2" t="s">
        <v>33</v>
      </c>
      <c r="H322" s="2">
        <v>0</v>
      </c>
      <c r="L322" s="2" t="s">
        <v>6850</v>
      </c>
      <c r="M322" s="2" t="s">
        <v>6617</v>
      </c>
      <c r="N322" s="2" t="s">
        <v>6617</v>
      </c>
    </row>
    <row r="323" spans="1:14" hidden="1" x14ac:dyDescent="0.25">
      <c r="A323" s="3">
        <v>3725</v>
      </c>
      <c r="B323" s="2" t="s">
        <v>2869</v>
      </c>
      <c r="C323" s="2" t="s">
        <v>70</v>
      </c>
      <c r="D323" s="2" t="s">
        <v>11</v>
      </c>
      <c r="E323" s="2" t="s">
        <v>2871</v>
      </c>
      <c r="F323" s="2" t="s">
        <v>13</v>
      </c>
      <c r="G323" s="2" t="s">
        <v>33</v>
      </c>
      <c r="H323" s="2">
        <v>0</v>
      </c>
      <c r="L323" s="2" t="s">
        <v>6850</v>
      </c>
      <c r="M323" s="2" t="s">
        <v>6617</v>
      </c>
      <c r="N323" s="2" t="s">
        <v>6617</v>
      </c>
    </row>
    <row r="324" spans="1:14" hidden="1" x14ac:dyDescent="0.25">
      <c r="A324" s="3">
        <v>322</v>
      </c>
      <c r="B324" s="2" t="s">
        <v>1323</v>
      </c>
      <c r="C324" s="2" t="s">
        <v>59</v>
      </c>
      <c r="D324" s="2" t="s">
        <v>11</v>
      </c>
      <c r="E324" s="2" t="s">
        <v>3840</v>
      </c>
      <c r="F324" s="2" t="s">
        <v>37</v>
      </c>
      <c r="G324" s="2" t="s">
        <v>14</v>
      </c>
    </row>
    <row r="325" spans="1:14" x14ac:dyDescent="0.25">
      <c r="A325" s="3">
        <v>1035</v>
      </c>
      <c r="B325" s="2" t="s">
        <v>2869</v>
      </c>
      <c r="C325" s="2" t="s">
        <v>189</v>
      </c>
      <c r="D325" s="2" t="s">
        <v>11</v>
      </c>
      <c r="E325" s="2" t="s">
        <v>2871</v>
      </c>
      <c r="F325" s="2" t="s">
        <v>13</v>
      </c>
      <c r="G325" s="2" t="s">
        <v>33</v>
      </c>
      <c r="H325" s="2">
        <v>0</v>
      </c>
      <c r="L325" s="2" t="s">
        <v>6850</v>
      </c>
      <c r="M325" s="2" t="s">
        <v>6617</v>
      </c>
      <c r="N325" s="2" t="s">
        <v>6617</v>
      </c>
    </row>
    <row r="326" spans="1:14" x14ac:dyDescent="0.25">
      <c r="A326" s="3">
        <v>217</v>
      </c>
      <c r="B326" s="2" t="s">
        <v>2869</v>
      </c>
      <c r="C326" s="2" t="s">
        <v>43</v>
      </c>
      <c r="D326" s="2" t="s">
        <v>11</v>
      </c>
      <c r="E326" s="2" t="s">
        <v>2871</v>
      </c>
      <c r="F326" s="2" t="s">
        <v>13</v>
      </c>
      <c r="G326" s="2" t="s">
        <v>33</v>
      </c>
      <c r="H326" s="2">
        <v>0</v>
      </c>
      <c r="L326" s="2" t="s">
        <v>6850</v>
      </c>
      <c r="M326" s="2" t="s">
        <v>6617</v>
      </c>
      <c r="N326" s="2" t="s">
        <v>6617</v>
      </c>
    </row>
    <row r="327" spans="1:14" x14ac:dyDescent="0.25">
      <c r="A327" s="3">
        <v>3769</v>
      </c>
      <c r="B327" s="2" t="s">
        <v>2869</v>
      </c>
      <c r="C327" s="2" t="s">
        <v>26</v>
      </c>
      <c r="D327" s="2" t="s">
        <v>11</v>
      </c>
      <c r="E327" s="2" t="s">
        <v>2871</v>
      </c>
      <c r="F327" s="2" t="s">
        <v>13</v>
      </c>
      <c r="G327" s="2" t="s">
        <v>33</v>
      </c>
      <c r="H327" s="2">
        <v>0</v>
      </c>
      <c r="L327" s="2" t="s">
        <v>6850</v>
      </c>
      <c r="M327" s="2" t="s">
        <v>6617</v>
      </c>
      <c r="N327" s="2" t="s">
        <v>6617</v>
      </c>
    </row>
    <row r="328" spans="1:14" x14ac:dyDescent="0.25">
      <c r="A328" s="3">
        <v>3663</v>
      </c>
      <c r="B328" s="2" t="s">
        <v>2869</v>
      </c>
      <c r="C328" s="2" t="s">
        <v>30</v>
      </c>
      <c r="D328" s="2" t="s">
        <v>11</v>
      </c>
      <c r="E328" s="2" t="s">
        <v>2871</v>
      </c>
      <c r="F328" s="2" t="s">
        <v>13</v>
      </c>
      <c r="G328" s="2" t="s">
        <v>33</v>
      </c>
      <c r="H328" s="2">
        <v>0</v>
      </c>
      <c r="L328" s="2" t="s">
        <v>6850</v>
      </c>
      <c r="M328" s="2" t="s">
        <v>6617</v>
      </c>
      <c r="N328" s="2" t="s">
        <v>6617</v>
      </c>
    </row>
    <row r="329" spans="1:14" x14ac:dyDescent="0.25">
      <c r="A329" s="3">
        <v>2436</v>
      </c>
      <c r="B329" s="2" t="s">
        <v>2869</v>
      </c>
      <c r="C329" s="2" t="s">
        <v>23</v>
      </c>
      <c r="D329" s="2" t="s">
        <v>11</v>
      </c>
      <c r="E329" s="2" t="s">
        <v>2871</v>
      </c>
      <c r="F329" s="2" t="s">
        <v>13</v>
      </c>
      <c r="G329" s="2" t="s">
        <v>33</v>
      </c>
      <c r="H329" s="2">
        <v>0</v>
      </c>
      <c r="L329" s="2" t="s">
        <v>6850</v>
      </c>
      <c r="M329" s="2" t="s">
        <v>6617</v>
      </c>
      <c r="N329" s="2" t="s">
        <v>6617</v>
      </c>
    </row>
    <row r="330" spans="1:14" x14ac:dyDescent="0.25">
      <c r="A330" s="3">
        <v>1369</v>
      </c>
      <c r="B330" s="2" t="s">
        <v>1178</v>
      </c>
      <c r="C330" s="2" t="s">
        <v>16</v>
      </c>
      <c r="D330" s="2" t="s">
        <v>11</v>
      </c>
      <c r="E330" s="2" t="s">
        <v>1180</v>
      </c>
      <c r="F330" s="2" t="s">
        <v>13</v>
      </c>
      <c r="G330" s="2" t="s">
        <v>14</v>
      </c>
      <c r="H330" s="2">
        <f>14.0067*N330/M330</f>
        <v>0.30806976641886247</v>
      </c>
      <c r="L330" s="2" t="s">
        <v>6851</v>
      </c>
      <c r="M330" s="2">
        <v>227.33</v>
      </c>
      <c r="N330" s="2">
        <v>5</v>
      </c>
    </row>
    <row r="331" spans="1:14" x14ac:dyDescent="0.25">
      <c r="A331" s="3">
        <v>819</v>
      </c>
      <c r="B331" s="2" t="s">
        <v>2304</v>
      </c>
      <c r="C331" s="2" t="s">
        <v>16</v>
      </c>
      <c r="D331" s="2" t="s">
        <v>11</v>
      </c>
      <c r="E331" s="2" t="s">
        <v>2306</v>
      </c>
      <c r="F331" s="2" t="s">
        <v>13</v>
      </c>
      <c r="G331" s="2" t="s">
        <v>14</v>
      </c>
      <c r="H331" s="2">
        <f>14.0067*N331/M331</f>
        <v>0.18960000000000002</v>
      </c>
      <c r="L331" s="2" t="s">
        <v>6852</v>
      </c>
      <c r="M331" s="2">
        <v>369.375</v>
      </c>
      <c r="N331" s="2">
        <v>5</v>
      </c>
    </row>
    <row r="332" spans="1:14" hidden="1" x14ac:dyDescent="0.25">
      <c r="A332" s="3">
        <v>330</v>
      </c>
      <c r="C332" s="2" t="s">
        <v>2818</v>
      </c>
      <c r="D332" s="2" t="s">
        <v>11</v>
      </c>
      <c r="E332" s="2" t="s">
        <v>5022</v>
      </c>
      <c r="F332" s="2" t="s">
        <v>37</v>
      </c>
      <c r="G332" s="2" t="s">
        <v>2913</v>
      </c>
    </row>
    <row r="333" spans="1:14" hidden="1" x14ac:dyDescent="0.25">
      <c r="A333" s="3">
        <v>331</v>
      </c>
      <c r="B333" s="2" t="s">
        <v>19</v>
      </c>
      <c r="C333" s="2" t="s">
        <v>59</v>
      </c>
      <c r="D333" s="2" t="s">
        <v>11</v>
      </c>
      <c r="E333" s="2" t="s">
        <v>2415</v>
      </c>
      <c r="F333" s="2" t="s">
        <v>37</v>
      </c>
      <c r="G333" s="2" t="s">
        <v>14</v>
      </c>
    </row>
    <row r="334" spans="1:14" x14ac:dyDescent="0.25">
      <c r="A334" s="3">
        <v>3418</v>
      </c>
      <c r="B334" s="2" t="s">
        <v>4914</v>
      </c>
      <c r="C334" s="2" t="s">
        <v>189</v>
      </c>
      <c r="D334" s="2" t="s">
        <v>11</v>
      </c>
      <c r="E334" s="2" t="s">
        <v>4916</v>
      </c>
      <c r="F334" s="2" t="s">
        <v>13</v>
      </c>
      <c r="G334" s="2" t="s">
        <v>14</v>
      </c>
      <c r="H334" s="2">
        <f t="shared" ref="H334:H352" si="14">14.0067*N334/M334</f>
        <v>6.1057445009197832E-2</v>
      </c>
      <c r="L334" s="2" t="s">
        <v>6853</v>
      </c>
      <c r="M334" s="2">
        <v>229.40199999999999</v>
      </c>
      <c r="N334" s="2">
        <v>1</v>
      </c>
    </row>
    <row r="335" spans="1:14" x14ac:dyDescent="0.25">
      <c r="A335" s="3">
        <v>1200</v>
      </c>
      <c r="B335" s="2" t="s">
        <v>6854</v>
      </c>
      <c r="C335" s="2" t="s">
        <v>16</v>
      </c>
      <c r="D335" s="2" t="s">
        <v>11</v>
      </c>
      <c r="E335" s="2" t="s">
        <v>5840</v>
      </c>
      <c r="F335" s="2" t="s">
        <v>13</v>
      </c>
      <c r="G335" s="2" t="s">
        <v>14</v>
      </c>
      <c r="H335" s="2">
        <f t="shared" si="14"/>
        <v>0.14321486268174474</v>
      </c>
      <c r="L335" s="2" t="s">
        <v>6855</v>
      </c>
      <c r="M335" s="2">
        <v>293.40600000000001</v>
      </c>
      <c r="N335" s="2">
        <v>3</v>
      </c>
    </row>
    <row r="336" spans="1:14" x14ac:dyDescent="0.25">
      <c r="A336" s="3">
        <v>2257</v>
      </c>
      <c r="B336" s="2" t="s">
        <v>1359</v>
      </c>
      <c r="C336" s="2" t="s">
        <v>199</v>
      </c>
      <c r="D336" s="2" t="s">
        <v>11</v>
      </c>
      <c r="E336" s="2" t="s">
        <v>1361</v>
      </c>
      <c r="F336" s="2" t="s">
        <v>13</v>
      </c>
      <c r="G336" s="2" t="s">
        <v>14</v>
      </c>
      <c r="H336" s="2">
        <f t="shared" si="14"/>
        <v>0.82244796101112716</v>
      </c>
      <c r="L336" s="2" t="s">
        <v>6856</v>
      </c>
      <c r="M336" s="2">
        <v>17.0305</v>
      </c>
      <c r="N336" s="2">
        <v>1</v>
      </c>
    </row>
    <row r="337" spans="1:14" x14ac:dyDescent="0.25">
      <c r="A337" s="3">
        <v>1354</v>
      </c>
      <c r="B337" s="2" t="s">
        <v>1359</v>
      </c>
      <c r="C337" s="2" t="s">
        <v>189</v>
      </c>
      <c r="D337" s="2" t="s">
        <v>11</v>
      </c>
      <c r="E337" s="2" t="s">
        <v>1361</v>
      </c>
      <c r="F337" s="2" t="s">
        <v>13</v>
      </c>
      <c r="G337" s="2" t="s">
        <v>14</v>
      </c>
      <c r="H337" s="2">
        <f t="shared" si="14"/>
        <v>0.82244796101112716</v>
      </c>
      <c r="L337" s="2" t="s">
        <v>6856</v>
      </c>
      <c r="M337" s="2">
        <v>17.0305</v>
      </c>
      <c r="N337" s="2">
        <v>1</v>
      </c>
    </row>
    <row r="338" spans="1:14" x14ac:dyDescent="0.25">
      <c r="A338" s="3">
        <v>543</v>
      </c>
      <c r="B338" s="2" t="s">
        <v>1359</v>
      </c>
      <c r="C338" s="2" t="s">
        <v>43</v>
      </c>
      <c r="D338" s="2" t="s">
        <v>11</v>
      </c>
      <c r="E338" s="2" t="s">
        <v>1361</v>
      </c>
      <c r="F338" s="2" t="s">
        <v>13</v>
      </c>
      <c r="G338" s="2" t="s">
        <v>14</v>
      </c>
      <c r="H338" s="2">
        <f t="shared" si="14"/>
        <v>0.82244796101112716</v>
      </c>
      <c r="L338" s="2" t="s">
        <v>6856</v>
      </c>
      <c r="M338" s="2">
        <v>17.0305</v>
      </c>
      <c r="N338" s="2">
        <v>1</v>
      </c>
    </row>
    <row r="339" spans="1:14" x14ac:dyDescent="0.25">
      <c r="A339" s="3">
        <v>316</v>
      </c>
      <c r="B339" s="2" t="s">
        <v>1359</v>
      </c>
      <c r="C339" s="2" t="s">
        <v>26</v>
      </c>
      <c r="D339" s="2" t="s">
        <v>11</v>
      </c>
      <c r="E339" s="2" t="s">
        <v>1361</v>
      </c>
      <c r="F339" s="2" t="s">
        <v>13</v>
      </c>
      <c r="G339" s="2" t="s">
        <v>14</v>
      </c>
      <c r="H339" s="2">
        <f t="shared" si="14"/>
        <v>0.82244796101112716</v>
      </c>
      <c r="L339" s="2" t="s">
        <v>6856</v>
      </c>
      <c r="M339" s="2">
        <v>17.0305</v>
      </c>
      <c r="N339" s="2">
        <v>1</v>
      </c>
    </row>
    <row r="340" spans="1:14" x14ac:dyDescent="0.25">
      <c r="A340" s="3">
        <v>2191</v>
      </c>
      <c r="B340" s="2" t="s">
        <v>1359</v>
      </c>
      <c r="C340" s="2" t="s">
        <v>30</v>
      </c>
      <c r="D340" s="2" t="s">
        <v>11</v>
      </c>
      <c r="E340" s="2" t="s">
        <v>1361</v>
      </c>
      <c r="F340" s="2" t="s">
        <v>13</v>
      </c>
      <c r="G340" s="2" t="s">
        <v>14</v>
      </c>
      <c r="H340" s="2">
        <f t="shared" si="14"/>
        <v>0.82244796101112716</v>
      </c>
      <c r="L340" s="2" t="s">
        <v>6856</v>
      </c>
      <c r="M340" s="2">
        <v>17.0305</v>
      </c>
      <c r="N340" s="2">
        <v>1</v>
      </c>
    </row>
    <row r="341" spans="1:14" x14ac:dyDescent="0.25">
      <c r="A341" s="3">
        <v>1957</v>
      </c>
      <c r="B341" s="2" t="s">
        <v>1359</v>
      </c>
      <c r="C341" s="2" t="s">
        <v>23</v>
      </c>
      <c r="D341" s="2" t="s">
        <v>11</v>
      </c>
      <c r="E341" s="2" t="s">
        <v>1361</v>
      </c>
      <c r="F341" s="2" t="s">
        <v>13</v>
      </c>
      <c r="G341" s="2" t="s">
        <v>14</v>
      </c>
      <c r="H341" s="2">
        <f t="shared" si="14"/>
        <v>0.82244796101112716</v>
      </c>
      <c r="L341" s="2" t="s">
        <v>6856</v>
      </c>
      <c r="M341" s="2">
        <v>17.0305</v>
      </c>
      <c r="N341" s="2">
        <v>1</v>
      </c>
    </row>
    <row r="342" spans="1:14" x14ac:dyDescent="0.25">
      <c r="A342" s="3">
        <v>3441</v>
      </c>
      <c r="B342" s="2" t="s">
        <v>221</v>
      </c>
      <c r="C342" s="2" t="s">
        <v>189</v>
      </c>
      <c r="D342" s="2" t="s">
        <v>11</v>
      </c>
      <c r="E342" s="2" t="s">
        <v>223</v>
      </c>
      <c r="F342" s="2" t="s">
        <v>13</v>
      </c>
      <c r="G342" s="2" t="s">
        <v>14</v>
      </c>
      <c r="H342" s="2">
        <f t="shared" si="14"/>
        <v>0.2915450742043586</v>
      </c>
      <c r="L342" s="2" t="s">
        <v>6857</v>
      </c>
      <c r="M342" s="2">
        <v>96.085999999999999</v>
      </c>
      <c r="N342" s="2">
        <v>2</v>
      </c>
    </row>
    <row r="343" spans="1:14" x14ac:dyDescent="0.25">
      <c r="A343" s="3">
        <v>3763</v>
      </c>
      <c r="B343" s="2" t="s">
        <v>221</v>
      </c>
      <c r="C343" s="2" t="s">
        <v>43</v>
      </c>
      <c r="D343" s="2" t="s">
        <v>11</v>
      </c>
      <c r="E343" s="2" t="s">
        <v>223</v>
      </c>
      <c r="F343" s="2" t="s">
        <v>13</v>
      </c>
      <c r="G343" s="2" t="s">
        <v>14</v>
      </c>
      <c r="H343" s="2">
        <f t="shared" si="14"/>
        <v>0.2915450742043586</v>
      </c>
      <c r="L343" s="2" t="s">
        <v>6857</v>
      </c>
      <c r="M343" s="2">
        <v>96.085999999999999</v>
      </c>
      <c r="N343" s="2">
        <v>2</v>
      </c>
    </row>
    <row r="344" spans="1:14" x14ac:dyDescent="0.25">
      <c r="A344" s="3">
        <v>3409</v>
      </c>
      <c r="B344" s="2" t="s">
        <v>221</v>
      </c>
      <c r="C344" s="2" t="s">
        <v>26</v>
      </c>
      <c r="D344" s="2" t="s">
        <v>11</v>
      </c>
      <c r="E344" s="2" t="s">
        <v>223</v>
      </c>
      <c r="F344" s="2" t="s">
        <v>13</v>
      </c>
      <c r="G344" s="2" t="s">
        <v>14</v>
      </c>
      <c r="H344" s="2">
        <f t="shared" si="14"/>
        <v>0.2915450742043586</v>
      </c>
      <c r="L344" s="2" t="s">
        <v>6857</v>
      </c>
      <c r="M344" s="2">
        <v>96.085999999999999</v>
      </c>
      <c r="N344" s="2">
        <v>2</v>
      </c>
    </row>
    <row r="345" spans="1:14" x14ac:dyDescent="0.25">
      <c r="A345" s="3">
        <v>3822</v>
      </c>
      <c r="B345" s="2" t="s">
        <v>221</v>
      </c>
      <c r="C345" s="2" t="s">
        <v>30</v>
      </c>
      <c r="D345" s="2" t="s">
        <v>11</v>
      </c>
      <c r="E345" s="2" t="s">
        <v>223</v>
      </c>
      <c r="F345" s="2" t="s">
        <v>13</v>
      </c>
      <c r="G345" s="2" t="s">
        <v>14</v>
      </c>
      <c r="H345" s="2">
        <f t="shared" si="14"/>
        <v>0.2915450742043586</v>
      </c>
      <c r="L345" s="2" t="s">
        <v>6857</v>
      </c>
      <c r="M345" s="2">
        <v>96.085999999999999</v>
      </c>
      <c r="N345" s="2">
        <v>2</v>
      </c>
    </row>
    <row r="346" spans="1:14" x14ac:dyDescent="0.25">
      <c r="A346" s="3">
        <v>1828</v>
      </c>
      <c r="B346" s="2" t="s">
        <v>221</v>
      </c>
      <c r="C346" s="2" t="s">
        <v>23</v>
      </c>
      <c r="D346" s="2" t="s">
        <v>11</v>
      </c>
      <c r="E346" s="2" t="s">
        <v>223</v>
      </c>
      <c r="F346" s="2" t="s">
        <v>13</v>
      </c>
      <c r="G346" s="2" t="s">
        <v>14</v>
      </c>
      <c r="H346" s="2">
        <f t="shared" si="14"/>
        <v>0.2915450742043586</v>
      </c>
      <c r="L346" s="2" t="s">
        <v>6857</v>
      </c>
      <c r="M346" s="2">
        <v>96.085999999999999</v>
      </c>
      <c r="N346" s="2">
        <v>2</v>
      </c>
    </row>
    <row r="347" spans="1:14" hidden="1" x14ac:dyDescent="0.25">
      <c r="A347" s="3">
        <v>1671</v>
      </c>
      <c r="B347" s="2" t="s">
        <v>4878</v>
      </c>
      <c r="C347" s="2" t="s">
        <v>47</v>
      </c>
      <c r="D347" s="2" t="s">
        <v>11</v>
      </c>
      <c r="E347" s="2" t="s">
        <v>4880</v>
      </c>
      <c r="F347" s="2" t="s">
        <v>13</v>
      </c>
      <c r="G347" s="2" t="s">
        <v>14</v>
      </c>
      <c r="H347" s="2">
        <f t="shared" si="14"/>
        <v>0.12168205787557881</v>
      </c>
      <c r="L347" s="2" t="s">
        <v>6858</v>
      </c>
      <c r="M347" s="2">
        <v>115.10899999999999</v>
      </c>
      <c r="N347" s="2">
        <v>1</v>
      </c>
    </row>
    <row r="348" spans="1:14" hidden="1" x14ac:dyDescent="0.25">
      <c r="A348" s="3">
        <v>4213</v>
      </c>
      <c r="B348" s="2" t="s">
        <v>738</v>
      </c>
      <c r="C348" s="2" t="s">
        <v>47</v>
      </c>
      <c r="D348" s="2" t="s">
        <v>11</v>
      </c>
      <c r="E348" s="2" t="s">
        <v>740</v>
      </c>
      <c r="F348" s="2" t="s">
        <v>13</v>
      </c>
      <c r="G348" s="2" t="s">
        <v>14</v>
      </c>
      <c r="H348" s="2">
        <f t="shared" si="14"/>
        <v>0.77648917592926248</v>
      </c>
      <c r="L348" s="2" t="s">
        <v>6859</v>
      </c>
      <c r="M348" s="2">
        <v>18.038499999999999</v>
      </c>
      <c r="N348" s="2">
        <v>1</v>
      </c>
    </row>
    <row r="349" spans="1:14" hidden="1" x14ac:dyDescent="0.25">
      <c r="A349" s="3">
        <v>4023</v>
      </c>
      <c r="B349" s="2" t="s">
        <v>738</v>
      </c>
      <c r="C349" s="2" t="s">
        <v>90</v>
      </c>
      <c r="D349" s="2" t="s">
        <v>11</v>
      </c>
      <c r="E349" s="2" t="s">
        <v>740</v>
      </c>
      <c r="F349" s="2" t="s">
        <v>13</v>
      </c>
      <c r="G349" s="2" t="s">
        <v>14</v>
      </c>
      <c r="H349" s="2">
        <f t="shared" si="14"/>
        <v>0.77648917592926248</v>
      </c>
      <c r="L349" s="2" t="s">
        <v>6859</v>
      </c>
      <c r="M349" s="2">
        <v>18.038499999999999</v>
      </c>
      <c r="N349" s="2">
        <v>1</v>
      </c>
    </row>
    <row r="350" spans="1:14" hidden="1" x14ac:dyDescent="0.25">
      <c r="A350" s="3">
        <v>3627</v>
      </c>
      <c r="B350" s="2" t="s">
        <v>738</v>
      </c>
      <c r="C350" s="2" t="s">
        <v>9</v>
      </c>
      <c r="D350" s="2" t="s">
        <v>11</v>
      </c>
      <c r="E350" s="2" t="s">
        <v>740</v>
      </c>
      <c r="F350" s="2" t="s">
        <v>13</v>
      </c>
      <c r="G350" s="2" t="s">
        <v>14</v>
      </c>
      <c r="H350" s="2">
        <f t="shared" si="14"/>
        <v>0.77648917592926248</v>
      </c>
      <c r="L350" s="2" t="s">
        <v>6859</v>
      </c>
      <c r="M350" s="2">
        <v>18.038499999999999</v>
      </c>
      <c r="N350" s="2">
        <v>1</v>
      </c>
    </row>
    <row r="351" spans="1:14" hidden="1" x14ac:dyDescent="0.25">
      <c r="A351" s="3">
        <v>3017</v>
      </c>
      <c r="B351" s="2" t="s">
        <v>738</v>
      </c>
      <c r="C351" s="2" t="s">
        <v>99</v>
      </c>
      <c r="D351" s="2" t="s">
        <v>11</v>
      </c>
      <c r="E351" s="2" t="s">
        <v>740</v>
      </c>
      <c r="F351" s="2" t="s">
        <v>13</v>
      </c>
      <c r="G351" s="2" t="s">
        <v>14</v>
      </c>
      <c r="H351" s="2">
        <f t="shared" si="14"/>
        <v>0.77648917592926248</v>
      </c>
      <c r="L351" s="2" t="s">
        <v>6859</v>
      </c>
      <c r="M351" s="2">
        <v>18.038499999999999</v>
      </c>
      <c r="N351" s="2">
        <v>1</v>
      </c>
    </row>
    <row r="352" spans="1:14" hidden="1" x14ac:dyDescent="0.25">
      <c r="A352" s="3">
        <v>3456</v>
      </c>
      <c r="B352" s="2" t="s">
        <v>738</v>
      </c>
      <c r="C352" s="2" t="s">
        <v>70</v>
      </c>
      <c r="D352" s="2" t="s">
        <v>11</v>
      </c>
      <c r="E352" s="2" t="s">
        <v>740</v>
      </c>
      <c r="F352" s="2" t="s">
        <v>13</v>
      </c>
      <c r="G352" s="2" t="s">
        <v>14</v>
      </c>
      <c r="H352" s="2">
        <f t="shared" si="14"/>
        <v>0.77648917592926248</v>
      </c>
      <c r="L352" s="2" t="s">
        <v>6859</v>
      </c>
      <c r="M352" s="2">
        <v>18.038499999999999</v>
      </c>
      <c r="N352" s="2">
        <v>1</v>
      </c>
    </row>
    <row r="353" spans="1:14" hidden="1" x14ac:dyDescent="0.25">
      <c r="A353" s="3">
        <v>351</v>
      </c>
      <c r="C353" s="2" t="s">
        <v>2818</v>
      </c>
      <c r="D353" s="2" t="s">
        <v>11</v>
      </c>
      <c r="E353" s="2" t="s">
        <v>3569</v>
      </c>
      <c r="F353" s="2" t="s">
        <v>37</v>
      </c>
      <c r="G353" s="2" t="s">
        <v>2821</v>
      </c>
    </row>
    <row r="354" spans="1:14" x14ac:dyDescent="0.25">
      <c r="A354" s="3">
        <v>2725</v>
      </c>
      <c r="B354" s="2" t="s">
        <v>2982</v>
      </c>
      <c r="C354" s="2" t="s">
        <v>16</v>
      </c>
      <c r="D354" s="2" t="s">
        <v>11</v>
      </c>
      <c r="E354" s="2" t="s">
        <v>2984</v>
      </c>
      <c r="F354" s="2" t="s">
        <v>13</v>
      </c>
      <c r="G354" s="2" t="s">
        <v>14</v>
      </c>
      <c r="H354" s="2">
        <f t="shared" ref="H354:H366" si="15">14.0067*N354/M354</f>
        <v>0.20334782703377591</v>
      </c>
      <c r="L354" s="2" t="s">
        <v>6860</v>
      </c>
      <c r="M354" s="2">
        <v>275.52199999999999</v>
      </c>
      <c r="N354" s="2">
        <v>4</v>
      </c>
    </row>
    <row r="355" spans="1:14" hidden="1" x14ac:dyDescent="0.25">
      <c r="A355" s="3">
        <v>2573</v>
      </c>
      <c r="B355" s="2" t="s">
        <v>599</v>
      </c>
      <c r="C355" s="2" t="s">
        <v>47</v>
      </c>
      <c r="D355" s="2" t="s">
        <v>11</v>
      </c>
      <c r="E355" s="2" t="s">
        <v>601</v>
      </c>
      <c r="F355" s="2" t="s">
        <v>13</v>
      </c>
      <c r="G355" s="2" t="s">
        <v>14</v>
      </c>
      <c r="H355" s="2">
        <f t="shared" si="15"/>
        <v>0.15040509414613457</v>
      </c>
      <c r="L355" s="2" t="s">
        <v>6861</v>
      </c>
      <c r="M355" s="2">
        <v>93.126499999999993</v>
      </c>
      <c r="N355" s="2">
        <v>1</v>
      </c>
    </row>
    <row r="356" spans="1:14" hidden="1" x14ac:dyDescent="0.25">
      <c r="A356" s="3">
        <v>490</v>
      </c>
      <c r="B356" s="2" t="s">
        <v>599</v>
      </c>
      <c r="C356" s="2" t="s">
        <v>90</v>
      </c>
      <c r="D356" s="2" t="s">
        <v>11</v>
      </c>
      <c r="E356" s="2" t="s">
        <v>601</v>
      </c>
      <c r="F356" s="2" t="s">
        <v>13</v>
      </c>
      <c r="G356" s="2" t="s">
        <v>14</v>
      </c>
      <c r="H356" s="2">
        <f t="shared" si="15"/>
        <v>0.15040509414613457</v>
      </c>
      <c r="L356" s="2" t="s">
        <v>6861</v>
      </c>
      <c r="M356" s="2">
        <v>93.126499999999993</v>
      </c>
      <c r="N356" s="2">
        <v>1</v>
      </c>
    </row>
    <row r="357" spans="1:14" hidden="1" x14ac:dyDescent="0.25">
      <c r="A357" s="3">
        <v>1465</v>
      </c>
      <c r="B357" s="2" t="s">
        <v>599</v>
      </c>
      <c r="C357" s="2" t="s">
        <v>9</v>
      </c>
      <c r="D357" s="2" t="s">
        <v>11</v>
      </c>
      <c r="E357" s="2" t="s">
        <v>601</v>
      </c>
      <c r="F357" s="2" t="s">
        <v>13</v>
      </c>
      <c r="G357" s="2" t="s">
        <v>14</v>
      </c>
      <c r="H357" s="2">
        <f t="shared" si="15"/>
        <v>0.15040509414613457</v>
      </c>
      <c r="L357" s="2" t="s">
        <v>6861</v>
      </c>
      <c r="M357" s="2">
        <v>93.126499999999993</v>
      </c>
      <c r="N357" s="2">
        <v>1</v>
      </c>
    </row>
    <row r="358" spans="1:14" hidden="1" x14ac:dyDescent="0.25">
      <c r="A358" s="3">
        <v>2045</v>
      </c>
      <c r="B358" s="2" t="s">
        <v>599</v>
      </c>
      <c r="C358" s="2" t="s">
        <v>99</v>
      </c>
      <c r="D358" s="2" t="s">
        <v>11</v>
      </c>
      <c r="E358" s="2" t="s">
        <v>601</v>
      </c>
      <c r="F358" s="2" t="s">
        <v>13</v>
      </c>
      <c r="G358" s="2" t="s">
        <v>14</v>
      </c>
      <c r="H358" s="2">
        <f t="shared" si="15"/>
        <v>0.15040509414613457</v>
      </c>
      <c r="L358" s="2" t="s">
        <v>6861</v>
      </c>
      <c r="M358" s="2">
        <v>93.126499999999993</v>
      </c>
      <c r="N358" s="2">
        <v>1</v>
      </c>
    </row>
    <row r="359" spans="1:14" hidden="1" x14ac:dyDescent="0.25">
      <c r="A359" s="3">
        <v>2877</v>
      </c>
      <c r="B359" s="2" t="s">
        <v>599</v>
      </c>
      <c r="C359" s="2" t="s">
        <v>70</v>
      </c>
      <c r="D359" s="2" t="s">
        <v>11</v>
      </c>
      <c r="E359" s="2" t="s">
        <v>601</v>
      </c>
      <c r="F359" s="2" t="s">
        <v>13</v>
      </c>
      <c r="G359" s="2" t="s">
        <v>14</v>
      </c>
      <c r="H359" s="2">
        <f t="shared" si="15"/>
        <v>0.15040509414613457</v>
      </c>
      <c r="L359" s="2" t="s">
        <v>6861</v>
      </c>
      <c r="M359" s="2">
        <v>93.126499999999993</v>
      </c>
      <c r="N359" s="2">
        <v>1</v>
      </c>
    </row>
    <row r="360" spans="1:14" x14ac:dyDescent="0.25">
      <c r="A360" s="3">
        <v>1275</v>
      </c>
      <c r="B360" s="2" t="s">
        <v>599</v>
      </c>
      <c r="C360" s="2" t="s">
        <v>189</v>
      </c>
      <c r="D360" s="2" t="s">
        <v>11</v>
      </c>
      <c r="E360" s="2" t="s">
        <v>601</v>
      </c>
      <c r="F360" s="2" t="s">
        <v>13</v>
      </c>
      <c r="G360" s="2" t="s">
        <v>14</v>
      </c>
      <c r="H360" s="2">
        <f t="shared" si="15"/>
        <v>0.15040509414613457</v>
      </c>
      <c r="L360" s="2" t="s">
        <v>6861</v>
      </c>
      <c r="M360" s="2">
        <v>93.126499999999993</v>
      </c>
      <c r="N360" s="2">
        <v>1</v>
      </c>
    </row>
    <row r="361" spans="1:14" x14ac:dyDescent="0.25">
      <c r="A361" s="3">
        <v>2233</v>
      </c>
      <c r="B361" s="2" t="s">
        <v>599</v>
      </c>
      <c r="C361" s="2" t="s">
        <v>43</v>
      </c>
      <c r="D361" s="2" t="s">
        <v>11</v>
      </c>
      <c r="E361" s="2" t="s">
        <v>601</v>
      </c>
      <c r="F361" s="2" t="s">
        <v>13</v>
      </c>
      <c r="G361" s="2" t="s">
        <v>14</v>
      </c>
      <c r="H361" s="2">
        <f t="shared" si="15"/>
        <v>0.15040509414613457</v>
      </c>
      <c r="L361" s="2" t="s">
        <v>6861</v>
      </c>
      <c r="M361" s="2">
        <v>93.126499999999993</v>
      </c>
      <c r="N361" s="2">
        <v>1</v>
      </c>
    </row>
    <row r="362" spans="1:14" x14ac:dyDescent="0.25">
      <c r="A362" s="3">
        <v>3249</v>
      </c>
      <c r="B362" s="2" t="s">
        <v>599</v>
      </c>
      <c r="C362" s="2" t="s">
        <v>26</v>
      </c>
      <c r="D362" s="2" t="s">
        <v>11</v>
      </c>
      <c r="E362" s="2" t="s">
        <v>601</v>
      </c>
      <c r="F362" s="2" t="s">
        <v>13</v>
      </c>
      <c r="G362" s="2" t="s">
        <v>14</v>
      </c>
      <c r="H362" s="2">
        <f t="shared" si="15"/>
        <v>0.15040509414613457</v>
      </c>
      <c r="L362" s="2" t="s">
        <v>6861</v>
      </c>
      <c r="M362" s="2">
        <v>93.126499999999993</v>
      </c>
      <c r="N362" s="2">
        <v>1</v>
      </c>
    </row>
    <row r="363" spans="1:14" x14ac:dyDescent="0.25">
      <c r="A363" s="3">
        <v>2018</v>
      </c>
      <c r="B363" s="2" t="s">
        <v>599</v>
      </c>
      <c r="C363" s="2" t="s">
        <v>30</v>
      </c>
      <c r="D363" s="2" t="s">
        <v>11</v>
      </c>
      <c r="E363" s="2" t="s">
        <v>601</v>
      </c>
      <c r="F363" s="2" t="s">
        <v>13</v>
      </c>
      <c r="G363" s="2" t="s">
        <v>14</v>
      </c>
      <c r="H363" s="2">
        <f t="shared" si="15"/>
        <v>0.15040509414613457</v>
      </c>
      <c r="L363" s="2" t="s">
        <v>6861</v>
      </c>
      <c r="M363" s="2">
        <v>93.126499999999993</v>
      </c>
      <c r="N363" s="2">
        <v>1</v>
      </c>
    </row>
    <row r="364" spans="1:14" x14ac:dyDescent="0.25">
      <c r="A364" s="3">
        <v>1003</v>
      </c>
      <c r="B364" s="2" t="s">
        <v>599</v>
      </c>
      <c r="C364" s="2" t="s">
        <v>23</v>
      </c>
      <c r="D364" s="2" t="s">
        <v>11</v>
      </c>
      <c r="E364" s="2" t="s">
        <v>601</v>
      </c>
      <c r="F364" s="2" t="s">
        <v>13</v>
      </c>
      <c r="G364" s="2" t="s">
        <v>14</v>
      </c>
      <c r="H364" s="2">
        <f t="shared" si="15"/>
        <v>0.15040509414613457</v>
      </c>
      <c r="L364" s="2" t="s">
        <v>6861</v>
      </c>
      <c r="M364" s="2">
        <v>93.126499999999993</v>
      </c>
      <c r="N364" s="2">
        <v>1</v>
      </c>
    </row>
    <row r="365" spans="1:14" hidden="1" x14ac:dyDescent="0.25">
      <c r="A365" s="3">
        <v>1866</v>
      </c>
      <c r="B365" s="2" t="s">
        <v>2232</v>
      </c>
      <c r="C365" s="2" t="s">
        <v>47</v>
      </c>
      <c r="D365" s="2" t="s">
        <v>11</v>
      </c>
      <c r="E365" s="2" t="s">
        <v>2234</v>
      </c>
      <c r="F365" s="2" t="s">
        <v>13</v>
      </c>
      <c r="G365" s="2" t="s">
        <v>14</v>
      </c>
      <c r="H365" s="2">
        <f t="shared" si="15"/>
        <v>0</v>
      </c>
      <c r="L365" s="2" t="s">
        <v>6862</v>
      </c>
      <c r="M365" s="2">
        <v>178.22900000000001</v>
      </c>
      <c r="N365" s="2">
        <v>0</v>
      </c>
    </row>
    <row r="366" spans="1:14" hidden="1" x14ac:dyDescent="0.25">
      <c r="A366" s="3">
        <v>4121</v>
      </c>
      <c r="B366" s="2" t="s">
        <v>2232</v>
      </c>
      <c r="C366" s="2" t="s">
        <v>90</v>
      </c>
      <c r="D366" s="2" t="s">
        <v>11</v>
      </c>
      <c r="E366" s="2" t="s">
        <v>2234</v>
      </c>
      <c r="F366" s="2" t="s">
        <v>13</v>
      </c>
      <c r="G366" s="2" t="s">
        <v>14</v>
      </c>
      <c r="H366" s="2">
        <f t="shared" si="15"/>
        <v>0</v>
      </c>
      <c r="L366" s="2" t="s">
        <v>6862</v>
      </c>
      <c r="M366" s="2">
        <v>178.22900000000001</v>
      </c>
      <c r="N366" s="2">
        <v>0</v>
      </c>
    </row>
    <row r="367" spans="1:14" hidden="1" x14ac:dyDescent="0.25">
      <c r="A367" s="3">
        <v>365</v>
      </c>
      <c r="C367" s="2" t="s">
        <v>2818</v>
      </c>
      <c r="D367" s="2" t="s">
        <v>11</v>
      </c>
      <c r="E367" s="2" t="s">
        <v>6049</v>
      </c>
      <c r="F367" s="2" t="s">
        <v>37</v>
      </c>
      <c r="G367" s="2" t="s">
        <v>2913</v>
      </c>
    </row>
    <row r="368" spans="1:14" hidden="1" x14ac:dyDescent="0.25">
      <c r="A368" s="3">
        <v>2347</v>
      </c>
      <c r="B368" s="2" t="s">
        <v>2232</v>
      </c>
      <c r="C368" s="2" t="s">
        <v>9</v>
      </c>
      <c r="D368" s="2" t="s">
        <v>11</v>
      </c>
      <c r="E368" s="2" t="s">
        <v>2234</v>
      </c>
      <c r="F368" s="2" t="s">
        <v>13</v>
      </c>
      <c r="G368" s="2" t="s">
        <v>14</v>
      </c>
      <c r="H368" s="2">
        <f>14.0067*N368/M368</f>
        <v>0</v>
      </c>
      <c r="L368" s="2" t="s">
        <v>6862</v>
      </c>
      <c r="M368" s="2">
        <v>178.22900000000001</v>
      </c>
      <c r="N368" s="2">
        <v>0</v>
      </c>
    </row>
    <row r="369" spans="1:14" hidden="1" x14ac:dyDescent="0.25">
      <c r="A369" s="3">
        <v>3004</v>
      </c>
      <c r="B369" s="2" t="s">
        <v>2232</v>
      </c>
      <c r="C369" s="2" t="s">
        <v>99</v>
      </c>
      <c r="D369" s="2" t="s">
        <v>11</v>
      </c>
      <c r="E369" s="2" t="s">
        <v>2234</v>
      </c>
      <c r="F369" s="2" t="s">
        <v>13</v>
      </c>
      <c r="G369" s="2" t="s">
        <v>14</v>
      </c>
      <c r="H369" s="2">
        <f>14.0067*N369/M369</f>
        <v>0</v>
      </c>
      <c r="L369" s="2" t="s">
        <v>6862</v>
      </c>
      <c r="M369" s="2">
        <v>178.22900000000001</v>
      </c>
      <c r="N369" s="2">
        <v>0</v>
      </c>
    </row>
    <row r="370" spans="1:14" hidden="1" x14ac:dyDescent="0.25">
      <c r="A370" s="3">
        <v>368</v>
      </c>
      <c r="B370" s="2" t="s">
        <v>19</v>
      </c>
      <c r="C370" s="2" t="s">
        <v>59</v>
      </c>
      <c r="D370" s="2" t="s">
        <v>11</v>
      </c>
      <c r="E370" s="2" t="s">
        <v>2405</v>
      </c>
      <c r="F370" s="2" t="s">
        <v>37</v>
      </c>
      <c r="G370" s="2" t="s">
        <v>14</v>
      </c>
    </row>
    <row r="371" spans="1:14" hidden="1" x14ac:dyDescent="0.25">
      <c r="A371" s="3">
        <v>934</v>
      </c>
      <c r="B371" s="2" t="s">
        <v>2232</v>
      </c>
      <c r="C371" s="2" t="s">
        <v>70</v>
      </c>
      <c r="D371" s="2" t="s">
        <v>11</v>
      </c>
      <c r="E371" s="2" t="s">
        <v>2234</v>
      </c>
      <c r="F371" s="2" t="s">
        <v>13</v>
      </c>
      <c r="G371" s="2" t="s">
        <v>14</v>
      </c>
      <c r="H371" s="2">
        <f t="shared" ref="H371:H382" si="16">14.0067*N371/M371</f>
        <v>0</v>
      </c>
      <c r="L371" s="2" t="s">
        <v>6862</v>
      </c>
      <c r="M371" s="2">
        <v>178.22900000000001</v>
      </c>
      <c r="N371" s="2">
        <v>0</v>
      </c>
    </row>
    <row r="372" spans="1:14" x14ac:dyDescent="0.25">
      <c r="A372" s="3">
        <v>1172</v>
      </c>
      <c r="B372" s="2" t="s">
        <v>5513</v>
      </c>
      <c r="C372" s="2" t="s">
        <v>189</v>
      </c>
      <c r="D372" s="2" t="s">
        <v>11</v>
      </c>
      <c r="E372" s="2" t="s">
        <v>2234</v>
      </c>
      <c r="F372" s="2" t="s">
        <v>13</v>
      </c>
      <c r="G372" s="2" t="s">
        <v>14</v>
      </c>
      <c r="H372" s="2">
        <f t="shared" si="16"/>
        <v>0</v>
      </c>
      <c r="L372" s="2" t="s">
        <v>6862</v>
      </c>
      <c r="M372" s="2">
        <v>178.22900000000001</v>
      </c>
      <c r="N372" s="2">
        <v>0</v>
      </c>
    </row>
    <row r="373" spans="1:14" x14ac:dyDescent="0.25">
      <c r="A373" s="3">
        <v>638</v>
      </c>
      <c r="B373" s="2" t="s">
        <v>373</v>
      </c>
      <c r="C373" s="2" t="s">
        <v>189</v>
      </c>
      <c r="D373" s="2" t="s">
        <v>11</v>
      </c>
      <c r="E373" s="2" t="s">
        <v>375</v>
      </c>
      <c r="F373" s="2" t="s">
        <v>13</v>
      </c>
      <c r="G373" s="2" t="s">
        <v>14</v>
      </c>
      <c r="H373" s="2">
        <f t="shared" si="16"/>
        <v>0.10213729436471825</v>
      </c>
      <c r="L373" s="2" t="s">
        <v>6863</v>
      </c>
      <c r="M373" s="2">
        <v>137.136</v>
      </c>
      <c r="N373" s="2">
        <v>1</v>
      </c>
    </row>
    <row r="374" spans="1:14" x14ac:dyDescent="0.25">
      <c r="A374" s="3">
        <v>3379</v>
      </c>
      <c r="B374" s="2" t="s">
        <v>373</v>
      </c>
      <c r="C374" s="2" t="s">
        <v>43</v>
      </c>
      <c r="D374" s="2" t="s">
        <v>11</v>
      </c>
      <c r="E374" s="2" t="s">
        <v>375</v>
      </c>
      <c r="F374" s="2" t="s">
        <v>13</v>
      </c>
      <c r="G374" s="2" t="s">
        <v>14</v>
      </c>
      <c r="H374" s="2">
        <f t="shared" si="16"/>
        <v>0.10213729436471825</v>
      </c>
      <c r="L374" s="2" t="s">
        <v>6863</v>
      </c>
      <c r="M374" s="2">
        <v>137.136</v>
      </c>
      <c r="N374" s="2">
        <v>1</v>
      </c>
    </row>
    <row r="375" spans="1:14" x14ac:dyDescent="0.25">
      <c r="A375" s="3">
        <v>1134</v>
      </c>
      <c r="B375" s="2" t="s">
        <v>373</v>
      </c>
      <c r="C375" s="2" t="s">
        <v>26</v>
      </c>
      <c r="D375" s="2" t="s">
        <v>11</v>
      </c>
      <c r="E375" s="2" t="s">
        <v>375</v>
      </c>
      <c r="F375" s="2" t="s">
        <v>13</v>
      </c>
      <c r="G375" s="2" t="s">
        <v>14</v>
      </c>
      <c r="H375" s="2">
        <f t="shared" si="16"/>
        <v>0.10213729436471825</v>
      </c>
      <c r="L375" s="2" t="s">
        <v>6863</v>
      </c>
      <c r="M375" s="2">
        <v>137.136</v>
      </c>
      <c r="N375" s="2">
        <v>1</v>
      </c>
    </row>
    <row r="376" spans="1:14" x14ac:dyDescent="0.25">
      <c r="A376" s="3">
        <v>2653</v>
      </c>
      <c r="B376" s="2" t="s">
        <v>373</v>
      </c>
      <c r="C376" s="2" t="s">
        <v>30</v>
      </c>
      <c r="D376" s="2" t="s">
        <v>11</v>
      </c>
      <c r="E376" s="2" t="s">
        <v>375</v>
      </c>
      <c r="F376" s="2" t="s">
        <v>13</v>
      </c>
      <c r="G376" s="2" t="s">
        <v>14</v>
      </c>
      <c r="H376" s="2">
        <f t="shared" si="16"/>
        <v>0.10213729436471825</v>
      </c>
      <c r="L376" s="2" t="s">
        <v>6863</v>
      </c>
      <c r="M376" s="2">
        <v>137.136</v>
      </c>
      <c r="N376" s="2">
        <v>1</v>
      </c>
    </row>
    <row r="377" spans="1:14" x14ac:dyDescent="0.25">
      <c r="A377" s="3">
        <v>4283</v>
      </c>
      <c r="B377" s="2" t="s">
        <v>373</v>
      </c>
      <c r="C377" s="2" t="s">
        <v>23</v>
      </c>
      <c r="D377" s="2" t="s">
        <v>11</v>
      </c>
      <c r="E377" s="2" t="s">
        <v>375</v>
      </c>
      <c r="F377" s="2" t="s">
        <v>13</v>
      </c>
      <c r="G377" s="2" t="s">
        <v>14</v>
      </c>
      <c r="H377" s="2">
        <f t="shared" si="16"/>
        <v>0.10213729436471825</v>
      </c>
      <c r="L377" s="2" t="s">
        <v>6863</v>
      </c>
      <c r="M377" s="2">
        <v>137.136</v>
      </c>
      <c r="N377" s="2">
        <v>1</v>
      </c>
    </row>
    <row r="378" spans="1:14" x14ac:dyDescent="0.25">
      <c r="A378" s="3">
        <v>3813</v>
      </c>
      <c r="B378" s="2" t="s">
        <v>5987</v>
      </c>
      <c r="C378" s="2" t="s">
        <v>16</v>
      </c>
      <c r="D378" s="2" t="s">
        <v>11</v>
      </c>
      <c r="E378" s="2" t="s">
        <v>5989</v>
      </c>
      <c r="F378" s="2" t="s">
        <v>13</v>
      </c>
      <c r="G378" s="2" t="s">
        <v>14</v>
      </c>
      <c r="H378" s="2">
        <f t="shared" si="16"/>
        <v>0</v>
      </c>
      <c r="L378" s="2" t="s">
        <v>6864</v>
      </c>
      <c r="M378" s="2">
        <v>208.21199999999999</v>
      </c>
      <c r="N378" s="2">
        <v>0</v>
      </c>
    </row>
    <row r="379" spans="1:14" hidden="1" x14ac:dyDescent="0.25">
      <c r="A379" s="3">
        <v>930</v>
      </c>
      <c r="B379" s="2" t="s">
        <v>229</v>
      </c>
      <c r="C379" s="2" t="s">
        <v>47</v>
      </c>
      <c r="D379" s="2" t="s">
        <v>11</v>
      </c>
      <c r="E379" s="2" t="s">
        <v>231</v>
      </c>
      <c r="F379" s="2" t="s">
        <v>13</v>
      </c>
      <c r="G379" s="2" t="s">
        <v>14</v>
      </c>
      <c r="H379" s="2">
        <f t="shared" si="16"/>
        <v>0</v>
      </c>
      <c r="L379" s="2" t="s">
        <v>6865</v>
      </c>
      <c r="M379" s="2">
        <v>124.78400000000001</v>
      </c>
      <c r="N379" s="2">
        <v>0</v>
      </c>
    </row>
    <row r="380" spans="1:14" hidden="1" x14ac:dyDescent="0.25">
      <c r="A380" s="3">
        <v>2830</v>
      </c>
      <c r="B380" s="2" t="s">
        <v>229</v>
      </c>
      <c r="C380" s="2" t="s">
        <v>90</v>
      </c>
      <c r="D380" s="2" t="s">
        <v>11</v>
      </c>
      <c r="E380" s="2" t="s">
        <v>231</v>
      </c>
      <c r="F380" s="2" t="s">
        <v>13</v>
      </c>
      <c r="G380" s="2" t="s">
        <v>14</v>
      </c>
      <c r="H380" s="2">
        <f t="shared" si="16"/>
        <v>0</v>
      </c>
      <c r="L380" s="2" t="s">
        <v>6865</v>
      </c>
      <c r="M380" s="2">
        <v>124.78400000000001</v>
      </c>
      <c r="N380" s="2">
        <v>0</v>
      </c>
    </row>
    <row r="381" spans="1:14" hidden="1" x14ac:dyDescent="0.25">
      <c r="A381" s="3">
        <v>2890</v>
      </c>
      <c r="B381" s="2" t="s">
        <v>229</v>
      </c>
      <c r="C381" s="2" t="s">
        <v>9</v>
      </c>
      <c r="D381" s="2" t="s">
        <v>11</v>
      </c>
      <c r="E381" s="2" t="s">
        <v>231</v>
      </c>
      <c r="F381" s="2" t="s">
        <v>13</v>
      </c>
      <c r="G381" s="2" t="s">
        <v>14</v>
      </c>
      <c r="H381" s="2">
        <f t="shared" si="16"/>
        <v>0</v>
      </c>
      <c r="L381" s="2" t="s">
        <v>6865</v>
      </c>
      <c r="M381" s="2">
        <v>124.78400000000001</v>
      </c>
      <c r="N381" s="2">
        <v>0</v>
      </c>
    </row>
    <row r="382" spans="1:14" hidden="1" x14ac:dyDescent="0.25">
      <c r="A382" s="3">
        <v>736</v>
      </c>
      <c r="B382" s="2" t="s">
        <v>229</v>
      </c>
      <c r="C382" s="2" t="s">
        <v>99</v>
      </c>
      <c r="D382" s="2" t="s">
        <v>11</v>
      </c>
      <c r="E382" s="2" t="s">
        <v>231</v>
      </c>
      <c r="F382" s="2" t="s">
        <v>13</v>
      </c>
      <c r="G382" s="2" t="s">
        <v>14</v>
      </c>
      <c r="H382" s="2">
        <f t="shared" si="16"/>
        <v>0</v>
      </c>
      <c r="L382" s="2" t="s">
        <v>6865</v>
      </c>
      <c r="M382" s="2">
        <v>124.78400000000001</v>
      </c>
      <c r="N382" s="2">
        <v>0</v>
      </c>
    </row>
    <row r="383" spans="1:14" hidden="1" x14ac:dyDescent="0.25">
      <c r="A383" s="3">
        <v>381</v>
      </c>
      <c r="B383" s="2" t="s">
        <v>387</v>
      </c>
      <c r="C383" s="2" t="s">
        <v>59</v>
      </c>
      <c r="D383" s="2" t="s">
        <v>11</v>
      </c>
      <c r="E383" s="2" t="s">
        <v>3725</v>
      </c>
      <c r="F383" s="2" t="s">
        <v>37</v>
      </c>
      <c r="G383" s="2" t="s">
        <v>14</v>
      </c>
    </row>
    <row r="384" spans="1:14" hidden="1" x14ac:dyDescent="0.25">
      <c r="A384" s="3">
        <v>2188</v>
      </c>
      <c r="B384" s="2" t="s">
        <v>229</v>
      </c>
      <c r="C384" s="2" t="s">
        <v>70</v>
      </c>
      <c r="D384" s="2" t="s">
        <v>11</v>
      </c>
      <c r="E384" s="2" t="s">
        <v>231</v>
      </c>
      <c r="F384" s="2" t="s">
        <v>13</v>
      </c>
      <c r="G384" s="2" t="s">
        <v>14</v>
      </c>
      <c r="H384" s="2">
        <f t="shared" ref="H384:H389" si="17">14.0067*N384/M384</f>
        <v>0</v>
      </c>
      <c r="L384" s="2" t="s">
        <v>6865</v>
      </c>
      <c r="M384" s="2">
        <v>124.78400000000001</v>
      </c>
      <c r="N384" s="2">
        <v>0</v>
      </c>
    </row>
    <row r="385" spans="1:14" x14ac:dyDescent="0.25">
      <c r="A385" s="3">
        <v>3188</v>
      </c>
      <c r="B385" s="2" t="s">
        <v>229</v>
      </c>
      <c r="C385" s="2" t="s">
        <v>388</v>
      </c>
      <c r="D385" s="2" t="s">
        <v>11</v>
      </c>
      <c r="E385" s="2" t="s">
        <v>231</v>
      </c>
      <c r="F385" s="2" t="s">
        <v>13</v>
      </c>
      <c r="G385" s="2" t="s">
        <v>14</v>
      </c>
      <c r="H385" s="2">
        <f t="shared" si="17"/>
        <v>0</v>
      </c>
      <c r="L385" s="2" t="s">
        <v>6865</v>
      </c>
      <c r="M385" s="2">
        <v>124.78400000000001</v>
      </c>
      <c r="N385" s="2">
        <v>0</v>
      </c>
    </row>
    <row r="386" spans="1:14" x14ac:dyDescent="0.25">
      <c r="A386" s="3">
        <v>964</v>
      </c>
      <c r="B386" s="2" t="s">
        <v>229</v>
      </c>
      <c r="C386" s="2" t="s">
        <v>199</v>
      </c>
      <c r="D386" s="2" t="s">
        <v>11</v>
      </c>
      <c r="E386" s="2" t="s">
        <v>231</v>
      </c>
      <c r="F386" s="2" t="s">
        <v>13</v>
      </c>
      <c r="G386" s="2" t="s">
        <v>14</v>
      </c>
      <c r="H386" s="2">
        <f t="shared" si="17"/>
        <v>0</v>
      </c>
      <c r="L386" s="2" t="s">
        <v>6865</v>
      </c>
      <c r="M386" s="2">
        <v>124.78400000000001</v>
      </c>
      <c r="N386" s="2">
        <v>0</v>
      </c>
    </row>
    <row r="387" spans="1:14" x14ac:dyDescent="0.25">
      <c r="A387" s="3">
        <v>494</v>
      </c>
      <c r="B387" s="2" t="s">
        <v>229</v>
      </c>
      <c r="C387" s="2" t="s">
        <v>142</v>
      </c>
      <c r="D387" s="2" t="s">
        <v>11</v>
      </c>
      <c r="E387" s="2" t="s">
        <v>231</v>
      </c>
      <c r="F387" s="2" t="s">
        <v>13</v>
      </c>
      <c r="G387" s="2" t="s">
        <v>14</v>
      </c>
      <c r="H387" s="2">
        <f t="shared" si="17"/>
        <v>0</v>
      </c>
      <c r="L387" s="2" t="s">
        <v>6865</v>
      </c>
      <c r="M387" s="2">
        <v>124.78400000000001</v>
      </c>
      <c r="N387" s="2">
        <v>0</v>
      </c>
    </row>
    <row r="388" spans="1:14" x14ac:dyDescent="0.25">
      <c r="A388" s="3">
        <v>1329</v>
      </c>
      <c r="B388" s="2" t="s">
        <v>229</v>
      </c>
      <c r="C388" s="2" t="s">
        <v>16</v>
      </c>
      <c r="D388" s="2" t="s">
        <v>11</v>
      </c>
      <c r="E388" s="2" t="s">
        <v>231</v>
      </c>
      <c r="F388" s="2" t="s">
        <v>13</v>
      </c>
      <c r="G388" s="2" t="s">
        <v>14</v>
      </c>
      <c r="H388" s="2">
        <f t="shared" si="17"/>
        <v>0</v>
      </c>
      <c r="L388" s="2" t="s">
        <v>6865</v>
      </c>
      <c r="M388" s="2">
        <v>124.78400000000001</v>
      </c>
      <c r="N388" s="2">
        <v>0</v>
      </c>
    </row>
    <row r="389" spans="1:14" x14ac:dyDescent="0.25">
      <c r="A389" s="3">
        <v>2406</v>
      </c>
      <c r="B389" s="2" t="s">
        <v>229</v>
      </c>
      <c r="C389" s="2" t="s">
        <v>189</v>
      </c>
      <c r="D389" s="2" t="s">
        <v>11</v>
      </c>
      <c r="E389" s="2" t="s">
        <v>231</v>
      </c>
      <c r="F389" s="2" t="s">
        <v>13</v>
      </c>
      <c r="G389" s="2" t="s">
        <v>14</v>
      </c>
      <c r="H389" s="2">
        <f t="shared" si="17"/>
        <v>0</v>
      </c>
      <c r="L389" s="2" t="s">
        <v>6865</v>
      </c>
      <c r="M389" s="2">
        <v>124.78400000000001</v>
      </c>
      <c r="N389" s="2">
        <v>0</v>
      </c>
    </row>
    <row r="390" spans="1:14" hidden="1" x14ac:dyDescent="0.25">
      <c r="A390" s="3">
        <v>388</v>
      </c>
      <c r="C390" s="2" t="s">
        <v>59</v>
      </c>
      <c r="D390" s="2" t="s">
        <v>11</v>
      </c>
      <c r="E390" s="2" t="s">
        <v>853</v>
      </c>
      <c r="F390" s="2" t="s">
        <v>37</v>
      </c>
      <c r="G390" s="2" t="s">
        <v>14</v>
      </c>
    </row>
    <row r="391" spans="1:14" x14ac:dyDescent="0.25">
      <c r="A391" s="3">
        <v>3396</v>
      </c>
      <c r="B391" s="2" t="s">
        <v>229</v>
      </c>
      <c r="C391" s="2" t="s">
        <v>43</v>
      </c>
      <c r="D391" s="2" t="s">
        <v>11</v>
      </c>
      <c r="E391" s="2" t="s">
        <v>231</v>
      </c>
      <c r="F391" s="2" t="s">
        <v>13</v>
      </c>
      <c r="G391" s="2" t="s">
        <v>14</v>
      </c>
      <c r="H391" s="2">
        <f>14.0067*N391/M391</f>
        <v>0</v>
      </c>
      <c r="L391" s="2" t="s">
        <v>6865</v>
      </c>
      <c r="M391" s="2">
        <v>124.78400000000001</v>
      </c>
      <c r="N391" s="2">
        <v>0</v>
      </c>
    </row>
    <row r="392" spans="1:14" hidden="1" x14ac:dyDescent="0.25">
      <c r="A392" s="3">
        <v>390</v>
      </c>
      <c r="C392" s="2" t="s">
        <v>2818</v>
      </c>
      <c r="D392" s="2" t="s">
        <v>11</v>
      </c>
      <c r="E392" s="2" t="s">
        <v>5922</v>
      </c>
      <c r="F392" s="2" t="s">
        <v>37</v>
      </c>
      <c r="G392" s="2" t="s">
        <v>2913</v>
      </c>
    </row>
    <row r="393" spans="1:14" x14ac:dyDescent="0.25">
      <c r="A393" s="3">
        <v>2296</v>
      </c>
      <c r="B393" s="2" t="s">
        <v>229</v>
      </c>
      <c r="C393" s="2" t="s">
        <v>26</v>
      </c>
      <c r="D393" s="2" t="s">
        <v>11</v>
      </c>
      <c r="E393" s="2" t="s">
        <v>231</v>
      </c>
      <c r="F393" s="2" t="s">
        <v>13</v>
      </c>
      <c r="G393" s="2" t="s">
        <v>14</v>
      </c>
      <c r="H393" s="2">
        <f>14.0067*N393/M393</f>
        <v>0</v>
      </c>
      <c r="L393" s="2" t="s">
        <v>6865</v>
      </c>
      <c r="M393" s="2">
        <v>124.78400000000001</v>
      </c>
      <c r="N393" s="2">
        <v>0</v>
      </c>
    </row>
    <row r="394" spans="1:14" x14ac:dyDescent="0.25">
      <c r="A394" s="3">
        <v>1371</v>
      </c>
      <c r="B394" s="2" t="s">
        <v>229</v>
      </c>
      <c r="C394" s="2" t="s">
        <v>30</v>
      </c>
      <c r="D394" s="2" t="s">
        <v>11</v>
      </c>
      <c r="E394" s="2" t="s">
        <v>231</v>
      </c>
      <c r="F394" s="2" t="s">
        <v>13</v>
      </c>
      <c r="G394" s="2" t="s">
        <v>14</v>
      </c>
      <c r="H394" s="2">
        <f>14.0067*N394/M394</f>
        <v>0</v>
      </c>
      <c r="L394" s="2" t="s">
        <v>6865</v>
      </c>
      <c r="M394" s="2">
        <v>124.78400000000001</v>
      </c>
      <c r="N394" s="2">
        <v>0</v>
      </c>
    </row>
    <row r="395" spans="1:14" x14ac:dyDescent="0.25">
      <c r="A395" s="3">
        <v>1384</v>
      </c>
      <c r="B395" s="2" t="s">
        <v>229</v>
      </c>
      <c r="C395" s="2" t="s">
        <v>23</v>
      </c>
      <c r="D395" s="2" t="s">
        <v>11</v>
      </c>
      <c r="E395" s="2" t="s">
        <v>231</v>
      </c>
      <c r="F395" s="2" t="s">
        <v>13</v>
      </c>
      <c r="G395" s="2" t="s">
        <v>14</v>
      </c>
      <c r="H395" s="2">
        <f>14.0067*N395/M395</f>
        <v>0</v>
      </c>
      <c r="L395" s="2" t="s">
        <v>6865</v>
      </c>
      <c r="M395" s="2">
        <v>124.78400000000001</v>
      </c>
      <c r="N395" s="2">
        <v>0</v>
      </c>
    </row>
    <row r="396" spans="1:14" hidden="1" x14ac:dyDescent="0.25">
      <c r="A396" s="3">
        <v>394</v>
      </c>
      <c r="B396" s="2" t="s">
        <v>1579</v>
      </c>
      <c r="C396" s="2" t="s">
        <v>59</v>
      </c>
      <c r="D396" s="2" t="s">
        <v>11</v>
      </c>
      <c r="E396" s="2" t="s">
        <v>4684</v>
      </c>
      <c r="F396" s="2" t="s">
        <v>37</v>
      </c>
      <c r="G396" s="2" t="s">
        <v>14</v>
      </c>
    </row>
    <row r="397" spans="1:14" hidden="1" x14ac:dyDescent="0.25">
      <c r="A397" s="3">
        <v>3761</v>
      </c>
      <c r="B397" s="2" t="s">
        <v>2206</v>
      </c>
      <c r="C397" s="2" t="s">
        <v>47</v>
      </c>
      <c r="D397" s="2" t="s">
        <v>11</v>
      </c>
      <c r="E397" s="2" t="s">
        <v>2208</v>
      </c>
      <c r="F397" s="2" t="s">
        <v>13</v>
      </c>
      <c r="G397" s="2" t="s">
        <v>33</v>
      </c>
      <c r="H397" s="2">
        <f t="shared" ref="H397:H404" si="18">14.0067*N397/M397</f>
        <v>0</v>
      </c>
      <c r="L397" s="2" t="s">
        <v>6865</v>
      </c>
      <c r="M397" s="2">
        <v>123.928</v>
      </c>
      <c r="N397" s="2">
        <v>0</v>
      </c>
    </row>
    <row r="398" spans="1:14" hidden="1" x14ac:dyDescent="0.25">
      <c r="A398" s="3">
        <v>3705</v>
      </c>
      <c r="B398" s="2" t="s">
        <v>2206</v>
      </c>
      <c r="C398" s="2" t="s">
        <v>90</v>
      </c>
      <c r="D398" s="2" t="s">
        <v>11</v>
      </c>
      <c r="E398" s="2" t="s">
        <v>2208</v>
      </c>
      <c r="F398" s="2" t="s">
        <v>13</v>
      </c>
      <c r="G398" s="2" t="s">
        <v>33</v>
      </c>
      <c r="H398" s="2">
        <f t="shared" si="18"/>
        <v>0</v>
      </c>
      <c r="L398" s="2" t="s">
        <v>6865</v>
      </c>
      <c r="M398" s="2">
        <v>123.928</v>
      </c>
      <c r="N398" s="2">
        <v>0</v>
      </c>
    </row>
    <row r="399" spans="1:14" hidden="1" x14ac:dyDescent="0.25">
      <c r="A399" s="3">
        <v>1628</v>
      </c>
      <c r="B399" s="2" t="s">
        <v>2206</v>
      </c>
      <c r="C399" s="2" t="s">
        <v>9</v>
      </c>
      <c r="D399" s="2" t="s">
        <v>11</v>
      </c>
      <c r="E399" s="2" t="s">
        <v>2208</v>
      </c>
      <c r="F399" s="2" t="s">
        <v>13</v>
      </c>
      <c r="G399" s="2" t="s">
        <v>33</v>
      </c>
      <c r="H399" s="2">
        <f t="shared" si="18"/>
        <v>0</v>
      </c>
      <c r="L399" s="2" t="s">
        <v>6865</v>
      </c>
      <c r="M399" s="2">
        <v>123.928</v>
      </c>
      <c r="N399" s="2">
        <v>0</v>
      </c>
    </row>
    <row r="400" spans="1:14" hidden="1" x14ac:dyDescent="0.25">
      <c r="A400" s="3">
        <v>24</v>
      </c>
      <c r="B400" s="2" t="s">
        <v>2206</v>
      </c>
      <c r="C400" s="2" t="s">
        <v>99</v>
      </c>
      <c r="D400" s="2" t="s">
        <v>11</v>
      </c>
      <c r="E400" s="2" t="s">
        <v>2208</v>
      </c>
      <c r="F400" s="2" t="s">
        <v>13</v>
      </c>
      <c r="G400" s="2" t="s">
        <v>33</v>
      </c>
      <c r="H400" s="2">
        <f t="shared" si="18"/>
        <v>0</v>
      </c>
      <c r="L400" s="2" t="s">
        <v>6865</v>
      </c>
      <c r="M400" s="2">
        <v>123.928</v>
      </c>
      <c r="N400" s="2">
        <v>0</v>
      </c>
    </row>
    <row r="401" spans="1:14" hidden="1" x14ac:dyDescent="0.25">
      <c r="A401" s="3">
        <v>1309</v>
      </c>
      <c r="B401" s="2" t="s">
        <v>2206</v>
      </c>
      <c r="C401" s="2" t="s">
        <v>70</v>
      </c>
      <c r="D401" s="2" t="s">
        <v>11</v>
      </c>
      <c r="E401" s="2" t="s">
        <v>2208</v>
      </c>
      <c r="F401" s="2" t="s">
        <v>13</v>
      </c>
      <c r="G401" s="2" t="s">
        <v>33</v>
      </c>
      <c r="H401" s="2">
        <f t="shared" si="18"/>
        <v>0</v>
      </c>
      <c r="L401" s="2" t="s">
        <v>6865</v>
      </c>
      <c r="M401" s="2">
        <v>123.928</v>
      </c>
      <c r="N401" s="2">
        <v>0</v>
      </c>
    </row>
    <row r="402" spans="1:14" hidden="1" x14ac:dyDescent="0.25">
      <c r="A402" s="3">
        <v>1213</v>
      </c>
      <c r="B402" s="2" t="s">
        <v>212</v>
      </c>
      <c r="C402" s="2" t="s">
        <v>47</v>
      </c>
      <c r="D402" s="2" t="s">
        <v>11</v>
      </c>
      <c r="E402" s="2" t="s">
        <v>214</v>
      </c>
      <c r="F402" s="2" t="s">
        <v>13</v>
      </c>
      <c r="G402" s="2" t="s">
        <v>33</v>
      </c>
      <c r="H402" s="2">
        <f t="shared" si="18"/>
        <v>0</v>
      </c>
      <c r="L402" s="2" t="s">
        <v>6865</v>
      </c>
      <c r="M402" s="2">
        <v>125.928</v>
      </c>
      <c r="N402" s="2">
        <v>0</v>
      </c>
    </row>
    <row r="403" spans="1:14" hidden="1" x14ac:dyDescent="0.25">
      <c r="A403" s="3">
        <v>4148</v>
      </c>
      <c r="B403" s="2" t="s">
        <v>212</v>
      </c>
      <c r="C403" s="2" t="s">
        <v>90</v>
      </c>
      <c r="D403" s="2" t="s">
        <v>11</v>
      </c>
      <c r="E403" s="2" t="s">
        <v>214</v>
      </c>
      <c r="F403" s="2" t="s">
        <v>13</v>
      </c>
      <c r="G403" s="2" t="s">
        <v>33</v>
      </c>
      <c r="H403" s="2">
        <f t="shared" si="18"/>
        <v>0</v>
      </c>
      <c r="L403" s="2" t="s">
        <v>6865</v>
      </c>
      <c r="M403" s="2">
        <v>125.928</v>
      </c>
      <c r="N403" s="2">
        <v>0</v>
      </c>
    </row>
    <row r="404" spans="1:14" hidden="1" x14ac:dyDescent="0.25">
      <c r="A404" s="3">
        <v>2707</v>
      </c>
      <c r="B404" s="2" t="s">
        <v>212</v>
      </c>
      <c r="C404" s="2" t="s">
        <v>9</v>
      </c>
      <c r="D404" s="2" t="s">
        <v>11</v>
      </c>
      <c r="E404" s="2" t="s">
        <v>214</v>
      </c>
      <c r="F404" s="2" t="s">
        <v>13</v>
      </c>
      <c r="G404" s="2" t="s">
        <v>33</v>
      </c>
      <c r="H404" s="2">
        <f t="shared" si="18"/>
        <v>0</v>
      </c>
      <c r="L404" s="2" t="s">
        <v>6865</v>
      </c>
      <c r="M404" s="2">
        <v>125.928</v>
      </c>
      <c r="N404" s="2">
        <v>0</v>
      </c>
    </row>
    <row r="405" spans="1:14" hidden="1" x14ac:dyDescent="0.25">
      <c r="A405" s="3">
        <v>403</v>
      </c>
      <c r="C405" s="2" t="s">
        <v>6866</v>
      </c>
      <c r="D405" s="2" t="s">
        <v>11</v>
      </c>
      <c r="E405" s="2" t="s">
        <v>6867</v>
      </c>
      <c r="F405" s="2" t="s">
        <v>6868</v>
      </c>
      <c r="G405" s="2" t="s">
        <v>14</v>
      </c>
      <c r="H405" s="2">
        <v>0</v>
      </c>
      <c r="I405" s="2" t="s">
        <v>6869</v>
      </c>
    </row>
    <row r="406" spans="1:14" hidden="1" x14ac:dyDescent="0.25">
      <c r="A406" s="3">
        <v>3963</v>
      </c>
      <c r="B406" s="2" t="s">
        <v>212</v>
      </c>
      <c r="C406" s="2" t="s">
        <v>99</v>
      </c>
      <c r="D406" s="2" t="s">
        <v>11</v>
      </c>
      <c r="E406" s="2" t="s">
        <v>214</v>
      </c>
      <c r="F406" s="2" t="s">
        <v>13</v>
      </c>
      <c r="G406" s="2" t="s">
        <v>33</v>
      </c>
      <c r="H406" s="2">
        <f t="shared" ref="H406:H418" si="19">14.0067*N406/M406</f>
        <v>0</v>
      </c>
      <c r="L406" s="2" t="s">
        <v>6865</v>
      </c>
      <c r="M406" s="2">
        <v>125.928</v>
      </c>
      <c r="N406" s="2">
        <v>0</v>
      </c>
    </row>
    <row r="407" spans="1:14" hidden="1" x14ac:dyDescent="0.25">
      <c r="A407" s="3">
        <v>2319</v>
      </c>
      <c r="B407" s="2" t="s">
        <v>212</v>
      </c>
      <c r="C407" s="2" t="s">
        <v>70</v>
      </c>
      <c r="D407" s="2" t="s">
        <v>11</v>
      </c>
      <c r="E407" s="2" t="s">
        <v>214</v>
      </c>
      <c r="F407" s="2" t="s">
        <v>13</v>
      </c>
      <c r="G407" s="2" t="s">
        <v>33</v>
      </c>
      <c r="H407" s="2">
        <f t="shared" si="19"/>
        <v>0</v>
      </c>
      <c r="L407" s="2" t="s">
        <v>6865</v>
      </c>
      <c r="M407" s="2">
        <v>125.928</v>
      </c>
      <c r="N407" s="2">
        <v>0</v>
      </c>
    </row>
    <row r="408" spans="1:14" x14ac:dyDescent="0.25">
      <c r="A408" s="3">
        <v>1653</v>
      </c>
      <c r="B408" s="2" t="s">
        <v>212</v>
      </c>
      <c r="C408" s="2" t="s">
        <v>189</v>
      </c>
      <c r="D408" s="2" t="s">
        <v>11</v>
      </c>
      <c r="E408" s="2" t="s">
        <v>214</v>
      </c>
      <c r="F408" s="2" t="s">
        <v>13</v>
      </c>
      <c r="G408" s="2" t="s">
        <v>33</v>
      </c>
      <c r="H408" s="2">
        <f t="shared" si="19"/>
        <v>0</v>
      </c>
      <c r="L408" s="2" t="s">
        <v>6865</v>
      </c>
      <c r="M408" s="2">
        <v>125.928</v>
      </c>
      <c r="N408" s="2">
        <v>0</v>
      </c>
    </row>
    <row r="409" spans="1:14" x14ac:dyDescent="0.25">
      <c r="A409" s="3">
        <v>2295</v>
      </c>
      <c r="B409" s="2" t="s">
        <v>212</v>
      </c>
      <c r="C409" s="2" t="s">
        <v>43</v>
      </c>
      <c r="D409" s="2" t="s">
        <v>11</v>
      </c>
      <c r="E409" s="2" t="s">
        <v>214</v>
      </c>
      <c r="F409" s="2" t="s">
        <v>13</v>
      </c>
      <c r="G409" s="2" t="s">
        <v>33</v>
      </c>
      <c r="H409" s="2">
        <f t="shared" si="19"/>
        <v>0</v>
      </c>
      <c r="L409" s="2" t="s">
        <v>6865</v>
      </c>
      <c r="M409" s="2">
        <v>125.928</v>
      </c>
      <c r="N409" s="2">
        <v>0</v>
      </c>
    </row>
    <row r="410" spans="1:14" x14ac:dyDescent="0.25">
      <c r="A410" s="3">
        <v>371</v>
      </c>
      <c r="B410" s="2" t="s">
        <v>212</v>
      </c>
      <c r="C410" s="2" t="s">
        <v>26</v>
      </c>
      <c r="D410" s="2" t="s">
        <v>11</v>
      </c>
      <c r="E410" s="2" t="s">
        <v>214</v>
      </c>
      <c r="F410" s="2" t="s">
        <v>13</v>
      </c>
      <c r="G410" s="2" t="s">
        <v>33</v>
      </c>
      <c r="H410" s="2">
        <f t="shared" si="19"/>
        <v>0</v>
      </c>
      <c r="L410" s="2" t="s">
        <v>6865</v>
      </c>
      <c r="M410" s="2">
        <v>125.928</v>
      </c>
      <c r="N410" s="2">
        <v>0</v>
      </c>
    </row>
    <row r="411" spans="1:14" x14ac:dyDescent="0.25">
      <c r="A411" s="3">
        <v>585</v>
      </c>
      <c r="B411" s="2" t="s">
        <v>212</v>
      </c>
      <c r="C411" s="2" t="s">
        <v>30</v>
      </c>
      <c r="D411" s="2" t="s">
        <v>11</v>
      </c>
      <c r="E411" s="2" t="s">
        <v>214</v>
      </c>
      <c r="F411" s="2" t="s">
        <v>13</v>
      </c>
      <c r="G411" s="2" t="s">
        <v>33</v>
      </c>
      <c r="H411" s="2">
        <f t="shared" si="19"/>
        <v>0</v>
      </c>
      <c r="L411" s="2" t="s">
        <v>6865</v>
      </c>
      <c r="M411" s="2">
        <v>125.928</v>
      </c>
      <c r="N411" s="2">
        <v>0</v>
      </c>
    </row>
    <row r="412" spans="1:14" x14ac:dyDescent="0.25">
      <c r="A412" s="3">
        <v>3120</v>
      </c>
      <c r="B412" s="2" t="s">
        <v>212</v>
      </c>
      <c r="C412" s="2" t="s">
        <v>23</v>
      </c>
      <c r="D412" s="2" t="s">
        <v>11</v>
      </c>
      <c r="E412" s="2" t="s">
        <v>214</v>
      </c>
      <c r="F412" s="2" t="s">
        <v>13</v>
      </c>
      <c r="G412" s="2" t="s">
        <v>33</v>
      </c>
      <c r="H412" s="2">
        <f t="shared" si="19"/>
        <v>0</v>
      </c>
      <c r="L412" s="2" t="s">
        <v>6865</v>
      </c>
      <c r="M412" s="2">
        <v>125.928</v>
      </c>
      <c r="N412" s="2">
        <v>0</v>
      </c>
    </row>
    <row r="413" spans="1:14" hidden="1" x14ac:dyDescent="0.25">
      <c r="A413" s="3">
        <v>3522</v>
      </c>
      <c r="B413" s="2" t="s">
        <v>674</v>
      </c>
      <c r="C413" s="2" t="s">
        <v>47</v>
      </c>
      <c r="D413" s="2" t="s">
        <v>11</v>
      </c>
      <c r="E413" s="2" t="s">
        <v>497</v>
      </c>
      <c r="F413" s="2" t="s">
        <v>13</v>
      </c>
      <c r="G413" s="2" t="s">
        <v>33</v>
      </c>
      <c r="H413" s="2">
        <f t="shared" si="19"/>
        <v>0</v>
      </c>
      <c r="L413" s="2" t="s">
        <v>6865</v>
      </c>
      <c r="M413" s="2">
        <v>126.93</v>
      </c>
      <c r="N413" s="2">
        <v>0</v>
      </c>
    </row>
    <row r="414" spans="1:14" hidden="1" x14ac:dyDescent="0.25">
      <c r="A414" s="3">
        <v>3791</v>
      </c>
      <c r="B414" s="2" t="s">
        <v>674</v>
      </c>
      <c r="C414" s="2" t="s">
        <v>90</v>
      </c>
      <c r="D414" s="2" t="s">
        <v>11</v>
      </c>
      <c r="E414" s="2" t="s">
        <v>497</v>
      </c>
      <c r="F414" s="2" t="s">
        <v>13</v>
      </c>
      <c r="G414" s="2" t="s">
        <v>33</v>
      </c>
      <c r="H414" s="2">
        <f t="shared" si="19"/>
        <v>0</v>
      </c>
      <c r="L414" s="2" t="s">
        <v>6865</v>
      </c>
      <c r="M414" s="2">
        <v>126.93</v>
      </c>
      <c r="N414" s="2">
        <v>0</v>
      </c>
    </row>
    <row r="415" spans="1:14" hidden="1" x14ac:dyDescent="0.25">
      <c r="A415" s="3">
        <v>3450</v>
      </c>
      <c r="B415" s="2" t="s">
        <v>674</v>
      </c>
      <c r="C415" s="2" t="s">
        <v>9</v>
      </c>
      <c r="D415" s="2" t="s">
        <v>11</v>
      </c>
      <c r="E415" s="2" t="s">
        <v>497</v>
      </c>
      <c r="F415" s="2" t="s">
        <v>13</v>
      </c>
      <c r="G415" s="2" t="s">
        <v>33</v>
      </c>
      <c r="H415" s="2">
        <f t="shared" si="19"/>
        <v>0</v>
      </c>
      <c r="L415" s="2" t="s">
        <v>6865</v>
      </c>
      <c r="M415" s="2">
        <v>126.93</v>
      </c>
      <c r="N415" s="2">
        <v>0</v>
      </c>
    </row>
    <row r="416" spans="1:14" hidden="1" x14ac:dyDescent="0.25">
      <c r="A416" s="3">
        <v>2135</v>
      </c>
      <c r="B416" s="2" t="s">
        <v>674</v>
      </c>
      <c r="C416" s="2" t="s">
        <v>99</v>
      </c>
      <c r="D416" s="2" t="s">
        <v>11</v>
      </c>
      <c r="E416" s="2" t="s">
        <v>497</v>
      </c>
      <c r="F416" s="2" t="s">
        <v>13</v>
      </c>
      <c r="G416" s="2" t="s">
        <v>33</v>
      </c>
      <c r="H416" s="2">
        <f t="shared" si="19"/>
        <v>0</v>
      </c>
      <c r="L416" s="2" t="s">
        <v>6865</v>
      </c>
      <c r="M416" s="2">
        <v>126.93</v>
      </c>
      <c r="N416" s="2">
        <v>0</v>
      </c>
    </row>
    <row r="417" spans="1:14" hidden="1" x14ac:dyDescent="0.25">
      <c r="A417" s="3">
        <v>2473</v>
      </c>
      <c r="B417" s="2" t="s">
        <v>674</v>
      </c>
      <c r="C417" s="2" t="s">
        <v>70</v>
      </c>
      <c r="D417" s="2" t="s">
        <v>11</v>
      </c>
      <c r="E417" s="2" t="s">
        <v>497</v>
      </c>
      <c r="F417" s="2" t="s">
        <v>13</v>
      </c>
      <c r="G417" s="2" t="s">
        <v>33</v>
      </c>
      <c r="H417" s="2">
        <f t="shared" si="19"/>
        <v>0</v>
      </c>
      <c r="L417" s="2" t="s">
        <v>6865</v>
      </c>
      <c r="M417" s="2">
        <v>126.93</v>
      </c>
      <c r="N417" s="2">
        <v>0</v>
      </c>
    </row>
    <row r="418" spans="1:14" x14ac:dyDescent="0.25">
      <c r="A418" s="3">
        <v>3939</v>
      </c>
      <c r="B418" s="2" t="s">
        <v>674</v>
      </c>
      <c r="C418" s="2" t="s">
        <v>189</v>
      </c>
      <c r="D418" s="2" t="s">
        <v>11</v>
      </c>
      <c r="E418" s="2" t="s">
        <v>497</v>
      </c>
      <c r="F418" s="2" t="s">
        <v>13</v>
      </c>
      <c r="G418" s="2" t="s">
        <v>33</v>
      </c>
      <c r="H418" s="2">
        <f t="shared" si="19"/>
        <v>0</v>
      </c>
      <c r="L418" s="2" t="s">
        <v>6865</v>
      </c>
      <c r="M418" s="2">
        <v>126.93</v>
      </c>
      <c r="N418" s="2">
        <v>0</v>
      </c>
    </row>
    <row r="419" spans="1:14" hidden="1" x14ac:dyDescent="0.25">
      <c r="A419" s="3">
        <v>417</v>
      </c>
      <c r="B419" s="2" t="s">
        <v>1281</v>
      </c>
      <c r="C419" s="2" t="s">
        <v>59</v>
      </c>
      <c r="D419" s="2" t="s">
        <v>11</v>
      </c>
      <c r="E419" s="2" t="s">
        <v>1697</v>
      </c>
      <c r="F419" s="2" t="s">
        <v>37</v>
      </c>
      <c r="G419" s="2" t="s">
        <v>14</v>
      </c>
    </row>
    <row r="420" spans="1:14" x14ac:dyDescent="0.25">
      <c r="A420" s="3">
        <v>3505</v>
      </c>
      <c r="B420" s="2" t="s">
        <v>674</v>
      </c>
      <c r="C420" s="2" t="s">
        <v>43</v>
      </c>
      <c r="D420" s="2" t="s">
        <v>11</v>
      </c>
      <c r="E420" s="2" t="s">
        <v>497</v>
      </c>
      <c r="F420" s="2" t="s">
        <v>13</v>
      </c>
      <c r="G420" s="2" t="s">
        <v>33</v>
      </c>
      <c r="H420" s="2">
        <f>14.0067*N420/M420</f>
        <v>0</v>
      </c>
      <c r="L420" s="2" t="s">
        <v>6865</v>
      </c>
      <c r="M420" s="2">
        <v>126.93</v>
      </c>
      <c r="N420" s="2">
        <v>0</v>
      </c>
    </row>
    <row r="421" spans="1:14" x14ac:dyDescent="0.25">
      <c r="A421" s="3">
        <v>4275</v>
      </c>
      <c r="B421" s="2" t="s">
        <v>674</v>
      </c>
      <c r="C421" s="2" t="s">
        <v>26</v>
      </c>
      <c r="D421" s="2" t="s">
        <v>11</v>
      </c>
      <c r="E421" s="2" t="s">
        <v>497</v>
      </c>
      <c r="F421" s="2" t="s">
        <v>13</v>
      </c>
      <c r="G421" s="2" t="s">
        <v>33</v>
      </c>
      <c r="H421" s="2">
        <f>14.0067*N421/M421</f>
        <v>0</v>
      </c>
      <c r="L421" s="2" t="s">
        <v>6865</v>
      </c>
      <c r="M421" s="2">
        <v>126.93</v>
      </c>
      <c r="N421" s="2">
        <v>0</v>
      </c>
    </row>
    <row r="422" spans="1:14" x14ac:dyDescent="0.25">
      <c r="A422" s="3">
        <v>3797</v>
      </c>
      <c r="B422" s="2" t="s">
        <v>674</v>
      </c>
      <c r="C422" s="2" t="s">
        <v>30</v>
      </c>
      <c r="D422" s="2" t="s">
        <v>11</v>
      </c>
      <c r="E422" s="2" t="s">
        <v>497</v>
      </c>
      <c r="F422" s="2" t="s">
        <v>13</v>
      </c>
      <c r="G422" s="2" t="s">
        <v>33</v>
      </c>
      <c r="H422" s="2">
        <f>14.0067*N422/M422</f>
        <v>0</v>
      </c>
      <c r="L422" s="2" t="s">
        <v>6865</v>
      </c>
      <c r="M422" s="2">
        <v>126.93</v>
      </c>
      <c r="N422" s="2">
        <v>0</v>
      </c>
    </row>
    <row r="423" spans="1:14" x14ac:dyDescent="0.25">
      <c r="A423" s="3">
        <v>557</v>
      </c>
      <c r="B423" s="2" t="s">
        <v>674</v>
      </c>
      <c r="C423" s="2" t="s">
        <v>23</v>
      </c>
      <c r="D423" s="2" t="s">
        <v>11</v>
      </c>
      <c r="E423" s="2" t="s">
        <v>497</v>
      </c>
      <c r="F423" s="2" t="s">
        <v>13</v>
      </c>
      <c r="G423" s="2" t="s">
        <v>33</v>
      </c>
      <c r="H423" s="2">
        <f>14.0067*N423/M423</f>
        <v>0</v>
      </c>
      <c r="L423" s="2" t="s">
        <v>6865</v>
      </c>
      <c r="M423" s="2">
        <v>126.93</v>
      </c>
      <c r="N423" s="2">
        <v>0</v>
      </c>
    </row>
    <row r="424" spans="1:14" hidden="1" x14ac:dyDescent="0.25">
      <c r="A424" s="3">
        <v>768</v>
      </c>
      <c r="C424" s="2" t="s">
        <v>47</v>
      </c>
      <c r="D424" s="2" t="s">
        <v>11</v>
      </c>
      <c r="E424" s="2" t="s">
        <v>2246</v>
      </c>
      <c r="F424" s="2" t="s">
        <v>13</v>
      </c>
      <c r="G424" s="2" t="s">
        <v>14</v>
      </c>
      <c r="H424" s="2">
        <v>0</v>
      </c>
      <c r="L424" s="2" t="s">
        <v>6870</v>
      </c>
      <c r="M424" s="2" t="s">
        <v>6617</v>
      </c>
      <c r="N424" s="2" t="s">
        <v>6617</v>
      </c>
    </row>
    <row r="425" spans="1:14" hidden="1" x14ac:dyDescent="0.25">
      <c r="A425" s="3">
        <v>3174</v>
      </c>
      <c r="C425" s="2" t="s">
        <v>90</v>
      </c>
      <c r="D425" s="2" t="s">
        <v>11</v>
      </c>
      <c r="E425" s="2" t="s">
        <v>2246</v>
      </c>
      <c r="F425" s="2" t="s">
        <v>13</v>
      </c>
      <c r="G425" s="2" t="s">
        <v>14</v>
      </c>
      <c r="H425" s="2">
        <v>0</v>
      </c>
      <c r="L425" s="2" t="s">
        <v>6870</v>
      </c>
      <c r="M425" s="2" t="s">
        <v>6617</v>
      </c>
      <c r="N425" s="2" t="s">
        <v>6617</v>
      </c>
    </row>
    <row r="426" spans="1:14" hidden="1" x14ac:dyDescent="0.25">
      <c r="A426" s="3">
        <v>2589</v>
      </c>
      <c r="C426" s="2" t="s">
        <v>9</v>
      </c>
      <c r="D426" s="2" t="s">
        <v>11</v>
      </c>
      <c r="E426" s="2" t="s">
        <v>2246</v>
      </c>
      <c r="F426" s="2" t="s">
        <v>13</v>
      </c>
      <c r="G426" s="2" t="s">
        <v>14</v>
      </c>
      <c r="H426" s="2">
        <v>0</v>
      </c>
      <c r="L426" s="2" t="s">
        <v>6870</v>
      </c>
      <c r="M426" s="2" t="s">
        <v>6617</v>
      </c>
      <c r="N426" s="2" t="s">
        <v>6617</v>
      </c>
    </row>
    <row r="427" spans="1:14" hidden="1" x14ac:dyDescent="0.25">
      <c r="A427" s="3">
        <v>4061</v>
      </c>
      <c r="C427" s="2" t="s">
        <v>99</v>
      </c>
      <c r="D427" s="2" t="s">
        <v>11</v>
      </c>
      <c r="E427" s="2" t="s">
        <v>2246</v>
      </c>
      <c r="F427" s="2" t="s">
        <v>13</v>
      </c>
      <c r="G427" s="2" t="s">
        <v>14</v>
      </c>
      <c r="H427" s="2">
        <v>0</v>
      </c>
      <c r="L427" s="2" t="s">
        <v>6870</v>
      </c>
      <c r="M427" s="2" t="s">
        <v>6617</v>
      </c>
      <c r="N427" s="2" t="s">
        <v>6617</v>
      </c>
    </row>
    <row r="428" spans="1:14" hidden="1" x14ac:dyDescent="0.25">
      <c r="A428" s="3">
        <v>2853</v>
      </c>
      <c r="C428" s="2" t="s">
        <v>70</v>
      </c>
      <c r="D428" s="2" t="s">
        <v>11</v>
      </c>
      <c r="E428" s="2" t="s">
        <v>2246</v>
      </c>
      <c r="F428" s="2" t="s">
        <v>13</v>
      </c>
      <c r="G428" s="2" t="s">
        <v>14</v>
      </c>
      <c r="H428" s="2">
        <v>0</v>
      </c>
      <c r="L428" s="2" t="s">
        <v>6870</v>
      </c>
      <c r="M428" s="2" t="s">
        <v>6617</v>
      </c>
      <c r="N428" s="2" t="s">
        <v>6617</v>
      </c>
    </row>
    <row r="429" spans="1:14" x14ac:dyDescent="0.25">
      <c r="A429" s="3">
        <v>1215</v>
      </c>
      <c r="B429" s="2" t="s">
        <v>6871</v>
      </c>
      <c r="C429" s="2" t="s">
        <v>189</v>
      </c>
      <c r="D429" s="2" t="s">
        <v>11</v>
      </c>
      <c r="E429" s="2" t="s">
        <v>3747</v>
      </c>
      <c r="F429" s="2" t="s">
        <v>13</v>
      </c>
      <c r="G429" s="2" t="s">
        <v>14</v>
      </c>
      <c r="H429" s="2">
        <v>0</v>
      </c>
      <c r="L429" s="2" t="s">
        <v>6872</v>
      </c>
      <c r="M429" s="2" t="s">
        <v>6617</v>
      </c>
      <c r="N429" s="2" t="s">
        <v>6617</v>
      </c>
    </row>
    <row r="430" spans="1:14" x14ac:dyDescent="0.25">
      <c r="A430" s="3">
        <v>4120</v>
      </c>
      <c r="B430" s="2" t="s">
        <v>55</v>
      </c>
      <c r="C430" s="2" t="s">
        <v>189</v>
      </c>
      <c r="D430" s="2" t="s">
        <v>11</v>
      </c>
      <c r="E430" s="2" t="s">
        <v>57</v>
      </c>
      <c r="F430" s="2" t="s">
        <v>13</v>
      </c>
      <c r="G430" s="2" t="s">
        <v>33</v>
      </c>
      <c r="H430" s="2">
        <v>0</v>
      </c>
      <c r="L430" s="2" t="s">
        <v>6872</v>
      </c>
      <c r="M430" s="2" t="s">
        <v>6617</v>
      </c>
      <c r="N430" s="2" t="s">
        <v>6617</v>
      </c>
    </row>
    <row r="431" spans="1:14" x14ac:dyDescent="0.25">
      <c r="A431" s="3">
        <v>2298</v>
      </c>
      <c r="B431" s="2" t="s">
        <v>55</v>
      </c>
      <c r="C431" s="2" t="s">
        <v>43</v>
      </c>
      <c r="D431" s="2" t="s">
        <v>11</v>
      </c>
      <c r="E431" s="2" t="s">
        <v>57</v>
      </c>
      <c r="F431" s="2" t="s">
        <v>13</v>
      </c>
      <c r="G431" s="2" t="s">
        <v>33</v>
      </c>
      <c r="H431" s="2">
        <v>0</v>
      </c>
      <c r="L431" s="2" t="s">
        <v>6872</v>
      </c>
      <c r="M431" s="2" t="s">
        <v>6617</v>
      </c>
      <c r="N431" s="2" t="s">
        <v>6617</v>
      </c>
    </row>
    <row r="432" spans="1:14" x14ac:dyDescent="0.25">
      <c r="A432" s="3">
        <v>914</v>
      </c>
      <c r="B432" s="2" t="s">
        <v>55</v>
      </c>
      <c r="C432" s="2" t="s">
        <v>26</v>
      </c>
      <c r="D432" s="2" t="s">
        <v>11</v>
      </c>
      <c r="E432" s="2" t="s">
        <v>57</v>
      </c>
      <c r="F432" s="2" t="s">
        <v>13</v>
      </c>
      <c r="G432" s="2" t="s">
        <v>33</v>
      </c>
      <c r="H432" s="2">
        <v>0</v>
      </c>
      <c r="L432" s="2" t="s">
        <v>6872</v>
      </c>
      <c r="M432" s="2" t="s">
        <v>6617</v>
      </c>
      <c r="N432" s="2" t="s">
        <v>6617</v>
      </c>
    </row>
    <row r="433" spans="1:14" x14ac:dyDescent="0.25">
      <c r="A433" s="3">
        <v>3924</v>
      </c>
      <c r="B433" s="2" t="s">
        <v>55</v>
      </c>
      <c r="C433" s="2" t="s">
        <v>30</v>
      </c>
      <c r="D433" s="2" t="s">
        <v>11</v>
      </c>
      <c r="E433" s="2" t="s">
        <v>57</v>
      </c>
      <c r="F433" s="2" t="s">
        <v>13</v>
      </c>
      <c r="G433" s="2" t="s">
        <v>33</v>
      </c>
      <c r="H433" s="2">
        <v>0</v>
      </c>
      <c r="L433" s="2" t="s">
        <v>6872</v>
      </c>
      <c r="M433" s="2" t="s">
        <v>6617</v>
      </c>
      <c r="N433" s="2" t="s">
        <v>6617</v>
      </c>
    </row>
    <row r="434" spans="1:14" x14ac:dyDescent="0.25">
      <c r="A434" s="3">
        <v>2865</v>
      </c>
      <c r="B434" s="2" t="s">
        <v>55</v>
      </c>
      <c r="C434" s="2" t="s">
        <v>23</v>
      </c>
      <c r="D434" s="2" t="s">
        <v>11</v>
      </c>
      <c r="E434" s="2" t="s">
        <v>57</v>
      </c>
      <c r="F434" s="2" t="s">
        <v>13</v>
      </c>
      <c r="G434" s="2" t="s">
        <v>33</v>
      </c>
      <c r="H434" s="2">
        <v>0</v>
      </c>
      <c r="L434" s="2" t="s">
        <v>6872</v>
      </c>
      <c r="M434" s="2" t="s">
        <v>6617</v>
      </c>
      <c r="N434" s="2" t="s">
        <v>6617</v>
      </c>
    </row>
    <row r="435" spans="1:14" x14ac:dyDescent="0.25">
      <c r="A435" s="3">
        <v>4295</v>
      </c>
      <c r="B435" s="2" t="s">
        <v>1507</v>
      </c>
      <c r="C435" s="2" t="s">
        <v>388</v>
      </c>
      <c r="D435" s="2" t="s">
        <v>11</v>
      </c>
      <c r="E435" s="2" t="s">
        <v>1572</v>
      </c>
      <c r="F435" s="2" t="s">
        <v>13</v>
      </c>
      <c r="G435" s="2" t="s">
        <v>14</v>
      </c>
      <c r="H435" s="2">
        <v>0</v>
      </c>
      <c r="L435" s="2" t="s">
        <v>6874</v>
      </c>
      <c r="M435" s="2">
        <v>77.944999999999993</v>
      </c>
      <c r="N435" s="2">
        <v>0</v>
      </c>
    </row>
    <row r="436" spans="1:14" x14ac:dyDescent="0.25">
      <c r="A436" s="3">
        <v>81</v>
      </c>
      <c r="B436" s="2" t="s">
        <v>1507</v>
      </c>
      <c r="C436" s="2" t="s">
        <v>199</v>
      </c>
      <c r="D436" s="2" t="s">
        <v>11</v>
      </c>
      <c r="E436" s="2" t="s">
        <v>1572</v>
      </c>
      <c r="F436" s="2" t="s">
        <v>13</v>
      </c>
      <c r="G436" s="2" t="s">
        <v>14</v>
      </c>
      <c r="H436" s="2">
        <v>0</v>
      </c>
      <c r="L436" s="2" t="s">
        <v>6874</v>
      </c>
      <c r="M436" s="2">
        <v>77.944999999999993</v>
      </c>
      <c r="N436" s="2">
        <v>0</v>
      </c>
    </row>
    <row r="437" spans="1:14" x14ac:dyDescent="0.25">
      <c r="A437" s="3">
        <v>2900</v>
      </c>
      <c r="B437" s="2" t="s">
        <v>1507</v>
      </c>
      <c r="C437" s="2" t="s">
        <v>142</v>
      </c>
      <c r="D437" s="2" t="s">
        <v>11</v>
      </c>
      <c r="E437" s="2" t="s">
        <v>1572</v>
      </c>
      <c r="F437" s="2" t="s">
        <v>13</v>
      </c>
      <c r="G437" s="2" t="s">
        <v>14</v>
      </c>
      <c r="H437" s="2">
        <v>0</v>
      </c>
      <c r="L437" s="2" t="s">
        <v>6874</v>
      </c>
      <c r="M437" s="2">
        <v>77.944999999999993</v>
      </c>
      <c r="N437" s="2">
        <v>0</v>
      </c>
    </row>
    <row r="438" spans="1:14" x14ac:dyDescent="0.25">
      <c r="A438" s="3">
        <v>275</v>
      </c>
      <c r="B438" s="2" t="s">
        <v>1507</v>
      </c>
      <c r="C438" s="2" t="s">
        <v>16</v>
      </c>
      <c r="D438" s="2" t="s">
        <v>11</v>
      </c>
      <c r="E438" s="2" t="s">
        <v>1572</v>
      </c>
      <c r="F438" s="2" t="s">
        <v>13</v>
      </c>
      <c r="G438" s="2" t="s">
        <v>14</v>
      </c>
      <c r="H438" s="2">
        <v>0</v>
      </c>
      <c r="L438" s="2" t="s">
        <v>6874</v>
      </c>
      <c r="M438" s="2">
        <v>77.944999999999993</v>
      </c>
      <c r="N438" s="2">
        <v>0</v>
      </c>
    </row>
    <row r="439" spans="1:14" x14ac:dyDescent="0.25">
      <c r="A439" s="3">
        <v>2107</v>
      </c>
      <c r="B439" s="2" t="s">
        <v>1507</v>
      </c>
      <c r="C439" s="2" t="s">
        <v>189</v>
      </c>
      <c r="D439" s="2" t="s">
        <v>11</v>
      </c>
      <c r="E439" s="2" t="s">
        <v>1572</v>
      </c>
      <c r="F439" s="2" t="s">
        <v>13</v>
      </c>
      <c r="G439" s="2" t="s">
        <v>14</v>
      </c>
      <c r="H439" s="2">
        <v>0</v>
      </c>
      <c r="L439" s="2" t="s">
        <v>6874</v>
      </c>
      <c r="M439" s="2">
        <v>77.944999999999993</v>
      </c>
      <c r="N439" s="2">
        <v>0</v>
      </c>
    </row>
    <row r="440" spans="1:14" hidden="1" x14ac:dyDescent="0.25">
      <c r="A440" s="3">
        <v>438</v>
      </c>
      <c r="B440" s="2" t="s">
        <v>550</v>
      </c>
      <c r="C440" s="2" t="s">
        <v>59</v>
      </c>
      <c r="D440" s="2" t="s">
        <v>11</v>
      </c>
      <c r="E440" s="2" t="s">
        <v>1670</v>
      </c>
      <c r="F440" s="2" t="s">
        <v>37</v>
      </c>
      <c r="G440" s="2" t="s">
        <v>14</v>
      </c>
    </row>
    <row r="441" spans="1:14" x14ac:dyDescent="0.25">
      <c r="A441" s="3">
        <v>2616</v>
      </c>
      <c r="B441" s="2" t="s">
        <v>1507</v>
      </c>
      <c r="C441" s="2" t="s">
        <v>43</v>
      </c>
      <c r="D441" s="2" t="s">
        <v>11</v>
      </c>
      <c r="E441" s="2" t="s">
        <v>1572</v>
      </c>
      <c r="F441" s="2" t="s">
        <v>13</v>
      </c>
      <c r="G441" s="2" t="s">
        <v>14</v>
      </c>
      <c r="H441" s="2">
        <v>0</v>
      </c>
      <c r="L441" s="2" t="s">
        <v>6874</v>
      </c>
      <c r="M441" s="2">
        <v>77.944999999999993</v>
      </c>
      <c r="N441" s="2">
        <v>0</v>
      </c>
    </row>
    <row r="442" spans="1:14" hidden="1" x14ac:dyDescent="0.25">
      <c r="A442" s="3">
        <v>440</v>
      </c>
      <c r="B442" s="2" t="s">
        <v>467</v>
      </c>
      <c r="C442" s="2" t="s">
        <v>59</v>
      </c>
      <c r="D442" s="2" t="s">
        <v>11</v>
      </c>
      <c r="E442" s="2" t="s">
        <v>2120</v>
      </c>
      <c r="F442" s="2" t="s">
        <v>37</v>
      </c>
      <c r="G442" s="2" t="s">
        <v>14</v>
      </c>
    </row>
    <row r="443" spans="1:14" x14ac:dyDescent="0.25">
      <c r="A443" s="3">
        <v>1948</v>
      </c>
      <c r="B443" s="2" t="s">
        <v>1507</v>
      </c>
      <c r="C443" s="2" t="s">
        <v>26</v>
      </c>
      <c r="D443" s="2" t="s">
        <v>11</v>
      </c>
      <c r="E443" s="2" t="s">
        <v>1572</v>
      </c>
      <c r="F443" s="2" t="s">
        <v>13</v>
      </c>
      <c r="G443" s="2" t="s">
        <v>14</v>
      </c>
      <c r="H443" s="2">
        <v>0</v>
      </c>
      <c r="L443" s="2" t="s">
        <v>6874</v>
      </c>
      <c r="M443" s="2">
        <v>77.944999999999993</v>
      </c>
      <c r="N443" s="2">
        <v>0</v>
      </c>
    </row>
    <row r="444" spans="1:14" x14ac:dyDescent="0.25">
      <c r="A444" s="3">
        <v>454</v>
      </c>
      <c r="B444" s="2" t="s">
        <v>1507</v>
      </c>
      <c r="C444" s="2" t="s">
        <v>30</v>
      </c>
      <c r="D444" s="2" t="s">
        <v>11</v>
      </c>
      <c r="E444" s="2" t="s">
        <v>1572</v>
      </c>
      <c r="F444" s="2" t="s">
        <v>13</v>
      </c>
      <c r="G444" s="2" t="s">
        <v>14</v>
      </c>
      <c r="H444" s="2">
        <v>0</v>
      </c>
      <c r="L444" s="2" t="s">
        <v>6874</v>
      </c>
      <c r="M444" s="2">
        <v>77.944999999999993</v>
      </c>
      <c r="N444" s="2">
        <v>0</v>
      </c>
    </row>
    <row r="445" spans="1:14" x14ac:dyDescent="0.25">
      <c r="A445" s="3">
        <v>3201</v>
      </c>
      <c r="B445" s="2" t="s">
        <v>1507</v>
      </c>
      <c r="C445" s="2" t="s">
        <v>23</v>
      </c>
      <c r="D445" s="2" t="s">
        <v>11</v>
      </c>
      <c r="E445" s="2" t="s">
        <v>1572</v>
      </c>
      <c r="F445" s="2" t="s">
        <v>13</v>
      </c>
      <c r="G445" s="2" t="s">
        <v>14</v>
      </c>
      <c r="H445" s="2">
        <v>0</v>
      </c>
      <c r="L445" s="2" t="s">
        <v>6874</v>
      </c>
      <c r="M445" s="2">
        <v>77.944999999999993</v>
      </c>
      <c r="N445" s="2">
        <v>0</v>
      </c>
    </row>
    <row r="446" spans="1:14" hidden="1" x14ac:dyDescent="0.25">
      <c r="A446" s="3">
        <v>555</v>
      </c>
      <c r="B446" s="2" t="s">
        <v>2266</v>
      </c>
      <c r="C446" s="2" t="s">
        <v>47</v>
      </c>
      <c r="D446" s="2" t="s">
        <v>11</v>
      </c>
      <c r="E446" s="2" t="s">
        <v>2268</v>
      </c>
      <c r="F446" s="2" t="s">
        <v>13</v>
      </c>
      <c r="G446" s="2" t="s">
        <v>14</v>
      </c>
      <c r="H446" s="2">
        <v>0</v>
      </c>
      <c r="L446" s="2" t="s">
        <v>6875</v>
      </c>
      <c r="M446" s="2">
        <v>74.921999999999997</v>
      </c>
      <c r="N446" s="2">
        <v>0</v>
      </c>
    </row>
    <row r="447" spans="1:14" hidden="1" x14ac:dyDescent="0.25">
      <c r="A447" s="3">
        <v>3951</v>
      </c>
      <c r="B447" s="2" t="s">
        <v>2266</v>
      </c>
      <c r="C447" s="2" t="s">
        <v>90</v>
      </c>
      <c r="D447" s="2" t="s">
        <v>11</v>
      </c>
      <c r="E447" s="2" t="s">
        <v>2268</v>
      </c>
      <c r="F447" s="2" t="s">
        <v>13</v>
      </c>
      <c r="G447" s="2" t="s">
        <v>14</v>
      </c>
      <c r="H447" s="2">
        <v>0</v>
      </c>
      <c r="L447" s="2" t="s">
        <v>6875</v>
      </c>
      <c r="M447" s="2">
        <v>74.921999999999997</v>
      </c>
      <c r="N447" s="2">
        <v>0</v>
      </c>
    </row>
    <row r="448" spans="1:14" hidden="1" x14ac:dyDescent="0.25">
      <c r="A448" s="3">
        <v>858</v>
      </c>
      <c r="B448" s="2" t="s">
        <v>2266</v>
      </c>
      <c r="C448" s="2" t="s">
        <v>9</v>
      </c>
      <c r="D448" s="2" t="s">
        <v>11</v>
      </c>
      <c r="E448" s="2" t="s">
        <v>2268</v>
      </c>
      <c r="F448" s="2" t="s">
        <v>13</v>
      </c>
      <c r="G448" s="2" t="s">
        <v>14</v>
      </c>
      <c r="H448" s="2">
        <v>0</v>
      </c>
      <c r="L448" s="2" t="s">
        <v>6875</v>
      </c>
      <c r="M448" s="2">
        <v>74.921999999999997</v>
      </c>
      <c r="N448" s="2">
        <v>0</v>
      </c>
    </row>
    <row r="449" spans="1:14" hidden="1" x14ac:dyDescent="0.25">
      <c r="A449" s="3">
        <v>2305</v>
      </c>
      <c r="B449" s="2" t="s">
        <v>2266</v>
      </c>
      <c r="C449" s="2" t="s">
        <v>99</v>
      </c>
      <c r="D449" s="2" t="s">
        <v>11</v>
      </c>
      <c r="E449" s="2" t="s">
        <v>2268</v>
      </c>
      <c r="F449" s="2" t="s">
        <v>13</v>
      </c>
      <c r="G449" s="2" t="s">
        <v>14</v>
      </c>
      <c r="H449" s="2">
        <v>0</v>
      </c>
      <c r="L449" s="2" t="s">
        <v>6875</v>
      </c>
      <c r="M449" s="2">
        <v>74.921999999999997</v>
      </c>
      <c r="N449" s="2">
        <v>0</v>
      </c>
    </row>
    <row r="450" spans="1:14" hidden="1" x14ac:dyDescent="0.25">
      <c r="A450" s="3">
        <v>3268</v>
      </c>
      <c r="B450" s="2" t="s">
        <v>2266</v>
      </c>
      <c r="C450" s="2" t="s">
        <v>70</v>
      </c>
      <c r="D450" s="2" t="s">
        <v>11</v>
      </c>
      <c r="E450" s="2" t="s">
        <v>2268</v>
      </c>
      <c r="F450" s="2" t="s">
        <v>13</v>
      </c>
      <c r="G450" s="2" t="s">
        <v>14</v>
      </c>
      <c r="H450" s="2">
        <v>0</v>
      </c>
      <c r="L450" s="2" t="s">
        <v>6875</v>
      </c>
      <c r="M450" s="2">
        <v>74.921999999999997</v>
      </c>
      <c r="N450" s="2">
        <v>0</v>
      </c>
    </row>
    <row r="451" spans="1:14" x14ac:dyDescent="0.25">
      <c r="A451" s="3">
        <v>3212</v>
      </c>
      <c r="B451" s="2" t="s">
        <v>3199</v>
      </c>
      <c r="C451" s="2" t="s">
        <v>189</v>
      </c>
      <c r="D451" s="2" t="s">
        <v>11</v>
      </c>
      <c r="E451" s="2" t="s">
        <v>3201</v>
      </c>
      <c r="F451" s="2" t="s">
        <v>13</v>
      </c>
      <c r="G451" s="2" t="s">
        <v>14</v>
      </c>
      <c r="H451" s="2">
        <v>0</v>
      </c>
      <c r="L451" s="2" t="s">
        <v>6874</v>
      </c>
      <c r="M451" s="2">
        <v>77.944999999999993</v>
      </c>
      <c r="N451" s="2">
        <v>0</v>
      </c>
    </row>
    <row r="452" spans="1:14" x14ac:dyDescent="0.25">
      <c r="A452" s="3">
        <v>2732</v>
      </c>
      <c r="B452" s="2" t="s">
        <v>3199</v>
      </c>
      <c r="C452" s="2" t="s">
        <v>43</v>
      </c>
      <c r="D452" s="2" t="s">
        <v>11</v>
      </c>
      <c r="E452" s="2" t="s">
        <v>3201</v>
      </c>
      <c r="F452" s="2" t="s">
        <v>13</v>
      </c>
      <c r="G452" s="2" t="s">
        <v>14</v>
      </c>
      <c r="H452" s="2">
        <v>0</v>
      </c>
      <c r="L452" s="2" t="s">
        <v>6874</v>
      </c>
      <c r="M452" s="2">
        <v>77.944999999999993</v>
      </c>
      <c r="N452" s="2">
        <v>0</v>
      </c>
    </row>
    <row r="453" spans="1:14" x14ac:dyDescent="0.25">
      <c r="A453" s="3">
        <v>644</v>
      </c>
      <c r="B453" s="2" t="s">
        <v>3199</v>
      </c>
      <c r="C453" s="2" t="s">
        <v>26</v>
      </c>
      <c r="D453" s="2" t="s">
        <v>11</v>
      </c>
      <c r="E453" s="2" t="s">
        <v>3201</v>
      </c>
      <c r="F453" s="2" t="s">
        <v>13</v>
      </c>
      <c r="G453" s="2" t="s">
        <v>14</v>
      </c>
      <c r="H453" s="2">
        <v>0</v>
      </c>
      <c r="L453" s="2" t="s">
        <v>6874</v>
      </c>
      <c r="M453" s="2">
        <v>77.944999999999993</v>
      </c>
      <c r="N453" s="2">
        <v>0</v>
      </c>
    </row>
    <row r="454" spans="1:14" x14ac:dyDescent="0.25">
      <c r="A454" s="3">
        <v>1149</v>
      </c>
      <c r="B454" s="2" t="s">
        <v>3199</v>
      </c>
      <c r="C454" s="2" t="s">
        <v>30</v>
      </c>
      <c r="D454" s="2" t="s">
        <v>11</v>
      </c>
      <c r="E454" s="2" t="s">
        <v>3201</v>
      </c>
      <c r="F454" s="2" t="s">
        <v>13</v>
      </c>
      <c r="G454" s="2" t="s">
        <v>14</v>
      </c>
      <c r="H454" s="2">
        <v>0</v>
      </c>
      <c r="L454" s="2" t="s">
        <v>6874</v>
      </c>
      <c r="M454" s="2">
        <v>77.944999999999993</v>
      </c>
      <c r="N454" s="2">
        <v>0</v>
      </c>
    </row>
    <row r="455" spans="1:14" x14ac:dyDescent="0.25">
      <c r="A455" s="3">
        <v>2610</v>
      </c>
      <c r="B455" s="2" t="s">
        <v>3199</v>
      </c>
      <c r="C455" s="2" t="s">
        <v>23</v>
      </c>
      <c r="D455" s="2" t="s">
        <v>11</v>
      </c>
      <c r="E455" s="2" t="s">
        <v>3201</v>
      </c>
      <c r="F455" s="2" t="s">
        <v>13</v>
      </c>
      <c r="G455" s="2" t="s">
        <v>14</v>
      </c>
      <c r="H455" s="2">
        <v>0</v>
      </c>
      <c r="L455" s="2" t="s">
        <v>6874</v>
      </c>
      <c r="M455" s="2">
        <v>77.944999999999993</v>
      </c>
      <c r="N455" s="2">
        <v>0</v>
      </c>
    </row>
    <row r="456" spans="1:14" x14ac:dyDescent="0.25">
      <c r="A456" s="3">
        <v>1396</v>
      </c>
      <c r="B456" s="2" t="s">
        <v>6296</v>
      </c>
      <c r="C456" s="2" t="s">
        <v>16</v>
      </c>
      <c r="D456" s="2" t="s">
        <v>11</v>
      </c>
      <c r="E456" s="2" t="s">
        <v>6298</v>
      </c>
      <c r="F456" s="2" t="s">
        <v>13</v>
      </c>
      <c r="G456" s="2" t="s">
        <v>14</v>
      </c>
      <c r="H456" s="2">
        <f>14.0067*N456/M456</f>
        <v>0.12166990240660873</v>
      </c>
      <c r="L456" s="2" t="s">
        <v>6876</v>
      </c>
      <c r="M456" s="2">
        <v>230.24100000000001</v>
      </c>
      <c r="N456" s="2">
        <v>2</v>
      </c>
    </row>
    <row r="457" spans="1:14" hidden="1" x14ac:dyDescent="0.25">
      <c r="A457" s="3">
        <v>3872</v>
      </c>
      <c r="B457" s="2" t="s">
        <v>571</v>
      </c>
      <c r="C457" s="2" t="s">
        <v>90</v>
      </c>
      <c r="D457" s="2" t="s">
        <v>11</v>
      </c>
      <c r="E457" s="2" t="s">
        <v>573</v>
      </c>
      <c r="F457" s="2" t="s">
        <v>13</v>
      </c>
      <c r="G457" s="2" t="s">
        <v>14</v>
      </c>
      <c r="H457" s="2">
        <f>14.0067*N457/M457</f>
        <v>0.12166990240660873</v>
      </c>
      <c r="L457" s="2" t="s">
        <v>6876</v>
      </c>
      <c r="M457" s="2">
        <v>230.24100000000001</v>
      </c>
      <c r="N457" s="2">
        <v>2</v>
      </c>
    </row>
    <row r="458" spans="1:14" hidden="1" x14ac:dyDescent="0.25">
      <c r="A458" s="3">
        <v>456</v>
      </c>
      <c r="C458" s="2" t="s">
        <v>2818</v>
      </c>
      <c r="D458" s="2" t="s">
        <v>11</v>
      </c>
      <c r="E458" s="2" t="s">
        <v>5727</v>
      </c>
      <c r="F458" s="2" t="s">
        <v>37</v>
      </c>
      <c r="G458" s="2" t="s">
        <v>2913</v>
      </c>
    </row>
    <row r="459" spans="1:14" hidden="1" x14ac:dyDescent="0.25">
      <c r="A459" s="3">
        <v>2301</v>
      </c>
      <c r="B459" s="2" t="s">
        <v>571</v>
      </c>
      <c r="C459" s="2" t="s">
        <v>70</v>
      </c>
      <c r="D459" s="2" t="s">
        <v>11</v>
      </c>
      <c r="E459" s="2" t="s">
        <v>573</v>
      </c>
      <c r="F459" s="2" t="s">
        <v>13</v>
      </c>
      <c r="G459" s="2" t="s">
        <v>14</v>
      </c>
      <c r="H459" s="2">
        <f>14.0067*N459/M459</f>
        <v>0.12166990240660873</v>
      </c>
      <c r="L459" s="2" t="s">
        <v>6876</v>
      </c>
      <c r="M459" s="2">
        <v>230.24100000000001</v>
      </c>
      <c r="N459" s="2">
        <v>2</v>
      </c>
    </row>
    <row r="460" spans="1:14" x14ac:dyDescent="0.25">
      <c r="A460" s="3">
        <v>1814</v>
      </c>
      <c r="B460" s="2" t="s">
        <v>571</v>
      </c>
      <c r="C460" s="2" t="s">
        <v>16</v>
      </c>
      <c r="D460" s="2" t="s">
        <v>11</v>
      </c>
      <c r="E460" s="2" t="s">
        <v>573</v>
      </c>
      <c r="F460" s="2" t="s">
        <v>13</v>
      </c>
      <c r="G460" s="2" t="s">
        <v>14</v>
      </c>
      <c r="H460" s="2">
        <f>14.0067*N460/M460</f>
        <v>0.12166990240660873</v>
      </c>
      <c r="L460" s="2" t="s">
        <v>6876</v>
      </c>
      <c r="M460" s="2">
        <v>230.24100000000001</v>
      </c>
      <c r="N460" s="2">
        <v>2</v>
      </c>
    </row>
    <row r="461" spans="1:14" x14ac:dyDescent="0.25">
      <c r="A461" s="3">
        <v>1419</v>
      </c>
      <c r="B461" s="2" t="s">
        <v>571</v>
      </c>
      <c r="C461" s="2" t="s">
        <v>26</v>
      </c>
      <c r="D461" s="2" t="s">
        <v>11</v>
      </c>
      <c r="E461" s="2" t="s">
        <v>573</v>
      </c>
      <c r="F461" s="2" t="s">
        <v>13</v>
      </c>
      <c r="G461" s="2" t="s">
        <v>14</v>
      </c>
      <c r="H461" s="2">
        <f>14.0067*N461/M461</f>
        <v>0.12166990240660873</v>
      </c>
      <c r="L461" s="2" t="s">
        <v>6876</v>
      </c>
      <c r="M461" s="2">
        <v>230.24100000000001</v>
      </c>
      <c r="N461" s="2">
        <v>2</v>
      </c>
    </row>
    <row r="462" spans="1:14" hidden="1" x14ac:dyDescent="0.25">
      <c r="A462" s="3">
        <v>460</v>
      </c>
      <c r="C462" s="2" t="s">
        <v>2818</v>
      </c>
      <c r="D462" s="2" t="s">
        <v>11</v>
      </c>
      <c r="E462" s="2" t="s">
        <v>6044</v>
      </c>
      <c r="F462" s="2" t="s">
        <v>37</v>
      </c>
      <c r="G462" s="2" t="s">
        <v>2913</v>
      </c>
    </row>
    <row r="463" spans="1:14" x14ac:dyDescent="0.25">
      <c r="A463" s="3">
        <v>450</v>
      </c>
      <c r="B463" s="2" t="s">
        <v>3307</v>
      </c>
      <c r="C463" s="2" t="s">
        <v>16</v>
      </c>
      <c r="D463" s="2" t="s">
        <v>11</v>
      </c>
      <c r="E463" s="2" t="s">
        <v>3309</v>
      </c>
      <c r="F463" s="2" t="s">
        <v>13</v>
      </c>
      <c r="G463" s="2" t="s">
        <v>14</v>
      </c>
      <c r="H463" s="2">
        <f t="shared" ref="H463:H473" si="20">14.0067*N463/M463</f>
        <v>0.14000119943626493</v>
      </c>
      <c r="L463" s="2" t="s">
        <v>6877</v>
      </c>
      <c r="M463" s="2">
        <v>300.14100000000002</v>
      </c>
      <c r="N463" s="2">
        <v>3</v>
      </c>
    </row>
    <row r="464" spans="1:14" x14ac:dyDescent="0.25">
      <c r="A464" s="3">
        <v>1631</v>
      </c>
      <c r="B464" s="2" t="s">
        <v>243</v>
      </c>
      <c r="C464" s="2" t="s">
        <v>16</v>
      </c>
      <c r="D464" s="2" t="s">
        <v>11</v>
      </c>
      <c r="E464" s="2" t="s">
        <v>245</v>
      </c>
      <c r="F464" s="2" t="s">
        <v>13</v>
      </c>
      <c r="G464" s="2" t="s">
        <v>14</v>
      </c>
      <c r="H464" s="2">
        <f t="shared" si="20"/>
        <v>0</v>
      </c>
      <c r="L464" s="2" t="s">
        <v>6878</v>
      </c>
      <c r="M464" s="2">
        <v>720.71400000000006</v>
      </c>
      <c r="N464" s="2">
        <v>0</v>
      </c>
    </row>
    <row r="465" spans="1:14" x14ac:dyDescent="0.25">
      <c r="A465" s="3">
        <v>2526</v>
      </c>
      <c r="B465" s="2" t="s">
        <v>4456</v>
      </c>
      <c r="C465" s="2" t="s">
        <v>16</v>
      </c>
      <c r="D465" s="2" t="s">
        <v>11</v>
      </c>
      <c r="E465" s="2" t="s">
        <v>4458</v>
      </c>
      <c r="F465" s="2" t="s">
        <v>13</v>
      </c>
      <c r="G465" s="2" t="s">
        <v>14</v>
      </c>
      <c r="H465" s="2">
        <f t="shared" si="20"/>
        <v>0.13242017622367044</v>
      </c>
      <c r="L465" s="2" t="s">
        <v>6879</v>
      </c>
      <c r="M465" s="2">
        <v>317.32400000000001</v>
      </c>
      <c r="N465" s="2">
        <v>3</v>
      </c>
    </row>
    <row r="466" spans="1:14" x14ac:dyDescent="0.25">
      <c r="A466" s="3">
        <v>2939</v>
      </c>
      <c r="B466" s="2" t="s">
        <v>1824</v>
      </c>
      <c r="C466" s="2" t="s">
        <v>16</v>
      </c>
      <c r="D466" s="2" t="s">
        <v>11</v>
      </c>
      <c r="E466" s="2" t="s">
        <v>1826</v>
      </c>
      <c r="F466" s="2" t="s">
        <v>13</v>
      </c>
      <c r="G466" s="2" t="s">
        <v>14</v>
      </c>
      <c r="H466" s="2">
        <f t="shared" si="20"/>
        <v>0.43329518035018255</v>
      </c>
      <c r="L466" s="2" t="s">
        <v>6880</v>
      </c>
      <c r="M466" s="2">
        <v>226.28200000000001</v>
      </c>
      <c r="N466" s="2">
        <v>7</v>
      </c>
    </row>
    <row r="467" spans="1:14" hidden="1" x14ac:dyDescent="0.25">
      <c r="A467" s="3">
        <v>3733</v>
      </c>
      <c r="B467" s="2" t="s">
        <v>744</v>
      </c>
      <c r="C467" s="2" t="s">
        <v>70</v>
      </c>
      <c r="D467" s="2" t="s">
        <v>11</v>
      </c>
      <c r="E467" s="2" t="s">
        <v>746</v>
      </c>
      <c r="F467" s="2" t="s">
        <v>13</v>
      </c>
      <c r="G467" s="2" t="s">
        <v>14</v>
      </c>
      <c r="H467" s="2">
        <f t="shared" si="20"/>
        <v>0.10416820571808214</v>
      </c>
      <c r="L467" s="2" t="s">
        <v>6881</v>
      </c>
      <c r="M467" s="2">
        <v>403.387</v>
      </c>
      <c r="N467" s="2">
        <v>3</v>
      </c>
    </row>
    <row r="468" spans="1:14" x14ac:dyDescent="0.25">
      <c r="A468" s="3">
        <v>2548</v>
      </c>
      <c r="B468" s="2" t="s">
        <v>744</v>
      </c>
      <c r="C468" s="2" t="s">
        <v>16</v>
      </c>
      <c r="D468" s="2" t="s">
        <v>11</v>
      </c>
      <c r="E468" s="2" t="s">
        <v>746</v>
      </c>
      <c r="F468" s="2" t="s">
        <v>13</v>
      </c>
      <c r="G468" s="2" t="s">
        <v>14</v>
      </c>
      <c r="H468" s="2">
        <f t="shared" si="20"/>
        <v>0.10416820571808214</v>
      </c>
      <c r="L468" s="2" t="s">
        <v>6881</v>
      </c>
      <c r="M468" s="2">
        <v>403.387</v>
      </c>
      <c r="N468" s="2">
        <v>3</v>
      </c>
    </row>
    <row r="469" spans="1:14" x14ac:dyDescent="0.25">
      <c r="A469" s="3">
        <v>486</v>
      </c>
      <c r="B469" s="2" t="s">
        <v>744</v>
      </c>
      <c r="C469" s="2" t="s">
        <v>26</v>
      </c>
      <c r="D469" s="2" t="s">
        <v>11</v>
      </c>
      <c r="E469" s="2" t="s">
        <v>746</v>
      </c>
      <c r="F469" s="2" t="s">
        <v>13</v>
      </c>
      <c r="G469" s="2" t="s">
        <v>14</v>
      </c>
      <c r="H469" s="2">
        <f t="shared" si="20"/>
        <v>0.10416820571808214</v>
      </c>
      <c r="L469" s="2" t="s">
        <v>6881</v>
      </c>
      <c r="M469" s="2">
        <v>403.387</v>
      </c>
      <c r="N469" s="2">
        <v>3</v>
      </c>
    </row>
    <row r="470" spans="1:14" hidden="1" x14ac:dyDescent="0.25">
      <c r="A470" s="3">
        <v>2730</v>
      </c>
      <c r="B470" s="2" t="s">
        <v>3299</v>
      </c>
      <c r="C470" s="2" t="s">
        <v>47</v>
      </c>
      <c r="D470" s="2" t="s">
        <v>11</v>
      </c>
      <c r="E470" s="2" t="s">
        <v>3301</v>
      </c>
      <c r="F470" s="2" t="s">
        <v>13</v>
      </c>
      <c r="G470" s="2" t="s">
        <v>14</v>
      </c>
      <c r="H470" s="2">
        <f t="shared" si="20"/>
        <v>0</v>
      </c>
      <c r="L470" s="2" t="s">
        <v>6882</v>
      </c>
      <c r="M470" s="2">
        <v>233.39</v>
      </c>
      <c r="N470" s="2">
        <v>0</v>
      </c>
    </row>
    <row r="471" spans="1:14" hidden="1" x14ac:dyDescent="0.25">
      <c r="A471" s="3">
        <v>2708</v>
      </c>
      <c r="B471" s="2" t="s">
        <v>3299</v>
      </c>
      <c r="C471" s="2" t="s">
        <v>90</v>
      </c>
      <c r="D471" s="2" t="s">
        <v>11</v>
      </c>
      <c r="E471" s="2" t="s">
        <v>3301</v>
      </c>
      <c r="F471" s="2" t="s">
        <v>13</v>
      </c>
      <c r="G471" s="2" t="s">
        <v>14</v>
      </c>
      <c r="H471" s="2">
        <f t="shared" si="20"/>
        <v>0</v>
      </c>
      <c r="L471" s="2" t="s">
        <v>6882</v>
      </c>
      <c r="M471" s="2">
        <v>233.39</v>
      </c>
      <c r="N471" s="2">
        <v>0</v>
      </c>
    </row>
    <row r="472" spans="1:14" hidden="1" x14ac:dyDescent="0.25">
      <c r="A472" s="3">
        <v>300</v>
      </c>
      <c r="B472" s="2" t="s">
        <v>3299</v>
      </c>
      <c r="C472" s="2" t="s">
        <v>9</v>
      </c>
      <c r="D472" s="2" t="s">
        <v>11</v>
      </c>
      <c r="E472" s="2" t="s">
        <v>3301</v>
      </c>
      <c r="F472" s="2" t="s">
        <v>13</v>
      </c>
      <c r="G472" s="2" t="s">
        <v>14</v>
      </c>
      <c r="H472" s="2">
        <f t="shared" si="20"/>
        <v>0</v>
      </c>
      <c r="L472" s="2" t="s">
        <v>6882</v>
      </c>
      <c r="M472" s="2">
        <v>233.39</v>
      </c>
      <c r="N472" s="2">
        <v>0</v>
      </c>
    </row>
    <row r="473" spans="1:14" hidden="1" x14ac:dyDescent="0.25">
      <c r="A473" s="3">
        <v>3750</v>
      </c>
      <c r="B473" s="2" t="s">
        <v>3299</v>
      </c>
      <c r="C473" s="2" t="s">
        <v>99</v>
      </c>
      <c r="D473" s="2" t="s">
        <v>11</v>
      </c>
      <c r="E473" s="2" t="s">
        <v>3301</v>
      </c>
      <c r="F473" s="2" t="s">
        <v>13</v>
      </c>
      <c r="G473" s="2" t="s">
        <v>14</v>
      </c>
      <c r="H473" s="2">
        <f t="shared" si="20"/>
        <v>0</v>
      </c>
      <c r="L473" s="2" t="s">
        <v>6882</v>
      </c>
      <c r="M473" s="2">
        <v>233.39</v>
      </c>
      <c r="N473" s="2">
        <v>0</v>
      </c>
    </row>
    <row r="474" spans="1:14" hidden="1" x14ac:dyDescent="0.25">
      <c r="A474" s="3">
        <v>472</v>
      </c>
      <c r="C474" s="2" t="s">
        <v>2818</v>
      </c>
      <c r="D474" s="2" t="s">
        <v>11</v>
      </c>
      <c r="E474" s="2" t="s">
        <v>5852</v>
      </c>
      <c r="F474" s="2" t="s">
        <v>37</v>
      </c>
      <c r="G474" s="2" t="s">
        <v>2913</v>
      </c>
    </row>
    <row r="475" spans="1:14" hidden="1" x14ac:dyDescent="0.25">
      <c r="A475" s="3">
        <v>187</v>
      </c>
      <c r="B475" s="2" t="s">
        <v>3299</v>
      </c>
      <c r="C475" s="2" t="s">
        <v>70</v>
      </c>
      <c r="D475" s="2" t="s">
        <v>11</v>
      </c>
      <c r="E475" s="2" t="s">
        <v>3301</v>
      </c>
      <c r="F475" s="2" t="s">
        <v>13</v>
      </c>
      <c r="G475" s="2" t="s">
        <v>14</v>
      </c>
      <c r="H475" s="2">
        <f>14.0067*N475/M475</f>
        <v>0</v>
      </c>
      <c r="L475" s="2" t="s">
        <v>6882</v>
      </c>
      <c r="M475" s="2">
        <v>233.39</v>
      </c>
      <c r="N475" s="2">
        <v>0</v>
      </c>
    </row>
    <row r="476" spans="1:14" hidden="1" x14ac:dyDescent="0.25">
      <c r="A476" s="3">
        <v>2422</v>
      </c>
      <c r="B476" s="2" t="s">
        <v>1620</v>
      </c>
      <c r="C476" s="2" t="s">
        <v>47</v>
      </c>
      <c r="D476" s="2" t="s">
        <v>11</v>
      </c>
      <c r="E476" s="2" t="s">
        <v>1622</v>
      </c>
      <c r="F476" s="2" t="s">
        <v>13</v>
      </c>
      <c r="G476" s="2" t="s">
        <v>14</v>
      </c>
      <c r="H476" s="2">
        <v>0</v>
      </c>
      <c r="L476" s="2" t="s">
        <v>6883</v>
      </c>
      <c r="M476" s="2" t="s">
        <v>6617</v>
      </c>
      <c r="N476" s="2" t="s">
        <v>6617</v>
      </c>
    </row>
    <row r="477" spans="1:14" hidden="1" x14ac:dyDescent="0.25">
      <c r="A477" s="3">
        <v>3211</v>
      </c>
      <c r="B477" s="2" t="s">
        <v>1620</v>
      </c>
      <c r="C477" s="2" t="s">
        <v>90</v>
      </c>
      <c r="D477" s="2" t="s">
        <v>11</v>
      </c>
      <c r="E477" s="2" t="s">
        <v>1622</v>
      </c>
      <c r="F477" s="2" t="s">
        <v>13</v>
      </c>
      <c r="G477" s="2" t="s">
        <v>14</v>
      </c>
      <c r="H477" s="2">
        <v>0</v>
      </c>
      <c r="L477" s="2" t="s">
        <v>6883</v>
      </c>
      <c r="M477" s="2" t="s">
        <v>6617</v>
      </c>
      <c r="N477" s="2" t="s">
        <v>6617</v>
      </c>
    </row>
    <row r="478" spans="1:14" hidden="1" x14ac:dyDescent="0.25">
      <c r="A478" s="3">
        <v>929</v>
      </c>
      <c r="B478" s="2" t="s">
        <v>1620</v>
      </c>
      <c r="C478" s="2" t="s">
        <v>9</v>
      </c>
      <c r="D478" s="2" t="s">
        <v>11</v>
      </c>
      <c r="E478" s="2" t="s">
        <v>1622</v>
      </c>
      <c r="F478" s="2" t="s">
        <v>13</v>
      </c>
      <c r="G478" s="2" t="s">
        <v>14</v>
      </c>
      <c r="H478" s="2">
        <v>0</v>
      </c>
      <c r="L478" s="2" t="s">
        <v>6883</v>
      </c>
      <c r="M478" s="2" t="s">
        <v>6617</v>
      </c>
      <c r="N478" s="2" t="s">
        <v>6617</v>
      </c>
    </row>
    <row r="479" spans="1:14" hidden="1" x14ac:dyDescent="0.25">
      <c r="A479" s="3">
        <v>1028</v>
      </c>
      <c r="B479" s="2" t="s">
        <v>1620</v>
      </c>
      <c r="C479" s="2" t="s">
        <v>99</v>
      </c>
      <c r="D479" s="2" t="s">
        <v>11</v>
      </c>
      <c r="E479" s="2" t="s">
        <v>1622</v>
      </c>
      <c r="F479" s="2" t="s">
        <v>13</v>
      </c>
      <c r="G479" s="2" t="s">
        <v>14</v>
      </c>
      <c r="H479" s="2">
        <v>0</v>
      </c>
      <c r="L479" s="2" t="s">
        <v>6883</v>
      </c>
      <c r="M479" s="2" t="s">
        <v>6617</v>
      </c>
      <c r="N479" s="2" t="s">
        <v>6617</v>
      </c>
    </row>
    <row r="480" spans="1:14" hidden="1" x14ac:dyDescent="0.25">
      <c r="A480" s="3">
        <v>4312</v>
      </c>
      <c r="B480" s="2" t="s">
        <v>1620</v>
      </c>
      <c r="C480" s="2" t="s">
        <v>70</v>
      </c>
      <c r="D480" s="2" t="s">
        <v>11</v>
      </c>
      <c r="E480" s="2" t="s">
        <v>1622</v>
      </c>
      <c r="F480" s="2" t="s">
        <v>13</v>
      </c>
      <c r="G480" s="2" t="s">
        <v>14</v>
      </c>
      <c r="H480" s="2">
        <v>0</v>
      </c>
      <c r="L480" s="2" t="s">
        <v>6883</v>
      </c>
      <c r="M480" s="2" t="s">
        <v>6617</v>
      </c>
      <c r="N480" s="2" t="s">
        <v>6617</v>
      </c>
    </row>
    <row r="481" spans="1:14" x14ac:dyDescent="0.25">
      <c r="A481" s="3">
        <v>4161</v>
      </c>
      <c r="B481" s="2" t="s">
        <v>1620</v>
      </c>
      <c r="C481" s="2" t="s">
        <v>388</v>
      </c>
      <c r="D481" s="2" t="s">
        <v>11</v>
      </c>
      <c r="E481" s="2" t="s">
        <v>1622</v>
      </c>
      <c r="F481" s="2" t="s">
        <v>13</v>
      </c>
      <c r="G481" s="2" t="s">
        <v>14</v>
      </c>
      <c r="H481" s="2">
        <v>0</v>
      </c>
      <c r="L481" s="2" t="s">
        <v>6883</v>
      </c>
      <c r="M481" s="2" t="s">
        <v>6617</v>
      </c>
      <c r="N481" s="2" t="s">
        <v>6617</v>
      </c>
    </row>
    <row r="482" spans="1:14" x14ac:dyDescent="0.25">
      <c r="A482" s="3">
        <v>811</v>
      </c>
      <c r="B482" s="2" t="s">
        <v>1620</v>
      </c>
      <c r="C482" s="2" t="s">
        <v>199</v>
      </c>
      <c r="D482" s="2" t="s">
        <v>11</v>
      </c>
      <c r="E482" s="2" t="s">
        <v>1622</v>
      </c>
      <c r="F482" s="2" t="s">
        <v>13</v>
      </c>
      <c r="G482" s="2" t="s">
        <v>14</v>
      </c>
      <c r="H482" s="2">
        <v>0</v>
      </c>
      <c r="L482" s="2" t="s">
        <v>6883</v>
      </c>
      <c r="M482" s="2" t="s">
        <v>6617</v>
      </c>
      <c r="N482" s="2" t="s">
        <v>6617</v>
      </c>
    </row>
    <row r="483" spans="1:14" x14ac:dyDescent="0.25">
      <c r="A483" s="3">
        <v>2643</v>
      </c>
      <c r="B483" s="2" t="s">
        <v>1620</v>
      </c>
      <c r="C483" s="2" t="s">
        <v>142</v>
      </c>
      <c r="D483" s="2" t="s">
        <v>11</v>
      </c>
      <c r="E483" s="2" t="s">
        <v>1622</v>
      </c>
      <c r="F483" s="2" t="s">
        <v>13</v>
      </c>
      <c r="G483" s="2" t="s">
        <v>14</v>
      </c>
      <c r="H483" s="2">
        <v>0</v>
      </c>
      <c r="L483" s="2" t="s">
        <v>6883</v>
      </c>
      <c r="M483" s="2" t="s">
        <v>6617</v>
      </c>
      <c r="N483" s="2" t="s">
        <v>6617</v>
      </c>
    </row>
    <row r="484" spans="1:14" x14ac:dyDescent="0.25">
      <c r="A484" s="3">
        <v>533</v>
      </c>
      <c r="B484" s="2" t="s">
        <v>1620</v>
      </c>
      <c r="C484" s="2" t="s">
        <v>16</v>
      </c>
      <c r="D484" s="2" t="s">
        <v>11</v>
      </c>
      <c r="E484" s="2" t="s">
        <v>1622</v>
      </c>
      <c r="F484" s="2" t="s">
        <v>13</v>
      </c>
      <c r="G484" s="2" t="s">
        <v>14</v>
      </c>
      <c r="H484" s="2">
        <v>0</v>
      </c>
      <c r="L484" s="2" t="s">
        <v>6883</v>
      </c>
      <c r="M484" s="2" t="s">
        <v>6617</v>
      </c>
      <c r="N484" s="2" t="s">
        <v>6617</v>
      </c>
    </row>
    <row r="485" spans="1:14" x14ac:dyDescent="0.25">
      <c r="A485" s="3">
        <v>1413</v>
      </c>
      <c r="B485" s="2" t="s">
        <v>1620</v>
      </c>
      <c r="C485" s="2" t="s">
        <v>189</v>
      </c>
      <c r="D485" s="2" t="s">
        <v>11</v>
      </c>
      <c r="E485" s="2" t="s">
        <v>1622</v>
      </c>
      <c r="F485" s="2" t="s">
        <v>13</v>
      </c>
      <c r="G485" s="2" t="s">
        <v>14</v>
      </c>
      <c r="H485" s="2">
        <v>0</v>
      </c>
      <c r="L485" s="2" t="s">
        <v>6883</v>
      </c>
      <c r="M485" s="2" t="s">
        <v>6617</v>
      </c>
      <c r="N485" s="2" t="s">
        <v>6617</v>
      </c>
    </row>
    <row r="486" spans="1:14" x14ac:dyDescent="0.25">
      <c r="A486" s="3">
        <v>616</v>
      </c>
      <c r="B486" s="2" t="s">
        <v>1620</v>
      </c>
      <c r="C486" s="2" t="s">
        <v>43</v>
      </c>
      <c r="D486" s="2" t="s">
        <v>11</v>
      </c>
      <c r="E486" s="2" t="s">
        <v>1622</v>
      </c>
      <c r="F486" s="2" t="s">
        <v>13</v>
      </c>
      <c r="G486" s="2" t="s">
        <v>14</v>
      </c>
      <c r="H486" s="2">
        <v>0</v>
      </c>
      <c r="L486" s="2" t="s">
        <v>6883</v>
      </c>
      <c r="M486" s="2" t="s">
        <v>6617</v>
      </c>
      <c r="N486" s="2" t="s">
        <v>6617</v>
      </c>
    </row>
    <row r="487" spans="1:14" x14ac:dyDescent="0.25">
      <c r="A487" s="3">
        <v>507</v>
      </c>
      <c r="B487" s="2" t="s">
        <v>1620</v>
      </c>
      <c r="C487" s="2" t="s">
        <v>26</v>
      </c>
      <c r="D487" s="2" t="s">
        <v>11</v>
      </c>
      <c r="E487" s="2" t="s">
        <v>1622</v>
      </c>
      <c r="F487" s="2" t="s">
        <v>13</v>
      </c>
      <c r="G487" s="2" t="s">
        <v>14</v>
      </c>
      <c r="H487" s="2">
        <v>0</v>
      </c>
      <c r="L487" s="2" t="s">
        <v>6883</v>
      </c>
      <c r="M487" s="2" t="s">
        <v>6617</v>
      </c>
      <c r="N487" s="2" t="s">
        <v>6617</v>
      </c>
    </row>
    <row r="488" spans="1:14" x14ac:dyDescent="0.25">
      <c r="A488" s="3">
        <v>2365</v>
      </c>
      <c r="B488" s="2" t="s">
        <v>1620</v>
      </c>
      <c r="C488" s="2" t="s">
        <v>30</v>
      </c>
      <c r="D488" s="2" t="s">
        <v>11</v>
      </c>
      <c r="E488" s="2" t="s">
        <v>1622</v>
      </c>
      <c r="F488" s="2" t="s">
        <v>13</v>
      </c>
      <c r="G488" s="2" t="s">
        <v>14</v>
      </c>
      <c r="H488" s="2">
        <v>0</v>
      </c>
      <c r="L488" s="2" t="s">
        <v>6883</v>
      </c>
      <c r="M488" s="2" t="s">
        <v>6617</v>
      </c>
      <c r="N488" s="2" t="s">
        <v>6617</v>
      </c>
    </row>
    <row r="489" spans="1:14" x14ac:dyDescent="0.25">
      <c r="A489" s="3">
        <v>2914</v>
      </c>
      <c r="B489" s="2" t="s">
        <v>1620</v>
      </c>
      <c r="C489" s="2" t="s">
        <v>23</v>
      </c>
      <c r="D489" s="2" t="s">
        <v>11</v>
      </c>
      <c r="E489" s="2" t="s">
        <v>1622</v>
      </c>
      <c r="F489" s="2" t="s">
        <v>13</v>
      </c>
      <c r="G489" s="2" t="s">
        <v>14</v>
      </c>
      <c r="H489" s="2">
        <v>0</v>
      </c>
      <c r="L489" s="2" t="s">
        <v>6883</v>
      </c>
      <c r="M489" s="2" t="s">
        <v>6617</v>
      </c>
      <c r="N489" s="2" t="s">
        <v>6617</v>
      </c>
    </row>
    <row r="490" spans="1:14" hidden="1" x14ac:dyDescent="0.25">
      <c r="A490" s="3">
        <v>696</v>
      </c>
      <c r="B490" s="2" t="s">
        <v>6884</v>
      </c>
      <c r="C490" s="2" t="s">
        <v>47</v>
      </c>
      <c r="D490" s="2" t="s">
        <v>11</v>
      </c>
      <c r="E490" s="2" t="s">
        <v>2265</v>
      </c>
      <c r="F490" s="2" t="s">
        <v>13</v>
      </c>
      <c r="G490" s="2" t="s">
        <v>14</v>
      </c>
      <c r="H490" s="2">
        <f>14.0067*N490/M490</f>
        <v>0</v>
      </c>
      <c r="L490" s="2" t="s">
        <v>6885</v>
      </c>
      <c r="M490" s="2">
        <v>169.392</v>
      </c>
      <c r="N490" s="2">
        <v>0</v>
      </c>
    </row>
    <row r="491" spans="1:14" hidden="1" x14ac:dyDescent="0.25">
      <c r="A491" s="3">
        <v>2103</v>
      </c>
      <c r="B491" s="2" t="s">
        <v>63</v>
      </c>
      <c r="C491" s="2" t="s">
        <v>47</v>
      </c>
      <c r="D491" s="2" t="s">
        <v>11</v>
      </c>
      <c r="E491" s="2" t="s">
        <v>65</v>
      </c>
      <c r="F491" s="2" t="s">
        <v>13</v>
      </c>
      <c r="G491" s="2" t="s">
        <v>33</v>
      </c>
      <c r="H491" s="2">
        <v>0</v>
      </c>
      <c r="L491" s="2" t="s">
        <v>6883</v>
      </c>
      <c r="M491" s="2" t="s">
        <v>6617</v>
      </c>
      <c r="N491" s="2" t="s">
        <v>6617</v>
      </c>
    </row>
    <row r="492" spans="1:14" hidden="1" x14ac:dyDescent="0.25">
      <c r="A492" s="3">
        <v>1918</v>
      </c>
      <c r="B492" s="2" t="s">
        <v>63</v>
      </c>
      <c r="C492" s="2" t="s">
        <v>90</v>
      </c>
      <c r="D492" s="2" t="s">
        <v>11</v>
      </c>
      <c r="E492" s="2" t="s">
        <v>65</v>
      </c>
      <c r="F492" s="2" t="s">
        <v>13</v>
      </c>
      <c r="G492" s="2" t="s">
        <v>33</v>
      </c>
      <c r="H492" s="2">
        <v>0</v>
      </c>
      <c r="L492" s="2" t="s">
        <v>6883</v>
      </c>
      <c r="M492" s="2" t="s">
        <v>6617</v>
      </c>
      <c r="N492" s="2" t="s">
        <v>6617</v>
      </c>
    </row>
    <row r="493" spans="1:14" hidden="1" x14ac:dyDescent="0.25">
      <c r="A493" s="3">
        <v>2995</v>
      </c>
      <c r="B493" s="2" t="s">
        <v>63</v>
      </c>
      <c r="C493" s="2" t="s">
        <v>9</v>
      </c>
      <c r="D493" s="2" t="s">
        <v>11</v>
      </c>
      <c r="E493" s="2" t="s">
        <v>65</v>
      </c>
      <c r="F493" s="2" t="s">
        <v>13</v>
      </c>
      <c r="G493" s="2" t="s">
        <v>33</v>
      </c>
      <c r="H493" s="2">
        <v>0</v>
      </c>
      <c r="L493" s="2" t="s">
        <v>6883</v>
      </c>
      <c r="M493" s="2" t="s">
        <v>6617</v>
      </c>
      <c r="N493" s="2" t="s">
        <v>6617</v>
      </c>
    </row>
    <row r="494" spans="1:14" hidden="1" x14ac:dyDescent="0.25">
      <c r="A494" s="3">
        <v>4087</v>
      </c>
      <c r="B494" s="2" t="s">
        <v>63</v>
      </c>
      <c r="C494" s="2" t="s">
        <v>99</v>
      </c>
      <c r="D494" s="2" t="s">
        <v>11</v>
      </c>
      <c r="E494" s="2" t="s">
        <v>65</v>
      </c>
      <c r="F494" s="2" t="s">
        <v>13</v>
      </c>
      <c r="G494" s="2" t="s">
        <v>33</v>
      </c>
      <c r="H494" s="2">
        <v>0</v>
      </c>
      <c r="L494" s="2" t="s">
        <v>6883</v>
      </c>
      <c r="M494" s="2" t="s">
        <v>6617</v>
      </c>
      <c r="N494" s="2" t="s">
        <v>6617</v>
      </c>
    </row>
    <row r="495" spans="1:14" hidden="1" x14ac:dyDescent="0.25">
      <c r="A495" s="3">
        <v>3221</v>
      </c>
      <c r="B495" s="2" t="s">
        <v>63</v>
      </c>
      <c r="C495" s="2" t="s">
        <v>70</v>
      </c>
      <c r="D495" s="2" t="s">
        <v>11</v>
      </c>
      <c r="E495" s="2" t="s">
        <v>65</v>
      </c>
      <c r="F495" s="2" t="s">
        <v>13</v>
      </c>
      <c r="G495" s="2" t="s">
        <v>33</v>
      </c>
      <c r="H495" s="2">
        <v>0</v>
      </c>
      <c r="L495" s="2" t="s">
        <v>6883</v>
      </c>
      <c r="M495" s="2" t="s">
        <v>6617</v>
      </c>
      <c r="N495" s="2" t="s">
        <v>6617</v>
      </c>
    </row>
    <row r="496" spans="1:14" x14ac:dyDescent="0.25">
      <c r="A496" s="3">
        <v>1851</v>
      </c>
      <c r="B496" s="2" t="s">
        <v>63</v>
      </c>
      <c r="C496" s="2" t="s">
        <v>189</v>
      </c>
      <c r="D496" s="2" t="s">
        <v>11</v>
      </c>
      <c r="E496" s="2" t="s">
        <v>65</v>
      </c>
      <c r="F496" s="2" t="s">
        <v>13</v>
      </c>
      <c r="G496" s="2" t="s">
        <v>33</v>
      </c>
      <c r="H496" s="2">
        <v>0</v>
      </c>
      <c r="L496" s="2" t="s">
        <v>6883</v>
      </c>
      <c r="M496" s="2" t="s">
        <v>6617</v>
      </c>
      <c r="N496" s="2" t="s">
        <v>6617</v>
      </c>
    </row>
    <row r="497" spans="1:14" x14ac:dyDescent="0.25">
      <c r="A497" s="3">
        <v>4075</v>
      </c>
      <c r="B497" s="2" t="s">
        <v>63</v>
      </c>
      <c r="C497" s="2" t="s">
        <v>43</v>
      </c>
      <c r="D497" s="2" t="s">
        <v>11</v>
      </c>
      <c r="E497" s="2" t="s">
        <v>65</v>
      </c>
      <c r="F497" s="2" t="s">
        <v>13</v>
      </c>
      <c r="G497" s="2" t="s">
        <v>33</v>
      </c>
      <c r="H497" s="2">
        <v>0</v>
      </c>
      <c r="L497" s="2" t="s">
        <v>6883</v>
      </c>
      <c r="M497" s="2" t="s">
        <v>6617</v>
      </c>
      <c r="N497" s="2" t="s">
        <v>6617</v>
      </c>
    </row>
    <row r="498" spans="1:14" x14ac:dyDescent="0.25">
      <c r="A498" s="3">
        <v>4254</v>
      </c>
      <c r="B498" s="2" t="s">
        <v>63</v>
      </c>
      <c r="C498" s="2" t="s">
        <v>26</v>
      </c>
      <c r="D498" s="2" t="s">
        <v>11</v>
      </c>
      <c r="E498" s="2" t="s">
        <v>65</v>
      </c>
      <c r="F498" s="2" t="s">
        <v>13</v>
      </c>
      <c r="G498" s="2" t="s">
        <v>33</v>
      </c>
      <c r="H498" s="2">
        <v>0</v>
      </c>
      <c r="L498" s="2" t="s">
        <v>6883</v>
      </c>
      <c r="M498" s="2" t="s">
        <v>6617</v>
      </c>
      <c r="N498" s="2" t="s">
        <v>6617</v>
      </c>
    </row>
    <row r="499" spans="1:14" x14ac:dyDescent="0.25">
      <c r="A499" s="3">
        <v>3300</v>
      </c>
      <c r="B499" s="2" t="s">
        <v>63</v>
      </c>
      <c r="C499" s="2" t="s">
        <v>30</v>
      </c>
      <c r="D499" s="2" t="s">
        <v>11</v>
      </c>
      <c r="E499" s="2" t="s">
        <v>65</v>
      </c>
      <c r="F499" s="2" t="s">
        <v>13</v>
      </c>
      <c r="G499" s="2" t="s">
        <v>33</v>
      </c>
      <c r="H499" s="2">
        <v>0</v>
      </c>
      <c r="L499" s="2" t="s">
        <v>6883</v>
      </c>
      <c r="M499" s="2" t="s">
        <v>6617</v>
      </c>
      <c r="N499" s="2" t="s">
        <v>6617</v>
      </c>
    </row>
    <row r="500" spans="1:14" hidden="1" x14ac:dyDescent="0.25">
      <c r="A500" s="3">
        <v>498</v>
      </c>
      <c r="B500" s="2" t="s">
        <v>617</v>
      </c>
      <c r="C500" s="2" t="s">
        <v>59</v>
      </c>
      <c r="D500" s="2" t="s">
        <v>11</v>
      </c>
      <c r="E500" s="2" t="s">
        <v>2474</v>
      </c>
      <c r="F500" s="2" t="s">
        <v>37</v>
      </c>
      <c r="G500" s="2" t="s">
        <v>14</v>
      </c>
    </row>
    <row r="501" spans="1:14" x14ac:dyDescent="0.25">
      <c r="A501" s="3">
        <v>1834</v>
      </c>
      <c r="B501" s="2" t="s">
        <v>63</v>
      </c>
      <c r="C501" s="2" t="s">
        <v>23</v>
      </c>
      <c r="D501" s="2" t="s">
        <v>11</v>
      </c>
      <c r="E501" s="2" t="s">
        <v>65</v>
      </c>
      <c r="F501" s="2" t="s">
        <v>13</v>
      </c>
      <c r="G501" s="2" t="s">
        <v>33</v>
      </c>
      <c r="H501" s="2">
        <v>0</v>
      </c>
      <c r="L501" s="2" t="s">
        <v>6883</v>
      </c>
      <c r="M501" s="2" t="s">
        <v>6617</v>
      </c>
      <c r="N501" s="2" t="s">
        <v>6617</v>
      </c>
    </row>
    <row r="502" spans="1:14" x14ac:dyDescent="0.25">
      <c r="A502" s="3">
        <v>3146</v>
      </c>
      <c r="B502" s="2" t="s">
        <v>1418</v>
      </c>
      <c r="C502" s="2" t="s">
        <v>16</v>
      </c>
      <c r="D502" s="2" t="s">
        <v>11</v>
      </c>
      <c r="E502" s="2" t="s">
        <v>1420</v>
      </c>
      <c r="F502" s="2" t="s">
        <v>13</v>
      </c>
      <c r="G502" s="2" t="s">
        <v>14</v>
      </c>
      <c r="H502" s="2">
        <f t="shared" ref="H502:H511" si="21">14.0067*N502/M502</f>
        <v>4.3044295978512732E-2</v>
      </c>
      <c r="L502" s="2" t="s">
        <v>6886</v>
      </c>
      <c r="M502" s="2">
        <v>325.40199999999999</v>
      </c>
      <c r="N502" s="2">
        <v>1</v>
      </c>
    </row>
    <row r="503" spans="1:14" x14ac:dyDescent="0.25">
      <c r="A503" s="3">
        <v>1458</v>
      </c>
      <c r="B503" s="2" t="s">
        <v>2652</v>
      </c>
      <c r="C503" s="2" t="s">
        <v>16</v>
      </c>
      <c r="D503" s="2" t="s">
        <v>11</v>
      </c>
      <c r="E503" s="2" t="s">
        <v>2654</v>
      </c>
      <c r="F503" s="2" t="s">
        <v>13</v>
      </c>
      <c r="G503" s="2" t="s">
        <v>14</v>
      </c>
      <c r="H503" s="2">
        <f t="shared" si="21"/>
        <v>5.7482958299646648E-2</v>
      </c>
      <c r="L503" s="2" t="s">
        <v>6887</v>
      </c>
      <c r="M503" s="2">
        <v>243.667</v>
      </c>
      <c r="N503" s="2">
        <v>1</v>
      </c>
    </row>
    <row r="504" spans="1:14" x14ac:dyDescent="0.25">
      <c r="A504" s="3">
        <v>2427</v>
      </c>
      <c r="B504" s="2" t="s">
        <v>6888</v>
      </c>
      <c r="C504" s="2" t="s">
        <v>16</v>
      </c>
      <c r="D504" s="2" t="s">
        <v>11</v>
      </c>
      <c r="E504" s="2" t="s">
        <v>4207</v>
      </c>
      <c r="F504" s="2" t="s">
        <v>13</v>
      </c>
      <c r="G504" s="2" t="s">
        <v>14</v>
      </c>
      <c r="H504" s="2">
        <f t="shared" si="21"/>
        <v>0.12532875605093072</v>
      </c>
      <c r="L504" s="2" t="s">
        <v>6889</v>
      </c>
      <c r="M504" s="2">
        <v>335.279</v>
      </c>
      <c r="N504" s="2">
        <v>3</v>
      </c>
    </row>
    <row r="505" spans="1:14" x14ac:dyDescent="0.25">
      <c r="A505" s="3">
        <v>3741</v>
      </c>
      <c r="B505" s="2" t="s">
        <v>990</v>
      </c>
      <c r="C505" s="2" t="s">
        <v>16</v>
      </c>
      <c r="D505" s="2" t="s">
        <v>11</v>
      </c>
      <c r="E505" s="2" t="s">
        <v>992</v>
      </c>
      <c r="F505" s="2" t="s">
        <v>13</v>
      </c>
      <c r="G505" s="2" t="s">
        <v>14</v>
      </c>
      <c r="H505" s="2">
        <f t="shared" si="21"/>
        <v>0.19298424486253007</v>
      </c>
      <c r="L505" s="2" t="s">
        <v>6890</v>
      </c>
      <c r="M505" s="2">
        <v>290.31799999999998</v>
      </c>
      <c r="N505" s="2">
        <v>4</v>
      </c>
    </row>
    <row r="506" spans="1:14" x14ac:dyDescent="0.25">
      <c r="A506" s="3">
        <v>3020</v>
      </c>
      <c r="B506" s="2" t="s">
        <v>2883</v>
      </c>
      <c r="C506" s="2" t="s">
        <v>16</v>
      </c>
      <c r="D506" s="2" t="s">
        <v>11</v>
      </c>
      <c r="E506" s="2" t="s">
        <v>2885</v>
      </c>
      <c r="F506" s="2" t="s">
        <v>13</v>
      </c>
      <c r="G506" s="2" t="s">
        <v>14</v>
      </c>
      <c r="H506" s="2">
        <f t="shared" si="21"/>
        <v>5.3847691615696011E-2</v>
      </c>
      <c r="L506" s="2" t="s">
        <v>6891</v>
      </c>
      <c r="M506" s="2">
        <v>260.11700000000002</v>
      </c>
      <c r="N506" s="2">
        <v>1</v>
      </c>
    </row>
    <row r="507" spans="1:14" x14ac:dyDescent="0.25">
      <c r="A507" s="3">
        <v>3600</v>
      </c>
      <c r="B507" s="2" t="s">
        <v>6276</v>
      </c>
      <c r="C507" s="2" t="s">
        <v>16</v>
      </c>
      <c r="D507" s="2" t="s">
        <v>11</v>
      </c>
      <c r="E507" s="2" t="s">
        <v>6278</v>
      </c>
      <c r="F507" s="2" t="s">
        <v>13</v>
      </c>
      <c r="G507" s="2" t="s">
        <v>14</v>
      </c>
      <c r="H507" s="2">
        <f t="shared" si="21"/>
        <v>0.13651687857271652</v>
      </c>
      <c r="L507" s="2" t="s">
        <v>6892</v>
      </c>
      <c r="M507" s="2">
        <v>410.40199999999999</v>
      </c>
      <c r="N507" s="2">
        <v>4</v>
      </c>
    </row>
    <row r="508" spans="1:14" x14ac:dyDescent="0.25">
      <c r="A508" s="3">
        <v>4300</v>
      </c>
      <c r="B508" s="2" t="s">
        <v>4845</v>
      </c>
      <c r="C508" s="2" t="s">
        <v>16</v>
      </c>
      <c r="D508" s="2" t="s">
        <v>11</v>
      </c>
      <c r="E508" s="2" t="s">
        <v>4847</v>
      </c>
      <c r="F508" s="2" t="s">
        <v>13</v>
      </c>
      <c r="G508" s="2" t="s">
        <v>14</v>
      </c>
      <c r="H508" s="2">
        <f t="shared" si="21"/>
        <v>3.2451988239464519E-2</v>
      </c>
      <c r="L508" s="2" t="s">
        <v>6893</v>
      </c>
      <c r="M508" s="2">
        <v>431.613</v>
      </c>
      <c r="N508" s="2">
        <v>1</v>
      </c>
    </row>
    <row r="509" spans="1:14" hidden="1" x14ac:dyDescent="0.25">
      <c r="A509" s="3">
        <v>1688</v>
      </c>
      <c r="B509" s="2" t="s">
        <v>3136</v>
      </c>
      <c r="C509" s="2" t="s">
        <v>90</v>
      </c>
      <c r="D509" s="2" t="s">
        <v>11</v>
      </c>
      <c r="E509" s="2" t="s">
        <v>3138</v>
      </c>
      <c r="F509" s="2" t="s">
        <v>13</v>
      </c>
      <c r="G509" s="2" t="s">
        <v>14</v>
      </c>
      <c r="H509" s="2">
        <f t="shared" si="21"/>
        <v>0.11658696765010676</v>
      </c>
      <c r="L509" s="2" t="s">
        <v>6894</v>
      </c>
      <c r="M509" s="2">
        <v>240.279</v>
      </c>
      <c r="N509" s="2">
        <v>2</v>
      </c>
    </row>
    <row r="510" spans="1:14" hidden="1" x14ac:dyDescent="0.25">
      <c r="A510" s="3">
        <v>1769</v>
      </c>
      <c r="B510" s="2" t="s">
        <v>3136</v>
      </c>
      <c r="C510" s="2" t="s">
        <v>70</v>
      </c>
      <c r="D510" s="2" t="s">
        <v>11</v>
      </c>
      <c r="E510" s="2" t="s">
        <v>3138</v>
      </c>
      <c r="F510" s="2" t="s">
        <v>13</v>
      </c>
      <c r="G510" s="2" t="s">
        <v>14</v>
      </c>
      <c r="H510" s="2">
        <f t="shared" si="21"/>
        <v>0.11658696765010676</v>
      </c>
      <c r="L510" s="2" t="s">
        <v>6894</v>
      </c>
      <c r="M510" s="2">
        <v>240.279</v>
      </c>
      <c r="N510" s="2">
        <v>2</v>
      </c>
    </row>
    <row r="511" spans="1:14" x14ac:dyDescent="0.25">
      <c r="A511" s="3">
        <v>814</v>
      </c>
      <c r="B511" s="2" t="s">
        <v>3136</v>
      </c>
      <c r="C511" s="2" t="s">
        <v>16</v>
      </c>
      <c r="D511" s="2" t="s">
        <v>11</v>
      </c>
      <c r="E511" s="2" t="s">
        <v>3138</v>
      </c>
      <c r="F511" s="2" t="s">
        <v>13</v>
      </c>
      <c r="G511" s="2" t="s">
        <v>14</v>
      </c>
      <c r="H511" s="2">
        <f t="shared" si="21"/>
        <v>0.11658696765010676</v>
      </c>
      <c r="L511" s="2" t="s">
        <v>6894</v>
      </c>
      <c r="M511" s="2">
        <v>240.279</v>
      </c>
      <c r="N511" s="2">
        <v>2</v>
      </c>
    </row>
    <row r="512" spans="1:14" hidden="1" x14ac:dyDescent="0.25">
      <c r="A512" s="3">
        <v>510</v>
      </c>
      <c r="C512" s="2" t="s">
        <v>2818</v>
      </c>
      <c r="D512" s="2" t="s">
        <v>11</v>
      </c>
      <c r="E512" s="2" t="s">
        <v>6346</v>
      </c>
      <c r="F512" s="2" t="s">
        <v>37</v>
      </c>
      <c r="G512" s="2" t="s">
        <v>2913</v>
      </c>
    </row>
    <row r="513" spans="1:14" x14ac:dyDescent="0.25">
      <c r="A513" s="3">
        <v>2170</v>
      </c>
      <c r="B513" s="2" t="s">
        <v>3136</v>
      </c>
      <c r="C513" s="2" t="s">
        <v>26</v>
      </c>
      <c r="D513" s="2" t="s">
        <v>11</v>
      </c>
      <c r="E513" s="2" t="s">
        <v>3138</v>
      </c>
      <c r="F513" s="2" t="s">
        <v>13</v>
      </c>
      <c r="G513" s="2" t="s">
        <v>14</v>
      </c>
      <c r="H513" s="2">
        <f>14.0067*N513/M513</f>
        <v>0.11658696765010676</v>
      </c>
      <c r="L513" s="2" t="s">
        <v>6894</v>
      </c>
      <c r="M513" s="2">
        <v>240.279</v>
      </c>
      <c r="N513" s="2">
        <v>2</v>
      </c>
    </row>
    <row r="514" spans="1:14" x14ac:dyDescent="0.25">
      <c r="A514" s="3">
        <v>2641</v>
      </c>
      <c r="B514" s="2" t="s">
        <v>3657</v>
      </c>
      <c r="C514" s="2" t="s">
        <v>16</v>
      </c>
      <c r="D514" s="2" t="s">
        <v>11</v>
      </c>
      <c r="E514" s="2" t="s">
        <v>3659</v>
      </c>
      <c r="F514" s="2" t="s">
        <v>13</v>
      </c>
      <c r="G514" s="2" t="s">
        <v>14</v>
      </c>
      <c r="H514" s="2">
        <f>14.0067*N514/M514</f>
        <v>0.12381248434668592</v>
      </c>
      <c r="L514" s="2" t="s">
        <v>6895</v>
      </c>
      <c r="M514" s="2">
        <v>339.38499999999999</v>
      </c>
      <c r="N514" s="2">
        <v>3</v>
      </c>
    </row>
    <row r="515" spans="1:14" x14ac:dyDescent="0.25">
      <c r="A515" s="3">
        <v>2690</v>
      </c>
      <c r="B515" s="2" t="s">
        <v>2094</v>
      </c>
      <c r="C515" s="2" t="s">
        <v>16</v>
      </c>
      <c r="D515" s="2" t="s">
        <v>11</v>
      </c>
      <c r="E515" s="2" t="s">
        <v>2096</v>
      </c>
      <c r="F515" s="2" t="s">
        <v>13</v>
      </c>
      <c r="G515" s="2" t="s">
        <v>14</v>
      </c>
      <c r="H515" s="2">
        <f>14.0067*N515/M515</f>
        <v>0.11015453580276041</v>
      </c>
      <c r="L515" s="2" t="s">
        <v>6896</v>
      </c>
      <c r="M515" s="2">
        <v>381.46499999999997</v>
      </c>
      <c r="N515" s="2">
        <v>3</v>
      </c>
    </row>
    <row r="516" spans="1:14" hidden="1" x14ac:dyDescent="0.25">
      <c r="A516" s="3">
        <v>782</v>
      </c>
      <c r="B516" s="2" t="s">
        <v>5826</v>
      </c>
      <c r="C516" s="2" t="s">
        <v>90</v>
      </c>
      <c r="D516" s="2" t="s">
        <v>11</v>
      </c>
      <c r="E516" s="2" t="s">
        <v>5697</v>
      </c>
      <c r="F516" s="2" t="s">
        <v>13</v>
      </c>
      <c r="G516" s="2" t="s">
        <v>14</v>
      </c>
      <c r="H516" s="2">
        <f>14.0067*N516/M516</f>
        <v>0</v>
      </c>
      <c r="L516" s="2" t="s">
        <v>6897</v>
      </c>
      <c r="M516" s="2">
        <v>228.28800000000001</v>
      </c>
      <c r="N516" s="2">
        <v>0</v>
      </c>
    </row>
    <row r="517" spans="1:14" x14ac:dyDescent="0.25">
      <c r="A517" s="3">
        <v>198</v>
      </c>
      <c r="B517" s="2" t="s">
        <v>5695</v>
      </c>
      <c r="C517" s="2" t="s">
        <v>189</v>
      </c>
      <c r="D517" s="2" t="s">
        <v>11</v>
      </c>
      <c r="E517" s="2" t="s">
        <v>5697</v>
      </c>
      <c r="F517" s="2" t="s">
        <v>13</v>
      </c>
      <c r="G517" s="2" t="s">
        <v>14</v>
      </c>
      <c r="H517" s="2">
        <f>14.0067*N517/M517</f>
        <v>0</v>
      </c>
      <c r="L517" s="2" t="s">
        <v>6897</v>
      </c>
      <c r="M517" s="2">
        <v>228.28800000000001</v>
      </c>
      <c r="N517" s="2">
        <v>0</v>
      </c>
    </row>
    <row r="518" spans="1:14" hidden="1" x14ac:dyDescent="0.25">
      <c r="A518" s="3">
        <v>516</v>
      </c>
      <c r="C518" s="2" t="s">
        <v>2818</v>
      </c>
      <c r="D518" s="2" t="s">
        <v>11</v>
      </c>
      <c r="E518" s="2" t="s">
        <v>6087</v>
      </c>
      <c r="F518" s="2" t="s">
        <v>37</v>
      </c>
      <c r="G518" s="2" t="s">
        <v>2913</v>
      </c>
    </row>
    <row r="519" spans="1:14" hidden="1" x14ac:dyDescent="0.25">
      <c r="A519" s="3">
        <v>1946</v>
      </c>
      <c r="B519" s="2" t="s">
        <v>363</v>
      </c>
      <c r="C519" s="2" t="s">
        <v>47</v>
      </c>
      <c r="D519" s="2" t="s">
        <v>11</v>
      </c>
      <c r="E519" s="2" t="s">
        <v>365</v>
      </c>
      <c r="F519" s="2" t="s">
        <v>13</v>
      </c>
      <c r="G519" s="2" t="s">
        <v>14</v>
      </c>
      <c r="H519" s="2">
        <f t="shared" ref="H519:H534" si="22">14.0067*N519/M519</f>
        <v>0</v>
      </c>
      <c r="L519" s="2" t="s">
        <v>6898</v>
      </c>
      <c r="M519" s="2">
        <v>161.029</v>
      </c>
      <c r="N519" s="2">
        <v>0</v>
      </c>
    </row>
    <row r="520" spans="1:14" hidden="1" x14ac:dyDescent="0.25">
      <c r="A520" s="3">
        <v>1012</v>
      </c>
      <c r="B520" s="2" t="s">
        <v>363</v>
      </c>
      <c r="C520" s="2" t="s">
        <v>90</v>
      </c>
      <c r="D520" s="2" t="s">
        <v>11</v>
      </c>
      <c r="E520" s="2" t="s">
        <v>365</v>
      </c>
      <c r="F520" s="2" t="s">
        <v>13</v>
      </c>
      <c r="G520" s="2" t="s">
        <v>14</v>
      </c>
      <c r="H520" s="2">
        <f t="shared" si="22"/>
        <v>0</v>
      </c>
      <c r="L520" s="2" t="s">
        <v>6898</v>
      </c>
      <c r="M520" s="2">
        <v>161.029</v>
      </c>
      <c r="N520" s="2">
        <v>0</v>
      </c>
    </row>
    <row r="521" spans="1:14" hidden="1" x14ac:dyDescent="0.25">
      <c r="A521" s="3">
        <v>2825</v>
      </c>
      <c r="B521" s="2" t="s">
        <v>363</v>
      </c>
      <c r="C521" s="2" t="s">
        <v>9</v>
      </c>
      <c r="D521" s="2" t="s">
        <v>11</v>
      </c>
      <c r="E521" s="2" t="s">
        <v>365</v>
      </c>
      <c r="F521" s="2" t="s">
        <v>13</v>
      </c>
      <c r="G521" s="2" t="s">
        <v>14</v>
      </c>
      <c r="H521" s="2">
        <f t="shared" si="22"/>
        <v>0</v>
      </c>
      <c r="L521" s="2" t="s">
        <v>6898</v>
      </c>
      <c r="M521" s="2">
        <v>161.029</v>
      </c>
      <c r="N521" s="2">
        <v>0</v>
      </c>
    </row>
    <row r="522" spans="1:14" hidden="1" x14ac:dyDescent="0.25">
      <c r="A522" s="3">
        <v>1352</v>
      </c>
      <c r="B522" s="2" t="s">
        <v>363</v>
      </c>
      <c r="C522" s="2" t="s">
        <v>99</v>
      </c>
      <c r="D522" s="2" t="s">
        <v>11</v>
      </c>
      <c r="E522" s="2" t="s">
        <v>365</v>
      </c>
      <c r="F522" s="2" t="s">
        <v>13</v>
      </c>
      <c r="G522" s="2" t="s">
        <v>14</v>
      </c>
      <c r="H522" s="2">
        <f t="shared" si="22"/>
        <v>0</v>
      </c>
      <c r="L522" s="2" t="s">
        <v>6898</v>
      </c>
      <c r="M522" s="2">
        <v>161.029</v>
      </c>
      <c r="N522" s="2">
        <v>0</v>
      </c>
    </row>
    <row r="523" spans="1:14" hidden="1" x14ac:dyDescent="0.25">
      <c r="A523" s="3">
        <v>4381</v>
      </c>
      <c r="B523" s="2" t="s">
        <v>363</v>
      </c>
      <c r="C523" s="2" t="s">
        <v>70</v>
      </c>
      <c r="D523" s="2" t="s">
        <v>11</v>
      </c>
      <c r="E523" s="2" t="s">
        <v>365</v>
      </c>
      <c r="F523" s="2" t="s">
        <v>13</v>
      </c>
      <c r="G523" s="2" t="s">
        <v>14</v>
      </c>
      <c r="H523" s="2">
        <f t="shared" si="22"/>
        <v>0</v>
      </c>
      <c r="L523" s="2" t="s">
        <v>6898</v>
      </c>
      <c r="M523" s="2">
        <v>161.029</v>
      </c>
      <c r="N523" s="2">
        <v>0</v>
      </c>
    </row>
    <row r="524" spans="1:14" x14ac:dyDescent="0.25">
      <c r="A524" s="3">
        <v>1623</v>
      </c>
      <c r="B524" s="2" t="s">
        <v>363</v>
      </c>
      <c r="C524" s="2" t="s">
        <v>189</v>
      </c>
      <c r="D524" s="2" t="s">
        <v>11</v>
      </c>
      <c r="E524" s="2" t="s">
        <v>365</v>
      </c>
      <c r="F524" s="2" t="s">
        <v>13</v>
      </c>
      <c r="G524" s="2" t="s">
        <v>14</v>
      </c>
      <c r="H524" s="2">
        <f t="shared" si="22"/>
        <v>0</v>
      </c>
      <c r="L524" s="2" t="s">
        <v>6898</v>
      </c>
      <c r="M524" s="2">
        <v>161.029</v>
      </c>
      <c r="N524" s="2">
        <v>0</v>
      </c>
    </row>
    <row r="525" spans="1:14" x14ac:dyDescent="0.25">
      <c r="A525" s="3">
        <v>3389</v>
      </c>
      <c r="B525" s="2" t="s">
        <v>363</v>
      </c>
      <c r="C525" s="2" t="s">
        <v>43</v>
      </c>
      <c r="D525" s="2" t="s">
        <v>11</v>
      </c>
      <c r="E525" s="2" t="s">
        <v>365</v>
      </c>
      <c r="F525" s="2" t="s">
        <v>13</v>
      </c>
      <c r="G525" s="2" t="s">
        <v>14</v>
      </c>
      <c r="H525" s="2">
        <f t="shared" si="22"/>
        <v>0</v>
      </c>
      <c r="L525" s="2" t="s">
        <v>6898</v>
      </c>
      <c r="M525" s="2">
        <v>161.029</v>
      </c>
      <c r="N525" s="2">
        <v>0</v>
      </c>
    </row>
    <row r="526" spans="1:14" x14ac:dyDescent="0.25">
      <c r="A526" s="3">
        <v>4044</v>
      </c>
      <c r="B526" s="2" t="s">
        <v>363</v>
      </c>
      <c r="C526" s="2" t="s">
        <v>26</v>
      </c>
      <c r="D526" s="2" t="s">
        <v>11</v>
      </c>
      <c r="E526" s="2" t="s">
        <v>365</v>
      </c>
      <c r="F526" s="2" t="s">
        <v>13</v>
      </c>
      <c r="G526" s="2" t="s">
        <v>14</v>
      </c>
      <c r="H526" s="2">
        <f t="shared" si="22"/>
        <v>0</v>
      </c>
      <c r="L526" s="2" t="s">
        <v>6898</v>
      </c>
      <c r="M526" s="2">
        <v>161.029</v>
      </c>
      <c r="N526" s="2">
        <v>0</v>
      </c>
    </row>
    <row r="527" spans="1:14" x14ac:dyDescent="0.25">
      <c r="A527" s="3">
        <v>3472</v>
      </c>
      <c r="B527" s="2" t="s">
        <v>363</v>
      </c>
      <c r="C527" s="2" t="s">
        <v>30</v>
      </c>
      <c r="D527" s="2" t="s">
        <v>11</v>
      </c>
      <c r="E527" s="2" t="s">
        <v>365</v>
      </c>
      <c r="F527" s="2" t="s">
        <v>13</v>
      </c>
      <c r="G527" s="2" t="s">
        <v>14</v>
      </c>
      <c r="H527" s="2">
        <f t="shared" si="22"/>
        <v>0</v>
      </c>
      <c r="L527" s="2" t="s">
        <v>6898</v>
      </c>
      <c r="M527" s="2">
        <v>161.029</v>
      </c>
      <c r="N527" s="2">
        <v>0</v>
      </c>
    </row>
    <row r="528" spans="1:14" x14ac:dyDescent="0.25">
      <c r="A528" s="3">
        <v>3421</v>
      </c>
      <c r="B528" s="2" t="s">
        <v>363</v>
      </c>
      <c r="C528" s="2" t="s">
        <v>23</v>
      </c>
      <c r="D528" s="2" t="s">
        <v>11</v>
      </c>
      <c r="E528" s="2" t="s">
        <v>365</v>
      </c>
      <c r="F528" s="2" t="s">
        <v>13</v>
      </c>
      <c r="G528" s="2" t="s">
        <v>14</v>
      </c>
      <c r="H528" s="2">
        <f t="shared" si="22"/>
        <v>0</v>
      </c>
      <c r="L528" s="2" t="s">
        <v>6898</v>
      </c>
      <c r="M528" s="2">
        <v>161.029</v>
      </c>
      <c r="N528" s="2">
        <v>0</v>
      </c>
    </row>
    <row r="529" spans="1:14" hidden="1" x14ac:dyDescent="0.25">
      <c r="A529" s="3">
        <v>897</v>
      </c>
      <c r="B529" s="2" t="s">
        <v>661</v>
      </c>
      <c r="C529" s="2" t="s">
        <v>47</v>
      </c>
      <c r="D529" s="2" t="s">
        <v>11</v>
      </c>
      <c r="E529" s="2" t="s">
        <v>663</v>
      </c>
      <c r="F529" s="2" t="s">
        <v>13</v>
      </c>
      <c r="G529" s="2" t="s">
        <v>14</v>
      </c>
      <c r="H529" s="2">
        <f t="shared" si="22"/>
        <v>0</v>
      </c>
      <c r="L529" s="2" t="s">
        <v>6899</v>
      </c>
      <c r="M529" s="2">
        <v>106.122</v>
      </c>
      <c r="N529" s="2">
        <v>0</v>
      </c>
    </row>
    <row r="530" spans="1:14" x14ac:dyDescent="0.25">
      <c r="A530" s="3">
        <v>1192</v>
      </c>
      <c r="B530" s="2" t="s">
        <v>661</v>
      </c>
      <c r="C530" s="2" t="s">
        <v>189</v>
      </c>
      <c r="D530" s="2" t="s">
        <v>11</v>
      </c>
      <c r="E530" s="2" t="s">
        <v>663</v>
      </c>
      <c r="F530" s="2" t="s">
        <v>13</v>
      </c>
      <c r="G530" s="2" t="s">
        <v>14</v>
      </c>
      <c r="H530" s="2">
        <f t="shared" si="22"/>
        <v>0</v>
      </c>
      <c r="L530" s="2" t="s">
        <v>6899</v>
      </c>
      <c r="M530" s="2">
        <v>106.122</v>
      </c>
      <c r="N530" s="2">
        <v>0</v>
      </c>
    </row>
    <row r="531" spans="1:14" x14ac:dyDescent="0.25">
      <c r="A531" s="3">
        <v>787</v>
      </c>
      <c r="B531" s="2" t="s">
        <v>661</v>
      </c>
      <c r="C531" s="2" t="s">
        <v>43</v>
      </c>
      <c r="D531" s="2" t="s">
        <v>11</v>
      </c>
      <c r="E531" s="2" t="s">
        <v>663</v>
      </c>
      <c r="F531" s="2" t="s">
        <v>13</v>
      </c>
      <c r="G531" s="2" t="s">
        <v>14</v>
      </c>
      <c r="H531" s="2">
        <f t="shared" si="22"/>
        <v>0</v>
      </c>
      <c r="L531" s="2" t="s">
        <v>6899</v>
      </c>
      <c r="M531" s="2">
        <v>106.122</v>
      </c>
      <c r="N531" s="2">
        <v>0</v>
      </c>
    </row>
    <row r="532" spans="1:14" x14ac:dyDescent="0.25">
      <c r="A532" s="3">
        <v>1836</v>
      </c>
      <c r="B532" s="2" t="s">
        <v>661</v>
      </c>
      <c r="C532" s="2" t="s">
        <v>26</v>
      </c>
      <c r="D532" s="2" t="s">
        <v>11</v>
      </c>
      <c r="E532" s="2" t="s">
        <v>663</v>
      </c>
      <c r="F532" s="2" t="s">
        <v>13</v>
      </c>
      <c r="G532" s="2" t="s">
        <v>14</v>
      </c>
      <c r="H532" s="2">
        <f t="shared" si="22"/>
        <v>0</v>
      </c>
      <c r="L532" s="2" t="s">
        <v>6899</v>
      </c>
      <c r="M532" s="2">
        <v>106.122</v>
      </c>
      <c r="N532" s="2">
        <v>0</v>
      </c>
    </row>
    <row r="533" spans="1:14" x14ac:dyDescent="0.25">
      <c r="A533" s="3">
        <v>849</v>
      </c>
      <c r="B533" s="2" t="s">
        <v>661</v>
      </c>
      <c r="C533" s="2" t="s">
        <v>30</v>
      </c>
      <c r="D533" s="2" t="s">
        <v>11</v>
      </c>
      <c r="E533" s="2" t="s">
        <v>663</v>
      </c>
      <c r="F533" s="2" t="s">
        <v>13</v>
      </c>
      <c r="G533" s="2" t="s">
        <v>14</v>
      </c>
      <c r="H533" s="2">
        <f t="shared" si="22"/>
        <v>0</v>
      </c>
      <c r="L533" s="2" t="s">
        <v>6899</v>
      </c>
      <c r="M533" s="2">
        <v>106.122</v>
      </c>
      <c r="N533" s="2">
        <v>0</v>
      </c>
    </row>
    <row r="534" spans="1:14" x14ac:dyDescent="0.25">
      <c r="A534" s="3">
        <v>445</v>
      </c>
      <c r="B534" s="2" t="s">
        <v>661</v>
      </c>
      <c r="C534" s="2" t="s">
        <v>23</v>
      </c>
      <c r="D534" s="2" t="s">
        <v>11</v>
      </c>
      <c r="E534" s="2" t="s">
        <v>663</v>
      </c>
      <c r="F534" s="2" t="s">
        <v>13</v>
      </c>
      <c r="G534" s="2" t="s">
        <v>14</v>
      </c>
      <c r="H534" s="2">
        <f t="shared" si="22"/>
        <v>0</v>
      </c>
      <c r="L534" s="2" t="s">
        <v>6899</v>
      </c>
      <c r="M534" s="2">
        <v>106.122</v>
      </c>
      <c r="N534" s="2">
        <v>0</v>
      </c>
    </row>
    <row r="535" spans="1:14" hidden="1" x14ac:dyDescent="0.25">
      <c r="A535" s="3">
        <v>2083</v>
      </c>
      <c r="B535" s="2" t="s">
        <v>1170</v>
      </c>
      <c r="C535" s="2" t="s">
        <v>47</v>
      </c>
      <c r="D535" s="2" t="s">
        <v>11</v>
      </c>
      <c r="E535" s="2" t="s">
        <v>1172</v>
      </c>
      <c r="F535" s="2" t="s">
        <v>13</v>
      </c>
      <c r="G535" s="2" t="s">
        <v>14</v>
      </c>
      <c r="H535" s="2">
        <v>0</v>
      </c>
      <c r="L535" s="2" t="s">
        <v>6900</v>
      </c>
      <c r="M535" s="2">
        <v>78.111999999999995</v>
      </c>
      <c r="N535" s="2">
        <v>0</v>
      </c>
    </row>
    <row r="536" spans="1:14" hidden="1" x14ac:dyDescent="0.25">
      <c r="A536" s="3">
        <v>1843</v>
      </c>
      <c r="B536" s="2" t="s">
        <v>1170</v>
      </c>
      <c r="C536" s="2" t="s">
        <v>90</v>
      </c>
      <c r="D536" s="2" t="s">
        <v>11</v>
      </c>
      <c r="E536" s="2" t="s">
        <v>1172</v>
      </c>
      <c r="F536" s="2" t="s">
        <v>13</v>
      </c>
      <c r="G536" s="2" t="s">
        <v>14</v>
      </c>
      <c r="H536" s="2">
        <v>0</v>
      </c>
      <c r="L536" s="2" t="s">
        <v>6900</v>
      </c>
      <c r="M536" s="2">
        <v>78.111999999999995</v>
      </c>
      <c r="N536" s="2">
        <v>0</v>
      </c>
    </row>
    <row r="537" spans="1:14" hidden="1" x14ac:dyDescent="0.25">
      <c r="A537" s="3">
        <v>535</v>
      </c>
      <c r="B537" s="2" t="s">
        <v>1579</v>
      </c>
      <c r="C537" s="2" t="s">
        <v>59</v>
      </c>
      <c r="D537" s="2" t="s">
        <v>11</v>
      </c>
      <c r="E537" s="2" t="s">
        <v>4695</v>
      </c>
      <c r="F537" s="2" t="s">
        <v>37</v>
      </c>
      <c r="G537" s="2" t="s">
        <v>14</v>
      </c>
    </row>
    <row r="538" spans="1:14" hidden="1" x14ac:dyDescent="0.25">
      <c r="A538" s="3">
        <v>2761</v>
      </c>
      <c r="B538" s="2" t="s">
        <v>1170</v>
      </c>
      <c r="C538" s="2" t="s">
        <v>9</v>
      </c>
      <c r="D538" s="2" t="s">
        <v>11</v>
      </c>
      <c r="E538" s="2" t="s">
        <v>1172</v>
      </c>
      <c r="F538" s="2" t="s">
        <v>13</v>
      </c>
      <c r="G538" s="2" t="s">
        <v>14</v>
      </c>
      <c r="H538" s="2">
        <v>0</v>
      </c>
      <c r="L538" s="2" t="s">
        <v>6900</v>
      </c>
      <c r="M538" s="2">
        <v>78.111999999999995</v>
      </c>
      <c r="N538" s="2">
        <v>0</v>
      </c>
    </row>
    <row r="539" spans="1:14" hidden="1" x14ac:dyDescent="0.25">
      <c r="A539" s="3">
        <v>537</v>
      </c>
      <c r="C539" s="2" t="s">
        <v>6866</v>
      </c>
      <c r="D539" s="2" t="s">
        <v>11</v>
      </c>
      <c r="E539" s="2" t="s">
        <v>6901</v>
      </c>
      <c r="F539" s="2" t="s">
        <v>6868</v>
      </c>
      <c r="G539" s="2" t="s">
        <v>14</v>
      </c>
    </row>
    <row r="540" spans="1:14" hidden="1" x14ac:dyDescent="0.25">
      <c r="A540" s="3">
        <v>2206</v>
      </c>
      <c r="B540" s="2" t="s">
        <v>1170</v>
      </c>
      <c r="C540" s="2" t="s">
        <v>99</v>
      </c>
      <c r="D540" s="2" t="s">
        <v>11</v>
      </c>
      <c r="E540" s="2" t="s">
        <v>1172</v>
      </c>
      <c r="F540" s="2" t="s">
        <v>13</v>
      </c>
      <c r="G540" s="2" t="s">
        <v>14</v>
      </c>
      <c r="H540" s="2">
        <v>0</v>
      </c>
      <c r="L540" s="2" t="s">
        <v>6900</v>
      </c>
      <c r="M540" s="2">
        <v>78.111999999999995</v>
      </c>
      <c r="N540" s="2">
        <v>0</v>
      </c>
    </row>
    <row r="541" spans="1:14" hidden="1" x14ac:dyDescent="0.25">
      <c r="A541" s="3">
        <v>3263</v>
      </c>
      <c r="B541" s="2" t="s">
        <v>1170</v>
      </c>
      <c r="C541" s="2" t="s">
        <v>70</v>
      </c>
      <c r="D541" s="2" t="s">
        <v>11</v>
      </c>
      <c r="E541" s="2" t="s">
        <v>1172</v>
      </c>
      <c r="F541" s="2" t="s">
        <v>13</v>
      </c>
      <c r="G541" s="2" t="s">
        <v>14</v>
      </c>
      <c r="H541" s="2">
        <v>0</v>
      </c>
      <c r="L541" s="2" t="s">
        <v>6900</v>
      </c>
      <c r="M541" s="2">
        <v>78.111999999999995</v>
      </c>
      <c r="N541" s="2">
        <v>0</v>
      </c>
    </row>
    <row r="542" spans="1:14" x14ac:dyDescent="0.25">
      <c r="A542" s="3">
        <v>2464</v>
      </c>
      <c r="B542" s="2" t="s">
        <v>1170</v>
      </c>
      <c r="C542" s="2" t="s">
        <v>189</v>
      </c>
      <c r="D542" s="2" t="s">
        <v>11</v>
      </c>
      <c r="E542" s="2" t="s">
        <v>1172</v>
      </c>
      <c r="F542" s="2" t="s">
        <v>13</v>
      </c>
      <c r="G542" s="2" t="s">
        <v>14</v>
      </c>
      <c r="H542" s="2">
        <v>0</v>
      </c>
      <c r="L542" s="2" t="s">
        <v>6900</v>
      </c>
      <c r="M542" s="2">
        <v>78.111999999999995</v>
      </c>
      <c r="N542" s="2">
        <v>0</v>
      </c>
    </row>
    <row r="543" spans="1:14" x14ac:dyDescent="0.25">
      <c r="A543" s="3">
        <v>2142</v>
      </c>
      <c r="B543" s="2" t="s">
        <v>1170</v>
      </c>
      <c r="C543" s="2" t="s">
        <v>43</v>
      </c>
      <c r="D543" s="2" t="s">
        <v>11</v>
      </c>
      <c r="E543" s="2" t="s">
        <v>1172</v>
      </c>
      <c r="F543" s="2" t="s">
        <v>13</v>
      </c>
      <c r="G543" s="2" t="s">
        <v>14</v>
      </c>
      <c r="H543" s="2">
        <v>0</v>
      </c>
      <c r="L543" s="2" t="s">
        <v>6900</v>
      </c>
      <c r="M543" s="2">
        <v>78.111999999999995</v>
      </c>
      <c r="N543" s="2">
        <v>0</v>
      </c>
    </row>
    <row r="544" spans="1:14" x14ac:dyDescent="0.25">
      <c r="A544" s="3">
        <v>2832</v>
      </c>
      <c r="B544" s="2" t="s">
        <v>1170</v>
      </c>
      <c r="C544" s="2" t="s">
        <v>26</v>
      </c>
      <c r="D544" s="2" t="s">
        <v>11</v>
      </c>
      <c r="E544" s="2" t="s">
        <v>1172</v>
      </c>
      <c r="F544" s="2" t="s">
        <v>13</v>
      </c>
      <c r="G544" s="2" t="s">
        <v>14</v>
      </c>
      <c r="H544" s="2">
        <v>0</v>
      </c>
      <c r="L544" s="2" t="s">
        <v>6900</v>
      </c>
      <c r="M544" s="2">
        <v>78.111999999999995</v>
      </c>
      <c r="N544" s="2">
        <v>0</v>
      </c>
    </row>
    <row r="545" spans="1:14" x14ac:dyDescent="0.25">
      <c r="A545" s="3">
        <v>3122</v>
      </c>
      <c r="B545" s="2" t="s">
        <v>1170</v>
      </c>
      <c r="C545" s="2" t="s">
        <v>30</v>
      </c>
      <c r="D545" s="2" t="s">
        <v>11</v>
      </c>
      <c r="E545" s="2" t="s">
        <v>1172</v>
      </c>
      <c r="F545" s="2" t="s">
        <v>13</v>
      </c>
      <c r="G545" s="2" t="s">
        <v>14</v>
      </c>
      <c r="H545" s="2">
        <v>0</v>
      </c>
      <c r="L545" s="2" t="s">
        <v>6900</v>
      </c>
      <c r="M545" s="2">
        <v>78.111999999999995</v>
      </c>
      <c r="N545" s="2">
        <v>0</v>
      </c>
    </row>
    <row r="546" spans="1:14" x14ac:dyDescent="0.25">
      <c r="A546" s="3">
        <v>3238</v>
      </c>
      <c r="B546" s="2" t="s">
        <v>1170</v>
      </c>
      <c r="C546" s="2" t="s">
        <v>23</v>
      </c>
      <c r="D546" s="2" t="s">
        <v>11</v>
      </c>
      <c r="E546" s="2" t="s">
        <v>1172</v>
      </c>
      <c r="F546" s="2" t="s">
        <v>13</v>
      </c>
      <c r="G546" s="2" t="s">
        <v>14</v>
      </c>
      <c r="H546" s="2">
        <v>0</v>
      </c>
      <c r="L546" s="2" t="s">
        <v>6900</v>
      </c>
      <c r="M546" s="2">
        <v>78.111999999999995</v>
      </c>
      <c r="N546" s="2">
        <v>0</v>
      </c>
    </row>
    <row r="547" spans="1:14" hidden="1" x14ac:dyDescent="0.25">
      <c r="A547" s="3">
        <v>2425</v>
      </c>
      <c r="B547" s="2" t="s">
        <v>69</v>
      </c>
      <c r="C547" s="2" t="s">
        <v>47</v>
      </c>
      <c r="D547" s="2" t="s">
        <v>11</v>
      </c>
      <c r="E547" s="2" t="s">
        <v>72</v>
      </c>
      <c r="F547" s="2" t="s">
        <v>13</v>
      </c>
      <c r="G547" s="2" t="s">
        <v>14</v>
      </c>
      <c r="H547" s="2">
        <v>0</v>
      </c>
      <c r="L547" s="2" t="s">
        <v>6902</v>
      </c>
      <c r="M547" s="2">
        <v>112.557</v>
      </c>
      <c r="N547" s="2">
        <v>0</v>
      </c>
    </row>
    <row r="548" spans="1:14" hidden="1" x14ac:dyDescent="0.25">
      <c r="A548" s="3">
        <v>407</v>
      </c>
      <c r="B548" s="2" t="s">
        <v>69</v>
      </c>
      <c r="C548" s="2" t="s">
        <v>90</v>
      </c>
      <c r="D548" s="2" t="s">
        <v>11</v>
      </c>
      <c r="E548" s="2" t="s">
        <v>72</v>
      </c>
      <c r="F548" s="2" t="s">
        <v>13</v>
      </c>
      <c r="G548" s="2" t="s">
        <v>14</v>
      </c>
      <c r="H548" s="2">
        <v>0</v>
      </c>
      <c r="L548" s="2" t="s">
        <v>6902</v>
      </c>
      <c r="M548" s="2">
        <v>112.557</v>
      </c>
      <c r="N548" s="2">
        <v>0</v>
      </c>
    </row>
    <row r="549" spans="1:14" hidden="1" x14ac:dyDescent="0.25">
      <c r="A549" s="3">
        <v>547</v>
      </c>
      <c r="B549" s="2" t="s">
        <v>2247</v>
      </c>
      <c r="C549" s="2" t="s">
        <v>59</v>
      </c>
      <c r="D549" s="2" t="s">
        <v>11</v>
      </c>
      <c r="E549" s="2" t="s">
        <v>2249</v>
      </c>
      <c r="F549" s="2" t="s">
        <v>37</v>
      </c>
      <c r="G549" s="2" t="s">
        <v>14</v>
      </c>
    </row>
    <row r="550" spans="1:14" hidden="1" x14ac:dyDescent="0.25">
      <c r="A550" s="3">
        <v>2492</v>
      </c>
      <c r="B550" s="2" t="s">
        <v>69</v>
      </c>
      <c r="C550" s="2" t="s">
        <v>9</v>
      </c>
      <c r="D550" s="2" t="s">
        <v>11</v>
      </c>
      <c r="E550" s="2" t="s">
        <v>72</v>
      </c>
      <c r="F550" s="2" t="s">
        <v>13</v>
      </c>
      <c r="G550" s="2" t="s">
        <v>14</v>
      </c>
      <c r="H550" s="2">
        <v>0</v>
      </c>
      <c r="L550" s="2" t="s">
        <v>6902</v>
      </c>
      <c r="M550" s="2">
        <v>112.557</v>
      </c>
      <c r="N550" s="2">
        <v>0</v>
      </c>
    </row>
    <row r="551" spans="1:14" hidden="1" x14ac:dyDescent="0.25">
      <c r="A551" s="3">
        <v>2674</v>
      </c>
      <c r="B551" s="2" t="s">
        <v>69</v>
      </c>
      <c r="C551" s="2" t="s">
        <v>99</v>
      </c>
      <c r="D551" s="2" t="s">
        <v>11</v>
      </c>
      <c r="E551" s="2" t="s">
        <v>72</v>
      </c>
      <c r="F551" s="2" t="s">
        <v>13</v>
      </c>
      <c r="G551" s="2" t="s">
        <v>14</v>
      </c>
      <c r="H551" s="2">
        <v>0</v>
      </c>
      <c r="L551" s="2" t="s">
        <v>6902</v>
      </c>
      <c r="M551" s="2">
        <v>112.557</v>
      </c>
      <c r="N551" s="2">
        <v>0</v>
      </c>
    </row>
    <row r="552" spans="1:14" hidden="1" x14ac:dyDescent="0.25">
      <c r="A552" s="3">
        <v>3154</v>
      </c>
      <c r="B552" s="2" t="s">
        <v>69</v>
      </c>
      <c r="C552" s="2" t="s">
        <v>70</v>
      </c>
      <c r="D552" s="2" t="s">
        <v>11</v>
      </c>
      <c r="E552" s="2" t="s">
        <v>72</v>
      </c>
      <c r="F552" s="2" t="s">
        <v>13</v>
      </c>
      <c r="G552" s="2" t="s">
        <v>14</v>
      </c>
      <c r="H552" s="2">
        <v>0</v>
      </c>
      <c r="L552" s="2" t="s">
        <v>6902</v>
      </c>
      <c r="M552" s="2">
        <v>112.557</v>
      </c>
      <c r="N552" s="2">
        <v>0</v>
      </c>
    </row>
    <row r="553" spans="1:14" x14ac:dyDescent="0.25">
      <c r="A553" s="3">
        <v>747</v>
      </c>
      <c r="B553" s="2" t="s">
        <v>1821</v>
      </c>
      <c r="C553" s="2" t="s">
        <v>189</v>
      </c>
      <c r="D553" s="2" t="s">
        <v>11</v>
      </c>
      <c r="E553" s="2" t="s">
        <v>1823</v>
      </c>
      <c r="F553" s="2" t="s">
        <v>13</v>
      </c>
      <c r="G553" s="2" t="s">
        <v>14</v>
      </c>
      <c r="H553" s="2">
        <v>0</v>
      </c>
      <c r="L553" s="2" t="s">
        <v>6903</v>
      </c>
      <c r="M553" s="2">
        <v>147.00200000000001</v>
      </c>
      <c r="N553" s="2">
        <v>0</v>
      </c>
    </row>
    <row r="554" spans="1:14" x14ac:dyDescent="0.25">
      <c r="A554" s="3">
        <v>2703</v>
      </c>
      <c r="B554" s="2" t="s">
        <v>1821</v>
      </c>
      <c r="C554" s="2" t="s">
        <v>43</v>
      </c>
      <c r="D554" s="2" t="s">
        <v>11</v>
      </c>
      <c r="E554" s="2" t="s">
        <v>1823</v>
      </c>
      <c r="F554" s="2" t="s">
        <v>13</v>
      </c>
      <c r="G554" s="2" t="s">
        <v>14</v>
      </c>
      <c r="H554" s="2">
        <v>0</v>
      </c>
      <c r="L554" s="2" t="s">
        <v>6903</v>
      </c>
      <c r="M554" s="2">
        <v>147.00200000000001</v>
      </c>
      <c r="N554" s="2">
        <v>0</v>
      </c>
    </row>
    <row r="555" spans="1:14" hidden="1" x14ac:dyDescent="0.25">
      <c r="A555" s="3">
        <v>553</v>
      </c>
      <c r="B555" s="2" t="s">
        <v>1323</v>
      </c>
      <c r="C555" s="2" t="s">
        <v>59</v>
      </c>
      <c r="D555" s="2" t="s">
        <v>11</v>
      </c>
      <c r="E555" s="2" t="s">
        <v>3851</v>
      </c>
      <c r="F555" s="2" t="s">
        <v>37</v>
      </c>
      <c r="G555" s="2" t="s">
        <v>14</v>
      </c>
    </row>
    <row r="556" spans="1:14" x14ac:dyDescent="0.25">
      <c r="A556" s="3">
        <v>3930</v>
      </c>
      <c r="B556" s="2" t="s">
        <v>1821</v>
      </c>
      <c r="C556" s="2" t="s">
        <v>26</v>
      </c>
      <c r="D556" s="2" t="s">
        <v>11</v>
      </c>
      <c r="E556" s="2" t="s">
        <v>1823</v>
      </c>
      <c r="F556" s="2" t="s">
        <v>13</v>
      </c>
      <c r="G556" s="2" t="s">
        <v>14</v>
      </c>
      <c r="H556" s="2">
        <v>0</v>
      </c>
      <c r="L556" s="2" t="s">
        <v>6903</v>
      </c>
      <c r="M556" s="2">
        <v>147.00200000000001</v>
      </c>
      <c r="N556" s="2">
        <v>0</v>
      </c>
    </row>
    <row r="557" spans="1:14" x14ac:dyDescent="0.25">
      <c r="A557" s="3">
        <v>3552</v>
      </c>
      <c r="B557" s="2" t="s">
        <v>1821</v>
      </c>
      <c r="C557" s="2" t="s">
        <v>30</v>
      </c>
      <c r="D557" s="2" t="s">
        <v>11</v>
      </c>
      <c r="E557" s="2" t="s">
        <v>1823</v>
      </c>
      <c r="F557" s="2" t="s">
        <v>13</v>
      </c>
      <c r="G557" s="2" t="s">
        <v>14</v>
      </c>
      <c r="H557" s="2">
        <v>0</v>
      </c>
      <c r="L557" s="2" t="s">
        <v>6903</v>
      </c>
      <c r="M557" s="2">
        <v>147.00200000000001</v>
      </c>
      <c r="N557" s="2">
        <v>0</v>
      </c>
    </row>
    <row r="558" spans="1:14" x14ac:dyDescent="0.25">
      <c r="A558" s="3">
        <v>1481</v>
      </c>
      <c r="B558" s="2" t="s">
        <v>1821</v>
      </c>
      <c r="C558" s="2" t="s">
        <v>23</v>
      </c>
      <c r="D558" s="2" t="s">
        <v>11</v>
      </c>
      <c r="E558" s="2" t="s">
        <v>1823</v>
      </c>
      <c r="F558" s="2" t="s">
        <v>13</v>
      </c>
      <c r="G558" s="2" t="s">
        <v>14</v>
      </c>
      <c r="H558" s="2">
        <v>0</v>
      </c>
      <c r="L558" s="2" t="s">
        <v>6903</v>
      </c>
      <c r="M558" s="2">
        <v>147.00200000000001</v>
      </c>
      <c r="N558" s="2">
        <v>0</v>
      </c>
    </row>
    <row r="559" spans="1:14" hidden="1" x14ac:dyDescent="0.25">
      <c r="A559" s="3">
        <v>1586</v>
      </c>
      <c r="B559" s="2" t="s">
        <v>1746</v>
      </c>
      <c r="C559" s="2" t="s">
        <v>47</v>
      </c>
      <c r="D559" s="2" t="s">
        <v>11</v>
      </c>
      <c r="E559" s="2" t="s">
        <v>1748</v>
      </c>
      <c r="F559" s="2" t="s">
        <v>13</v>
      </c>
      <c r="G559" s="2" t="s">
        <v>14</v>
      </c>
      <c r="H559" s="2">
        <v>0</v>
      </c>
      <c r="L559" s="2" t="s">
        <v>6904</v>
      </c>
      <c r="M559" s="2">
        <v>106.16500000000001</v>
      </c>
      <c r="N559" s="2">
        <v>0</v>
      </c>
    </row>
    <row r="560" spans="1:14" hidden="1" x14ac:dyDescent="0.25">
      <c r="A560" s="3">
        <v>2407</v>
      </c>
      <c r="B560" s="2" t="s">
        <v>1746</v>
      </c>
      <c r="C560" s="2" t="s">
        <v>90</v>
      </c>
      <c r="D560" s="2" t="s">
        <v>11</v>
      </c>
      <c r="E560" s="2" t="s">
        <v>1748</v>
      </c>
      <c r="F560" s="2" t="s">
        <v>13</v>
      </c>
      <c r="G560" s="2" t="s">
        <v>14</v>
      </c>
      <c r="H560" s="2">
        <v>0</v>
      </c>
      <c r="L560" s="2" t="s">
        <v>6904</v>
      </c>
      <c r="M560" s="2">
        <v>106.16500000000001</v>
      </c>
      <c r="N560" s="2">
        <v>0</v>
      </c>
    </row>
    <row r="561" spans="1:14" hidden="1" x14ac:dyDescent="0.25">
      <c r="A561" s="3">
        <v>559</v>
      </c>
      <c r="B561" s="2" t="s">
        <v>2020</v>
      </c>
      <c r="C561" s="2" t="s">
        <v>59</v>
      </c>
      <c r="D561" s="2" t="s">
        <v>11</v>
      </c>
      <c r="E561" s="2" t="s">
        <v>2029</v>
      </c>
      <c r="F561" s="2" t="s">
        <v>37</v>
      </c>
      <c r="G561" s="2" t="s">
        <v>14</v>
      </c>
    </row>
    <row r="562" spans="1:14" hidden="1" x14ac:dyDescent="0.25">
      <c r="A562" s="3">
        <v>2213</v>
      </c>
      <c r="B562" s="2" t="s">
        <v>1746</v>
      </c>
      <c r="C562" s="2" t="s">
        <v>9</v>
      </c>
      <c r="D562" s="2" t="s">
        <v>11</v>
      </c>
      <c r="E562" s="2" t="s">
        <v>1748</v>
      </c>
      <c r="F562" s="2" t="s">
        <v>13</v>
      </c>
      <c r="G562" s="2" t="s">
        <v>14</v>
      </c>
      <c r="H562" s="2">
        <v>0</v>
      </c>
      <c r="L562" s="2" t="s">
        <v>6904</v>
      </c>
      <c r="M562" s="2">
        <v>106.16500000000001</v>
      </c>
      <c r="N562" s="2">
        <v>0</v>
      </c>
    </row>
    <row r="563" spans="1:14" hidden="1" x14ac:dyDescent="0.25">
      <c r="A563" s="3">
        <v>3229</v>
      </c>
      <c r="B563" s="2" t="s">
        <v>1746</v>
      </c>
      <c r="C563" s="2" t="s">
        <v>99</v>
      </c>
      <c r="D563" s="2" t="s">
        <v>11</v>
      </c>
      <c r="E563" s="2" t="s">
        <v>1748</v>
      </c>
      <c r="F563" s="2" t="s">
        <v>13</v>
      </c>
      <c r="G563" s="2" t="s">
        <v>14</v>
      </c>
      <c r="H563" s="2">
        <v>0</v>
      </c>
      <c r="L563" s="2" t="s">
        <v>6904</v>
      </c>
      <c r="M563" s="2">
        <v>106.16500000000001</v>
      </c>
      <c r="N563" s="2">
        <v>0</v>
      </c>
    </row>
    <row r="564" spans="1:14" hidden="1" x14ac:dyDescent="0.25">
      <c r="A564" s="3">
        <v>562</v>
      </c>
      <c r="B564" s="2" t="s">
        <v>2009</v>
      </c>
      <c r="C564" s="2" t="s">
        <v>59</v>
      </c>
      <c r="D564" s="2" t="s">
        <v>11</v>
      </c>
      <c r="E564" s="2" t="s">
        <v>2011</v>
      </c>
      <c r="F564" s="2" t="s">
        <v>37</v>
      </c>
      <c r="G564" s="2" t="s">
        <v>14</v>
      </c>
    </row>
    <row r="565" spans="1:14" hidden="1" x14ac:dyDescent="0.25">
      <c r="A565" s="3">
        <v>2117</v>
      </c>
      <c r="B565" s="2" t="s">
        <v>1746</v>
      </c>
      <c r="C565" s="2" t="s">
        <v>70</v>
      </c>
      <c r="D565" s="2" t="s">
        <v>11</v>
      </c>
      <c r="E565" s="2" t="s">
        <v>1748</v>
      </c>
      <c r="F565" s="2" t="s">
        <v>13</v>
      </c>
      <c r="G565" s="2" t="s">
        <v>14</v>
      </c>
      <c r="H565" s="2">
        <v>0</v>
      </c>
      <c r="L565" s="2" t="s">
        <v>6904</v>
      </c>
      <c r="M565" s="2">
        <v>106.16500000000001</v>
      </c>
      <c r="N565" s="2">
        <v>0</v>
      </c>
    </row>
    <row r="566" spans="1:14" x14ac:dyDescent="0.25">
      <c r="A566" s="3">
        <v>2972</v>
      </c>
      <c r="B566" s="2" t="s">
        <v>1746</v>
      </c>
      <c r="C566" s="2" t="s">
        <v>189</v>
      </c>
      <c r="D566" s="2" t="s">
        <v>11</v>
      </c>
      <c r="E566" s="2" t="s">
        <v>1748</v>
      </c>
      <c r="F566" s="2" t="s">
        <v>13</v>
      </c>
      <c r="G566" s="2" t="s">
        <v>14</v>
      </c>
      <c r="H566" s="2">
        <v>0</v>
      </c>
      <c r="L566" s="2" t="s">
        <v>6904</v>
      </c>
      <c r="M566" s="2">
        <v>106.16500000000001</v>
      </c>
      <c r="N566" s="2">
        <v>0</v>
      </c>
    </row>
    <row r="567" spans="1:14" x14ac:dyDescent="0.25">
      <c r="A567" s="3">
        <v>341</v>
      </c>
      <c r="B567" s="2" t="s">
        <v>1746</v>
      </c>
      <c r="C567" s="2" t="s">
        <v>43</v>
      </c>
      <c r="D567" s="2" t="s">
        <v>11</v>
      </c>
      <c r="E567" s="2" t="s">
        <v>1748</v>
      </c>
      <c r="F567" s="2" t="s">
        <v>13</v>
      </c>
      <c r="G567" s="2" t="s">
        <v>14</v>
      </c>
      <c r="H567" s="2">
        <v>0</v>
      </c>
      <c r="L567" s="2" t="s">
        <v>6904</v>
      </c>
      <c r="M567" s="2">
        <v>106.16500000000001</v>
      </c>
      <c r="N567" s="2">
        <v>0</v>
      </c>
    </row>
    <row r="568" spans="1:14" x14ac:dyDescent="0.25">
      <c r="A568" s="3">
        <v>2320</v>
      </c>
      <c r="B568" s="2" t="s">
        <v>1746</v>
      </c>
      <c r="C568" s="2" t="s">
        <v>26</v>
      </c>
      <c r="D568" s="2" t="s">
        <v>11</v>
      </c>
      <c r="E568" s="2" t="s">
        <v>1748</v>
      </c>
      <c r="F568" s="2" t="s">
        <v>13</v>
      </c>
      <c r="G568" s="2" t="s">
        <v>14</v>
      </c>
      <c r="H568" s="2">
        <v>0</v>
      </c>
      <c r="L568" s="2" t="s">
        <v>6904</v>
      </c>
      <c r="M568" s="2">
        <v>106.16500000000001</v>
      </c>
      <c r="N568" s="2">
        <v>0</v>
      </c>
    </row>
    <row r="569" spans="1:14" x14ac:dyDescent="0.25">
      <c r="A569" s="3">
        <v>3459</v>
      </c>
      <c r="B569" s="2" t="s">
        <v>1746</v>
      </c>
      <c r="C569" s="2" t="s">
        <v>30</v>
      </c>
      <c r="D569" s="2" t="s">
        <v>11</v>
      </c>
      <c r="E569" s="2" t="s">
        <v>1748</v>
      </c>
      <c r="F569" s="2" t="s">
        <v>13</v>
      </c>
      <c r="G569" s="2" t="s">
        <v>14</v>
      </c>
      <c r="H569" s="2">
        <v>0</v>
      </c>
      <c r="L569" s="2" t="s">
        <v>6904</v>
      </c>
      <c r="M569" s="2">
        <v>106.16500000000001</v>
      </c>
      <c r="N569" s="2">
        <v>0</v>
      </c>
    </row>
    <row r="570" spans="1:14" hidden="1" x14ac:dyDescent="0.25">
      <c r="A570" s="3">
        <v>568</v>
      </c>
      <c r="C570" s="2" t="s">
        <v>2818</v>
      </c>
      <c r="D570" s="2" t="s">
        <v>11</v>
      </c>
      <c r="E570" s="2" t="s">
        <v>5108</v>
      </c>
      <c r="F570" s="2" t="s">
        <v>37</v>
      </c>
      <c r="G570" s="2" t="s">
        <v>2913</v>
      </c>
    </row>
    <row r="571" spans="1:14" x14ac:dyDescent="0.25">
      <c r="A571" s="3">
        <v>349</v>
      </c>
      <c r="B571" s="2" t="s">
        <v>1746</v>
      </c>
      <c r="C571" s="2" t="s">
        <v>23</v>
      </c>
      <c r="D571" s="2" t="s">
        <v>11</v>
      </c>
      <c r="E571" s="2" t="s">
        <v>1748</v>
      </c>
      <c r="F571" s="2" t="s">
        <v>13</v>
      </c>
      <c r="G571" s="2" t="s">
        <v>14</v>
      </c>
      <c r="H571" s="2">
        <v>0</v>
      </c>
      <c r="L571" s="2" t="s">
        <v>6904</v>
      </c>
      <c r="M571" s="2">
        <v>106.16500000000001</v>
      </c>
      <c r="N571" s="2">
        <v>0</v>
      </c>
    </row>
    <row r="572" spans="1:14" hidden="1" x14ac:dyDescent="0.25">
      <c r="A572" s="3">
        <v>3579</v>
      </c>
      <c r="B572" s="2" t="s">
        <v>1249</v>
      </c>
      <c r="C572" s="2" t="s">
        <v>47</v>
      </c>
      <c r="D572" s="2" t="s">
        <v>11</v>
      </c>
      <c r="E572" s="2" t="s">
        <v>1251</v>
      </c>
      <c r="F572" s="2" t="s">
        <v>13</v>
      </c>
      <c r="G572" s="2" t="s">
        <v>14</v>
      </c>
      <c r="H572" s="2">
        <v>0</v>
      </c>
      <c r="L572" s="2" t="s">
        <v>6905</v>
      </c>
      <c r="M572" s="2">
        <v>284.78199999999998</v>
      </c>
      <c r="N572" s="2">
        <v>0</v>
      </c>
    </row>
    <row r="573" spans="1:14" x14ac:dyDescent="0.25">
      <c r="A573" s="3">
        <v>2983</v>
      </c>
      <c r="B573" s="2" t="s">
        <v>1249</v>
      </c>
      <c r="C573" s="2" t="s">
        <v>189</v>
      </c>
      <c r="D573" s="2" t="s">
        <v>11</v>
      </c>
      <c r="E573" s="2" t="s">
        <v>1251</v>
      </c>
      <c r="F573" s="2" t="s">
        <v>13</v>
      </c>
      <c r="G573" s="2" t="s">
        <v>14</v>
      </c>
      <c r="H573" s="2">
        <v>0</v>
      </c>
      <c r="L573" s="2" t="s">
        <v>6905</v>
      </c>
      <c r="M573" s="2">
        <v>284.78199999999998</v>
      </c>
      <c r="N573" s="2">
        <v>0</v>
      </c>
    </row>
    <row r="574" spans="1:14" hidden="1" x14ac:dyDescent="0.25">
      <c r="A574" s="3">
        <v>572</v>
      </c>
      <c r="C574" s="2" t="s">
        <v>2818</v>
      </c>
      <c r="D574" s="2" t="s">
        <v>11</v>
      </c>
      <c r="E574" s="2" t="s">
        <v>3586</v>
      </c>
      <c r="F574" s="2" t="s">
        <v>37</v>
      </c>
      <c r="G574" s="2" t="s">
        <v>2821</v>
      </c>
    </row>
    <row r="575" spans="1:14" x14ac:dyDescent="0.25">
      <c r="A575" s="3">
        <v>3746</v>
      </c>
      <c r="B575" s="2" t="s">
        <v>1249</v>
      </c>
      <c r="C575" s="2" t="s">
        <v>43</v>
      </c>
      <c r="D575" s="2" t="s">
        <v>11</v>
      </c>
      <c r="E575" s="2" t="s">
        <v>1251</v>
      </c>
      <c r="F575" s="2" t="s">
        <v>13</v>
      </c>
      <c r="G575" s="2" t="s">
        <v>14</v>
      </c>
      <c r="H575" s="2">
        <v>0</v>
      </c>
      <c r="L575" s="2" t="s">
        <v>6905</v>
      </c>
      <c r="M575" s="2">
        <v>284.78199999999998</v>
      </c>
      <c r="N575" s="2">
        <v>0</v>
      </c>
    </row>
    <row r="576" spans="1:14" x14ac:dyDescent="0.25">
      <c r="A576" s="3">
        <v>1822</v>
      </c>
      <c r="B576" s="2" t="s">
        <v>1249</v>
      </c>
      <c r="C576" s="2" t="s">
        <v>26</v>
      </c>
      <c r="D576" s="2" t="s">
        <v>11</v>
      </c>
      <c r="E576" s="2" t="s">
        <v>1251</v>
      </c>
      <c r="F576" s="2" t="s">
        <v>13</v>
      </c>
      <c r="G576" s="2" t="s">
        <v>14</v>
      </c>
      <c r="H576" s="2">
        <v>0</v>
      </c>
      <c r="L576" s="2" t="s">
        <v>6905</v>
      </c>
      <c r="M576" s="2">
        <v>284.78199999999998</v>
      </c>
      <c r="N576" s="2">
        <v>0</v>
      </c>
    </row>
    <row r="577" spans="1:14" x14ac:dyDescent="0.25">
      <c r="A577" s="3">
        <v>423</v>
      </c>
      <c r="B577" s="2" t="s">
        <v>1249</v>
      </c>
      <c r="C577" s="2" t="s">
        <v>30</v>
      </c>
      <c r="D577" s="2" t="s">
        <v>11</v>
      </c>
      <c r="E577" s="2" t="s">
        <v>1251</v>
      </c>
      <c r="F577" s="2" t="s">
        <v>13</v>
      </c>
      <c r="G577" s="2" t="s">
        <v>14</v>
      </c>
      <c r="H577" s="2">
        <v>0</v>
      </c>
      <c r="L577" s="2" t="s">
        <v>6905</v>
      </c>
      <c r="M577" s="2">
        <v>284.78199999999998</v>
      </c>
      <c r="N577" s="2">
        <v>0</v>
      </c>
    </row>
    <row r="578" spans="1:14" x14ac:dyDescent="0.25">
      <c r="A578" s="3">
        <v>497</v>
      </c>
      <c r="B578" s="2" t="s">
        <v>1249</v>
      </c>
      <c r="C578" s="2" t="s">
        <v>23</v>
      </c>
      <c r="D578" s="2" t="s">
        <v>11</v>
      </c>
      <c r="E578" s="2" t="s">
        <v>1251</v>
      </c>
      <c r="F578" s="2" t="s">
        <v>13</v>
      </c>
      <c r="G578" s="2" t="s">
        <v>14</v>
      </c>
      <c r="H578" s="2">
        <v>0</v>
      </c>
      <c r="L578" s="2" t="s">
        <v>6905</v>
      </c>
      <c r="M578" s="2">
        <v>284.78199999999998</v>
      </c>
      <c r="N578" s="2">
        <v>0</v>
      </c>
    </row>
    <row r="579" spans="1:14" hidden="1" x14ac:dyDescent="0.25">
      <c r="A579" s="3">
        <v>891</v>
      </c>
      <c r="B579" s="2" t="s">
        <v>1730</v>
      </c>
      <c r="C579" s="2" t="s">
        <v>47</v>
      </c>
      <c r="D579" s="2" t="s">
        <v>11</v>
      </c>
      <c r="E579" s="2" t="s">
        <v>1732</v>
      </c>
      <c r="F579" s="2" t="s">
        <v>13</v>
      </c>
      <c r="G579" s="2" t="s">
        <v>14</v>
      </c>
      <c r="H579" s="2">
        <v>0</v>
      </c>
      <c r="L579" s="2" t="s">
        <v>6906</v>
      </c>
      <c r="M579" s="2">
        <v>250.33699999999999</v>
      </c>
      <c r="N579" s="2">
        <v>0</v>
      </c>
    </row>
    <row r="580" spans="1:14" x14ac:dyDescent="0.25">
      <c r="A580" s="3">
        <v>1677</v>
      </c>
      <c r="B580" s="2" t="s">
        <v>1730</v>
      </c>
      <c r="C580" s="2" t="s">
        <v>189</v>
      </c>
      <c r="D580" s="2" t="s">
        <v>11</v>
      </c>
      <c r="E580" s="2" t="s">
        <v>1732</v>
      </c>
      <c r="F580" s="2" t="s">
        <v>13</v>
      </c>
      <c r="G580" s="2" t="s">
        <v>14</v>
      </c>
      <c r="H580" s="2">
        <v>0</v>
      </c>
      <c r="L580" s="2" t="s">
        <v>6906</v>
      </c>
      <c r="M580" s="2">
        <v>250.33699999999999</v>
      </c>
      <c r="N580" s="2">
        <v>0</v>
      </c>
    </row>
    <row r="581" spans="1:14" x14ac:dyDescent="0.25">
      <c r="A581" s="3">
        <v>901</v>
      </c>
      <c r="B581" s="2" t="s">
        <v>1730</v>
      </c>
      <c r="C581" s="2" t="s">
        <v>43</v>
      </c>
      <c r="D581" s="2" t="s">
        <v>11</v>
      </c>
      <c r="E581" s="2" t="s">
        <v>1732</v>
      </c>
      <c r="F581" s="2" t="s">
        <v>13</v>
      </c>
      <c r="G581" s="2" t="s">
        <v>14</v>
      </c>
      <c r="H581" s="2">
        <v>0</v>
      </c>
      <c r="L581" s="2" t="s">
        <v>6906</v>
      </c>
      <c r="M581" s="2">
        <v>250.33699999999999</v>
      </c>
      <c r="N581" s="2">
        <v>0</v>
      </c>
    </row>
    <row r="582" spans="1:14" hidden="1" x14ac:dyDescent="0.25">
      <c r="A582" s="3">
        <v>580</v>
      </c>
      <c r="B582" s="2" t="s">
        <v>1281</v>
      </c>
      <c r="C582" s="2" t="s">
        <v>59</v>
      </c>
      <c r="D582" s="2" t="s">
        <v>11</v>
      </c>
      <c r="E582" s="2" t="s">
        <v>1924</v>
      </c>
      <c r="F582" s="2" t="s">
        <v>37</v>
      </c>
      <c r="G582" s="2" t="s">
        <v>14</v>
      </c>
    </row>
    <row r="583" spans="1:14" x14ac:dyDescent="0.25">
      <c r="A583" s="3">
        <v>1712</v>
      </c>
      <c r="B583" s="2" t="s">
        <v>1730</v>
      </c>
      <c r="C583" s="2" t="s">
        <v>26</v>
      </c>
      <c r="D583" s="2" t="s">
        <v>11</v>
      </c>
      <c r="E583" s="2" t="s">
        <v>1732</v>
      </c>
      <c r="F583" s="2" t="s">
        <v>13</v>
      </c>
      <c r="G583" s="2" t="s">
        <v>14</v>
      </c>
      <c r="H583" s="2">
        <v>0</v>
      </c>
      <c r="L583" s="2" t="s">
        <v>6906</v>
      </c>
      <c r="M583" s="2">
        <v>250.33699999999999</v>
      </c>
      <c r="N583" s="2">
        <v>0</v>
      </c>
    </row>
    <row r="584" spans="1:14" x14ac:dyDescent="0.25">
      <c r="A584" s="3">
        <v>2613</v>
      </c>
      <c r="B584" s="2" t="s">
        <v>1730</v>
      </c>
      <c r="C584" s="2" t="s">
        <v>30</v>
      </c>
      <c r="D584" s="2" t="s">
        <v>11</v>
      </c>
      <c r="E584" s="2" t="s">
        <v>1732</v>
      </c>
      <c r="F584" s="2" t="s">
        <v>13</v>
      </c>
      <c r="G584" s="2" t="s">
        <v>14</v>
      </c>
      <c r="H584" s="2">
        <v>0</v>
      </c>
      <c r="L584" s="2" t="s">
        <v>6906</v>
      </c>
      <c r="M584" s="2">
        <v>250.33699999999999</v>
      </c>
      <c r="N584" s="2">
        <v>0</v>
      </c>
    </row>
    <row r="585" spans="1:14" x14ac:dyDescent="0.25">
      <c r="A585" s="3">
        <v>1537</v>
      </c>
      <c r="B585" s="2" t="s">
        <v>1730</v>
      </c>
      <c r="C585" s="2" t="s">
        <v>23</v>
      </c>
      <c r="D585" s="2" t="s">
        <v>11</v>
      </c>
      <c r="E585" s="2" t="s">
        <v>1732</v>
      </c>
      <c r="F585" s="2" t="s">
        <v>13</v>
      </c>
      <c r="G585" s="2" t="s">
        <v>14</v>
      </c>
      <c r="H585" s="2">
        <v>0</v>
      </c>
      <c r="L585" s="2" t="s">
        <v>6906</v>
      </c>
      <c r="M585" s="2">
        <v>250.33699999999999</v>
      </c>
      <c r="N585" s="2">
        <v>0</v>
      </c>
    </row>
    <row r="586" spans="1:14" hidden="1" x14ac:dyDescent="0.25">
      <c r="A586" s="3">
        <v>3895</v>
      </c>
      <c r="B586" s="2" t="s">
        <v>416</v>
      </c>
      <c r="C586" s="2" t="s">
        <v>47</v>
      </c>
      <c r="D586" s="2" t="s">
        <v>11</v>
      </c>
      <c r="E586" s="2" t="s">
        <v>418</v>
      </c>
      <c r="F586" s="2" t="s">
        <v>13</v>
      </c>
      <c r="G586" s="2" t="s">
        <v>14</v>
      </c>
      <c r="H586" s="2">
        <v>0</v>
      </c>
      <c r="L586" s="2" t="s">
        <v>6907</v>
      </c>
      <c r="M586" s="2">
        <v>252.309</v>
      </c>
      <c r="N586" s="2">
        <v>0</v>
      </c>
    </row>
    <row r="587" spans="1:14" hidden="1" x14ac:dyDescent="0.25">
      <c r="A587" s="3">
        <v>1993</v>
      </c>
      <c r="B587" s="2" t="s">
        <v>416</v>
      </c>
      <c r="C587" s="2" t="s">
        <v>90</v>
      </c>
      <c r="D587" s="2" t="s">
        <v>11</v>
      </c>
      <c r="E587" s="2" t="s">
        <v>418</v>
      </c>
      <c r="F587" s="2" t="s">
        <v>13</v>
      </c>
      <c r="G587" s="2" t="s">
        <v>14</v>
      </c>
      <c r="H587" s="2">
        <v>0</v>
      </c>
      <c r="L587" s="2" t="s">
        <v>6907</v>
      </c>
      <c r="M587" s="2">
        <v>252.309</v>
      </c>
      <c r="N587" s="2">
        <v>0</v>
      </c>
    </row>
    <row r="588" spans="1:14" x14ac:dyDescent="0.25">
      <c r="A588" s="3">
        <v>4101</v>
      </c>
      <c r="B588" s="2" t="s">
        <v>416</v>
      </c>
      <c r="C588" s="2" t="s">
        <v>189</v>
      </c>
      <c r="D588" s="2" t="s">
        <v>11</v>
      </c>
      <c r="E588" s="2" t="s">
        <v>418</v>
      </c>
      <c r="F588" s="2" t="s">
        <v>13</v>
      </c>
      <c r="G588" s="2" t="s">
        <v>14</v>
      </c>
      <c r="H588" s="2">
        <v>0</v>
      </c>
      <c r="L588" s="2" t="s">
        <v>6907</v>
      </c>
      <c r="M588" s="2">
        <v>252.309</v>
      </c>
      <c r="N588" s="2">
        <v>0</v>
      </c>
    </row>
    <row r="589" spans="1:14" x14ac:dyDescent="0.25">
      <c r="A589" s="3">
        <v>3818</v>
      </c>
      <c r="B589" s="2" t="s">
        <v>416</v>
      </c>
      <c r="C589" s="2" t="s">
        <v>43</v>
      </c>
      <c r="D589" s="2" t="s">
        <v>11</v>
      </c>
      <c r="E589" s="2" t="s">
        <v>418</v>
      </c>
      <c r="F589" s="2" t="s">
        <v>13</v>
      </c>
      <c r="G589" s="2" t="s">
        <v>14</v>
      </c>
      <c r="H589" s="2">
        <v>0</v>
      </c>
      <c r="L589" s="2" t="s">
        <v>6907</v>
      </c>
      <c r="M589" s="2">
        <v>252.309</v>
      </c>
      <c r="N589" s="2">
        <v>0</v>
      </c>
    </row>
    <row r="590" spans="1:14" x14ac:dyDescent="0.25">
      <c r="A590" s="3">
        <v>3631</v>
      </c>
      <c r="B590" s="2" t="s">
        <v>416</v>
      </c>
      <c r="C590" s="2" t="s">
        <v>26</v>
      </c>
      <c r="D590" s="2" t="s">
        <v>11</v>
      </c>
      <c r="E590" s="2" t="s">
        <v>418</v>
      </c>
      <c r="F590" s="2" t="s">
        <v>13</v>
      </c>
      <c r="G590" s="2" t="s">
        <v>14</v>
      </c>
      <c r="H590" s="2">
        <v>0</v>
      </c>
      <c r="L590" s="2" t="s">
        <v>6907</v>
      </c>
      <c r="M590" s="2">
        <v>252.309</v>
      </c>
      <c r="N590" s="2">
        <v>0</v>
      </c>
    </row>
    <row r="591" spans="1:14" x14ac:dyDescent="0.25">
      <c r="A591" s="3">
        <v>493</v>
      </c>
      <c r="B591" s="2" t="s">
        <v>416</v>
      </c>
      <c r="C591" s="2" t="s">
        <v>30</v>
      </c>
      <c r="D591" s="2" t="s">
        <v>11</v>
      </c>
      <c r="E591" s="2" t="s">
        <v>418</v>
      </c>
      <c r="F591" s="2" t="s">
        <v>13</v>
      </c>
      <c r="G591" s="2" t="s">
        <v>14</v>
      </c>
      <c r="H591" s="2">
        <v>0</v>
      </c>
      <c r="L591" s="2" t="s">
        <v>6907</v>
      </c>
      <c r="M591" s="2">
        <v>252.309</v>
      </c>
      <c r="N591" s="2">
        <v>0</v>
      </c>
    </row>
    <row r="592" spans="1:14" x14ac:dyDescent="0.25">
      <c r="A592" s="3">
        <v>2076</v>
      </c>
      <c r="B592" s="2" t="s">
        <v>416</v>
      </c>
      <c r="C592" s="2" t="s">
        <v>23</v>
      </c>
      <c r="D592" s="2" t="s">
        <v>11</v>
      </c>
      <c r="E592" s="2" t="s">
        <v>418</v>
      </c>
      <c r="F592" s="2" t="s">
        <v>13</v>
      </c>
      <c r="G592" s="2" t="s">
        <v>14</v>
      </c>
      <c r="H592" s="2">
        <v>0</v>
      </c>
      <c r="L592" s="2" t="s">
        <v>6907</v>
      </c>
      <c r="M592" s="2">
        <v>252.309</v>
      </c>
      <c r="N592" s="2">
        <v>0</v>
      </c>
    </row>
    <row r="593" spans="1:14" hidden="1" x14ac:dyDescent="0.25">
      <c r="A593" s="3">
        <v>591</v>
      </c>
      <c r="C593" s="2" t="s">
        <v>2818</v>
      </c>
      <c r="D593" s="2" t="s">
        <v>11</v>
      </c>
      <c r="E593" s="2" t="s">
        <v>3523</v>
      </c>
      <c r="F593" s="2" t="s">
        <v>37</v>
      </c>
      <c r="G593" s="2" t="s">
        <v>2821</v>
      </c>
    </row>
    <row r="594" spans="1:14" hidden="1" x14ac:dyDescent="0.25">
      <c r="A594" s="3">
        <v>592</v>
      </c>
      <c r="C594" s="2" t="s">
        <v>2818</v>
      </c>
      <c r="D594" s="2" t="s">
        <v>11</v>
      </c>
      <c r="E594" s="2" t="s">
        <v>4868</v>
      </c>
      <c r="F594" s="2" t="s">
        <v>37</v>
      </c>
      <c r="G594" s="2" t="s">
        <v>2913</v>
      </c>
    </row>
    <row r="595" spans="1:14" hidden="1" x14ac:dyDescent="0.25">
      <c r="A595" s="3">
        <v>3372</v>
      </c>
      <c r="B595" s="2" t="s">
        <v>3780</v>
      </c>
      <c r="C595" s="2" t="s">
        <v>47</v>
      </c>
      <c r="D595" s="2" t="s">
        <v>11</v>
      </c>
      <c r="E595" s="2" t="s">
        <v>3782</v>
      </c>
      <c r="F595" s="2" t="s">
        <v>13</v>
      </c>
      <c r="G595" s="2" t="s">
        <v>14</v>
      </c>
      <c r="H595" s="2">
        <v>0</v>
      </c>
      <c r="L595" s="2" t="s">
        <v>6907</v>
      </c>
      <c r="M595" s="2">
        <v>252.309</v>
      </c>
      <c r="N595" s="2">
        <v>0</v>
      </c>
    </row>
    <row r="596" spans="1:14" hidden="1" x14ac:dyDescent="0.25">
      <c r="A596" s="3">
        <v>1223</v>
      </c>
      <c r="B596" s="2" t="s">
        <v>3780</v>
      </c>
      <c r="C596" s="2" t="s">
        <v>90</v>
      </c>
      <c r="D596" s="2" t="s">
        <v>11</v>
      </c>
      <c r="E596" s="2" t="s">
        <v>3782</v>
      </c>
      <c r="F596" s="2" t="s">
        <v>13</v>
      </c>
      <c r="G596" s="2" t="s">
        <v>14</v>
      </c>
      <c r="H596" s="2">
        <v>0</v>
      </c>
      <c r="L596" s="2" t="s">
        <v>6907</v>
      </c>
      <c r="M596" s="2">
        <v>252.309</v>
      </c>
      <c r="N596" s="2">
        <v>0</v>
      </c>
    </row>
    <row r="597" spans="1:14" x14ac:dyDescent="0.25">
      <c r="A597" s="3">
        <v>1005</v>
      </c>
      <c r="B597" s="2" t="s">
        <v>5828</v>
      </c>
      <c r="C597" s="2" t="s">
        <v>189</v>
      </c>
      <c r="D597" s="2" t="s">
        <v>11</v>
      </c>
      <c r="E597" s="2" t="s">
        <v>3782</v>
      </c>
      <c r="F597" s="2" t="s">
        <v>13</v>
      </c>
      <c r="G597" s="2" t="s">
        <v>14</v>
      </c>
      <c r="H597" s="2">
        <v>0</v>
      </c>
      <c r="L597" s="2" t="s">
        <v>6907</v>
      </c>
      <c r="M597" s="2">
        <v>252.309</v>
      </c>
      <c r="N597" s="2">
        <v>0</v>
      </c>
    </row>
    <row r="598" spans="1:14" hidden="1" x14ac:dyDescent="0.25">
      <c r="A598" s="3">
        <v>3056</v>
      </c>
      <c r="B598" s="2" t="s">
        <v>4951</v>
      </c>
      <c r="C598" s="2" t="s">
        <v>90</v>
      </c>
      <c r="D598" s="2" t="s">
        <v>11</v>
      </c>
      <c r="E598" s="2" t="s">
        <v>4953</v>
      </c>
      <c r="F598" s="2" t="s">
        <v>13</v>
      </c>
      <c r="G598" s="2" t="s">
        <v>14</v>
      </c>
      <c r="H598" s="2">
        <v>0</v>
      </c>
      <c r="L598" s="2" t="s">
        <v>6908</v>
      </c>
      <c r="M598" s="2">
        <v>276.33100000000002</v>
      </c>
      <c r="N598" s="2">
        <v>0</v>
      </c>
    </row>
    <row r="599" spans="1:14" x14ac:dyDescent="0.25">
      <c r="A599" s="3">
        <v>3537</v>
      </c>
      <c r="B599" s="2" t="s">
        <v>5113</v>
      </c>
      <c r="C599" s="2" t="s">
        <v>189</v>
      </c>
      <c r="D599" s="2" t="s">
        <v>11</v>
      </c>
      <c r="E599" s="2" t="s">
        <v>4953</v>
      </c>
      <c r="F599" s="2" t="s">
        <v>13</v>
      </c>
      <c r="G599" s="2" t="s">
        <v>14</v>
      </c>
      <c r="H599" s="2">
        <v>0</v>
      </c>
      <c r="L599" s="2" t="s">
        <v>6908</v>
      </c>
      <c r="M599" s="2">
        <v>276.33100000000002</v>
      </c>
      <c r="N599" s="2">
        <v>0</v>
      </c>
    </row>
    <row r="600" spans="1:14" hidden="1" x14ac:dyDescent="0.25">
      <c r="A600" s="3">
        <v>3510</v>
      </c>
      <c r="B600" s="2" t="s">
        <v>1582</v>
      </c>
      <c r="C600" s="2" t="s">
        <v>47</v>
      </c>
      <c r="D600" s="2" t="s">
        <v>11</v>
      </c>
      <c r="E600" s="2" t="s">
        <v>1584</v>
      </c>
      <c r="F600" s="2" t="s">
        <v>13</v>
      </c>
      <c r="G600" s="2" t="s">
        <v>14</v>
      </c>
      <c r="H600" s="2">
        <v>0</v>
      </c>
      <c r="L600" s="2" t="s">
        <v>6907</v>
      </c>
      <c r="M600" s="2">
        <v>252.309</v>
      </c>
      <c r="N600" s="2">
        <v>0</v>
      </c>
    </row>
    <row r="601" spans="1:14" hidden="1" x14ac:dyDescent="0.25">
      <c r="A601" s="3">
        <v>411</v>
      </c>
      <c r="B601" s="2" t="s">
        <v>1582</v>
      </c>
      <c r="C601" s="2" t="s">
        <v>90</v>
      </c>
      <c r="D601" s="2" t="s">
        <v>11</v>
      </c>
      <c r="E601" s="2" t="s">
        <v>1584</v>
      </c>
      <c r="F601" s="2" t="s">
        <v>13</v>
      </c>
      <c r="G601" s="2" t="s">
        <v>14</v>
      </c>
      <c r="H601" s="2">
        <v>0</v>
      </c>
      <c r="L601" s="2" t="s">
        <v>6907</v>
      </c>
      <c r="M601" s="2">
        <v>252.309</v>
      </c>
      <c r="N601" s="2">
        <v>0</v>
      </c>
    </row>
    <row r="602" spans="1:14" hidden="1" x14ac:dyDescent="0.25">
      <c r="A602" s="3">
        <v>1063</v>
      </c>
      <c r="B602" s="2" t="s">
        <v>1582</v>
      </c>
      <c r="C602" s="2" t="s">
        <v>9</v>
      </c>
      <c r="D602" s="2" t="s">
        <v>11</v>
      </c>
      <c r="E602" s="2" t="s">
        <v>1584</v>
      </c>
      <c r="F602" s="2" t="s">
        <v>13</v>
      </c>
      <c r="G602" s="2" t="s">
        <v>14</v>
      </c>
      <c r="H602" s="2">
        <v>0</v>
      </c>
      <c r="L602" s="2" t="s">
        <v>6907</v>
      </c>
      <c r="M602" s="2">
        <v>252.309</v>
      </c>
      <c r="N602" s="2">
        <v>0</v>
      </c>
    </row>
    <row r="603" spans="1:14" hidden="1" x14ac:dyDescent="0.25">
      <c r="A603" s="3">
        <v>3992</v>
      </c>
      <c r="B603" s="2" t="s">
        <v>1582</v>
      </c>
      <c r="C603" s="2" t="s">
        <v>99</v>
      </c>
      <c r="D603" s="2" t="s">
        <v>11</v>
      </c>
      <c r="E603" s="2" t="s">
        <v>1584</v>
      </c>
      <c r="F603" s="2" t="s">
        <v>13</v>
      </c>
      <c r="G603" s="2" t="s">
        <v>14</v>
      </c>
      <c r="H603" s="2">
        <v>0</v>
      </c>
      <c r="L603" s="2" t="s">
        <v>6907</v>
      </c>
      <c r="M603" s="2">
        <v>252.309</v>
      </c>
      <c r="N603" s="2">
        <v>0</v>
      </c>
    </row>
    <row r="604" spans="1:14" hidden="1" x14ac:dyDescent="0.25">
      <c r="A604" s="3">
        <v>1751</v>
      </c>
      <c r="B604" s="2" t="s">
        <v>1582</v>
      </c>
      <c r="C604" s="2" t="s">
        <v>70</v>
      </c>
      <c r="D604" s="2" t="s">
        <v>11</v>
      </c>
      <c r="E604" s="2" t="s">
        <v>1584</v>
      </c>
      <c r="F604" s="2" t="s">
        <v>13</v>
      </c>
      <c r="G604" s="2" t="s">
        <v>14</v>
      </c>
      <c r="H604" s="2">
        <v>0</v>
      </c>
      <c r="L604" s="2" t="s">
        <v>6907</v>
      </c>
      <c r="M604" s="2">
        <v>252.309</v>
      </c>
      <c r="N604" s="2">
        <v>0</v>
      </c>
    </row>
    <row r="605" spans="1:14" x14ac:dyDescent="0.25">
      <c r="A605" s="3">
        <v>2477</v>
      </c>
      <c r="B605" s="2" t="s">
        <v>3841</v>
      </c>
      <c r="C605" s="2" t="s">
        <v>189</v>
      </c>
      <c r="D605" s="2" t="s">
        <v>11</v>
      </c>
      <c r="E605" s="2" t="s">
        <v>1584</v>
      </c>
      <c r="F605" s="2" t="s">
        <v>13</v>
      </c>
      <c r="G605" s="2" t="s">
        <v>14</v>
      </c>
      <c r="H605" s="2">
        <v>0</v>
      </c>
      <c r="L605" s="2" t="s">
        <v>6907</v>
      </c>
      <c r="M605" s="2">
        <v>252.309</v>
      </c>
      <c r="N605" s="2">
        <v>0</v>
      </c>
    </row>
    <row r="606" spans="1:14" x14ac:dyDescent="0.25">
      <c r="A606" s="3">
        <v>1174</v>
      </c>
      <c r="B606" s="2" t="s">
        <v>5386</v>
      </c>
      <c r="C606" s="2" t="s">
        <v>16</v>
      </c>
      <c r="D606" s="2" t="s">
        <v>11</v>
      </c>
      <c r="E606" s="2" t="s">
        <v>5388</v>
      </c>
      <c r="F606" s="2" t="s">
        <v>13</v>
      </c>
      <c r="G606" s="2" t="s">
        <v>14</v>
      </c>
      <c r="H606" s="2">
        <v>0</v>
      </c>
      <c r="L606" s="2" t="s">
        <v>6909</v>
      </c>
      <c r="M606" s="2">
        <v>122.121</v>
      </c>
      <c r="N606" s="2">
        <v>0</v>
      </c>
    </row>
    <row r="607" spans="1:14" hidden="1" x14ac:dyDescent="0.25">
      <c r="A607" s="3">
        <v>669</v>
      </c>
      <c r="C607" s="2" t="s">
        <v>70</v>
      </c>
      <c r="D607" s="2" t="s">
        <v>11</v>
      </c>
      <c r="E607" s="2" t="s">
        <v>6910</v>
      </c>
      <c r="F607" s="2" t="s">
        <v>13</v>
      </c>
      <c r="G607" s="2" t="s">
        <v>14</v>
      </c>
      <c r="H607" s="2">
        <f>14.0067*N607/M607</f>
        <v>0.10551610359738245</v>
      </c>
      <c r="L607" s="2" t="s">
        <v>6911</v>
      </c>
      <c r="M607" s="2">
        <v>398.23399999999998</v>
      </c>
      <c r="N607" s="2">
        <v>3</v>
      </c>
    </row>
    <row r="608" spans="1:14" x14ac:dyDescent="0.25">
      <c r="A608" s="3">
        <v>3913</v>
      </c>
      <c r="C608" s="2" t="s">
        <v>16</v>
      </c>
      <c r="D608" s="2" t="s">
        <v>11</v>
      </c>
      <c r="E608" s="2" t="s">
        <v>6910</v>
      </c>
      <c r="F608" s="2" t="s">
        <v>13</v>
      </c>
      <c r="G608" s="2" t="s">
        <v>14</v>
      </c>
      <c r="H608" s="2">
        <f>14.0067*N608/M608</f>
        <v>0.10551610359738245</v>
      </c>
      <c r="L608" s="2" t="s">
        <v>6911</v>
      </c>
      <c r="M608" s="2">
        <v>398.23399999999998</v>
      </c>
      <c r="N608" s="2">
        <v>3</v>
      </c>
    </row>
    <row r="609" spans="1:14" hidden="1" x14ac:dyDescent="0.25">
      <c r="A609" s="3">
        <v>607</v>
      </c>
      <c r="B609" s="2" t="s">
        <v>864</v>
      </c>
      <c r="C609" s="2" t="s">
        <v>59</v>
      </c>
      <c r="D609" s="2" t="s">
        <v>11</v>
      </c>
      <c r="E609" s="2" t="s">
        <v>4404</v>
      </c>
      <c r="F609" s="2" t="s">
        <v>37</v>
      </c>
      <c r="G609" s="2" t="s">
        <v>14</v>
      </c>
    </row>
    <row r="610" spans="1:14" x14ac:dyDescent="0.25">
      <c r="A610" s="3">
        <v>713</v>
      </c>
      <c r="C610" s="2" t="s">
        <v>189</v>
      </c>
      <c r="D610" s="2" t="s">
        <v>11</v>
      </c>
      <c r="E610" s="2" t="s">
        <v>6910</v>
      </c>
      <c r="F610" s="2" t="s">
        <v>13</v>
      </c>
      <c r="G610" s="2" t="s">
        <v>14</v>
      </c>
      <c r="H610" s="2">
        <f t="shared" ref="H610:H618" si="23">14.0067*N610/M610</f>
        <v>0.10551610359738245</v>
      </c>
      <c r="L610" s="2" t="s">
        <v>6911</v>
      </c>
      <c r="M610" s="2">
        <v>398.23399999999998</v>
      </c>
      <c r="N610" s="2">
        <v>3</v>
      </c>
    </row>
    <row r="611" spans="1:14" x14ac:dyDescent="0.25">
      <c r="A611" s="3">
        <v>5</v>
      </c>
      <c r="C611" s="2" t="s">
        <v>23</v>
      </c>
      <c r="D611" s="2" t="s">
        <v>11</v>
      </c>
      <c r="E611" s="2" t="s">
        <v>6910</v>
      </c>
      <c r="F611" s="2" t="s">
        <v>13</v>
      </c>
      <c r="G611" s="2" t="s">
        <v>14</v>
      </c>
      <c r="H611" s="2">
        <f t="shared" si="23"/>
        <v>0.10551610359738245</v>
      </c>
      <c r="L611" s="2" t="s">
        <v>6911</v>
      </c>
      <c r="M611" s="2">
        <v>398.23399999999998</v>
      </c>
      <c r="N611" s="2">
        <v>3</v>
      </c>
    </row>
    <row r="612" spans="1:14" x14ac:dyDescent="0.25">
      <c r="A612" s="3">
        <v>1545</v>
      </c>
      <c r="B612" s="2" t="s">
        <v>6199</v>
      </c>
      <c r="C612" s="2" t="s">
        <v>16</v>
      </c>
      <c r="D612" s="2" t="s">
        <v>11</v>
      </c>
      <c r="E612" s="2" t="s">
        <v>6201</v>
      </c>
      <c r="F612" s="2" t="s">
        <v>13</v>
      </c>
      <c r="G612" s="2" t="s">
        <v>14</v>
      </c>
      <c r="H612" s="2">
        <f t="shared" si="23"/>
        <v>3.8501946167040509E-2</v>
      </c>
      <c r="L612" s="2" t="s">
        <v>6912</v>
      </c>
      <c r="M612" s="2">
        <v>363.79199999999997</v>
      </c>
      <c r="N612" s="2">
        <v>1</v>
      </c>
    </row>
    <row r="613" spans="1:14" x14ac:dyDescent="0.25">
      <c r="A613" s="3">
        <v>285</v>
      </c>
      <c r="B613" s="2" t="s">
        <v>2943</v>
      </c>
      <c r="C613" s="2" t="s">
        <v>16</v>
      </c>
      <c r="D613" s="2" t="s">
        <v>11</v>
      </c>
      <c r="E613" s="2" t="s">
        <v>2945</v>
      </c>
      <c r="F613" s="2" t="s">
        <v>13</v>
      </c>
      <c r="G613" s="2" t="s">
        <v>14</v>
      </c>
      <c r="H613" s="2">
        <f t="shared" si="23"/>
        <v>0.20274882751433038</v>
      </c>
      <c r="L613" s="2" t="s">
        <v>6913</v>
      </c>
      <c r="M613" s="2">
        <v>207.25200000000001</v>
      </c>
      <c r="N613" s="2">
        <v>3</v>
      </c>
    </row>
    <row r="614" spans="1:14" hidden="1" x14ac:dyDescent="0.25">
      <c r="A614" s="3">
        <v>894</v>
      </c>
      <c r="B614" s="2" t="s">
        <v>1701</v>
      </c>
      <c r="C614" s="2" t="s">
        <v>47</v>
      </c>
      <c r="D614" s="2" t="s">
        <v>11</v>
      </c>
      <c r="E614" s="2" t="s">
        <v>1703</v>
      </c>
      <c r="F614" s="2" t="s">
        <v>13</v>
      </c>
      <c r="G614" s="2" t="s">
        <v>14</v>
      </c>
      <c r="H614" s="2">
        <f t="shared" si="23"/>
        <v>0</v>
      </c>
      <c r="L614" s="2" t="s">
        <v>6914</v>
      </c>
      <c r="M614" s="2">
        <v>108.13800000000001</v>
      </c>
      <c r="N614" s="2">
        <v>0</v>
      </c>
    </row>
    <row r="615" spans="1:14" hidden="1" x14ac:dyDescent="0.25">
      <c r="A615" s="3">
        <v>1745</v>
      </c>
      <c r="B615" s="2" t="s">
        <v>1701</v>
      </c>
      <c r="C615" s="2" t="s">
        <v>90</v>
      </c>
      <c r="D615" s="2" t="s">
        <v>11</v>
      </c>
      <c r="E615" s="2" t="s">
        <v>1703</v>
      </c>
      <c r="F615" s="2" t="s">
        <v>13</v>
      </c>
      <c r="G615" s="2" t="s">
        <v>14</v>
      </c>
      <c r="H615" s="2">
        <f t="shared" si="23"/>
        <v>0</v>
      </c>
      <c r="L615" s="2" t="s">
        <v>6914</v>
      </c>
      <c r="M615" s="2">
        <v>108.13800000000001</v>
      </c>
      <c r="N615" s="2">
        <v>0</v>
      </c>
    </row>
    <row r="616" spans="1:14" hidden="1" x14ac:dyDescent="0.25">
      <c r="A616" s="3">
        <v>1085</v>
      </c>
      <c r="B616" s="2" t="s">
        <v>1701</v>
      </c>
      <c r="C616" s="2" t="s">
        <v>9</v>
      </c>
      <c r="D616" s="2" t="s">
        <v>11</v>
      </c>
      <c r="E616" s="2" t="s">
        <v>1703</v>
      </c>
      <c r="F616" s="2" t="s">
        <v>13</v>
      </c>
      <c r="G616" s="2" t="s">
        <v>14</v>
      </c>
      <c r="H616" s="2">
        <f t="shared" si="23"/>
        <v>0</v>
      </c>
      <c r="L616" s="2" t="s">
        <v>6914</v>
      </c>
      <c r="M616" s="2">
        <v>108.13800000000001</v>
      </c>
      <c r="N616" s="2">
        <v>0</v>
      </c>
    </row>
    <row r="617" spans="1:14" hidden="1" x14ac:dyDescent="0.25">
      <c r="A617" s="3">
        <v>2863</v>
      </c>
      <c r="B617" s="2" t="s">
        <v>1701</v>
      </c>
      <c r="C617" s="2" t="s">
        <v>99</v>
      </c>
      <c r="D617" s="2" t="s">
        <v>11</v>
      </c>
      <c r="E617" s="2" t="s">
        <v>1703</v>
      </c>
      <c r="F617" s="2" t="s">
        <v>13</v>
      </c>
      <c r="G617" s="2" t="s">
        <v>14</v>
      </c>
      <c r="H617" s="2">
        <f t="shared" si="23"/>
        <v>0</v>
      </c>
      <c r="L617" s="2" t="s">
        <v>6914</v>
      </c>
      <c r="M617" s="2">
        <v>108.13800000000001</v>
      </c>
      <c r="N617" s="2">
        <v>0</v>
      </c>
    </row>
    <row r="618" spans="1:14" hidden="1" x14ac:dyDescent="0.25">
      <c r="A618" s="3">
        <v>2052</v>
      </c>
      <c r="B618" s="2" t="s">
        <v>1701</v>
      </c>
      <c r="C618" s="2" t="s">
        <v>70</v>
      </c>
      <c r="D618" s="2" t="s">
        <v>11</v>
      </c>
      <c r="E618" s="2" t="s">
        <v>1703</v>
      </c>
      <c r="F618" s="2" t="s">
        <v>13</v>
      </c>
      <c r="G618" s="2" t="s">
        <v>14</v>
      </c>
      <c r="H618" s="2">
        <f t="shared" si="23"/>
        <v>0</v>
      </c>
      <c r="L618" s="2" t="s">
        <v>6914</v>
      </c>
      <c r="M618" s="2">
        <v>108.13800000000001</v>
      </c>
      <c r="N618" s="2">
        <v>0</v>
      </c>
    </row>
    <row r="619" spans="1:14" hidden="1" x14ac:dyDescent="0.25">
      <c r="A619" s="3">
        <v>909</v>
      </c>
      <c r="B619" s="2" t="s">
        <v>391</v>
      </c>
      <c r="C619" s="2" t="s">
        <v>47</v>
      </c>
      <c r="D619" s="2" t="s">
        <v>11</v>
      </c>
      <c r="E619" s="2" t="s">
        <v>393</v>
      </c>
      <c r="F619" s="2" t="s">
        <v>13</v>
      </c>
      <c r="G619" s="2" t="s">
        <v>14</v>
      </c>
      <c r="H619" s="2">
        <v>0</v>
      </c>
      <c r="L619" s="2" t="s">
        <v>6915</v>
      </c>
      <c r="M619" s="2" t="s">
        <v>6617</v>
      </c>
      <c r="N619" s="2" t="s">
        <v>6617</v>
      </c>
    </row>
    <row r="620" spans="1:14" hidden="1" x14ac:dyDescent="0.25">
      <c r="A620" s="3">
        <v>618</v>
      </c>
      <c r="C620" s="2" t="s">
        <v>2818</v>
      </c>
      <c r="D620" s="2" t="s">
        <v>11</v>
      </c>
      <c r="E620" s="2" t="s">
        <v>6291</v>
      </c>
      <c r="F620" s="2" t="s">
        <v>37</v>
      </c>
      <c r="G620" s="2" t="s">
        <v>2913</v>
      </c>
    </row>
    <row r="621" spans="1:14" hidden="1" x14ac:dyDescent="0.25">
      <c r="A621" s="3">
        <v>619</v>
      </c>
      <c r="B621" s="2" t="s">
        <v>1281</v>
      </c>
      <c r="C621" s="2" t="s">
        <v>59</v>
      </c>
      <c r="D621" s="2" t="s">
        <v>11</v>
      </c>
      <c r="E621" s="2" t="s">
        <v>1807</v>
      </c>
      <c r="F621" s="2" t="s">
        <v>37</v>
      </c>
      <c r="G621" s="2" t="s">
        <v>14</v>
      </c>
    </row>
    <row r="622" spans="1:14" hidden="1" x14ac:dyDescent="0.25">
      <c r="A622" s="3">
        <v>4317</v>
      </c>
      <c r="B622" s="2" t="s">
        <v>391</v>
      </c>
      <c r="C622" s="2" t="s">
        <v>90</v>
      </c>
      <c r="D622" s="2" t="s">
        <v>11</v>
      </c>
      <c r="E622" s="2" t="s">
        <v>393</v>
      </c>
      <c r="F622" s="2" t="s">
        <v>13</v>
      </c>
      <c r="G622" s="2" t="s">
        <v>14</v>
      </c>
      <c r="H622" s="2">
        <v>0</v>
      </c>
      <c r="L622" s="2" t="s">
        <v>6915</v>
      </c>
      <c r="M622" s="2" t="s">
        <v>6617</v>
      </c>
      <c r="N622" s="2" t="s">
        <v>6617</v>
      </c>
    </row>
    <row r="623" spans="1:14" hidden="1" x14ac:dyDescent="0.25">
      <c r="A623" s="3">
        <v>4216</v>
      </c>
      <c r="B623" s="2" t="s">
        <v>391</v>
      </c>
      <c r="C623" s="2" t="s">
        <v>9</v>
      </c>
      <c r="D623" s="2" t="s">
        <v>11</v>
      </c>
      <c r="E623" s="2" t="s">
        <v>393</v>
      </c>
      <c r="F623" s="2" t="s">
        <v>13</v>
      </c>
      <c r="G623" s="2" t="s">
        <v>14</v>
      </c>
      <c r="H623" s="2">
        <v>0</v>
      </c>
      <c r="L623" s="2" t="s">
        <v>6915</v>
      </c>
      <c r="M623" s="2" t="s">
        <v>6617</v>
      </c>
      <c r="N623" s="2" t="s">
        <v>6617</v>
      </c>
    </row>
    <row r="624" spans="1:14" hidden="1" x14ac:dyDescent="0.25">
      <c r="A624" s="3">
        <v>778</v>
      </c>
      <c r="B624" s="2" t="s">
        <v>391</v>
      </c>
      <c r="C624" s="2" t="s">
        <v>99</v>
      </c>
      <c r="D624" s="2" t="s">
        <v>11</v>
      </c>
      <c r="E624" s="2" t="s">
        <v>393</v>
      </c>
      <c r="F624" s="2" t="s">
        <v>13</v>
      </c>
      <c r="G624" s="2" t="s">
        <v>14</v>
      </c>
      <c r="H624" s="2">
        <v>0</v>
      </c>
      <c r="L624" s="2" t="s">
        <v>6915</v>
      </c>
      <c r="M624" s="2" t="s">
        <v>6617</v>
      </c>
      <c r="N624" s="2" t="s">
        <v>6617</v>
      </c>
    </row>
    <row r="625" spans="1:14" hidden="1" x14ac:dyDescent="0.25">
      <c r="A625" s="3">
        <v>623</v>
      </c>
      <c r="B625" s="2" t="s">
        <v>467</v>
      </c>
      <c r="C625" s="2" t="s">
        <v>59</v>
      </c>
      <c r="D625" s="2" t="s">
        <v>11</v>
      </c>
      <c r="E625" s="2" t="s">
        <v>2054</v>
      </c>
      <c r="F625" s="2" t="s">
        <v>37</v>
      </c>
      <c r="G625" s="2" t="s">
        <v>14</v>
      </c>
    </row>
    <row r="626" spans="1:14" hidden="1" x14ac:dyDescent="0.25">
      <c r="A626" s="3">
        <v>624</v>
      </c>
      <c r="C626" s="2" t="s">
        <v>59</v>
      </c>
      <c r="D626" s="2" t="s">
        <v>11</v>
      </c>
      <c r="E626" s="2" t="s">
        <v>505</v>
      </c>
      <c r="F626" s="2" t="s">
        <v>37</v>
      </c>
      <c r="G626" s="2" t="s">
        <v>14</v>
      </c>
    </row>
    <row r="627" spans="1:14" hidden="1" x14ac:dyDescent="0.25">
      <c r="A627" s="3">
        <v>1379</v>
      </c>
      <c r="B627" s="2" t="s">
        <v>391</v>
      </c>
      <c r="C627" s="2" t="s">
        <v>70</v>
      </c>
      <c r="D627" s="2" t="s">
        <v>11</v>
      </c>
      <c r="E627" s="2" t="s">
        <v>393</v>
      </c>
      <c r="F627" s="2" t="s">
        <v>13</v>
      </c>
      <c r="G627" s="2" t="s">
        <v>14</v>
      </c>
      <c r="H627" s="2">
        <v>0</v>
      </c>
      <c r="L627" s="2" t="s">
        <v>6915</v>
      </c>
      <c r="M627" s="2" t="s">
        <v>6617</v>
      </c>
      <c r="N627" s="2" t="s">
        <v>6617</v>
      </c>
    </row>
    <row r="628" spans="1:14" x14ac:dyDescent="0.25">
      <c r="A628" s="3">
        <v>4103</v>
      </c>
      <c r="B628" s="2" t="s">
        <v>391</v>
      </c>
      <c r="C628" s="2" t="s">
        <v>388</v>
      </c>
      <c r="D628" s="2" t="s">
        <v>11</v>
      </c>
      <c r="E628" s="2" t="s">
        <v>393</v>
      </c>
      <c r="F628" s="2" t="s">
        <v>13</v>
      </c>
      <c r="G628" s="2" t="s">
        <v>14</v>
      </c>
      <c r="H628" s="2">
        <v>0</v>
      </c>
      <c r="L628" s="2" t="s">
        <v>6915</v>
      </c>
      <c r="M628" s="2" t="s">
        <v>6617</v>
      </c>
      <c r="N628" s="2" t="s">
        <v>6617</v>
      </c>
    </row>
    <row r="629" spans="1:14" x14ac:dyDescent="0.25">
      <c r="A629" s="3">
        <v>40</v>
      </c>
      <c r="B629" s="2" t="s">
        <v>391</v>
      </c>
      <c r="C629" s="2" t="s">
        <v>199</v>
      </c>
      <c r="D629" s="2" t="s">
        <v>11</v>
      </c>
      <c r="E629" s="2" t="s">
        <v>393</v>
      </c>
      <c r="F629" s="2" t="s">
        <v>13</v>
      </c>
      <c r="G629" s="2" t="s">
        <v>14</v>
      </c>
      <c r="H629" s="2">
        <v>0</v>
      </c>
      <c r="L629" s="2" t="s">
        <v>6915</v>
      </c>
      <c r="M629" s="2" t="s">
        <v>6617</v>
      </c>
      <c r="N629" s="2" t="s">
        <v>6617</v>
      </c>
    </row>
    <row r="630" spans="1:14" hidden="1" x14ac:dyDescent="0.25">
      <c r="A630" s="3">
        <v>628</v>
      </c>
      <c r="B630" s="2" t="s">
        <v>1055</v>
      </c>
      <c r="C630" s="2" t="s">
        <v>59</v>
      </c>
      <c r="D630" s="2" t="s">
        <v>11</v>
      </c>
      <c r="E630" s="2" t="s">
        <v>1057</v>
      </c>
      <c r="F630" s="2" t="s">
        <v>37</v>
      </c>
      <c r="G630" s="2" t="s">
        <v>14</v>
      </c>
    </row>
    <row r="631" spans="1:14" x14ac:dyDescent="0.25">
      <c r="A631" s="3">
        <v>427</v>
      </c>
      <c r="B631" s="2" t="s">
        <v>391</v>
      </c>
      <c r="C631" s="2" t="s">
        <v>142</v>
      </c>
      <c r="D631" s="2" t="s">
        <v>11</v>
      </c>
      <c r="E631" s="2" t="s">
        <v>393</v>
      </c>
      <c r="F631" s="2" t="s">
        <v>13</v>
      </c>
      <c r="G631" s="2" t="s">
        <v>14</v>
      </c>
      <c r="H631" s="2">
        <v>0</v>
      </c>
      <c r="L631" s="2" t="s">
        <v>6915</v>
      </c>
      <c r="M631" s="2" t="s">
        <v>6617</v>
      </c>
      <c r="N631" s="2" t="s">
        <v>6617</v>
      </c>
    </row>
    <row r="632" spans="1:14" x14ac:dyDescent="0.25">
      <c r="A632" s="3">
        <v>3934</v>
      </c>
      <c r="B632" s="2" t="s">
        <v>391</v>
      </c>
      <c r="C632" s="2" t="s">
        <v>16</v>
      </c>
      <c r="D632" s="2" t="s">
        <v>11</v>
      </c>
      <c r="E632" s="2" t="s">
        <v>393</v>
      </c>
      <c r="F632" s="2" t="s">
        <v>13</v>
      </c>
      <c r="G632" s="2" t="s">
        <v>14</v>
      </c>
      <c r="H632" s="2">
        <v>0</v>
      </c>
      <c r="L632" s="2" t="s">
        <v>6915</v>
      </c>
      <c r="M632" s="2" t="s">
        <v>6617</v>
      </c>
      <c r="N632" s="2" t="s">
        <v>6617</v>
      </c>
    </row>
    <row r="633" spans="1:14" x14ac:dyDescent="0.25">
      <c r="A633" s="3">
        <v>1996</v>
      </c>
      <c r="B633" s="2" t="s">
        <v>391</v>
      </c>
      <c r="C633" s="2" t="s">
        <v>189</v>
      </c>
      <c r="D633" s="2" t="s">
        <v>11</v>
      </c>
      <c r="E633" s="2" t="s">
        <v>393</v>
      </c>
      <c r="F633" s="2" t="s">
        <v>13</v>
      </c>
      <c r="G633" s="2" t="s">
        <v>14</v>
      </c>
      <c r="H633" s="2">
        <v>0</v>
      </c>
      <c r="L633" s="2" t="s">
        <v>6915</v>
      </c>
      <c r="M633" s="2" t="s">
        <v>6617</v>
      </c>
      <c r="N633" s="2" t="s">
        <v>6617</v>
      </c>
    </row>
    <row r="634" spans="1:14" x14ac:dyDescent="0.25">
      <c r="A634" s="3">
        <v>3133</v>
      </c>
      <c r="B634" s="2" t="s">
        <v>391</v>
      </c>
      <c r="C634" s="2" t="s">
        <v>43</v>
      </c>
      <c r="D634" s="2" t="s">
        <v>11</v>
      </c>
      <c r="E634" s="2" t="s">
        <v>393</v>
      </c>
      <c r="F634" s="2" t="s">
        <v>13</v>
      </c>
      <c r="G634" s="2" t="s">
        <v>14</v>
      </c>
      <c r="H634" s="2">
        <v>0</v>
      </c>
      <c r="L634" s="2" t="s">
        <v>6915</v>
      </c>
      <c r="M634" s="2" t="s">
        <v>6617</v>
      </c>
      <c r="N634" s="2" t="s">
        <v>6617</v>
      </c>
    </row>
    <row r="635" spans="1:14" hidden="1" x14ac:dyDescent="0.25">
      <c r="A635" s="3">
        <v>633</v>
      </c>
      <c r="C635" s="2" t="s">
        <v>2818</v>
      </c>
      <c r="D635" s="2" t="s">
        <v>11</v>
      </c>
      <c r="E635" s="2" t="s">
        <v>5082</v>
      </c>
      <c r="F635" s="2" t="s">
        <v>37</v>
      </c>
      <c r="G635" s="2" t="s">
        <v>2913</v>
      </c>
    </row>
    <row r="636" spans="1:14" x14ac:dyDescent="0.25">
      <c r="A636" s="3">
        <v>2614</v>
      </c>
      <c r="B636" s="2" t="s">
        <v>391</v>
      </c>
      <c r="C636" s="2" t="s">
        <v>26</v>
      </c>
      <c r="D636" s="2" t="s">
        <v>11</v>
      </c>
      <c r="E636" s="2" t="s">
        <v>393</v>
      </c>
      <c r="F636" s="2" t="s">
        <v>13</v>
      </c>
      <c r="G636" s="2" t="s">
        <v>14</v>
      </c>
      <c r="H636" s="2">
        <v>0</v>
      </c>
      <c r="L636" s="2" t="s">
        <v>6915</v>
      </c>
      <c r="M636" s="2" t="s">
        <v>6617</v>
      </c>
      <c r="N636" s="2" t="s">
        <v>6617</v>
      </c>
    </row>
    <row r="637" spans="1:14" x14ac:dyDescent="0.25">
      <c r="A637" s="3">
        <v>3068</v>
      </c>
      <c r="B637" s="2" t="s">
        <v>391</v>
      </c>
      <c r="C637" s="2" t="s">
        <v>30</v>
      </c>
      <c r="D637" s="2" t="s">
        <v>11</v>
      </c>
      <c r="E637" s="2" t="s">
        <v>393</v>
      </c>
      <c r="F637" s="2" t="s">
        <v>13</v>
      </c>
      <c r="G637" s="2" t="s">
        <v>14</v>
      </c>
      <c r="H637" s="2">
        <v>0</v>
      </c>
      <c r="L637" s="2" t="s">
        <v>6915</v>
      </c>
      <c r="M637" s="2" t="s">
        <v>6617</v>
      </c>
      <c r="N637" s="2" t="s">
        <v>6617</v>
      </c>
    </row>
    <row r="638" spans="1:14" x14ac:dyDescent="0.25">
      <c r="A638" s="3">
        <v>1346</v>
      </c>
      <c r="B638" s="2" t="s">
        <v>391</v>
      </c>
      <c r="C638" s="2" t="s">
        <v>23</v>
      </c>
      <c r="D638" s="2" t="s">
        <v>11</v>
      </c>
      <c r="E638" s="2" t="s">
        <v>393</v>
      </c>
      <c r="F638" s="2" t="s">
        <v>13</v>
      </c>
      <c r="G638" s="2" t="s">
        <v>14</v>
      </c>
      <c r="H638" s="2">
        <v>0</v>
      </c>
      <c r="L638" s="2" t="s">
        <v>6915</v>
      </c>
      <c r="M638" s="2" t="s">
        <v>6617</v>
      </c>
      <c r="N638" s="2" t="s">
        <v>6617</v>
      </c>
    </row>
    <row r="639" spans="1:14" x14ac:dyDescent="0.25">
      <c r="A639" s="3">
        <v>3771</v>
      </c>
      <c r="B639" s="2" t="s">
        <v>6711</v>
      </c>
      <c r="C639" s="2" t="s">
        <v>16</v>
      </c>
      <c r="D639" s="2" t="s">
        <v>11</v>
      </c>
      <c r="E639" s="2" t="s">
        <v>6916</v>
      </c>
      <c r="F639" s="2" t="s">
        <v>13</v>
      </c>
      <c r="G639" s="2" t="s">
        <v>14</v>
      </c>
      <c r="H639" s="2">
        <f>14.0067*N639/M639</f>
        <v>3.2252099988947423E-2</v>
      </c>
      <c r="L639" s="2" t="s">
        <v>6917</v>
      </c>
      <c r="M639" s="2">
        <v>434.28800000000001</v>
      </c>
      <c r="N639" s="2">
        <v>1</v>
      </c>
    </row>
    <row r="640" spans="1:14" x14ac:dyDescent="0.25">
      <c r="A640" s="3">
        <v>3778</v>
      </c>
      <c r="B640" s="2" t="s">
        <v>6711</v>
      </c>
      <c r="C640" s="2" t="s">
        <v>26</v>
      </c>
      <c r="D640" s="2" t="s">
        <v>11</v>
      </c>
      <c r="E640" s="2" t="s">
        <v>6916</v>
      </c>
      <c r="F640" s="2" t="s">
        <v>13</v>
      </c>
      <c r="G640" s="2" t="s">
        <v>14</v>
      </c>
      <c r="H640" s="2">
        <f>14.0067*N640/M640</f>
        <v>3.2252099988947423E-2</v>
      </c>
      <c r="L640" s="2" t="s">
        <v>6917</v>
      </c>
      <c r="M640" s="2">
        <v>434.28800000000001</v>
      </c>
      <c r="N640" s="2">
        <v>1</v>
      </c>
    </row>
    <row r="641" spans="1:14" x14ac:dyDescent="0.25">
      <c r="A641" s="3">
        <v>2116</v>
      </c>
      <c r="B641" s="2" t="s">
        <v>4416</v>
      </c>
      <c r="C641" s="2" t="s">
        <v>16</v>
      </c>
      <c r="D641" s="2" t="s">
        <v>11</v>
      </c>
      <c r="E641" s="2" t="s">
        <v>6335</v>
      </c>
      <c r="F641" s="2" t="s">
        <v>13</v>
      </c>
      <c r="G641" s="2" t="s">
        <v>14</v>
      </c>
      <c r="H641" s="2">
        <f>14.0067*N641/M641</f>
        <v>3.3645930669690148E-2</v>
      </c>
      <c r="L641" s="2" t="s">
        <v>6847</v>
      </c>
      <c r="M641" s="2">
        <v>416.29700000000003</v>
      </c>
      <c r="N641" s="2">
        <v>1</v>
      </c>
    </row>
    <row r="642" spans="1:14" hidden="1" x14ac:dyDescent="0.25">
      <c r="A642" s="3">
        <v>1981</v>
      </c>
      <c r="B642" s="2" t="s">
        <v>4592</v>
      </c>
      <c r="C642" s="2" t="s">
        <v>47</v>
      </c>
      <c r="D642" s="2" t="s">
        <v>11</v>
      </c>
      <c r="E642" s="2" t="s">
        <v>4594</v>
      </c>
      <c r="F642" s="2" t="s">
        <v>13</v>
      </c>
      <c r="G642" s="2" t="s">
        <v>14</v>
      </c>
      <c r="H642" s="2">
        <v>0</v>
      </c>
      <c r="L642" s="2" t="s">
        <v>6918</v>
      </c>
      <c r="M642" s="2" t="s">
        <v>6617</v>
      </c>
      <c r="N642" s="2" t="s">
        <v>6617</v>
      </c>
    </row>
    <row r="643" spans="1:14" x14ac:dyDescent="0.25">
      <c r="A643" s="3">
        <v>1562</v>
      </c>
      <c r="B643" s="2" t="s">
        <v>4429</v>
      </c>
      <c r="C643" s="2" t="s">
        <v>16</v>
      </c>
      <c r="D643" s="2" t="s">
        <v>11</v>
      </c>
      <c r="E643" s="2" t="s">
        <v>4431</v>
      </c>
      <c r="F643" s="2" t="s">
        <v>13</v>
      </c>
      <c r="G643" s="2" t="s">
        <v>14</v>
      </c>
      <c r="H643" s="2">
        <f>14.0067*N643/M643</f>
        <v>4.0939581622244113E-2</v>
      </c>
      <c r="L643" s="2" t="s">
        <v>6919</v>
      </c>
      <c r="M643" s="2">
        <v>342.13099999999997</v>
      </c>
      <c r="N643" s="2">
        <v>1</v>
      </c>
    </row>
    <row r="644" spans="1:14" hidden="1" x14ac:dyDescent="0.25">
      <c r="A644" s="3">
        <v>642</v>
      </c>
      <c r="C644" s="2" t="s">
        <v>2818</v>
      </c>
      <c r="D644" s="2" t="s">
        <v>11</v>
      </c>
      <c r="E644" s="2" t="s">
        <v>6152</v>
      </c>
      <c r="F644" s="2" t="s">
        <v>37</v>
      </c>
      <c r="G644" s="2" t="s">
        <v>2913</v>
      </c>
    </row>
    <row r="645" spans="1:14" x14ac:dyDescent="0.25">
      <c r="A645" s="3">
        <v>2328</v>
      </c>
      <c r="B645" s="2" t="s">
        <v>1775</v>
      </c>
      <c r="C645" s="2" t="s">
        <v>16</v>
      </c>
      <c r="D645" s="2" t="s">
        <v>11</v>
      </c>
      <c r="E645" s="2" t="s">
        <v>1777</v>
      </c>
      <c r="F645" s="2" t="s">
        <v>13</v>
      </c>
      <c r="G645" s="2" t="s">
        <v>14</v>
      </c>
      <c r="H645" s="2">
        <f>14.0067*N645/M645</f>
        <v>0</v>
      </c>
      <c r="L645" s="2" t="s">
        <v>6920</v>
      </c>
      <c r="M645" s="2">
        <v>422.86799999999999</v>
      </c>
      <c r="N645" s="2">
        <v>0</v>
      </c>
    </row>
    <row r="646" spans="1:14" hidden="1" x14ac:dyDescent="0.25">
      <c r="A646" s="3">
        <v>4250</v>
      </c>
      <c r="B646" s="2" t="s">
        <v>5746</v>
      </c>
      <c r="C646" s="2" t="s">
        <v>47</v>
      </c>
      <c r="D646" s="2" t="s">
        <v>11</v>
      </c>
      <c r="E646" s="2" t="s">
        <v>5748</v>
      </c>
      <c r="F646" s="2" t="s">
        <v>13</v>
      </c>
      <c r="G646" s="2" t="s">
        <v>14</v>
      </c>
      <c r="H646" s="2">
        <f>14.0067*N646/M646</f>
        <v>0</v>
      </c>
      <c r="L646" s="2" t="s">
        <v>6921</v>
      </c>
      <c r="M646" s="2">
        <v>228.286</v>
      </c>
      <c r="N646" s="2">
        <v>0</v>
      </c>
    </row>
    <row r="647" spans="1:14" x14ac:dyDescent="0.25">
      <c r="A647" s="3">
        <v>2460</v>
      </c>
      <c r="B647" s="2" t="s">
        <v>5123</v>
      </c>
      <c r="C647" s="2" t="s">
        <v>16</v>
      </c>
      <c r="D647" s="2" t="s">
        <v>11</v>
      </c>
      <c r="E647" s="2" t="s">
        <v>5125</v>
      </c>
      <c r="F647" s="2" t="s">
        <v>13</v>
      </c>
      <c r="G647" s="2" t="s">
        <v>14</v>
      </c>
      <c r="H647" s="2">
        <f>14.0067*N647/M647</f>
        <v>0.12453499537662707</v>
      </c>
      <c r="L647" s="2" t="s">
        <v>6922</v>
      </c>
      <c r="M647" s="2">
        <v>337.416</v>
      </c>
      <c r="N647" s="2">
        <v>3</v>
      </c>
    </row>
    <row r="648" spans="1:14" hidden="1" x14ac:dyDescent="0.25">
      <c r="A648" s="3">
        <v>3269</v>
      </c>
      <c r="C648" s="2" t="s">
        <v>47</v>
      </c>
      <c r="D648" s="2" t="s">
        <v>11</v>
      </c>
      <c r="E648" s="7" t="s">
        <v>1388</v>
      </c>
      <c r="F648" s="2" t="s">
        <v>13</v>
      </c>
      <c r="G648" s="2" t="s">
        <v>14</v>
      </c>
      <c r="H648" s="2">
        <v>0</v>
      </c>
      <c r="L648" s="2" t="s">
        <v>6617</v>
      </c>
      <c r="M648" s="2" t="s">
        <v>6617</v>
      </c>
      <c r="N648" s="2" t="s">
        <v>6617</v>
      </c>
    </row>
    <row r="649" spans="1:14" hidden="1" x14ac:dyDescent="0.25">
      <c r="A649" s="3">
        <v>1386</v>
      </c>
      <c r="C649" s="2" t="s">
        <v>90</v>
      </c>
      <c r="D649" s="2" t="s">
        <v>11</v>
      </c>
      <c r="E649" s="7" t="s">
        <v>1388</v>
      </c>
      <c r="F649" s="2" t="s">
        <v>13</v>
      </c>
      <c r="G649" s="2" t="s">
        <v>14</v>
      </c>
      <c r="H649" s="2">
        <v>0</v>
      </c>
      <c r="L649" s="2" t="s">
        <v>6617</v>
      </c>
      <c r="M649" s="2" t="s">
        <v>6617</v>
      </c>
      <c r="N649" s="2" t="s">
        <v>6617</v>
      </c>
    </row>
    <row r="650" spans="1:14" hidden="1" x14ac:dyDescent="0.25">
      <c r="A650" s="3">
        <v>1406</v>
      </c>
      <c r="C650" s="2" t="s">
        <v>9</v>
      </c>
      <c r="D650" s="2" t="s">
        <v>11</v>
      </c>
      <c r="E650" s="7" t="s">
        <v>1388</v>
      </c>
      <c r="F650" s="2" t="s">
        <v>13</v>
      </c>
      <c r="G650" s="2" t="s">
        <v>14</v>
      </c>
      <c r="H650" s="2">
        <v>0</v>
      </c>
      <c r="L650" s="2" t="s">
        <v>6617</v>
      </c>
      <c r="M650" s="2" t="s">
        <v>6617</v>
      </c>
      <c r="N650" s="2" t="s">
        <v>6617</v>
      </c>
    </row>
    <row r="651" spans="1:14" hidden="1" x14ac:dyDescent="0.25">
      <c r="A651" s="3">
        <v>3718</v>
      </c>
      <c r="C651" s="2" t="s">
        <v>99</v>
      </c>
      <c r="D651" s="2" t="s">
        <v>11</v>
      </c>
      <c r="E651" s="7" t="s">
        <v>1388</v>
      </c>
      <c r="F651" s="2" t="s">
        <v>13</v>
      </c>
      <c r="G651" s="2" t="s">
        <v>14</v>
      </c>
      <c r="H651" s="2">
        <v>0</v>
      </c>
      <c r="L651" s="2" t="s">
        <v>6617</v>
      </c>
      <c r="M651" s="2" t="s">
        <v>6617</v>
      </c>
      <c r="N651" s="2" t="s">
        <v>6617</v>
      </c>
    </row>
    <row r="652" spans="1:14" hidden="1" x14ac:dyDescent="0.25">
      <c r="A652" s="3">
        <v>4205</v>
      </c>
      <c r="C652" s="2" t="s">
        <v>70</v>
      </c>
      <c r="D652" s="2" t="s">
        <v>11</v>
      </c>
      <c r="E652" s="7" t="s">
        <v>1388</v>
      </c>
      <c r="F652" s="2" t="s">
        <v>13</v>
      </c>
      <c r="G652" s="2" t="s">
        <v>14</v>
      </c>
      <c r="H652" s="2">
        <v>0</v>
      </c>
      <c r="L652" s="2" t="s">
        <v>6617</v>
      </c>
      <c r="M652" s="2" t="s">
        <v>6617</v>
      </c>
      <c r="N652" s="2" t="s">
        <v>6617</v>
      </c>
    </row>
    <row r="653" spans="1:14" hidden="1" x14ac:dyDescent="0.25">
      <c r="A653" s="3">
        <v>1170</v>
      </c>
      <c r="B653" s="2" t="s">
        <v>6923</v>
      </c>
      <c r="C653" s="2" t="s">
        <v>47</v>
      </c>
      <c r="D653" s="2" t="s">
        <v>11</v>
      </c>
      <c r="E653" s="2" t="s">
        <v>449</v>
      </c>
      <c r="F653" s="2" t="s">
        <v>13</v>
      </c>
      <c r="G653" s="2" t="s">
        <v>14</v>
      </c>
      <c r="H653" s="2">
        <v>0</v>
      </c>
      <c r="L653" s="2" t="s">
        <v>6924</v>
      </c>
      <c r="M653" s="2" t="s">
        <v>6617</v>
      </c>
      <c r="N653" s="2" t="s">
        <v>6617</v>
      </c>
    </row>
    <row r="654" spans="1:14" hidden="1" x14ac:dyDescent="0.25">
      <c r="A654" s="3">
        <v>2143</v>
      </c>
      <c r="B654" s="2" t="s">
        <v>6923</v>
      </c>
      <c r="C654" s="2" t="s">
        <v>90</v>
      </c>
      <c r="D654" s="2" t="s">
        <v>11</v>
      </c>
      <c r="E654" s="2" t="s">
        <v>449</v>
      </c>
      <c r="F654" s="2" t="s">
        <v>13</v>
      </c>
      <c r="G654" s="2" t="s">
        <v>14</v>
      </c>
      <c r="H654" s="2">
        <v>0</v>
      </c>
      <c r="L654" s="2" t="s">
        <v>6924</v>
      </c>
      <c r="M654" s="2" t="s">
        <v>6617</v>
      </c>
      <c r="N654" s="2" t="s">
        <v>6617</v>
      </c>
    </row>
    <row r="655" spans="1:14" hidden="1" x14ac:dyDescent="0.25">
      <c r="A655" s="3">
        <v>1330</v>
      </c>
      <c r="B655" s="2" t="s">
        <v>6923</v>
      </c>
      <c r="C655" s="2" t="s">
        <v>9</v>
      </c>
      <c r="D655" s="2" t="s">
        <v>11</v>
      </c>
      <c r="E655" s="2" t="s">
        <v>449</v>
      </c>
      <c r="F655" s="2" t="s">
        <v>13</v>
      </c>
      <c r="G655" s="2" t="s">
        <v>14</v>
      </c>
      <c r="H655" s="2">
        <v>0</v>
      </c>
      <c r="L655" s="2" t="s">
        <v>6924</v>
      </c>
      <c r="M655" s="2" t="s">
        <v>6617</v>
      </c>
      <c r="N655" s="2" t="s">
        <v>6617</v>
      </c>
    </row>
    <row r="656" spans="1:14" hidden="1" x14ac:dyDescent="0.25">
      <c r="A656" s="3">
        <v>3696</v>
      </c>
      <c r="B656" s="2" t="s">
        <v>6923</v>
      </c>
      <c r="C656" s="2" t="s">
        <v>99</v>
      </c>
      <c r="D656" s="2" t="s">
        <v>11</v>
      </c>
      <c r="E656" s="2" t="s">
        <v>449</v>
      </c>
      <c r="F656" s="2" t="s">
        <v>13</v>
      </c>
      <c r="G656" s="2" t="s">
        <v>14</v>
      </c>
      <c r="H656" s="2">
        <v>0</v>
      </c>
      <c r="L656" s="2" t="s">
        <v>6924</v>
      </c>
      <c r="M656" s="2" t="s">
        <v>6617</v>
      </c>
      <c r="N656" s="2" t="s">
        <v>6617</v>
      </c>
    </row>
    <row r="657" spans="1:14" hidden="1" x14ac:dyDescent="0.25">
      <c r="A657" s="3">
        <v>4229</v>
      </c>
      <c r="B657" s="2" t="s">
        <v>6923</v>
      </c>
      <c r="C657" s="2" t="s">
        <v>70</v>
      </c>
      <c r="D657" s="2" t="s">
        <v>11</v>
      </c>
      <c r="E657" s="2" t="s">
        <v>449</v>
      </c>
      <c r="F657" s="2" t="s">
        <v>13</v>
      </c>
      <c r="G657" s="2" t="s">
        <v>14</v>
      </c>
      <c r="H657" s="2">
        <v>0</v>
      </c>
      <c r="L657" s="2" t="s">
        <v>6924</v>
      </c>
      <c r="M657" s="2" t="s">
        <v>6617</v>
      </c>
      <c r="N657" s="2" t="s">
        <v>6617</v>
      </c>
    </row>
    <row r="658" spans="1:14" x14ac:dyDescent="0.25">
      <c r="A658" s="3">
        <v>3338</v>
      </c>
      <c r="B658" s="2" t="s">
        <v>1768</v>
      </c>
      <c r="C658" s="2" t="s">
        <v>189</v>
      </c>
      <c r="D658" s="2" t="s">
        <v>11</v>
      </c>
      <c r="E658" s="2" t="s">
        <v>1770</v>
      </c>
      <c r="F658" s="2" t="s">
        <v>13</v>
      </c>
      <c r="G658" s="2" t="s">
        <v>14</v>
      </c>
      <c r="H658" s="2">
        <v>0</v>
      </c>
      <c r="L658" s="2" t="s">
        <v>6925</v>
      </c>
      <c r="M658" s="2" t="s">
        <v>6617</v>
      </c>
      <c r="N658" s="2" t="s">
        <v>6617</v>
      </c>
    </row>
    <row r="659" spans="1:14" x14ac:dyDescent="0.25">
      <c r="A659" s="3">
        <v>3504</v>
      </c>
      <c r="B659" s="2" t="s">
        <v>1768</v>
      </c>
      <c r="C659" s="2" t="s">
        <v>43</v>
      </c>
      <c r="D659" s="2" t="s">
        <v>11</v>
      </c>
      <c r="E659" s="2" t="s">
        <v>1770</v>
      </c>
      <c r="F659" s="2" t="s">
        <v>13</v>
      </c>
      <c r="G659" s="2" t="s">
        <v>14</v>
      </c>
      <c r="H659" s="2">
        <v>0</v>
      </c>
      <c r="L659" s="2" t="s">
        <v>6925</v>
      </c>
      <c r="M659" s="2" t="s">
        <v>6617</v>
      </c>
      <c r="N659" s="2" t="s">
        <v>6617</v>
      </c>
    </row>
    <row r="660" spans="1:14" x14ac:dyDescent="0.25">
      <c r="A660" s="3">
        <v>3650</v>
      </c>
      <c r="B660" s="2" t="s">
        <v>1768</v>
      </c>
      <c r="C660" s="2" t="s">
        <v>26</v>
      </c>
      <c r="D660" s="2" t="s">
        <v>11</v>
      </c>
      <c r="E660" s="2" t="s">
        <v>1770</v>
      </c>
      <c r="F660" s="2" t="s">
        <v>13</v>
      </c>
      <c r="G660" s="2" t="s">
        <v>14</v>
      </c>
      <c r="H660" s="2">
        <v>0</v>
      </c>
      <c r="L660" s="2" t="s">
        <v>6925</v>
      </c>
      <c r="M660" s="2" t="s">
        <v>6617</v>
      </c>
      <c r="N660" s="2" t="s">
        <v>6617</v>
      </c>
    </row>
    <row r="661" spans="1:14" x14ac:dyDescent="0.25">
      <c r="A661" s="3">
        <v>699</v>
      </c>
      <c r="B661" s="2" t="s">
        <v>1768</v>
      </c>
      <c r="C661" s="2" t="s">
        <v>30</v>
      </c>
      <c r="D661" s="2" t="s">
        <v>11</v>
      </c>
      <c r="E661" s="2" t="s">
        <v>1770</v>
      </c>
      <c r="F661" s="2" t="s">
        <v>13</v>
      </c>
      <c r="G661" s="2" t="s">
        <v>14</v>
      </c>
      <c r="H661" s="2">
        <v>0</v>
      </c>
      <c r="L661" s="2" t="s">
        <v>6925</v>
      </c>
      <c r="M661" s="2" t="s">
        <v>6617</v>
      </c>
      <c r="N661" s="2" t="s">
        <v>6617</v>
      </c>
    </row>
    <row r="662" spans="1:14" x14ac:dyDescent="0.25">
      <c r="A662" s="3">
        <v>3910</v>
      </c>
      <c r="B662" s="2" t="s">
        <v>1768</v>
      </c>
      <c r="C662" s="2" t="s">
        <v>23</v>
      </c>
      <c r="D662" s="2" t="s">
        <v>11</v>
      </c>
      <c r="E662" s="2" t="s">
        <v>1770</v>
      </c>
      <c r="F662" s="2" t="s">
        <v>13</v>
      </c>
      <c r="G662" s="2" t="s">
        <v>14</v>
      </c>
      <c r="H662" s="2">
        <v>0</v>
      </c>
      <c r="L662" s="2" t="s">
        <v>6925</v>
      </c>
      <c r="M662" s="2" t="s">
        <v>6617</v>
      </c>
      <c r="N662" s="2" t="s">
        <v>6617</v>
      </c>
    </row>
    <row r="663" spans="1:14" hidden="1" x14ac:dyDescent="0.25">
      <c r="A663" s="3">
        <v>2329</v>
      </c>
      <c r="B663" s="2" t="s">
        <v>419</v>
      </c>
      <c r="C663" s="2" t="s">
        <v>47</v>
      </c>
      <c r="D663" s="2" t="s">
        <v>11</v>
      </c>
      <c r="E663" s="2" t="s">
        <v>421</v>
      </c>
      <c r="F663" s="2" t="s">
        <v>13</v>
      </c>
      <c r="G663" s="2" t="s">
        <v>14</v>
      </c>
      <c r="H663" s="2">
        <v>0</v>
      </c>
      <c r="L663" s="2" t="s">
        <v>6926</v>
      </c>
      <c r="M663" s="2" t="s">
        <v>6617</v>
      </c>
      <c r="N663" s="2" t="s">
        <v>6617</v>
      </c>
    </row>
    <row r="664" spans="1:14" hidden="1" x14ac:dyDescent="0.25">
      <c r="A664" s="3">
        <v>3810</v>
      </c>
      <c r="B664" s="2" t="s">
        <v>419</v>
      </c>
      <c r="C664" s="2" t="s">
        <v>90</v>
      </c>
      <c r="D664" s="2" t="s">
        <v>11</v>
      </c>
      <c r="E664" s="2" t="s">
        <v>421</v>
      </c>
      <c r="F664" s="2" t="s">
        <v>13</v>
      </c>
      <c r="G664" s="2" t="s">
        <v>14</v>
      </c>
      <c r="H664" s="2">
        <v>0</v>
      </c>
      <c r="L664" s="2" t="s">
        <v>6926</v>
      </c>
      <c r="M664" s="2" t="s">
        <v>6617</v>
      </c>
      <c r="N664" s="2" t="s">
        <v>6617</v>
      </c>
    </row>
    <row r="665" spans="1:14" hidden="1" x14ac:dyDescent="0.25">
      <c r="A665" s="3">
        <v>2694</v>
      </c>
      <c r="B665" s="2" t="s">
        <v>419</v>
      </c>
      <c r="C665" s="2" t="s">
        <v>9</v>
      </c>
      <c r="D665" s="2" t="s">
        <v>11</v>
      </c>
      <c r="E665" s="2" t="s">
        <v>421</v>
      </c>
      <c r="F665" s="2" t="s">
        <v>13</v>
      </c>
      <c r="G665" s="2" t="s">
        <v>14</v>
      </c>
      <c r="H665" s="2">
        <v>0</v>
      </c>
      <c r="L665" s="2" t="s">
        <v>6926</v>
      </c>
      <c r="M665" s="2" t="s">
        <v>6617</v>
      </c>
      <c r="N665" s="2" t="s">
        <v>6617</v>
      </c>
    </row>
    <row r="666" spans="1:14" hidden="1" x14ac:dyDescent="0.25">
      <c r="A666" s="3">
        <v>763</v>
      </c>
      <c r="B666" s="2" t="s">
        <v>419</v>
      </c>
      <c r="C666" s="2" t="s">
        <v>99</v>
      </c>
      <c r="D666" s="2" t="s">
        <v>11</v>
      </c>
      <c r="E666" s="2" t="s">
        <v>421</v>
      </c>
      <c r="F666" s="2" t="s">
        <v>13</v>
      </c>
      <c r="G666" s="2" t="s">
        <v>14</v>
      </c>
      <c r="H666" s="2">
        <v>0</v>
      </c>
      <c r="L666" s="2" t="s">
        <v>6926</v>
      </c>
      <c r="M666" s="2" t="s">
        <v>6617</v>
      </c>
      <c r="N666" s="2" t="s">
        <v>6617</v>
      </c>
    </row>
    <row r="667" spans="1:14" hidden="1" x14ac:dyDescent="0.25">
      <c r="A667" s="3">
        <v>391</v>
      </c>
      <c r="B667" s="2" t="s">
        <v>419</v>
      </c>
      <c r="C667" s="2" t="s">
        <v>70</v>
      </c>
      <c r="D667" s="2" t="s">
        <v>11</v>
      </c>
      <c r="E667" s="2" t="s">
        <v>421</v>
      </c>
      <c r="F667" s="2" t="s">
        <v>13</v>
      </c>
      <c r="G667" s="2" t="s">
        <v>14</v>
      </c>
      <c r="H667" s="2">
        <v>0</v>
      </c>
      <c r="L667" s="2" t="s">
        <v>6926</v>
      </c>
      <c r="M667" s="2" t="s">
        <v>6617</v>
      </c>
      <c r="N667" s="2" t="s">
        <v>6617</v>
      </c>
    </row>
    <row r="668" spans="1:14" x14ac:dyDescent="0.25">
      <c r="A668" s="3">
        <v>3405</v>
      </c>
      <c r="B668" s="2" t="s">
        <v>419</v>
      </c>
      <c r="C668" s="2" t="s">
        <v>388</v>
      </c>
      <c r="D668" s="2" t="s">
        <v>11</v>
      </c>
      <c r="E668" s="2" t="s">
        <v>421</v>
      </c>
      <c r="F668" s="2" t="s">
        <v>13</v>
      </c>
      <c r="G668" s="2" t="s">
        <v>14</v>
      </c>
      <c r="H668" s="2">
        <v>0</v>
      </c>
      <c r="L668" s="2" t="s">
        <v>6926</v>
      </c>
      <c r="M668" s="2" t="s">
        <v>6617</v>
      </c>
      <c r="N668" s="2" t="s">
        <v>6617</v>
      </c>
    </row>
    <row r="669" spans="1:14" x14ac:dyDescent="0.25">
      <c r="A669" s="3">
        <v>1027</v>
      </c>
      <c r="B669" s="2" t="s">
        <v>419</v>
      </c>
      <c r="C669" s="2" t="s">
        <v>199</v>
      </c>
      <c r="D669" s="2" t="s">
        <v>11</v>
      </c>
      <c r="E669" s="2" t="s">
        <v>421</v>
      </c>
      <c r="F669" s="2" t="s">
        <v>13</v>
      </c>
      <c r="G669" s="2" t="s">
        <v>14</v>
      </c>
      <c r="H669" s="2">
        <v>0</v>
      </c>
      <c r="L669" s="2" t="s">
        <v>6926</v>
      </c>
      <c r="M669" s="2" t="s">
        <v>6617</v>
      </c>
      <c r="N669" s="2" t="s">
        <v>6617</v>
      </c>
    </row>
    <row r="670" spans="1:14" x14ac:dyDescent="0.25">
      <c r="A670" s="3">
        <v>336</v>
      </c>
      <c r="B670" s="2" t="s">
        <v>419</v>
      </c>
      <c r="C670" s="2" t="s">
        <v>142</v>
      </c>
      <c r="D670" s="2" t="s">
        <v>11</v>
      </c>
      <c r="E670" s="2" t="s">
        <v>421</v>
      </c>
      <c r="F670" s="2" t="s">
        <v>13</v>
      </c>
      <c r="G670" s="2" t="s">
        <v>14</v>
      </c>
      <c r="H670" s="2">
        <v>0</v>
      </c>
      <c r="L670" s="2" t="s">
        <v>6926</v>
      </c>
      <c r="M670" s="2" t="s">
        <v>6617</v>
      </c>
      <c r="N670" s="2" t="s">
        <v>6617</v>
      </c>
    </row>
    <row r="671" spans="1:14" x14ac:dyDescent="0.25">
      <c r="A671" s="3">
        <v>1963</v>
      </c>
      <c r="B671" s="2" t="s">
        <v>419</v>
      </c>
      <c r="C671" s="2" t="s">
        <v>16</v>
      </c>
      <c r="D671" s="2" t="s">
        <v>11</v>
      </c>
      <c r="E671" s="2" t="s">
        <v>421</v>
      </c>
      <c r="F671" s="2" t="s">
        <v>13</v>
      </c>
      <c r="G671" s="2" t="s">
        <v>14</v>
      </c>
      <c r="H671" s="2">
        <v>0</v>
      </c>
      <c r="L671" s="2" t="s">
        <v>6926</v>
      </c>
      <c r="M671" s="2" t="s">
        <v>6617</v>
      </c>
      <c r="N671" s="2" t="s">
        <v>6617</v>
      </c>
    </row>
    <row r="672" spans="1:14" x14ac:dyDescent="0.25">
      <c r="A672" s="3">
        <v>4240</v>
      </c>
      <c r="B672" s="2" t="s">
        <v>419</v>
      </c>
      <c r="C672" s="2" t="s">
        <v>189</v>
      </c>
      <c r="D672" s="2" t="s">
        <v>11</v>
      </c>
      <c r="E672" s="2" t="s">
        <v>421</v>
      </c>
      <c r="F672" s="2" t="s">
        <v>13</v>
      </c>
      <c r="G672" s="2" t="s">
        <v>14</v>
      </c>
      <c r="H672" s="2">
        <v>0</v>
      </c>
      <c r="L672" s="2" t="s">
        <v>6926</v>
      </c>
      <c r="M672" s="2" t="s">
        <v>6617</v>
      </c>
      <c r="N672" s="2" t="s">
        <v>6617</v>
      </c>
    </row>
    <row r="673" spans="1:14" x14ac:dyDescent="0.25">
      <c r="A673" s="3">
        <v>3981</v>
      </c>
      <c r="B673" s="2" t="s">
        <v>419</v>
      </c>
      <c r="C673" s="2" t="s">
        <v>43</v>
      </c>
      <c r="D673" s="2" t="s">
        <v>11</v>
      </c>
      <c r="E673" s="2" t="s">
        <v>421</v>
      </c>
      <c r="F673" s="2" t="s">
        <v>13</v>
      </c>
      <c r="G673" s="2" t="s">
        <v>14</v>
      </c>
      <c r="H673" s="2">
        <v>0</v>
      </c>
      <c r="L673" s="2" t="s">
        <v>6926</v>
      </c>
      <c r="M673" s="2" t="s">
        <v>6617</v>
      </c>
      <c r="N673" s="2" t="s">
        <v>6617</v>
      </c>
    </row>
    <row r="674" spans="1:14" x14ac:dyDescent="0.25">
      <c r="A674" s="3">
        <v>4197</v>
      </c>
      <c r="B674" s="2" t="s">
        <v>419</v>
      </c>
      <c r="C674" s="2" t="s">
        <v>26</v>
      </c>
      <c r="D674" s="2" t="s">
        <v>11</v>
      </c>
      <c r="E674" s="2" t="s">
        <v>421</v>
      </c>
      <c r="F674" s="2" t="s">
        <v>13</v>
      </c>
      <c r="G674" s="2" t="s">
        <v>14</v>
      </c>
      <c r="H674" s="2">
        <v>0</v>
      </c>
      <c r="L674" s="2" t="s">
        <v>6926</v>
      </c>
      <c r="M674" s="2" t="s">
        <v>6617</v>
      </c>
      <c r="N674" s="2" t="s">
        <v>6617</v>
      </c>
    </row>
    <row r="675" spans="1:14" x14ac:dyDescent="0.25">
      <c r="A675" s="3">
        <v>3642</v>
      </c>
      <c r="B675" s="2" t="s">
        <v>419</v>
      </c>
      <c r="C675" s="2" t="s">
        <v>30</v>
      </c>
      <c r="D675" s="2" t="s">
        <v>11</v>
      </c>
      <c r="E675" s="2" t="s">
        <v>421</v>
      </c>
      <c r="F675" s="2" t="s">
        <v>13</v>
      </c>
      <c r="G675" s="2" t="s">
        <v>14</v>
      </c>
      <c r="H675" s="2">
        <v>0</v>
      </c>
      <c r="L675" s="2" t="s">
        <v>6926</v>
      </c>
      <c r="M675" s="2" t="s">
        <v>6617</v>
      </c>
      <c r="N675" s="2" t="s">
        <v>6617</v>
      </c>
    </row>
    <row r="676" spans="1:14" x14ac:dyDescent="0.25">
      <c r="A676" s="3">
        <v>1514</v>
      </c>
      <c r="B676" s="2" t="s">
        <v>419</v>
      </c>
      <c r="C676" s="2" t="s">
        <v>23</v>
      </c>
      <c r="D676" s="2" t="s">
        <v>11</v>
      </c>
      <c r="E676" s="2" t="s">
        <v>421</v>
      </c>
      <c r="F676" s="2" t="s">
        <v>13</v>
      </c>
      <c r="G676" s="2" t="s">
        <v>14</v>
      </c>
      <c r="H676" s="2">
        <v>0</v>
      </c>
      <c r="L676" s="2" t="s">
        <v>6926</v>
      </c>
      <c r="M676" s="2" t="s">
        <v>6617</v>
      </c>
      <c r="N676" s="2" t="s">
        <v>6617</v>
      </c>
    </row>
    <row r="677" spans="1:14" hidden="1" x14ac:dyDescent="0.25">
      <c r="A677" s="3">
        <v>965</v>
      </c>
      <c r="B677" s="2" t="s">
        <v>925</v>
      </c>
      <c r="C677" s="2" t="s">
        <v>47</v>
      </c>
      <c r="D677" s="2" t="s">
        <v>11</v>
      </c>
      <c r="E677" s="2" t="s">
        <v>927</v>
      </c>
      <c r="F677" s="2" t="s">
        <v>13</v>
      </c>
      <c r="G677" s="2" t="s">
        <v>14</v>
      </c>
      <c r="H677" s="2">
        <v>0</v>
      </c>
      <c r="L677" s="2" t="s">
        <v>6927</v>
      </c>
      <c r="M677" s="2" t="s">
        <v>6617</v>
      </c>
      <c r="N677" s="2" t="s">
        <v>6617</v>
      </c>
    </row>
    <row r="678" spans="1:14" hidden="1" x14ac:dyDescent="0.25">
      <c r="A678" s="3">
        <v>779</v>
      </c>
      <c r="B678" s="2" t="s">
        <v>925</v>
      </c>
      <c r="C678" s="2" t="s">
        <v>90</v>
      </c>
      <c r="D678" s="2" t="s">
        <v>11</v>
      </c>
      <c r="E678" s="2" t="s">
        <v>927</v>
      </c>
      <c r="F678" s="2" t="s">
        <v>13</v>
      </c>
      <c r="G678" s="2" t="s">
        <v>14</v>
      </c>
      <c r="H678" s="2">
        <v>0</v>
      </c>
      <c r="L678" s="2" t="s">
        <v>6927</v>
      </c>
      <c r="M678" s="2" t="s">
        <v>6617</v>
      </c>
      <c r="N678" s="2" t="s">
        <v>6617</v>
      </c>
    </row>
    <row r="679" spans="1:14" hidden="1" x14ac:dyDescent="0.25">
      <c r="A679" s="3">
        <v>56</v>
      </c>
      <c r="B679" s="2" t="s">
        <v>925</v>
      </c>
      <c r="C679" s="2" t="s">
        <v>9</v>
      </c>
      <c r="D679" s="2" t="s">
        <v>11</v>
      </c>
      <c r="E679" s="2" t="s">
        <v>927</v>
      </c>
      <c r="F679" s="2" t="s">
        <v>13</v>
      </c>
      <c r="G679" s="2" t="s">
        <v>14</v>
      </c>
      <c r="H679" s="2">
        <v>0</v>
      </c>
      <c r="L679" s="2" t="s">
        <v>6927</v>
      </c>
      <c r="M679" s="2" t="s">
        <v>6617</v>
      </c>
      <c r="N679" s="2" t="s">
        <v>6617</v>
      </c>
    </row>
    <row r="680" spans="1:14" hidden="1" x14ac:dyDescent="0.25">
      <c r="A680" s="3">
        <v>2337</v>
      </c>
      <c r="B680" s="2" t="s">
        <v>925</v>
      </c>
      <c r="C680" s="2" t="s">
        <v>99</v>
      </c>
      <c r="D680" s="2" t="s">
        <v>11</v>
      </c>
      <c r="E680" s="2" t="s">
        <v>927</v>
      </c>
      <c r="F680" s="2" t="s">
        <v>13</v>
      </c>
      <c r="G680" s="2" t="s">
        <v>14</v>
      </c>
      <c r="H680" s="2">
        <v>0</v>
      </c>
      <c r="L680" s="2" t="s">
        <v>6927</v>
      </c>
      <c r="M680" s="2" t="s">
        <v>6617</v>
      </c>
      <c r="N680" s="2" t="s">
        <v>6617</v>
      </c>
    </row>
    <row r="681" spans="1:14" hidden="1" x14ac:dyDescent="0.25">
      <c r="A681" s="3">
        <v>1425</v>
      </c>
      <c r="B681" s="2" t="s">
        <v>925</v>
      </c>
      <c r="C681" s="2" t="s">
        <v>70</v>
      </c>
      <c r="D681" s="2" t="s">
        <v>11</v>
      </c>
      <c r="E681" s="2" t="s">
        <v>927</v>
      </c>
      <c r="F681" s="2" t="s">
        <v>13</v>
      </c>
      <c r="G681" s="2" t="s">
        <v>14</v>
      </c>
      <c r="H681" s="2">
        <v>0</v>
      </c>
      <c r="L681" s="2" t="s">
        <v>6927</v>
      </c>
      <c r="M681" s="2" t="s">
        <v>6617</v>
      </c>
      <c r="N681" s="2" t="s">
        <v>6617</v>
      </c>
    </row>
    <row r="682" spans="1:14" x14ac:dyDescent="0.25">
      <c r="A682" s="3">
        <v>3758</v>
      </c>
      <c r="B682" s="2" t="s">
        <v>925</v>
      </c>
      <c r="C682" s="2" t="s">
        <v>189</v>
      </c>
      <c r="D682" s="2" t="s">
        <v>11</v>
      </c>
      <c r="E682" s="2" t="s">
        <v>927</v>
      </c>
      <c r="F682" s="2" t="s">
        <v>13</v>
      </c>
      <c r="G682" s="2" t="s">
        <v>14</v>
      </c>
      <c r="H682" s="2">
        <v>0</v>
      </c>
      <c r="L682" s="2" t="s">
        <v>6927</v>
      </c>
      <c r="M682" s="2" t="s">
        <v>6617</v>
      </c>
      <c r="N682" s="2" t="s">
        <v>6617</v>
      </c>
    </row>
    <row r="683" spans="1:14" x14ac:dyDescent="0.25">
      <c r="A683" s="3">
        <v>2126</v>
      </c>
      <c r="B683" s="2" t="s">
        <v>925</v>
      </c>
      <c r="C683" s="2" t="s">
        <v>43</v>
      </c>
      <c r="D683" s="2" t="s">
        <v>11</v>
      </c>
      <c r="E683" s="2" t="s">
        <v>927</v>
      </c>
      <c r="F683" s="2" t="s">
        <v>13</v>
      </c>
      <c r="G683" s="2" t="s">
        <v>14</v>
      </c>
      <c r="H683" s="2">
        <v>0</v>
      </c>
      <c r="L683" s="2" t="s">
        <v>6927</v>
      </c>
      <c r="M683" s="2" t="s">
        <v>6617</v>
      </c>
      <c r="N683" s="2" t="s">
        <v>6617</v>
      </c>
    </row>
    <row r="684" spans="1:14" x14ac:dyDescent="0.25">
      <c r="A684" s="3">
        <v>4042</v>
      </c>
      <c r="B684" s="2" t="s">
        <v>925</v>
      </c>
      <c r="C684" s="2" t="s">
        <v>26</v>
      </c>
      <c r="D684" s="2" t="s">
        <v>11</v>
      </c>
      <c r="E684" s="2" t="s">
        <v>927</v>
      </c>
      <c r="F684" s="2" t="s">
        <v>13</v>
      </c>
      <c r="G684" s="2" t="s">
        <v>14</v>
      </c>
      <c r="H684" s="2">
        <v>0</v>
      </c>
      <c r="L684" s="2" t="s">
        <v>6927</v>
      </c>
      <c r="M684" s="2" t="s">
        <v>6617</v>
      </c>
      <c r="N684" s="2" t="s">
        <v>6617</v>
      </c>
    </row>
    <row r="685" spans="1:14" x14ac:dyDescent="0.25">
      <c r="A685" s="3">
        <v>2202</v>
      </c>
      <c r="B685" s="2" t="s">
        <v>925</v>
      </c>
      <c r="C685" s="2" t="s">
        <v>30</v>
      </c>
      <c r="D685" s="2" t="s">
        <v>11</v>
      </c>
      <c r="E685" s="2" t="s">
        <v>927</v>
      </c>
      <c r="F685" s="2" t="s">
        <v>13</v>
      </c>
      <c r="G685" s="2" t="s">
        <v>14</v>
      </c>
      <c r="H685" s="2">
        <v>0</v>
      </c>
      <c r="L685" s="2" t="s">
        <v>6927</v>
      </c>
      <c r="M685" s="2" t="s">
        <v>6617</v>
      </c>
      <c r="N685" s="2" t="s">
        <v>6617</v>
      </c>
    </row>
    <row r="686" spans="1:14" x14ac:dyDescent="0.25">
      <c r="A686" s="3">
        <v>851</v>
      </c>
      <c r="B686" s="2" t="s">
        <v>925</v>
      </c>
      <c r="C686" s="2" t="s">
        <v>23</v>
      </c>
      <c r="D686" s="2" t="s">
        <v>11</v>
      </c>
      <c r="E686" s="2" t="s">
        <v>927</v>
      </c>
      <c r="F686" s="2" t="s">
        <v>13</v>
      </c>
      <c r="G686" s="2" t="s">
        <v>14</v>
      </c>
      <c r="H686" s="2">
        <v>0</v>
      </c>
      <c r="L686" s="2" t="s">
        <v>6927</v>
      </c>
      <c r="M686" s="2" t="s">
        <v>6617</v>
      </c>
      <c r="N686" s="2" t="s">
        <v>6617</v>
      </c>
    </row>
    <row r="687" spans="1:14" x14ac:dyDescent="0.25">
      <c r="A687" s="3">
        <v>1168</v>
      </c>
      <c r="B687" s="2" t="s">
        <v>115</v>
      </c>
      <c r="C687" s="2" t="s">
        <v>189</v>
      </c>
      <c r="D687" s="2" t="s">
        <v>11</v>
      </c>
      <c r="E687" s="2" t="s">
        <v>117</v>
      </c>
      <c r="F687" s="2" t="s">
        <v>13</v>
      </c>
      <c r="G687" s="2" t="s">
        <v>14</v>
      </c>
      <c r="H687" s="2">
        <v>0</v>
      </c>
      <c r="L687" s="2" t="s">
        <v>6928</v>
      </c>
      <c r="M687" s="2" t="s">
        <v>6617</v>
      </c>
      <c r="N687" s="2" t="s">
        <v>6617</v>
      </c>
    </row>
    <row r="688" spans="1:14" x14ac:dyDescent="0.25">
      <c r="A688" s="3">
        <v>2524</v>
      </c>
      <c r="B688" s="2" t="s">
        <v>115</v>
      </c>
      <c r="C688" s="2" t="s">
        <v>43</v>
      </c>
      <c r="D688" s="2" t="s">
        <v>11</v>
      </c>
      <c r="E688" s="2" t="s">
        <v>117</v>
      </c>
      <c r="F688" s="2" t="s">
        <v>13</v>
      </c>
      <c r="G688" s="2" t="s">
        <v>14</v>
      </c>
      <c r="H688" s="2">
        <v>0</v>
      </c>
      <c r="L688" s="2" t="s">
        <v>6928</v>
      </c>
      <c r="M688" s="2" t="s">
        <v>6617</v>
      </c>
      <c r="N688" s="2" t="s">
        <v>6617</v>
      </c>
    </row>
    <row r="689" spans="1:14" x14ac:dyDescent="0.25">
      <c r="A689" s="3">
        <v>1613</v>
      </c>
      <c r="B689" s="2" t="s">
        <v>115</v>
      </c>
      <c r="C689" s="2" t="s">
        <v>26</v>
      </c>
      <c r="D689" s="2" t="s">
        <v>11</v>
      </c>
      <c r="E689" s="2" t="s">
        <v>117</v>
      </c>
      <c r="F689" s="2" t="s">
        <v>13</v>
      </c>
      <c r="G689" s="2" t="s">
        <v>14</v>
      </c>
      <c r="H689" s="2">
        <v>0</v>
      </c>
      <c r="L689" s="2" t="s">
        <v>6928</v>
      </c>
      <c r="M689" s="2" t="s">
        <v>6617</v>
      </c>
      <c r="N689" s="2" t="s">
        <v>6617</v>
      </c>
    </row>
    <row r="690" spans="1:14" x14ac:dyDescent="0.25">
      <c r="A690" s="3">
        <v>3667</v>
      </c>
      <c r="B690" s="2" t="s">
        <v>115</v>
      </c>
      <c r="C690" s="2" t="s">
        <v>30</v>
      </c>
      <c r="D690" s="2" t="s">
        <v>11</v>
      </c>
      <c r="E690" s="2" t="s">
        <v>117</v>
      </c>
      <c r="F690" s="2" t="s">
        <v>13</v>
      </c>
      <c r="G690" s="2" t="s">
        <v>14</v>
      </c>
      <c r="H690" s="2">
        <v>0</v>
      </c>
      <c r="L690" s="2" t="s">
        <v>6928</v>
      </c>
      <c r="M690" s="2" t="s">
        <v>6617</v>
      </c>
      <c r="N690" s="2" t="s">
        <v>6617</v>
      </c>
    </row>
    <row r="691" spans="1:14" x14ac:dyDescent="0.25">
      <c r="A691" s="3">
        <v>123</v>
      </c>
      <c r="B691" s="2" t="s">
        <v>115</v>
      </c>
      <c r="C691" s="2" t="s">
        <v>23</v>
      </c>
      <c r="D691" s="2" t="s">
        <v>11</v>
      </c>
      <c r="E691" s="2" t="s">
        <v>117</v>
      </c>
      <c r="F691" s="2" t="s">
        <v>13</v>
      </c>
      <c r="G691" s="2" t="s">
        <v>14</v>
      </c>
      <c r="H691" s="2">
        <v>0</v>
      </c>
      <c r="L691" s="2" t="s">
        <v>6928</v>
      </c>
      <c r="M691" s="2" t="s">
        <v>6617</v>
      </c>
      <c r="N691" s="2" t="s">
        <v>6617</v>
      </c>
    </row>
    <row r="692" spans="1:14" x14ac:dyDescent="0.25">
      <c r="A692" s="3">
        <v>2444</v>
      </c>
      <c r="B692" s="2" t="s">
        <v>6929</v>
      </c>
      <c r="C692" s="2" t="s">
        <v>16</v>
      </c>
      <c r="D692" s="2" t="s">
        <v>11</v>
      </c>
      <c r="E692" s="2" t="s">
        <v>4784</v>
      </c>
      <c r="F692" s="2" t="s">
        <v>13</v>
      </c>
      <c r="G692" s="2" t="s">
        <v>14</v>
      </c>
      <c r="H692" s="2">
        <f t="shared" ref="H692:H703" si="24">14.0067*N692/M692</f>
        <v>8.162246108033927E-2</v>
      </c>
      <c r="L692" s="2" t="s">
        <v>6930</v>
      </c>
      <c r="M692" s="2">
        <v>343.20699999999999</v>
      </c>
      <c r="N692" s="2">
        <v>2</v>
      </c>
    </row>
    <row r="693" spans="1:14" x14ac:dyDescent="0.25">
      <c r="A693" s="3">
        <v>848</v>
      </c>
      <c r="B693" s="2" t="s">
        <v>6931</v>
      </c>
      <c r="C693" s="2" t="s">
        <v>16</v>
      </c>
      <c r="D693" s="2" t="s">
        <v>11</v>
      </c>
      <c r="E693" s="2" t="s">
        <v>4072</v>
      </c>
      <c r="F693" s="2" t="s">
        <v>13</v>
      </c>
      <c r="G693" s="2" t="s">
        <v>14</v>
      </c>
      <c r="H693" s="2">
        <f t="shared" si="24"/>
        <v>0.10728335299253973</v>
      </c>
      <c r="L693" s="2" t="s">
        <v>6932</v>
      </c>
      <c r="M693" s="2">
        <v>261.11599999999999</v>
      </c>
      <c r="N693" s="2">
        <v>2</v>
      </c>
    </row>
    <row r="694" spans="1:14" hidden="1" x14ac:dyDescent="0.25">
      <c r="A694" s="3">
        <v>1444</v>
      </c>
      <c r="B694" s="2" t="s">
        <v>803</v>
      </c>
      <c r="C694" s="2" t="s">
        <v>47</v>
      </c>
      <c r="D694" s="2" t="s">
        <v>11</v>
      </c>
      <c r="E694" s="2" t="s">
        <v>805</v>
      </c>
      <c r="F694" s="2" t="s">
        <v>13</v>
      </c>
      <c r="G694" s="2" t="s">
        <v>14</v>
      </c>
      <c r="H694" s="2">
        <f t="shared" si="24"/>
        <v>0</v>
      </c>
      <c r="L694" s="2" t="s">
        <v>6933</v>
      </c>
      <c r="M694" s="2">
        <v>127.902</v>
      </c>
      <c r="N694" s="2">
        <v>0</v>
      </c>
    </row>
    <row r="695" spans="1:14" hidden="1" x14ac:dyDescent="0.25">
      <c r="A695" s="3">
        <v>1082</v>
      </c>
      <c r="B695" s="2" t="s">
        <v>803</v>
      </c>
      <c r="C695" s="2" t="s">
        <v>90</v>
      </c>
      <c r="D695" s="2" t="s">
        <v>11</v>
      </c>
      <c r="E695" s="2" t="s">
        <v>805</v>
      </c>
      <c r="F695" s="2" t="s">
        <v>13</v>
      </c>
      <c r="G695" s="2" t="s">
        <v>14</v>
      </c>
      <c r="H695" s="2">
        <f t="shared" si="24"/>
        <v>0</v>
      </c>
      <c r="L695" s="2" t="s">
        <v>6933</v>
      </c>
      <c r="M695" s="2">
        <v>127.902</v>
      </c>
      <c r="N695" s="2">
        <v>0</v>
      </c>
    </row>
    <row r="696" spans="1:14" hidden="1" x14ac:dyDescent="0.25">
      <c r="A696" s="3">
        <v>899</v>
      </c>
      <c r="B696" s="2" t="s">
        <v>803</v>
      </c>
      <c r="C696" s="2" t="s">
        <v>9</v>
      </c>
      <c r="D696" s="2" t="s">
        <v>11</v>
      </c>
      <c r="E696" s="2" t="s">
        <v>805</v>
      </c>
      <c r="F696" s="2" t="s">
        <v>13</v>
      </c>
      <c r="G696" s="2" t="s">
        <v>14</v>
      </c>
      <c r="H696" s="2">
        <f t="shared" si="24"/>
        <v>0</v>
      </c>
      <c r="L696" s="2" t="s">
        <v>6933</v>
      </c>
      <c r="M696" s="2">
        <v>127.902</v>
      </c>
      <c r="N696" s="2">
        <v>0</v>
      </c>
    </row>
    <row r="697" spans="1:14" hidden="1" x14ac:dyDescent="0.25">
      <c r="A697" s="3">
        <v>2871</v>
      </c>
      <c r="B697" s="2" t="s">
        <v>803</v>
      </c>
      <c r="C697" s="2" t="s">
        <v>99</v>
      </c>
      <c r="D697" s="2" t="s">
        <v>11</v>
      </c>
      <c r="E697" s="2" t="s">
        <v>805</v>
      </c>
      <c r="F697" s="2" t="s">
        <v>13</v>
      </c>
      <c r="G697" s="2" t="s">
        <v>14</v>
      </c>
      <c r="H697" s="2">
        <f t="shared" si="24"/>
        <v>0</v>
      </c>
      <c r="L697" s="2" t="s">
        <v>6933</v>
      </c>
      <c r="M697" s="2">
        <v>127.902</v>
      </c>
      <c r="N697" s="2">
        <v>0</v>
      </c>
    </row>
    <row r="698" spans="1:14" hidden="1" x14ac:dyDescent="0.25">
      <c r="A698" s="3">
        <v>2002</v>
      </c>
      <c r="B698" s="2" t="s">
        <v>803</v>
      </c>
      <c r="C698" s="2" t="s">
        <v>70</v>
      </c>
      <c r="D698" s="2" t="s">
        <v>11</v>
      </c>
      <c r="E698" s="2" t="s">
        <v>805</v>
      </c>
      <c r="F698" s="2" t="s">
        <v>13</v>
      </c>
      <c r="G698" s="2" t="s">
        <v>14</v>
      </c>
      <c r="H698" s="2">
        <f t="shared" si="24"/>
        <v>0</v>
      </c>
      <c r="L698" s="2" t="s">
        <v>6933</v>
      </c>
      <c r="M698" s="2">
        <v>127.902</v>
      </c>
      <c r="N698" s="2">
        <v>0</v>
      </c>
    </row>
    <row r="699" spans="1:14" hidden="1" x14ac:dyDescent="0.25">
      <c r="A699" s="3">
        <v>4336</v>
      </c>
      <c r="B699" s="2" t="s">
        <v>3482</v>
      </c>
      <c r="C699" s="2" t="s">
        <v>47</v>
      </c>
      <c r="D699" s="2" t="s">
        <v>11</v>
      </c>
      <c r="E699" s="2" t="s">
        <v>3484</v>
      </c>
      <c r="F699" s="2" t="s">
        <v>13</v>
      </c>
      <c r="G699" s="2" t="s">
        <v>14</v>
      </c>
      <c r="H699" s="2">
        <f t="shared" si="24"/>
        <v>0</v>
      </c>
      <c r="L699" s="2" t="s">
        <v>6933</v>
      </c>
      <c r="M699" s="2">
        <v>127.902</v>
      </c>
      <c r="N699" s="2">
        <v>0</v>
      </c>
    </row>
    <row r="700" spans="1:14" hidden="1" x14ac:dyDescent="0.25">
      <c r="A700" s="3">
        <v>3293</v>
      </c>
      <c r="B700" s="2" t="s">
        <v>3482</v>
      </c>
      <c r="C700" s="2" t="s">
        <v>90</v>
      </c>
      <c r="D700" s="2" t="s">
        <v>11</v>
      </c>
      <c r="E700" s="2" t="s">
        <v>3484</v>
      </c>
      <c r="F700" s="2" t="s">
        <v>13</v>
      </c>
      <c r="G700" s="2" t="s">
        <v>14</v>
      </c>
      <c r="H700" s="2">
        <f t="shared" si="24"/>
        <v>0</v>
      </c>
      <c r="L700" s="2" t="s">
        <v>6933</v>
      </c>
      <c r="M700" s="2">
        <v>127.902</v>
      </c>
      <c r="N700" s="2">
        <v>0</v>
      </c>
    </row>
    <row r="701" spans="1:14" hidden="1" x14ac:dyDescent="0.25">
      <c r="A701" s="3">
        <v>2766</v>
      </c>
      <c r="B701" s="2" t="s">
        <v>3482</v>
      </c>
      <c r="C701" s="2" t="s">
        <v>9</v>
      </c>
      <c r="D701" s="2" t="s">
        <v>11</v>
      </c>
      <c r="E701" s="2" t="s">
        <v>3484</v>
      </c>
      <c r="F701" s="2" t="s">
        <v>13</v>
      </c>
      <c r="G701" s="2" t="s">
        <v>14</v>
      </c>
      <c r="H701" s="2">
        <f t="shared" si="24"/>
        <v>0</v>
      </c>
      <c r="L701" s="2" t="s">
        <v>6933</v>
      </c>
      <c r="M701" s="2">
        <v>127.902</v>
      </c>
      <c r="N701" s="2">
        <v>0</v>
      </c>
    </row>
    <row r="702" spans="1:14" hidden="1" x14ac:dyDescent="0.25">
      <c r="A702" s="3">
        <v>3598</v>
      </c>
      <c r="B702" s="2" t="s">
        <v>3482</v>
      </c>
      <c r="C702" s="2" t="s">
        <v>99</v>
      </c>
      <c r="D702" s="2" t="s">
        <v>11</v>
      </c>
      <c r="E702" s="2" t="s">
        <v>3484</v>
      </c>
      <c r="F702" s="2" t="s">
        <v>13</v>
      </c>
      <c r="G702" s="2" t="s">
        <v>14</v>
      </c>
      <c r="H702" s="2">
        <f t="shared" si="24"/>
        <v>0</v>
      </c>
      <c r="L702" s="2" t="s">
        <v>6933</v>
      </c>
      <c r="M702" s="2">
        <v>127.902</v>
      </c>
      <c r="N702" s="2">
        <v>0</v>
      </c>
    </row>
    <row r="703" spans="1:14" hidden="1" x14ac:dyDescent="0.25">
      <c r="A703" s="3">
        <v>2435</v>
      </c>
      <c r="B703" s="2" t="s">
        <v>3482</v>
      </c>
      <c r="C703" s="2" t="s">
        <v>70</v>
      </c>
      <c r="D703" s="2" t="s">
        <v>11</v>
      </c>
      <c r="E703" s="2" t="s">
        <v>3484</v>
      </c>
      <c r="F703" s="2" t="s">
        <v>13</v>
      </c>
      <c r="G703" s="2" t="s">
        <v>14</v>
      </c>
      <c r="H703" s="2">
        <f t="shared" si="24"/>
        <v>0</v>
      </c>
      <c r="L703" s="2" t="s">
        <v>6933</v>
      </c>
      <c r="M703" s="2">
        <v>127.902</v>
      </c>
      <c r="N703" s="2">
        <v>0</v>
      </c>
    </row>
    <row r="704" spans="1:14" hidden="1" x14ac:dyDescent="0.25">
      <c r="A704" s="3">
        <v>1974</v>
      </c>
      <c r="B704" s="2" t="s">
        <v>716</v>
      </c>
      <c r="C704" s="2" t="s">
        <v>47</v>
      </c>
      <c r="D704" s="2" t="s">
        <v>11</v>
      </c>
      <c r="E704" s="2" t="s">
        <v>718</v>
      </c>
      <c r="F704" s="2" t="s">
        <v>13</v>
      </c>
      <c r="G704" s="2" t="s">
        <v>14</v>
      </c>
      <c r="H704" s="2">
        <v>0</v>
      </c>
      <c r="L704" s="2" t="s">
        <v>6934</v>
      </c>
      <c r="M704" s="2" t="s">
        <v>6617</v>
      </c>
      <c r="N704" s="2" t="s">
        <v>6617</v>
      </c>
    </row>
    <row r="705" spans="1:14" hidden="1" x14ac:dyDescent="0.25">
      <c r="A705" s="3">
        <v>483</v>
      </c>
      <c r="B705" s="2" t="s">
        <v>716</v>
      </c>
      <c r="C705" s="2" t="s">
        <v>90</v>
      </c>
      <c r="D705" s="2" t="s">
        <v>11</v>
      </c>
      <c r="E705" s="2" t="s">
        <v>718</v>
      </c>
      <c r="F705" s="2" t="s">
        <v>13</v>
      </c>
      <c r="G705" s="2" t="s">
        <v>14</v>
      </c>
      <c r="H705" s="2">
        <v>0</v>
      </c>
      <c r="L705" s="2" t="s">
        <v>6934</v>
      </c>
      <c r="M705" s="2" t="s">
        <v>6617</v>
      </c>
      <c r="N705" s="2" t="s">
        <v>6617</v>
      </c>
    </row>
    <row r="706" spans="1:14" hidden="1" x14ac:dyDescent="0.25">
      <c r="A706" s="3">
        <v>841</v>
      </c>
      <c r="B706" s="2" t="s">
        <v>716</v>
      </c>
      <c r="C706" s="2" t="s">
        <v>9</v>
      </c>
      <c r="D706" s="2" t="s">
        <v>11</v>
      </c>
      <c r="E706" s="2" t="s">
        <v>718</v>
      </c>
      <c r="F706" s="2" t="s">
        <v>13</v>
      </c>
      <c r="G706" s="2" t="s">
        <v>14</v>
      </c>
      <c r="H706" s="2">
        <v>0</v>
      </c>
      <c r="L706" s="2" t="s">
        <v>6934</v>
      </c>
      <c r="M706" s="2" t="s">
        <v>6617</v>
      </c>
      <c r="N706" s="2" t="s">
        <v>6617</v>
      </c>
    </row>
    <row r="707" spans="1:14" hidden="1" x14ac:dyDescent="0.25">
      <c r="A707" s="3">
        <v>2599</v>
      </c>
      <c r="B707" s="2" t="s">
        <v>716</v>
      </c>
      <c r="C707" s="2" t="s">
        <v>99</v>
      </c>
      <c r="D707" s="2" t="s">
        <v>11</v>
      </c>
      <c r="E707" s="2" t="s">
        <v>718</v>
      </c>
      <c r="F707" s="2" t="s">
        <v>13</v>
      </c>
      <c r="G707" s="2" t="s">
        <v>14</v>
      </c>
      <c r="H707" s="2">
        <v>0</v>
      </c>
      <c r="L707" s="2" t="s">
        <v>6934</v>
      </c>
      <c r="M707" s="2" t="s">
        <v>6617</v>
      </c>
      <c r="N707" s="2" t="s">
        <v>6617</v>
      </c>
    </row>
    <row r="708" spans="1:14" hidden="1" x14ac:dyDescent="0.25">
      <c r="A708" s="3">
        <v>173</v>
      </c>
      <c r="B708" s="2" t="s">
        <v>716</v>
      </c>
      <c r="C708" s="2" t="s">
        <v>70</v>
      </c>
      <c r="D708" s="2" t="s">
        <v>11</v>
      </c>
      <c r="E708" s="2" t="s">
        <v>718</v>
      </c>
      <c r="F708" s="2" t="s">
        <v>13</v>
      </c>
      <c r="G708" s="2" t="s">
        <v>14</v>
      </c>
      <c r="H708" s="2">
        <v>0</v>
      </c>
      <c r="L708" s="2" t="s">
        <v>6934</v>
      </c>
      <c r="M708" s="2" t="s">
        <v>6617</v>
      </c>
      <c r="N708" s="2" t="s">
        <v>6617</v>
      </c>
    </row>
    <row r="709" spans="1:14" x14ac:dyDescent="0.25">
      <c r="A709" s="3">
        <v>167</v>
      </c>
      <c r="B709" s="2" t="s">
        <v>716</v>
      </c>
      <c r="C709" s="2" t="s">
        <v>388</v>
      </c>
      <c r="D709" s="2" t="s">
        <v>11</v>
      </c>
      <c r="E709" s="2" t="s">
        <v>718</v>
      </c>
      <c r="F709" s="2" t="s">
        <v>13</v>
      </c>
      <c r="G709" s="2" t="s">
        <v>14</v>
      </c>
      <c r="H709" s="2">
        <v>0</v>
      </c>
      <c r="L709" s="2" t="s">
        <v>6934</v>
      </c>
      <c r="M709" s="2" t="s">
        <v>6617</v>
      </c>
      <c r="N709" s="2" t="s">
        <v>6617</v>
      </c>
    </row>
    <row r="710" spans="1:14" x14ac:dyDescent="0.25">
      <c r="A710" s="3">
        <v>2132</v>
      </c>
      <c r="B710" s="2" t="s">
        <v>716</v>
      </c>
      <c r="C710" s="2" t="s">
        <v>199</v>
      </c>
      <c r="D710" s="2" t="s">
        <v>11</v>
      </c>
      <c r="E710" s="2" t="s">
        <v>718</v>
      </c>
      <c r="F710" s="2" t="s">
        <v>13</v>
      </c>
      <c r="G710" s="2" t="s">
        <v>14</v>
      </c>
      <c r="H710" s="2">
        <v>0</v>
      </c>
      <c r="L710" s="2" t="s">
        <v>6934</v>
      </c>
      <c r="M710" s="2" t="s">
        <v>6617</v>
      </c>
      <c r="N710" s="2" t="s">
        <v>6617</v>
      </c>
    </row>
    <row r="711" spans="1:14" x14ac:dyDescent="0.25">
      <c r="A711" s="3">
        <v>837</v>
      </c>
      <c r="B711" s="2" t="s">
        <v>716</v>
      </c>
      <c r="C711" s="2" t="s">
        <v>142</v>
      </c>
      <c r="D711" s="2" t="s">
        <v>11</v>
      </c>
      <c r="E711" s="2" t="s">
        <v>718</v>
      </c>
      <c r="F711" s="2" t="s">
        <v>13</v>
      </c>
      <c r="G711" s="2" t="s">
        <v>14</v>
      </c>
      <c r="H711" s="2">
        <v>0</v>
      </c>
      <c r="L711" s="2" t="s">
        <v>6934</v>
      </c>
      <c r="M711" s="2" t="s">
        <v>6617</v>
      </c>
      <c r="N711" s="2" t="s">
        <v>6617</v>
      </c>
    </row>
    <row r="712" spans="1:14" x14ac:dyDescent="0.25">
      <c r="A712" s="3">
        <v>1977</v>
      </c>
      <c r="B712" s="2" t="s">
        <v>716</v>
      </c>
      <c r="C712" s="2" t="s">
        <v>16</v>
      </c>
      <c r="D712" s="2" t="s">
        <v>11</v>
      </c>
      <c r="E712" s="2" t="s">
        <v>718</v>
      </c>
      <c r="F712" s="2" t="s">
        <v>13</v>
      </c>
      <c r="G712" s="2" t="s">
        <v>14</v>
      </c>
      <c r="H712" s="2">
        <v>0</v>
      </c>
      <c r="L712" s="2" t="s">
        <v>6934</v>
      </c>
      <c r="M712" s="2" t="s">
        <v>6617</v>
      </c>
      <c r="N712" s="2" t="s">
        <v>6617</v>
      </c>
    </row>
    <row r="713" spans="1:14" hidden="1" x14ac:dyDescent="0.25">
      <c r="A713" s="3">
        <v>711</v>
      </c>
      <c r="C713" s="2" t="s">
        <v>2432</v>
      </c>
      <c r="D713" s="2" t="s">
        <v>11</v>
      </c>
      <c r="E713" s="2" t="s">
        <v>5703</v>
      </c>
      <c r="F713" s="2" t="s">
        <v>2435</v>
      </c>
      <c r="G713" s="2" t="s">
        <v>2436</v>
      </c>
    </row>
    <row r="714" spans="1:14" x14ac:dyDescent="0.25">
      <c r="A714" s="3">
        <v>3508</v>
      </c>
      <c r="B714" s="2" t="s">
        <v>716</v>
      </c>
      <c r="C714" s="2" t="s">
        <v>189</v>
      </c>
      <c r="D714" s="2" t="s">
        <v>11</v>
      </c>
      <c r="E714" s="2" t="s">
        <v>718</v>
      </c>
      <c r="F714" s="2" t="s">
        <v>13</v>
      </c>
      <c r="G714" s="2" t="s">
        <v>14</v>
      </c>
      <c r="H714" s="2">
        <v>0</v>
      </c>
      <c r="L714" s="2" t="s">
        <v>6934</v>
      </c>
      <c r="M714" s="2" t="s">
        <v>6617</v>
      </c>
      <c r="N714" s="2" t="s">
        <v>6617</v>
      </c>
    </row>
    <row r="715" spans="1:14" x14ac:dyDescent="0.25">
      <c r="A715" s="3">
        <v>1756</v>
      </c>
      <c r="B715" s="2" t="s">
        <v>716</v>
      </c>
      <c r="C715" s="2" t="s">
        <v>43</v>
      </c>
      <c r="D715" s="2" t="s">
        <v>11</v>
      </c>
      <c r="E715" s="2" t="s">
        <v>718</v>
      </c>
      <c r="F715" s="2" t="s">
        <v>13</v>
      </c>
      <c r="G715" s="2" t="s">
        <v>14</v>
      </c>
      <c r="H715" s="2">
        <v>0</v>
      </c>
      <c r="L715" s="2" t="s">
        <v>6934</v>
      </c>
      <c r="M715" s="2" t="s">
        <v>6617</v>
      </c>
      <c r="N715" s="2" t="s">
        <v>6617</v>
      </c>
    </row>
    <row r="716" spans="1:14" x14ac:dyDescent="0.25">
      <c r="A716" s="3">
        <v>861</v>
      </c>
      <c r="B716" s="2" t="s">
        <v>716</v>
      </c>
      <c r="C716" s="2" t="s">
        <v>26</v>
      </c>
      <c r="D716" s="2" t="s">
        <v>11</v>
      </c>
      <c r="E716" s="2" t="s">
        <v>718</v>
      </c>
      <c r="F716" s="2" t="s">
        <v>13</v>
      </c>
      <c r="G716" s="2" t="s">
        <v>14</v>
      </c>
      <c r="H716" s="2">
        <v>0</v>
      </c>
      <c r="L716" s="2" t="s">
        <v>6934</v>
      </c>
      <c r="M716" s="2" t="s">
        <v>6617</v>
      </c>
      <c r="N716" s="2" t="s">
        <v>6617</v>
      </c>
    </row>
    <row r="717" spans="1:14" x14ac:dyDescent="0.25">
      <c r="A717" s="3">
        <v>1755</v>
      </c>
      <c r="B717" s="2" t="s">
        <v>716</v>
      </c>
      <c r="C717" s="2" t="s">
        <v>30</v>
      </c>
      <c r="D717" s="2" t="s">
        <v>11</v>
      </c>
      <c r="E717" s="2" t="s">
        <v>718</v>
      </c>
      <c r="F717" s="2" t="s">
        <v>13</v>
      </c>
      <c r="G717" s="2" t="s">
        <v>14</v>
      </c>
      <c r="H717" s="2">
        <v>0</v>
      </c>
      <c r="L717" s="2" t="s">
        <v>6934</v>
      </c>
      <c r="M717" s="2" t="s">
        <v>6617</v>
      </c>
      <c r="N717" s="2" t="s">
        <v>6617</v>
      </c>
    </row>
    <row r="718" spans="1:14" x14ac:dyDescent="0.25">
      <c r="A718" s="3">
        <v>3010</v>
      </c>
      <c r="B718" s="2" t="s">
        <v>716</v>
      </c>
      <c r="C718" s="2" t="s">
        <v>23</v>
      </c>
      <c r="D718" s="2" t="s">
        <v>11</v>
      </c>
      <c r="E718" s="2" t="s">
        <v>718</v>
      </c>
      <c r="F718" s="2" t="s">
        <v>13</v>
      </c>
      <c r="G718" s="2" t="s">
        <v>14</v>
      </c>
      <c r="H718" s="2">
        <v>0</v>
      </c>
      <c r="L718" s="2" t="s">
        <v>6934</v>
      </c>
      <c r="M718" s="2" t="s">
        <v>6617</v>
      </c>
      <c r="N718" s="2" t="s">
        <v>6617</v>
      </c>
    </row>
    <row r="719" spans="1:14" x14ac:dyDescent="0.25">
      <c r="A719" s="3">
        <v>2751</v>
      </c>
      <c r="B719" s="2" t="s">
        <v>3589</v>
      </c>
      <c r="C719" s="2" t="s">
        <v>16</v>
      </c>
      <c r="D719" s="2" t="s">
        <v>11</v>
      </c>
      <c r="E719" s="2" t="s">
        <v>3591</v>
      </c>
      <c r="F719" s="2" t="s">
        <v>13</v>
      </c>
      <c r="G719" s="2" t="s">
        <v>14</v>
      </c>
      <c r="H719" s="2">
        <f>14.0067*N719/M719</f>
        <v>9.1146134974914264E-2</v>
      </c>
      <c r="L719" s="2" t="s">
        <v>6935</v>
      </c>
      <c r="M719" s="2">
        <v>461.01900000000001</v>
      </c>
      <c r="N719" s="2">
        <v>3</v>
      </c>
    </row>
    <row r="720" spans="1:14" hidden="1" x14ac:dyDescent="0.25">
      <c r="A720" s="3">
        <v>953</v>
      </c>
      <c r="B720" s="2" t="s">
        <v>3107</v>
      </c>
      <c r="C720" s="2" t="s">
        <v>47</v>
      </c>
      <c r="D720" s="2" t="s">
        <v>11</v>
      </c>
      <c r="E720" s="2" t="s">
        <v>3109</v>
      </c>
      <c r="F720" s="2" t="s">
        <v>13</v>
      </c>
      <c r="G720" s="2" t="s">
        <v>14</v>
      </c>
      <c r="H720" s="2">
        <f>14.0067*N720/M720</f>
        <v>0</v>
      </c>
      <c r="L720" s="2" t="s">
        <v>6936</v>
      </c>
      <c r="M720" s="2">
        <v>122.992</v>
      </c>
      <c r="N720" s="2">
        <v>0</v>
      </c>
    </row>
    <row r="721" spans="1:14" x14ac:dyDescent="0.25">
      <c r="A721" s="3">
        <v>3246</v>
      </c>
      <c r="B721" s="2" t="s">
        <v>3107</v>
      </c>
      <c r="C721" s="2" t="s">
        <v>189</v>
      </c>
      <c r="D721" s="2" t="s">
        <v>11</v>
      </c>
      <c r="E721" s="2" t="s">
        <v>3109</v>
      </c>
      <c r="F721" s="2" t="s">
        <v>13</v>
      </c>
      <c r="G721" s="2" t="s">
        <v>14</v>
      </c>
      <c r="H721" s="2">
        <f>14.0067*N721/M721</f>
        <v>0</v>
      </c>
      <c r="L721" s="2" t="s">
        <v>6936</v>
      </c>
      <c r="M721" s="2">
        <v>122.992</v>
      </c>
      <c r="N721" s="2">
        <v>0</v>
      </c>
    </row>
    <row r="722" spans="1:14" hidden="1" x14ac:dyDescent="0.25">
      <c r="A722" s="3">
        <v>720</v>
      </c>
      <c r="C722" s="2" t="s">
        <v>2818</v>
      </c>
      <c r="D722" s="2" t="s">
        <v>11</v>
      </c>
      <c r="E722" s="2" t="s">
        <v>5805</v>
      </c>
      <c r="F722" s="2" t="s">
        <v>37</v>
      </c>
      <c r="G722" s="2" t="s">
        <v>2913</v>
      </c>
    </row>
    <row r="723" spans="1:14" x14ac:dyDescent="0.25">
      <c r="A723" s="3">
        <v>3820</v>
      </c>
      <c r="B723" s="2" t="s">
        <v>6530</v>
      </c>
      <c r="C723" s="2" t="s">
        <v>16</v>
      </c>
      <c r="D723" s="2" t="s">
        <v>11</v>
      </c>
      <c r="E723" s="2" t="s">
        <v>6532</v>
      </c>
      <c r="F723" s="2" t="s">
        <v>13</v>
      </c>
      <c r="G723" s="2" t="s">
        <v>14</v>
      </c>
      <c r="H723" s="2">
        <f>14.0067*N723/M723</f>
        <v>0</v>
      </c>
      <c r="L723" s="2" t="s">
        <v>6937</v>
      </c>
      <c r="M723" s="2">
        <v>428.11500000000001</v>
      </c>
      <c r="N723" s="2">
        <v>0</v>
      </c>
    </row>
    <row r="724" spans="1:14" hidden="1" x14ac:dyDescent="0.25">
      <c r="A724" s="3">
        <v>1183</v>
      </c>
      <c r="B724" s="2" t="s">
        <v>3140</v>
      </c>
      <c r="C724" s="2" t="s">
        <v>90</v>
      </c>
      <c r="D724" s="2" t="s">
        <v>11</v>
      </c>
      <c r="E724" s="2" t="s">
        <v>3142</v>
      </c>
      <c r="F724" s="2" t="s">
        <v>13</v>
      </c>
      <c r="G724" s="2" t="s">
        <v>14</v>
      </c>
      <c r="H724" s="2">
        <f>14.0067*N724/M724</f>
        <v>5.058159060788045E-2</v>
      </c>
      <c r="L724" s="2" t="s">
        <v>6938</v>
      </c>
      <c r="M724" s="2">
        <v>276.91300000000001</v>
      </c>
      <c r="N724" s="2">
        <v>1</v>
      </c>
    </row>
    <row r="725" spans="1:14" hidden="1" x14ac:dyDescent="0.25">
      <c r="A725" s="3">
        <v>3377</v>
      </c>
      <c r="B725" s="2" t="s">
        <v>3140</v>
      </c>
      <c r="C725" s="2" t="s">
        <v>70</v>
      </c>
      <c r="D725" s="2" t="s">
        <v>11</v>
      </c>
      <c r="E725" s="2" t="s">
        <v>3142</v>
      </c>
      <c r="F725" s="2" t="s">
        <v>13</v>
      </c>
      <c r="G725" s="2" t="s">
        <v>14</v>
      </c>
      <c r="H725" s="2">
        <f>14.0067*N725/M725</f>
        <v>5.058159060788045E-2</v>
      </c>
      <c r="L725" s="2" t="s">
        <v>6938</v>
      </c>
      <c r="M725" s="2">
        <v>276.91300000000001</v>
      </c>
      <c r="N725" s="2">
        <v>1</v>
      </c>
    </row>
    <row r="726" spans="1:14" x14ac:dyDescent="0.25">
      <c r="A726" s="3">
        <v>399</v>
      </c>
      <c r="B726" s="2" t="s">
        <v>3140</v>
      </c>
      <c r="C726" s="2" t="s">
        <v>16</v>
      </c>
      <c r="D726" s="2" t="s">
        <v>11</v>
      </c>
      <c r="E726" s="2" t="s">
        <v>3142</v>
      </c>
      <c r="F726" s="2" t="s">
        <v>13</v>
      </c>
      <c r="G726" s="2" t="s">
        <v>14</v>
      </c>
      <c r="H726" s="2">
        <f>14.0067*N726/M726</f>
        <v>5.058159060788045E-2</v>
      </c>
      <c r="L726" s="2" t="s">
        <v>6938</v>
      </c>
      <c r="M726" s="2">
        <v>276.91300000000001</v>
      </c>
      <c r="N726" s="2">
        <v>1</v>
      </c>
    </row>
    <row r="727" spans="1:14" hidden="1" x14ac:dyDescent="0.25">
      <c r="A727" s="3">
        <v>725</v>
      </c>
      <c r="C727" s="2" t="s">
        <v>2818</v>
      </c>
      <c r="D727" s="2" t="s">
        <v>11</v>
      </c>
      <c r="E727" s="2" t="s">
        <v>5832</v>
      </c>
      <c r="F727" s="2" t="s">
        <v>37</v>
      </c>
      <c r="G727" s="2" t="s">
        <v>2913</v>
      </c>
    </row>
    <row r="728" spans="1:14" x14ac:dyDescent="0.25">
      <c r="A728" s="3">
        <v>1507</v>
      </c>
      <c r="B728" s="2" t="s">
        <v>3140</v>
      </c>
      <c r="C728" s="2" t="s">
        <v>26</v>
      </c>
      <c r="D728" s="2" t="s">
        <v>11</v>
      </c>
      <c r="E728" s="2" t="s">
        <v>3142</v>
      </c>
      <c r="F728" s="2" t="s">
        <v>13</v>
      </c>
      <c r="G728" s="2" t="s">
        <v>14</v>
      </c>
      <c r="H728" s="2">
        <f t="shared" ref="H728:H762" si="25">14.0067*N728/M728</f>
        <v>5.058159060788045E-2</v>
      </c>
      <c r="L728" s="2" t="s">
        <v>6938</v>
      </c>
      <c r="M728" s="2">
        <v>276.91300000000001</v>
      </c>
      <c r="N728" s="2">
        <v>1</v>
      </c>
    </row>
    <row r="729" spans="1:14" x14ac:dyDescent="0.25">
      <c r="A729" s="3">
        <v>3159</v>
      </c>
      <c r="B729" s="2" t="s">
        <v>5169</v>
      </c>
      <c r="C729" s="2" t="s">
        <v>16</v>
      </c>
      <c r="D729" s="2" t="s">
        <v>11</v>
      </c>
      <c r="E729" s="2" t="s">
        <v>5171</v>
      </c>
      <c r="F729" s="2" t="s">
        <v>13</v>
      </c>
      <c r="G729" s="2" t="s">
        <v>14</v>
      </c>
      <c r="H729" s="2">
        <f t="shared" si="25"/>
        <v>3.4746681418673361E-2</v>
      </c>
      <c r="L729" s="2" t="s">
        <v>6939</v>
      </c>
      <c r="M729" s="2">
        <v>403.10899999999998</v>
      </c>
      <c r="N729" s="2">
        <v>1</v>
      </c>
    </row>
    <row r="730" spans="1:14" x14ac:dyDescent="0.25">
      <c r="A730" s="3">
        <v>1164</v>
      </c>
      <c r="B730" s="2" t="s">
        <v>3392</v>
      </c>
      <c r="C730" s="2" t="s">
        <v>16</v>
      </c>
      <c r="D730" s="2" t="s">
        <v>11</v>
      </c>
      <c r="E730" s="2" t="s">
        <v>3394</v>
      </c>
      <c r="F730" s="2" t="s">
        <v>13</v>
      </c>
      <c r="G730" s="2" t="s">
        <v>14</v>
      </c>
      <c r="H730" s="2">
        <f t="shared" si="25"/>
        <v>0.11144023295780026</v>
      </c>
      <c r="L730" s="2" t="s">
        <v>6940</v>
      </c>
      <c r="M730" s="2">
        <v>377.06400000000002</v>
      </c>
      <c r="N730" s="2">
        <v>3</v>
      </c>
    </row>
    <row r="731" spans="1:14" x14ac:dyDescent="0.25">
      <c r="A731" s="3">
        <v>44</v>
      </c>
      <c r="B731" s="2" t="s">
        <v>4144</v>
      </c>
      <c r="C731" s="2" t="s">
        <v>16</v>
      </c>
      <c r="D731" s="2" t="s">
        <v>11</v>
      </c>
      <c r="E731" s="2" t="s">
        <v>4146</v>
      </c>
      <c r="F731" s="2" t="s">
        <v>13</v>
      </c>
      <c r="G731" s="2" t="s">
        <v>14</v>
      </c>
      <c r="H731" s="2">
        <f t="shared" si="25"/>
        <v>0.17706466089374881</v>
      </c>
      <c r="L731" s="2" t="s">
        <v>6941</v>
      </c>
      <c r="M731" s="2">
        <v>316.42</v>
      </c>
      <c r="N731" s="2">
        <v>4</v>
      </c>
    </row>
    <row r="732" spans="1:14" x14ac:dyDescent="0.25">
      <c r="A732" s="3">
        <v>2027</v>
      </c>
      <c r="B732" s="2" t="s">
        <v>2283</v>
      </c>
      <c r="C732" s="2" t="s">
        <v>16</v>
      </c>
      <c r="D732" s="2" t="s">
        <v>11</v>
      </c>
      <c r="E732" s="2" t="s">
        <v>2285</v>
      </c>
      <c r="F732" s="2" t="s">
        <v>13</v>
      </c>
      <c r="G732" s="2" t="s">
        <v>14</v>
      </c>
      <c r="H732" s="2">
        <f t="shared" si="25"/>
        <v>0.13757325545609911</v>
      </c>
      <c r="L732" s="2" t="s">
        <v>6942</v>
      </c>
      <c r="M732" s="2">
        <v>305.43799999999999</v>
      </c>
      <c r="N732" s="2">
        <v>3</v>
      </c>
    </row>
    <row r="733" spans="1:14" x14ac:dyDescent="0.25">
      <c r="A733" s="3">
        <v>2167</v>
      </c>
      <c r="B733" s="2" t="s">
        <v>818</v>
      </c>
      <c r="C733" s="2" t="s">
        <v>189</v>
      </c>
      <c r="D733" s="2" t="s">
        <v>11</v>
      </c>
      <c r="E733" s="2" t="s">
        <v>820</v>
      </c>
      <c r="F733" s="2" t="s">
        <v>13</v>
      </c>
      <c r="G733" s="2" t="s">
        <v>14</v>
      </c>
      <c r="H733" s="2">
        <f t="shared" si="25"/>
        <v>0</v>
      </c>
      <c r="L733" s="2" t="s">
        <v>6943</v>
      </c>
      <c r="M733" s="2">
        <v>54.09</v>
      </c>
      <c r="N733" s="2">
        <v>0</v>
      </c>
    </row>
    <row r="734" spans="1:14" x14ac:dyDescent="0.25">
      <c r="A734" s="3">
        <v>3500</v>
      </c>
      <c r="B734" s="2" t="s">
        <v>818</v>
      </c>
      <c r="C734" s="2" t="s">
        <v>43</v>
      </c>
      <c r="D734" s="2" t="s">
        <v>11</v>
      </c>
      <c r="E734" s="2" t="s">
        <v>820</v>
      </c>
      <c r="F734" s="2" t="s">
        <v>13</v>
      </c>
      <c r="G734" s="2" t="s">
        <v>14</v>
      </c>
      <c r="H734" s="2">
        <f t="shared" si="25"/>
        <v>0</v>
      </c>
      <c r="L734" s="2" t="s">
        <v>6943</v>
      </c>
      <c r="M734" s="2">
        <v>54.09</v>
      </c>
      <c r="N734" s="2">
        <v>0</v>
      </c>
    </row>
    <row r="735" spans="1:14" x14ac:dyDescent="0.25">
      <c r="A735" s="3">
        <v>1979</v>
      </c>
      <c r="B735" s="2" t="s">
        <v>818</v>
      </c>
      <c r="C735" s="2" t="s">
        <v>26</v>
      </c>
      <c r="D735" s="2" t="s">
        <v>11</v>
      </c>
      <c r="E735" s="2" t="s">
        <v>820</v>
      </c>
      <c r="F735" s="2" t="s">
        <v>13</v>
      </c>
      <c r="G735" s="2" t="s">
        <v>14</v>
      </c>
      <c r="H735" s="2">
        <f t="shared" si="25"/>
        <v>0</v>
      </c>
      <c r="L735" s="2" t="s">
        <v>6943</v>
      </c>
      <c r="M735" s="2">
        <v>54.09</v>
      </c>
      <c r="N735" s="2">
        <v>0</v>
      </c>
    </row>
    <row r="736" spans="1:14" x14ac:dyDescent="0.25">
      <c r="A736" s="3">
        <v>1746</v>
      </c>
      <c r="B736" s="2" t="s">
        <v>818</v>
      </c>
      <c r="C736" s="2" t="s">
        <v>30</v>
      </c>
      <c r="D736" s="2" t="s">
        <v>11</v>
      </c>
      <c r="E736" s="2" t="s">
        <v>820</v>
      </c>
      <c r="F736" s="2" t="s">
        <v>13</v>
      </c>
      <c r="G736" s="2" t="s">
        <v>14</v>
      </c>
      <c r="H736" s="2">
        <f t="shared" si="25"/>
        <v>0</v>
      </c>
      <c r="L736" s="2" t="s">
        <v>6943</v>
      </c>
      <c r="M736" s="2">
        <v>54.09</v>
      </c>
      <c r="N736" s="2">
        <v>0</v>
      </c>
    </row>
    <row r="737" spans="1:14" x14ac:dyDescent="0.25">
      <c r="A737" s="3">
        <v>2124</v>
      </c>
      <c r="B737" s="2" t="s">
        <v>818</v>
      </c>
      <c r="C737" s="2" t="s">
        <v>23</v>
      </c>
      <c r="D737" s="2" t="s">
        <v>11</v>
      </c>
      <c r="E737" s="2" t="s">
        <v>820</v>
      </c>
      <c r="F737" s="2" t="s">
        <v>13</v>
      </c>
      <c r="G737" s="2" t="s">
        <v>14</v>
      </c>
      <c r="H737" s="2">
        <f t="shared" si="25"/>
        <v>0</v>
      </c>
      <c r="L737" s="2" t="s">
        <v>6943</v>
      </c>
      <c r="M737" s="2">
        <v>54.09</v>
      </c>
      <c r="N737" s="2">
        <v>0</v>
      </c>
    </row>
    <row r="738" spans="1:14" x14ac:dyDescent="0.25">
      <c r="A738" s="3">
        <v>1607</v>
      </c>
      <c r="B738" s="2" t="s">
        <v>5699</v>
      </c>
      <c r="C738" s="2" t="s">
        <v>16</v>
      </c>
      <c r="D738" s="2" t="s">
        <v>11</v>
      </c>
      <c r="E738" s="2" t="s">
        <v>5701</v>
      </c>
      <c r="F738" s="2" t="s">
        <v>13</v>
      </c>
      <c r="G738" s="2" t="s">
        <v>14</v>
      </c>
      <c r="H738" s="2">
        <f t="shared" si="25"/>
        <v>5.8998557332855958E-2</v>
      </c>
      <c r="L738" s="2" t="s">
        <v>6944</v>
      </c>
      <c r="M738" s="2">
        <v>474.815</v>
      </c>
      <c r="N738" s="2">
        <v>2</v>
      </c>
    </row>
    <row r="739" spans="1:14" x14ac:dyDescent="0.25">
      <c r="A739" s="3">
        <v>339</v>
      </c>
      <c r="B739" s="2" t="s">
        <v>335</v>
      </c>
      <c r="C739" s="2" t="s">
        <v>189</v>
      </c>
      <c r="D739" s="2" t="s">
        <v>11</v>
      </c>
      <c r="E739" s="2" t="s">
        <v>337</v>
      </c>
      <c r="F739" s="2" t="s">
        <v>13</v>
      </c>
      <c r="G739" s="2" t="s">
        <v>14</v>
      </c>
      <c r="H739" s="2">
        <f t="shared" si="25"/>
        <v>0</v>
      </c>
      <c r="L739" s="2" t="s">
        <v>6945</v>
      </c>
      <c r="M739" s="2">
        <v>58.122</v>
      </c>
      <c r="N739" s="2">
        <v>0</v>
      </c>
    </row>
    <row r="740" spans="1:14" x14ac:dyDescent="0.25">
      <c r="A740" s="3">
        <v>721</v>
      </c>
      <c r="B740" s="2" t="s">
        <v>335</v>
      </c>
      <c r="C740" s="2" t="s">
        <v>43</v>
      </c>
      <c r="D740" s="2" t="s">
        <v>11</v>
      </c>
      <c r="E740" s="2" t="s">
        <v>337</v>
      </c>
      <c r="F740" s="2" t="s">
        <v>13</v>
      </c>
      <c r="G740" s="2" t="s">
        <v>14</v>
      </c>
      <c r="H740" s="2">
        <f t="shared" si="25"/>
        <v>0</v>
      </c>
      <c r="L740" s="2" t="s">
        <v>6945</v>
      </c>
      <c r="M740" s="2">
        <v>58.122</v>
      </c>
      <c r="N740" s="2">
        <v>0</v>
      </c>
    </row>
    <row r="741" spans="1:14" x14ac:dyDescent="0.25">
      <c r="A741" s="3">
        <v>810</v>
      </c>
      <c r="B741" s="2" t="s">
        <v>335</v>
      </c>
      <c r="C741" s="2" t="s">
        <v>26</v>
      </c>
      <c r="D741" s="2" t="s">
        <v>11</v>
      </c>
      <c r="E741" s="2" t="s">
        <v>337</v>
      </c>
      <c r="F741" s="2" t="s">
        <v>13</v>
      </c>
      <c r="G741" s="2" t="s">
        <v>14</v>
      </c>
      <c r="H741" s="2">
        <f t="shared" si="25"/>
        <v>0</v>
      </c>
      <c r="L741" s="2" t="s">
        <v>6945</v>
      </c>
      <c r="M741" s="2">
        <v>58.122</v>
      </c>
      <c r="N741" s="2">
        <v>0</v>
      </c>
    </row>
    <row r="742" spans="1:14" x14ac:dyDescent="0.25">
      <c r="A742" s="3">
        <v>2598</v>
      </c>
      <c r="B742" s="2" t="s">
        <v>335</v>
      </c>
      <c r="C742" s="2" t="s">
        <v>30</v>
      </c>
      <c r="D742" s="2" t="s">
        <v>11</v>
      </c>
      <c r="E742" s="2" t="s">
        <v>337</v>
      </c>
      <c r="F742" s="2" t="s">
        <v>13</v>
      </c>
      <c r="G742" s="2" t="s">
        <v>14</v>
      </c>
      <c r="H742" s="2">
        <f t="shared" si="25"/>
        <v>0</v>
      </c>
      <c r="L742" s="2" t="s">
        <v>6945</v>
      </c>
      <c r="M742" s="2">
        <v>58.122</v>
      </c>
      <c r="N742" s="2">
        <v>0</v>
      </c>
    </row>
    <row r="743" spans="1:14" x14ac:dyDescent="0.25">
      <c r="A743" s="3">
        <v>63</v>
      </c>
      <c r="B743" s="2" t="s">
        <v>335</v>
      </c>
      <c r="C743" s="2" t="s">
        <v>23</v>
      </c>
      <c r="D743" s="2" t="s">
        <v>11</v>
      </c>
      <c r="E743" s="2" t="s">
        <v>337</v>
      </c>
      <c r="F743" s="2" t="s">
        <v>13</v>
      </c>
      <c r="G743" s="2" t="s">
        <v>14</v>
      </c>
      <c r="H743" s="2">
        <f t="shared" si="25"/>
        <v>0</v>
      </c>
      <c r="L743" s="2" t="s">
        <v>6945</v>
      </c>
      <c r="M743" s="2">
        <v>58.122</v>
      </c>
      <c r="N743" s="2">
        <v>0</v>
      </c>
    </row>
    <row r="744" spans="1:14" hidden="1" x14ac:dyDescent="0.25">
      <c r="A744" s="3">
        <v>3173</v>
      </c>
      <c r="B744" s="2" t="s">
        <v>757</v>
      </c>
      <c r="C744" s="2" t="s">
        <v>47</v>
      </c>
      <c r="D744" s="2" t="s">
        <v>11</v>
      </c>
      <c r="E744" s="2" t="s">
        <v>759</v>
      </c>
      <c r="F744" s="2" t="s">
        <v>13</v>
      </c>
      <c r="G744" s="2" t="s">
        <v>14</v>
      </c>
      <c r="H744" s="2">
        <f t="shared" si="25"/>
        <v>0</v>
      </c>
      <c r="L744" s="2" t="s">
        <v>6808</v>
      </c>
      <c r="M744" s="2">
        <v>74.122</v>
      </c>
      <c r="N744" s="2">
        <v>0</v>
      </c>
    </row>
    <row r="745" spans="1:14" hidden="1" x14ac:dyDescent="0.25">
      <c r="A745" s="3">
        <v>1539</v>
      </c>
      <c r="B745" s="2" t="s">
        <v>757</v>
      </c>
      <c r="C745" s="2" t="s">
        <v>90</v>
      </c>
      <c r="D745" s="2" t="s">
        <v>11</v>
      </c>
      <c r="E745" s="2" t="s">
        <v>759</v>
      </c>
      <c r="F745" s="2" t="s">
        <v>13</v>
      </c>
      <c r="G745" s="2" t="s">
        <v>14</v>
      </c>
      <c r="H745" s="2">
        <f t="shared" si="25"/>
        <v>0</v>
      </c>
      <c r="L745" s="2" t="s">
        <v>6808</v>
      </c>
      <c r="M745" s="2">
        <v>74.122</v>
      </c>
      <c r="N745" s="2">
        <v>0</v>
      </c>
    </row>
    <row r="746" spans="1:14" hidden="1" x14ac:dyDescent="0.25">
      <c r="A746" s="3">
        <v>314</v>
      </c>
      <c r="B746" s="2" t="s">
        <v>757</v>
      </c>
      <c r="C746" s="2" t="s">
        <v>9</v>
      </c>
      <c r="D746" s="2" t="s">
        <v>11</v>
      </c>
      <c r="E746" s="2" t="s">
        <v>759</v>
      </c>
      <c r="F746" s="2" t="s">
        <v>13</v>
      </c>
      <c r="G746" s="2" t="s">
        <v>14</v>
      </c>
      <c r="H746" s="2">
        <f t="shared" si="25"/>
        <v>0</v>
      </c>
      <c r="L746" s="2" t="s">
        <v>6808</v>
      </c>
      <c r="M746" s="2">
        <v>74.122</v>
      </c>
      <c r="N746" s="2">
        <v>0</v>
      </c>
    </row>
    <row r="747" spans="1:14" hidden="1" x14ac:dyDescent="0.25">
      <c r="A747" s="3">
        <v>278</v>
      </c>
      <c r="B747" s="2" t="s">
        <v>757</v>
      </c>
      <c r="C747" s="2" t="s">
        <v>99</v>
      </c>
      <c r="D747" s="2" t="s">
        <v>11</v>
      </c>
      <c r="E747" s="2" t="s">
        <v>759</v>
      </c>
      <c r="F747" s="2" t="s">
        <v>13</v>
      </c>
      <c r="G747" s="2" t="s">
        <v>14</v>
      </c>
      <c r="H747" s="2">
        <f t="shared" si="25"/>
        <v>0</v>
      </c>
      <c r="L747" s="2" t="s">
        <v>6808</v>
      </c>
      <c r="M747" s="2">
        <v>74.122</v>
      </c>
      <c r="N747" s="2">
        <v>0</v>
      </c>
    </row>
    <row r="748" spans="1:14" hidden="1" x14ac:dyDescent="0.25">
      <c r="A748" s="3">
        <v>310</v>
      </c>
      <c r="B748" s="2" t="s">
        <v>757</v>
      </c>
      <c r="C748" s="2" t="s">
        <v>70</v>
      </c>
      <c r="D748" s="2" t="s">
        <v>11</v>
      </c>
      <c r="E748" s="2" t="s">
        <v>759</v>
      </c>
      <c r="F748" s="2" t="s">
        <v>13</v>
      </c>
      <c r="G748" s="2" t="s">
        <v>14</v>
      </c>
      <c r="H748" s="2">
        <f t="shared" si="25"/>
        <v>0</v>
      </c>
      <c r="L748" s="2" t="s">
        <v>6808</v>
      </c>
      <c r="M748" s="2">
        <v>74.122</v>
      </c>
      <c r="N748" s="2">
        <v>0</v>
      </c>
    </row>
    <row r="749" spans="1:14" x14ac:dyDescent="0.25">
      <c r="A749" s="3">
        <v>3566</v>
      </c>
      <c r="B749" s="2" t="s">
        <v>757</v>
      </c>
      <c r="C749" s="2" t="s">
        <v>189</v>
      </c>
      <c r="D749" s="2" t="s">
        <v>11</v>
      </c>
      <c r="E749" s="2" t="s">
        <v>759</v>
      </c>
      <c r="F749" s="2" t="s">
        <v>13</v>
      </c>
      <c r="G749" s="2" t="s">
        <v>14</v>
      </c>
      <c r="H749" s="2">
        <f t="shared" si="25"/>
        <v>0</v>
      </c>
      <c r="L749" s="2" t="s">
        <v>6808</v>
      </c>
      <c r="M749" s="2">
        <v>74.122</v>
      </c>
      <c r="N749" s="2">
        <v>0</v>
      </c>
    </row>
    <row r="750" spans="1:14" x14ac:dyDescent="0.25">
      <c r="A750" s="3">
        <v>4182</v>
      </c>
      <c r="B750" s="2" t="s">
        <v>757</v>
      </c>
      <c r="C750" s="2" t="s">
        <v>43</v>
      </c>
      <c r="D750" s="2" t="s">
        <v>11</v>
      </c>
      <c r="E750" s="2" t="s">
        <v>759</v>
      </c>
      <c r="F750" s="2" t="s">
        <v>13</v>
      </c>
      <c r="G750" s="2" t="s">
        <v>14</v>
      </c>
      <c r="H750" s="2">
        <f t="shared" si="25"/>
        <v>0</v>
      </c>
      <c r="L750" s="2" t="s">
        <v>6808</v>
      </c>
      <c r="M750" s="2">
        <v>74.122</v>
      </c>
      <c r="N750" s="2">
        <v>0</v>
      </c>
    </row>
    <row r="751" spans="1:14" x14ac:dyDescent="0.25">
      <c r="A751" s="3">
        <v>1504</v>
      </c>
      <c r="B751" s="2" t="s">
        <v>757</v>
      </c>
      <c r="C751" s="2" t="s">
        <v>26</v>
      </c>
      <c r="D751" s="2" t="s">
        <v>11</v>
      </c>
      <c r="E751" s="2" t="s">
        <v>759</v>
      </c>
      <c r="F751" s="2" t="s">
        <v>13</v>
      </c>
      <c r="G751" s="2" t="s">
        <v>14</v>
      </c>
      <c r="H751" s="2">
        <f t="shared" si="25"/>
        <v>0</v>
      </c>
      <c r="L751" s="2" t="s">
        <v>6808</v>
      </c>
      <c r="M751" s="2">
        <v>74.122</v>
      </c>
      <c r="N751" s="2">
        <v>0</v>
      </c>
    </row>
    <row r="752" spans="1:14" x14ac:dyDescent="0.25">
      <c r="A752" s="3">
        <v>2695</v>
      </c>
      <c r="B752" s="2" t="s">
        <v>757</v>
      </c>
      <c r="C752" s="2" t="s">
        <v>30</v>
      </c>
      <c r="D752" s="2" t="s">
        <v>11</v>
      </c>
      <c r="E752" s="2" t="s">
        <v>759</v>
      </c>
      <c r="F752" s="2" t="s">
        <v>13</v>
      </c>
      <c r="G752" s="2" t="s">
        <v>14</v>
      </c>
      <c r="H752" s="2">
        <f t="shared" si="25"/>
        <v>0</v>
      </c>
      <c r="L752" s="2" t="s">
        <v>6808</v>
      </c>
      <c r="M752" s="2">
        <v>74.122</v>
      </c>
      <c r="N752" s="2">
        <v>0</v>
      </c>
    </row>
    <row r="753" spans="1:14" x14ac:dyDescent="0.25">
      <c r="A753" s="3">
        <v>2149</v>
      </c>
      <c r="B753" s="2" t="s">
        <v>757</v>
      </c>
      <c r="C753" s="2" t="s">
        <v>23</v>
      </c>
      <c r="D753" s="2" t="s">
        <v>11</v>
      </c>
      <c r="E753" s="2" t="s">
        <v>759</v>
      </c>
      <c r="F753" s="2" t="s">
        <v>13</v>
      </c>
      <c r="G753" s="2" t="s">
        <v>14</v>
      </c>
      <c r="H753" s="2">
        <f t="shared" si="25"/>
        <v>0</v>
      </c>
      <c r="L753" s="2" t="s">
        <v>6808</v>
      </c>
      <c r="M753" s="2">
        <v>74.122</v>
      </c>
      <c r="N753" s="2">
        <v>0</v>
      </c>
    </row>
    <row r="754" spans="1:14" hidden="1" x14ac:dyDescent="0.25">
      <c r="A754" s="3">
        <v>1484</v>
      </c>
      <c r="B754" s="2" t="s">
        <v>1049</v>
      </c>
      <c r="C754" s="2" t="s">
        <v>47</v>
      </c>
      <c r="D754" s="2" t="s">
        <v>11</v>
      </c>
      <c r="E754" s="2" t="s">
        <v>1051</v>
      </c>
      <c r="F754" s="2" t="s">
        <v>13</v>
      </c>
      <c r="G754" s="2" t="s">
        <v>14</v>
      </c>
      <c r="H754" s="2">
        <f t="shared" si="25"/>
        <v>0</v>
      </c>
      <c r="L754" s="2" t="s">
        <v>6946</v>
      </c>
      <c r="M754" s="2">
        <v>56.106000000000002</v>
      </c>
      <c r="N754" s="2">
        <v>0</v>
      </c>
    </row>
    <row r="755" spans="1:14" hidden="1" x14ac:dyDescent="0.25">
      <c r="A755" s="3">
        <v>4051</v>
      </c>
      <c r="B755" s="2" t="s">
        <v>1049</v>
      </c>
      <c r="C755" s="2" t="s">
        <v>90</v>
      </c>
      <c r="D755" s="2" t="s">
        <v>11</v>
      </c>
      <c r="E755" s="2" t="s">
        <v>1051</v>
      </c>
      <c r="F755" s="2" t="s">
        <v>13</v>
      </c>
      <c r="G755" s="2" t="s">
        <v>14</v>
      </c>
      <c r="H755" s="2">
        <f t="shared" si="25"/>
        <v>0</v>
      </c>
      <c r="L755" s="2" t="s">
        <v>6946</v>
      </c>
      <c r="M755" s="2">
        <v>56.106000000000002</v>
      </c>
      <c r="N755" s="2">
        <v>0</v>
      </c>
    </row>
    <row r="756" spans="1:14" hidden="1" x14ac:dyDescent="0.25">
      <c r="A756" s="3">
        <v>487</v>
      </c>
      <c r="B756" s="2" t="s">
        <v>1049</v>
      </c>
      <c r="C756" s="2" t="s">
        <v>9</v>
      </c>
      <c r="D756" s="2" t="s">
        <v>11</v>
      </c>
      <c r="E756" s="2" t="s">
        <v>1051</v>
      </c>
      <c r="F756" s="2" t="s">
        <v>13</v>
      </c>
      <c r="G756" s="2" t="s">
        <v>14</v>
      </c>
      <c r="H756" s="2">
        <f t="shared" si="25"/>
        <v>0</v>
      </c>
      <c r="L756" s="2" t="s">
        <v>6946</v>
      </c>
      <c r="M756" s="2">
        <v>56.106000000000002</v>
      </c>
      <c r="N756" s="2">
        <v>0</v>
      </c>
    </row>
    <row r="757" spans="1:14" hidden="1" x14ac:dyDescent="0.25">
      <c r="A757" s="3">
        <v>902</v>
      </c>
      <c r="B757" s="2" t="s">
        <v>1049</v>
      </c>
      <c r="C757" s="2" t="s">
        <v>99</v>
      </c>
      <c r="D757" s="2" t="s">
        <v>11</v>
      </c>
      <c r="E757" s="2" t="s">
        <v>1051</v>
      </c>
      <c r="F757" s="2" t="s">
        <v>13</v>
      </c>
      <c r="G757" s="2" t="s">
        <v>14</v>
      </c>
      <c r="H757" s="2">
        <f t="shared" si="25"/>
        <v>0</v>
      </c>
      <c r="L757" s="2" t="s">
        <v>6946</v>
      </c>
      <c r="M757" s="2">
        <v>56.106000000000002</v>
      </c>
      <c r="N757" s="2">
        <v>0</v>
      </c>
    </row>
    <row r="758" spans="1:14" hidden="1" x14ac:dyDescent="0.25">
      <c r="A758" s="3">
        <v>4081</v>
      </c>
      <c r="B758" s="2" t="s">
        <v>1049</v>
      </c>
      <c r="C758" s="2" t="s">
        <v>70</v>
      </c>
      <c r="D758" s="2" t="s">
        <v>11</v>
      </c>
      <c r="E758" s="2" t="s">
        <v>1051</v>
      </c>
      <c r="F758" s="2" t="s">
        <v>13</v>
      </c>
      <c r="G758" s="2" t="s">
        <v>14</v>
      </c>
      <c r="H758" s="2">
        <f t="shared" si="25"/>
        <v>0</v>
      </c>
      <c r="L758" s="2" t="s">
        <v>6946</v>
      </c>
      <c r="M758" s="2">
        <v>56.106000000000002</v>
      </c>
      <c r="N758" s="2">
        <v>0</v>
      </c>
    </row>
    <row r="759" spans="1:14" x14ac:dyDescent="0.25">
      <c r="A759" s="3">
        <v>536</v>
      </c>
      <c r="B759" s="2" t="s">
        <v>1049</v>
      </c>
      <c r="C759" s="2" t="s">
        <v>189</v>
      </c>
      <c r="D759" s="2" t="s">
        <v>11</v>
      </c>
      <c r="E759" s="2" t="s">
        <v>1051</v>
      </c>
      <c r="F759" s="2" t="s">
        <v>13</v>
      </c>
      <c r="G759" s="2" t="s">
        <v>14</v>
      </c>
      <c r="H759" s="2">
        <f t="shared" si="25"/>
        <v>0</v>
      </c>
      <c r="L759" s="2" t="s">
        <v>6946</v>
      </c>
      <c r="M759" s="2">
        <v>56.106000000000002</v>
      </c>
      <c r="N759" s="2">
        <v>0</v>
      </c>
    </row>
    <row r="760" spans="1:14" x14ac:dyDescent="0.25">
      <c r="A760" s="3">
        <v>3426</v>
      </c>
      <c r="B760" s="2" t="s">
        <v>1049</v>
      </c>
      <c r="C760" s="2" t="s">
        <v>43</v>
      </c>
      <c r="D760" s="2" t="s">
        <v>11</v>
      </c>
      <c r="E760" s="2" t="s">
        <v>1051</v>
      </c>
      <c r="F760" s="2" t="s">
        <v>13</v>
      </c>
      <c r="G760" s="2" t="s">
        <v>14</v>
      </c>
      <c r="H760" s="2">
        <f t="shared" si="25"/>
        <v>0</v>
      </c>
      <c r="L760" s="2" t="s">
        <v>6946</v>
      </c>
      <c r="M760" s="2">
        <v>56.106000000000002</v>
      </c>
      <c r="N760" s="2">
        <v>0</v>
      </c>
    </row>
    <row r="761" spans="1:14" x14ac:dyDescent="0.25">
      <c r="A761" s="3">
        <v>2038</v>
      </c>
      <c r="B761" s="2" t="s">
        <v>1049</v>
      </c>
      <c r="C761" s="2" t="s">
        <v>26</v>
      </c>
      <c r="D761" s="2" t="s">
        <v>11</v>
      </c>
      <c r="E761" s="2" t="s">
        <v>1051</v>
      </c>
      <c r="F761" s="2" t="s">
        <v>13</v>
      </c>
      <c r="G761" s="2" t="s">
        <v>14</v>
      </c>
      <c r="H761" s="2">
        <f t="shared" si="25"/>
        <v>0</v>
      </c>
      <c r="L761" s="2" t="s">
        <v>6946</v>
      </c>
      <c r="M761" s="2">
        <v>56.106000000000002</v>
      </c>
      <c r="N761" s="2">
        <v>0</v>
      </c>
    </row>
    <row r="762" spans="1:14" x14ac:dyDescent="0.25">
      <c r="A762" s="3">
        <v>94</v>
      </c>
      <c r="B762" s="2" t="s">
        <v>1049</v>
      </c>
      <c r="C762" s="2" t="s">
        <v>30</v>
      </c>
      <c r="D762" s="2" t="s">
        <v>11</v>
      </c>
      <c r="E762" s="2" t="s">
        <v>1051</v>
      </c>
      <c r="F762" s="2" t="s">
        <v>13</v>
      </c>
      <c r="G762" s="2" t="s">
        <v>14</v>
      </c>
      <c r="H762" s="2">
        <f t="shared" si="25"/>
        <v>0</v>
      </c>
      <c r="L762" s="2" t="s">
        <v>6946</v>
      </c>
      <c r="M762" s="2">
        <v>56.106000000000002</v>
      </c>
      <c r="N762" s="2">
        <v>0</v>
      </c>
    </row>
    <row r="763" spans="1:14" hidden="1" x14ac:dyDescent="0.25">
      <c r="A763" s="3">
        <v>761</v>
      </c>
      <c r="B763" s="2" t="s">
        <v>812</v>
      </c>
      <c r="C763" s="2" t="s">
        <v>59</v>
      </c>
      <c r="D763" s="2" t="s">
        <v>11</v>
      </c>
      <c r="E763" s="2" t="s">
        <v>814</v>
      </c>
      <c r="F763" s="2" t="s">
        <v>37</v>
      </c>
      <c r="G763" s="2" t="s">
        <v>14</v>
      </c>
    </row>
    <row r="764" spans="1:14" x14ac:dyDescent="0.25">
      <c r="A764" s="3">
        <v>2279</v>
      </c>
      <c r="B764" s="2" t="s">
        <v>1049</v>
      </c>
      <c r="C764" s="2" t="s">
        <v>23</v>
      </c>
      <c r="D764" s="2" t="s">
        <v>11</v>
      </c>
      <c r="E764" s="2" t="s">
        <v>1051</v>
      </c>
      <c r="F764" s="2" t="s">
        <v>13</v>
      </c>
      <c r="G764" s="2" t="s">
        <v>14</v>
      </c>
      <c r="H764" s="2">
        <f t="shared" ref="H764:H777" si="26">14.0067*N764/M764</f>
        <v>0</v>
      </c>
      <c r="L764" s="2" t="s">
        <v>6946</v>
      </c>
      <c r="M764" s="2">
        <v>56.106000000000002</v>
      </c>
      <c r="N764" s="2">
        <v>0</v>
      </c>
    </row>
    <row r="765" spans="1:14" x14ac:dyDescent="0.25">
      <c r="A765" s="3">
        <v>1226</v>
      </c>
      <c r="B765" s="2" t="s">
        <v>6033</v>
      </c>
      <c r="C765" s="2" t="s">
        <v>16</v>
      </c>
      <c r="D765" s="2" t="s">
        <v>11</v>
      </c>
      <c r="E765" s="2" t="s">
        <v>6035</v>
      </c>
      <c r="F765" s="2" t="s">
        <v>13</v>
      </c>
      <c r="G765" s="2" t="s">
        <v>14</v>
      </c>
      <c r="H765" s="2">
        <f t="shared" si="26"/>
        <v>0.12603773924467521</v>
      </c>
      <c r="L765" s="2" t="s">
        <v>6947</v>
      </c>
      <c r="M765" s="2">
        <v>222.262</v>
      </c>
      <c r="N765" s="2">
        <v>2</v>
      </c>
    </row>
    <row r="766" spans="1:14" x14ac:dyDescent="0.25">
      <c r="A766" s="3">
        <v>4270</v>
      </c>
      <c r="B766" s="2" t="s">
        <v>5870</v>
      </c>
      <c r="C766" s="2" t="s">
        <v>16</v>
      </c>
      <c r="D766" s="2" t="s">
        <v>11</v>
      </c>
      <c r="E766" s="2" t="s">
        <v>5872</v>
      </c>
      <c r="F766" s="2" t="s">
        <v>13</v>
      </c>
      <c r="G766" s="2" t="s">
        <v>14</v>
      </c>
      <c r="H766" s="2">
        <f t="shared" si="26"/>
        <v>0.14227992713334733</v>
      </c>
      <c r="L766" s="2" t="s">
        <v>6948</v>
      </c>
      <c r="M766" s="2">
        <v>295.334</v>
      </c>
      <c r="N766" s="2">
        <v>3</v>
      </c>
    </row>
    <row r="767" spans="1:14" hidden="1" x14ac:dyDescent="0.25">
      <c r="A767" s="3">
        <v>3171</v>
      </c>
      <c r="B767" s="2" t="s">
        <v>451</v>
      </c>
      <c r="C767" s="2" t="s">
        <v>47</v>
      </c>
      <c r="D767" s="2" t="s">
        <v>11</v>
      </c>
      <c r="E767" s="2" t="s">
        <v>453</v>
      </c>
      <c r="F767" s="2" t="s">
        <v>13</v>
      </c>
      <c r="G767" s="2" t="s">
        <v>14</v>
      </c>
      <c r="H767" s="2">
        <f t="shared" si="26"/>
        <v>0</v>
      </c>
      <c r="L767" s="2" t="s">
        <v>6949</v>
      </c>
      <c r="M767" s="2">
        <v>116.158</v>
      </c>
      <c r="N767" s="2">
        <v>0</v>
      </c>
    </row>
    <row r="768" spans="1:14" hidden="1" x14ac:dyDescent="0.25">
      <c r="A768" s="3">
        <v>2335</v>
      </c>
      <c r="B768" s="2" t="s">
        <v>451</v>
      </c>
      <c r="C768" s="2" t="s">
        <v>90</v>
      </c>
      <c r="D768" s="2" t="s">
        <v>11</v>
      </c>
      <c r="E768" s="2" t="s">
        <v>453</v>
      </c>
      <c r="F768" s="2" t="s">
        <v>13</v>
      </c>
      <c r="G768" s="2" t="s">
        <v>14</v>
      </c>
      <c r="H768" s="2">
        <f t="shared" si="26"/>
        <v>0</v>
      </c>
      <c r="L768" s="2" t="s">
        <v>6949</v>
      </c>
      <c r="M768" s="2">
        <v>116.158</v>
      </c>
      <c r="N768" s="2">
        <v>0</v>
      </c>
    </row>
    <row r="769" spans="1:14" hidden="1" x14ac:dyDescent="0.25">
      <c r="A769" s="3">
        <v>3480</v>
      </c>
      <c r="B769" s="2" t="s">
        <v>451</v>
      </c>
      <c r="C769" s="2" t="s">
        <v>9</v>
      </c>
      <c r="D769" s="2" t="s">
        <v>11</v>
      </c>
      <c r="E769" s="2" t="s">
        <v>453</v>
      </c>
      <c r="F769" s="2" t="s">
        <v>13</v>
      </c>
      <c r="G769" s="2" t="s">
        <v>14</v>
      </c>
      <c r="H769" s="2">
        <f t="shared" si="26"/>
        <v>0</v>
      </c>
      <c r="L769" s="2" t="s">
        <v>6949</v>
      </c>
      <c r="M769" s="2">
        <v>116.158</v>
      </c>
      <c r="N769" s="2">
        <v>0</v>
      </c>
    </row>
    <row r="770" spans="1:14" hidden="1" x14ac:dyDescent="0.25">
      <c r="A770" s="3">
        <v>2146</v>
      </c>
      <c r="B770" s="2" t="s">
        <v>451</v>
      </c>
      <c r="C770" s="2" t="s">
        <v>99</v>
      </c>
      <c r="D770" s="2" t="s">
        <v>11</v>
      </c>
      <c r="E770" s="2" t="s">
        <v>453</v>
      </c>
      <c r="F770" s="2" t="s">
        <v>13</v>
      </c>
      <c r="G770" s="2" t="s">
        <v>14</v>
      </c>
      <c r="H770" s="2">
        <f t="shared" si="26"/>
        <v>0</v>
      </c>
      <c r="L770" s="2" t="s">
        <v>6949</v>
      </c>
      <c r="M770" s="2">
        <v>116.158</v>
      </c>
      <c r="N770" s="2">
        <v>0</v>
      </c>
    </row>
    <row r="771" spans="1:14" hidden="1" x14ac:dyDescent="0.25">
      <c r="A771" s="3">
        <v>2581</v>
      </c>
      <c r="B771" s="2" t="s">
        <v>451</v>
      </c>
      <c r="C771" s="2" t="s">
        <v>70</v>
      </c>
      <c r="D771" s="2" t="s">
        <v>11</v>
      </c>
      <c r="E771" s="2" t="s">
        <v>453</v>
      </c>
      <c r="F771" s="2" t="s">
        <v>13</v>
      </c>
      <c r="G771" s="2" t="s">
        <v>14</v>
      </c>
      <c r="H771" s="2">
        <f t="shared" si="26"/>
        <v>0</v>
      </c>
      <c r="L771" s="2" t="s">
        <v>6949</v>
      </c>
      <c r="M771" s="2">
        <v>116.158</v>
      </c>
      <c r="N771" s="2">
        <v>0</v>
      </c>
    </row>
    <row r="772" spans="1:14" x14ac:dyDescent="0.25">
      <c r="A772" s="3">
        <v>2812</v>
      </c>
      <c r="B772" s="2" t="s">
        <v>451</v>
      </c>
      <c r="C772" s="2" t="s">
        <v>189</v>
      </c>
      <c r="D772" s="2" t="s">
        <v>11</v>
      </c>
      <c r="E772" s="2" t="s">
        <v>453</v>
      </c>
      <c r="F772" s="2" t="s">
        <v>13</v>
      </c>
      <c r="G772" s="2" t="s">
        <v>14</v>
      </c>
      <c r="H772" s="2">
        <f t="shared" si="26"/>
        <v>0</v>
      </c>
      <c r="L772" s="2" t="s">
        <v>6949</v>
      </c>
      <c r="M772" s="2">
        <v>116.158</v>
      </c>
      <c r="N772" s="2">
        <v>0</v>
      </c>
    </row>
    <row r="773" spans="1:14" x14ac:dyDescent="0.25">
      <c r="A773" s="3">
        <v>3305</v>
      </c>
      <c r="B773" s="2" t="s">
        <v>451</v>
      </c>
      <c r="C773" s="2" t="s">
        <v>43</v>
      </c>
      <c r="D773" s="2" t="s">
        <v>11</v>
      </c>
      <c r="E773" s="2" t="s">
        <v>453</v>
      </c>
      <c r="F773" s="2" t="s">
        <v>13</v>
      </c>
      <c r="G773" s="2" t="s">
        <v>14</v>
      </c>
      <c r="H773" s="2">
        <f t="shared" si="26"/>
        <v>0</v>
      </c>
      <c r="L773" s="2" t="s">
        <v>6949</v>
      </c>
      <c r="M773" s="2">
        <v>116.158</v>
      </c>
      <c r="N773" s="2">
        <v>0</v>
      </c>
    </row>
    <row r="774" spans="1:14" x14ac:dyDescent="0.25">
      <c r="A774" s="3">
        <v>627</v>
      </c>
      <c r="B774" s="2" t="s">
        <v>451</v>
      </c>
      <c r="C774" s="2" t="s">
        <v>26</v>
      </c>
      <c r="D774" s="2" t="s">
        <v>11</v>
      </c>
      <c r="E774" s="2" t="s">
        <v>453</v>
      </c>
      <c r="F774" s="2" t="s">
        <v>13</v>
      </c>
      <c r="G774" s="2" t="s">
        <v>14</v>
      </c>
      <c r="H774" s="2">
        <f t="shared" si="26"/>
        <v>0</v>
      </c>
      <c r="L774" s="2" t="s">
        <v>6949</v>
      </c>
      <c r="M774" s="2">
        <v>116.158</v>
      </c>
      <c r="N774" s="2">
        <v>0</v>
      </c>
    </row>
    <row r="775" spans="1:14" x14ac:dyDescent="0.25">
      <c r="A775" s="3">
        <v>1806</v>
      </c>
      <c r="B775" s="2" t="s">
        <v>451</v>
      </c>
      <c r="C775" s="2" t="s">
        <v>30</v>
      </c>
      <c r="D775" s="2" t="s">
        <v>11</v>
      </c>
      <c r="E775" s="2" t="s">
        <v>453</v>
      </c>
      <c r="F775" s="2" t="s">
        <v>13</v>
      </c>
      <c r="G775" s="2" t="s">
        <v>14</v>
      </c>
      <c r="H775" s="2">
        <f t="shared" si="26"/>
        <v>0</v>
      </c>
      <c r="L775" s="2" t="s">
        <v>6949</v>
      </c>
      <c r="M775" s="2">
        <v>116.158</v>
      </c>
      <c r="N775" s="2">
        <v>0</v>
      </c>
    </row>
    <row r="776" spans="1:14" x14ac:dyDescent="0.25">
      <c r="A776" s="3">
        <v>1595</v>
      </c>
      <c r="B776" s="2" t="s">
        <v>451</v>
      </c>
      <c r="C776" s="2" t="s">
        <v>23</v>
      </c>
      <c r="D776" s="2" t="s">
        <v>11</v>
      </c>
      <c r="E776" s="2" t="s">
        <v>453</v>
      </c>
      <c r="F776" s="2" t="s">
        <v>13</v>
      </c>
      <c r="G776" s="2" t="s">
        <v>14</v>
      </c>
      <c r="H776" s="2">
        <f t="shared" si="26"/>
        <v>0</v>
      </c>
      <c r="L776" s="2" t="s">
        <v>6949</v>
      </c>
      <c r="M776" s="2">
        <v>116.158</v>
      </c>
      <c r="N776" s="2">
        <v>0</v>
      </c>
    </row>
    <row r="777" spans="1:14" hidden="1" x14ac:dyDescent="0.25">
      <c r="A777" s="3">
        <v>654</v>
      </c>
      <c r="B777" s="2" t="s">
        <v>5719</v>
      </c>
      <c r="C777" s="2" t="s">
        <v>90</v>
      </c>
      <c r="D777" s="2" t="s">
        <v>11</v>
      </c>
      <c r="E777" s="2" t="s">
        <v>5721</v>
      </c>
      <c r="F777" s="2" t="s">
        <v>13</v>
      </c>
      <c r="G777" s="2" t="s">
        <v>14</v>
      </c>
      <c r="H777" s="2">
        <f t="shared" si="26"/>
        <v>4.9829770430216552E-2</v>
      </c>
      <c r="L777" s="2" t="s">
        <v>6950</v>
      </c>
      <c r="M777" s="2">
        <v>281.09100000000001</v>
      </c>
      <c r="N777" s="2">
        <v>1</v>
      </c>
    </row>
    <row r="778" spans="1:14" hidden="1" x14ac:dyDescent="0.25">
      <c r="A778" s="3">
        <v>776</v>
      </c>
      <c r="C778" s="2" t="s">
        <v>2818</v>
      </c>
      <c r="D778" s="2" t="s">
        <v>11</v>
      </c>
      <c r="E778" s="2" t="s">
        <v>3089</v>
      </c>
      <c r="F778" s="2" t="s">
        <v>37</v>
      </c>
      <c r="G778" s="2" t="s">
        <v>2821</v>
      </c>
    </row>
    <row r="779" spans="1:14" hidden="1" x14ac:dyDescent="0.25">
      <c r="A779" s="3">
        <v>777</v>
      </c>
      <c r="B779" s="2" t="s">
        <v>3922</v>
      </c>
      <c r="C779" s="2" t="s">
        <v>59</v>
      </c>
      <c r="D779" s="2" t="s">
        <v>11</v>
      </c>
      <c r="E779" s="2" t="s">
        <v>3924</v>
      </c>
      <c r="F779" s="2" t="s">
        <v>37</v>
      </c>
      <c r="G779" s="2" t="s">
        <v>14</v>
      </c>
    </row>
    <row r="780" spans="1:14" x14ac:dyDescent="0.25">
      <c r="A780" s="3">
        <v>913</v>
      </c>
      <c r="B780" s="2" t="s">
        <v>5719</v>
      </c>
      <c r="C780" s="2" t="s">
        <v>26</v>
      </c>
      <c r="D780" s="2" t="s">
        <v>11</v>
      </c>
      <c r="E780" s="2" t="s">
        <v>5721</v>
      </c>
      <c r="F780" s="2" t="s">
        <v>13</v>
      </c>
      <c r="G780" s="2" t="s">
        <v>14</v>
      </c>
      <c r="H780" s="2">
        <f>14.0067*N780/M780</f>
        <v>4.9829770430216552E-2</v>
      </c>
      <c r="L780" s="2" t="s">
        <v>6950</v>
      </c>
      <c r="M780" s="2">
        <v>281.09100000000001</v>
      </c>
      <c r="N780" s="2">
        <v>1</v>
      </c>
    </row>
    <row r="781" spans="1:14" hidden="1" x14ac:dyDescent="0.25">
      <c r="A781" s="3">
        <v>3430</v>
      </c>
      <c r="B781" s="2" t="s">
        <v>930</v>
      </c>
      <c r="C781" s="2" t="s">
        <v>47</v>
      </c>
      <c r="D781" s="2" t="s">
        <v>11</v>
      </c>
      <c r="E781" s="2" t="s">
        <v>932</v>
      </c>
      <c r="F781" s="2" t="s">
        <v>13</v>
      </c>
      <c r="G781" s="2" t="s">
        <v>14</v>
      </c>
      <c r="H781" s="2">
        <f>14.0067*N781/M781</f>
        <v>0</v>
      </c>
      <c r="L781" s="2" t="s">
        <v>6951</v>
      </c>
      <c r="M781" s="2">
        <v>86.088999999999999</v>
      </c>
      <c r="N781" s="2">
        <v>0</v>
      </c>
    </row>
    <row r="782" spans="1:14" hidden="1" x14ac:dyDescent="0.25">
      <c r="A782" s="3">
        <v>780</v>
      </c>
      <c r="C782" s="2" t="s">
        <v>2818</v>
      </c>
      <c r="D782" s="2" t="s">
        <v>11</v>
      </c>
      <c r="E782" s="2" t="s">
        <v>5528</v>
      </c>
      <c r="F782" s="2" t="s">
        <v>37</v>
      </c>
      <c r="G782" s="2" t="s">
        <v>2913</v>
      </c>
    </row>
    <row r="783" spans="1:14" hidden="1" x14ac:dyDescent="0.25">
      <c r="A783" s="3">
        <v>647</v>
      </c>
      <c r="B783" s="2" t="s">
        <v>930</v>
      </c>
      <c r="C783" s="2" t="s">
        <v>90</v>
      </c>
      <c r="D783" s="2" t="s">
        <v>11</v>
      </c>
      <c r="E783" s="2" t="s">
        <v>932</v>
      </c>
      <c r="F783" s="2" t="s">
        <v>13</v>
      </c>
      <c r="G783" s="2" t="s">
        <v>14</v>
      </c>
      <c r="H783" s="2">
        <f t="shared" ref="H783:H791" si="27">14.0067*N783/M783</f>
        <v>0</v>
      </c>
      <c r="L783" s="2" t="s">
        <v>6951</v>
      </c>
      <c r="M783" s="2">
        <v>86.088999999999999</v>
      </c>
      <c r="N783" s="2">
        <v>0</v>
      </c>
    </row>
    <row r="784" spans="1:14" hidden="1" x14ac:dyDescent="0.25">
      <c r="A784" s="3">
        <v>47</v>
      </c>
      <c r="B784" s="2" t="s">
        <v>930</v>
      </c>
      <c r="C784" s="2" t="s">
        <v>9</v>
      </c>
      <c r="D784" s="2" t="s">
        <v>11</v>
      </c>
      <c r="E784" s="2" t="s">
        <v>932</v>
      </c>
      <c r="F784" s="2" t="s">
        <v>13</v>
      </c>
      <c r="G784" s="2" t="s">
        <v>14</v>
      </c>
      <c r="H784" s="2">
        <f t="shared" si="27"/>
        <v>0</v>
      </c>
      <c r="L784" s="2" t="s">
        <v>6951</v>
      </c>
      <c r="M784" s="2">
        <v>86.088999999999999</v>
      </c>
      <c r="N784" s="2">
        <v>0</v>
      </c>
    </row>
    <row r="785" spans="1:14" hidden="1" x14ac:dyDescent="0.25">
      <c r="A785" s="3">
        <v>2918</v>
      </c>
      <c r="B785" s="2" t="s">
        <v>930</v>
      </c>
      <c r="C785" s="2" t="s">
        <v>99</v>
      </c>
      <c r="D785" s="2" t="s">
        <v>11</v>
      </c>
      <c r="E785" s="2" t="s">
        <v>932</v>
      </c>
      <c r="F785" s="2" t="s">
        <v>13</v>
      </c>
      <c r="G785" s="2" t="s">
        <v>14</v>
      </c>
      <c r="H785" s="2">
        <f t="shared" si="27"/>
        <v>0</v>
      </c>
      <c r="L785" s="2" t="s">
        <v>6951</v>
      </c>
      <c r="M785" s="2">
        <v>86.088999999999999</v>
      </c>
      <c r="N785" s="2">
        <v>0</v>
      </c>
    </row>
    <row r="786" spans="1:14" hidden="1" x14ac:dyDescent="0.25">
      <c r="A786" s="3">
        <v>556</v>
      </c>
      <c r="B786" s="2" t="s">
        <v>930</v>
      </c>
      <c r="C786" s="2" t="s">
        <v>70</v>
      </c>
      <c r="D786" s="2" t="s">
        <v>11</v>
      </c>
      <c r="E786" s="2" t="s">
        <v>932</v>
      </c>
      <c r="F786" s="2" t="s">
        <v>13</v>
      </c>
      <c r="G786" s="2" t="s">
        <v>14</v>
      </c>
      <c r="H786" s="2">
        <f t="shared" si="27"/>
        <v>0</v>
      </c>
      <c r="L786" s="2" t="s">
        <v>6951</v>
      </c>
      <c r="M786" s="2">
        <v>86.088999999999999</v>
      </c>
      <c r="N786" s="2">
        <v>0</v>
      </c>
    </row>
    <row r="787" spans="1:14" x14ac:dyDescent="0.25">
      <c r="A787" s="3">
        <v>3936</v>
      </c>
      <c r="B787" s="2" t="s">
        <v>930</v>
      </c>
      <c r="C787" s="2" t="s">
        <v>189</v>
      </c>
      <c r="D787" s="2" t="s">
        <v>11</v>
      </c>
      <c r="E787" s="2" t="s">
        <v>932</v>
      </c>
      <c r="F787" s="2" t="s">
        <v>13</v>
      </c>
      <c r="G787" s="2" t="s">
        <v>14</v>
      </c>
      <c r="H787" s="2">
        <f t="shared" si="27"/>
        <v>0</v>
      </c>
      <c r="L787" s="2" t="s">
        <v>6951</v>
      </c>
      <c r="M787" s="2">
        <v>86.088999999999999</v>
      </c>
      <c r="N787" s="2">
        <v>0</v>
      </c>
    </row>
    <row r="788" spans="1:14" x14ac:dyDescent="0.25">
      <c r="A788" s="3">
        <v>1060</v>
      </c>
      <c r="B788" s="2" t="s">
        <v>930</v>
      </c>
      <c r="C788" s="2" t="s">
        <v>43</v>
      </c>
      <c r="D788" s="2" t="s">
        <v>11</v>
      </c>
      <c r="E788" s="2" t="s">
        <v>932</v>
      </c>
      <c r="F788" s="2" t="s">
        <v>13</v>
      </c>
      <c r="G788" s="2" t="s">
        <v>14</v>
      </c>
      <c r="H788" s="2">
        <f t="shared" si="27"/>
        <v>0</v>
      </c>
      <c r="L788" s="2" t="s">
        <v>6951</v>
      </c>
      <c r="M788" s="2">
        <v>86.088999999999999</v>
      </c>
      <c r="N788" s="2">
        <v>0</v>
      </c>
    </row>
    <row r="789" spans="1:14" x14ac:dyDescent="0.25">
      <c r="A789" s="3">
        <v>1967</v>
      </c>
      <c r="B789" s="2" t="s">
        <v>930</v>
      </c>
      <c r="C789" s="2" t="s">
        <v>26</v>
      </c>
      <c r="D789" s="2" t="s">
        <v>11</v>
      </c>
      <c r="E789" s="2" t="s">
        <v>932</v>
      </c>
      <c r="F789" s="2" t="s">
        <v>13</v>
      </c>
      <c r="G789" s="2" t="s">
        <v>14</v>
      </c>
      <c r="H789" s="2">
        <f t="shared" si="27"/>
        <v>0</v>
      </c>
      <c r="L789" s="2" t="s">
        <v>6951</v>
      </c>
      <c r="M789" s="2">
        <v>86.088999999999999</v>
      </c>
      <c r="N789" s="2">
        <v>0</v>
      </c>
    </row>
    <row r="790" spans="1:14" x14ac:dyDescent="0.25">
      <c r="A790" s="3">
        <v>2496</v>
      </c>
      <c r="B790" s="2" t="s">
        <v>930</v>
      </c>
      <c r="C790" s="2" t="s">
        <v>30</v>
      </c>
      <c r="D790" s="2" t="s">
        <v>11</v>
      </c>
      <c r="E790" s="2" t="s">
        <v>932</v>
      </c>
      <c r="F790" s="2" t="s">
        <v>13</v>
      </c>
      <c r="G790" s="2" t="s">
        <v>14</v>
      </c>
      <c r="H790" s="2">
        <f t="shared" si="27"/>
        <v>0</v>
      </c>
      <c r="L790" s="2" t="s">
        <v>6951</v>
      </c>
      <c r="M790" s="2">
        <v>86.088999999999999</v>
      </c>
      <c r="N790" s="2">
        <v>0</v>
      </c>
    </row>
    <row r="791" spans="1:14" x14ac:dyDescent="0.25">
      <c r="A791" s="3">
        <v>2475</v>
      </c>
      <c r="B791" s="2" t="s">
        <v>930</v>
      </c>
      <c r="C791" s="2" t="s">
        <v>23</v>
      </c>
      <c r="D791" s="2" t="s">
        <v>11</v>
      </c>
      <c r="E791" s="2" t="s">
        <v>932</v>
      </c>
      <c r="F791" s="2" t="s">
        <v>13</v>
      </c>
      <c r="G791" s="2" t="s">
        <v>14</v>
      </c>
      <c r="H791" s="2">
        <f t="shared" si="27"/>
        <v>0</v>
      </c>
      <c r="L791" s="2" t="s">
        <v>6951</v>
      </c>
      <c r="M791" s="2">
        <v>86.088999999999999</v>
      </c>
      <c r="N791" s="2">
        <v>0</v>
      </c>
    </row>
    <row r="792" spans="1:14" x14ac:dyDescent="0.25">
      <c r="A792" s="3">
        <v>3575</v>
      </c>
      <c r="B792" s="2" t="s">
        <v>422</v>
      </c>
      <c r="C792" s="2" t="s">
        <v>388</v>
      </c>
      <c r="D792" s="2" t="s">
        <v>11</v>
      </c>
      <c r="E792" s="2" t="s">
        <v>424</v>
      </c>
      <c r="F792" s="2" t="s">
        <v>13</v>
      </c>
      <c r="G792" s="2" t="s">
        <v>14</v>
      </c>
      <c r="H792" s="2">
        <v>0</v>
      </c>
      <c r="L792" s="2" t="s">
        <v>6952</v>
      </c>
      <c r="M792" s="2" t="s">
        <v>6617</v>
      </c>
      <c r="N792" s="2" t="s">
        <v>6617</v>
      </c>
    </row>
    <row r="793" spans="1:14" x14ac:dyDescent="0.25">
      <c r="A793" s="3">
        <v>2588</v>
      </c>
      <c r="B793" s="2" t="s">
        <v>422</v>
      </c>
      <c r="C793" s="2" t="s">
        <v>199</v>
      </c>
      <c r="D793" s="2" t="s">
        <v>11</v>
      </c>
      <c r="E793" s="2" t="s">
        <v>424</v>
      </c>
      <c r="F793" s="2" t="s">
        <v>13</v>
      </c>
      <c r="G793" s="2" t="s">
        <v>14</v>
      </c>
      <c r="H793" s="2">
        <v>0</v>
      </c>
      <c r="L793" s="2" t="s">
        <v>6952</v>
      </c>
      <c r="M793" s="2" t="s">
        <v>6617</v>
      </c>
      <c r="N793" s="2" t="s">
        <v>6617</v>
      </c>
    </row>
    <row r="794" spans="1:14" x14ac:dyDescent="0.25">
      <c r="A794" s="3">
        <v>2726</v>
      </c>
      <c r="B794" s="2" t="s">
        <v>422</v>
      </c>
      <c r="C794" s="2" t="s">
        <v>142</v>
      </c>
      <c r="D794" s="2" t="s">
        <v>11</v>
      </c>
      <c r="E794" s="2" t="s">
        <v>424</v>
      </c>
      <c r="F794" s="2" t="s">
        <v>13</v>
      </c>
      <c r="G794" s="2" t="s">
        <v>14</v>
      </c>
      <c r="H794" s="2">
        <v>0</v>
      </c>
      <c r="L794" s="2" t="s">
        <v>6952</v>
      </c>
      <c r="M794" s="2" t="s">
        <v>6617</v>
      </c>
      <c r="N794" s="2" t="s">
        <v>6617</v>
      </c>
    </row>
    <row r="795" spans="1:14" hidden="1" x14ac:dyDescent="0.25">
      <c r="A795" s="3">
        <v>793</v>
      </c>
      <c r="B795" s="2" t="s">
        <v>1590</v>
      </c>
      <c r="C795" s="2" t="s">
        <v>59</v>
      </c>
      <c r="D795" s="2" t="s">
        <v>11</v>
      </c>
      <c r="E795" s="2" t="s">
        <v>1592</v>
      </c>
      <c r="F795" s="2" t="s">
        <v>37</v>
      </c>
      <c r="G795" s="2" t="s">
        <v>14</v>
      </c>
    </row>
    <row r="796" spans="1:14" x14ac:dyDescent="0.25">
      <c r="A796" s="3">
        <v>4335</v>
      </c>
      <c r="B796" s="2" t="s">
        <v>422</v>
      </c>
      <c r="C796" s="2" t="s">
        <v>16</v>
      </c>
      <c r="D796" s="2" t="s">
        <v>11</v>
      </c>
      <c r="E796" s="2" t="s">
        <v>424</v>
      </c>
      <c r="F796" s="2" t="s">
        <v>13</v>
      </c>
      <c r="G796" s="2" t="s">
        <v>14</v>
      </c>
      <c r="H796" s="2">
        <v>0</v>
      </c>
      <c r="L796" s="2" t="s">
        <v>6952</v>
      </c>
      <c r="M796" s="2" t="s">
        <v>6617</v>
      </c>
      <c r="N796" s="2" t="s">
        <v>6617</v>
      </c>
    </row>
    <row r="797" spans="1:14" hidden="1" x14ac:dyDescent="0.25">
      <c r="A797" s="3">
        <v>795</v>
      </c>
      <c r="B797" s="2" t="s">
        <v>4510</v>
      </c>
      <c r="C797" s="2" t="s">
        <v>59</v>
      </c>
      <c r="D797" s="2" t="s">
        <v>11</v>
      </c>
      <c r="E797" s="2" t="s">
        <v>4512</v>
      </c>
      <c r="F797" s="2" t="s">
        <v>37</v>
      </c>
      <c r="G797" s="2" t="s">
        <v>14</v>
      </c>
    </row>
    <row r="798" spans="1:14" x14ac:dyDescent="0.25">
      <c r="A798" s="3">
        <v>4056</v>
      </c>
      <c r="B798" s="2" t="s">
        <v>422</v>
      </c>
      <c r="C798" s="2" t="s">
        <v>189</v>
      </c>
      <c r="D798" s="2" t="s">
        <v>11</v>
      </c>
      <c r="E798" s="2" t="s">
        <v>424</v>
      </c>
      <c r="F798" s="2" t="s">
        <v>13</v>
      </c>
      <c r="G798" s="2" t="s">
        <v>14</v>
      </c>
      <c r="H798" s="2">
        <v>0</v>
      </c>
      <c r="L798" s="2" t="s">
        <v>6952</v>
      </c>
      <c r="M798" s="2" t="s">
        <v>6617</v>
      </c>
      <c r="N798" s="2" t="s">
        <v>6617</v>
      </c>
    </row>
    <row r="799" spans="1:14" hidden="1" x14ac:dyDescent="0.25">
      <c r="A799" s="3">
        <v>797</v>
      </c>
      <c r="B799" s="2" t="s">
        <v>6953</v>
      </c>
      <c r="C799" s="2" t="s">
        <v>1292</v>
      </c>
      <c r="D799" s="2" t="s">
        <v>11</v>
      </c>
      <c r="E799" s="2" t="s">
        <v>6425</v>
      </c>
      <c r="F799" s="2" t="s">
        <v>37</v>
      </c>
      <c r="G799" s="2" t="s">
        <v>14</v>
      </c>
    </row>
    <row r="800" spans="1:14" x14ac:dyDescent="0.25">
      <c r="A800" s="3">
        <v>1506</v>
      </c>
      <c r="B800" s="2" t="s">
        <v>422</v>
      </c>
      <c r="C800" s="2" t="s">
        <v>43</v>
      </c>
      <c r="D800" s="2" t="s">
        <v>11</v>
      </c>
      <c r="E800" s="2" t="s">
        <v>424</v>
      </c>
      <c r="F800" s="2" t="s">
        <v>13</v>
      </c>
      <c r="G800" s="2" t="s">
        <v>14</v>
      </c>
      <c r="H800" s="2">
        <v>0</v>
      </c>
      <c r="L800" s="2" t="s">
        <v>6952</v>
      </c>
      <c r="M800" s="2" t="s">
        <v>6617</v>
      </c>
      <c r="N800" s="2" t="s">
        <v>6617</v>
      </c>
    </row>
    <row r="801" spans="1:14" x14ac:dyDescent="0.25">
      <c r="A801" s="3">
        <v>1244</v>
      </c>
      <c r="B801" s="2" t="s">
        <v>422</v>
      </c>
      <c r="C801" s="2" t="s">
        <v>26</v>
      </c>
      <c r="D801" s="2" t="s">
        <v>11</v>
      </c>
      <c r="E801" s="2" t="s">
        <v>424</v>
      </c>
      <c r="F801" s="2" t="s">
        <v>13</v>
      </c>
      <c r="G801" s="2" t="s">
        <v>14</v>
      </c>
      <c r="H801" s="2">
        <v>0</v>
      </c>
      <c r="L801" s="2" t="s">
        <v>6952</v>
      </c>
      <c r="M801" s="2" t="s">
        <v>6617</v>
      </c>
      <c r="N801" s="2" t="s">
        <v>6617</v>
      </c>
    </row>
    <row r="802" spans="1:14" x14ac:dyDescent="0.25">
      <c r="A802" s="3">
        <v>375</v>
      </c>
      <c r="B802" s="2" t="s">
        <v>422</v>
      </c>
      <c r="C802" s="2" t="s">
        <v>30</v>
      </c>
      <c r="D802" s="2" t="s">
        <v>11</v>
      </c>
      <c r="E802" s="2" t="s">
        <v>424</v>
      </c>
      <c r="F802" s="2" t="s">
        <v>13</v>
      </c>
      <c r="G802" s="2" t="s">
        <v>14</v>
      </c>
      <c r="H802" s="2">
        <v>0</v>
      </c>
      <c r="L802" s="2" t="s">
        <v>6952</v>
      </c>
      <c r="M802" s="2" t="s">
        <v>6617</v>
      </c>
      <c r="N802" s="2" t="s">
        <v>6617</v>
      </c>
    </row>
    <row r="803" spans="1:14" x14ac:dyDescent="0.25">
      <c r="A803" s="3">
        <v>3766</v>
      </c>
      <c r="B803" s="2" t="s">
        <v>422</v>
      </c>
      <c r="C803" s="2" t="s">
        <v>23</v>
      </c>
      <c r="D803" s="2" t="s">
        <v>11</v>
      </c>
      <c r="E803" s="2" t="s">
        <v>424</v>
      </c>
      <c r="F803" s="2" t="s">
        <v>13</v>
      </c>
      <c r="G803" s="2" t="s">
        <v>14</v>
      </c>
      <c r="H803" s="2">
        <v>0</v>
      </c>
      <c r="L803" s="2" t="s">
        <v>6952</v>
      </c>
      <c r="M803" s="2" t="s">
        <v>6617</v>
      </c>
      <c r="N803" s="2" t="s">
        <v>6617</v>
      </c>
    </row>
    <row r="804" spans="1:14" hidden="1" x14ac:dyDescent="0.25">
      <c r="A804" s="3">
        <v>3063</v>
      </c>
      <c r="B804" s="2" t="s">
        <v>237</v>
      </c>
      <c r="C804" s="2" t="s">
        <v>47</v>
      </c>
      <c r="D804" s="2" t="s">
        <v>11</v>
      </c>
      <c r="E804" s="2" t="s">
        <v>239</v>
      </c>
      <c r="F804" s="2" t="s">
        <v>13</v>
      </c>
      <c r="G804" s="2" t="s">
        <v>14</v>
      </c>
      <c r="H804" s="2">
        <v>0</v>
      </c>
      <c r="L804" s="2" t="s">
        <v>6954</v>
      </c>
      <c r="M804" s="2" t="s">
        <v>6617</v>
      </c>
      <c r="N804" s="2" t="s">
        <v>6617</v>
      </c>
    </row>
    <row r="805" spans="1:14" hidden="1" x14ac:dyDescent="0.25">
      <c r="A805" s="3">
        <v>803</v>
      </c>
      <c r="B805" s="2" t="s">
        <v>130</v>
      </c>
      <c r="C805" s="2" t="s">
        <v>59</v>
      </c>
      <c r="D805" s="2" t="s">
        <v>11</v>
      </c>
      <c r="E805" s="2" t="s">
        <v>4501</v>
      </c>
      <c r="F805" s="2" t="s">
        <v>37</v>
      </c>
      <c r="G805" s="2" t="s">
        <v>14</v>
      </c>
    </row>
    <row r="806" spans="1:14" hidden="1" x14ac:dyDescent="0.25">
      <c r="A806" s="3">
        <v>1262</v>
      </c>
      <c r="B806" s="2" t="s">
        <v>237</v>
      </c>
      <c r="C806" s="2" t="s">
        <v>90</v>
      </c>
      <c r="D806" s="2" t="s">
        <v>11</v>
      </c>
      <c r="E806" s="2" t="s">
        <v>239</v>
      </c>
      <c r="F806" s="2" t="s">
        <v>13</v>
      </c>
      <c r="G806" s="2" t="s">
        <v>14</v>
      </c>
      <c r="H806" s="2">
        <v>0</v>
      </c>
      <c r="L806" s="2" t="s">
        <v>6954</v>
      </c>
      <c r="M806" s="2" t="s">
        <v>6617</v>
      </c>
      <c r="N806" s="2" t="s">
        <v>6617</v>
      </c>
    </row>
    <row r="807" spans="1:14" hidden="1" x14ac:dyDescent="0.25">
      <c r="A807" s="3">
        <v>2661</v>
      </c>
      <c r="B807" s="2" t="s">
        <v>237</v>
      </c>
      <c r="C807" s="2" t="s">
        <v>9</v>
      </c>
      <c r="D807" s="2" t="s">
        <v>11</v>
      </c>
      <c r="E807" s="2" t="s">
        <v>239</v>
      </c>
      <c r="F807" s="2" t="s">
        <v>13</v>
      </c>
      <c r="G807" s="2" t="s">
        <v>14</v>
      </c>
      <c r="H807" s="2">
        <v>0</v>
      </c>
      <c r="L807" s="2" t="s">
        <v>6954</v>
      </c>
      <c r="M807" s="2" t="s">
        <v>6617</v>
      </c>
      <c r="N807" s="2" t="s">
        <v>6617</v>
      </c>
    </row>
    <row r="808" spans="1:14" hidden="1" x14ac:dyDescent="0.25">
      <c r="A808" s="3">
        <v>996</v>
      </c>
      <c r="B808" s="2" t="s">
        <v>237</v>
      </c>
      <c r="C808" s="2" t="s">
        <v>99</v>
      </c>
      <c r="D808" s="2" t="s">
        <v>11</v>
      </c>
      <c r="E808" s="2" t="s">
        <v>239</v>
      </c>
      <c r="F808" s="2" t="s">
        <v>13</v>
      </c>
      <c r="G808" s="2" t="s">
        <v>14</v>
      </c>
      <c r="H808" s="2">
        <v>0</v>
      </c>
      <c r="L808" s="2" t="s">
        <v>6954</v>
      </c>
      <c r="M808" s="2" t="s">
        <v>6617</v>
      </c>
      <c r="N808" s="2" t="s">
        <v>6617</v>
      </c>
    </row>
    <row r="809" spans="1:14" hidden="1" x14ac:dyDescent="0.25">
      <c r="A809" s="3">
        <v>3440</v>
      </c>
      <c r="B809" s="2" t="s">
        <v>237</v>
      </c>
      <c r="C809" s="2" t="s">
        <v>70</v>
      </c>
      <c r="D809" s="2" t="s">
        <v>11</v>
      </c>
      <c r="E809" s="2" t="s">
        <v>239</v>
      </c>
      <c r="F809" s="2" t="s">
        <v>13</v>
      </c>
      <c r="G809" s="2" t="s">
        <v>14</v>
      </c>
      <c r="H809" s="2">
        <v>0</v>
      </c>
      <c r="L809" s="2" t="s">
        <v>6954</v>
      </c>
      <c r="M809" s="2" t="s">
        <v>6617</v>
      </c>
      <c r="N809" s="2" t="s">
        <v>6617</v>
      </c>
    </row>
    <row r="810" spans="1:14" hidden="1" x14ac:dyDescent="0.25">
      <c r="A810" s="3">
        <v>3724</v>
      </c>
      <c r="B810" s="2" t="s">
        <v>1304</v>
      </c>
      <c r="C810" s="2" t="s">
        <v>47</v>
      </c>
      <c r="D810" s="2" t="s">
        <v>11</v>
      </c>
      <c r="E810" s="2" t="s">
        <v>1306</v>
      </c>
      <c r="F810" s="2" t="s">
        <v>13</v>
      </c>
      <c r="G810" s="2" t="s">
        <v>33</v>
      </c>
      <c r="H810" s="2">
        <v>0</v>
      </c>
      <c r="L810" s="2" t="s">
        <v>6955</v>
      </c>
      <c r="M810" s="2" t="s">
        <v>6617</v>
      </c>
      <c r="N810" s="2" t="s">
        <v>6617</v>
      </c>
    </row>
    <row r="811" spans="1:14" hidden="1" x14ac:dyDescent="0.25">
      <c r="A811" s="3">
        <v>809</v>
      </c>
      <c r="B811" s="2" t="s">
        <v>148</v>
      </c>
      <c r="C811" s="2" t="s">
        <v>59</v>
      </c>
      <c r="D811" s="2" t="s">
        <v>11</v>
      </c>
      <c r="E811" s="2" t="s">
        <v>4488</v>
      </c>
      <c r="F811" s="2" t="s">
        <v>37</v>
      </c>
      <c r="G811" s="2" t="s">
        <v>14</v>
      </c>
    </row>
    <row r="812" spans="1:14" hidden="1" x14ac:dyDescent="0.25">
      <c r="A812" s="3">
        <v>118</v>
      </c>
      <c r="B812" s="2" t="s">
        <v>1304</v>
      </c>
      <c r="C812" s="2" t="s">
        <v>90</v>
      </c>
      <c r="D812" s="2" t="s">
        <v>11</v>
      </c>
      <c r="E812" s="2" t="s">
        <v>1306</v>
      </c>
      <c r="F812" s="2" t="s">
        <v>13</v>
      </c>
      <c r="G812" s="2" t="s">
        <v>33</v>
      </c>
      <c r="H812" s="2">
        <v>0</v>
      </c>
      <c r="L812" s="2" t="s">
        <v>6955</v>
      </c>
      <c r="M812" s="2" t="s">
        <v>6617</v>
      </c>
      <c r="N812" s="2" t="s">
        <v>6617</v>
      </c>
    </row>
    <row r="813" spans="1:14" hidden="1" x14ac:dyDescent="0.25">
      <c r="A813" s="3">
        <v>2963</v>
      </c>
      <c r="B813" s="2" t="s">
        <v>1304</v>
      </c>
      <c r="C813" s="2" t="s">
        <v>9</v>
      </c>
      <c r="D813" s="2" t="s">
        <v>11</v>
      </c>
      <c r="E813" s="2" t="s">
        <v>1306</v>
      </c>
      <c r="F813" s="2" t="s">
        <v>13</v>
      </c>
      <c r="G813" s="2" t="s">
        <v>33</v>
      </c>
      <c r="H813" s="2">
        <v>0</v>
      </c>
      <c r="L813" s="2" t="s">
        <v>6955</v>
      </c>
      <c r="M813" s="2" t="s">
        <v>6617</v>
      </c>
      <c r="N813" s="2" t="s">
        <v>6617</v>
      </c>
    </row>
    <row r="814" spans="1:14" hidden="1" x14ac:dyDescent="0.25">
      <c r="A814" s="3">
        <v>3186</v>
      </c>
      <c r="B814" s="2" t="s">
        <v>1304</v>
      </c>
      <c r="C814" s="2" t="s">
        <v>99</v>
      </c>
      <c r="D814" s="2" t="s">
        <v>11</v>
      </c>
      <c r="E814" s="2" t="s">
        <v>1306</v>
      </c>
      <c r="F814" s="2" t="s">
        <v>13</v>
      </c>
      <c r="G814" s="2" t="s">
        <v>33</v>
      </c>
      <c r="H814" s="2">
        <v>0</v>
      </c>
      <c r="L814" s="2" t="s">
        <v>6955</v>
      </c>
      <c r="M814" s="2" t="s">
        <v>6617</v>
      </c>
      <c r="N814" s="2" t="s">
        <v>6617</v>
      </c>
    </row>
    <row r="815" spans="1:14" hidden="1" x14ac:dyDescent="0.25">
      <c r="A815" s="3">
        <v>4115</v>
      </c>
      <c r="B815" s="2" t="s">
        <v>1304</v>
      </c>
      <c r="C815" s="2" t="s">
        <v>70</v>
      </c>
      <c r="D815" s="2" t="s">
        <v>11</v>
      </c>
      <c r="E815" s="2" t="s">
        <v>1306</v>
      </c>
      <c r="F815" s="2" t="s">
        <v>13</v>
      </c>
      <c r="G815" s="2" t="s">
        <v>33</v>
      </c>
      <c r="H815" s="2">
        <v>0</v>
      </c>
      <c r="L815" s="2" t="s">
        <v>6955</v>
      </c>
      <c r="M815" s="2" t="s">
        <v>6617</v>
      </c>
      <c r="N815" s="2" t="s">
        <v>6617</v>
      </c>
    </row>
    <row r="816" spans="1:14" x14ac:dyDescent="0.25">
      <c r="A816" s="3">
        <v>1464</v>
      </c>
      <c r="B816" s="2" t="s">
        <v>545</v>
      </c>
      <c r="C816" s="2" t="s">
        <v>388</v>
      </c>
      <c r="D816" s="2" t="s">
        <v>11</v>
      </c>
      <c r="E816" s="2" t="s">
        <v>547</v>
      </c>
      <c r="F816" s="2" t="s">
        <v>13</v>
      </c>
      <c r="G816" s="2" t="s">
        <v>14</v>
      </c>
      <c r="H816" s="2">
        <v>0</v>
      </c>
      <c r="L816" s="2" t="s">
        <v>6956</v>
      </c>
      <c r="M816" s="2" t="s">
        <v>6617</v>
      </c>
      <c r="N816" s="2" t="s">
        <v>6617</v>
      </c>
    </row>
    <row r="817" spans="1:14" x14ac:dyDescent="0.25">
      <c r="A817" s="3">
        <v>3811</v>
      </c>
      <c r="B817" s="2" t="s">
        <v>545</v>
      </c>
      <c r="C817" s="2" t="s">
        <v>199</v>
      </c>
      <c r="D817" s="2" t="s">
        <v>11</v>
      </c>
      <c r="E817" s="2" t="s">
        <v>547</v>
      </c>
      <c r="F817" s="2" t="s">
        <v>13</v>
      </c>
      <c r="G817" s="2" t="s">
        <v>14</v>
      </c>
      <c r="H817" s="2">
        <v>0</v>
      </c>
      <c r="L817" s="2" t="s">
        <v>6956</v>
      </c>
      <c r="M817" s="2" t="s">
        <v>6617</v>
      </c>
      <c r="N817" s="2" t="s">
        <v>6617</v>
      </c>
    </row>
    <row r="818" spans="1:14" hidden="1" x14ac:dyDescent="0.25">
      <c r="A818" s="3">
        <v>816</v>
      </c>
      <c r="C818" s="2" t="s">
        <v>2818</v>
      </c>
      <c r="D818" s="2" t="s">
        <v>11</v>
      </c>
      <c r="E818" s="2" t="s">
        <v>3033</v>
      </c>
      <c r="F818" s="2" t="s">
        <v>37</v>
      </c>
      <c r="G818" s="2" t="s">
        <v>2821</v>
      </c>
    </row>
    <row r="819" spans="1:14" x14ac:dyDescent="0.25">
      <c r="A819" s="3">
        <v>1042</v>
      </c>
      <c r="B819" s="2" t="s">
        <v>545</v>
      </c>
      <c r="C819" s="2" t="s">
        <v>142</v>
      </c>
      <c r="D819" s="2" t="s">
        <v>11</v>
      </c>
      <c r="E819" s="2" t="s">
        <v>547</v>
      </c>
      <c r="F819" s="2" t="s">
        <v>13</v>
      </c>
      <c r="G819" s="2" t="s">
        <v>14</v>
      </c>
      <c r="H819" s="2">
        <v>0</v>
      </c>
      <c r="L819" s="2" t="s">
        <v>6956</v>
      </c>
      <c r="M819" s="2" t="s">
        <v>6617</v>
      </c>
      <c r="N819" s="2" t="s">
        <v>6617</v>
      </c>
    </row>
    <row r="820" spans="1:14" x14ac:dyDescent="0.25">
      <c r="A820" s="3">
        <v>860</v>
      </c>
      <c r="B820" s="2" t="s">
        <v>545</v>
      </c>
      <c r="C820" s="2" t="s">
        <v>16</v>
      </c>
      <c r="D820" s="2" t="s">
        <v>11</v>
      </c>
      <c r="E820" s="2" t="s">
        <v>547</v>
      </c>
      <c r="F820" s="2" t="s">
        <v>13</v>
      </c>
      <c r="G820" s="2" t="s">
        <v>14</v>
      </c>
      <c r="H820" s="2">
        <v>0</v>
      </c>
      <c r="L820" s="2" t="s">
        <v>6956</v>
      </c>
      <c r="M820" s="2" t="s">
        <v>6617</v>
      </c>
      <c r="N820" s="2" t="s">
        <v>6617</v>
      </c>
    </row>
    <row r="821" spans="1:14" x14ac:dyDescent="0.25">
      <c r="A821" s="3">
        <v>3722</v>
      </c>
      <c r="B821" s="2" t="s">
        <v>545</v>
      </c>
      <c r="C821" s="2" t="s">
        <v>189</v>
      </c>
      <c r="D821" s="2" t="s">
        <v>11</v>
      </c>
      <c r="E821" s="2" t="s">
        <v>547</v>
      </c>
      <c r="F821" s="2" t="s">
        <v>13</v>
      </c>
      <c r="G821" s="2" t="s">
        <v>14</v>
      </c>
      <c r="H821" s="2">
        <v>0</v>
      </c>
      <c r="L821" s="2" t="s">
        <v>6956</v>
      </c>
      <c r="M821" s="2" t="s">
        <v>6617</v>
      </c>
      <c r="N821" s="2" t="s">
        <v>6617</v>
      </c>
    </row>
    <row r="822" spans="1:14" x14ac:dyDescent="0.25">
      <c r="A822" s="3">
        <v>1839</v>
      </c>
      <c r="B822" s="2" t="s">
        <v>545</v>
      </c>
      <c r="C822" s="2" t="s">
        <v>43</v>
      </c>
      <c r="D822" s="2" t="s">
        <v>11</v>
      </c>
      <c r="E822" s="2" t="s">
        <v>547</v>
      </c>
      <c r="F822" s="2" t="s">
        <v>13</v>
      </c>
      <c r="G822" s="2" t="s">
        <v>14</v>
      </c>
      <c r="H822" s="2">
        <v>0</v>
      </c>
      <c r="L822" s="2" t="s">
        <v>6956</v>
      </c>
      <c r="M822" s="2" t="s">
        <v>6617</v>
      </c>
      <c r="N822" s="2" t="s">
        <v>6617</v>
      </c>
    </row>
    <row r="823" spans="1:14" x14ac:dyDescent="0.25">
      <c r="A823" s="3">
        <v>1045</v>
      </c>
      <c r="B823" s="2" t="s">
        <v>545</v>
      </c>
      <c r="C823" s="2" t="s">
        <v>26</v>
      </c>
      <c r="D823" s="2" t="s">
        <v>11</v>
      </c>
      <c r="E823" s="2" t="s">
        <v>547</v>
      </c>
      <c r="F823" s="2" t="s">
        <v>13</v>
      </c>
      <c r="G823" s="2" t="s">
        <v>14</v>
      </c>
      <c r="H823" s="2">
        <v>0</v>
      </c>
      <c r="L823" s="2" t="s">
        <v>6956</v>
      </c>
      <c r="M823" s="2" t="s">
        <v>6617</v>
      </c>
      <c r="N823" s="2" t="s">
        <v>6617</v>
      </c>
    </row>
    <row r="824" spans="1:14" x14ac:dyDescent="0.25">
      <c r="A824" s="3">
        <v>881</v>
      </c>
      <c r="B824" s="2" t="s">
        <v>545</v>
      </c>
      <c r="C824" s="2" t="s">
        <v>30</v>
      </c>
      <c r="D824" s="2" t="s">
        <v>11</v>
      </c>
      <c r="E824" s="2" t="s">
        <v>547</v>
      </c>
      <c r="F824" s="2" t="s">
        <v>13</v>
      </c>
      <c r="G824" s="2" t="s">
        <v>14</v>
      </c>
      <c r="H824" s="2">
        <v>0</v>
      </c>
      <c r="L824" s="2" t="s">
        <v>6956</v>
      </c>
      <c r="M824" s="2" t="s">
        <v>6617</v>
      </c>
      <c r="N824" s="2" t="s">
        <v>6617</v>
      </c>
    </row>
    <row r="825" spans="1:14" x14ac:dyDescent="0.25">
      <c r="A825" s="3">
        <v>827</v>
      </c>
      <c r="B825" s="2" t="s">
        <v>545</v>
      </c>
      <c r="C825" s="2" t="s">
        <v>23</v>
      </c>
      <c r="D825" s="2" t="s">
        <v>11</v>
      </c>
      <c r="E825" s="2" t="s">
        <v>547</v>
      </c>
      <c r="F825" s="2" t="s">
        <v>13</v>
      </c>
      <c r="G825" s="2" t="s">
        <v>14</v>
      </c>
      <c r="H825" s="2">
        <v>0</v>
      </c>
      <c r="L825" s="2" t="s">
        <v>6956</v>
      </c>
      <c r="M825" s="2" t="s">
        <v>6617</v>
      </c>
      <c r="N825" s="2" t="s">
        <v>6617</v>
      </c>
    </row>
    <row r="826" spans="1:14" x14ac:dyDescent="0.25">
      <c r="A826" s="3">
        <v>823</v>
      </c>
      <c r="B826" s="2" t="s">
        <v>2143</v>
      </c>
      <c r="C826" s="2" t="s">
        <v>16</v>
      </c>
      <c r="D826" s="2" t="s">
        <v>11</v>
      </c>
      <c r="E826" s="2" t="s">
        <v>2145</v>
      </c>
      <c r="F826" s="2" t="s">
        <v>13</v>
      </c>
      <c r="G826" s="2" t="s">
        <v>14</v>
      </c>
      <c r="H826" s="2">
        <f t="shared" ref="H826:H844" si="28">14.0067*N826/M826</f>
        <v>0.34972160495368404</v>
      </c>
      <c r="L826" s="2" t="s">
        <v>6957</v>
      </c>
      <c r="M826" s="2">
        <v>80.102000000000004</v>
      </c>
      <c r="N826" s="2">
        <v>2</v>
      </c>
    </row>
    <row r="827" spans="1:14" x14ac:dyDescent="0.25">
      <c r="A827" s="3">
        <v>2628</v>
      </c>
      <c r="B827" s="2" t="s">
        <v>3653</v>
      </c>
      <c r="C827" s="2" t="s">
        <v>189</v>
      </c>
      <c r="D827" s="2" t="s">
        <v>11</v>
      </c>
      <c r="E827" s="2" t="s">
        <v>3655</v>
      </c>
      <c r="F827" s="2" t="s">
        <v>13</v>
      </c>
      <c r="G827" s="2" t="s">
        <v>14</v>
      </c>
      <c r="H827" s="2">
        <f t="shared" si="28"/>
        <v>0.34972160495368404</v>
      </c>
      <c r="L827" s="2" t="s">
        <v>6957</v>
      </c>
      <c r="M827" s="2">
        <v>80.102000000000004</v>
      </c>
      <c r="N827" s="2">
        <v>2</v>
      </c>
    </row>
    <row r="828" spans="1:14" x14ac:dyDescent="0.25">
      <c r="A828" s="3">
        <v>1619</v>
      </c>
      <c r="B828" s="2" t="s">
        <v>3653</v>
      </c>
      <c r="C828" s="2" t="s">
        <v>43</v>
      </c>
      <c r="D828" s="2" t="s">
        <v>11</v>
      </c>
      <c r="E828" s="2" t="s">
        <v>3655</v>
      </c>
      <c r="F828" s="2" t="s">
        <v>13</v>
      </c>
      <c r="G828" s="2" t="s">
        <v>14</v>
      </c>
      <c r="H828" s="2">
        <f t="shared" si="28"/>
        <v>0.34972160495368404</v>
      </c>
      <c r="L828" s="2" t="s">
        <v>6957</v>
      </c>
      <c r="M828" s="2">
        <v>80.102000000000004</v>
      </c>
      <c r="N828" s="2">
        <v>2</v>
      </c>
    </row>
    <row r="829" spans="1:14" x14ac:dyDescent="0.25">
      <c r="A829" s="3">
        <v>4096</v>
      </c>
      <c r="B829" s="2" t="s">
        <v>3653</v>
      </c>
      <c r="C829" s="2" t="s">
        <v>26</v>
      </c>
      <c r="D829" s="2" t="s">
        <v>11</v>
      </c>
      <c r="E829" s="2" t="s">
        <v>3655</v>
      </c>
      <c r="F829" s="2" t="s">
        <v>13</v>
      </c>
      <c r="G829" s="2" t="s">
        <v>14</v>
      </c>
      <c r="H829" s="2">
        <f t="shared" si="28"/>
        <v>0.34972160495368404</v>
      </c>
      <c r="L829" s="2" t="s">
        <v>6957</v>
      </c>
      <c r="M829" s="2">
        <v>80.102000000000004</v>
      </c>
      <c r="N829" s="2">
        <v>2</v>
      </c>
    </row>
    <row r="830" spans="1:14" x14ac:dyDescent="0.25">
      <c r="A830" s="3">
        <v>4184</v>
      </c>
      <c r="B830" s="2" t="s">
        <v>3653</v>
      </c>
      <c r="C830" s="2" t="s">
        <v>30</v>
      </c>
      <c r="D830" s="2" t="s">
        <v>11</v>
      </c>
      <c r="E830" s="2" t="s">
        <v>3655</v>
      </c>
      <c r="F830" s="2" t="s">
        <v>13</v>
      </c>
      <c r="G830" s="2" t="s">
        <v>14</v>
      </c>
      <c r="H830" s="2">
        <f t="shared" si="28"/>
        <v>0.34972160495368404</v>
      </c>
      <c r="L830" s="2" t="s">
        <v>6957</v>
      </c>
      <c r="M830" s="2">
        <v>80.102000000000004</v>
      </c>
      <c r="N830" s="2">
        <v>2</v>
      </c>
    </row>
    <row r="831" spans="1:14" x14ac:dyDescent="0.25">
      <c r="A831" s="3">
        <v>1289</v>
      </c>
      <c r="B831" s="2" t="s">
        <v>3653</v>
      </c>
      <c r="C831" s="2" t="s">
        <v>23</v>
      </c>
      <c r="D831" s="2" t="s">
        <v>11</v>
      </c>
      <c r="E831" s="2" t="s">
        <v>3655</v>
      </c>
      <c r="F831" s="2" t="s">
        <v>13</v>
      </c>
      <c r="G831" s="2" t="s">
        <v>14</v>
      </c>
      <c r="H831" s="2">
        <f t="shared" si="28"/>
        <v>0.34972160495368404</v>
      </c>
      <c r="L831" s="2" t="s">
        <v>6957</v>
      </c>
      <c r="M831" s="2">
        <v>80.102000000000004</v>
      </c>
      <c r="N831" s="2">
        <v>2</v>
      </c>
    </row>
    <row r="832" spans="1:14" hidden="1" x14ac:dyDescent="0.25">
      <c r="A832" s="3">
        <v>2549</v>
      </c>
      <c r="B832" s="2" t="s">
        <v>4171</v>
      </c>
      <c r="C832" s="2" t="s">
        <v>47</v>
      </c>
      <c r="D832" s="2" t="s">
        <v>11</v>
      </c>
      <c r="E832" s="2" t="s">
        <v>4173</v>
      </c>
      <c r="F832" s="2" t="s">
        <v>13</v>
      </c>
      <c r="G832" s="2" t="s">
        <v>14</v>
      </c>
      <c r="H832" s="2">
        <f t="shared" si="28"/>
        <v>0</v>
      </c>
      <c r="L832" s="2" t="s">
        <v>6958</v>
      </c>
      <c r="M832" s="2">
        <v>40.078000000000003</v>
      </c>
      <c r="N832" s="2">
        <v>0</v>
      </c>
    </row>
    <row r="833" spans="1:14" hidden="1" x14ac:dyDescent="0.25">
      <c r="A833" s="3">
        <v>2547</v>
      </c>
      <c r="B833" s="2" t="s">
        <v>4171</v>
      </c>
      <c r="C833" s="2" t="s">
        <v>90</v>
      </c>
      <c r="D833" s="2" t="s">
        <v>11</v>
      </c>
      <c r="E833" s="2" t="s">
        <v>4173</v>
      </c>
      <c r="F833" s="2" t="s">
        <v>13</v>
      </c>
      <c r="G833" s="2" t="s">
        <v>14</v>
      </c>
      <c r="H833" s="2">
        <f t="shared" si="28"/>
        <v>0</v>
      </c>
      <c r="L833" s="2" t="s">
        <v>6958</v>
      </c>
      <c r="M833" s="2">
        <v>40.078000000000003</v>
      </c>
      <c r="N833" s="2">
        <v>0</v>
      </c>
    </row>
    <row r="834" spans="1:14" hidden="1" x14ac:dyDescent="0.25">
      <c r="A834" s="3">
        <v>70</v>
      </c>
      <c r="B834" s="2" t="s">
        <v>4171</v>
      </c>
      <c r="C834" s="2" t="s">
        <v>9</v>
      </c>
      <c r="D834" s="2" t="s">
        <v>11</v>
      </c>
      <c r="E834" s="2" t="s">
        <v>4173</v>
      </c>
      <c r="F834" s="2" t="s">
        <v>13</v>
      </c>
      <c r="G834" s="2" t="s">
        <v>14</v>
      </c>
      <c r="H834" s="2">
        <f t="shared" si="28"/>
        <v>0</v>
      </c>
      <c r="L834" s="2" t="s">
        <v>6958</v>
      </c>
      <c r="M834" s="2">
        <v>40.078000000000003</v>
      </c>
      <c r="N834" s="2">
        <v>0</v>
      </c>
    </row>
    <row r="835" spans="1:14" hidden="1" x14ac:dyDescent="0.25">
      <c r="A835" s="3">
        <v>3952</v>
      </c>
      <c r="B835" s="2" t="s">
        <v>4171</v>
      </c>
      <c r="C835" s="2" t="s">
        <v>99</v>
      </c>
      <c r="D835" s="2" t="s">
        <v>11</v>
      </c>
      <c r="E835" s="2" t="s">
        <v>4173</v>
      </c>
      <c r="F835" s="2" t="s">
        <v>13</v>
      </c>
      <c r="G835" s="2" t="s">
        <v>14</v>
      </c>
      <c r="H835" s="2">
        <f t="shared" si="28"/>
        <v>0</v>
      </c>
      <c r="L835" s="2" t="s">
        <v>6958</v>
      </c>
      <c r="M835" s="2">
        <v>40.078000000000003</v>
      </c>
      <c r="N835" s="2">
        <v>0</v>
      </c>
    </row>
    <row r="836" spans="1:14" hidden="1" x14ac:dyDescent="0.25">
      <c r="A836" s="3">
        <v>280</v>
      </c>
      <c r="B836" s="2" t="s">
        <v>4171</v>
      </c>
      <c r="C836" s="2" t="s">
        <v>70</v>
      </c>
      <c r="D836" s="2" t="s">
        <v>11</v>
      </c>
      <c r="E836" s="2" t="s">
        <v>4173</v>
      </c>
      <c r="F836" s="2" t="s">
        <v>13</v>
      </c>
      <c r="G836" s="2" t="s">
        <v>14</v>
      </c>
      <c r="H836" s="2">
        <f t="shared" si="28"/>
        <v>0</v>
      </c>
      <c r="L836" s="2" t="s">
        <v>6958</v>
      </c>
      <c r="M836" s="2">
        <v>40.078000000000003</v>
      </c>
      <c r="N836" s="2">
        <v>0</v>
      </c>
    </row>
    <row r="837" spans="1:14" x14ac:dyDescent="0.25">
      <c r="A837" s="3">
        <v>2303</v>
      </c>
      <c r="B837" s="2" t="s">
        <v>1384</v>
      </c>
      <c r="C837" s="2" t="s">
        <v>16</v>
      </c>
      <c r="D837" s="2" t="s">
        <v>11</v>
      </c>
      <c r="E837" s="2" t="s">
        <v>1386</v>
      </c>
      <c r="F837" s="2" t="s">
        <v>13</v>
      </c>
      <c r="G837" s="2" t="s">
        <v>14</v>
      </c>
      <c r="H837" s="2">
        <f t="shared" si="28"/>
        <v>4.6597513548399978E-2</v>
      </c>
      <c r="L837" s="2" t="s">
        <v>6959</v>
      </c>
      <c r="M837" s="2">
        <v>300.589</v>
      </c>
      <c r="N837" s="2">
        <v>1</v>
      </c>
    </row>
    <row r="838" spans="1:14" hidden="1" x14ac:dyDescent="0.25">
      <c r="A838" s="3">
        <v>2470</v>
      </c>
      <c r="B838" s="2" t="s">
        <v>3927</v>
      </c>
      <c r="C838" s="2" t="s">
        <v>90</v>
      </c>
      <c r="D838" s="2" t="s">
        <v>11</v>
      </c>
      <c r="E838" s="2" t="s">
        <v>3929</v>
      </c>
      <c r="F838" s="2" t="s">
        <v>13</v>
      </c>
      <c r="G838" s="2" t="s">
        <v>14</v>
      </c>
      <c r="H838" s="2">
        <f t="shared" si="28"/>
        <v>6.9608539864129487E-2</v>
      </c>
      <c r="L838" s="2" t="s">
        <v>6960</v>
      </c>
      <c r="M838" s="2">
        <v>201.221</v>
      </c>
      <c r="N838" s="2">
        <v>1</v>
      </c>
    </row>
    <row r="839" spans="1:14" hidden="1" x14ac:dyDescent="0.25">
      <c r="A839" s="3">
        <v>1367</v>
      </c>
      <c r="B839" s="2" t="s">
        <v>3927</v>
      </c>
      <c r="C839" s="2" t="s">
        <v>70</v>
      </c>
      <c r="D839" s="2" t="s">
        <v>11</v>
      </c>
      <c r="E839" s="2" t="s">
        <v>3929</v>
      </c>
      <c r="F839" s="2" t="s">
        <v>13</v>
      </c>
      <c r="G839" s="2" t="s">
        <v>14</v>
      </c>
      <c r="H839" s="2">
        <f t="shared" si="28"/>
        <v>6.9608539864129487E-2</v>
      </c>
      <c r="L839" s="2" t="s">
        <v>6960</v>
      </c>
      <c r="M839" s="2">
        <v>201.221</v>
      </c>
      <c r="N839" s="2">
        <v>1</v>
      </c>
    </row>
    <row r="840" spans="1:14" x14ac:dyDescent="0.25">
      <c r="A840" s="3">
        <v>3830</v>
      </c>
      <c r="B840" s="2" t="s">
        <v>3927</v>
      </c>
      <c r="C840" s="2" t="s">
        <v>16</v>
      </c>
      <c r="D840" s="2" t="s">
        <v>11</v>
      </c>
      <c r="E840" s="2" t="s">
        <v>3929</v>
      </c>
      <c r="F840" s="2" t="s">
        <v>13</v>
      </c>
      <c r="G840" s="2" t="s">
        <v>14</v>
      </c>
      <c r="H840" s="2">
        <f t="shared" si="28"/>
        <v>6.9608539864129487E-2</v>
      </c>
      <c r="L840" s="2" t="s">
        <v>6960</v>
      </c>
      <c r="M840" s="2">
        <v>201.221</v>
      </c>
      <c r="N840" s="2">
        <v>1</v>
      </c>
    </row>
    <row r="841" spans="1:14" x14ac:dyDescent="0.25">
      <c r="A841" s="3">
        <v>3564</v>
      </c>
      <c r="B841" s="2" t="s">
        <v>3927</v>
      </c>
      <c r="C841" s="2" t="s">
        <v>26</v>
      </c>
      <c r="D841" s="2" t="s">
        <v>11</v>
      </c>
      <c r="E841" s="2" t="s">
        <v>3929</v>
      </c>
      <c r="F841" s="2" t="s">
        <v>13</v>
      </c>
      <c r="G841" s="2" t="s">
        <v>14</v>
      </c>
      <c r="H841" s="2">
        <f t="shared" si="28"/>
        <v>6.9608539864129487E-2</v>
      </c>
      <c r="L841" s="2" t="s">
        <v>6960</v>
      </c>
      <c r="M841" s="2">
        <v>201.221</v>
      </c>
      <c r="N841" s="2">
        <v>1</v>
      </c>
    </row>
    <row r="842" spans="1:14" x14ac:dyDescent="0.25">
      <c r="A842" s="3">
        <v>3622</v>
      </c>
      <c r="B842" s="2" t="s">
        <v>4055</v>
      </c>
      <c r="C842" s="2" t="s">
        <v>16</v>
      </c>
      <c r="D842" s="2" t="s">
        <v>11</v>
      </c>
      <c r="E842" s="2" t="s">
        <v>4057</v>
      </c>
      <c r="F842" s="2" t="s">
        <v>13</v>
      </c>
      <c r="G842" s="2" t="s">
        <v>14</v>
      </c>
      <c r="H842" s="2">
        <f t="shared" si="28"/>
        <v>0.21978534105352349</v>
      </c>
      <c r="L842" s="2" t="s">
        <v>6961</v>
      </c>
      <c r="M842" s="2">
        <v>191.18700000000001</v>
      </c>
      <c r="N842" s="2">
        <v>3</v>
      </c>
    </row>
    <row r="843" spans="1:14" x14ac:dyDescent="0.25">
      <c r="A843" s="3">
        <v>4394</v>
      </c>
      <c r="B843" s="2" t="s">
        <v>3017</v>
      </c>
      <c r="C843" s="2" t="s">
        <v>16</v>
      </c>
      <c r="D843" s="2" t="s">
        <v>11</v>
      </c>
      <c r="E843" s="2" t="s">
        <v>3019</v>
      </c>
      <c r="F843" s="2" t="s">
        <v>13</v>
      </c>
      <c r="G843" s="2" t="s">
        <v>14</v>
      </c>
      <c r="H843" s="2">
        <f t="shared" si="28"/>
        <v>0.11856670631108027</v>
      </c>
      <c r="L843" s="2" t="s">
        <v>6962</v>
      </c>
      <c r="M843" s="2">
        <v>236.267</v>
      </c>
      <c r="N843" s="2">
        <v>2</v>
      </c>
    </row>
    <row r="844" spans="1:14" x14ac:dyDescent="0.25">
      <c r="A844" s="3">
        <v>4269</v>
      </c>
      <c r="B844" s="2" t="s">
        <v>2194</v>
      </c>
      <c r="C844" s="2" t="s">
        <v>16</v>
      </c>
      <c r="D844" s="2" t="s">
        <v>11</v>
      </c>
      <c r="E844" s="2" t="s">
        <v>2196</v>
      </c>
      <c r="F844" s="2" t="s">
        <v>13</v>
      </c>
      <c r="G844" s="2" t="s">
        <v>14</v>
      </c>
      <c r="H844" s="2">
        <f t="shared" si="28"/>
        <v>6.3306546381501641E-2</v>
      </c>
      <c r="L844" s="2" t="s">
        <v>6963</v>
      </c>
      <c r="M844" s="2">
        <v>221.25200000000001</v>
      </c>
      <c r="N844" s="2">
        <v>1</v>
      </c>
    </row>
    <row r="845" spans="1:14" hidden="1" x14ac:dyDescent="0.25">
      <c r="A845" s="3">
        <v>843</v>
      </c>
      <c r="B845" s="2" t="s">
        <v>141</v>
      </c>
      <c r="C845" s="2" t="s">
        <v>59</v>
      </c>
      <c r="D845" s="2" t="s">
        <v>11</v>
      </c>
      <c r="E845" s="2" t="s">
        <v>6728</v>
      </c>
      <c r="F845" s="2" t="s">
        <v>37</v>
      </c>
      <c r="G845" s="2" t="s">
        <v>14</v>
      </c>
    </row>
    <row r="846" spans="1:14" x14ac:dyDescent="0.25">
      <c r="A846" s="3">
        <v>2028</v>
      </c>
      <c r="B846" s="2" t="s">
        <v>206</v>
      </c>
      <c r="C846" s="2" t="s">
        <v>388</v>
      </c>
      <c r="D846" s="2" t="s">
        <v>11</v>
      </c>
      <c r="E846" s="2" t="s">
        <v>208</v>
      </c>
      <c r="F846" s="2" t="s">
        <v>13</v>
      </c>
      <c r="G846" s="2" t="s">
        <v>14</v>
      </c>
      <c r="H846" s="2">
        <f>14.0067*N846/M846</f>
        <v>0</v>
      </c>
      <c r="L846" s="2" t="s">
        <v>6964</v>
      </c>
      <c r="M846" s="2">
        <v>12</v>
      </c>
      <c r="N846" s="2">
        <v>0</v>
      </c>
    </row>
    <row r="847" spans="1:14" x14ac:dyDescent="0.25">
      <c r="A847" s="3">
        <v>3965</v>
      </c>
      <c r="B847" s="2" t="s">
        <v>206</v>
      </c>
      <c r="C847" s="2" t="s">
        <v>199</v>
      </c>
      <c r="D847" s="2" t="s">
        <v>11</v>
      </c>
      <c r="E847" s="2" t="s">
        <v>208</v>
      </c>
      <c r="F847" s="2" t="s">
        <v>13</v>
      </c>
      <c r="G847" s="2" t="s">
        <v>14</v>
      </c>
      <c r="H847" s="2">
        <f>14.0067*N847/M847</f>
        <v>0</v>
      </c>
      <c r="L847" s="2" t="s">
        <v>6964</v>
      </c>
      <c r="M847" s="2">
        <v>12</v>
      </c>
      <c r="N847" s="2">
        <v>0</v>
      </c>
    </row>
    <row r="848" spans="1:14" x14ac:dyDescent="0.25">
      <c r="A848" s="3">
        <v>1503</v>
      </c>
      <c r="B848" s="2" t="s">
        <v>206</v>
      </c>
      <c r="C848" s="2" t="s">
        <v>142</v>
      </c>
      <c r="D848" s="2" t="s">
        <v>11</v>
      </c>
      <c r="E848" s="2" t="s">
        <v>208</v>
      </c>
      <c r="F848" s="2" t="s">
        <v>13</v>
      </c>
      <c r="G848" s="2" t="s">
        <v>14</v>
      </c>
      <c r="H848" s="2">
        <f>14.0067*N848/M848</f>
        <v>0</v>
      </c>
      <c r="L848" s="2" t="s">
        <v>6964</v>
      </c>
      <c r="M848" s="2">
        <v>12</v>
      </c>
      <c r="N848" s="2">
        <v>0</v>
      </c>
    </row>
    <row r="849" spans="1:14" hidden="1" x14ac:dyDescent="0.25">
      <c r="A849" s="3">
        <v>847</v>
      </c>
      <c r="C849" s="2" t="s">
        <v>2818</v>
      </c>
      <c r="D849" s="2" t="s">
        <v>11</v>
      </c>
      <c r="E849" s="2" t="s">
        <v>5390</v>
      </c>
      <c r="F849" s="2" t="s">
        <v>37</v>
      </c>
      <c r="G849" s="2" t="s">
        <v>2913</v>
      </c>
    </row>
    <row r="850" spans="1:14" x14ac:dyDescent="0.25">
      <c r="A850" s="3">
        <v>2021</v>
      </c>
      <c r="B850" s="2" t="s">
        <v>206</v>
      </c>
      <c r="C850" s="2" t="s">
        <v>16</v>
      </c>
      <c r="D850" s="2" t="s">
        <v>11</v>
      </c>
      <c r="E850" s="2" t="s">
        <v>208</v>
      </c>
      <c r="F850" s="2" t="s">
        <v>13</v>
      </c>
      <c r="G850" s="2" t="s">
        <v>14</v>
      </c>
      <c r="H850" s="2">
        <f t="shared" ref="H850:H857" si="29">14.0067*N850/M850</f>
        <v>0</v>
      </c>
      <c r="L850" s="2" t="s">
        <v>6964</v>
      </c>
      <c r="M850" s="2">
        <v>12</v>
      </c>
      <c r="N850" s="2">
        <v>0</v>
      </c>
    </row>
    <row r="851" spans="1:14" x14ac:dyDescent="0.25">
      <c r="A851" s="3">
        <v>1599</v>
      </c>
      <c r="B851" s="2" t="s">
        <v>50</v>
      </c>
      <c r="C851" s="2" t="s">
        <v>189</v>
      </c>
      <c r="D851" s="2" t="s">
        <v>11</v>
      </c>
      <c r="E851" s="2" t="s">
        <v>1829</v>
      </c>
      <c r="F851" s="2" t="s">
        <v>13</v>
      </c>
      <c r="G851" s="2" t="s">
        <v>14</v>
      </c>
      <c r="H851" s="2">
        <f t="shared" si="29"/>
        <v>0</v>
      </c>
      <c r="L851" s="2" t="s">
        <v>6965</v>
      </c>
      <c r="M851" s="2">
        <v>44.000999999999998</v>
      </c>
      <c r="N851" s="2">
        <v>0</v>
      </c>
    </row>
    <row r="852" spans="1:14" x14ac:dyDescent="0.25">
      <c r="A852" s="3">
        <v>1519</v>
      </c>
      <c r="B852" s="2" t="s">
        <v>50</v>
      </c>
      <c r="C852" s="2" t="s">
        <v>43</v>
      </c>
      <c r="D852" s="2" t="s">
        <v>11</v>
      </c>
      <c r="E852" s="2" t="s">
        <v>1829</v>
      </c>
      <c r="F852" s="2" t="s">
        <v>13</v>
      </c>
      <c r="G852" s="2" t="s">
        <v>14</v>
      </c>
      <c r="H852" s="2">
        <f t="shared" si="29"/>
        <v>0</v>
      </c>
      <c r="L852" s="2" t="s">
        <v>6965</v>
      </c>
      <c r="M852" s="2">
        <v>44.000999999999998</v>
      </c>
      <c r="N852" s="2">
        <v>0</v>
      </c>
    </row>
    <row r="853" spans="1:14" x14ac:dyDescent="0.25">
      <c r="A853" s="3">
        <v>141</v>
      </c>
      <c r="B853" s="2" t="s">
        <v>50</v>
      </c>
      <c r="C853" s="2" t="s">
        <v>26</v>
      </c>
      <c r="D853" s="2" t="s">
        <v>11</v>
      </c>
      <c r="E853" s="2" t="s">
        <v>1829</v>
      </c>
      <c r="F853" s="2" t="s">
        <v>13</v>
      </c>
      <c r="G853" s="2" t="s">
        <v>14</v>
      </c>
      <c r="H853" s="2">
        <f t="shared" si="29"/>
        <v>0</v>
      </c>
      <c r="L853" s="2" t="s">
        <v>6965</v>
      </c>
      <c r="M853" s="2">
        <v>44.000999999999998</v>
      </c>
      <c r="N853" s="2">
        <v>0</v>
      </c>
    </row>
    <row r="854" spans="1:14" x14ac:dyDescent="0.25">
      <c r="A854" s="3">
        <v>579</v>
      </c>
      <c r="B854" s="2" t="s">
        <v>50</v>
      </c>
      <c r="C854" s="2" t="s">
        <v>30</v>
      </c>
      <c r="D854" s="2" t="s">
        <v>11</v>
      </c>
      <c r="E854" s="2" t="s">
        <v>1829</v>
      </c>
      <c r="F854" s="2" t="s">
        <v>13</v>
      </c>
      <c r="G854" s="2" t="s">
        <v>14</v>
      </c>
      <c r="H854" s="2">
        <f t="shared" si="29"/>
        <v>0</v>
      </c>
      <c r="L854" s="2" t="s">
        <v>6965</v>
      </c>
      <c r="M854" s="2">
        <v>44.000999999999998</v>
      </c>
      <c r="N854" s="2">
        <v>0</v>
      </c>
    </row>
    <row r="855" spans="1:14" x14ac:dyDescent="0.25">
      <c r="A855" s="3">
        <v>2585</v>
      </c>
      <c r="B855" s="2" t="s">
        <v>50</v>
      </c>
      <c r="C855" s="2" t="s">
        <v>23</v>
      </c>
      <c r="D855" s="2" t="s">
        <v>11</v>
      </c>
      <c r="E855" s="2" t="s">
        <v>1829</v>
      </c>
      <c r="F855" s="2" t="s">
        <v>13</v>
      </c>
      <c r="G855" s="2" t="s">
        <v>14</v>
      </c>
      <c r="H855" s="2">
        <f t="shared" si="29"/>
        <v>0</v>
      </c>
      <c r="L855" s="2" t="s">
        <v>6965</v>
      </c>
      <c r="M855" s="2">
        <v>44.000999999999998</v>
      </c>
      <c r="N855" s="2">
        <v>0</v>
      </c>
    </row>
    <row r="856" spans="1:14" x14ac:dyDescent="0.25">
      <c r="A856" s="3">
        <v>3858</v>
      </c>
      <c r="B856" s="2" t="s">
        <v>50</v>
      </c>
      <c r="C856" s="2" t="s">
        <v>189</v>
      </c>
      <c r="D856" s="2" t="s">
        <v>11</v>
      </c>
      <c r="E856" s="2" t="s">
        <v>3528</v>
      </c>
      <c r="F856" s="2" t="s">
        <v>13</v>
      </c>
      <c r="G856" s="2" t="s">
        <v>14</v>
      </c>
      <c r="H856" s="2">
        <f t="shared" si="29"/>
        <v>0</v>
      </c>
      <c r="L856" s="2" t="s">
        <v>6965</v>
      </c>
      <c r="M856" s="2">
        <v>44.000999999999998</v>
      </c>
      <c r="N856" s="2">
        <v>0</v>
      </c>
    </row>
    <row r="857" spans="1:14" x14ac:dyDescent="0.25">
      <c r="A857" s="3">
        <v>728</v>
      </c>
      <c r="B857" s="2" t="s">
        <v>50</v>
      </c>
      <c r="C857" s="2" t="s">
        <v>43</v>
      </c>
      <c r="D857" s="2" t="s">
        <v>11</v>
      </c>
      <c r="E857" s="2" t="s">
        <v>3528</v>
      </c>
      <c r="F857" s="2" t="s">
        <v>13</v>
      </c>
      <c r="G857" s="2" t="s">
        <v>14</v>
      </c>
      <c r="H857" s="2">
        <f t="shared" si="29"/>
        <v>0</v>
      </c>
      <c r="L857" s="2" t="s">
        <v>6965</v>
      </c>
      <c r="M857" s="2">
        <v>44.000999999999998</v>
      </c>
      <c r="N857" s="2">
        <v>0</v>
      </c>
    </row>
    <row r="858" spans="1:14" hidden="1" x14ac:dyDescent="0.25">
      <c r="A858" s="3">
        <v>856</v>
      </c>
      <c r="C858" s="2" t="s">
        <v>2818</v>
      </c>
      <c r="D858" s="2" t="s">
        <v>11</v>
      </c>
      <c r="E858" s="2" t="s">
        <v>3362</v>
      </c>
      <c r="F858" s="2" t="s">
        <v>37</v>
      </c>
      <c r="G858" s="2" t="s">
        <v>2821</v>
      </c>
    </row>
    <row r="859" spans="1:14" x14ac:dyDescent="0.25">
      <c r="A859" s="3">
        <v>2079</v>
      </c>
      <c r="B859" s="2" t="s">
        <v>50</v>
      </c>
      <c r="C859" s="2" t="s">
        <v>26</v>
      </c>
      <c r="D859" s="2" t="s">
        <v>11</v>
      </c>
      <c r="E859" s="2" t="s">
        <v>3528</v>
      </c>
      <c r="F859" s="2" t="s">
        <v>13</v>
      </c>
      <c r="G859" s="2" t="s">
        <v>14</v>
      </c>
      <c r="H859" s="2">
        <f>14.0067*N859/M859</f>
        <v>0</v>
      </c>
      <c r="L859" s="2" t="s">
        <v>6965</v>
      </c>
      <c r="M859" s="2">
        <v>44.000999999999998</v>
      </c>
      <c r="N859" s="2">
        <v>0</v>
      </c>
    </row>
    <row r="860" spans="1:14" x14ac:dyDescent="0.25">
      <c r="A860" s="3">
        <v>3073</v>
      </c>
      <c r="B860" s="2" t="s">
        <v>50</v>
      </c>
      <c r="C860" s="2" t="s">
        <v>30</v>
      </c>
      <c r="D860" s="2" t="s">
        <v>11</v>
      </c>
      <c r="E860" s="2" t="s">
        <v>3528</v>
      </c>
      <c r="F860" s="2" t="s">
        <v>13</v>
      </c>
      <c r="G860" s="2" t="s">
        <v>14</v>
      </c>
      <c r="H860" s="2">
        <f>14.0067*N860/M860</f>
        <v>0</v>
      </c>
      <c r="L860" s="2" t="s">
        <v>6965</v>
      </c>
      <c r="M860" s="2">
        <v>44.000999999999998</v>
      </c>
      <c r="N860" s="2">
        <v>0</v>
      </c>
    </row>
    <row r="861" spans="1:14" x14ac:dyDescent="0.25">
      <c r="A861" s="3">
        <v>3961</v>
      </c>
      <c r="B861" s="2" t="s">
        <v>50</v>
      </c>
      <c r="C861" s="2" t="s">
        <v>23</v>
      </c>
      <c r="D861" s="2" t="s">
        <v>11</v>
      </c>
      <c r="E861" s="2" t="s">
        <v>3528</v>
      </c>
      <c r="F861" s="2" t="s">
        <v>13</v>
      </c>
      <c r="G861" s="2" t="s">
        <v>14</v>
      </c>
      <c r="H861" s="2">
        <f>14.0067*N861/M861</f>
        <v>0</v>
      </c>
      <c r="L861" s="2" t="s">
        <v>6965</v>
      </c>
      <c r="M861" s="2">
        <v>44.000999999999998</v>
      </c>
      <c r="N861" s="2">
        <v>0</v>
      </c>
    </row>
    <row r="862" spans="1:14" x14ac:dyDescent="0.25">
      <c r="A862" s="3">
        <v>1889</v>
      </c>
      <c r="B862" s="2" t="s">
        <v>50</v>
      </c>
      <c r="C862" s="2" t="s">
        <v>354</v>
      </c>
      <c r="D862" s="2" t="s">
        <v>11</v>
      </c>
      <c r="E862" s="2" t="s">
        <v>3528</v>
      </c>
      <c r="F862" s="2" t="s">
        <v>13</v>
      </c>
      <c r="G862" s="2" t="s">
        <v>14</v>
      </c>
      <c r="H862" s="2">
        <f>14.0067*N862/M862</f>
        <v>0</v>
      </c>
      <c r="L862" s="2" t="s">
        <v>6965</v>
      </c>
      <c r="M862" s="2">
        <v>44.000999999999998</v>
      </c>
      <c r="N862" s="2">
        <v>0</v>
      </c>
    </row>
    <row r="863" spans="1:14" x14ac:dyDescent="0.25">
      <c r="A863" s="3">
        <v>428</v>
      </c>
      <c r="B863" s="2" t="s">
        <v>50</v>
      </c>
      <c r="C863" s="2" t="s">
        <v>189</v>
      </c>
      <c r="D863" s="2" t="s">
        <v>11</v>
      </c>
      <c r="E863" s="2" t="s">
        <v>2049</v>
      </c>
      <c r="F863" s="2" t="s">
        <v>13</v>
      </c>
      <c r="G863" s="2" t="s">
        <v>14</v>
      </c>
      <c r="H863" s="2">
        <f>14.0067*N863/M863</f>
        <v>0</v>
      </c>
      <c r="L863" s="2" t="s">
        <v>6965</v>
      </c>
      <c r="M863" s="2">
        <v>44.000999999999998</v>
      </c>
      <c r="N863" s="2">
        <v>0</v>
      </c>
    </row>
    <row r="864" spans="1:14" hidden="1" x14ac:dyDescent="0.25">
      <c r="A864" s="3">
        <v>862</v>
      </c>
      <c r="C864" s="2" t="s">
        <v>2818</v>
      </c>
      <c r="D864" s="2" t="s">
        <v>11</v>
      </c>
      <c r="E864" s="2" t="s">
        <v>3647</v>
      </c>
      <c r="F864" s="2" t="s">
        <v>37</v>
      </c>
      <c r="G864" s="2" t="s">
        <v>2821</v>
      </c>
    </row>
    <row r="865" spans="1:14" hidden="1" x14ac:dyDescent="0.25">
      <c r="A865" s="3">
        <v>863</v>
      </c>
      <c r="B865" s="2" t="s">
        <v>650</v>
      </c>
      <c r="C865" s="2" t="s">
        <v>59</v>
      </c>
      <c r="D865" s="2" t="s">
        <v>11</v>
      </c>
      <c r="E865" s="2" t="s">
        <v>4016</v>
      </c>
      <c r="F865" s="2" t="s">
        <v>37</v>
      </c>
      <c r="G865" s="2" t="s">
        <v>14</v>
      </c>
    </row>
    <row r="866" spans="1:14" x14ac:dyDescent="0.25">
      <c r="A866" s="3">
        <v>2978</v>
      </c>
      <c r="B866" s="2" t="s">
        <v>50</v>
      </c>
      <c r="C866" s="2" t="s">
        <v>43</v>
      </c>
      <c r="D866" s="2" t="s">
        <v>11</v>
      </c>
      <c r="E866" s="2" t="s">
        <v>2049</v>
      </c>
      <c r="F866" s="2" t="s">
        <v>13</v>
      </c>
      <c r="G866" s="2" t="s">
        <v>14</v>
      </c>
      <c r="H866" s="2">
        <f>14.0067*N866/M866</f>
        <v>0</v>
      </c>
      <c r="L866" s="2" t="s">
        <v>6965</v>
      </c>
      <c r="M866" s="2">
        <v>44.000999999999998</v>
      </c>
      <c r="N866" s="2">
        <v>0</v>
      </c>
    </row>
    <row r="867" spans="1:14" x14ac:dyDescent="0.25">
      <c r="A867" s="3">
        <v>3922</v>
      </c>
      <c r="B867" s="2" t="s">
        <v>50</v>
      </c>
      <c r="C867" s="2" t="s">
        <v>26</v>
      </c>
      <c r="D867" s="2" t="s">
        <v>11</v>
      </c>
      <c r="E867" s="2" t="s">
        <v>2049</v>
      </c>
      <c r="F867" s="2" t="s">
        <v>13</v>
      </c>
      <c r="G867" s="2" t="s">
        <v>14</v>
      </c>
      <c r="H867" s="2">
        <f>14.0067*N867/M867</f>
        <v>0</v>
      </c>
      <c r="L867" s="2" t="s">
        <v>6965</v>
      </c>
      <c r="M867" s="2">
        <v>44.000999999999998</v>
      </c>
      <c r="N867" s="2">
        <v>0</v>
      </c>
    </row>
    <row r="868" spans="1:14" hidden="1" x14ac:dyDescent="0.25">
      <c r="A868" s="3">
        <v>866</v>
      </c>
      <c r="B868" s="2" t="s">
        <v>73</v>
      </c>
      <c r="C868" s="2" t="s">
        <v>59</v>
      </c>
      <c r="D868" s="2" t="s">
        <v>11</v>
      </c>
      <c r="E868" s="2" t="s">
        <v>4480</v>
      </c>
      <c r="F868" s="2" t="s">
        <v>37</v>
      </c>
      <c r="G868" s="2" t="s">
        <v>14</v>
      </c>
    </row>
    <row r="869" spans="1:14" x14ac:dyDescent="0.25">
      <c r="A869" s="3">
        <v>2859</v>
      </c>
      <c r="B869" s="2" t="s">
        <v>50</v>
      </c>
      <c r="C869" s="2" t="s">
        <v>30</v>
      </c>
      <c r="D869" s="2" t="s">
        <v>11</v>
      </c>
      <c r="E869" s="2" t="s">
        <v>2049</v>
      </c>
      <c r="F869" s="2" t="s">
        <v>13</v>
      </c>
      <c r="G869" s="2" t="s">
        <v>14</v>
      </c>
      <c r="H869" s="2">
        <f>14.0067*N869/M869</f>
        <v>0</v>
      </c>
      <c r="L869" s="2" t="s">
        <v>6965</v>
      </c>
      <c r="M869" s="2">
        <v>44.000999999999998</v>
      </c>
      <c r="N869" s="2">
        <v>0</v>
      </c>
    </row>
    <row r="870" spans="1:14" x14ac:dyDescent="0.25">
      <c r="A870" s="3">
        <v>4145</v>
      </c>
      <c r="B870" s="2" t="s">
        <v>50</v>
      </c>
      <c r="C870" s="2" t="s">
        <v>23</v>
      </c>
      <c r="D870" s="2" t="s">
        <v>11</v>
      </c>
      <c r="E870" s="2" t="s">
        <v>2049</v>
      </c>
      <c r="F870" s="2" t="s">
        <v>13</v>
      </c>
      <c r="G870" s="2" t="s">
        <v>14</v>
      </c>
      <c r="H870" s="2">
        <f>14.0067*N870/M870</f>
        <v>0</v>
      </c>
      <c r="L870" s="2" t="s">
        <v>6965</v>
      </c>
      <c r="M870" s="2">
        <v>44.000999999999998</v>
      </c>
      <c r="N870" s="2">
        <v>0</v>
      </c>
    </row>
    <row r="871" spans="1:14" hidden="1" x14ac:dyDescent="0.25">
      <c r="A871" s="3">
        <v>869</v>
      </c>
      <c r="C871" s="2" t="s">
        <v>2818</v>
      </c>
      <c r="D871" s="2" t="s">
        <v>11</v>
      </c>
      <c r="E871" s="2" t="s">
        <v>3549</v>
      </c>
      <c r="F871" s="2" t="s">
        <v>37</v>
      </c>
      <c r="G871" s="2" t="s">
        <v>2821</v>
      </c>
    </row>
    <row r="872" spans="1:14" hidden="1" x14ac:dyDescent="0.25">
      <c r="A872" s="3">
        <v>870</v>
      </c>
      <c r="C872" s="2" t="s">
        <v>2818</v>
      </c>
      <c r="D872" s="2" t="s">
        <v>11</v>
      </c>
      <c r="E872" s="2" t="s">
        <v>5569</v>
      </c>
      <c r="F872" s="2" t="s">
        <v>37</v>
      </c>
      <c r="G872" s="2" t="s">
        <v>2913</v>
      </c>
    </row>
    <row r="873" spans="1:14" x14ac:dyDescent="0.25">
      <c r="A873" s="3">
        <v>3760</v>
      </c>
      <c r="C873" s="2" t="s">
        <v>189</v>
      </c>
      <c r="D873" s="2" t="s">
        <v>11</v>
      </c>
      <c r="E873" s="2" t="s">
        <v>5266</v>
      </c>
      <c r="F873" s="2" t="s">
        <v>13</v>
      </c>
      <c r="G873" s="2" t="s">
        <v>14</v>
      </c>
      <c r="H873" s="2">
        <f>14.0067*N873/M873</f>
        <v>0</v>
      </c>
      <c r="L873" s="2" t="s">
        <v>6965</v>
      </c>
      <c r="M873" s="2">
        <v>44.000999999999998</v>
      </c>
      <c r="N873" s="2">
        <v>0</v>
      </c>
    </row>
    <row r="874" spans="1:14" x14ac:dyDescent="0.25">
      <c r="A874" s="3">
        <v>672</v>
      </c>
      <c r="B874" s="2" t="s">
        <v>50</v>
      </c>
      <c r="C874" s="2" t="s">
        <v>388</v>
      </c>
      <c r="D874" s="2" t="s">
        <v>11</v>
      </c>
      <c r="E874" s="2" t="s">
        <v>684</v>
      </c>
      <c r="F874" s="2" t="s">
        <v>13</v>
      </c>
      <c r="G874" s="2" t="s">
        <v>14</v>
      </c>
      <c r="H874" s="2">
        <f>14.0067*N874/M874</f>
        <v>0</v>
      </c>
      <c r="L874" s="2" t="s">
        <v>6965</v>
      </c>
      <c r="M874" s="2">
        <v>44.000999999999998</v>
      </c>
      <c r="N874" s="2">
        <v>0</v>
      </c>
    </row>
    <row r="875" spans="1:14" x14ac:dyDescent="0.25">
      <c r="A875" s="3">
        <v>2025</v>
      </c>
      <c r="B875" s="2" t="s">
        <v>50</v>
      </c>
      <c r="C875" s="2" t="s">
        <v>199</v>
      </c>
      <c r="D875" s="2" t="s">
        <v>11</v>
      </c>
      <c r="E875" s="2" t="s">
        <v>684</v>
      </c>
      <c r="F875" s="2" t="s">
        <v>13</v>
      </c>
      <c r="G875" s="2" t="s">
        <v>14</v>
      </c>
      <c r="H875" s="2">
        <f>14.0067*N875/M875</f>
        <v>0</v>
      </c>
      <c r="L875" s="2" t="s">
        <v>6965</v>
      </c>
      <c r="M875" s="2">
        <v>44.000999999999998</v>
      </c>
      <c r="N875" s="2">
        <v>0</v>
      </c>
    </row>
    <row r="876" spans="1:14" x14ac:dyDescent="0.25">
      <c r="A876" s="3">
        <v>2791</v>
      </c>
      <c r="B876" s="2" t="s">
        <v>50</v>
      </c>
      <c r="C876" s="2" t="s">
        <v>142</v>
      </c>
      <c r="D876" s="2" t="s">
        <v>11</v>
      </c>
      <c r="E876" s="2" t="s">
        <v>684</v>
      </c>
      <c r="F876" s="2" t="s">
        <v>13</v>
      </c>
      <c r="G876" s="2" t="s">
        <v>14</v>
      </c>
      <c r="H876" s="2">
        <f>14.0067*N876/M876</f>
        <v>0</v>
      </c>
      <c r="L876" s="2" t="s">
        <v>6965</v>
      </c>
      <c r="M876" s="2">
        <v>44.000999999999998</v>
      </c>
      <c r="N876" s="2">
        <v>0</v>
      </c>
    </row>
    <row r="877" spans="1:14" x14ac:dyDescent="0.25">
      <c r="A877" s="3">
        <v>103</v>
      </c>
      <c r="B877" s="2" t="s">
        <v>50</v>
      </c>
      <c r="C877" s="2" t="s">
        <v>16</v>
      </c>
      <c r="D877" s="2" t="s">
        <v>11</v>
      </c>
      <c r="E877" s="2" t="s">
        <v>684</v>
      </c>
      <c r="F877" s="2" t="s">
        <v>13</v>
      </c>
      <c r="G877" s="2" t="s">
        <v>14</v>
      </c>
      <c r="H877" s="2">
        <f>14.0067*N877/M877</f>
        <v>0</v>
      </c>
      <c r="L877" s="2" t="s">
        <v>6965</v>
      </c>
      <c r="M877" s="2">
        <v>44.000999999999998</v>
      </c>
      <c r="N877" s="2">
        <v>0</v>
      </c>
    </row>
    <row r="878" spans="1:14" hidden="1" x14ac:dyDescent="0.25">
      <c r="A878" s="3">
        <v>1355</v>
      </c>
      <c r="B878" s="2" t="s">
        <v>163</v>
      </c>
      <c r="C878" s="2" t="s">
        <v>47</v>
      </c>
      <c r="D878" s="2" t="s">
        <v>11</v>
      </c>
      <c r="E878" s="2" t="s">
        <v>165</v>
      </c>
      <c r="F878" s="2" t="s">
        <v>13</v>
      </c>
      <c r="G878" s="2" t="s">
        <v>14</v>
      </c>
      <c r="H878" s="2">
        <v>0</v>
      </c>
      <c r="L878" s="2" t="s">
        <v>6966</v>
      </c>
      <c r="M878" s="2">
        <v>76.141000000000005</v>
      </c>
      <c r="N878" s="2">
        <v>0</v>
      </c>
    </row>
    <row r="879" spans="1:14" hidden="1" x14ac:dyDescent="0.25">
      <c r="A879" s="3">
        <v>1443</v>
      </c>
      <c r="B879" s="2" t="s">
        <v>163</v>
      </c>
      <c r="C879" s="2" t="s">
        <v>90</v>
      </c>
      <c r="D879" s="2" t="s">
        <v>11</v>
      </c>
      <c r="E879" s="2" t="s">
        <v>165</v>
      </c>
      <c r="F879" s="2" t="s">
        <v>13</v>
      </c>
      <c r="G879" s="2" t="s">
        <v>14</v>
      </c>
      <c r="H879" s="2">
        <v>0</v>
      </c>
      <c r="L879" s="2" t="s">
        <v>6966</v>
      </c>
      <c r="M879" s="2">
        <v>76.141000000000005</v>
      </c>
      <c r="N879" s="2">
        <v>0</v>
      </c>
    </row>
    <row r="880" spans="1:14" hidden="1" x14ac:dyDescent="0.25">
      <c r="A880" s="3">
        <v>4416</v>
      </c>
      <c r="B880" s="2" t="s">
        <v>163</v>
      </c>
      <c r="C880" s="2" t="s">
        <v>9</v>
      </c>
      <c r="D880" s="2" t="s">
        <v>11</v>
      </c>
      <c r="E880" s="2" t="s">
        <v>165</v>
      </c>
      <c r="F880" s="2" t="s">
        <v>13</v>
      </c>
      <c r="G880" s="2" t="s">
        <v>14</v>
      </c>
      <c r="H880" s="2">
        <v>0</v>
      </c>
      <c r="L880" s="2" t="s">
        <v>6966</v>
      </c>
      <c r="M880" s="2">
        <v>76.141000000000005</v>
      </c>
      <c r="N880" s="2">
        <v>0</v>
      </c>
    </row>
    <row r="881" spans="1:14" hidden="1" x14ac:dyDescent="0.25">
      <c r="A881" s="3">
        <v>4263</v>
      </c>
      <c r="B881" s="2" t="s">
        <v>163</v>
      </c>
      <c r="C881" s="2" t="s">
        <v>99</v>
      </c>
      <c r="D881" s="2" t="s">
        <v>11</v>
      </c>
      <c r="E881" s="2" t="s">
        <v>165</v>
      </c>
      <c r="F881" s="2" t="s">
        <v>13</v>
      </c>
      <c r="G881" s="2" t="s">
        <v>14</v>
      </c>
      <c r="H881" s="2">
        <v>0</v>
      </c>
      <c r="L881" s="2" t="s">
        <v>6966</v>
      </c>
      <c r="M881" s="2">
        <v>76.141000000000005</v>
      </c>
      <c r="N881" s="2">
        <v>0</v>
      </c>
    </row>
    <row r="882" spans="1:14" hidden="1" x14ac:dyDescent="0.25">
      <c r="A882" s="3">
        <v>526</v>
      </c>
      <c r="B882" s="2" t="s">
        <v>163</v>
      </c>
      <c r="C882" s="2" t="s">
        <v>70</v>
      </c>
      <c r="D882" s="2" t="s">
        <v>11</v>
      </c>
      <c r="E882" s="2" t="s">
        <v>165</v>
      </c>
      <c r="F882" s="2" t="s">
        <v>13</v>
      </c>
      <c r="G882" s="2" t="s">
        <v>14</v>
      </c>
      <c r="H882" s="2">
        <v>0</v>
      </c>
      <c r="L882" s="2" t="s">
        <v>6966</v>
      </c>
      <c r="M882" s="2">
        <v>76.141000000000005</v>
      </c>
      <c r="N882" s="2">
        <v>0</v>
      </c>
    </row>
    <row r="883" spans="1:14" x14ac:dyDescent="0.25">
      <c r="A883" s="3">
        <v>2602</v>
      </c>
      <c r="B883" s="2" t="s">
        <v>163</v>
      </c>
      <c r="C883" s="2" t="s">
        <v>189</v>
      </c>
      <c r="D883" s="2" t="s">
        <v>11</v>
      </c>
      <c r="E883" s="2" t="s">
        <v>165</v>
      </c>
      <c r="F883" s="2" t="s">
        <v>13</v>
      </c>
      <c r="G883" s="2" t="s">
        <v>14</v>
      </c>
      <c r="H883" s="2">
        <v>0</v>
      </c>
      <c r="L883" s="2" t="s">
        <v>6966</v>
      </c>
      <c r="M883" s="2">
        <v>76.141000000000005</v>
      </c>
      <c r="N883" s="2">
        <v>0</v>
      </c>
    </row>
    <row r="884" spans="1:14" x14ac:dyDescent="0.25">
      <c r="A884" s="3">
        <v>338</v>
      </c>
      <c r="B884" s="2" t="s">
        <v>163</v>
      </c>
      <c r="C884" s="2" t="s">
        <v>43</v>
      </c>
      <c r="D884" s="2" t="s">
        <v>11</v>
      </c>
      <c r="E884" s="2" t="s">
        <v>165</v>
      </c>
      <c r="F884" s="2" t="s">
        <v>13</v>
      </c>
      <c r="G884" s="2" t="s">
        <v>14</v>
      </c>
      <c r="H884" s="2">
        <v>0</v>
      </c>
      <c r="L884" s="2" t="s">
        <v>6966</v>
      </c>
      <c r="M884" s="2">
        <v>76.141000000000005</v>
      </c>
      <c r="N884" s="2">
        <v>0</v>
      </c>
    </row>
    <row r="885" spans="1:14" x14ac:dyDescent="0.25">
      <c r="A885" s="3">
        <v>1125</v>
      </c>
      <c r="B885" s="2" t="s">
        <v>163</v>
      </c>
      <c r="C885" s="2" t="s">
        <v>26</v>
      </c>
      <c r="D885" s="2" t="s">
        <v>11</v>
      </c>
      <c r="E885" s="2" t="s">
        <v>165</v>
      </c>
      <c r="F885" s="2" t="s">
        <v>13</v>
      </c>
      <c r="G885" s="2" t="s">
        <v>14</v>
      </c>
      <c r="H885" s="2">
        <v>0</v>
      </c>
      <c r="L885" s="2" t="s">
        <v>6966</v>
      </c>
      <c r="M885" s="2">
        <v>76.141000000000005</v>
      </c>
      <c r="N885" s="2">
        <v>0</v>
      </c>
    </row>
    <row r="886" spans="1:14" x14ac:dyDescent="0.25">
      <c r="A886" s="3">
        <v>4119</v>
      </c>
      <c r="B886" s="2" t="s">
        <v>163</v>
      </c>
      <c r="C886" s="2" t="s">
        <v>30</v>
      </c>
      <c r="D886" s="2" t="s">
        <v>11</v>
      </c>
      <c r="E886" s="2" t="s">
        <v>165</v>
      </c>
      <c r="F886" s="2" t="s">
        <v>13</v>
      </c>
      <c r="G886" s="2" t="s">
        <v>14</v>
      </c>
      <c r="H886" s="2">
        <v>0</v>
      </c>
      <c r="L886" s="2" t="s">
        <v>6966</v>
      </c>
      <c r="M886" s="2">
        <v>76.141000000000005</v>
      </c>
      <c r="N886" s="2">
        <v>0</v>
      </c>
    </row>
    <row r="887" spans="1:14" x14ac:dyDescent="0.25">
      <c r="A887" s="3">
        <v>1269</v>
      </c>
      <c r="B887" s="2" t="s">
        <v>163</v>
      </c>
      <c r="C887" s="2" t="s">
        <v>23</v>
      </c>
      <c r="D887" s="2" t="s">
        <v>11</v>
      </c>
      <c r="E887" s="2" t="s">
        <v>165</v>
      </c>
      <c r="F887" s="2" t="s">
        <v>13</v>
      </c>
      <c r="G887" s="2" t="s">
        <v>14</v>
      </c>
      <c r="H887" s="2">
        <v>0</v>
      </c>
      <c r="L887" s="2" t="s">
        <v>6966</v>
      </c>
      <c r="M887" s="2">
        <v>76.141000000000005</v>
      </c>
      <c r="N887" s="2">
        <v>0</v>
      </c>
    </row>
    <row r="888" spans="1:14" x14ac:dyDescent="0.25">
      <c r="A888" s="3">
        <v>2844</v>
      </c>
      <c r="B888" s="2" t="s">
        <v>522</v>
      </c>
      <c r="C888" s="2" t="s">
        <v>189</v>
      </c>
      <c r="D888" s="2" t="s">
        <v>11</v>
      </c>
      <c r="E888" s="2" t="s">
        <v>524</v>
      </c>
      <c r="F888" s="2" t="s">
        <v>13</v>
      </c>
      <c r="G888" s="2" t="s">
        <v>14</v>
      </c>
      <c r="H888" s="2">
        <f>14.0067*N888/M888</f>
        <v>0</v>
      </c>
      <c r="L888" s="2" t="s">
        <v>6967</v>
      </c>
      <c r="M888" s="2">
        <v>28.01</v>
      </c>
      <c r="N888" s="2">
        <v>0</v>
      </c>
    </row>
    <row r="889" spans="1:14" x14ac:dyDescent="0.25">
      <c r="A889" s="3">
        <v>974</v>
      </c>
      <c r="B889" s="2" t="s">
        <v>522</v>
      </c>
      <c r="C889" s="2" t="s">
        <v>43</v>
      </c>
      <c r="D889" s="2" t="s">
        <v>11</v>
      </c>
      <c r="E889" s="2" t="s">
        <v>524</v>
      </c>
      <c r="F889" s="2" t="s">
        <v>13</v>
      </c>
      <c r="G889" s="2" t="s">
        <v>14</v>
      </c>
      <c r="H889" s="2">
        <f>14.0067*N889/M889</f>
        <v>0</v>
      </c>
      <c r="L889" s="2" t="s">
        <v>6967</v>
      </c>
      <c r="M889" s="2">
        <v>28.01</v>
      </c>
      <c r="N889" s="2">
        <v>0</v>
      </c>
    </row>
    <row r="890" spans="1:14" x14ac:dyDescent="0.25">
      <c r="A890" s="3">
        <v>4027</v>
      </c>
      <c r="B890" s="2" t="s">
        <v>522</v>
      </c>
      <c r="C890" s="2" t="s">
        <v>26</v>
      </c>
      <c r="D890" s="2" t="s">
        <v>11</v>
      </c>
      <c r="E890" s="2" t="s">
        <v>524</v>
      </c>
      <c r="F890" s="2" t="s">
        <v>13</v>
      </c>
      <c r="G890" s="2" t="s">
        <v>14</v>
      </c>
      <c r="H890" s="2">
        <f>14.0067*N890/M890</f>
        <v>0</v>
      </c>
      <c r="L890" s="2" t="s">
        <v>6967</v>
      </c>
      <c r="M890" s="2">
        <v>28.01</v>
      </c>
      <c r="N890" s="2">
        <v>0</v>
      </c>
    </row>
    <row r="891" spans="1:14" x14ac:dyDescent="0.25">
      <c r="A891" s="3">
        <v>2449</v>
      </c>
      <c r="B891" s="2" t="s">
        <v>522</v>
      </c>
      <c r="C891" s="2" t="s">
        <v>30</v>
      </c>
      <c r="D891" s="2" t="s">
        <v>11</v>
      </c>
      <c r="E891" s="2" t="s">
        <v>524</v>
      </c>
      <c r="F891" s="2" t="s">
        <v>13</v>
      </c>
      <c r="G891" s="2" t="s">
        <v>14</v>
      </c>
      <c r="H891" s="2">
        <f>14.0067*N891/M891</f>
        <v>0</v>
      </c>
      <c r="L891" s="2" t="s">
        <v>6967</v>
      </c>
      <c r="M891" s="2">
        <v>28.01</v>
      </c>
      <c r="N891" s="2">
        <v>0</v>
      </c>
    </row>
    <row r="892" spans="1:14" x14ac:dyDescent="0.25">
      <c r="A892" s="3">
        <v>824</v>
      </c>
      <c r="B892" s="2" t="s">
        <v>522</v>
      </c>
      <c r="C892" s="2" t="s">
        <v>23</v>
      </c>
      <c r="D892" s="2" t="s">
        <v>11</v>
      </c>
      <c r="E892" s="2" t="s">
        <v>524</v>
      </c>
      <c r="F892" s="2" t="s">
        <v>13</v>
      </c>
      <c r="G892" s="2" t="s">
        <v>14</v>
      </c>
      <c r="H892" s="2">
        <f>14.0067*N892/M892</f>
        <v>0</v>
      </c>
      <c r="L892" s="2" t="s">
        <v>6967</v>
      </c>
      <c r="M892" s="2">
        <v>28.01</v>
      </c>
      <c r="N892" s="2">
        <v>0</v>
      </c>
    </row>
    <row r="893" spans="1:14" x14ac:dyDescent="0.25">
      <c r="A893" s="3">
        <v>1914</v>
      </c>
      <c r="B893" s="2" t="s">
        <v>522</v>
      </c>
      <c r="C893" s="2" t="s">
        <v>189</v>
      </c>
      <c r="D893" s="2" t="s">
        <v>11</v>
      </c>
      <c r="E893" s="2" t="s">
        <v>356</v>
      </c>
      <c r="F893" s="2" t="s">
        <v>13</v>
      </c>
      <c r="G893" s="2" t="s">
        <v>14</v>
      </c>
    </row>
    <row r="894" spans="1:14" x14ac:dyDescent="0.25">
      <c r="A894" s="3">
        <v>1988</v>
      </c>
      <c r="B894" s="2" t="s">
        <v>522</v>
      </c>
      <c r="C894" s="2" t="s">
        <v>43</v>
      </c>
      <c r="D894" s="2" t="s">
        <v>11</v>
      </c>
      <c r="E894" s="2" t="s">
        <v>356</v>
      </c>
      <c r="F894" s="2" t="s">
        <v>13</v>
      </c>
      <c r="G894" s="2" t="s">
        <v>14</v>
      </c>
    </row>
    <row r="895" spans="1:14" x14ac:dyDescent="0.25">
      <c r="A895" s="3">
        <v>1222</v>
      </c>
      <c r="B895" s="2" t="s">
        <v>522</v>
      </c>
      <c r="C895" s="2" t="s">
        <v>26</v>
      </c>
      <c r="D895" s="2" t="s">
        <v>11</v>
      </c>
      <c r="E895" s="2" t="s">
        <v>356</v>
      </c>
      <c r="F895" s="2" t="s">
        <v>13</v>
      </c>
      <c r="G895" s="2" t="s">
        <v>14</v>
      </c>
    </row>
    <row r="896" spans="1:14" x14ac:dyDescent="0.25">
      <c r="A896" s="3">
        <v>1761</v>
      </c>
      <c r="B896" s="2" t="s">
        <v>522</v>
      </c>
      <c r="C896" s="2" t="s">
        <v>30</v>
      </c>
      <c r="D896" s="2" t="s">
        <v>11</v>
      </c>
      <c r="E896" s="2" t="s">
        <v>356</v>
      </c>
      <c r="F896" s="2" t="s">
        <v>13</v>
      </c>
      <c r="G896" s="2" t="s">
        <v>14</v>
      </c>
    </row>
    <row r="897" spans="1:14" x14ac:dyDescent="0.25">
      <c r="A897" s="3">
        <v>578</v>
      </c>
      <c r="B897" s="2" t="s">
        <v>522</v>
      </c>
      <c r="C897" s="2" t="s">
        <v>23</v>
      </c>
      <c r="D897" s="2" t="s">
        <v>11</v>
      </c>
      <c r="E897" s="2" t="s">
        <v>356</v>
      </c>
      <c r="F897" s="2" t="s">
        <v>13</v>
      </c>
      <c r="G897" s="2" t="s">
        <v>14</v>
      </c>
    </row>
    <row r="898" spans="1:14" x14ac:dyDescent="0.25">
      <c r="A898" s="3">
        <v>3347</v>
      </c>
      <c r="B898" s="2" t="s">
        <v>522</v>
      </c>
      <c r="C898" s="2" t="s">
        <v>354</v>
      </c>
      <c r="D898" s="2" t="s">
        <v>11</v>
      </c>
      <c r="E898" s="2" t="s">
        <v>356</v>
      </c>
      <c r="F898" s="2" t="s">
        <v>13</v>
      </c>
      <c r="G898" s="2" t="s">
        <v>14</v>
      </c>
    </row>
    <row r="899" spans="1:14" x14ac:dyDescent="0.25">
      <c r="A899" s="3">
        <v>765</v>
      </c>
      <c r="B899" s="2" t="s">
        <v>522</v>
      </c>
      <c r="C899" s="2" t="s">
        <v>189</v>
      </c>
      <c r="D899" s="2" t="s">
        <v>11</v>
      </c>
      <c r="E899" s="2" t="s">
        <v>1298</v>
      </c>
      <c r="F899" s="2" t="s">
        <v>13</v>
      </c>
      <c r="G899" s="2" t="s">
        <v>14</v>
      </c>
    </row>
    <row r="900" spans="1:14" hidden="1" x14ac:dyDescent="0.25">
      <c r="A900" s="3">
        <v>898</v>
      </c>
      <c r="C900" s="2" t="s">
        <v>59</v>
      </c>
      <c r="D900" s="2" t="s">
        <v>11</v>
      </c>
      <c r="E900" s="2" t="s">
        <v>1345</v>
      </c>
      <c r="F900" s="2" t="s">
        <v>37</v>
      </c>
      <c r="G900" s="2" t="s">
        <v>774</v>
      </c>
    </row>
    <row r="901" spans="1:14" x14ac:dyDescent="0.25">
      <c r="A901" s="3">
        <v>1927</v>
      </c>
      <c r="B901" s="2" t="s">
        <v>522</v>
      </c>
      <c r="C901" s="2" t="s">
        <v>43</v>
      </c>
      <c r="D901" s="2" t="s">
        <v>11</v>
      </c>
      <c r="E901" s="2" t="s">
        <v>1298</v>
      </c>
      <c r="F901" s="2" t="s">
        <v>13</v>
      </c>
      <c r="G901" s="2" t="s">
        <v>14</v>
      </c>
    </row>
    <row r="902" spans="1:14" x14ac:dyDescent="0.25">
      <c r="A902" s="3">
        <v>4012</v>
      </c>
      <c r="B902" s="2" t="s">
        <v>522</v>
      </c>
      <c r="C902" s="2" t="s">
        <v>26</v>
      </c>
      <c r="D902" s="2" t="s">
        <v>11</v>
      </c>
      <c r="E902" s="2" t="s">
        <v>1298</v>
      </c>
      <c r="F902" s="2" t="s">
        <v>13</v>
      </c>
      <c r="G902" s="2" t="s">
        <v>14</v>
      </c>
    </row>
    <row r="903" spans="1:14" x14ac:dyDescent="0.25">
      <c r="A903" s="3">
        <v>3804</v>
      </c>
      <c r="B903" s="2" t="s">
        <v>522</v>
      </c>
      <c r="C903" s="2" t="s">
        <v>30</v>
      </c>
      <c r="D903" s="2" t="s">
        <v>11</v>
      </c>
      <c r="E903" s="2" t="s">
        <v>1298</v>
      </c>
      <c r="F903" s="2" t="s">
        <v>13</v>
      </c>
      <c r="G903" s="2" t="s">
        <v>14</v>
      </c>
    </row>
    <row r="904" spans="1:14" x14ac:dyDescent="0.25">
      <c r="A904" s="3">
        <v>1734</v>
      </c>
      <c r="B904" s="2" t="s">
        <v>522</v>
      </c>
      <c r="C904" s="2" t="s">
        <v>23</v>
      </c>
      <c r="D904" s="2" t="s">
        <v>11</v>
      </c>
      <c r="E904" s="2" t="s">
        <v>1298</v>
      </c>
      <c r="F904" s="2" t="s">
        <v>13</v>
      </c>
      <c r="G904" s="2" t="s">
        <v>14</v>
      </c>
    </row>
    <row r="905" spans="1:14" hidden="1" x14ac:dyDescent="0.25">
      <c r="A905" s="3">
        <v>2476</v>
      </c>
      <c r="B905" s="2" t="s">
        <v>1152</v>
      </c>
      <c r="C905" s="2" t="s">
        <v>47</v>
      </c>
      <c r="D905" s="2" t="s">
        <v>11</v>
      </c>
      <c r="E905" s="2" t="s">
        <v>1154</v>
      </c>
      <c r="F905" s="2" t="s">
        <v>13</v>
      </c>
      <c r="G905" s="2" t="s">
        <v>33</v>
      </c>
      <c r="H905" s="2">
        <f>14.0067*N905/M905</f>
        <v>0</v>
      </c>
      <c r="L905" s="2" t="s">
        <v>6968</v>
      </c>
      <c r="M905" s="2">
        <v>18.035</v>
      </c>
      <c r="N905" s="2">
        <v>0</v>
      </c>
    </row>
    <row r="906" spans="1:14" hidden="1" x14ac:dyDescent="0.25">
      <c r="A906" s="3">
        <v>1373</v>
      </c>
      <c r="B906" s="2" t="s">
        <v>1152</v>
      </c>
      <c r="C906" s="2" t="s">
        <v>90</v>
      </c>
      <c r="D906" s="2" t="s">
        <v>11</v>
      </c>
      <c r="E906" s="2" t="s">
        <v>1154</v>
      </c>
      <c r="F906" s="2" t="s">
        <v>13</v>
      </c>
      <c r="G906" s="2" t="s">
        <v>33</v>
      </c>
      <c r="H906" s="2">
        <f>14.0067*N906/M906</f>
        <v>0</v>
      </c>
      <c r="L906" s="2" t="s">
        <v>6968</v>
      </c>
      <c r="M906" s="2">
        <v>18.035</v>
      </c>
      <c r="N906" s="2">
        <v>0</v>
      </c>
    </row>
    <row r="907" spans="1:14" hidden="1" x14ac:dyDescent="0.25">
      <c r="A907" s="3">
        <v>1880</v>
      </c>
      <c r="B907" s="2" t="s">
        <v>1152</v>
      </c>
      <c r="C907" s="2" t="s">
        <v>9</v>
      </c>
      <c r="D907" s="2" t="s">
        <v>11</v>
      </c>
      <c r="E907" s="2" t="s">
        <v>1154</v>
      </c>
      <c r="F907" s="2" t="s">
        <v>13</v>
      </c>
      <c r="G907" s="2" t="s">
        <v>33</v>
      </c>
      <c r="H907" s="2">
        <f>14.0067*N907/M907</f>
        <v>0</v>
      </c>
      <c r="L907" s="2" t="s">
        <v>6968</v>
      </c>
      <c r="M907" s="2">
        <v>18.035</v>
      </c>
      <c r="N907" s="2">
        <v>0</v>
      </c>
    </row>
    <row r="908" spans="1:14" hidden="1" x14ac:dyDescent="0.25">
      <c r="A908" s="3">
        <v>1823</v>
      </c>
      <c r="B908" s="2" t="s">
        <v>1152</v>
      </c>
      <c r="C908" s="2" t="s">
        <v>99</v>
      </c>
      <c r="D908" s="2" t="s">
        <v>11</v>
      </c>
      <c r="E908" s="2" t="s">
        <v>1154</v>
      </c>
      <c r="F908" s="2" t="s">
        <v>13</v>
      </c>
      <c r="G908" s="2" t="s">
        <v>33</v>
      </c>
      <c r="H908" s="2">
        <f>14.0067*N908/M908</f>
        <v>0</v>
      </c>
      <c r="L908" s="2" t="s">
        <v>6968</v>
      </c>
      <c r="M908" s="2">
        <v>18.035</v>
      </c>
      <c r="N908" s="2">
        <v>0</v>
      </c>
    </row>
    <row r="909" spans="1:14" hidden="1" x14ac:dyDescent="0.25">
      <c r="A909" s="3">
        <v>907</v>
      </c>
      <c r="B909" s="2" t="s">
        <v>2125</v>
      </c>
      <c r="C909" s="2" t="s">
        <v>59</v>
      </c>
      <c r="D909" s="2" t="s">
        <v>11</v>
      </c>
      <c r="E909" s="2" t="s">
        <v>4110</v>
      </c>
      <c r="F909" s="2" t="s">
        <v>37</v>
      </c>
      <c r="G909" s="2" t="s">
        <v>14</v>
      </c>
    </row>
    <row r="910" spans="1:14" hidden="1" x14ac:dyDescent="0.25">
      <c r="A910" s="3">
        <v>2629</v>
      </c>
      <c r="B910" s="2" t="s">
        <v>1152</v>
      </c>
      <c r="C910" s="2" t="s">
        <v>70</v>
      </c>
      <c r="D910" s="2" t="s">
        <v>11</v>
      </c>
      <c r="E910" s="2" t="s">
        <v>1154</v>
      </c>
      <c r="F910" s="2" t="s">
        <v>13</v>
      </c>
      <c r="G910" s="2" t="s">
        <v>33</v>
      </c>
      <c r="H910" s="2">
        <f>14.0067*N910/M910</f>
        <v>0</v>
      </c>
      <c r="L910" s="2" t="s">
        <v>6968</v>
      </c>
      <c r="M910" s="2">
        <v>18.035</v>
      </c>
      <c r="N910" s="2">
        <v>0</v>
      </c>
    </row>
    <row r="911" spans="1:14" x14ac:dyDescent="0.25">
      <c r="A911" s="3">
        <v>1288</v>
      </c>
      <c r="B911" s="2" t="s">
        <v>1152</v>
      </c>
      <c r="C911" s="2" t="s">
        <v>189</v>
      </c>
      <c r="D911" s="2" t="s">
        <v>11</v>
      </c>
      <c r="E911" s="2" t="s">
        <v>1154</v>
      </c>
      <c r="F911" s="2" t="s">
        <v>13</v>
      </c>
      <c r="G911" s="2" t="s">
        <v>33</v>
      </c>
      <c r="H911" s="2">
        <f>14.0067*N911/M911</f>
        <v>0</v>
      </c>
      <c r="L911" s="2" t="s">
        <v>6968</v>
      </c>
      <c r="M911" s="2">
        <v>18.035</v>
      </c>
      <c r="N911" s="2">
        <v>0</v>
      </c>
    </row>
    <row r="912" spans="1:14" x14ac:dyDescent="0.25">
      <c r="A912" s="3">
        <v>2999</v>
      </c>
      <c r="B912" s="2" t="s">
        <v>1152</v>
      </c>
      <c r="C912" s="2" t="s">
        <v>43</v>
      </c>
      <c r="D912" s="2" t="s">
        <v>11</v>
      </c>
      <c r="E912" s="2" t="s">
        <v>1154</v>
      </c>
      <c r="F912" s="2" t="s">
        <v>13</v>
      </c>
      <c r="G912" s="2" t="s">
        <v>33</v>
      </c>
      <c r="H912" s="2">
        <f>14.0067*N912/M912</f>
        <v>0</v>
      </c>
      <c r="L912" s="2" t="s">
        <v>6968</v>
      </c>
      <c r="M912" s="2">
        <v>18.035</v>
      </c>
      <c r="N912" s="2">
        <v>0</v>
      </c>
    </row>
    <row r="913" spans="1:14" x14ac:dyDescent="0.25">
      <c r="A913" s="3">
        <v>1084</v>
      </c>
      <c r="B913" s="2" t="s">
        <v>1152</v>
      </c>
      <c r="C913" s="2" t="s">
        <v>26</v>
      </c>
      <c r="D913" s="2" t="s">
        <v>11</v>
      </c>
      <c r="E913" s="2" t="s">
        <v>1154</v>
      </c>
      <c r="F913" s="2" t="s">
        <v>13</v>
      </c>
      <c r="G913" s="2" t="s">
        <v>33</v>
      </c>
      <c r="H913" s="2">
        <f>14.0067*N913/M913</f>
        <v>0</v>
      </c>
      <c r="L913" s="2" t="s">
        <v>6968</v>
      </c>
      <c r="M913" s="2">
        <v>18.035</v>
      </c>
      <c r="N913" s="2">
        <v>0</v>
      </c>
    </row>
    <row r="914" spans="1:14" hidden="1" x14ac:dyDescent="0.25">
      <c r="A914" s="3">
        <v>912</v>
      </c>
      <c r="B914" s="2" t="s">
        <v>1353</v>
      </c>
      <c r="C914" s="2" t="s">
        <v>59</v>
      </c>
      <c r="D914" s="2" t="s">
        <v>11</v>
      </c>
      <c r="E914" s="2" t="s">
        <v>3926</v>
      </c>
      <c r="F914" s="2" t="s">
        <v>37</v>
      </c>
      <c r="G914" s="2" t="s">
        <v>14</v>
      </c>
    </row>
    <row r="915" spans="1:14" x14ac:dyDescent="0.25">
      <c r="A915" s="3">
        <v>4243</v>
      </c>
      <c r="B915" s="2" t="s">
        <v>1152</v>
      </c>
      <c r="C915" s="2" t="s">
        <v>30</v>
      </c>
      <c r="D915" s="2" t="s">
        <v>11</v>
      </c>
      <c r="E915" s="2" t="s">
        <v>1154</v>
      </c>
      <c r="F915" s="2" t="s">
        <v>13</v>
      </c>
      <c r="G915" s="2" t="s">
        <v>33</v>
      </c>
      <c r="H915" s="2">
        <f>14.0067*N915/M915</f>
        <v>0</v>
      </c>
      <c r="L915" s="2" t="s">
        <v>6968</v>
      </c>
      <c r="M915" s="2">
        <v>18.035</v>
      </c>
      <c r="N915" s="2">
        <v>0</v>
      </c>
    </row>
    <row r="916" spans="1:14" x14ac:dyDescent="0.25">
      <c r="A916" s="3">
        <v>1430</v>
      </c>
      <c r="B916" s="2" t="s">
        <v>1152</v>
      </c>
      <c r="C916" s="2" t="s">
        <v>23</v>
      </c>
      <c r="D916" s="2" t="s">
        <v>11</v>
      </c>
      <c r="E916" s="2" t="s">
        <v>1154</v>
      </c>
      <c r="F916" s="2" t="s">
        <v>13</v>
      </c>
      <c r="G916" s="2" t="s">
        <v>33</v>
      </c>
      <c r="H916" s="2">
        <f>14.0067*N916/M916</f>
        <v>0</v>
      </c>
      <c r="L916" s="2" t="s">
        <v>6968</v>
      </c>
      <c r="M916" s="2">
        <v>18.035</v>
      </c>
      <c r="N916" s="2">
        <v>0</v>
      </c>
    </row>
    <row r="917" spans="1:14" hidden="1" x14ac:dyDescent="0.25">
      <c r="A917" s="3">
        <v>319</v>
      </c>
      <c r="B917" s="2" t="s">
        <v>1394</v>
      </c>
      <c r="C917" s="2" t="s">
        <v>47</v>
      </c>
      <c r="D917" s="2" t="s">
        <v>11</v>
      </c>
      <c r="E917" s="2" t="s">
        <v>1396</v>
      </c>
      <c r="F917" s="2" t="s">
        <v>13</v>
      </c>
      <c r="G917" s="2" t="s">
        <v>14</v>
      </c>
    </row>
    <row r="918" spans="1:14" hidden="1" x14ac:dyDescent="0.25">
      <c r="A918" s="3">
        <v>715</v>
      </c>
      <c r="B918" s="2" t="s">
        <v>1394</v>
      </c>
      <c r="C918" s="2" t="s">
        <v>90</v>
      </c>
      <c r="D918" s="2" t="s">
        <v>11</v>
      </c>
      <c r="E918" s="2" t="s">
        <v>1396</v>
      </c>
      <c r="F918" s="2" t="s">
        <v>13</v>
      </c>
      <c r="G918" s="2" t="s">
        <v>14</v>
      </c>
    </row>
    <row r="919" spans="1:14" hidden="1" x14ac:dyDescent="0.25">
      <c r="A919" s="3">
        <v>80</v>
      </c>
      <c r="B919" s="2" t="s">
        <v>1394</v>
      </c>
      <c r="C919" s="2" t="s">
        <v>9</v>
      </c>
      <c r="D919" s="2" t="s">
        <v>11</v>
      </c>
      <c r="E919" s="2" t="s">
        <v>1396</v>
      </c>
      <c r="F919" s="2" t="s">
        <v>13</v>
      </c>
      <c r="G919" s="2" t="s">
        <v>14</v>
      </c>
    </row>
    <row r="920" spans="1:14" hidden="1" x14ac:dyDescent="0.25">
      <c r="A920" s="3">
        <v>1178</v>
      </c>
      <c r="B920" s="2" t="s">
        <v>1394</v>
      </c>
      <c r="C920" s="2" t="s">
        <v>99</v>
      </c>
      <c r="D920" s="2" t="s">
        <v>11</v>
      </c>
      <c r="E920" s="2" t="s">
        <v>1396</v>
      </c>
      <c r="F920" s="2" t="s">
        <v>13</v>
      </c>
      <c r="G920" s="2" t="s">
        <v>14</v>
      </c>
    </row>
    <row r="921" spans="1:14" hidden="1" x14ac:dyDescent="0.25">
      <c r="A921" s="3">
        <v>2123</v>
      </c>
      <c r="B921" s="2" t="s">
        <v>1394</v>
      </c>
      <c r="C921" s="2" t="s">
        <v>70</v>
      </c>
      <c r="D921" s="2" t="s">
        <v>11</v>
      </c>
      <c r="E921" s="2" t="s">
        <v>1396</v>
      </c>
      <c r="F921" s="2" t="s">
        <v>13</v>
      </c>
      <c r="G921" s="2" t="s">
        <v>14</v>
      </c>
    </row>
    <row r="922" spans="1:14" x14ac:dyDescent="0.25">
      <c r="A922" s="3">
        <v>335</v>
      </c>
      <c r="B922" s="2" t="s">
        <v>3381</v>
      </c>
      <c r="C922" s="2" t="s">
        <v>189</v>
      </c>
      <c r="D922" s="2" t="s">
        <v>11</v>
      </c>
      <c r="E922" s="2" t="s">
        <v>3383</v>
      </c>
      <c r="F922" s="2" t="s">
        <v>13</v>
      </c>
      <c r="G922" s="2" t="s">
        <v>14</v>
      </c>
    </row>
    <row r="923" spans="1:14" x14ac:dyDescent="0.25">
      <c r="A923" s="3">
        <v>1530</v>
      </c>
      <c r="B923" s="2" t="s">
        <v>6259</v>
      </c>
      <c r="C923" s="2" t="s">
        <v>16</v>
      </c>
      <c r="D923" s="2" t="s">
        <v>11</v>
      </c>
      <c r="E923" s="2" t="s">
        <v>6261</v>
      </c>
      <c r="F923" s="2" t="s">
        <v>13</v>
      </c>
      <c r="G923" s="2" t="s">
        <v>14</v>
      </c>
      <c r="H923" s="2">
        <f>14.0067*N923/M923</f>
        <v>7.3613895859885162E-2</v>
      </c>
      <c r="L923" s="2" t="s">
        <v>6971</v>
      </c>
      <c r="M923" s="2">
        <v>380.54500000000002</v>
      </c>
      <c r="N923" s="2">
        <v>2</v>
      </c>
    </row>
    <row r="924" spans="1:14" hidden="1" x14ac:dyDescent="0.25">
      <c r="A924" s="3">
        <v>3998</v>
      </c>
      <c r="B924" s="2" t="s">
        <v>2733</v>
      </c>
      <c r="C924" s="2" t="s">
        <v>70</v>
      </c>
      <c r="D924" s="2" t="s">
        <v>11</v>
      </c>
      <c r="E924" s="2" t="s">
        <v>2735</v>
      </c>
      <c r="F924" s="2" t="s">
        <v>13</v>
      </c>
      <c r="G924" s="2" t="s">
        <v>14</v>
      </c>
      <c r="H924" s="2">
        <f>14.0067*N924/M924</f>
        <v>5.9526986825329364E-2</v>
      </c>
      <c r="L924" s="2" t="s">
        <v>6972</v>
      </c>
      <c r="M924" s="2">
        <v>235.3</v>
      </c>
      <c r="N924" s="2">
        <v>1</v>
      </c>
    </row>
    <row r="925" spans="1:14" x14ac:dyDescent="0.25">
      <c r="A925" s="3">
        <v>2172</v>
      </c>
      <c r="B925" s="2" t="s">
        <v>2733</v>
      </c>
      <c r="C925" s="2" t="s">
        <v>16</v>
      </c>
      <c r="D925" s="2" t="s">
        <v>11</v>
      </c>
      <c r="E925" s="2" t="s">
        <v>2735</v>
      </c>
      <c r="F925" s="2" t="s">
        <v>13</v>
      </c>
      <c r="G925" s="2" t="s">
        <v>14</v>
      </c>
      <c r="H925" s="2">
        <f>14.0067*N925/M925</f>
        <v>5.9526986825329364E-2</v>
      </c>
      <c r="L925" s="2" t="s">
        <v>6972</v>
      </c>
      <c r="M925" s="2">
        <v>235.3</v>
      </c>
      <c r="N925" s="2">
        <v>1</v>
      </c>
    </row>
    <row r="926" spans="1:14" hidden="1" x14ac:dyDescent="0.25">
      <c r="A926" s="3">
        <v>3085</v>
      </c>
      <c r="C926" s="2" t="s">
        <v>47</v>
      </c>
      <c r="D926" s="2" t="s">
        <v>11</v>
      </c>
      <c r="E926" s="2" t="s">
        <v>162</v>
      </c>
      <c r="F926" s="2" t="s">
        <v>13</v>
      </c>
      <c r="G926" s="2" t="s">
        <v>14</v>
      </c>
    </row>
    <row r="927" spans="1:14" hidden="1" x14ac:dyDescent="0.25">
      <c r="A927" s="3">
        <v>655</v>
      </c>
      <c r="C927" s="2" t="s">
        <v>90</v>
      </c>
      <c r="D927" s="2" t="s">
        <v>11</v>
      </c>
      <c r="E927" s="2" t="s">
        <v>162</v>
      </c>
      <c r="F927" s="2" t="s">
        <v>13</v>
      </c>
      <c r="G927" s="2" t="s">
        <v>14</v>
      </c>
    </row>
    <row r="928" spans="1:14" hidden="1" x14ac:dyDescent="0.25">
      <c r="A928" s="3">
        <v>926</v>
      </c>
      <c r="B928" s="2" t="s">
        <v>467</v>
      </c>
      <c r="C928" s="2" t="s">
        <v>59</v>
      </c>
      <c r="D928" s="2" t="s">
        <v>11</v>
      </c>
      <c r="E928" s="2" t="s">
        <v>2156</v>
      </c>
      <c r="F928" s="2" t="s">
        <v>37</v>
      </c>
      <c r="G928" s="2" t="s">
        <v>14</v>
      </c>
    </row>
    <row r="929" spans="1:14" hidden="1" x14ac:dyDescent="0.25">
      <c r="A929" s="3">
        <v>1437</v>
      </c>
      <c r="C929" s="2" t="s">
        <v>9</v>
      </c>
      <c r="D929" s="2" t="s">
        <v>11</v>
      </c>
      <c r="E929" s="2" t="s">
        <v>162</v>
      </c>
      <c r="F929" s="2" t="s">
        <v>13</v>
      </c>
      <c r="G929" s="2" t="s">
        <v>14</v>
      </c>
    </row>
    <row r="930" spans="1:14" hidden="1" x14ac:dyDescent="0.25">
      <c r="A930" s="3">
        <v>4112</v>
      </c>
      <c r="C930" s="2" t="s">
        <v>99</v>
      </c>
      <c r="D930" s="2" t="s">
        <v>11</v>
      </c>
      <c r="E930" s="2" t="s">
        <v>162</v>
      </c>
      <c r="F930" s="2" t="s">
        <v>13</v>
      </c>
      <c r="G930" s="2" t="s">
        <v>14</v>
      </c>
    </row>
    <row r="931" spans="1:14" hidden="1" x14ac:dyDescent="0.25">
      <c r="A931" s="3">
        <v>594</v>
      </c>
      <c r="C931" s="2" t="s">
        <v>70</v>
      </c>
      <c r="D931" s="2" t="s">
        <v>11</v>
      </c>
      <c r="E931" s="2" t="s">
        <v>162</v>
      </c>
      <c r="F931" s="2" t="s">
        <v>13</v>
      </c>
      <c r="G931" s="2" t="s">
        <v>14</v>
      </c>
    </row>
    <row r="932" spans="1:14" hidden="1" x14ac:dyDescent="0.25">
      <c r="A932" s="3">
        <v>3918</v>
      </c>
      <c r="B932" s="2" t="s">
        <v>584</v>
      </c>
      <c r="C932" s="2" t="s">
        <v>70</v>
      </c>
      <c r="D932" s="2" t="s">
        <v>11</v>
      </c>
      <c r="E932" s="2" t="s">
        <v>586</v>
      </c>
      <c r="F932" s="2" t="s">
        <v>13</v>
      </c>
      <c r="G932" s="2" t="s">
        <v>14</v>
      </c>
    </row>
    <row r="933" spans="1:14" x14ac:dyDescent="0.25">
      <c r="A933" s="3">
        <v>1282</v>
      </c>
      <c r="B933" s="2" t="s">
        <v>584</v>
      </c>
      <c r="C933" s="2" t="s">
        <v>16</v>
      </c>
      <c r="D933" s="2" t="s">
        <v>11</v>
      </c>
      <c r="E933" s="2" t="s">
        <v>5260</v>
      </c>
      <c r="F933" s="2" t="s">
        <v>13</v>
      </c>
      <c r="G933" s="2" t="s">
        <v>14</v>
      </c>
      <c r="H933" s="2">
        <f>14.0067*N933/M933</f>
        <v>0.10194327387060853</v>
      </c>
      <c r="L933" s="2" t="s">
        <v>6788</v>
      </c>
      <c r="M933" s="2">
        <v>412.19099999999997</v>
      </c>
      <c r="N933" s="2">
        <v>3</v>
      </c>
    </row>
    <row r="934" spans="1:14" hidden="1" x14ac:dyDescent="0.25">
      <c r="A934" s="3">
        <v>932</v>
      </c>
      <c r="B934" s="2" t="s">
        <v>2020</v>
      </c>
      <c r="C934" s="2" t="s">
        <v>59</v>
      </c>
      <c r="D934" s="2" t="s">
        <v>11</v>
      </c>
      <c r="E934" s="2" t="s">
        <v>2022</v>
      </c>
      <c r="F934" s="2" t="s">
        <v>37</v>
      </c>
      <c r="G934" s="2" t="s">
        <v>14</v>
      </c>
    </row>
    <row r="935" spans="1:14" x14ac:dyDescent="0.25">
      <c r="A935" s="3">
        <v>2192</v>
      </c>
      <c r="B935" s="2" t="s">
        <v>584</v>
      </c>
      <c r="C935" s="2" t="s">
        <v>26</v>
      </c>
      <c r="D935" s="2" t="s">
        <v>11</v>
      </c>
      <c r="E935" s="2" t="s">
        <v>5260</v>
      </c>
      <c r="F935" s="2" t="s">
        <v>13</v>
      </c>
      <c r="G935" s="2" t="s">
        <v>14</v>
      </c>
      <c r="H935" s="2">
        <f>14.0067*N935/M935</f>
        <v>0.10194327387060853</v>
      </c>
      <c r="L935" s="2" t="s">
        <v>6788</v>
      </c>
      <c r="M935" s="2">
        <v>412.19099999999997</v>
      </c>
      <c r="N935" s="2">
        <v>3</v>
      </c>
    </row>
    <row r="936" spans="1:14" hidden="1" x14ac:dyDescent="0.25">
      <c r="A936" s="3">
        <v>2169</v>
      </c>
      <c r="B936" s="2" t="s">
        <v>785</v>
      </c>
      <c r="C936" s="2" t="s">
        <v>47</v>
      </c>
      <c r="D936" s="2" t="s">
        <v>11</v>
      </c>
      <c r="E936" s="2" t="s">
        <v>86</v>
      </c>
      <c r="F936" s="2" t="s">
        <v>13</v>
      </c>
      <c r="G936" s="2" t="s">
        <v>33</v>
      </c>
    </row>
    <row r="937" spans="1:14" hidden="1" x14ac:dyDescent="0.25">
      <c r="A937" s="3">
        <v>329</v>
      </c>
      <c r="B937" s="2" t="s">
        <v>785</v>
      </c>
      <c r="C937" s="2" t="s">
        <v>90</v>
      </c>
      <c r="D937" s="2" t="s">
        <v>11</v>
      </c>
      <c r="E937" s="2" t="s">
        <v>86</v>
      </c>
      <c r="F937" s="2" t="s">
        <v>13</v>
      </c>
      <c r="G937" s="2" t="s">
        <v>33</v>
      </c>
    </row>
    <row r="938" spans="1:14" hidden="1" x14ac:dyDescent="0.25">
      <c r="A938" s="3">
        <v>436</v>
      </c>
      <c r="B938" s="2" t="s">
        <v>785</v>
      </c>
      <c r="C938" s="2" t="s">
        <v>9</v>
      </c>
      <c r="D938" s="2" t="s">
        <v>11</v>
      </c>
      <c r="E938" s="2" t="s">
        <v>86</v>
      </c>
      <c r="F938" s="2" t="s">
        <v>13</v>
      </c>
      <c r="G938" s="2" t="s">
        <v>33</v>
      </c>
    </row>
    <row r="939" spans="1:14" hidden="1" x14ac:dyDescent="0.25">
      <c r="A939" s="3">
        <v>2248</v>
      </c>
      <c r="B939" s="2" t="s">
        <v>785</v>
      </c>
      <c r="C939" s="2" t="s">
        <v>99</v>
      </c>
      <c r="D939" s="2" t="s">
        <v>11</v>
      </c>
      <c r="E939" s="2" t="s">
        <v>86</v>
      </c>
      <c r="F939" s="2" t="s">
        <v>13</v>
      </c>
      <c r="G939" s="2" t="s">
        <v>33</v>
      </c>
    </row>
    <row r="940" spans="1:14" hidden="1" x14ac:dyDescent="0.25">
      <c r="A940" s="3">
        <v>1784</v>
      </c>
      <c r="B940" s="2" t="s">
        <v>785</v>
      </c>
      <c r="C940" s="2" t="s">
        <v>70</v>
      </c>
      <c r="D940" s="2" t="s">
        <v>11</v>
      </c>
      <c r="E940" s="2" t="s">
        <v>86</v>
      </c>
      <c r="F940" s="2" t="s">
        <v>13</v>
      </c>
      <c r="G940" s="2" t="s">
        <v>33</v>
      </c>
    </row>
    <row r="941" spans="1:14" hidden="1" x14ac:dyDescent="0.25">
      <c r="A941" s="3">
        <v>939</v>
      </c>
      <c r="B941" s="2" t="s">
        <v>650</v>
      </c>
      <c r="C941" s="2" t="s">
        <v>59</v>
      </c>
      <c r="D941" s="2" t="s">
        <v>11</v>
      </c>
      <c r="E941" s="2" t="s">
        <v>4033</v>
      </c>
      <c r="F941" s="2" t="s">
        <v>37</v>
      </c>
      <c r="G941" s="2" t="s">
        <v>14</v>
      </c>
    </row>
    <row r="942" spans="1:14" x14ac:dyDescent="0.25">
      <c r="A942" s="3">
        <v>4370</v>
      </c>
      <c r="B942" s="2" t="s">
        <v>785</v>
      </c>
      <c r="C942" s="2" t="s">
        <v>189</v>
      </c>
      <c r="D942" s="2" t="s">
        <v>11</v>
      </c>
      <c r="E942" s="2" t="s">
        <v>86</v>
      </c>
      <c r="F942" s="2" t="s">
        <v>13</v>
      </c>
      <c r="G942" s="2" t="s">
        <v>33</v>
      </c>
    </row>
    <row r="943" spans="1:14" x14ac:dyDescent="0.25">
      <c r="A943" s="3">
        <v>1207</v>
      </c>
      <c r="B943" s="2" t="s">
        <v>785</v>
      </c>
      <c r="C943" s="2" t="s">
        <v>43</v>
      </c>
      <c r="D943" s="2" t="s">
        <v>11</v>
      </c>
      <c r="E943" s="2" t="s">
        <v>86</v>
      </c>
      <c r="F943" s="2" t="s">
        <v>13</v>
      </c>
      <c r="G943" s="2" t="s">
        <v>33</v>
      </c>
    </row>
    <row r="944" spans="1:14" hidden="1" x14ac:dyDescent="0.25">
      <c r="A944" s="3">
        <v>942</v>
      </c>
      <c r="C944" s="2" t="s">
        <v>2818</v>
      </c>
      <c r="D944" s="2" t="s">
        <v>11</v>
      </c>
      <c r="E944" s="2" t="s">
        <v>5690</v>
      </c>
      <c r="F944" s="2" t="s">
        <v>37</v>
      </c>
      <c r="G944" s="2" t="s">
        <v>2913</v>
      </c>
    </row>
    <row r="945" spans="1:7" x14ac:dyDescent="0.25">
      <c r="A945" s="3">
        <v>3545</v>
      </c>
      <c r="B945" s="2" t="s">
        <v>785</v>
      </c>
      <c r="C945" s="2" t="s">
        <v>26</v>
      </c>
      <c r="D945" s="2" t="s">
        <v>11</v>
      </c>
      <c r="E945" s="2" t="s">
        <v>86</v>
      </c>
      <c r="F945" s="2" t="s">
        <v>13</v>
      </c>
      <c r="G945" s="2" t="s">
        <v>33</v>
      </c>
    </row>
    <row r="946" spans="1:7" x14ac:dyDescent="0.25">
      <c r="A946" s="3">
        <v>2009</v>
      </c>
      <c r="B946" s="2" t="s">
        <v>785</v>
      </c>
      <c r="C946" s="2" t="s">
        <v>30</v>
      </c>
      <c r="D946" s="2" t="s">
        <v>11</v>
      </c>
      <c r="E946" s="2" t="s">
        <v>86</v>
      </c>
      <c r="F946" s="2" t="s">
        <v>13</v>
      </c>
      <c r="G946" s="2" t="s">
        <v>33</v>
      </c>
    </row>
    <row r="947" spans="1:7" x14ac:dyDescent="0.25">
      <c r="A947" s="3">
        <v>1865</v>
      </c>
      <c r="B947" s="2" t="s">
        <v>785</v>
      </c>
      <c r="C947" s="2" t="s">
        <v>23</v>
      </c>
      <c r="D947" s="2" t="s">
        <v>11</v>
      </c>
      <c r="E947" s="2" t="s">
        <v>86</v>
      </c>
      <c r="F947" s="2" t="s">
        <v>13</v>
      </c>
      <c r="G947" s="2" t="s">
        <v>33</v>
      </c>
    </row>
    <row r="948" spans="1:7" hidden="1" x14ac:dyDescent="0.25">
      <c r="A948" s="3">
        <v>1441</v>
      </c>
      <c r="B948" s="2" t="s">
        <v>1001</v>
      </c>
      <c r="C948" s="2" t="s">
        <v>47</v>
      </c>
      <c r="D948" s="2" t="s">
        <v>11</v>
      </c>
      <c r="E948" s="2" t="s">
        <v>952</v>
      </c>
      <c r="F948" s="2" t="s">
        <v>13</v>
      </c>
      <c r="G948" s="2" t="s">
        <v>33</v>
      </c>
    </row>
    <row r="949" spans="1:7" hidden="1" x14ac:dyDescent="0.25">
      <c r="A949" s="3">
        <v>947</v>
      </c>
      <c r="B949" s="2" t="s">
        <v>1353</v>
      </c>
      <c r="C949" s="2" t="s">
        <v>59</v>
      </c>
      <c r="D949" s="2" t="s">
        <v>11</v>
      </c>
      <c r="E949" s="2" t="s">
        <v>3853</v>
      </c>
      <c r="F949" s="2" t="s">
        <v>37</v>
      </c>
      <c r="G949" s="2" t="s">
        <v>14</v>
      </c>
    </row>
    <row r="950" spans="1:7" hidden="1" x14ac:dyDescent="0.25">
      <c r="A950" s="3">
        <v>3422</v>
      </c>
      <c r="B950" s="2" t="s">
        <v>1001</v>
      </c>
      <c r="C950" s="2" t="s">
        <v>90</v>
      </c>
      <c r="D950" s="2" t="s">
        <v>11</v>
      </c>
      <c r="E950" s="2" t="s">
        <v>952</v>
      </c>
      <c r="F950" s="2" t="s">
        <v>13</v>
      </c>
      <c r="G950" s="2" t="s">
        <v>33</v>
      </c>
    </row>
    <row r="951" spans="1:7" hidden="1" x14ac:dyDescent="0.25">
      <c r="A951" s="3">
        <v>2204</v>
      </c>
      <c r="B951" s="2" t="s">
        <v>1001</v>
      </c>
      <c r="C951" s="2" t="s">
        <v>9</v>
      </c>
      <c r="D951" s="2" t="s">
        <v>11</v>
      </c>
      <c r="E951" s="2" t="s">
        <v>952</v>
      </c>
      <c r="F951" s="2" t="s">
        <v>13</v>
      </c>
      <c r="G951" s="2" t="s">
        <v>33</v>
      </c>
    </row>
    <row r="952" spans="1:7" hidden="1" x14ac:dyDescent="0.25">
      <c r="A952" s="3">
        <v>4194</v>
      </c>
      <c r="B952" s="2" t="s">
        <v>1001</v>
      </c>
      <c r="C952" s="2" t="s">
        <v>99</v>
      </c>
      <c r="D952" s="2" t="s">
        <v>11</v>
      </c>
      <c r="E952" s="2" t="s">
        <v>952</v>
      </c>
      <c r="F952" s="2" t="s">
        <v>13</v>
      </c>
      <c r="G952" s="2" t="s">
        <v>33</v>
      </c>
    </row>
    <row r="953" spans="1:7" hidden="1" x14ac:dyDescent="0.25">
      <c r="A953" s="3">
        <v>4238</v>
      </c>
      <c r="B953" s="2" t="s">
        <v>1001</v>
      </c>
      <c r="C953" s="2" t="s">
        <v>70</v>
      </c>
      <c r="D953" s="2" t="s">
        <v>11</v>
      </c>
      <c r="E953" s="2" t="s">
        <v>952</v>
      </c>
      <c r="F953" s="2" t="s">
        <v>13</v>
      </c>
      <c r="G953" s="2" t="s">
        <v>33</v>
      </c>
    </row>
    <row r="954" spans="1:7" x14ac:dyDescent="0.25">
      <c r="A954" s="3">
        <v>2483</v>
      </c>
      <c r="B954" s="2" t="s">
        <v>1001</v>
      </c>
      <c r="C954" s="2" t="s">
        <v>189</v>
      </c>
      <c r="D954" s="2" t="s">
        <v>11</v>
      </c>
      <c r="E954" s="2" t="s">
        <v>952</v>
      </c>
      <c r="F954" s="2" t="s">
        <v>13</v>
      </c>
      <c r="G954" s="2" t="s">
        <v>33</v>
      </c>
    </row>
    <row r="955" spans="1:7" x14ac:dyDescent="0.25">
      <c r="A955" s="3">
        <v>2684</v>
      </c>
      <c r="B955" s="2" t="s">
        <v>1001</v>
      </c>
      <c r="C955" s="2" t="s">
        <v>43</v>
      </c>
      <c r="D955" s="2" t="s">
        <v>11</v>
      </c>
      <c r="E955" s="2" t="s">
        <v>952</v>
      </c>
      <c r="F955" s="2" t="s">
        <v>13</v>
      </c>
      <c r="G955" s="2" t="s">
        <v>33</v>
      </c>
    </row>
    <row r="956" spans="1:7" x14ac:dyDescent="0.25">
      <c r="A956" s="3">
        <v>2644</v>
      </c>
      <c r="B956" s="2" t="s">
        <v>1001</v>
      </c>
      <c r="C956" s="2" t="s">
        <v>26</v>
      </c>
      <c r="D956" s="2" t="s">
        <v>11</v>
      </c>
      <c r="E956" s="2" t="s">
        <v>952</v>
      </c>
      <c r="F956" s="2" t="s">
        <v>13</v>
      </c>
      <c r="G956" s="2" t="s">
        <v>33</v>
      </c>
    </row>
    <row r="957" spans="1:7" x14ac:dyDescent="0.25">
      <c r="A957" s="3">
        <v>3158</v>
      </c>
      <c r="B957" s="2" t="s">
        <v>1001</v>
      </c>
      <c r="C957" s="2" t="s">
        <v>30</v>
      </c>
      <c r="D957" s="2" t="s">
        <v>11</v>
      </c>
      <c r="E957" s="2" t="s">
        <v>952</v>
      </c>
      <c r="F957" s="2" t="s">
        <v>13</v>
      </c>
      <c r="G957" s="2" t="s">
        <v>33</v>
      </c>
    </row>
    <row r="958" spans="1:7" x14ac:dyDescent="0.25">
      <c r="A958" s="3">
        <v>693</v>
      </c>
      <c r="B958" s="2" t="s">
        <v>1001</v>
      </c>
      <c r="C958" s="2" t="s">
        <v>23</v>
      </c>
      <c r="D958" s="2" t="s">
        <v>11</v>
      </c>
      <c r="E958" s="2" t="s">
        <v>952</v>
      </c>
      <c r="F958" s="2" t="s">
        <v>13</v>
      </c>
      <c r="G958" s="2" t="s">
        <v>33</v>
      </c>
    </row>
    <row r="959" spans="1:7" hidden="1" x14ac:dyDescent="0.25">
      <c r="A959" s="3">
        <v>723</v>
      </c>
      <c r="B959" s="2" t="s">
        <v>1573</v>
      </c>
      <c r="C959" s="2" t="s">
        <v>47</v>
      </c>
      <c r="D959" s="2" t="s">
        <v>11</v>
      </c>
      <c r="E959" s="2" t="s">
        <v>2430</v>
      </c>
      <c r="F959" s="2" t="s">
        <v>13</v>
      </c>
      <c r="G959" s="2" t="s">
        <v>14</v>
      </c>
    </row>
    <row r="960" spans="1:7" hidden="1" x14ac:dyDescent="0.25">
      <c r="A960" s="3">
        <v>386</v>
      </c>
      <c r="B960" s="2" t="s">
        <v>1573</v>
      </c>
      <c r="C960" s="2" t="s">
        <v>90</v>
      </c>
      <c r="D960" s="2" t="s">
        <v>11</v>
      </c>
      <c r="E960" s="2" t="s">
        <v>2430</v>
      </c>
      <c r="F960" s="2" t="s">
        <v>13</v>
      </c>
      <c r="G960" s="2" t="s">
        <v>14</v>
      </c>
    </row>
    <row r="961" spans="1:7" hidden="1" x14ac:dyDescent="0.25">
      <c r="A961" s="3">
        <v>1702</v>
      </c>
      <c r="B961" s="2" t="s">
        <v>1573</v>
      </c>
      <c r="C961" s="2" t="s">
        <v>9</v>
      </c>
      <c r="D961" s="2" t="s">
        <v>11</v>
      </c>
      <c r="E961" s="2" t="s">
        <v>2430</v>
      </c>
      <c r="F961" s="2" t="s">
        <v>13</v>
      </c>
      <c r="G961" s="2" t="s">
        <v>14</v>
      </c>
    </row>
    <row r="962" spans="1:7" hidden="1" x14ac:dyDescent="0.25">
      <c r="A962" s="3">
        <v>1080</v>
      </c>
      <c r="B962" s="2" t="s">
        <v>1573</v>
      </c>
      <c r="C962" s="2" t="s">
        <v>99</v>
      </c>
      <c r="D962" s="2" t="s">
        <v>11</v>
      </c>
      <c r="E962" s="2" t="s">
        <v>2430</v>
      </c>
      <c r="F962" s="2" t="s">
        <v>13</v>
      </c>
      <c r="G962" s="2" t="s">
        <v>14</v>
      </c>
    </row>
    <row r="963" spans="1:7" hidden="1" x14ac:dyDescent="0.25">
      <c r="A963" s="3">
        <v>961</v>
      </c>
      <c r="C963" s="2" t="s">
        <v>2818</v>
      </c>
      <c r="D963" s="2" t="s">
        <v>11</v>
      </c>
      <c r="E963" s="2" t="s">
        <v>3331</v>
      </c>
      <c r="F963" s="2" t="s">
        <v>37</v>
      </c>
      <c r="G963" s="2" t="s">
        <v>2821</v>
      </c>
    </row>
    <row r="964" spans="1:7" hidden="1" x14ac:dyDescent="0.25">
      <c r="A964" s="3">
        <v>2696</v>
      </c>
      <c r="B964" s="2" t="s">
        <v>1573</v>
      </c>
      <c r="C964" s="2" t="s">
        <v>70</v>
      </c>
      <c r="D964" s="2" t="s">
        <v>11</v>
      </c>
      <c r="E964" s="2" t="s">
        <v>2430</v>
      </c>
      <c r="F964" s="2" t="s">
        <v>13</v>
      </c>
      <c r="G964" s="2" t="s">
        <v>14</v>
      </c>
    </row>
    <row r="965" spans="1:7" hidden="1" x14ac:dyDescent="0.25">
      <c r="A965" s="3">
        <v>112</v>
      </c>
      <c r="B965" s="2" t="s">
        <v>1380</v>
      </c>
      <c r="C965" s="2" t="s">
        <v>47</v>
      </c>
      <c r="D965" s="2" t="s">
        <v>11</v>
      </c>
      <c r="E965" s="2" t="s">
        <v>1382</v>
      </c>
      <c r="F965" s="2" t="s">
        <v>13</v>
      </c>
      <c r="G965" s="2" t="s">
        <v>33</v>
      </c>
    </row>
    <row r="966" spans="1:7" hidden="1" x14ac:dyDescent="0.25">
      <c r="A966" s="3">
        <v>4297</v>
      </c>
      <c r="B966" s="2" t="s">
        <v>1380</v>
      </c>
      <c r="C966" s="2" t="s">
        <v>90</v>
      </c>
      <c r="D966" s="2" t="s">
        <v>11</v>
      </c>
      <c r="E966" s="2" t="s">
        <v>1382</v>
      </c>
      <c r="F966" s="2" t="s">
        <v>13</v>
      </c>
      <c r="G966" s="2" t="s">
        <v>33</v>
      </c>
    </row>
    <row r="967" spans="1:7" hidden="1" x14ac:dyDescent="0.25">
      <c r="A967" s="3">
        <v>2998</v>
      </c>
      <c r="B967" s="2" t="s">
        <v>1380</v>
      </c>
      <c r="C967" s="2" t="s">
        <v>9</v>
      </c>
      <c r="D967" s="2" t="s">
        <v>11</v>
      </c>
      <c r="E967" s="2" t="s">
        <v>1382</v>
      </c>
      <c r="F967" s="2" t="s">
        <v>13</v>
      </c>
      <c r="G967" s="2" t="s">
        <v>33</v>
      </c>
    </row>
    <row r="968" spans="1:7" hidden="1" x14ac:dyDescent="0.25">
      <c r="A968" s="3">
        <v>1251</v>
      </c>
      <c r="B968" s="2" t="s">
        <v>1380</v>
      </c>
      <c r="C968" s="2" t="s">
        <v>99</v>
      </c>
      <c r="D968" s="2" t="s">
        <v>11</v>
      </c>
      <c r="E968" s="2" t="s">
        <v>1382</v>
      </c>
      <c r="F968" s="2" t="s">
        <v>13</v>
      </c>
      <c r="G968" s="2" t="s">
        <v>33</v>
      </c>
    </row>
    <row r="969" spans="1:7" hidden="1" x14ac:dyDescent="0.25">
      <c r="A969" s="3">
        <v>3665</v>
      </c>
      <c r="B969" s="2" t="s">
        <v>1380</v>
      </c>
      <c r="C969" s="2" t="s">
        <v>70</v>
      </c>
      <c r="D969" s="2" t="s">
        <v>11</v>
      </c>
      <c r="E969" s="2" t="s">
        <v>1382</v>
      </c>
      <c r="F969" s="2" t="s">
        <v>13</v>
      </c>
      <c r="G969" s="2" t="s">
        <v>33</v>
      </c>
    </row>
    <row r="970" spans="1:7" x14ac:dyDescent="0.25">
      <c r="A970" s="3">
        <v>2186</v>
      </c>
      <c r="B970" s="2" t="s">
        <v>1380</v>
      </c>
      <c r="C970" s="2" t="s">
        <v>189</v>
      </c>
      <c r="D970" s="2" t="s">
        <v>11</v>
      </c>
      <c r="E970" s="2" t="s">
        <v>1382</v>
      </c>
      <c r="F970" s="2" t="s">
        <v>13</v>
      </c>
      <c r="G970" s="2" t="s">
        <v>33</v>
      </c>
    </row>
    <row r="971" spans="1:7" x14ac:dyDescent="0.25">
      <c r="A971" s="3">
        <v>1250</v>
      </c>
      <c r="B971" s="2" t="s">
        <v>1380</v>
      </c>
      <c r="C971" s="2" t="s">
        <v>43</v>
      </c>
      <c r="D971" s="2" t="s">
        <v>11</v>
      </c>
      <c r="E971" s="2" t="s">
        <v>1382</v>
      </c>
      <c r="F971" s="2" t="s">
        <v>13</v>
      </c>
      <c r="G971" s="2" t="s">
        <v>33</v>
      </c>
    </row>
    <row r="972" spans="1:7" x14ac:dyDescent="0.25">
      <c r="A972" s="3">
        <v>3554</v>
      </c>
      <c r="B972" s="2" t="s">
        <v>1380</v>
      </c>
      <c r="C972" s="2" t="s">
        <v>26</v>
      </c>
      <c r="D972" s="2" t="s">
        <v>11</v>
      </c>
      <c r="E972" s="2" t="s">
        <v>1382</v>
      </c>
      <c r="F972" s="2" t="s">
        <v>13</v>
      </c>
      <c r="G972" s="2" t="s">
        <v>33</v>
      </c>
    </row>
    <row r="973" spans="1:7" x14ac:dyDescent="0.25">
      <c r="A973" s="3">
        <v>3084</v>
      </c>
      <c r="B973" s="2" t="s">
        <v>1380</v>
      </c>
      <c r="C973" s="2" t="s">
        <v>30</v>
      </c>
      <c r="D973" s="2" t="s">
        <v>11</v>
      </c>
      <c r="E973" s="2" t="s">
        <v>1382</v>
      </c>
      <c r="F973" s="2" t="s">
        <v>13</v>
      </c>
      <c r="G973" s="2" t="s">
        <v>33</v>
      </c>
    </row>
    <row r="974" spans="1:7" x14ac:dyDescent="0.25">
      <c r="A974" s="3">
        <v>2426</v>
      </c>
      <c r="B974" s="2" t="s">
        <v>1380</v>
      </c>
      <c r="C974" s="2" t="s">
        <v>23</v>
      </c>
      <c r="D974" s="2" t="s">
        <v>11</v>
      </c>
      <c r="E974" s="2" t="s">
        <v>1382</v>
      </c>
      <c r="F974" s="2" t="s">
        <v>13</v>
      </c>
      <c r="G974" s="2" t="s">
        <v>33</v>
      </c>
    </row>
    <row r="975" spans="1:7" hidden="1" x14ac:dyDescent="0.25">
      <c r="A975" s="3">
        <v>3574</v>
      </c>
      <c r="B975" s="2" t="s">
        <v>2886</v>
      </c>
      <c r="C975" s="2" t="s">
        <v>47</v>
      </c>
      <c r="D975" s="2" t="s">
        <v>11</v>
      </c>
      <c r="E975" s="2" t="s">
        <v>2888</v>
      </c>
      <c r="F975" s="2" t="s">
        <v>13</v>
      </c>
      <c r="G975" s="2" t="s">
        <v>33</v>
      </c>
    </row>
    <row r="976" spans="1:7" hidden="1" x14ac:dyDescent="0.25">
      <c r="A976" s="3">
        <v>2006</v>
      </c>
      <c r="B976" s="2" t="s">
        <v>2886</v>
      </c>
      <c r="C976" s="2" t="s">
        <v>90</v>
      </c>
      <c r="D976" s="2" t="s">
        <v>11</v>
      </c>
      <c r="E976" s="2" t="s">
        <v>2888</v>
      </c>
      <c r="F976" s="2" t="s">
        <v>13</v>
      </c>
      <c r="G976" s="2" t="s">
        <v>33</v>
      </c>
    </row>
    <row r="977" spans="1:7" hidden="1" x14ac:dyDescent="0.25">
      <c r="A977" s="3">
        <v>1342</v>
      </c>
      <c r="B977" s="2" t="s">
        <v>2886</v>
      </c>
      <c r="C977" s="2" t="s">
        <v>9</v>
      </c>
      <c r="D977" s="2" t="s">
        <v>11</v>
      </c>
      <c r="E977" s="2" t="s">
        <v>2888</v>
      </c>
      <c r="F977" s="2" t="s">
        <v>13</v>
      </c>
      <c r="G977" s="2" t="s">
        <v>33</v>
      </c>
    </row>
    <row r="978" spans="1:7" hidden="1" x14ac:dyDescent="0.25">
      <c r="A978" s="3">
        <v>3160</v>
      </c>
      <c r="B978" s="2" t="s">
        <v>2886</v>
      </c>
      <c r="C978" s="2" t="s">
        <v>99</v>
      </c>
      <c r="D978" s="2" t="s">
        <v>11</v>
      </c>
      <c r="E978" s="2" t="s">
        <v>2888</v>
      </c>
      <c r="F978" s="2" t="s">
        <v>13</v>
      </c>
      <c r="G978" s="2" t="s">
        <v>33</v>
      </c>
    </row>
    <row r="979" spans="1:7" hidden="1" x14ac:dyDescent="0.25">
      <c r="A979" s="3">
        <v>1845</v>
      </c>
      <c r="B979" s="2" t="s">
        <v>2886</v>
      </c>
      <c r="C979" s="2" t="s">
        <v>70</v>
      </c>
      <c r="D979" s="2" t="s">
        <v>11</v>
      </c>
      <c r="E979" s="2" t="s">
        <v>2888</v>
      </c>
      <c r="F979" s="2" t="s">
        <v>13</v>
      </c>
      <c r="G979" s="2" t="s">
        <v>33</v>
      </c>
    </row>
    <row r="980" spans="1:7" hidden="1" x14ac:dyDescent="0.25">
      <c r="A980" s="3">
        <v>877</v>
      </c>
      <c r="B980" s="2" t="s">
        <v>578</v>
      </c>
      <c r="C980" s="2" t="s">
        <v>47</v>
      </c>
      <c r="D980" s="2" t="s">
        <v>11</v>
      </c>
      <c r="E980" s="2" t="s">
        <v>580</v>
      </c>
      <c r="F980" s="2" t="s">
        <v>13</v>
      </c>
      <c r="G980" s="2" t="s">
        <v>33</v>
      </c>
    </row>
    <row r="981" spans="1:7" hidden="1" x14ac:dyDescent="0.25">
      <c r="A981" s="3">
        <v>2650</v>
      </c>
      <c r="B981" s="2" t="s">
        <v>578</v>
      </c>
      <c r="C981" s="2" t="s">
        <v>90</v>
      </c>
      <c r="D981" s="2" t="s">
        <v>11</v>
      </c>
      <c r="E981" s="2" t="s">
        <v>580</v>
      </c>
      <c r="F981" s="2" t="s">
        <v>13</v>
      </c>
      <c r="G981" s="2" t="s">
        <v>33</v>
      </c>
    </row>
    <row r="982" spans="1:7" hidden="1" x14ac:dyDescent="0.25">
      <c r="A982" s="3">
        <v>2578</v>
      </c>
      <c r="B982" s="2" t="s">
        <v>578</v>
      </c>
      <c r="C982" s="2" t="s">
        <v>9</v>
      </c>
      <c r="D982" s="2" t="s">
        <v>11</v>
      </c>
      <c r="E982" s="2" t="s">
        <v>580</v>
      </c>
      <c r="F982" s="2" t="s">
        <v>13</v>
      </c>
      <c r="G982" s="2" t="s">
        <v>33</v>
      </c>
    </row>
    <row r="983" spans="1:7" hidden="1" x14ac:dyDescent="0.25">
      <c r="A983" s="3">
        <v>3765</v>
      </c>
      <c r="B983" s="2" t="s">
        <v>578</v>
      </c>
      <c r="C983" s="2" t="s">
        <v>99</v>
      </c>
      <c r="D983" s="2" t="s">
        <v>11</v>
      </c>
      <c r="E983" s="2" t="s">
        <v>580</v>
      </c>
      <c r="F983" s="2" t="s">
        <v>13</v>
      </c>
      <c r="G983" s="2" t="s">
        <v>33</v>
      </c>
    </row>
    <row r="984" spans="1:7" hidden="1" x14ac:dyDescent="0.25">
      <c r="A984" s="3">
        <v>4026</v>
      </c>
      <c r="B984" s="2" t="s">
        <v>578</v>
      </c>
      <c r="C984" s="2" t="s">
        <v>70</v>
      </c>
      <c r="D984" s="2" t="s">
        <v>11</v>
      </c>
      <c r="E984" s="2" t="s">
        <v>580</v>
      </c>
      <c r="F984" s="2" t="s">
        <v>13</v>
      </c>
      <c r="G984" s="2" t="s">
        <v>33</v>
      </c>
    </row>
    <row r="985" spans="1:7" x14ac:dyDescent="0.25">
      <c r="A985" s="3">
        <v>4425</v>
      </c>
      <c r="B985" s="2" t="s">
        <v>578</v>
      </c>
      <c r="C985" s="2" t="s">
        <v>189</v>
      </c>
      <c r="D985" s="2" t="s">
        <v>11</v>
      </c>
      <c r="E985" s="2" t="s">
        <v>580</v>
      </c>
      <c r="F985" s="2" t="s">
        <v>13</v>
      </c>
      <c r="G985" s="2" t="s">
        <v>33</v>
      </c>
    </row>
    <row r="986" spans="1:7" x14ac:dyDescent="0.25">
      <c r="A986" s="3">
        <v>2980</v>
      </c>
      <c r="B986" s="2" t="s">
        <v>578</v>
      </c>
      <c r="C986" s="2" t="s">
        <v>43</v>
      </c>
      <c r="D986" s="2" t="s">
        <v>11</v>
      </c>
      <c r="E986" s="2" t="s">
        <v>580</v>
      </c>
      <c r="F986" s="2" t="s">
        <v>13</v>
      </c>
      <c r="G986" s="2" t="s">
        <v>33</v>
      </c>
    </row>
    <row r="987" spans="1:7" hidden="1" x14ac:dyDescent="0.25">
      <c r="A987" s="3">
        <v>985</v>
      </c>
      <c r="C987" s="2" t="s">
        <v>2818</v>
      </c>
      <c r="D987" s="2" t="s">
        <v>11</v>
      </c>
      <c r="E987" s="2" t="s">
        <v>5072</v>
      </c>
      <c r="F987" s="2" t="s">
        <v>37</v>
      </c>
      <c r="G987" s="2" t="s">
        <v>2913</v>
      </c>
    </row>
    <row r="988" spans="1:7" x14ac:dyDescent="0.25">
      <c r="A988" s="3">
        <v>4045</v>
      </c>
      <c r="B988" s="2" t="s">
        <v>578</v>
      </c>
      <c r="C988" s="2" t="s">
        <v>26</v>
      </c>
      <c r="D988" s="2" t="s">
        <v>11</v>
      </c>
      <c r="E988" s="2" t="s">
        <v>580</v>
      </c>
      <c r="F988" s="2" t="s">
        <v>13</v>
      </c>
      <c r="G988" s="2" t="s">
        <v>33</v>
      </c>
    </row>
    <row r="989" spans="1:7" x14ac:dyDescent="0.25">
      <c r="A989" s="3">
        <v>3905</v>
      </c>
      <c r="B989" s="2" t="s">
        <v>578</v>
      </c>
      <c r="C989" s="2" t="s">
        <v>30</v>
      </c>
      <c r="D989" s="2" t="s">
        <v>11</v>
      </c>
      <c r="E989" s="2" t="s">
        <v>580</v>
      </c>
      <c r="F989" s="2" t="s">
        <v>13</v>
      </c>
      <c r="G989" s="2" t="s">
        <v>33</v>
      </c>
    </row>
    <row r="990" spans="1:7" x14ac:dyDescent="0.25">
      <c r="A990" s="3">
        <v>2941</v>
      </c>
      <c r="B990" s="2" t="s">
        <v>578</v>
      </c>
      <c r="C990" s="2" t="s">
        <v>23</v>
      </c>
      <c r="D990" s="2" t="s">
        <v>11</v>
      </c>
      <c r="E990" s="2" t="s">
        <v>580</v>
      </c>
      <c r="F990" s="2" t="s">
        <v>13</v>
      </c>
      <c r="G990" s="2" t="s">
        <v>33</v>
      </c>
    </row>
    <row r="991" spans="1:7" hidden="1" x14ac:dyDescent="0.25">
      <c r="A991" s="3">
        <v>3008</v>
      </c>
      <c r="B991" s="2" t="s">
        <v>978</v>
      </c>
      <c r="C991" s="2" t="s">
        <v>47</v>
      </c>
      <c r="D991" s="2" t="s">
        <v>11</v>
      </c>
      <c r="E991" s="2" t="s">
        <v>980</v>
      </c>
      <c r="F991" s="2" t="s">
        <v>13</v>
      </c>
      <c r="G991" s="2" t="s">
        <v>14</v>
      </c>
    </row>
    <row r="992" spans="1:7" hidden="1" x14ac:dyDescent="0.25">
      <c r="A992" s="3">
        <v>1523</v>
      </c>
      <c r="B992" s="2" t="s">
        <v>978</v>
      </c>
      <c r="C992" s="2" t="s">
        <v>90</v>
      </c>
      <c r="D992" s="2" t="s">
        <v>11</v>
      </c>
      <c r="E992" s="2" t="s">
        <v>980</v>
      </c>
      <c r="F992" s="2" t="s">
        <v>13</v>
      </c>
      <c r="G992" s="2" t="s">
        <v>14</v>
      </c>
    </row>
    <row r="993" spans="1:14" hidden="1" x14ac:dyDescent="0.25">
      <c r="A993" s="3">
        <v>3234</v>
      </c>
      <c r="B993" s="2" t="s">
        <v>978</v>
      </c>
      <c r="C993" s="2" t="s">
        <v>9</v>
      </c>
      <c r="D993" s="2" t="s">
        <v>11</v>
      </c>
      <c r="E993" s="2" t="s">
        <v>980</v>
      </c>
      <c r="F993" s="2" t="s">
        <v>13</v>
      </c>
      <c r="G993" s="2" t="s">
        <v>14</v>
      </c>
    </row>
    <row r="994" spans="1:14" hidden="1" x14ac:dyDescent="0.25">
      <c r="A994" s="3">
        <v>4324</v>
      </c>
      <c r="B994" s="2" t="s">
        <v>978</v>
      </c>
      <c r="C994" s="2" t="s">
        <v>99</v>
      </c>
      <c r="D994" s="2" t="s">
        <v>11</v>
      </c>
      <c r="E994" s="2" t="s">
        <v>980</v>
      </c>
      <c r="F994" s="2" t="s">
        <v>13</v>
      </c>
      <c r="G994" s="2" t="s">
        <v>14</v>
      </c>
    </row>
    <row r="995" spans="1:14" hidden="1" x14ac:dyDescent="0.25">
      <c r="A995" s="3">
        <v>620</v>
      </c>
      <c r="B995" s="2" t="s">
        <v>978</v>
      </c>
      <c r="C995" s="2" t="s">
        <v>70</v>
      </c>
      <c r="D995" s="2" t="s">
        <v>11</v>
      </c>
      <c r="E995" s="2" t="s">
        <v>980</v>
      </c>
      <c r="F995" s="2" t="s">
        <v>13</v>
      </c>
      <c r="G995" s="2" t="s">
        <v>14</v>
      </c>
    </row>
    <row r="996" spans="1:14" x14ac:dyDescent="0.25">
      <c r="A996" s="3">
        <v>2949</v>
      </c>
      <c r="B996" s="2" t="s">
        <v>978</v>
      </c>
      <c r="C996" s="2" t="s">
        <v>189</v>
      </c>
      <c r="D996" s="2" t="s">
        <v>11</v>
      </c>
      <c r="E996" s="2" t="s">
        <v>980</v>
      </c>
      <c r="F996" s="2" t="s">
        <v>13</v>
      </c>
      <c r="G996" s="2" t="s">
        <v>14</v>
      </c>
    </row>
    <row r="997" spans="1:14" hidden="1" x14ac:dyDescent="0.25">
      <c r="A997" s="3">
        <v>995</v>
      </c>
      <c r="C997" s="2" t="s">
        <v>6976</v>
      </c>
      <c r="D997" s="2" t="s">
        <v>11</v>
      </c>
      <c r="E997" s="2" t="s">
        <v>6977</v>
      </c>
      <c r="F997" s="2" t="s">
        <v>6868</v>
      </c>
      <c r="G997" s="2" t="s">
        <v>14</v>
      </c>
    </row>
    <row r="998" spans="1:14" x14ac:dyDescent="0.25">
      <c r="A998" s="3">
        <v>712</v>
      </c>
      <c r="B998" s="2" t="s">
        <v>978</v>
      </c>
      <c r="C998" s="2" t="s">
        <v>43</v>
      </c>
      <c r="D998" s="2" t="s">
        <v>11</v>
      </c>
      <c r="E998" s="2" t="s">
        <v>980</v>
      </c>
      <c r="F998" s="2" t="s">
        <v>13</v>
      </c>
      <c r="G998" s="2" t="s">
        <v>14</v>
      </c>
    </row>
    <row r="999" spans="1:14" hidden="1" x14ac:dyDescent="0.25">
      <c r="A999" s="3">
        <v>997</v>
      </c>
      <c r="B999" s="2" t="s">
        <v>1656</v>
      </c>
      <c r="C999" s="2" t="s">
        <v>59</v>
      </c>
      <c r="D999" s="2" t="s">
        <v>11</v>
      </c>
      <c r="E999" s="2" t="s">
        <v>1658</v>
      </c>
      <c r="F999" s="2" t="s">
        <v>37</v>
      </c>
      <c r="G999" s="2" t="s">
        <v>768</v>
      </c>
    </row>
    <row r="1000" spans="1:14" hidden="1" x14ac:dyDescent="0.25">
      <c r="A1000" s="3">
        <v>998</v>
      </c>
      <c r="C1000" s="2" t="s">
        <v>2818</v>
      </c>
      <c r="D1000" s="2" t="s">
        <v>11</v>
      </c>
      <c r="E1000" s="2" t="s">
        <v>5608</v>
      </c>
      <c r="F1000" s="2" t="s">
        <v>37</v>
      </c>
      <c r="G1000" s="2" t="s">
        <v>2913</v>
      </c>
    </row>
    <row r="1001" spans="1:14" hidden="1" x14ac:dyDescent="0.25">
      <c r="A1001" s="3">
        <v>999</v>
      </c>
      <c r="C1001" s="2" t="s">
        <v>2818</v>
      </c>
      <c r="D1001" s="2" t="s">
        <v>11</v>
      </c>
      <c r="E1001" s="2" t="s">
        <v>5654</v>
      </c>
      <c r="F1001" s="2" t="s">
        <v>37</v>
      </c>
      <c r="G1001" s="2" t="s">
        <v>2913</v>
      </c>
    </row>
    <row r="1002" spans="1:14" x14ac:dyDescent="0.25">
      <c r="A1002" s="3">
        <v>2714</v>
      </c>
      <c r="B1002" s="2" t="s">
        <v>978</v>
      </c>
      <c r="C1002" s="2" t="s">
        <v>26</v>
      </c>
      <c r="D1002" s="2" t="s">
        <v>11</v>
      </c>
      <c r="E1002" s="2" t="s">
        <v>980</v>
      </c>
      <c r="F1002" s="2" t="s">
        <v>13</v>
      </c>
      <c r="G1002" s="2" t="s">
        <v>14</v>
      </c>
    </row>
    <row r="1003" spans="1:14" x14ac:dyDescent="0.25">
      <c r="A1003" s="3">
        <v>936</v>
      </c>
      <c r="B1003" s="2" t="s">
        <v>978</v>
      </c>
      <c r="C1003" s="2" t="s">
        <v>30</v>
      </c>
      <c r="D1003" s="2" t="s">
        <v>11</v>
      </c>
      <c r="E1003" s="2" t="s">
        <v>980</v>
      </c>
      <c r="F1003" s="2" t="s">
        <v>13</v>
      </c>
      <c r="G1003" s="2" t="s">
        <v>14</v>
      </c>
    </row>
    <row r="1004" spans="1:14" x14ac:dyDescent="0.25">
      <c r="A1004" s="3">
        <v>4374</v>
      </c>
      <c r="B1004" s="2" t="s">
        <v>978</v>
      </c>
      <c r="C1004" s="2" t="s">
        <v>23</v>
      </c>
      <c r="D1004" s="2" t="s">
        <v>11</v>
      </c>
      <c r="E1004" s="2" t="s">
        <v>980</v>
      </c>
      <c r="F1004" s="2" t="s">
        <v>13</v>
      </c>
      <c r="G1004" s="2" t="s">
        <v>14</v>
      </c>
    </row>
    <row r="1005" spans="1:14" hidden="1" x14ac:dyDescent="0.25">
      <c r="A1005" s="3">
        <v>1112</v>
      </c>
      <c r="B1005" s="2" t="s">
        <v>6978</v>
      </c>
      <c r="C1005" s="2" t="s">
        <v>70</v>
      </c>
      <c r="D1005" s="2" t="s">
        <v>11</v>
      </c>
      <c r="E1005" s="2" t="s">
        <v>6979</v>
      </c>
      <c r="F1005" s="2" t="s">
        <v>13</v>
      </c>
      <c r="G1005" s="2" t="s">
        <v>14</v>
      </c>
      <c r="H1005" s="2">
        <f>14.0067*N1005/M1005</f>
        <v>0.14495307836554583</v>
      </c>
      <c r="L1005" s="2" t="s">
        <v>6980</v>
      </c>
      <c r="M1005" s="2">
        <v>483.14600000000002</v>
      </c>
      <c r="N1005" s="2">
        <v>5</v>
      </c>
    </row>
    <row r="1006" spans="1:14" hidden="1" x14ac:dyDescent="0.25">
      <c r="A1006" s="3">
        <v>1004</v>
      </c>
      <c r="C1006" s="2" t="s">
        <v>59</v>
      </c>
      <c r="D1006" s="2" t="s">
        <v>11</v>
      </c>
      <c r="E1006" s="2" t="s">
        <v>129</v>
      </c>
      <c r="F1006" s="2" t="s">
        <v>37</v>
      </c>
      <c r="G1006" s="2" t="s">
        <v>14</v>
      </c>
    </row>
    <row r="1007" spans="1:14" x14ac:dyDescent="0.25">
      <c r="A1007" s="3">
        <v>3388</v>
      </c>
      <c r="B1007" s="2" t="s">
        <v>6978</v>
      </c>
      <c r="C1007" s="2" t="s">
        <v>16</v>
      </c>
      <c r="D1007" s="2" t="s">
        <v>11</v>
      </c>
      <c r="E1007" s="2" t="s">
        <v>6979</v>
      </c>
      <c r="F1007" s="2" t="s">
        <v>13</v>
      </c>
      <c r="G1007" s="2" t="s">
        <v>14</v>
      </c>
      <c r="H1007" s="2">
        <f>14.0067*N1007/M1007</f>
        <v>0.14495307836554583</v>
      </c>
      <c r="L1007" s="2" t="s">
        <v>6980</v>
      </c>
      <c r="M1007" s="2">
        <v>483.14600000000002</v>
      </c>
      <c r="N1007" s="2">
        <v>5</v>
      </c>
    </row>
    <row r="1008" spans="1:14" x14ac:dyDescent="0.25">
      <c r="A1008" s="3">
        <v>2272</v>
      </c>
      <c r="B1008" s="2" t="s">
        <v>6978</v>
      </c>
      <c r="C1008" s="2" t="s">
        <v>189</v>
      </c>
      <c r="D1008" s="2" t="s">
        <v>11</v>
      </c>
      <c r="E1008" s="2" t="s">
        <v>6979</v>
      </c>
      <c r="F1008" s="2" t="s">
        <v>13</v>
      </c>
      <c r="G1008" s="2" t="s">
        <v>14</v>
      </c>
      <c r="H1008" s="2">
        <f>14.0067*N1008/M1008</f>
        <v>0.14495307836554583</v>
      </c>
      <c r="L1008" s="2" t="s">
        <v>6980</v>
      </c>
      <c r="M1008" s="2">
        <v>483.14600000000002</v>
      </c>
      <c r="N1008" s="2">
        <v>5</v>
      </c>
    </row>
    <row r="1009" spans="1:14" x14ac:dyDescent="0.25">
      <c r="A1009" s="3">
        <v>2292</v>
      </c>
      <c r="B1009" s="2" t="s">
        <v>6978</v>
      </c>
      <c r="C1009" s="2" t="s">
        <v>23</v>
      </c>
      <c r="D1009" s="2" t="s">
        <v>11</v>
      </c>
      <c r="E1009" s="2" t="s">
        <v>6979</v>
      </c>
      <c r="F1009" s="2" t="s">
        <v>13</v>
      </c>
      <c r="G1009" s="2" t="s">
        <v>14</v>
      </c>
      <c r="H1009" s="2">
        <f>14.0067*N1009/M1009</f>
        <v>0.14495307836554583</v>
      </c>
      <c r="L1009" s="2" t="s">
        <v>6980</v>
      </c>
      <c r="M1009" s="2">
        <v>483.14600000000002</v>
      </c>
      <c r="N1009" s="2">
        <v>5</v>
      </c>
    </row>
    <row r="1010" spans="1:14" hidden="1" x14ac:dyDescent="0.25">
      <c r="A1010" s="3">
        <v>1008</v>
      </c>
      <c r="B1010" s="2" t="s">
        <v>700</v>
      </c>
      <c r="C1010" s="2" t="s">
        <v>59</v>
      </c>
      <c r="D1010" s="2" t="s">
        <v>11</v>
      </c>
      <c r="E1010" s="2" t="s">
        <v>727</v>
      </c>
      <c r="F1010" s="2" t="s">
        <v>37</v>
      </c>
      <c r="G1010" s="2" t="s">
        <v>14</v>
      </c>
    </row>
    <row r="1011" spans="1:14" hidden="1" x14ac:dyDescent="0.25">
      <c r="A1011" s="3">
        <v>4396</v>
      </c>
      <c r="B1011" s="2" t="s">
        <v>535</v>
      </c>
      <c r="C1011" s="2" t="s">
        <v>47</v>
      </c>
      <c r="D1011" s="2" t="s">
        <v>11</v>
      </c>
      <c r="E1011" s="2" t="s">
        <v>537</v>
      </c>
      <c r="F1011" s="2" t="s">
        <v>13</v>
      </c>
      <c r="G1011" s="2" t="s">
        <v>14</v>
      </c>
    </row>
    <row r="1012" spans="1:14" hidden="1" x14ac:dyDescent="0.25">
      <c r="A1012" s="3">
        <v>554</v>
      </c>
      <c r="B1012" s="2" t="s">
        <v>535</v>
      </c>
      <c r="C1012" s="2" t="s">
        <v>90</v>
      </c>
      <c r="D1012" s="2" t="s">
        <v>11</v>
      </c>
      <c r="E1012" s="2" t="s">
        <v>537</v>
      </c>
      <c r="F1012" s="2" t="s">
        <v>13</v>
      </c>
      <c r="G1012" s="2" t="s">
        <v>14</v>
      </c>
    </row>
    <row r="1013" spans="1:14" hidden="1" x14ac:dyDescent="0.25">
      <c r="A1013" s="3">
        <v>2728</v>
      </c>
      <c r="B1013" s="2" t="s">
        <v>535</v>
      </c>
      <c r="C1013" s="2" t="s">
        <v>9</v>
      </c>
      <c r="D1013" s="2" t="s">
        <v>11</v>
      </c>
      <c r="E1013" s="2" t="s">
        <v>537</v>
      </c>
      <c r="F1013" s="2" t="s">
        <v>13</v>
      </c>
      <c r="G1013" s="2" t="s">
        <v>14</v>
      </c>
    </row>
    <row r="1014" spans="1:14" hidden="1" x14ac:dyDescent="0.25">
      <c r="A1014" s="3">
        <v>2392</v>
      </c>
      <c r="B1014" s="2" t="s">
        <v>535</v>
      </c>
      <c r="C1014" s="2" t="s">
        <v>99</v>
      </c>
      <c r="D1014" s="2" t="s">
        <v>11</v>
      </c>
      <c r="E1014" s="2" t="s">
        <v>537</v>
      </c>
      <c r="F1014" s="2" t="s">
        <v>13</v>
      </c>
      <c r="G1014" s="2" t="s">
        <v>14</v>
      </c>
    </row>
    <row r="1015" spans="1:14" hidden="1" x14ac:dyDescent="0.25">
      <c r="A1015" s="3">
        <v>4313</v>
      </c>
      <c r="B1015" s="2" t="s">
        <v>535</v>
      </c>
      <c r="C1015" s="2" t="s">
        <v>70</v>
      </c>
      <c r="D1015" s="2" t="s">
        <v>11</v>
      </c>
      <c r="E1015" s="2" t="s">
        <v>537</v>
      </c>
      <c r="F1015" s="2" t="s">
        <v>13</v>
      </c>
      <c r="G1015" s="2" t="s">
        <v>14</v>
      </c>
    </row>
    <row r="1016" spans="1:14" hidden="1" x14ac:dyDescent="0.25">
      <c r="A1016" s="3">
        <v>1014</v>
      </c>
      <c r="C1016" s="2" t="s">
        <v>2818</v>
      </c>
      <c r="D1016" s="2" t="s">
        <v>11</v>
      </c>
      <c r="E1016" s="2" t="s">
        <v>5182</v>
      </c>
      <c r="F1016" s="2" t="s">
        <v>37</v>
      </c>
      <c r="G1016" s="2" t="s">
        <v>2913</v>
      </c>
    </row>
    <row r="1017" spans="1:14" x14ac:dyDescent="0.25">
      <c r="A1017" s="3">
        <v>3196</v>
      </c>
      <c r="B1017" s="2" t="s">
        <v>2014</v>
      </c>
      <c r="C1017" s="2" t="s">
        <v>16</v>
      </c>
      <c r="D1017" s="2" t="s">
        <v>11</v>
      </c>
      <c r="E1017" s="2" t="s">
        <v>2016</v>
      </c>
      <c r="F1017" s="2" t="s">
        <v>13</v>
      </c>
      <c r="G1017" s="2" t="s">
        <v>14</v>
      </c>
      <c r="H1017" s="2">
        <f>14.0067*N1017/M1017</f>
        <v>9.5431364867396826E-2</v>
      </c>
      <c r="L1017" s="2" t="s">
        <v>6982</v>
      </c>
      <c r="M1017" s="2">
        <v>293.54500000000002</v>
      </c>
      <c r="N1017" s="2">
        <v>2</v>
      </c>
    </row>
    <row r="1018" spans="1:14" x14ac:dyDescent="0.25">
      <c r="A1018" s="3">
        <v>3516</v>
      </c>
      <c r="B1018" s="2" t="s">
        <v>6731</v>
      </c>
      <c r="C1018" s="2" t="s">
        <v>16</v>
      </c>
      <c r="D1018" s="2" t="s">
        <v>11</v>
      </c>
      <c r="E1018" s="2" t="s">
        <v>6733</v>
      </c>
      <c r="F1018" s="2" t="s">
        <v>13</v>
      </c>
      <c r="G1018" s="2" t="s">
        <v>14</v>
      </c>
      <c r="H1018" s="2">
        <f>14.0067*N1018/M1018</f>
        <v>6.2626086489966731E-2</v>
      </c>
      <c r="L1018" s="2" t="s">
        <v>6983</v>
      </c>
      <c r="M1018" s="2">
        <v>223.65600000000001</v>
      </c>
      <c r="N1018" s="2">
        <v>1</v>
      </c>
    </row>
    <row r="1019" spans="1:14" x14ac:dyDescent="0.25">
      <c r="A1019" s="3">
        <v>2162</v>
      </c>
      <c r="B1019" s="2" t="s">
        <v>6984</v>
      </c>
      <c r="C1019" s="2" t="s">
        <v>16</v>
      </c>
      <c r="D1019" s="2" t="s">
        <v>11</v>
      </c>
      <c r="E1019" s="2" t="s">
        <v>6985</v>
      </c>
      <c r="F1019" s="2" t="s">
        <v>13</v>
      </c>
      <c r="G1019" s="2" t="s">
        <v>14</v>
      </c>
      <c r="H1019" s="2">
        <f>14.0067*N1019/M1019</f>
        <v>6.8725482258907344E-2</v>
      </c>
      <c r="L1019" s="2" t="s">
        <v>6986</v>
      </c>
      <c r="M1019" s="2">
        <v>407.613</v>
      </c>
      <c r="N1019" s="2">
        <v>2</v>
      </c>
    </row>
    <row r="1020" spans="1:14" x14ac:dyDescent="0.25">
      <c r="A1020" s="3">
        <v>3839</v>
      </c>
      <c r="B1020" s="2" t="s">
        <v>6987</v>
      </c>
      <c r="C1020" s="2" t="s">
        <v>16</v>
      </c>
      <c r="D1020" s="2" t="s">
        <v>11</v>
      </c>
      <c r="E1020" s="2" t="s">
        <v>632</v>
      </c>
      <c r="F1020" s="2" t="s">
        <v>13</v>
      </c>
      <c r="G1020" s="2" t="s">
        <v>14</v>
      </c>
      <c r="H1020" s="2">
        <f>14.0067*N1020/M1020</f>
        <v>0</v>
      </c>
      <c r="L1020" s="2" t="s">
        <v>6988</v>
      </c>
      <c r="M1020" s="2">
        <v>359.57</v>
      </c>
      <c r="N1020" s="2">
        <v>0</v>
      </c>
    </row>
    <row r="1021" spans="1:14" x14ac:dyDescent="0.25">
      <c r="A1021" s="3">
        <v>1002</v>
      </c>
      <c r="B1021" s="2" t="s">
        <v>4469</v>
      </c>
      <c r="C1021" s="2" t="s">
        <v>16</v>
      </c>
      <c r="D1021" s="2" t="s">
        <v>11</v>
      </c>
      <c r="E1021" s="2" t="s">
        <v>4471</v>
      </c>
      <c r="F1021" s="2" t="s">
        <v>13</v>
      </c>
      <c r="G1021" s="2" t="s">
        <v>14</v>
      </c>
      <c r="H1021" s="2">
        <f>14.0067*N1021/M1021</f>
        <v>0.18958460226580581</v>
      </c>
      <c r="L1021" s="2" t="s">
        <v>6989</v>
      </c>
      <c r="M1021" s="2">
        <v>221.643</v>
      </c>
      <c r="N1021" s="2">
        <v>3</v>
      </c>
    </row>
    <row r="1022" spans="1:14" hidden="1" x14ac:dyDescent="0.25">
      <c r="A1022" s="3">
        <v>2397</v>
      </c>
      <c r="B1022" s="2" t="s">
        <v>400</v>
      </c>
      <c r="C1022" s="2" t="s">
        <v>47</v>
      </c>
      <c r="D1022" s="2" t="s">
        <v>11</v>
      </c>
      <c r="E1022" s="2" t="s">
        <v>402</v>
      </c>
      <c r="F1022" s="2" t="s">
        <v>13</v>
      </c>
      <c r="G1022" s="2" t="s">
        <v>14</v>
      </c>
      <c r="H1022" s="2">
        <v>0</v>
      </c>
      <c r="L1022" s="2" t="s">
        <v>6990</v>
      </c>
      <c r="M1022" s="2" t="s">
        <v>6617</v>
      </c>
      <c r="N1022" s="2" t="s">
        <v>6617</v>
      </c>
    </row>
    <row r="1023" spans="1:14" hidden="1" x14ac:dyDescent="0.25">
      <c r="A1023" s="3">
        <v>1021</v>
      </c>
      <c r="C1023" s="2" t="s">
        <v>2818</v>
      </c>
      <c r="D1023" s="2" t="s">
        <v>11</v>
      </c>
      <c r="E1023" s="2" t="s">
        <v>5758</v>
      </c>
      <c r="F1023" s="2" t="s">
        <v>37</v>
      </c>
      <c r="G1023" s="2" t="s">
        <v>2913</v>
      </c>
    </row>
    <row r="1024" spans="1:14" hidden="1" x14ac:dyDescent="0.25">
      <c r="A1024" s="3">
        <v>1312</v>
      </c>
      <c r="B1024" s="2" t="s">
        <v>400</v>
      </c>
      <c r="C1024" s="2" t="s">
        <v>90</v>
      </c>
      <c r="D1024" s="2" t="s">
        <v>11</v>
      </c>
      <c r="E1024" s="2" t="s">
        <v>402</v>
      </c>
      <c r="F1024" s="2" t="s">
        <v>13</v>
      </c>
      <c r="G1024" s="2" t="s">
        <v>14</v>
      </c>
      <c r="H1024" s="2">
        <v>0</v>
      </c>
      <c r="L1024" s="2" t="s">
        <v>6990</v>
      </c>
      <c r="M1024" s="2" t="s">
        <v>6617</v>
      </c>
      <c r="N1024" s="2" t="s">
        <v>6617</v>
      </c>
    </row>
    <row r="1025" spans="1:14" hidden="1" x14ac:dyDescent="0.25">
      <c r="A1025" s="3">
        <v>382</v>
      </c>
      <c r="B1025" s="2" t="s">
        <v>400</v>
      </c>
      <c r="C1025" s="2" t="s">
        <v>9</v>
      </c>
      <c r="D1025" s="2" t="s">
        <v>11</v>
      </c>
      <c r="E1025" s="2" t="s">
        <v>402</v>
      </c>
      <c r="F1025" s="2" t="s">
        <v>13</v>
      </c>
      <c r="G1025" s="2" t="s">
        <v>14</v>
      </c>
      <c r="H1025" s="2">
        <v>0</v>
      </c>
      <c r="L1025" s="2" t="s">
        <v>6990</v>
      </c>
      <c r="M1025" s="2" t="s">
        <v>6617</v>
      </c>
      <c r="N1025" s="2" t="s">
        <v>6617</v>
      </c>
    </row>
    <row r="1026" spans="1:14" hidden="1" x14ac:dyDescent="0.25">
      <c r="A1026" s="3">
        <v>2498</v>
      </c>
      <c r="B1026" s="2" t="s">
        <v>400</v>
      </c>
      <c r="C1026" s="2" t="s">
        <v>99</v>
      </c>
      <c r="D1026" s="2" t="s">
        <v>11</v>
      </c>
      <c r="E1026" s="2" t="s">
        <v>402</v>
      </c>
      <c r="F1026" s="2" t="s">
        <v>13</v>
      </c>
      <c r="G1026" s="2" t="s">
        <v>14</v>
      </c>
      <c r="H1026" s="2">
        <v>0</v>
      </c>
      <c r="L1026" s="2" t="s">
        <v>6990</v>
      </c>
      <c r="M1026" s="2" t="s">
        <v>6617</v>
      </c>
      <c r="N1026" s="2" t="s">
        <v>6617</v>
      </c>
    </row>
    <row r="1027" spans="1:14" hidden="1" x14ac:dyDescent="0.25">
      <c r="A1027" s="3">
        <v>2270</v>
      </c>
      <c r="B1027" s="2" t="s">
        <v>400</v>
      </c>
      <c r="C1027" s="2" t="s">
        <v>70</v>
      </c>
      <c r="D1027" s="2" t="s">
        <v>11</v>
      </c>
      <c r="E1027" s="2" t="s">
        <v>402</v>
      </c>
      <c r="F1027" s="2" t="s">
        <v>13</v>
      </c>
      <c r="G1027" s="2" t="s">
        <v>14</v>
      </c>
      <c r="H1027" s="2">
        <v>0</v>
      </c>
      <c r="L1027" s="2" t="s">
        <v>6990</v>
      </c>
      <c r="M1027" s="2" t="s">
        <v>6617</v>
      </c>
      <c r="N1027" s="2" t="s">
        <v>6617</v>
      </c>
    </row>
    <row r="1028" spans="1:14" x14ac:dyDescent="0.25">
      <c r="A1028" s="3">
        <v>717</v>
      </c>
      <c r="B1028" s="2" t="s">
        <v>400</v>
      </c>
      <c r="C1028" s="2" t="s">
        <v>388</v>
      </c>
      <c r="D1028" s="2" t="s">
        <v>11</v>
      </c>
      <c r="E1028" s="2" t="s">
        <v>402</v>
      </c>
      <c r="F1028" s="2" t="s">
        <v>13</v>
      </c>
      <c r="G1028" s="2" t="s">
        <v>14</v>
      </c>
      <c r="H1028" s="2">
        <v>0</v>
      </c>
      <c r="L1028" s="2" t="s">
        <v>6990</v>
      </c>
      <c r="M1028" s="2" t="s">
        <v>6617</v>
      </c>
      <c r="N1028" s="2" t="s">
        <v>6617</v>
      </c>
    </row>
    <row r="1029" spans="1:14" x14ac:dyDescent="0.25">
      <c r="A1029" s="3">
        <v>3974</v>
      </c>
      <c r="B1029" s="2" t="s">
        <v>400</v>
      </c>
      <c r="C1029" s="2" t="s">
        <v>199</v>
      </c>
      <c r="D1029" s="2" t="s">
        <v>11</v>
      </c>
      <c r="E1029" s="2" t="s">
        <v>402</v>
      </c>
      <c r="F1029" s="2" t="s">
        <v>13</v>
      </c>
      <c r="G1029" s="2" t="s">
        <v>14</v>
      </c>
      <c r="H1029" s="2">
        <v>0</v>
      </c>
      <c r="L1029" s="2" t="s">
        <v>6990</v>
      </c>
      <c r="M1029" s="2" t="s">
        <v>6617</v>
      </c>
      <c r="N1029" s="2" t="s">
        <v>6617</v>
      </c>
    </row>
    <row r="1030" spans="1:14" x14ac:dyDescent="0.25">
      <c r="A1030" s="3">
        <v>2410</v>
      </c>
      <c r="B1030" s="2" t="s">
        <v>400</v>
      </c>
      <c r="C1030" s="2" t="s">
        <v>142</v>
      </c>
      <c r="D1030" s="2" t="s">
        <v>11</v>
      </c>
      <c r="E1030" s="2" t="s">
        <v>402</v>
      </c>
      <c r="F1030" s="2" t="s">
        <v>13</v>
      </c>
      <c r="G1030" s="2" t="s">
        <v>14</v>
      </c>
      <c r="H1030" s="2">
        <v>0</v>
      </c>
      <c r="L1030" s="2" t="s">
        <v>6990</v>
      </c>
      <c r="M1030" s="2" t="s">
        <v>6617</v>
      </c>
      <c r="N1030" s="2" t="s">
        <v>6617</v>
      </c>
    </row>
    <row r="1031" spans="1:14" x14ac:dyDescent="0.25">
      <c r="A1031" s="3">
        <v>1615</v>
      </c>
      <c r="B1031" s="2" t="s">
        <v>400</v>
      </c>
      <c r="C1031" s="2" t="s">
        <v>16</v>
      </c>
      <c r="D1031" s="2" t="s">
        <v>11</v>
      </c>
      <c r="E1031" s="2" t="s">
        <v>402</v>
      </c>
      <c r="F1031" s="2" t="s">
        <v>13</v>
      </c>
      <c r="G1031" s="2" t="s">
        <v>14</v>
      </c>
      <c r="H1031" s="2">
        <v>0</v>
      </c>
      <c r="L1031" s="2" t="s">
        <v>6990</v>
      </c>
      <c r="M1031" s="2" t="s">
        <v>6617</v>
      </c>
      <c r="N1031" s="2" t="s">
        <v>6617</v>
      </c>
    </row>
    <row r="1032" spans="1:14" hidden="1" x14ac:dyDescent="0.25">
      <c r="A1032" s="3">
        <v>4139</v>
      </c>
      <c r="B1032" s="2" t="s">
        <v>400</v>
      </c>
      <c r="C1032" s="2" t="s">
        <v>47</v>
      </c>
      <c r="D1032" s="2" t="s">
        <v>11</v>
      </c>
      <c r="E1032" s="2" t="s">
        <v>788</v>
      </c>
      <c r="F1032" s="2" t="s">
        <v>13</v>
      </c>
      <c r="G1032" s="2" t="s">
        <v>14</v>
      </c>
    </row>
    <row r="1033" spans="1:14" hidden="1" x14ac:dyDescent="0.25">
      <c r="A1033" s="3">
        <v>2364</v>
      </c>
      <c r="C1033" s="2" t="s">
        <v>47</v>
      </c>
      <c r="D1033" s="2" t="s">
        <v>11</v>
      </c>
      <c r="E1033" s="2" t="s">
        <v>2042</v>
      </c>
      <c r="F1033" s="2" t="s">
        <v>13</v>
      </c>
      <c r="G1033" s="2" t="s">
        <v>14</v>
      </c>
    </row>
    <row r="1034" spans="1:14" x14ac:dyDescent="0.25">
      <c r="A1034" s="3">
        <v>23</v>
      </c>
      <c r="B1034" s="2" t="s">
        <v>5208</v>
      </c>
      <c r="C1034" s="2" t="s">
        <v>16</v>
      </c>
      <c r="D1034" s="2" t="s">
        <v>11</v>
      </c>
      <c r="E1034" s="2" t="s">
        <v>2556</v>
      </c>
      <c r="F1034" s="2" t="s">
        <v>13</v>
      </c>
      <c r="G1034" s="2" t="s">
        <v>14</v>
      </c>
      <c r="H1034" s="2">
        <f>14.0067*N1034/M1034</f>
        <v>0.13506259326311831</v>
      </c>
      <c r="L1034" s="2" t="s">
        <v>6991</v>
      </c>
      <c r="M1034" s="2">
        <v>414.82100000000003</v>
      </c>
      <c r="N1034" s="2">
        <v>4</v>
      </c>
    </row>
    <row r="1035" spans="1:14" x14ac:dyDescent="0.25">
      <c r="A1035" s="3">
        <v>3962</v>
      </c>
      <c r="B1035" s="2" t="s">
        <v>5208</v>
      </c>
      <c r="C1035" s="2" t="s">
        <v>26</v>
      </c>
      <c r="D1035" s="2" t="s">
        <v>11</v>
      </c>
      <c r="E1035" s="2" t="s">
        <v>2556</v>
      </c>
      <c r="F1035" s="2" t="s">
        <v>13</v>
      </c>
      <c r="G1035" s="2" t="s">
        <v>14</v>
      </c>
      <c r="N1035" s="2">
        <v>4</v>
      </c>
    </row>
    <row r="1036" spans="1:14" hidden="1" x14ac:dyDescent="0.25">
      <c r="A1036" s="3">
        <v>3507</v>
      </c>
      <c r="C1036" s="2" t="s">
        <v>47</v>
      </c>
      <c r="D1036" s="2" t="s">
        <v>11</v>
      </c>
      <c r="E1036" s="2" t="s">
        <v>1661</v>
      </c>
      <c r="F1036" s="2" t="s">
        <v>13</v>
      </c>
      <c r="G1036" s="2" t="s">
        <v>14</v>
      </c>
    </row>
    <row r="1037" spans="1:14" hidden="1" x14ac:dyDescent="0.25">
      <c r="A1037" s="3">
        <v>20</v>
      </c>
      <c r="C1037" s="2" t="s">
        <v>90</v>
      </c>
      <c r="D1037" s="2" t="s">
        <v>11</v>
      </c>
      <c r="E1037" s="2" t="s">
        <v>1661</v>
      </c>
      <c r="F1037" s="2" t="s">
        <v>13</v>
      </c>
      <c r="G1037" s="2" t="s">
        <v>14</v>
      </c>
    </row>
    <row r="1038" spans="1:14" hidden="1" x14ac:dyDescent="0.25">
      <c r="A1038" s="3">
        <v>2160</v>
      </c>
      <c r="C1038" s="2" t="s">
        <v>9</v>
      </c>
      <c r="D1038" s="2" t="s">
        <v>11</v>
      </c>
      <c r="E1038" s="2" t="s">
        <v>1661</v>
      </c>
      <c r="F1038" s="2" t="s">
        <v>13</v>
      </c>
      <c r="G1038" s="2" t="s">
        <v>14</v>
      </c>
    </row>
    <row r="1039" spans="1:14" hidden="1" x14ac:dyDescent="0.25">
      <c r="A1039" s="3">
        <v>1037</v>
      </c>
      <c r="B1039" s="2" t="s">
        <v>2003</v>
      </c>
      <c r="C1039" s="2" t="s">
        <v>59</v>
      </c>
      <c r="D1039" s="2" t="s">
        <v>11</v>
      </c>
      <c r="E1039" s="2" t="s">
        <v>4554</v>
      </c>
      <c r="F1039" s="2" t="s">
        <v>37</v>
      </c>
      <c r="G1039" s="2" t="s">
        <v>14</v>
      </c>
    </row>
    <row r="1040" spans="1:14" hidden="1" x14ac:dyDescent="0.25">
      <c r="A1040" s="3">
        <v>792</v>
      </c>
      <c r="C1040" s="2" t="s">
        <v>99</v>
      </c>
      <c r="D1040" s="2" t="s">
        <v>11</v>
      </c>
      <c r="E1040" s="2" t="s">
        <v>1661</v>
      </c>
      <c r="F1040" s="2" t="s">
        <v>13</v>
      </c>
      <c r="G1040" s="2" t="s">
        <v>14</v>
      </c>
    </row>
    <row r="1041" spans="1:14" hidden="1" x14ac:dyDescent="0.25">
      <c r="A1041" s="3">
        <v>4385</v>
      </c>
      <c r="C1041" s="2" t="s">
        <v>70</v>
      </c>
      <c r="D1041" s="2" t="s">
        <v>11</v>
      </c>
      <c r="E1041" s="2" t="s">
        <v>1661</v>
      </c>
      <c r="F1041" s="2" t="s">
        <v>13</v>
      </c>
      <c r="G1041" s="2" t="s">
        <v>14</v>
      </c>
    </row>
    <row r="1042" spans="1:14" x14ac:dyDescent="0.25">
      <c r="A1042" s="3">
        <v>3435</v>
      </c>
      <c r="C1042" s="2" t="s">
        <v>26</v>
      </c>
      <c r="D1042" s="2" t="s">
        <v>11</v>
      </c>
      <c r="E1042" s="2" t="s">
        <v>1661</v>
      </c>
      <c r="F1042" s="2" t="s">
        <v>13</v>
      </c>
      <c r="G1042" s="2" t="s">
        <v>14</v>
      </c>
    </row>
    <row r="1043" spans="1:14" hidden="1" x14ac:dyDescent="0.25">
      <c r="A1043" s="3">
        <v>2738</v>
      </c>
      <c r="B1043" s="2" t="s">
        <v>590</v>
      </c>
      <c r="C1043" s="2" t="s">
        <v>47</v>
      </c>
      <c r="D1043" s="2" t="s">
        <v>11</v>
      </c>
      <c r="E1043" s="2" t="s">
        <v>592</v>
      </c>
      <c r="F1043" s="2" t="s">
        <v>13</v>
      </c>
      <c r="G1043" s="2" t="s">
        <v>14</v>
      </c>
    </row>
    <row r="1044" spans="1:14" hidden="1" x14ac:dyDescent="0.25">
      <c r="A1044" s="3">
        <v>4065</v>
      </c>
      <c r="B1044" s="2" t="s">
        <v>590</v>
      </c>
      <c r="C1044" s="2" t="s">
        <v>90</v>
      </c>
      <c r="D1044" s="2" t="s">
        <v>11</v>
      </c>
      <c r="E1044" s="2" t="s">
        <v>592</v>
      </c>
      <c r="F1044" s="2" t="s">
        <v>13</v>
      </c>
      <c r="G1044" s="2" t="s">
        <v>14</v>
      </c>
    </row>
    <row r="1045" spans="1:14" hidden="1" x14ac:dyDescent="0.25">
      <c r="A1045" s="3">
        <v>1057</v>
      </c>
      <c r="B1045" s="2" t="s">
        <v>590</v>
      </c>
      <c r="C1045" s="2" t="s">
        <v>9</v>
      </c>
      <c r="D1045" s="2" t="s">
        <v>11</v>
      </c>
      <c r="E1045" s="2" t="s">
        <v>592</v>
      </c>
      <c r="F1045" s="2" t="s">
        <v>13</v>
      </c>
      <c r="G1045" s="2" t="s">
        <v>14</v>
      </c>
    </row>
    <row r="1046" spans="1:14" hidden="1" x14ac:dyDescent="0.25">
      <c r="A1046" s="3">
        <v>312</v>
      </c>
      <c r="B1046" s="2" t="s">
        <v>590</v>
      </c>
      <c r="C1046" s="2" t="s">
        <v>99</v>
      </c>
      <c r="D1046" s="2" t="s">
        <v>11</v>
      </c>
      <c r="E1046" s="2" t="s">
        <v>592</v>
      </c>
      <c r="F1046" s="2" t="s">
        <v>13</v>
      </c>
      <c r="G1046" s="2" t="s">
        <v>14</v>
      </c>
    </row>
    <row r="1047" spans="1:14" hidden="1" x14ac:dyDescent="0.25">
      <c r="A1047" s="3">
        <v>1388</v>
      </c>
      <c r="B1047" s="2" t="s">
        <v>590</v>
      </c>
      <c r="C1047" s="2" t="s">
        <v>70</v>
      </c>
      <c r="D1047" s="2" t="s">
        <v>11</v>
      </c>
      <c r="E1047" s="2" t="s">
        <v>592</v>
      </c>
      <c r="F1047" s="2" t="s">
        <v>13</v>
      </c>
      <c r="G1047" s="2" t="s">
        <v>14</v>
      </c>
    </row>
    <row r="1048" spans="1:14" x14ac:dyDescent="0.25">
      <c r="A1048" s="3">
        <v>2956</v>
      </c>
      <c r="B1048" s="2" t="s">
        <v>590</v>
      </c>
      <c r="C1048" s="2" t="s">
        <v>388</v>
      </c>
      <c r="D1048" s="2" t="s">
        <v>11</v>
      </c>
      <c r="E1048" s="2" t="s">
        <v>592</v>
      </c>
      <c r="F1048" s="2" t="s">
        <v>13</v>
      </c>
      <c r="G1048" s="2" t="s">
        <v>14</v>
      </c>
      <c r="H1048" s="2">
        <v>0</v>
      </c>
      <c r="L1048" s="2" t="s">
        <v>6992</v>
      </c>
      <c r="M1048" s="2" t="s">
        <v>6617</v>
      </c>
      <c r="N1048" s="2" t="s">
        <v>6617</v>
      </c>
    </row>
    <row r="1049" spans="1:14" x14ac:dyDescent="0.25">
      <c r="A1049" s="3">
        <v>3816</v>
      </c>
      <c r="B1049" s="2" t="s">
        <v>590</v>
      </c>
      <c r="C1049" s="2" t="s">
        <v>189</v>
      </c>
      <c r="D1049" s="2" t="s">
        <v>11</v>
      </c>
      <c r="E1049" s="2" t="s">
        <v>592</v>
      </c>
      <c r="F1049" s="2" t="s">
        <v>13</v>
      </c>
      <c r="G1049" s="2" t="s">
        <v>14</v>
      </c>
    </row>
    <row r="1050" spans="1:14" x14ac:dyDescent="0.25">
      <c r="A1050" s="3">
        <v>3009</v>
      </c>
      <c r="B1050" s="2" t="s">
        <v>590</v>
      </c>
      <c r="C1050" s="2" t="s">
        <v>43</v>
      </c>
      <c r="D1050" s="2" t="s">
        <v>11</v>
      </c>
      <c r="E1050" s="2" t="s">
        <v>592</v>
      </c>
      <c r="F1050" s="2" t="s">
        <v>13</v>
      </c>
      <c r="G1050" s="2" t="s">
        <v>14</v>
      </c>
    </row>
    <row r="1051" spans="1:14" x14ac:dyDescent="0.25">
      <c r="A1051" s="3">
        <v>2780</v>
      </c>
      <c r="B1051" s="2" t="s">
        <v>590</v>
      </c>
      <c r="C1051" s="2" t="s">
        <v>26</v>
      </c>
      <c r="D1051" s="2" t="s">
        <v>11</v>
      </c>
      <c r="E1051" s="2" t="s">
        <v>592</v>
      </c>
      <c r="F1051" s="2" t="s">
        <v>13</v>
      </c>
      <c r="G1051" s="2" t="s">
        <v>14</v>
      </c>
    </row>
    <row r="1052" spans="1:14" x14ac:dyDescent="0.25">
      <c r="A1052" s="3">
        <v>3167</v>
      </c>
      <c r="B1052" s="2" t="s">
        <v>590</v>
      </c>
      <c r="C1052" s="2" t="s">
        <v>30</v>
      </c>
      <c r="D1052" s="2" t="s">
        <v>11</v>
      </c>
      <c r="E1052" s="2" t="s">
        <v>592</v>
      </c>
      <c r="F1052" s="2" t="s">
        <v>13</v>
      </c>
      <c r="G1052" s="2" t="s">
        <v>14</v>
      </c>
    </row>
    <row r="1053" spans="1:14" x14ac:dyDescent="0.25">
      <c r="A1053" s="3">
        <v>4271</v>
      </c>
      <c r="B1053" s="2" t="s">
        <v>590</v>
      </c>
      <c r="C1053" s="2" t="s">
        <v>23</v>
      </c>
      <c r="D1053" s="2" t="s">
        <v>11</v>
      </c>
      <c r="E1053" s="2" t="s">
        <v>592</v>
      </c>
      <c r="F1053" s="2" t="s">
        <v>13</v>
      </c>
      <c r="G1053" s="2" t="s">
        <v>14</v>
      </c>
    </row>
    <row r="1054" spans="1:14" x14ac:dyDescent="0.25">
      <c r="A1054" s="3">
        <v>121</v>
      </c>
      <c r="B1054" s="2" t="s">
        <v>5893</v>
      </c>
      <c r="C1054" s="2" t="s">
        <v>16</v>
      </c>
      <c r="D1054" s="2" t="s">
        <v>11</v>
      </c>
      <c r="E1054" s="2" t="s">
        <v>5895</v>
      </c>
      <c r="F1054" s="2" t="s">
        <v>13</v>
      </c>
      <c r="G1054" s="2" t="s">
        <v>14</v>
      </c>
      <c r="H1054" s="2">
        <f>14.0067*N1054/M1054</f>
        <v>0.11423223722842044</v>
      </c>
      <c r="L1054" s="2" t="s">
        <v>6993</v>
      </c>
      <c r="M1054" s="2">
        <v>122.616</v>
      </c>
      <c r="N1054" s="2">
        <v>1</v>
      </c>
    </row>
    <row r="1055" spans="1:14" x14ac:dyDescent="0.25">
      <c r="A1055" s="3">
        <v>1833</v>
      </c>
      <c r="B1055" s="2" t="s">
        <v>5374</v>
      </c>
      <c r="C1055" s="2" t="s">
        <v>16</v>
      </c>
      <c r="D1055" s="2" t="s">
        <v>11</v>
      </c>
      <c r="E1055" s="2" t="s">
        <v>5376</v>
      </c>
      <c r="F1055" s="2" t="s">
        <v>13</v>
      </c>
      <c r="G1055" s="2" t="s">
        <v>14</v>
      </c>
      <c r="H1055" s="2">
        <f>14.0067*N1055/M1055</f>
        <v>8.8611302658965399E-2</v>
      </c>
      <c r="L1055" s="2" t="s">
        <v>6994</v>
      </c>
      <c r="M1055" s="2">
        <v>158.06899999999999</v>
      </c>
      <c r="N1055" s="2">
        <v>1</v>
      </c>
    </row>
    <row r="1056" spans="1:14" hidden="1" x14ac:dyDescent="0.25">
      <c r="A1056" s="3">
        <v>2015</v>
      </c>
      <c r="B1056" s="2" t="s">
        <v>831</v>
      </c>
      <c r="C1056" s="2" t="s">
        <v>47</v>
      </c>
      <c r="D1056" s="2" t="s">
        <v>11</v>
      </c>
      <c r="E1056" s="2" t="s">
        <v>833</v>
      </c>
      <c r="F1056" s="2" t="s">
        <v>13</v>
      </c>
      <c r="G1056" s="2" t="s">
        <v>14</v>
      </c>
    </row>
    <row r="1057" spans="1:7" hidden="1" x14ac:dyDescent="0.25">
      <c r="A1057" s="3">
        <v>1055</v>
      </c>
      <c r="B1057" s="2" t="s">
        <v>154</v>
      </c>
      <c r="C1057" s="2" t="s">
        <v>59</v>
      </c>
      <c r="D1057" s="2" t="s">
        <v>11</v>
      </c>
      <c r="E1057" s="2" t="s">
        <v>4157</v>
      </c>
      <c r="F1057" s="2" t="s">
        <v>37</v>
      </c>
      <c r="G1057" s="2" t="s">
        <v>14</v>
      </c>
    </row>
    <row r="1058" spans="1:7" hidden="1" x14ac:dyDescent="0.25">
      <c r="A1058" s="3">
        <v>3420</v>
      </c>
      <c r="B1058" s="2" t="s">
        <v>831</v>
      </c>
      <c r="C1058" s="2" t="s">
        <v>90</v>
      </c>
      <c r="D1058" s="2" t="s">
        <v>11</v>
      </c>
      <c r="E1058" s="2" t="s">
        <v>833</v>
      </c>
      <c r="F1058" s="2" t="s">
        <v>13</v>
      </c>
      <c r="G1058" s="2" t="s">
        <v>14</v>
      </c>
    </row>
    <row r="1059" spans="1:7" hidden="1" x14ac:dyDescent="0.25">
      <c r="A1059" s="3">
        <v>574</v>
      </c>
      <c r="B1059" s="2" t="s">
        <v>831</v>
      </c>
      <c r="C1059" s="2" t="s">
        <v>9</v>
      </c>
      <c r="D1059" s="2" t="s">
        <v>11</v>
      </c>
      <c r="E1059" s="2" t="s">
        <v>833</v>
      </c>
      <c r="F1059" s="2" t="s">
        <v>13</v>
      </c>
      <c r="G1059" s="2" t="s">
        <v>14</v>
      </c>
    </row>
    <row r="1060" spans="1:7" hidden="1" x14ac:dyDescent="0.25">
      <c r="A1060" s="3">
        <v>2817</v>
      </c>
      <c r="B1060" s="2" t="s">
        <v>831</v>
      </c>
      <c r="C1060" s="2" t="s">
        <v>99</v>
      </c>
      <c r="D1060" s="2" t="s">
        <v>11</v>
      </c>
      <c r="E1060" s="2" t="s">
        <v>833</v>
      </c>
      <c r="F1060" s="2" t="s">
        <v>13</v>
      </c>
      <c r="G1060" s="2" t="s">
        <v>14</v>
      </c>
    </row>
    <row r="1061" spans="1:7" hidden="1" x14ac:dyDescent="0.25">
      <c r="A1061" s="3">
        <v>1885</v>
      </c>
      <c r="B1061" s="2" t="s">
        <v>831</v>
      </c>
      <c r="C1061" s="2" t="s">
        <v>70</v>
      </c>
      <c r="D1061" s="2" t="s">
        <v>11</v>
      </c>
      <c r="E1061" s="2" t="s">
        <v>833</v>
      </c>
      <c r="F1061" s="2" t="s">
        <v>13</v>
      </c>
      <c r="G1061" s="2" t="s">
        <v>14</v>
      </c>
    </row>
    <row r="1062" spans="1:7" x14ac:dyDescent="0.25">
      <c r="A1062" s="3">
        <v>2997</v>
      </c>
      <c r="B1062" s="2" t="s">
        <v>831</v>
      </c>
      <c r="C1062" s="2" t="s">
        <v>189</v>
      </c>
      <c r="D1062" s="2" t="s">
        <v>11</v>
      </c>
      <c r="E1062" s="2" t="s">
        <v>833</v>
      </c>
      <c r="F1062" s="2" t="s">
        <v>13</v>
      </c>
      <c r="G1062" s="2" t="s">
        <v>14</v>
      </c>
    </row>
    <row r="1063" spans="1:7" x14ac:dyDescent="0.25">
      <c r="A1063" s="3">
        <v>3990</v>
      </c>
      <c r="B1063" s="2" t="s">
        <v>831</v>
      </c>
      <c r="C1063" s="2" t="s">
        <v>43</v>
      </c>
      <c r="D1063" s="2" t="s">
        <v>11</v>
      </c>
      <c r="E1063" s="2" t="s">
        <v>833</v>
      </c>
      <c r="F1063" s="2" t="s">
        <v>13</v>
      </c>
      <c r="G1063" s="2" t="s">
        <v>14</v>
      </c>
    </row>
    <row r="1064" spans="1:7" hidden="1" x14ac:dyDescent="0.25">
      <c r="A1064" s="3">
        <v>1062</v>
      </c>
      <c r="B1064" s="2" t="s">
        <v>1229</v>
      </c>
      <c r="C1064" s="2" t="s">
        <v>59</v>
      </c>
      <c r="D1064" s="2" t="s">
        <v>11</v>
      </c>
      <c r="E1064" s="2" t="s">
        <v>1231</v>
      </c>
      <c r="F1064" s="2" t="s">
        <v>37</v>
      </c>
      <c r="G1064" s="2" t="s">
        <v>14</v>
      </c>
    </row>
    <row r="1065" spans="1:7" x14ac:dyDescent="0.25">
      <c r="A1065" s="3">
        <v>597</v>
      </c>
      <c r="B1065" s="2" t="s">
        <v>831</v>
      </c>
      <c r="C1065" s="2" t="s">
        <v>26</v>
      </c>
      <c r="D1065" s="2" t="s">
        <v>11</v>
      </c>
      <c r="E1065" s="2" t="s">
        <v>833</v>
      </c>
      <c r="F1065" s="2" t="s">
        <v>13</v>
      </c>
      <c r="G1065" s="2" t="s">
        <v>14</v>
      </c>
    </row>
    <row r="1066" spans="1:7" x14ac:dyDescent="0.25">
      <c r="A1066" s="3">
        <v>2758</v>
      </c>
      <c r="B1066" s="2" t="s">
        <v>831</v>
      </c>
      <c r="C1066" s="2" t="s">
        <v>30</v>
      </c>
      <c r="D1066" s="2" t="s">
        <v>11</v>
      </c>
      <c r="E1066" s="2" t="s">
        <v>833</v>
      </c>
      <c r="F1066" s="2" t="s">
        <v>13</v>
      </c>
      <c r="G1066" s="2" t="s">
        <v>14</v>
      </c>
    </row>
    <row r="1067" spans="1:7" x14ac:dyDescent="0.25">
      <c r="A1067" s="3">
        <v>731</v>
      </c>
      <c r="B1067" s="2" t="s">
        <v>831</v>
      </c>
      <c r="C1067" s="2" t="s">
        <v>23</v>
      </c>
      <c r="D1067" s="2" t="s">
        <v>11</v>
      </c>
      <c r="E1067" s="2" t="s">
        <v>833</v>
      </c>
      <c r="F1067" s="2" t="s">
        <v>13</v>
      </c>
      <c r="G1067" s="2" t="s">
        <v>14</v>
      </c>
    </row>
    <row r="1068" spans="1:7" hidden="1" x14ac:dyDescent="0.25">
      <c r="A1068" s="3">
        <v>4000</v>
      </c>
      <c r="B1068" s="2" t="s">
        <v>341</v>
      </c>
      <c r="C1068" s="2" t="s">
        <v>47</v>
      </c>
      <c r="D1068" s="2" t="s">
        <v>11</v>
      </c>
      <c r="E1068" s="2" t="s">
        <v>343</v>
      </c>
      <c r="F1068" s="2" t="s">
        <v>13</v>
      </c>
      <c r="G1068" s="2" t="s">
        <v>14</v>
      </c>
    </row>
    <row r="1069" spans="1:7" hidden="1" x14ac:dyDescent="0.25">
      <c r="A1069" s="3">
        <v>4202</v>
      </c>
      <c r="B1069" s="2" t="s">
        <v>341</v>
      </c>
      <c r="C1069" s="2" t="s">
        <v>90</v>
      </c>
      <c r="D1069" s="2" t="s">
        <v>11</v>
      </c>
      <c r="E1069" s="2" t="s">
        <v>343</v>
      </c>
      <c r="F1069" s="2" t="s">
        <v>13</v>
      </c>
      <c r="G1069" s="2" t="s">
        <v>14</v>
      </c>
    </row>
    <row r="1070" spans="1:7" hidden="1" x14ac:dyDescent="0.25">
      <c r="A1070" s="3">
        <v>2579</v>
      </c>
      <c r="B1070" s="2" t="s">
        <v>341</v>
      </c>
      <c r="C1070" s="2" t="s">
        <v>9</v>
      </c>
      <c r="D1070" s="2" t="s">
        <v>11</v>
      </c>
      <c r="E1070" s="2" t="s">
        <v>343</v>
      </c>
      <c r="F1070" s="2" t="s">
        <v>13</v>
      </c>
      <c r="G1070" s="2" t="s">
        <v>14</v>
      </c>
    </row>
    <row r="1071" spans="1:7" hidden="1" x14ac:dyDescent="0.25">
      <c r="A1071" s="3">
        <v>4357</v>
      </c>
      <c r="B1071" s="2" t="s">
        <v>341</v>
      </c>
      <c r="C1071" s="2" t="s">
        <v>99</v>
      </c>
      <c r="D1071" s="2" t="s">
        <v>11</v>
      </c>
      <c r="E1071" s="2" t="s">
        <v>343</v>
      </c>
      <c r="F1071" s="2" t="s">
        <v>13</v>
      </c>
      <c r="G1071" s="2" t="s">
        <v>14</v>
      </c>
    </row>
    <row r="1072" spans="1:7" hidden="1" x14ac:dyDescent="0.25">
      <c r="A1072" s="3">
        <v>788</v>
      </c>
      <c r="B1072" s="2" t="s">
        <v>341</v>
      </c>
      <c r="C1072" s="2" t="s">
        <v>70</v>
      </c>
      <c r="D1072" s="2" t="s">
        <v>11</v>
      </c>
      <c r="E1072" s="2" t="s">
        <v>343</v>
      </c>
      <c r="F1072" s="2" t="s">
        <v>13</v>
      </c>
      <c r="G1072" s="2" t="s">
        <v>14</v>
      </c>
    </row>
    <row r="1073" spans="1:14" hidden="1" x14ac:dyDescent="0.25">
      <c r="A1073" s="3">
        <v>3614</v>
      </c>
      <c r="B1073" s="2" t="s">
        <v>104</v>
      </c>
      <c r="C1073" s="2" t="s">
        <v>47</v>
      </c>
      <c r="D1073" s="2" t="s">
        <v>11</v>
      </c>
      <c r="E1073" s="2" t="s">
        <v>106</v>
      </c>
      <c r="F1073" s="2" t="s">
        <v>13</v>
      </c>
      <c r="G1073" s="2" t="s">
        <v>14</v>
      </c>
    </row>
    <row r="1074" spans="1:14" hidden="1" x14ac:dyDescent="0.25">
      <c r="A1074" s="3">
        <v>681</v>
      </c>
      <c r="B1074" s="2" t="s">
        <v>104</v>
      </c>
      <c r="C1074" s="2" t="s">
        <v>90</v>
      </c>
      <c r="D1074" s="2" t="s">
        <v>11</v>
      </c>
      <c r="E1074" s="2" t="s">
        <v>106</v>
      </c>
      <c r="F1074" s="2" t="s">
        <v>13</v>
      </c>
      <c r="G1074" s="2" t="s">
        <v>14</v>
      </c>
    </row>
    <row r="1075" spans="1:14" hidden="1" x14ac:dyDescent="0.25">
      <c r="A1075" s="3">
        <v>3896</v>
      </c>
      <c r="B1075" s="2" t="s">
        <v>104</v>
      </c>
      <c r="C1075" s="2" t="s">
        <v>9</v>
      </c>
      <c r="D1075" s="2" t="s">
        <v>11</v>
      </c>
      <c r="E1075" s="2" t="s">
        <v>106</v>
      </c>
      <c r="F1075" s="2" t="s">
        <v>13</v>
      </c>
      <c r="G1075" s="2" t="s">
        <v>14</v>
      </c>
    </row>
    <row r="1076" spans="1:14" hidden="1" x14ac:dyDescent="0.25">
      <c r="A1076" s="3">
        <v>4408</v>
      </c>
      <c r="B1076" s="2" t="s">
        <v>104</v>
      </c>
      <c r="C1076" s="2" t="s">
        <v>99</v>
      </c>
      <c r="D1076" s="2" t="s">
        <v>11</v>
      </c>
      <c r="E1076" s="2" t="s">
        <v>106</v>
      </c>
      <c r="F1076" s="2" t="s">
        <v>13</v>
      </c>
      <c r="G1076" s="2" t="s">
        <v>14</v>
      </c>
    </row>
    <row r="1077" spans="1:14" hidden="1" x14ac:dyDescent="0.25">
      <c r="A1077" s="3">
        <v>2743</v>
      </c>
      <c r="B1077" s="2" t="s">
        <v>104</v>
      </c>
      <c r="C1077" s="2" t="s">
        <v>70</v>
      </c>
      <c r="D1077" s="2" t="s">
        <v>11</v>
      </c>
      <c r="E1077" s="2" t="s">
        <v>106</v>
      </c>
      <c r="F1077" s="2" t="s">
        <v>13</v>
      </c>
      <c r="G1077" s="2" t="s">
        <v>14</v>
      </c>
    </row>
    <row r="1078" spans="1:14" x14ac:dyDescent="0.25">
      <c r="A1078" s="3">
        <v>4403</v>
      </c>
      <c r="B1078" s="2" t="s">
        <v>104</v>
      </c>
      <c r="C1078" s="2" t="s">
        <v>189</v>
      </c>
      <c r="D1078" s="2" t="s">
        <v>11</v>
      </c>
      <c r="E1078" s="2" t="s">
        <v>106</v>
      </c>
      <c r="F1078" s="2" t="s">
        <v>13</v>
      </c>
      <c r="G1078" s="2" t="s">
        <v>14</v>
      </c>
    </row>
    <row r="1079" spans="1:14" x14ac:dyDescent="0.25">
      <c r="A1079" s="3">
        <v>96</v>
      </c>
      <c r="B1079" s="2" t="s">
        <v>104</v>
      </c>
      <c r="C1079" s="2" t="s">
        <v>43</v>
      </c>
      <c r="D1079" s="2" t="s">
        <v>11</v>
      </c>
      <c r="E1079" s="2" t="s">
        <v>106</v>
      </c>
      <c r="F1079" s="2" t="s">
        <v>13</v>
      </c>
      <c r="G1079" s="2" t="s">
        <v>14</v>
      </c>
    </row>
    <row r="1080" spans="1:14" x14ac:dyDescent="0.25">
      <c r="A1080" s="3">
        <v>1855</v>
      </c>
      <c r="B1080" s="2" t="s">
        <v>104</v>
      </c>
      <c r="C1080" s="2" t="s">
        <v>26</v>
      </c>
      <c r="D1080" s="2" t="s">
        <v>11</v>
      </c>
      <c r="E1080" s="2" t="s">
        <v>106</v>
      </c>
      <c r="F1080" s="2" t="s">
        <v>13</v>
      </c>
      <c r="G1080" s="2" t="s">
        <v>14</v>
      </c>
    </row>
    <row r="1081" spans="1:14" x14ac:dyDescent="0.25">
      <c r="A1081" s="3">
        <v>273</v>
      </c>
      <c r="B1081" s="2" t="s">
        <v>104</v>
      </c>
      <c r="C1081" s="2" t="s">
        <v>30</v>
      </c>
      <c r="D1081" s="2" t="s">
        <v>11</v>
      </c>
      <c r="E1081" s="2" t="s">
        <v>106</v>
      </c>
      <c r="F1081" s="2" t="s">
        <v>13</v>
      </c>
      <c r="G1081" s="2" t="s">
        <v>14</v>
      </c>
    </row>
    <row r="1082" spans="1:14" x14ac:dyDescent="0.25">
      <c r="A1082" s="3">
        <v>917</v>
      </c>
      <c r="B1082" s="2" t="s">
        <v>104</v>
      </c>
      <c r="C1082" s="2" t="s">
        <v>23</v>
      </c>
      <c r="D1082" s="2" t="s">
        <v>11</v>
      </c>
      <c r="E1082" s="2" t="s">
        <v>106</v>
      </c>
      <c r="F1082" s="2" t="s">
        <v>13</v>
      </c>
      <c r="G1082" s="2" t="s">
        <v>14</v>
      </c>
    </row>
    <row r="1083" spans="1:14" x14ac:dyDescent="0.25">
      <c r="A1083" s="3">
        <v>2069</v>
      </c>
      <c r="B1083" s="2" t="s">
        <v>6998</v>
      </c>
      <c r="C1083" s="2" t="s">
        <v>16</v>
      </c>
      <c r="D1083" s="2" t="s">
        <v>11</v>
      </c>
      <c r="E1083" s="2" t="s">
        <v>643</v>
      </c>
      <c r="F1083" s="2" t="s">
        <v>13</v>
      </c>
      <c r="G1083" s="2" t="s">
        <v>14</v>
      </c>
      <c r="H1083" s="2">
        <f>14.0067*N1083/M1083</f>
        <v>8.5211863117870726E-2</v>
      </c>
      <c r="L1083" s="2" t="s">
        <v>6999</v>
      </c>
      <c r="M1083" s="2">
        <v>164.375</v>
      </c>
      <c r="N1083" s="2">
        <v>1</v>
      </c>
    </row>
    <row r="1084" spans="1:14" hidden="1" x14ac:dyDescent="0.25">
      <c r="A1084" s="3">
        <v>1344</v>
      </c>
      <c r="B1084" s="2" t="s">
        <v>1301</v>
      </c>
      <c r="C1084" s="2" t="s">
        <v>47</v>
      </c>
      <c r="D1084" s="2" t="s">
        <v>11</v>
      </c>
      <c r="E1084" s="2" t="s">
        <v>1303</v>
      </c>
      <c r="F1084" s="2" t="s">
        <v>13</v>
      </c>
      <c r="G1084" s="2" t="s">
        <v>14</v>
      </c>
    </row>
    <row r="1085" spans="1:14" hidden="1" x14ac:dyDescent="0.25">
      <c r="A1085" s="3">
        <v>3108</v>
      </c>
      <c r="B1085" s="2" t="s">
        <v>1301</v>
      </c>
      <c r="C1085" s="2" t="s">
        <v>90</v>
      </c>
      <c r="D1085" s="2" t="s">
        <v>11</v>
      </c>
      <c r="E1085" s="2" t="s">
        <v>1303</v>
      </c>
      <c r="F1085" s="2" t="s">
        <v>13</v>
      </c>
      <c r="G1085" s="2" t="s">
        <v>14</v>
      </c>
    </row>
    <row r="1086" spans="1:14" hidden="1" x14ac:dyDescent="0.25">
      <c r="A1086" s="3">
        <v>2867</v>
      </c>
      <c r="B1086" s="2" t="s">
        <v>1301</v>
      </c>
      <c r="C1086" s="2" t="s">
        <v>9</v>
      </c>
      <c r="D1086" s="2" t="s">
        <v>11</v>
      </c>
      <c r="E1086" s="2" t="s">
        <v>1303</v>
      </c>
      <c r="F1086" s="2" t="s">
        <v>13</v>
      </c>
      <c r="G1086" s="2" t="s">
        <v>14</v>
      </c>
    </row>
    <row r="1087" spans="1:14" hidden="1" x14ac:dyDescent="0.25">
      <c r="A1087" s="3">
        <v>1204</v>
      </c>
      <c r="B1087" s="2" t="s">
        <v>1301</v>
      </c>
      <c r="C1087" s="2" t="s">
        <v>99</v>
      </c>
      <c r="D1087" s="2" t="s">
        <v>11</v>
      </c>
      <c r="E1087" s="2" t="s">
        <v>1303</v>
      </c>
      <c r="F1087" s="2" t="s">
        <v>13</v>
      </c>
      <c r="G1087" s="2" t="s">
        <v>14</v>
      </c>
    </row>
    <row r="1088" spans="1:14" hidden="1" x14ac:dyDescent="0.25">
      <c r="A1088" s="3">
        <v>1086</v>
      </c>
      <c r="B1088" s="2" t="s">
        <v>79</v>
      </c>
      <c r="C1088" s="2" t="s">
        <v>1292</v>
      </c>
      <c r="D1088" s="2" t="s">
        <v>11</v>
      </c>
      <c r="E1088" s="2" t="s">
        <v>6674</v>
      </c>
      <c r="F1088" s="2" t="s">
        <v>37</v>
      </c>
      <c r="G1088" s="2" t="s">
        <v>14</v>
      </c>
    </row>
    <row r="1089" spans="1:7" hidden="1" x14ac:dyDescent="0.25">
      <c r="A1089" s="3">
        <v>2039</v>
      </c>
      <c r="B1089" s="2" t="s">
        <v>1301</v>
      </c>
      <c r="C1089" s="2" t="s">
        <v>70</v>
      </c>
      <c r="D1089" s="2" t="s">
        <v>11</v>
      </c>
      <c r="E1089" s="2" t="s">
        <v>1303</v>
      </c>
      <c r="F1089" s="2" t="s">
        <v>13</v>
      </c>
      <c r="G1089" s="2" t="s">
        <v>14</v>
      </c>
    </row>
    <row r="1090" spans="1:7" x14ac:dyDescent="0.25">
      <c r="A1090" s="3">
        <v>3437</v>
      </c>
      <c r="B1090" s="2" t="s">
        <v>1301</v>
      </c>
      <c r="C1090" s="2" t="s">
        <v>189</v>
      </c>
      <c r="D1090" s="2" t="s">
        <v>11</v>
      </c>
      <c r="E1090" s="2" t="s">
        <v>1303</v>
      </c>
      <c r="F1090" s="2" t="s">
        <v>13</v>
      </c>
      <c r="G1090" s="2" t="s">
        <v>14</v>
      </c>
    </row>
    <row r="1091" spans="1:7" x14ac:dyDescent="0.25">
      <c r="A1091" s="3">
        <v>2046</v>
      </c>
      <c r="B1091" s="2" t="s">
        <v>1301</v>
      </c>
      <c r="C1091" s="2" t="s">
        <v>43</v>
      </c>
      <c r="D1091" s="2" t="s">
        <v>11</v>
      </c>
      <c r="E1091" s="2" t="s">
        <v>1303</v>
      </c>
      <c r="F1091" s="2" t="s">
        <v>13</v>
      </c>
      <c r="G1091" s="2" t="s">
        <v>14</v>
      </c>
    </row>
    <row r="1092" spans="1:7" x14ac:dyDescent="0.25">
      <c r="A1092" s="3">
        <v>621</v>
      </c>
      <c r="B1092" s="2" t="s">
        <v>1301</v>
      </c>
      <c r="C1092" s="2" t="s">
        <v>26</v>
      </c>
      <c r="D1092" s="2" t="s">
        <v>11</v>
      </c>
      <c r="E1092" s="2" t="s">
        <v>1303</v>
      </c>
      <c r="F1092" s="2" t="s">
        <v>13</v>
      </c>
      <c r="G1092" s="2" t="s">
        <v>14</v>
      </c>
    </row>
    <row r="1093" spans="1:7" x14ac:dyDescent="0.25">
      <c r="A1093" s="3">
        <v>2234</v>
      </c>
      <c r="B1093" s="2" t="s">
        <v>1301</v>
      </c>
      <c r="C1093" s="2" t="s">
        <v>30</v>
      </c>
      <c r="D1093" s="2" t="s">
        <v>11</v>
      </c>
      <c r="E1093" s="2" t="s">
        <v>1303</v>
      </c>
      <c r="F1093" s="2" t="s">
        <v>13</v>
      </c>
      <c r="G1093" s="2" t="s">
        <v>14</v>
      </c>
    </row>
    <row r="1094" spans="1:7" x14ac:dyDescent="0.25">
      <c r="A1094" s="3">
        <v>1654</v>
      </c>
      <c r="B1094" s="2" t="s">
        <v>1301</v>
      </c>
      <c r="C1094" s="2" t="s">
        <v>23</v>
      </c>
      <c r="D1094" s="2" t="s">
        <v>11</v>
      </c>
      <c r="E1094" s="2" t="s">
        <v>1303</v>
      </c>
      <c r="F1094" s="2" t="s">
        <v>13</v>
      </c>
      <c r="G1094" s="2" t="s">
        <v>14</v>
      </c>
    </row>
    <row r="1095" spans="1:7" hidden="1" x14ac:dyDescent="0.25">
      <c r="A1095" s="3">
        <v>3486</v>
      </c>
      <c r="B1095" s="2" t="s">
        <v>288</v>
      </c>
      <c r="C1095" s="2" t="s">
        <v>47</v>
      </c>
      <c r="D1095" s="2" t="s">
        <v>11</v>
      </c>
      <c r="E1095" s="2" t="s">
        <v>290</v>
      </c>
      <c r="F1095" s="2" t="s">
        <v>13</v>
      </c>
      <c r="G1095" s="2" t="s">
        <v>14</v>
      </c>
    </row>
    <row r="1096" spans="1:7" hidden="1" x14ac:dyDescent="0.25">
      <c r="A1096" s="3">
        <v>1094</v>
      </c>
      <c r="C1096" s="2" t="s">
        <v>2818</v>
      </c>
      <c r="D1096" s="2" t="s">
        <v>11</v>
      </c>
      <c r="E1096" s="2" t="s">
        <v>5154</v>
      </c>
      <c r="F1096" s="2" t="s">
        <v>37</v>
      </c>
      <c r="G1096" s="2" t="s">
        <v>2913</v>
      </c>
    </row>
    <row r="1097" spans="1:7" hidden="1" x14ac:dyDescent="0.25">
      <c r="A1097" s="3">
        <v>1234</v>
      </c>
      <c r="B1097" s="2" t="s">
        <v>288</v>
      </c>
      <c r="C1097" s="2" t="s">
        <v>90</v>
      </c>
      <c r="D1097" s="2" t="s">
        <v>11</v>
      </c>
      <c r="E1097" s="2" t="s">
        <v>290</v>
      </c>
      <c r="F1097" s="2" t="s">
        <v>13</v>
      </c>
      <c r="G1097" s="2" t="s">
        <v>14</v>
      </c>
    </row>
    <row r="1098" spans="1:7" hidden="1" x14ac:dyDescent="0.25">
      <c r="A1098" s="3">
        <v>2166</v>
      </c>
      <c r="B1098" s="2" t="s">
        <v>288</v>
      </c>
      <c r="C1098" s="2" t="s">
        <v>9</v>
      </c>
      <c r="D1098" s="2" t="s">
        <v>11</v>
      </c>
      <c r="E1098" s="2" t="s">
        <v>290</v>
      </c>
      <c r="F1098" s="2" t="s">
        <v>13</v>
      </c>
      <c r="G1098" s="2" t="s">
        <v>14</v>
      </c>
    </row>
    <row r="1099" spans="1:7" hidden="1" x14ac:dyDescent="0.25">
      <c r="A1099" s="3">
        <v>1097</v>
      </c>
      <c r="C1099" s="2" t="s">
        <v>59</v>
      </c>
      <c r="D1099" s="2" t="s">
        <v>11</v>
      </c>
      <c r="E1099" s="2" t="s">
        <v>478</v>
      </c>
      <c r="F1099" s="2" t="s">
        <v>37</v>
      </c>
      <c r="G1099" s="2" t="s">
        <v>14</v>
      </c>
    </row>
    <row r="1100" spans="1:7" hidden="1" x14ac:dyDescent="0.25">
      <c r="A1100" s="3">
        <v>3157</v>
      </c>
      <c r="B1100" s="2" t="s">
        <v>288</v>
      </c>
      <c r="C1100" s="2" t="s">
        <v>99</v>
      </c>
      <c r="D1100" s="2" t="s">
        <v>11</v>
      </c>
      <c r="E1100" s="2" t="s">
        <v>290</v>
      </c>
      <c r="F1100" s="2" t="s">
        <v>13</v>
      </c>
      <c r="G1100" s="2" t="s">
        <v>14</v>
      </c>
    </row>
    <row r="1101" spans="1:7" hidden="1" x14ac:dyDescent="0.25">
      <c r="A1101" s="3">
        <v>1750</v>
      </c>
      <c r="B1101" s="2" t="s">
        <v>288</v>
      </c>
      <c r="C1101" s="2" t="s">
        <v>70</v>
      </c>
      <c r="D1101" s="2" t="s">
        <v>11</v>
      </c>
      <c r="E1101" s="2" t="s">
        <v>290</v>
      </c>
      <c r="F1101" s="2" t="s">
        <v>13</v>
      </c>
      <c r="G1101" s="2" t="s">
        <v>14</v>
      </c>
    </row>
    <row r="1102" spans="1:7" x14ac:dyDescent="0.25">
      <c r="A1102" s="3">
        <v>4159</v>
      </c>
      <c r="B1102" s="2" t="s">
        <v>288</v>
      </c>
      <c r="C1102" s="2" t="s">
        <v>189</v>
      </c>
      <c r="D1102" s="2" t="s">
        <v>11</v>
      </c>
      <c r="E1102" s="2" t="s">
        <v>290</v>
      </c>
      <c r="F1102" s="2" t="s">
        <v>13</v>
      </c>
      <c r="G1102" s="2" t="s">
        <v>14</v>
      </c>
    </row>
    <row r="1103" spans="1:7" x14ac:dyDescent="0.25">
      <c r="A1103" s="3">
        <v>107</v>
      </c>
      <c r="B1103" s="2" t="s">
        <v>288</v>
      </c>
      <c r="C1103" s="2" t="s">
        <v>43</v>
      </c>
      <c r="D1103" s="2" t="s">
        <v>11</v>
      </c>
      <c r="E1103" s="2" t="s">
        <v>290</v>
      </c>
      <c r="F1103" s="2" t="s">
        <v>13</v>
      </c>
      <c r="G1103" s="2" t="s">
        <v>14</v>
      </c>
    </row>
    <row r="1104" spans="1:7" x14ac:dyDescent="0.25">
      <c r="A1104" s="3">
        <v>4080</v>
      </c>
      <c r="B1104" s="2" t="s">
        <v>288</v>
      </c>
      <c r="C1104" s="2" t="s">
        <v>26</v>
      </c>
      <c r="D1104" s="2" t="s">
        <v>11</v>
      </c>
      <c r="E1104" s="2" t="s">
        <v>290</v>
      </c>
      <c r="F1104" s="2" t="s">
        <v>13</v>
      </c>
      <c r="G1104" s="2" t="s">
        <v>14</v>
      </c>
    </row>
    <row r="1105" spans="1:14" x14ac:dyDescent="0.25">
      <c r="A1105" s="3">
        <v>1471</v>
      </c>
      <c r="B1105" s="2" t="s">
        <v>288</v>
      </c>
      <c r="C1105" s="2" t="s">
        <v>30</v>
      </c>
      <c r="D1105" s="2" t="s">
        <v>11</v>
      </c>
      <c r="E1105" s="2" t="s">
        <v>290</v>
      </c>
      <c r="F1105" s="2" t="s">
        <v>13</v>
      </c>
      <c r="G1105" s="2" t="s">
        <v>14</v>
      </c>
    </row>
    <row r="1106" spans="1:14" hidden="1" x14ac:dyDescent="0.25">
      <c r="A1106" s="3">
        <v>1104</v>
      </c>
      <c r="B1106" s="2" t="s">
        <v>602</v>
      </c>
      <c r="C1106" s="2" t="s">
        <v>59</v>
      </c>
      <c r="D1106" s="2" t="s">
        <v>11</v>
      </c>
      <c r="E1106" s="2" t="s">
        <v>2742</v>
      </c>
      <c r="F1106" s="2" t="s">
        <v>37</v>
      </c>
      <c r="G1106" s="2" t="s">
        <v>14</v>
      </c>
    </row>
    <row r="1107" spans="1:14" x14ac:dyDescent="0.25">
      <c r="A1107" s="3">
        <v>2137</v>
      </c>
      <c r="B1107" s="2" t="s">
        <v>288</v>
      </c>
      <c r="C1107" s="2" t="s">
        <v>23</v>
      </c>
      <c r="D1107" s="2" t="s">
        <v>11</v>
      </c>
      <c r="E1107" s="2" t="s">
        <v>290</v>
      </c>
      <c r="F1107" s="2" t="s">
        <v>13</v>
      </c>
      <c r="G1107" s="2" t="s">
        <v>14</v>
      </c>
    </row>
    <row r="1108" spans="1:14" x14ac:dyDescent="0.25">
      <c r="A1108" s="3">
        <v>4224</v>
      </c>
      <c r="B1108" s="2" t="s">
        <v>5946</v>
      </c>
      <c r="C1108" s="2" t="s">
        <v>16</v>
      </c>
      <c r="D1108" s="2" t="s">
        <v>11</v>
      </c>
      <c r="E1108" s="2" t="s">
        <v>5948</v>
      </c>
      <c r="F1108" s="2" t="s">
        <v>13</v>
      </c>
      <c r="G1108" s="2" t="s">
        <v>14</v>
      </c>
      <c r="H1108" s="2">
        <f>14.0067*N1108/M1108</f>
        <v>0.10534878211130792</v>
      </c>
      <c r="L1108" s="2" t="s">
        <v>7002</v>
      </c>
      <c r="M1108" s="2">
        <v>265.911</v>
      </c>
      <c r="N1108" s="2">
        <v>2</v>
      </c>
    </row>
    <row r="1109" spans="1:14" hidden="1" x14ac:dyDescent="0.25">
      <c r="A1109" s="3">
        <v>1107</v>
      </c>
      <c r="C1109" s="2" t="s">
        <v>1481</v>
      </c>
      <c r="D1109" s="2" t="s">
        <v>11</v>
      </c>
      <c r="E1109" s="2" t="s">
        <v>5304</v>
      </c>
      <c r="F1109" s="2" t="s">
        <v>1484</v>
      </c>
      <c r="G1109" s="2" t="s">
        <v>768</v>
      </c>
      <c r="J1109" s="2" t="s">
        <v>7003</v>
      </c>
    </row>
    <row r="1110" spans="1:14" hidden="1" x14ac:dyDescent="0.25">
      <c r="A1110" s="3">
        <v>1730</v>
      </c>
      <c r="B1110" s="2" t="s">
        <v>5446</v>
      </c>
      <c r="C1110" s="2" t="s">
        <v>70</v>
      </c>
      <c r="D1110" s="2" t="s">
        <v>11</v>
      </c>
      <c r="E1110" s="2" t="s">
        <v>3547</v>
      </c>
      <c r="F1110" s="2" t="s">
        <v>13</v>
      </c>
      <c r="G1110" s="2" t="s">
        <v>14</v>
      </c>
    </row>
    <row r="1111" spans="1:14" x14ac:dyDescent="0.25">
      <c r="A1111" s="3">
        <v>1684</v>
      </c>
      <c r="B1111" s="2" t="s">
        <v>5446</v>
      </c>
      <c r="C1111" s="2" t="s">
        <v>16</v>
      </c>
      <c r="D1111" s="2" t="s">
        <v>11</v>
      </c>
      <c r="E1111" s="2" t="s">
        <v>3547</v>
      </c>
      <c r="F1111" s="2" t="s">
        <v>13</v>
      </c>
      <c r="G1111" s="2" t="s">
        <v>14</v>
      </c>
      <c r="H1111" s="2">
        <f>14.0067*N1111/M1111</f>
        <v>3.9952251373414793E-2</v>
      </c>
      <c r="L1111" s="2" t="s">
        <v>7004</v>
      </c>
      <c r="M1111" s="2">
        <v>350.58600000000001</v>
      </c>
      <c r="N1111" s="2">
        <v>1</v>
      </c>
    </row>
    <row r="1112" spans="1:14" x14ac:dyDescent="0.25">
      <c r="A1112" s="3">
        <v>1887</v>
      </c>
      <c r="B1112" s="2" t="s">
        <v>5446</v>
      </c>
      <c r="C1112" s="2" t="s">
        <v>26</v>
      </c>
      <c r="D1112" s="2" t="s">
        <v>11</v>
      </c>
      <c r="E1112" s="2" t="s">
        <v>3547</v>
      </c>
      <c r="F1112" s="2" t="s">
        <v>13</v>
      </c>
      <c r="G1112" s="2" t="s">
        <v>14</v>
      </c>
    </row>
    <row r="1113" spans="1:14" x14ac:dyDescent="0.25">
      <c r="A1113" s="3">
        <v>1286</v>
      </c>
      <c r="B1113" s="2" t="s">
        <v>7005</v>
      </c>
      <c r="C1113" s="2" t="s">
        <v>16</v>
      </c>
      <c r="D1113" s="2" t="s">
        <v>11</v>
      </c>
      <c r="E1113" s="2" t="s">
        <v>2636</v>
      </c>
      <c r="F1113" s="2" t="s">
        <v>13</v>
      </c>
      <c r="G1113" s="2" t="s">
        <v>14</v>
      </c>
      <c r="H1113" s="2">
        <f t="shared" ref="H1113:H1118" si="30">14.0067*N1113/M1113</f>
        <v>4.3427184195105613E-2</v>
      </c>
      <c r="L1113" s="2" t="s">
        <v>7006</v>
      </c>
      <c r="M1113" s="2">
        <v>322.53300000000002</v>
      </c>
      <c r="N1113" s="2">
        <v>1</v>
      </c>
    </row>
    <row r="1114" spans="1:14" x14ac:dyDescent="0.25">
      <c r="A1114" s="3">
        <v>598</v>
      </c>
      <c r="B1114" s="2" t="s">
        <v>2958</v>
      </c>
      <c r="C1114" s="2" t="s">
        <v>16</v>
      </c>
      <c r="D1114" s="2" t="s">
        <v>11</v>
      </c>
      <c r="E1114" s="2" t="s">
        <v>2960</v>
      </c>
      <c r="F1114" s="2" t="s">
        <v>13</v>
      </c>
      <c r="G1114" s="2" t="s">
        <v>14</v>
      </c>
      <c r="H1114" s="2">
        <f t="shared" si="30"/>
        <v>0.19574842148513164</v>
      </c>
      <c r="L1114" s="2" t="s">
        <v>7007</v>
      </c>
      <c r="M1114" s="2">
        <v>357.77300000000002</v>
      </c>
      <c r="N1114" s="2">
        <v>5</v>
      </c>
    </row>
    <row r="1115" spans="1:14" x14ac:dyDescent="0.25">
      <c r="A1115" s="3">
        <v>3850</v>
      </c>
      <c r="B1115" s="2" t="s">
        <v>4078</v>
      </c>
      <c r="C1115" s="2" t="s">
        <v>16</v>
      </c>
      <c r="D1115" s="2" t="s">
        <v>11</v>
      </c>
      <c r="E1115" s="2" t="s">
        <v>4080</v>
      </c>
      <c r="F1115" s="2" t="s">
        <v>13</v>
      </c>
      <c r="G1115" s="2" t="s">
        <v>14</v>
      </c>
      <c r="H1115" s="2">
        <f t="shared" si="30"/>
        <v>0</v>
      </c>
      <c r="L1115" s="2" t="s">
        <v>7008</v>
      </c>
      <c r="M1115" s="2">
        <v>303.911</v>
      </c>
      <c r="N1115" s="2">
        <v>0</v>
      </c>
    </row>
    <row r="1116" spans="1:14" x14ac:dyDescent="0.25">
      <c r="A1116" s="3">
        <v>2718</v>
      </c>
      <c r="B1116" s="2" t="s">
        <v>3748</v>
      </c>
      <c r="C1116" s="2" t="s">
        <v>16</v>
      </c>
      <c r="D1116" s="2" t="s">
        <v>11</v>
      </c>
      <c r="E1116" s="2" t="s">
        <v>7009</v>
      </c>
      <c r="F1116" s="2" t="s">
        <v>13</v>
      </c>
      <c r="G1116" s="2" t="s">
        <v>14</v>
      </c>
      <c r="H1116" s="2">
        <f t="shared" si="30"/>
        <v>0.13171867065395251</v>
      </c>
      <c r="L1116" s="2" t="s">
        <v>7010</v>
      </c>
      <c r="M1116" s="2">
        <v>212.67599999999999</v>
      </c>
      <c r="N1116" s="2">
        <v>2</v>
      </c>
    </row>
    <row r="1117" spans="1:14" x14ac:dyDescent="0.25">
      <c r="A1117" s="3">
        <v>3220</v>
      </c>
      <c r="B1117" s="2" t="s">
        <v>3551</v>
      </c>
      <c r="C1117" s="2" t="s">
        <v>16</v>
      </c>
      <c r="D1117" s="2" t="s">
        <v>11</v>
      </c>
      <c r="E1117" s="2" t="s">
        <v>3553</v>
      </c>
      <c r="F1117" s="2" t="s">
        <v>13</v>
      </c>
      <c r="G1117" s="2" t="s">
        <v>14</v>
      </c>
      <c r="H1117" s="2">
        <f t="shared" si="30"/>
        <v>4.2171580316496857E-2</v>
      </c>
      <c r="L1117" s="2" t="s">
        <v>7011</v>
      </c>
      <c r="M1117" s="2">
        <v>332.13600000000002</v>
      </c>
      <c r="N1117" s="2">
        <v>1</v>
      </c>
    </row>
    <row r="1118" spans="1:14" x14ac:dyDescent="0.25">
      <c r="A1118" s="3">
        <v>910</v>
      </c>
      <c r="B1118" s="2" t="s">
        <v>5793</v>
      </c>
      <c r="C1118" s="2" t="s">
        <v>16</v>
      </c>
      <c r="D1118" s="2" t="s">
        <v>11</v>
      </c>
      <c r="E1118" s="2" t="s">
        <v>5795</v>
      </c>
      <c r="F1118" s="2" t="s">
        <v>13</v>
      </c>
      <c r="G1118" s="2" t="s">
        <v>14</v>
      </c>
      <c r="H1118" s="2">
        <f t="shared" si="30"/>
        <v>0.10031728069672836</v>
      </c>
      <c r="L1118" s="2" t="s">
        <v>7012</v>
      </c>
      <c r="M1118" s="2">
        <v>139.624</v>
      </c>
      <c r="N1118" s="2">
        <v>1</v>
      </c>
    </row>
    <row r="1119" spans="1:14" x14ac:dyDescent="0.25">
      <c r="A1119" s="3">
        <v>1370</v>
      </c>
      <c r="B1119" s="2" t="s">
        <v>596</v>
      </c>
      <c r="C1119" s="2" t="s">
        <v>388</v>
      </c>
      <c r="D1119" s="2" t="s">
        <v>11</v>
      </c>
      <c r="E1119" s="2" t="s">
        <v>598</v>
      </c>
      <c r="F1119" s="2" t="s">
        <v>13</v>
      </c>
      <c r="G1119" s="2" t="s">
        <v>14</v>
      </c>
      <c r="H1119" s="2">
        <v>0</v>
      </c>
      <c r="L1119" s="2" t="s">
        <v>7013</v>
      </c>
      <c r="M1119" s="2" t="s">
        <v>6617</v>
      </c>
    </row>
    <row r="1120" spans="1:14" x14ac:dyDescent="0.25">
      <c r="A1120" s="3">
        <v>3867</v>
      </c>
      <c r="B1120" s="2" t="s">
        <v>596</v>
      </c>
      <c r="C1120" s="2" t="s">
        <v>199</v>
      </c>
      <c r="D1120" s="2" t="s">
        <v>11</v>
      </c>
      <c r="E1120" s="2" t="s">
        <v>598</v>
      </c>
      <c r="F1120" s="2" t="s">
        <v>13</v>
      </c>
      <c r="G1120" s="2" t="s">
        <v>14</v>
      </c>
      <c r="H1120" s="2">
        <v>0</v>
      </c>
      <c r="L1120" s="2" t="s">
        <v>7013</v>
      </c>
      <c r="M1120" s="2" t="s">
        <v>6617</v>
      </c>
    </row>
    <row r="1121" spans="1:14" x14ac:dyDescent="0.25">
      <c r="A1121" s="3">
        <v>2611</v>
      </c>
      <c r="B1121" s="2" t="s">
        <v>596</v>
      </c>
      <c r="C1121" s="2" t="s">
        <v>142</v>
      </c>
      <c r="D1121" s="2" t="s">
        <v>11</v>
      </c>
      <c r="E1121" s="2" t="s">
        <v>598</v>
      </c>
      <c r="F1121" s="2" t="s">
        <v>13</v>
      </c>
      <c r="G1121" s="2" t="s">
        <v>14</v>
      </c>
      <c r="H1121" s="2">
        <v>0</v>
      </c>
      <c r="L1121" s="2" t="s">
        <v>7013</v>
      </c>
      <c r="M1121" s="2" t="s">
        <v>6617</v>
      </c>
    </row>
    <row r="1122" spans="1:14" x14ac:dyDescent="0.25">
      <c r="A1122" s="3">
        <v>1987</v>
      </c>
      <c r="B1122" s="2" t="s">
        <v>596</v>
      </c>
      <c r="C1122" s="2" t="s">
        <v>16</v>
      </c>
      <c r="D1122" s="2" t="s">
        <v>11</v>
      </c>
      <c r="E1122" s="2" t="s">
        <v>598</v>
      </c>
      <c r="F1122" s="2" t="s">
        <v>13</v>
      </c>
      <c r="G1122" s="2" t="s">
        <v>14</v>
      </c>
      <c r="H1122" s="2">
        <v>0</v>
      </c>
      <c r="L1122" s="2" t="s">
        <v>7013</v>
      </c>
      <c r="M1122" s="2" t="s">
        <v>6617</v>
      </c>
    </row>
    <row r="1123" spans="1:14" x14ac:dyDescent="0.25">
      <c r="A1123" s="3">
        <v>4057</v>
      </c>
      <c r="B1123" s="2" t="s">
        <v>596</v>
      </c>
      <c r="C1123" s="2" t="s">
        <v>189</v>
      </c>
      <c r="D1123" s="2" t="s">
        <v>11</v>
      </c>
      <c r="E1123" s="2" t="s">
        <v>598</v>
      </c>
      <c r="F1123" s="2" t="s">
        <v>13</v>
      </c>
      <c r="G1123" s="2" t="s">
        <v>14</v>
      </c>
    </row>
    <row r="1124" spans="1:14" x14ac:dyDescent="0.25">
      <c r="A1124" s="3">
        <v>183</v>
      </c>
      <c r="B1124" s="2" t="s">
        <v>596</v>
      </c>
      <c r="C1124" s="2" t="s">
        <v>43</v>
      </c>
      <c r="D1124" s="2" t="s">
        <v>11</v>
      </c>
      <c r="E1124" s="2" t="s">
        <v>598</v>
      </c>
      <c r="F1124" s="2" t="s">
        <v>13</v>
      </c>
      <c r="G1124" s="2" t="s">
        <v>14</v>
      </c>
      <c r="N1124" s="2" t="s">
        <v>6617</v>
      </c>
    </row>
    <row r="1125" spans="1:14" x14ac:dyDescent="0.25">
      <c r="A1125" s="3">
        <v>1829</v>
      </c>
      <c r="B1125" s="2" t="s">
        <v>596</v>
      </c>
      <c r="C1125" s="2" t="s">
        <v>26</v>
      </c>
      <c r="D1125" s="2" t="s">
        <v>11</v>
      </c>
      <c r="E1125" s="2" t="s">
        <v>598</v>
      </c>
      <c r="F1125" s="2" t="s">
        <v>13</v>
      </c>
      <c r="G1125" s="2" t="s">
        <v>14</v>
      </c>
      <c r="N1125" s="2" t="s">
        <v>6617</v>
      </c>
    </row>
    <row r="1126" spans="1:14" x14ac:dyDescent="0.25">
      <c r="A1126" s="3">
        <v>357</v>
      </c>
      <c r="B1126" s="2" t="s">
        <v>596</v>
      </c>
      <c r="C1126" s="2" t="s">
        <v>30</v>
      </c>
      <c r="D1126" s="2" t="s">
        <v>11</v>
      </c>
      <c r="E1126" s="2" t="s">
        <v>598</v>
      </c>
      <c r="F1126" s="2" t="s">
        <v>13</v>
      </c>
      <c r="G1126" s="2" t="s">
        <v>14</v>
      </c>
      <c r="N1126" s="2" t="s">
        <v>6617</v>
      </c>
    </row>
    <row r="1127" spans="1:14" x14ac:dyDescent="0.25">
      <c r="A1127" s="3">
        <v>968</v>
      </c>
      <c r="B1127" s="2" t="s">
        <v>596</v>
      </c>
      <c r="C1127" s="2" t="s">
        <v>23</v>
      </c>
      <c r="D1127" s="2" t="s">
        <v>11</v>
      </c>
      <c r="E1127" s="2" t="s">
        <v>598</v>
      </c>
      <c r="F1127" s="2" t="s">
        <v>13</v>
      </c>
      <c r="G1127" s="2" t="s">
        <v>14</v>
      </c>
      <c r="N1127" s="2" t="s">
        <v>6617</v>
      </c>
    </row>
    <row r="1128" spans="1:14" x14ac:dyDescent="0.25">
      <c r="A1128" s="3">
        <v>1185</v>
      </c>
      <c r="B1128" s="2" t="s">
        <v>7014</v>
      </c>
      <c r="C1128" s="2" t="s">
        <v>43</v>
      </c>
      <c r="D1128" s="2" t="s">
        <v>11</v>
      </c>
      <c r="E1128" s="2" t="s">
        <v>3777</v>
      </c>
      <c r="F1128" s="2" t="s">
        <v>13</v>
      </c>
      <c r="G1128" s="2" t="s">
        <v>14</v>
      </c>
    </row>
    <row r="1129" spans="1:14" hidden="1" x14ac:dyDescent="0.25">
      <c r="A1129" s="3">
        <v>3371</v>
      </c>
      <c r="B1129" s="2" t="s">
        <v>855</v>
      </c>
      <c r="C1129" s="2" t="s">
        <v>47</v>
      </c>
      <c r="D1129" s="2" t="s">
        <v>11</v>
      </c>
      <c r="E1129" s="2" t="s">
        <v>857</v>
      </c>
      <c r="F1129" s="2" t="s">
        <v>13</v>
      </c>
      <c r="G1129" s="2" t="s">
        <v>14</v>
      </c>
    </row>
    <row r="1130" spans="1:14" hidden="1" x14ac:dyDescent="0.25">
      <c r="A1130" s="3">
        <v>4110</v>
      </c>
      <c r="B1130" s="2" t="s">
        <v>855</v>
      </c>
      <c r="C1130" s="2" t="s">
        <v>90</v>
      </c>
      <c r="D1130" s="2" t="s">
        <v>11</v>
      </c>
      <c r="E1130" s="2" t="s">
        <v>857</v>
      </c>
      <c r="F1130" s="2" t="s">
        <v>13</v>
      </c>
      <c r="G1130" s="2" t="s">
        <v>14</v>
      </c>
    </row>
    <row r="1131" spans="1:14" hidden="1" x14ac:dyDescent="0.25">
      <c r="A1131" s="3">
        <v>3710</v>
      </c>
      <c r="B1131" s="2" t="s">
        <v>855</v>
      </c>
      <c r="C1131" s="2" t="s">
        <v>9</v>
      </c>
      <c r="D1131" s="2" t="s">
        <v>11</v>
      </c>
      <c r="E1131" s="2" t="s">
        <v>857</v>
      </c>
      <c r="F1131" s="2" t="s">
        <v>13</v>
      </c>
      <c r="G1131" s="2" t="s">
        <v>14</v>
      </c>
    </row>
    <row r="1132" spans="1:14" hidden="1" x14ac:dyDescent="0.25">
      <c r="A1132" s="3">
        <v>2515</v>
      </c>
      <c r="B1132" s="2" t="s">
        <v>855</v>
      </c>
      <c r="C1132" s="2" t="s">
        <v>99</v>
      </c>
      <c r="D1132" s="2" t="s">
        <v>11</v>
      </c>
      <c r="E1132" s="2" t="s">
        <v>857</v>
      </c>
      <c r="F1132" s="2" t="s">
        <v>13</v>
      </c>
      <c r="G1132" s="2" t="s">
        <v>14</v>
      </c>
    </row>
    <row r="1133" spans="1:14" hidden="1" x14ac:dyDescent="0.25">
      <c r="A1133" s="3">
        <v>1091</v>
      </c>
      <c r="B1133" s="2" t="s">
        <v>855</v>
      </c>
      <c r="C1133" s="2" t="s">
        <v>70</v>
      </c>
      <c r="D1133" s="2" t="s">
        <v>11</v>
      </c>
      <c r="E1133" s="2" t="s">
        <v>857</v>
      </c>
      <c r="F1133" s="2" t="s">
        <v>13</v>
      </c>
      <c r="G1133" s="2" t="s">
        <v>14</v>
      </c>
    </row>
    <row r="1134" spans="1:14" x14ac:dyDescent="0.25">
      <c r="A1134" s="3">
        <v>3948</v>
      </c>
      <c r="B1134" s="2" t="s">
        <v>855</v>
      </c>
      <c r="C1134" s="2" t="s">
        <v>388</v>
      </c>
      <c r="D1134" s="2" t="s">
        <v>11</v>
      </c>
      <c r="E1134" s="2" t="s">
        <v>857</v>
      </c>
      <c r="F1134" s="2" t="s">
        <v>13</v>
      </c>
      <c r="G1134" s="2" t="s">
        <v>14</v>
      </c>
      <c r="H1134" s="2">
        <v>0</v>
      </c>
      <c r="L1134" s="2" t="s">
        <v>7015</v>
      </c>
      <c r="M1134" s="2" t="s">
        <v>6617</v>
      </c>
      <c r="N1134" s="2" t="s">
        <v>6617</v>
      </c>
    </row>
    <row r="1135" spans="1:14" x14ac:dyDescent="0.25">
      <c r="A1135" s="3">
        <v>3994</v>
      </c>
      <c r="B1135" s="2" t="s">
        <v>855</v>
      </c>
      <c r="C1135" s="2" t="s">
        <v>199</v>
      </c>
      <c r="D1135" s="2" t="s">
        <v>11</v>
      </c>
      <c r="E1135" s="2" t="s">
        <v>857</v>
      </c>
      <c r="F1135" s="2" t="s">
        <v>13</v>
      </c>
      <c r="G1135" s="2" t="s">
        <v>14</v>
      </c>
      <c r="H1135" s="2">
        <v>0</v>
      </c>
      <c r="L1135" s="2" t="s">
        <v>7015</v>
      </c>
      <c r="M1135" s="2" t="s">
        <v>6617</v>
      </c>
      <c r="N1135" s="2" t="s">
        <v>6617</v>
      </c>
    </row>
    <row r="1136" spans="1:14" x14ac:dyDescent="0.25">
      <c r="A1136" s="3">
        <v>4387</v>
      </c>
      <c r="B1136" s="2" t="s">
        <v>855</v>
      </c>
      <c r="C1136" s="2" t="s">
        <v>142</v>
      </c>
      <c r="D1136" s="2" t="s">
        <v>11</v>
      </c>
      <c r="E1136" s="2" t="s">
        <v>857</v>
      </c>
      <c r="F1136" s="2" t="s">
        <v>13</v>
      </c>
      <c r="G1136" s="2" t="s">
        <v>14</v>
      </c>
      <c r="H1136" s="2">
        <v>0</v>
      </c>
      <c r="L1136" s="2" t="s">
        <v>7015</v>
      </c>
      <c r="M1136" s="2" t="s">
        <v>6617</v>
      </c>
      <c r="N1136" s="2" t="s">
        <v>6617</v>
      </c>
    </row>
    <row r="1137" spans="1:14" hidden="1" x14ac:dyDescent="0.25">
      <c r="A1137" s="3">
        <v>1135</v>
      </c>
      <c r="C1137" s="2" t="s">
        <v>2818</v>
      </c>
      <c r="D1137" s="2" t="s">
        <v>11</v>
      </c>
      <c r="E1137" s="2" t="s">
        <v>2966</v>
      </c>
      <c r="F1137" s="2" t="s">
        <v>37</v>
      </c>
      <c r="G1137" s="2" t="s">
        <v>2913</v>
      </c>
    </row>
    <row r="1138" spans="1:14" x14ac:dyDescent="0.25">
      <c r="A1138" s="3">
        <v>146</v>
      </c>
      <c r="B1138" s="2" t="s">
        <v>855</v>
      </c>
      <c r="C1138" s="2" t="s">
        <v>16</v>
      </c>
      <c r="D1138" s="2" t="s">
        <v>11</v>
      </c>
      <c r="E1138" s="2" t="s">
        <v>857</v>
      </c>
      <c r="F1138" s="2" t="s">
        <v>13</v>
      </c>
      <c r="G1138" s="2" t="s">
        <v>14</v>
      </c>
      <c r="H1138" s="2">
        <v>0</v>
      </c>
      <c r="L1138" s="2" t="s">
        <v>7015</v>
      </c>
      <c r="M1138" s="2" t="s">
        <v>6617</v>
      </c>
      <c r="N1138" s="2" t="s">
        <v>6617</v>
      </c>
    </row>
    <row r="1139" spans="1:14" x14ac:dyDescent="0.25">
      <c r="A1139" s="3">
        <v>1860</v>
      </c>
      <c r="B1139" s="2" t="s">
        <v>855</v>
      </c>
      <c r="C1139" s="2" t="s">
        <v>189</v>
      </c>
      <c r="D1139" s="2" t="s">
        <v>11</v>
      </c>
      <c r="E1139" s="2" t="s">
        <v>857</v>
      </c>
      <c r="F1139" s="2" t="s">
        <v>13</v>
      </c>
      <c r="G1139" s="2" t="s">
        <v>14</v>
      </c>
    </row>
    <row r="1140" spans="1:14" x14ac:dyDescent="0.25">
      <c r="A1140" s="3">
        <v>834</v>
      </c>
      <c r="B1140" s="2" t="s">
        <v>855</v>
      </c>
      <c r="C1140" s="2" t="s">
        <v>43</v>
      </c>
      <c r="D1140" s="2" t="s">
        <v>11</v>
      </c>
      <c r="E1140" s="2" t="s">
        <v>857</v>
      </c>
      <c r="F1140" s="2" t="s">
        <v>13</v>
      </c>
      <c r="G1140" s="2" t="s">
        <v>14</v>
      </c>
    </row>
    <row r="1141" spans="1:14" x14ac:dyDescent="0.25">
      <c r="A1141" s="3">
        <v>2822</v>
      </c>
      <c r="B1141" s="2" t="s">
        <v>855</v>
      </c>
      <c r="C1141" s="2" t="s">
        <v>26</v>
      </c>
      <c r="D1141" s="2" t="s">
        <v>11</v>
      </c>
      <c r="E1141" s="2" t="s">
        <v>857</v>
      </c>
      <c r="F1141" s="2" t="s">
        <v>13</v>
      </c>
      <c r="G1141" s="2" t="s">
        <v>14</v>
      </c>
    </row>
    <row r="1142" spans="1:14" x14ac:dyDescent="0.25">
      <c r="A1142" s="3">
        <v>4294</v>
      </c>
      <c r="B1142" s="2" t="s">
        <v>855</v>
      </c>
      <c r="C1142" s="2" t="s">
        <v>30</v>
      </c>
      <c r="D1142" s="2" t="s">
        <v>11</v>
      </c>
      <c r="E1142" s="2" t="s">
        <v>857</v>
      </c>
      <c r="F1142" s="2" t="s">
        <v>13</v>
      </c>
      <c r="G1142" s="2" t="s">
        <v>14</v>
      </c>
    </row>
    <row r="1143" spans="1:14" x14ac:dyDescent="0.25">
      <c r="A1143" s="3">
        <v>2961</v>
      </c>
      <c r="B1143" s="2" t="s">
        <v>855</v>
      </c>
      <c r="C1143" s="2" t="s">
        <v>23</v>
      </c>
      <c r="D1143" s="2" t="s">
        <v>11</v>
      </c>
      <c r="E1143" s="2" t="s">
        <v>857</v>
      </c>
      <c r="F1143" s="2" t="s">
        <v>13</v>
      </c>
      <c r="G1143" s="2" t="s">
        <v>14</v>
      </c>
    </row>
    <row r="1144" spans="1:14" hidden="1" x14ac:dyDescent="0.25">
      <c r="A1144" s="3">
        <v>4055</v>
      </c>
      <c r="B1144" s="2" t="s">
        <v>1319</v>
      </c>
      <c r="C1144" s="2" t="s">
        <v>47</v>
      </c>
      <c r="D1144" s="2" t="s">
        <v>11</v>
      </c>
      <c r="E1144" s="2" t="s">
        <v>1321</v>
      </c>
      <c r="F1144" s="2" t="s">
        <v>13</v>
      </c>
      <c r="G1144" s="2" t="s">
        <v>14</v>
      </c>
    </row>
    <row r="1145" spans="1:14" hidden="1" x14ac:dyDescent="0.25">
      <c r="A1145" s="3">
        <v>1143</v>
      </c>
      <c r="B1145" s="2" t="s">
        <v>858</v>
      </c>
      <c r="C1145" s="2" t="s">
        <v>1292</v>
      </c>
      <c r="D1145" s="2" t="s">
        <v>11</v>
      </c>
      <c r="E1145" s="2" t="s">
        <v>6571</v>
      </c>
      <c r="F1145" s="2" t="s">
        <v>37</v>
      </c>
      <c r="G1145" s="2" t="s">
        <v>768</v>
      </c>
    </row>
    <row r="1146" spans="1:14" hidden="1" x14ac:dyDescent="0.25">
      <c r="A1146" s="3">
        <v>1144</v>
      </c>
      <c r="C1146" s="2" t="s">
        <v>2818</v>
      </c>
      <c r="D1146" s="2" t="s">
        <v>11</v>
      </c>
      <c r="E1146" s="2" t="s">
        <v>2976</v>
      </c>
      <c r="F1146" s="2" t="s">
        <v>37</v>
      </c>
      <c r="G1146" s="2" t="s">
        <v>2821</v>
      </c>
    </row>
    <row r="1147" spans="1:14" hidden="1" x14ac:dyDescent="0.25">
      <c r="A1147" s="3">
        <v>630</v>
      </c>
      <c r="B1147" s="2" t="s">
        <v>1319</v>
      </c>
      <c r="C1147" s="2" t="s">
        <v>90</v>
      </c>
      <c r="D1147" s="2" t="s">
        <v>11</v>
      </c>
      <c r="E1147" s="2" t="s">
        <v>1321</v>
      </c>
      <c r="F1147" s="2" t="s">
        <v>13</v>
      </c>
      <c r="G1147" s="2" t="s">
        <v>14</v>
      </c>
    </row>
    <row r="1148" spans="1:14" hidden="1" x14ac:dyDescent="0.25">
      <c r="A1148" s="3">
        <v>2916</v>
      </c>
      <c r="B1148" s="2" t="s">
        <v>1319</v>
      </c>
      <c r="C1148" s="2" t="s">
        <v>9</v>
      </c>
      <c r="D1148" s="2" t="s">
        <v>11</v>
      </c>
      <c r="E1148" s="2" t="s">
        <v>1321</v>
      </c>
      <c r="F1148" s="2" t="s">
        <v>13</v>
      </c>
      <c r="G1148" s="2" t="s">
        <v>14</v>
      </c>
    </row>
    <row r="1149" spans="1:14" hidden="1" x14ac:dyDescent="0.25">
      <c r="A1149" s="3">
        <v>1976</v>
      </c>
      <c r="B1149" s="2" t="s">
        <v>1319</v>
      </c>
      <c r="C1149" s="2" t="s">
        <v>99</v>
      </c>
      <c r="D1149" s="2" t="s">
        <v>11</v>
      </c>
      <c r="E1149" s="2" t="s">
        <v>1321</v>
      </c>
      <c r="F1149" s="2" t="s">
        <v>13</v>
      </c>
      <c r="G1149" s="2" t="s">
        <v>14</v>
      </c>
    </row>
    <row r="1150" spans="1:14" hidden="1" x14ac:dyDescent="0.25">
      <c r="A1150" s="3">
        <v>4158</v>
      </c>
      <c r="B1150" s="2" t="s">
        <v>1319</v>
      </c>
      <c r="C1150" s="2" t="s">
        <v>70</v>
      </c>
      <c r="D1150" s="2" t="s">
        <v>11</v>
      </c>
      <c r="E1150" s="2" t="s">
        <v>1321</v>
      </c>
      <c r="F1150" s="2" t="s">
        <v>13</v>
      </c>
      <c r="G1150" s="2" t="s">
        <v>14</v>
      </c>
    </row>
    <row r="1151" spans="1:14" hidden="1" x14ac:dyDescent="0.25">
      <c r="A1151" s="3">
        <v>3452</v>
      </c>
      <c r="B1151" s="2" t="s">
        <v>1715</v>
      </c>
      <c r="C1151" s="2" t="s">
        <v>47</v>
      </c>
      <c r="D1151" s="2" t="s">
        <v>11</v>
      </c>
      <c r="E1151" s="2" t="s">
        <v>1489</v>
      </c>
      <c r="F1151" s="2" t="s">
        <v>13</v>
      </c>
      <c r="G1151" s="2" t="s">
        <v>33</v>
      </c>
    </row>
    <row r="1152" spans="1:14" hidden="1" x14ac:dyDescent="0.25">
      <c r="A1152" s="3">
        <v>3599</v>
      </c>
      <c r="B1152" s="2" t="s">
        <v>1715</v>
      </c>
      <c r="C1152" s="2" t="s">
        <v>90</v>
      </c>
      <c r="D1152" s="2" t="s">
        <v>11</v>
      </c>
      <c r="E1152" s="2" t="s">
        <v>1489</v>
      </c>
      <c r="F1152" s="2" t="s">
        <v>13</v>
      </c>
      <c r="G1152" s="2" t="s">
        <v>33</v>
      </c>
    </row>
    <row r="1153" spans="1:14" hidden="1" x14ac:dyDescent="0.25">
      <c r="A1153" s="3">
        <v>2468</v>
      </c>
      <c r="B1153" s="2" t="s">
        <v>1715</v>
      </c>
      <c r="C1153" s="2" t="s">
        <v>9</v>
      </c>
      <c r="D1153" s="2" t="s">
        <v>11</v>
      </c>
      <c r="E1153" s="2" t="s">
        <v>1489</v>
      </c>
      <c r="F1153" s="2" t="s">
        <v>13</v>
      </c>
      <c r="G1153" s="2" t="s">
        <v>33</v>
      </c>
    </row>
    <row r="1154" spans="1:14" hidden="1" x14ac:dyDescent="0.25">
      <c r="A1154" s="3">
        <v>685</v>
      </c>
      <c r="B1154" s="2" t="s">
        <v>1715</v>
      </c>
      <c r="C1154" s="2" t="s">
        <v>99</v>
      </c>
      <c r="D1154" s="2" t="s">
        <v>11</v>
      </c>
      <c r="E1154" s="2" t="s">
        <v>1489</v>
      </c>
      <c r="F1154" s="2" t="s">
        <v>13</v>
      </c>
      <c r="G1154" s="2" t="s">
        <v>33</v>
      </c>
    </row>
    <row r="1155" spans="1:14" hidden="1" x14ac:dyDescent="0.25">
      <c r="A1155" s="3">
        <v>1053</v>
      </c>
      <c r="B1155" s="2" t="s">
        <v>1715</v>
      </c>
      <c r="C1155" s="2" t="s">
        <v>70</v>
      </c>
      <c r="D1155" s="2" t="s">
        <v>11</v>
      </c>
      <c r="E1155" s="2" t="s">
        <v>1489</v>
      </c>
      <c r="F1155" s="2" t="s">
        <v>13</v>
      </c>
      <c r="G1155" s="2" t="s">
        <v>33</v>
      </c>
    </row>
    <row r="1156" spans="1:14" x14ac:dyDescent="0.25">
      <c r="A1156" s="3">
        <v>4331</v>
      </c>
      <c r="B1156" s="2" t="s">
        <v>1715</v>
      </c>
      <c r="C1156" s="2" t="s">
        <v>189</v>
      </c>
      <c r="D1156" s="2" t="s">
        <v>11</v>
      </c>
      <c r="E1156" s="2" t="s">
        <v>1489</v>
      </c>
      <c r="F1156" s="2" t="s">
        <v>13</v>
      </c>
      <c r="G1156" s="2" t="s">
        <v>33</v>
      </c>
    </row>
    <row r="1157" spans="1:14" x14ac:dyDescent="0.25">
      <c r="A1157" s="3">
        <v>3018</v>
      </c>
      <c r="B1157" s="2" t="s">
        <v>1715</v>
      </c>
      <c r="C1157" s="2" t="s">
        <v>43</v>
      </c>
      <c r="D1157" s="2" t="s">
        <v>11</v>
      </c>
      <c r="E1157" s="2" t="s">
        <v>1489</v>
      </c>
      <c r="F1157" s="2" t="s">
        <v>13</v>
      </c>
      <c r="G1157" s="2" t="s">
        <v>33</v>
      </c>
    </row>
    <row r="1158" spans="1:14" x14ac:dyDescent="0.25">
      <c r="A1158" s="3">
        <v>4301</v>
      </c>
      <c r="B1158" s="2" t="s">
        <v>1715</v>
      </c>
      <c r="C1158" s="2" t="s">
        <v>26</v>
      </c>
      <c r="D1158" s="2" t="s">
        <v>11</v>
      </c>
      <c r="E1158" s="2" t="s">
        <v>1489</v>
      </c>
      <c r="F1158" s="2" t="s">
        <v>13</v>
      </c>
      <c r="G1158" s="2" t="s">
        <v>33</v>
      </c>
    </row>
    <row r="1159" spans="1:14" x14ac:dyDescent="0.25">
      <c r="A1159" s="3">
        <v>468</v>
      </c>
      <c r="B1159" s="2" t="s">
        <v>1715</v>
      </c>
      <c r="C1159" s="2" t="s">
        <v>30</v>
      </c>
      <c r="D1159" s="2" t="s">
        <v>11</v>
      </c>
      <c r="E1159" s="2" t="s">
        <v>1489</v>
      </c>
      <c r="F1159" s="2" t="s">
        <v>13</v>
      </c>
      <c r="G1159" s="2" t="s">
        <v>33</v>
      </c>
    </row>
    <row r="1160" spans="1:14" x14ac:dyDescent="0.25">
      <c r="A1160" s="3">
        <v>2531</v>
      </c>
      <c r="B1160" s="2" t="s">
        <v>1715</v>
      </c>
      <c r="C1160" s="2" t="s">
        <v>23</v>
      </c>
      <c r="D1160" s="2" t="s">
        <v>11</v>
      </c>
      <c r="E1160" s="2" t="s">
        <v>1489</v>
      </c>
      <c r="F1160" s="2" t="s">
        <v>13</v>
      </c>
      <c r="G1160" s="2" t="s">
        <v>33</v>
      </c>
    </row>
    <row r="1161" spans="1:14" hidden="1" x14ac:dyDescent="0.25">
      <c r="A1161" s="3">
        <v>1159</v>
      </c>
      <c r="B1161" s="2" t="s">
        <v>1028</v>
      </c>
      <c r="C1161" s="2" t="s">
        <v>59</v>
      </c>
      <c r="D1161" s="2" t="s">
        <v>11</v>
      </c>
      <c r="E1161" s="2" t="s">
        <v>1030</v>
      </c>
      <c r="F1161" s="2" t="s">
        <v>37</v>
      </c>
      <c r="G1161" s="2" t="s">
        <v>14</v>
      </c>
    </row>
    <row r="1162" spans="1:14" hidden="1" x14ac:dyDescent="0.25">
      <c r="A1162" s="3">
        <v>1409</v>
      </c>
      <c r="B1162" s="2" t="s">
        <v>2773</v>
      </c>
      <c r="C1162" s="2" t="s">
        <v>90</v>
      </c>
      <c r="D1162" s="2" t="s">
        <v>11</v>
      </c>
      <c r="E1162" s="2" t="s">
        <v>2775</v>
      </c>
      <c r="F1162" s="2" t="s">
        <v>13</v>
      </c>
      <c r="G1162" s="2" t="s">
        <v>14</v>
      </c>
    </row>
    <row r="1163" spans="1:14" x14ac:dyDescent="0.25">
      <c r="A1163" s="3">
        <v>3530</v>
      </c>
      <c r="B1163" s="2" t="s">
        <v>4588</v>
      </c>
      <c r="C1163" s="2" t="s">
        <v>189</v>
      </c>
      <c r="D1163" s="2" t="s">
        <v>11</v>
      </c>
      <c r="E1163" s="2" t="s">
        <v>2775</v>
      </c>
      <c r="F1163" s="2" t="s">
        <v>13</v>
      </c>
      <c r="G1163" s="2" t="s">
        <v>14</v>
      </c>
    </row>
    <row r="1164" spans="1:14" x14ac:dyDescent="0.25">
      <c r="A1164" s="3">
        <v>138</v>
      </c>
      <c r="B1164" s="2" t="s">
        <v>512</v>
      </c>
      <c r="C1164" s="2" t="s">
        <v>16</v>
      </c>
      <c r="D1164" s="2" t="s">
        <v>11</v>
      </c>
      <c r="E1164" s="2" t="s">
        <v>514</v>
      </c>
      <c r="F1164" s="2" t="s">
        <v>13</v>
      </c>
      <c r="G1164" s="2" t="s">
        <v>14</v>
      </c>
      <c r="H1164" s="2">
        <f>14.0067*N1164/M1164</f>
        <v>3.5527547311470668E-2</v>
      </c>
      <c r="L1164" s="2" t="s">
        <v>7017</v>
      </c>
      <c r="M1164" s="2">
        <v>394.24900000000002</v>
      </c>
      <c r="N1164" s="2">
        <v>1</v>
      </c>
    </row>
    <row r="1165" spans="1:14" hidden="1" x14ac:dyDescent="0.25">
      <c r="A1165" s="3">
        <v>236</v>
      </c>
      <c r="B1165" s="2" t="s">
        <v>2748</v>
      </c>
      <c r="C1165" s="2" t="s">
        <v>70</v>
      </c>
      <c r="D1165" s="2" t="s">
        <v>11</v>
      </c>
      <c r="E1165" s="2" t="s">
        <v>2558</v>
      </c>
      <c r="F1165" s="2" t="s">
        <v>13</v>
      </c>
      <c r="G1165" s="2" t="s">
        <v>14</v>
      </c>
    </row>
    <row r="1166" spans="1:14" x14ac:dyDescent="0.25">
      <c r="A1166" s="3">
        <v>2626</v>
      </c>
      <c r="B1166" s="2" t="s">
        <v>2748</v>
      </c>
      <c r="C1166" s="2" t="s">
        <v>16</v>
      </c>
      <c r="D1166" s="2" t="s">
        <v>11</v>
      </c>
      <c r="E1166" s="2" t="s">
        <v>2558</v>
      </c>
      <c r="F1166" s="2" t="s">
        <v>13</v>
      </c>
      <c r="G1166" s="2" t="s">
        <v>14</v>
      </c>
      <c r="H1166" s="2">
        <f>14.0067*N1166/M1166</f>
        <v>3.8917121177179916E-2</v>
      </c>
      <c r="L1166" s="2" t="s">
        <v>7018</v>
      </c>
      <c r="M1166" s="2">
        <v>359.911</v>
      </c>
      <c r="N1166" s="2">
        <v>1</v>
      </c>
    </row>
    <row r="1167" spans="1:14" x14ac:dyDescent="0.25">
      <c r="A1167" s="3">
        <v>46</v>
      </c>
      <c r="B1167" s="2" t="s">
        <v>2748</v>
      </c>
      <c r="C1167" s="2" t="s">
        <v>26</v>
      </c>
      <c r="D1167" s="2" t="s">
        <v>11</v>
      </c>
      <c r="E1167" s="2" t="s">
        <v>2558</v>
      </c>
      <c r="F1167" s="2" t="s">
        <v>13</v>
      </c>
      <c r="G1167" s="2" t="s">
        <v>14</v>
      </c>
    </row>
    <row r="1168" spans="1:14" x14ac:dyDescent="0.25">
      <c r="A1168" s="3">
        <v>3026</v>
      </c>
      <c r="B1168" s="2" t="s">
        <v>1405</v>
      </c>
      <c r="C1168" s="2" t="s">
        <v>16</v>
      </c>
      <c r="D1168" s="2" t="s">
        <v>11</v>
      </c>
      <c r="E1168" s="2" t="s">
        <v>1407</v>
      </c>
      <c r="F1168" s="2" t="s">
        <v>13</v>
      </c>
      <c r="G1168" s="2" t="s">
        <v>14</v>
      </c>
      <c r="H1168" s="2">
        <f t="shared" ref="H1168:H1173" si="31">14.0067*N1168/M1168</f>
        <v>4.0048778953568502E-2</v>
      </c>
      <c r="L1168" s="2" t="s">
        <v>7019</v>
      </c>
      <c r="M1168" s="2">
        <v>349.74099999999999</v>
      </c>
      <c r="N1168" s="2">
        <v>1</v>
      </c>
    </row>
    <row r="1169" spans="1:14" x14ac:dyDescent="0.25">
      <c r="A1169" s="3">
        <v>3233</v>
      </c>
      <c r="B1169" s="2" t="s">
        <v>4087</v>
      </c>
      <c r="C1169" s="2" t="s">
        <v>16</v>
      </c>
      <c r="D1169" s="2" t="s">
        <v>11</v>
      </c>
      <c r="E1169" s="2" t="s">
        <v>4089</v>
      </c>
      <c r="F1169" s="2" t="s">
        <v>13</v>
      </c>
      <c r="G1169" s="2" t="s">
        <v>14</v>
      </c>
      <c r="H1169" s="2">
        <f t="shared" si="31"/>
        <v>0.18481787653473902</v>
      </c>
      <c r="L1169" s="2" t="s">
        <v>7020</v>
      </c>
      <c r="M1169" s="2">
        <v>303.14600000000002</v>
      </c>
      <c r="N1169" s="2">
        <v>4</v>
      </c>
    </row>
    <row r="1170" spans="1:14" x14ac:dyDescent="0.25">
      <c r="A1170" s="3">
        <v>491</v>
      </c>
      <c r="B1170" s="2" t="s">
        <v>3489</v>
      </c>
      <c r="C1170" s="2" t="s">
        <v>16</v>
      </c>
      <c r="D1170" s="2" t="s">
        <v>11</v>
      </c>
      <c r="E1170" s="2" t="s">
        <v>3491</v>
      </c>
      <c r="F1170" s="2" t="s">
        <v>13</v>
      </c>
      <c r="G1170" s="2" t="s">
        <v>14</v>
      </c>
      <c r="H1170" s="2">
        <f t="shared" si="31"/>
        <v>5.8434780432043656E-2</v>
      </c>
      <c r="L1170" s="2" t="s">
        <v>7021</v>
      </c>
      <c r="M1170" s="2">
        <v>239.69800000000001</v>
      </c>
      <c r="N1170" s="2">
        <v>1</v>
      </c>
    </row>
    <row r="1171" spans="1:14" x14ac:dyDescent="0.25">
      <c r="A1171" s="3">
        <v>3094</v>
      </c>
      <c r="B1171" s="2" t="s">
        <v>6248</v>
      </c>
      <c r="C1171" s="2" t="s">
        <v>16</v>
      </c>
      <c r="D1171" s="2" t="s">
        <v>11</v>
      </c>
      <c r="E1171" s="2" t="s">
        <v>6250</v>
      </c>
      <c r="F1171" s="2" t="s">
        <v>13</v>
      </c>
      <c r="G1171" s="2" t="s">
        <v>14</v>
      </c>
      <c r="H1171" s="2">
        <f t="shared" si="31"/>
        <v>7.2951562499999997E-2</v>
      </c>
      <c r="L1171" s="2" t="s">
        <v>7022</v>
      </c>
      <c r="M1171" s="2">
        <v>192</v>
      </c>
      <c r="N1171" s="2">
        <v>1</v>
      </c>
    </row>
    <row r="1172" spans="1:14" x14ac:dyDescent="0.25">
      <c r="A1172" s="3">
        <v>2875</v>
      </c>
      <c r="B1172" s="2" t="s">
        <v>2833</v>
      </c>
      <c r="C1172" s="2" t="s">
        <v>16</v>
      </c>
      <c r="D1172" s="2" t="s">
        <v>11</v>
      </c>
      <c r="E1172" s="2" t="s">
        <v>2835</v>
      </c>
      <c r="F1172" s="2" t="s">
        <v>13</v>
      </c>
      <c r="G1172" s="2" t="s">
        <v>14</v>
      </c>
      <c r="H1172" s="2">
        <f t="shared" si="31"/>
        <v>4.1708330231519396E-2</v>
      </c>
      <c r="L1172" s="2" t="s">
        <v>7023</v>
      </c>
      <c r="M1172" s="2">
        <v>335.82499999999999</v>
      </c>
      <c r="N1172" s="2">
        <v>1</v>
      </c>
    </row>
    <row r="1173" spans="1:14" x14ac:dyDescent="0.25">
      <c r="A1173" s="3">
        <v>1239</v>
      </c>
      <c r="B1173" s="2" t="s">
        <v>3795</v>
      </c>
      <c r="C1173" s="2" t="s">
        <v>16</v>
      </c>
      <c r="D1173" s="2" t="s">
        <v>11</v>
      </c>
      <c r="E1173" s="2" t="s">
        <v>3797</v>
      </c>
      <c r="F1173" s="2" t="s">
        <v>13</v>
      </c>
      <c r="G1173" s="2" t="s">
        <v>14</v>
      </c>
      <c r="H1173" s="2">
        <f t="shared" si="31"/>
        <v>0.16294022256294047</v>
      </c>
      <c r="L1173" s="2" t="s">
        <v>7024</v>
      </c>
      <c r="M1173" s="2">
        <v>429.81099999999998</v>
      </c>
      <c r="N1173" s="2">
        <v>5</v>
      </c>
    </row>
    <row r="1174" spans="1:14" x14ac:dyDescent="0.25">
      <c r="A1174" s="3">
        <v>2220</v>
      </c>
      <c r="B1174" s="2" t="s">
        <v>3795</v>
      </c>
      <c r="C1174" s="2" t="s">
        <v>26</v>
      </c>
      <c r="D1174" s="2" t="s">
        <v>11</v>
      </c>
      <c r="E1174" s="2" t="s">
        <v>3797</v>
      </c>
      <c r="F1174" s="2" t="s">
        <v>13</v>
      </c>
      <c r="G1174" s="2" t="s">
        <v>14</v>
      </c>
      <c r="N1174" s="2">
        <v>5</v>
      </c>
    </row>
    <row r="1175" spans="1:14" x14ac:dyDescent="0.25">
      <c r="A1175" s="3">
        <v>3853</v>
      </c>
      <c r="B1175" s="2" t="s">
        <v>2327</v>
      </c>
      <c r="C1175" s="2" t="s">
        <v>16</v>
      </c>
      <c r="D1175" s="2" t="s">
        <v>11</v>
      </c>
      <c r="E1175" s="2" t="s">
        <v>2329</v>
      </c>
      <c r="F1175" s="2" t="s">
        <v>13</v>
      </c>
      <c r="G1175" s="2" t="s">
        <v>14</v>
      </c>
      <c r="H1175" s="2">
        <f>14.0067*N1175/M1175</f>
        <v>0.28049527791795836</v>
      </c>
      <c r="L1175" s="2" t="s">
        <v>7025</v>
      </c>
      <c r="M1175" s="2">
        <v>249.678</v>
      </c>
      <c r="N1175" s="2">
        <v>5</v>
      </c>
    </row>
    <row r="1176" spans="1:14" hidden="1" x14ac:dyDescent="0.25">
      <c r="A1176" s="3">
        <v>2917</v>
      </c>
      <c r="B1176" s="2" t="s">
        <v>550</v>
      </c>
      <c r="C1176" s="2" t="s">
        <v>47</v>
      </c>
      <c r="D1176" s="2" t="s">
        <v>11</v>
      </c>
      <c r="E1176" s="2" t="s">
        <v>552</v>
      </c>
      <c r="F1176" s="2" t="s">
        <v>13</v>
      </c>
      <c r="G1176" s="2" t="s">
        <v>14</v>
      </c>
    </row>
    <row r="1177" spans="1:14" hidden="1" x14ac:dyDescent="0.25">
      <c r="A1177" s="3">
        <v>1175</v>
      </c>
      <c r="B1177" s="2" t="s">
        <v>1969</v>
      </c>
      <c r="C1177" s="2" t="s">
        <v>59</v>
      </c>
      <c r="D1177" s="2" t="s">
        <v>11</v>
      </c>
      <c r="E1177" s="2" t="s">
        <v>1971</v>
      </c>
      <c r="F1177" s="2" t="s">
        <v>37</v>
      </c>
      <c r="G1177" s="2" t="s">
        <v>14</v>
      </c>
    </row>
    <row r="1178" spans="1:14" hidden="1" x14ac:dyDescent="0.25">
      <c r="A1178" s="3">
        <v>1882</v>
      </c>
      <c r="B1178" s="2" t="s">
        <v>550</v>
      </c>
      <c r="C1178" s="2" t="s">
        <v>90</v>
      </c>
      <c r="D1178" s="2" t="s">
        <v>11</v>
      </c>
      <c r="E1178" s="2" t="s">
        <v>552</v>
      </c>
      <c r="F1178" s="2" t="s">
        <v>13</v>
      </c>
      <c r="G1178" s="2" t="s">
        <v>14</v>
      </c>
    </row>
    <row r="1179" spans="1:14" hidden="1" x14ac:dyDescent="0.25">
      <c r="A1179" s="3">
        <v>1863</v>
      </c>
      <c r="B1179" s="2" t="s">
        <v>550</v>
      </c>
      <c r="C1179" s="2" t="s">
        <v>9</v>
      </c>
      <c r="D1179" s="2" t="s">
        <v>11</v>
      </c>
      <c r="E1179" s="2" t="s">
        <v>552</v>
      </c>
      <c r="F1179" s="2" t="s">
        <v>13</v>
      </c>
      <c r="G1179" s="2" t="s">
        <v>14</v>
      </c>
    </row>
    <row r="1180" spans="1:14" hidden="1" x14ac:dyDescent="0.25">
      <c r="A1180" s="3">
        <v>2356</v>
      </c>
      <c r="B1180" s="2" t="s">
        <v>550</v>
      </c>
      <c r="C1180" s="2" t="s">
        <v>99</v>
      </c>
      <c r="D1180" s="2" t="s">
        <v>11</v>
      </c>
      <c r="E1180" s="2" t="s">
        <v>552</v>
      </c>
      <c r="F1180" s="2" t="s">
        <v>13</v>
      </c>
      <c r="G1180" s="2" t="s">
        <v>14</v>
      </c>
    </row>
    <row r="1181" spans="1:14" hidden="1" x14ac:dyDescent="0.25">
      <c r="A1181" s="3">
        <v>954</v>
      </c>
      <c r="B1181" s="2" t="s">
        <v>550</v>
      </c>
      <c r="C1181" s="2" t="s">
        <v>70</v>
      </c>
      <c r="D1181" s="2" t="s">
        <v>11</v>
      </c>
      <c r="E1181" s="2" t="s">
        <v>552</v>
      </c>
      <c r="F1181" s="2" t="s">
        <v>13</v>
      </c>
      <c r="G1181" s="2" t="s">
        <v>14</v>
      </c>
    </row>
    <row r="1182" spans="1:14" x14ac:dyDescent="0.25">
      <c r="A1182" s="3">
        <v>722</v>
      </c>
      <c r="B1182" s="2" t="s">
        <v>550</v>
      </c>
      <c r="C1182" s="2" t="s">
        <v>388</v>
      </c>
      <c r="D1182" s="2" t="s">
        <v>11</v>
      </c>
      <c r="E1182" s="2" t="s">
        <v>552</v>
      </c>
      <c r="F1182" s="2" t="s">
        <v>13</v>
      </c>
      <c r="G1182" s="2" t="s">
        <v>14</v>
      </c>
      <c r="H1182" s="2">
        <v>0</v>
      </c>
      <c r="L1182" s="2" t="s">
        <v>7026</v>
      </c>
      <c r="M1182" s="2" t="s">
        <v>6617</v>
      </c>
      <c r="N1182" s="2" t="s">
        <v>6617</v>
      </c>
    </row>
    <row r="1183" spans="1:14" hidden="1" x14ac:dyDescent="0.25">
      <c r="A1183" s="3">
        <v>1181</v>
      </c>
      <c r="B1183" s="2" t="s">
        <v>50</v>
      </c>
      <c r="C1183" s="2" t="s">
        <v>51</v>
      </c>
      <c r="D1183" s="2" t="s">
        <v>11</v>
      </c>
      <c r="E1183" s="2" t="s">
        <v>53</v>
      </c>
      <c r="F1183" s="2" t="s">
        <v>37</v>
      </c>
      <c r="G1183" s="2" t="s">
        <v>14</v>
      </c>
    </row>
    <row r="1184" spans="1:14" x14ac:dyDescent="0.25">
      <c r="A1184" s="3">
        <v>3654</v>
      </c>
      <c r="B1184" s="2" t="s">
        <v>550</v>
      </c>
      <c r="C1184" s="2" t="s">
        <v>199</v>
      </c>
      <c r="D1184" s="2" t="s">
        <v>11</v>
      </c>
      <c r="E1184" s="2" t="s">
        <v>552</v>
      </c>
      <c r="F1184" s="2" t="s">
        <v>13</v>
      </c>
      <c r="G1184" s="2" t="s">
        <v>14</v>
      </c>
      <c r="H1184" s="2">
        <v>0</v>
      </c>
      <c r="L1184" s="2" t="s">
        <v>7026</v>
      </c>
      <c r="M1184" s="2" t="s">
        <v>6617</v>
      </c>
      <c r="N1184" s="2" t="s">
        <v>6617</v>
      </c>
    </row>
    <row r="1185" spans="1:14" x14ac:dyDescent="0.25">
      <c r="A1185" s="3">
        <v>1778</v>
      </c>
      <c r="B1185" s="2" t="s">
        <v>550</v>
      </c>
      <c r="C1185" s="2" t="s">
        <v>142</v>
      </c>
      <c r="D1185" s="2" t="s">
        <v>11</v>
      </c>
      <c r="E1185" s="2" t="s">
        <v>552</v>
      </c>
      <c r="F1185" s="2" t="s">
        <v>13</v>
      </c>
      <c r="G1185" s="2" t="s">
        <v>14</v>
      </c>
      <c r="H1185" s="2">
        <v>0</v>
      </c>
      <c r="L1185" s="2" t="s">
        <v>7026</v>
      </c>
      <c r="M1185" s="2" t="s">
        <v>6617</v>
      </c>
      <c r="N1185" s="2" t="s">
        <v>6617</v>
      </c>
    </row>
    <row r="1186" spans="1:14" x14ac:dyDescent="0.25">
      <c r="A1186" s="3">
        <v>3484</v>
      </c>
      <c r="B1186" s="2" t="s">
        <v>550</v>
      </c>
      <c r="C1186" s="2" t="s">
        <v>16</v>
      </c>
      <c r="D1186" s="2" t="s">
        <v>11</v>
      </c>
      <c r="E1186" s="2" t="s">
        <v>552</v>
      </c>
      <c r="F1186" s="2" t="s">
        <v>13</v>
      </c>
      <c r="G1186" s="2" t="s">
        <v>14</v>
      </c>
      <c r="H1186" s="2">
        <v>0</v>
      </c>
      <c r="L1186" s="2" t="s">
        <v>7026</v>
      </c>
      <c r="M1186" s="2" t="s">
        <v>6617</v>
      </c>
      <c r="N1186" s="2" t="s">
        <v>6617</v>
      </c>
    </row>
    <row r="1187" spans="1:14" x14ac:dyDescent="0.25">
      <c r="A1187" s="3">
        <v>855</v>
      </c>
      <c r="B1187" s="2" t="s">
        <v>550</v>
      </c>
      <c r="C1187" s="2" t="s">
        <v>189</v>
      </c>
      <c r="D1187" s="2" t="s">
        <v>11</v>
      </c>
      <c r="E1187" s="2" t="s">
        <v>552</v>
      </c>
      <c r="F1187" s="2" t="s">
        <v>13</v>
      </c>
      <c r="G1187" s="2" t="s">
        <v>14</v>
      </c>
    </row>
    <row r="1188" spans="1:14" x14ac:dyDescent="0.25">
      <c r="A1188" s="3">
        <v>3000</v>
      </c>
      <c r="B1188" s="2" t="s">
        <v>550</v>
      </c>
      <c r="C1188" s="2" t="s">
        <v>43</v>
      </c>
      <c r="D1188" s="2" t="s">
        <v>11</v>
      </c>
      <c r="E1188" s="2" t="s">
        <v>552</v>
      </c>
      <c r="F1188" s="2" t="s">
        <v>13</v>
      </c>
      <c r="G1188" s="2" t="s">
        <v>14</v>
      </c>
    </row>
    <row r="1189" spans="1:14" x14ac:dyDescent="0.25">
      <c r="A1189" s="3">
        <v>4411</v>
      </c>
      <c r="B1189" s="2" t="s">
        <v>550</v>
      </c>
      <c r="C1189" s="2" t="s">
        <v>26</v>
      </c>
      <c r="D1189" s="2" t="s">
        <v>11</v>
      </c>
      <c r="E1189" s="2" t="s">
        <v>552</v>
      </c>
      <c r="F1189" s="2" t="s">
        <v>13</v>
      </c>
      <c r="G1189" s="2" t="s">
        <v>14</v>
      </c>
    </row>
    <row r="1190" spans="1:14" x14ac:dyDescent="0.25">
      <c r="A1190" s="3">
        <v>480</v>
      </c>
      <c r="B1190" s="2" t="s">
        <v>550</v>
      </c>
      <c r="C1190" s="2" t="s">
        <v>30</v>
      </c>
      <c r="D1190" s="2" t="s">
        <v>11</v>
      </c>
      <c r="E1190" s="2" t="s">
        <v>552</v>
      </c>
      <c r="F1190" s="2" t="s">
        <v>13</v>
      </c>
      <c r="G1190" s="2" t="s">
        <v>14</v>
      </c>
    </row>
    <row r="1191" spans="1:14" x14ac:dyDescent="0.25">
      <c r="A1191" s="3">
        <v>4127</v>
      </c>
      <c r="B1191" s="2" t="s">
        <v>550</v>
      </c>
      <c r="C1191" s="2" t="s">
        <v>23</v>
      </c>
      <c r="D1191" s="2" t="s">
        <v>11</v>
      </c>
      <c r="E1191" s="2" t="s">
        <v>552</v>
      </c>
      <c r="F1191" s="2" t="s">
        <v>13</v>
      </c>
      <c r="G1191" s="2" t="s">
        <v>14</v>
      </c>
    </row>
    <row r="1192" spans="1:14" hidden="1" x14ac:dyDescent="0.25">
      <c r="A1192" s="3">
        <v>1190</v>
      </c>
      <c r="B1192" s="2" t="s">
        <v>2030</v>
      </c>
      <c r="C1192" s="2" t="s">
        <v>59</v>
      </c>
      <c r="D1192" s="2" t="s">
        <v>11</v>
      </c>
      <c r="E1192" s="2" t="s">
        <v>2032</v>
      </c>
      <c r="F1192" s="2" t="s">
        <v>37</v>
      </c>
      <c r="G1192" s="2" t="s">
        <v>14</v>
      </c>
    </row>
    <row r="1193" spans="1:14" hidden="1" x14ac:dyDescent="0.25">
      <c r="A1193" s="3">
        <v>3262</v>
      </c>
      <c r="B1193" s="2" t="s">
        <v>777</v>
      </c>
      <c r="C1193" s="2" t="s">
        <v>47</v>
      </c>
      <c r="D1193" s="2" t="s">
        <v>11</v>
      </c>
      <c r="E1193" s="2" t="s">
        <v>779</v>
      </c>
      <c r="F1193" s="2" t="s">
        <v>13</v>
      </c>
      <c r="G1193" s="2" t="s">
        <v>33</v>
      </c>
    </row>
    <row r="1194" spans="1:14" hidden="1" x14ac:dyDescent="0.25">
      <c r="A1194" s="3">
        <v>1335</v>
      </c>
      <c r="B1194" s="2" t="s">
        <v>777</v>
      </c>
      <c r="C1194" s="2" t="s">
        <v>90</v>
      </c>
      <c r="D1194" s="2" t="s">
        <v>11</v>
      </c>
      <c r="E1194" s="2" t="s">
        <v>779</v>
      </c>
      <c r="F1194" s="2" t="s">
        <v>13</v>
      </c>
      <c r="G1194" s="2" t="s">
        <v>33</v>
      </c>
    </row>
    <row r="1195" spans="1:14" hidden="1" x14ac:dyDescent="0.25">
      <c r="A1195" s="3">
        <v>2874</v>
      </c>
      <c r="B1195" s="2" t="s">
        <v>777</v>
      </c>
      <c r="C1195" s="2" t="s">
        <v>9</v>
      </c>
      <c r="D1195" s="2" t="s">
        <v>11</v>
      </c>
      <c r="E1195" s="2" t="s">
        <v>779</v>
      </c>
      <c r="F1195" s="2" t="s">
        <v>13</v>
      </c>
      <c r="G1195" s="2" t="s">
        <v>33</v>
      </c>
    </row>
    <row r="1196" spans="1:14" hidden="1" x14ac:dyDescent="0.25">
      <c r="A1196" s="3">
        <v>1700</v>
      </c>
      <c r="B1196" s="2" t="s">
        <v>777</v>
      </c>
      <c r="C1196" s="2" t="s">
        <v>99</v>
      </c>
      <c r="D1196" s="2" t="s">
        <v>11</v>
      </c>
      <c r="E1196" s="2" t="s">
        <v>779</v>
      </c>
      <c r="F1196" s="2" t="s">
        <v>13</v>
      </c>
      <c r="G1196" s="2" t="s">
        <v>33</v>
      </c>
    </row>
    <row r="1197" spans="1:14" hidden="1" x14ac:dyDescent="0.25">
      <c r="A1197" s="3">
        <v>1225</v>
      </c>
      <c r="B1197" s="2" t="s">
        <v>777</v>
      </c>
      <c r="C1197" s="2" t="s">
        <v>70</v>
      </c>
      <c r="D1197" s="2" t="s">
        <v>11</v>
      </c>
      <c r="E1197" s="2" t="s">
        <v>779</v>
      </c>
      <c r="F1197" s="2" t="s">
        <v>13</v>
      </c>
      <c r="G1197" s="2" t="s">
        <v>33</v>
      </c>
    </row>
    <row r="1198" spans="1:14" x14ac:dyDescent="0.25">
      <c r="A1198" s="3">
        <v>1547</v>
      </c>
      <c r="B1198" s="2" t="s">
        <v>777</v>
      </c>
      <c r="C1198" s="2" t="s">
        <v>189</v>
      </c>
      <c r="D1198" s="2" t="s">
        <v>11</v>
      </c>
      <c r="E1198" s="2" t="s">
        <v>779</v>
      </c>
      <c r="F1198" s="2" t="s">
        <v>13</v>
      </c>
      <c r="G1198" s="2" t="s">
        <v>33</v>
      </c>
    </row>
    <row r="1199" spans="1:14" x14ac:dyDescent="0.25">
      <c r="A1199" s="3">
        <v>3681</v>
      </c>
      <c r="B1199" s="2" t="s">
        <v>777</v>
      </c>
      <c r="C1199" s="2" t="s">
        <v>43</v>
      </c>
      <c r="D1199" s="2" t="s">
        <v>11</v>
      </c>
      <c r="E1199" s="2" t="s">
        <v>779</v>
      </c>
      <c r="F1199" s="2" t="s">
        <v>13</v>
      </c>
      <c r="G1199" s="2" t="s">
        <v>33</v>
      </c>
    </row>
    <row r="1200" spans="1:14" x14ac:dyDescent="0.25">
      <c r="A1200" s="3">
        <v>1257</v>
      </c>
      <c r="B1200" s="2" t="s">
        <v>777</v>
      </c>
      <c r="C1200" s="2" t="s">
        <v>26</v>
      </c>
      <c r="D1200" s="2" t="s">
        <v>11</v>
      </c>
      <c r="E1200" s="2" t="s">
        <v>779</v>
      </c>
      <c r="F1200" s="2" t="s">
        <v>13</v>
      </c>
      <c r="G1200" s="2" t="s">
        <v>33</v>
      </c>
    </row>
    <row r="1201" spans="1:7" x14ac:dyDescent="0.25">
      <c r="A1201" s="3">
        <v>1325</v>
      </c>
      <c r="B1201" s="2" t="s">
        <v>777</v>
      </c>
      <c r="C1201" s="2" t="s">
        <v>30</v>
      </c>
      <c r="D1201" s="2" t="s">
        <v>11</v>
      </c>
      <c r="E1201" s="2" t="s">
        <v>779</v>
      </c>
      <c r="F1201" s="2" t="s">
        <v>13</v>
      </c>
      <c r="G1201" s="2" t="s">
        <v>33</v>
      </c>
    </row>
    <row r="1202" spans="1:7" x14ac:dyDescent="0.25">
      <c r="A1202" s="3">
        <v>3653</v>
      </c>
      <c r="B1202" s="2" t="s">
        <v>777</v>
      </c>
      <c r="C1202" s="2" t="s">
        <v>23</v>
      </c>
      <c r="D1202" s="2" t="s">
        <v>11</v>
      </c>
      <c r="E1202" s="2" t="s">
        <v>779</v>
      </c>
      <c r="F1202" s="2" t="s">
        <v>13</v>
      </c>
      <c r="G1202" s="2" t="s">
        <v>33</v>
      </c>
    </row>
    <row r="1203" spans="1:7" hidden="1" x14ac:dyDescent="0.25">
      <c r="A1203" s="3">
        <v>636</v>
      </c>
      <c r="B1203" s="2" t="s">
        <v>397</v>
      </c>
      <c r="C1203" s="2" t="s">
        <v>47</v>
      </c>
      <c r="D1203" s="2" t="s">
        <v>11</v>
      </c>
      <c r="E1203" s="2" t="s">
        <v>399</v>
      </c>
      <c r="F1203" s="2" t="s">
        <v>13</v>
      </c>
      <c r="G1203" s="2" t="s">
        <v>33</v>
      </c>
    </row>
    <row r="1204" spans="1:7" hidden="1" x14ac:dyDescent="0.25">
      <c r="A1204" s="3">
        <v>1202</v>
      </c>
      <c r="C1204" s="2" t="s">
        <v>2818</v>
      </c>
      <c r="D1204" s="2" t="s">
        <v>11</v>
      </c>
      <c r="E1204" s="2" t="s">
        <v>5786</v>
      </c>
      <c r="F1204" s="2" t="s">
        <v>37</v>
      </c>
      <c r="G1204" s="2" t="s">
        <v>2913</v>
      </c>
    </row>
    <row r="1205" spans="1:7" hidden="1" x14ac:dyDescent="0.25">
      <c r="A1205" s="3">
        <v>1324</v>
      </c>
      <c r="B1205" s="2" t="s">
        <v>397</v>
      </c>
      <c r="C1205" s="2" t="s">
        <v>90</v>
      </c>
      <c r="D1205" s="2" t="s">
        <v>11</v>
      </c>
      <c r="E1205" s="2" t="s">
        <v>399</v>
      </c>
      <c r="F1205" s="2" t="s">
        <v>13</v>
      </c>
      <c r="G1205" s="2" t="s">
        <v>33</v>
      </c>
    </row>
    <row r="1206" spans="1:7" hidden="1" x14ac:dyDescent="0.25">
      <c r="A1206" s="3">
        <v>4414</v>
      </c>
      <c r="B1206" s="2" t="s">
        <v>397</v>
      </c>
      <c r="C1206" s="2" t="s">
        <v>9</v>
      </c>
      <c r="D1206" s="2" t="s">
        <v>11</v>
      </c>
      <c r="E1206" s="2" t="s">
        <v>399</v>
      </c>
      <c r="F1206" s="2" t="s">
        <v>13</v>
      </c>
      <c r="G1206" s="2" t="s">
        <v>33</v>
      </c>
    </row>
    <row r="1207" spans="1:7" hidden="1" x14ac:dyDescent="0.25">
      <c r="A1207" s="3">
        <v>9</v>
      </c>
      <c r="B1207" s="2" t="s">
        <v>397</v>
      </c>
      <c r="C1207" s="2" t="s">
        <v>99</v>
      </c>
      <c r="D1207" s="2" t="s">
        <v>11</v>
      </c>
      <c r="E1207" s="2" t="s">
        <v>399</v>
      </c>
      <c r="F1207" s="2" t="s">
        <v>13</v>
      </c>
      <c r="G1207" s="2" t="s">
        <v>33</v>
      </c>
    </row>
    <row r="1208" spans="1:7" hidden="1" x14ac:dyDescent="0.25">
      <c r="A1208" s="3">
        <v>1206</v>
      </c>
      <c r="B1208" s="2" t="s">
        <v>7027</v>
      </c>
      <c r="C1208" s="2" t="s">
        <v>59</v>
      </c>
      <c r="D1208" s="2" t="s">
        <v>11</v>
      </c>
      <c r="E1208" s="2" t="s">
        <v>309</v>
      </c>
      <c r="F1208" s="2" t="s">
        <v>37</v>
      </c>
      <c r="G1208" s="2" t="s">
        <v>14</v>
      </c>
    </row>
    <row r="1209" spans="1:7" hidden="1" x14ac:dyDescent="0.25">
      <c r="A1209" s="3">
        <v>1737</v>
      </c>
      <c r="B1209" s="2" t="s">
        <v>397</v>
      </c>
      <c r="C1209" s="2" t="s">
        <v>70</v>
      </c>
      <c r="D1209" s="2" t="s">
        <v>11</v>
      </c>
      <c r="E1209" s="2" t="s">
        <v>399</v>
      </c>
      <c r="F1209" s="2" t="s">
        <v>13</v>
      </c>
      <c r="G1209" s="2" t="s">
        <v>33</v>
      </c>
    </row>
    <row r="1210" spans="1:7" x14ac:dyDescent="0.25">
      <c r="A1210" s="3">
        <v>268</v>
      </c>
      <c r="B1210" s="2" t="s">
        <v>397</v>
      </c>
      <c r="C1210" s="2" t="s">
        <v>189</v>
      </c>
      <c r="D1210" s="2" t="s">
        <v>11</v>
      </c>
      <c r="E1210" s="2" t="s">
        <v>399</v>
      </c>
      <c r="F1210" s="2" t="s">
        <v>13</v>
      </c>
      <c r="G1210" s="2" t="s">
        <v>33</v>
      </c>
    </row>
    <row r="1211" spans="1:7" x14ac:dyDescent="0.25">
      <c r="A1211" s="3">
        <v>3179</v>
      </c>
      <c r="B1211" s="2" t="s">
        <v>397</v>
      </c>
      <c r="C1211" s="2" t="s">
        <v>43</v>
      </c>
      <c r="D1211" s="2" t="s">
        <v>11</v>
      </c>
      <c r="E1211" s="2" t="s">
        <v>399</v>
      </c>
      <c r="F1211" s="2" t="s">
        <v>13</v>
      </c>
      <c r="G1211" s="2" t="s">
        <v>33</v>
      </c>
    </row>
    <row r="1212" spans="1:7" x14ac:dyDescent="0.25">
      <c r="A1212" s="3">
        <v>3683</v>
      </c>
      <c r="B1212" s="2" t="s">
        <v>397</v>
      </c>
      <c r="C1212" s="2" t="s">
        <v>26</v>
      </c>
      <c r="D1212" s="2" t="s">
        <v>11</v>
      </c>
      <c r="E1212" s="2" t="s">
        <v>399</v>
      </c>
      <c r="F1212" s="2" t="s">
        <v>13</v>
      </c>
      <c r="G1212" s="2" t="s">
        <v>33</v>
      </c>
    </row>
    <row r="1213" spans="1:7" hidden="1" x14ac:dyDescent="0.25">
      <c r="A1213" s="3">
        <v>1211</v>
      </c>
      <c r="B1213" s="2" t="s">
        <v>1521</v>
      </c>
      <c r="C1213" s="2" t="s">
        <v>59</v>
      </c>
      <c r="D1213" s="2" t="s">
        <v>11</v>
      </c>
      <c r="E1213" s="2" t="s">
        <v>1523</v>
      </c>
      <c r="F1213" s="2" t="s">
        <v>37</v>
      </c>
      <c r="G1213" s="2" t="s">
        <v>14</v>
      </c>
    </row>
    <row r="1214" spans="1:7" hidden="1" x14ac:dyDescent="0.25">
      <c r="A1214" s="3">
        <v>1212</v>
      </c>
      <c r="C1214" s="2" t="s">
        <v>2818</v>
      </c>
      <c r="D1214" s="2" t="s">
        <v>11</v>
      </c>
      <c r="E1214" s="2" t="s">
        <v>4816</v>
      </c>
      <c r="F1214" s="2" t="s">
        <v>37</v>
      </c>
      <c r="G1214" s="2" t="s">
        <v>2913</v>
      </c>
    </row>
    <row r="1215" spans="1:7" x14ac:dyDescent="0.25">
      <c r="A1215" s="3">
        <v>2342</v>
      </c>
      <c r="B1215" s="2" t="s">
        <v>397</v>
      </c>
      <c r="C1215" s="2" t="s">
        <v>30</v>
      </c>
      <c r="D1215" s="2" t="s">
        <v>11</v>
      </c>
      <c r="E1215" s="2" t="s">
        <v>399</v>
      </c>
      <c r="F1215" s="2" t="s">
        <v>13</v>
      </c>
      <c r="G1215" s="2" t="s">
        <v>33</v>
      </c>
    </row>
    <row r="1216" spans="1:7" x14ac:dyDescent="0.25">
      <c r="A1216" s="3">
        <v>2880</v>
      </c>
      <c r="B1216" s="2" t="s">
        <v>397</v>
      </c>
      <c r="C1216" s="2" t="s">
        <v>23</v>
      </c>
      <c r="D1216" s="2" t="s">
        <v>11</v>
      </c>
      <c r="E1216" s="2" t="s">
        <v>399</v>
      </c>
      <c r="F1216" s="2" t="s">
        <v>13</v>
      </c>
      <c r="G1216" s="2" t="s">
        <v>33</v>
      </c>
    </row>
    <row r="1217" spans="1:7" hidden="1" x14ac:dyDescent="0.25">
      <c r="A1217" s="3">
        <v>3787</v>
      </c>
      <c r="B1217" s="2" t="s">
        <v>843</v>
      </c>
      <c r="C1217" s="2" t="s">
        <v>47</v>
      </c>
      <c r="D1217" s="2" t="s">
        <v>11</v>
      </c>
      <c r="E1217" s="2" t="s">
        <v>845</v>
      </c>
      <c r="F1217" s="2" t="s">
        <v>13</v>
      </c>
      <c r="G1217" s="2" t="s">
        <v>33</v>
      </c>
    </row>
    <row r="1218" spans="1:7" hidden="1" x14ac:dyDescent="0.25">
      <c r="A1218" s="3">
        <v>1216</v>
      </c>
      <c r="C1218" s="2" t="s">
        <v>2432</v>
      </c>
      <c r="D1218" s="2" t="s">
        <v>11</v>
      </c>
      <c r="E1218" s="2" t="s">
        <v>3902</v>
      </c>
      <c r="F1218" s="2" t="s">
        <v>2435</v>
      </c>
      <c r="G1218" s="2" t="s">
        <v>2436</v>
      </c>
    </row>
    <row r="1219" spans="1:7" hidden="1" x14ac:dyDescent="0.25">
      <c r="A1219" s="3">
        <v>2913</v>
      </c>
      <c r="B1219" s="2" t="s">
        <v>843</v>
      </c>
      <c r="C1219" s="2" t="s">
        <v>90</v>
      </c>
      <c r="D1219" s="2" t="s">
        <v>11</v>
      </c>
      <c r="E1219" s="2" t="s">
        <v>845</v>
      </c>
      <c r="F1219" s="2" t="s">
        <v>13</v>
      </c>
      <c r="G1219" s="2" t="s">
        <v>33</v>
      </c>
    </row>
    <row r="1220" spans="1:7" hidden="1" x14ac:dyDescent="0.25">
      <c r="A1220" s="3">
        <v>2852</v>
      </c>
      <c r="B1220" s="2" t="s">
        <v>843</v>
      </c>
      <c r="C1220" s="2" t="s">
        <v>9</v>
      </c>
      <c r="D1220" s="2" t="s">
        <v>11</v>
      </c>
      <c r="E1220" s="2" t="s">
        <v>845</v>
      </c>
      <c r="F1220" s="2" t="s">
        <v>13</v>
      </c>
      <c r="G1220" s="2" t="s">
        <v>33</v>
      </c>
    </row>
    <row r="1221" spans="1:7" hidden="1" x14ac:dyDescent="0.25">
      <c r="A1221" s="3">
        <v>3907</v>
      </c>
      <c r="B1221" s="2" t="s">
        <v>843</v>
      </c>
      <c r="C1221" s="2" t="s">
        <v>99</v>
      </c>
      <c r="D1221" s="2" t="s">
        <v>11</v>
      </c>
      <c r="E1221" s="2" t="s">
        <v>845</v>
      </c>
      <c r="F1221" s="2" t="s">
        <v>13</v>
      </c>
      <c r="G1221" s="2" t="s">
        <v>33</v>
      </c>
    </row>
    <row r="1222" spans="1:7" hidden="1" x14ac:dyDescent="0.25">
      <c r="A1222" s="3">
        <v>3752</v>
      </c>
      <c r="B1222" s="2" t="s">
        <v>843</v>
      </c>
      <c r="C1222" s="2" t="s">
        <v>70</v>
      </c>
      <c r="D1222" s="2" t="s">
        <v>11</v>
      </c>
      <c r="E1222" s="2" t="s">
        <v>845</v>
      </c>
      <c r="F1222" s="2" t="s">
        <v>13</v>
      </c>
      <c r="G1222" s="2" t="s">
        <v>33</v>
      </c>
    </row>
    <row r="1223" spans="1:7" x14ac:dyDescent="0.25">
      <c r="A1223" s="3">
        <v>2603</v>
      </c>
      <c r="B1223" s="2" t="s">
        <v>843</v>
      </c>
      <c r="C1223" s="2" t="s">
        <v>189</v>
      </c>
      <c r="D1223" s="2" t="s">
        <v>11</v>
      </c>
      <c r="E1223" s="2" t="s">
        <v>845</v>
      </c>
      <c r="F1223" s="2" t="s">
        <v>13</v>
      </c>
      <c r="G1223" s="2" t="s">
        <v>33</v>
      </c>
    </row>
    <row r="1224" spans="1:7" x14ac:dyDescent="0.25">
      <c r="A1224" s="3">
        <v>1146</v>
      </c>
      <c r="B1224" s="2" t="s">
        <v>843</v>
      </c>
      <c r="C1224" s="2" t="s">
        <v>43</v>
      </c>
      <c r="D1224" s="2" t="s">
        <v>11</v>
      </c>
      <c r="E1224" s="2" t="s">
        <v>845</v>
      </c>
      <c r="F1224" s="2" t="s">
        <v>13</v>
      </c>
      <c r="G1224" s="2" t="s">
        <v>33</v>
      </c>
    </row>
    <row r="1225" spans="1:7" x14ac:dyDescent="0.25">
      <c r="A1225" s="3">
        <v>2797</v>
      </c>
      <c r="B1225" s="2" t="s">
        <v>843</v>
      </c>
      <c r="C1225" s="2" t="s">
        <v>26</v>
      </c>
      <c r="D1225" s="2" t="s">
        <v>11</v>
      </c>
      <c r="E1225" s="2" t="s">
        <v>845</v>
      </c>
      <c r="F1225" s="2" t="s">
        <v>13</v>
      </c>
      <c r="G1225" s="2" t="s">
        <v>33</v>
      </c>
    </row>
    <row r="1226" spans="1:7" x14ac:dyDescent="0.25">
      <c r="A1226" s="3">
        <v>4378</v>
      </c>
      <c r="B1226" s="2" t="s">
        <v>843</v>
      </c>
      <c r="C1226" s="2" t="s">
        <v>30</v>
      </c>
      <c r="D1226" s="2" t="s">
        <v>11</v>
      </c>
      <c r="E1226" s="2" t="s">
        <v>845</v>
      </c>
      <c r="F1226" s="2" t="s">
        <v>13</v>
      </c>
      <c r="G1226" s="2" t="s">
        <v>33</v>
      </c>
    </row>
    <row r="1227" spans="1:7" x14ac:dyDescent="0.25">
      <c r="A1227" s="3">
        <v>1372</v>
      </c>
      <c r="B1227" s="2" t="s">
        <v>843</v>
      </c>
      <c r="C1227" s="2" t="s">
        <v>23</v>
      </c>
      <c r="D1227" s="2" t="s">
        <v>11</v>
      </c>
      <c r="E1227" s="2" t="s">
        <v>845</v>
      </c>
      <c r="F1227" s="2" t="s">
        <v>13</v>
      </c>
      <c r="G1227" s="2" t="s">
        <v>33</v>
      </c>
    </row>
    <row r="1228" spans="1:7" hidden="1" x14ac:dyDescent="0.25">
      <c r="A1228" s="3">
        <v>4111</v>
      </c>
      <c r="C1228" s="2" t="s">
        <v>47</v>
      </c>
      <c r="D1228" s="2" t="s">
        <v>11</v>
      </c>
      <c r="E1228" s="2" t="s">
        <v>2618</v>
      </c>
      <c r="F1228" s="2" t="s">
        <v>13</v>
      </c>
      <c r="G1228" s="2" t="s">
        <v>14</v>
      </c>
    </row>
    <row r="1229" spans="1:7" hidden="1" x14ac:dyDescent="0.25">
      <c r="A1229" s="3">
        <v>3678</v>
      </c>
      <c r="C1229" s="2" t="s">
        <v>90</v>
      </c>
      <c r="D1229" s="2" t="s">
        <v>11</v>
      </c>
      <c r="E1229" s="2" t="s">
        <v>2618</v>
      </c>
      <c r="F1229" s="2" t="s">
        <v>13</v>
      </c>
      <c r="G1229" s="2" t="s">
        <v>14</v>
      </c>
    </row>
    <row r="1230" spans="1:7" hidden="1" x14ac:dyDescent="0.25">
      <c r="A1230" s="3">
        <v>1228</v>
      </c>
      <c r="C1230" s="2" t="s">
        <v>1481</v>
      </c>
      <c r="D1230" s="2" t="s">
        <v>11</v>
      </c>
      <c r="E1230" s="2" t="s">
        <v>6094</v>
      </c>
      <c r="F1230" s="2" t="s">
        <v>1484</v>
      </c>
      <c r="G1230" s="2" t="s">
        <v>768</v>
      </c>
    </row>
    <row r="1231" spans="1:7" hidden="1" x14ac:dyDescent="0.25">
      <c r="A1231" s="3">
        <v>2001</v>
      </c>
      <c r="C1231" s="2" t="s">
        <v>9</v>
      </c>
      <c r="D1231" s="2" t="s">
        <v>11</v>
      </c>
      <c r="E1231" s="2" t="s">
        <v>2618</v>
      </c>
      <c r="F1231" s="2" t="s">
        <v>13</v>
      </c>
      <c r="G1231" s="2" t="s">
        <v>14</v>
      </c>
    </row>
    <row r="1232" spans="1:7" hidden="1" x14ac:dyDescent="0.25">
      <c r="A1232" s="3">
        <v>253</v>
      </c>
      <c r="C1232" s="2" t="s">
        <v>99</v>
      </c>
      <c r="D1232" s="2" t="s">
        <v>11</v>
      </c>
      <c r="E1232" s="2" t="s">
        <v>2618</v>
      </c>
      <c r="F1232" s="2" t="s">
        <v>13</v>
      </c>
      <c r="G1232" s="2" t="s">
        <v>14</v>
      </c>
    </row>
    <row r="1233" spans="1:14" hidden="1" x14ac:dyDescent="0.25">
      <c r="A1233" s="3">
        <v>1589</v>
      </c>
      <c r="C1233" s="2" t="s">
        <v>70</v>
      </c>
      <c r="D1233" s="2" t="s">
        <v>11</v>
      </c>
      <c r="E1233" s="2" t="s">
        <v>2618</v>
      </c>
      <c r="F1233" s="2" t="s">
        <v>13</v>
      </c>
      <c r="G1233" s="2" t="s">
        <v>14</v>
      </c>
    </row>
    <row r="1234" spans="1:14" x14ac:dyDescent="0.25">
      <c r="A1234" s="3">
        <v>1528</v>
      </c>
      <c r="B1234" s="2" t="s">
        <v>1281</v>
      </c>
      <c r="C1234" s="2" t="s">
        <v>388</v>
      </c>
      <c r="D1234" s="2" t="s">
        <v>11</v>
      </c>
      <c r="E1234" s="2" t="s">
        <v>1283</v>
      </c>
      <c r="F1234" s="2" t="s">
        <v>13</v>
      </c>
      <c r="G1234" s="2" t="s">
        <v>14</v>
      </c>
      <c r="H1234" s="2">
        <v>0</v>
      </c>
      <c r="L1234" s="2" t="s">
        <v>7028</v>
      </c>
      <c r="M1234" s="2" t="s">
        <v>6617</v>
      </c>
    </row>
    <row r="1235" spans="1:14" x14ac:dyDescent="0.25">
      <c r="A1235" s="3">
        <v>502</v>
      </c>
      <c r="B1235" s="2" t="s">
        <v>1281</v>
      </c>
      <c r="C1235" s="2" t="s">
        <v>199</v>
      </c>
      <c r="D1235" s="2" t="s">
        <v>11</v>
      </c>
      <c r="E1235" s="2" t="s">
        <v>1283</v>
      </c>
      <c r="F1235" s="2" t="s">
        <v>13</v>
      </c>
      <c r="G1235" s="2" t="s">
        <v>14</v>
      </c>
      <c r="H1235" s="2">
        <v>0</v>
      </c>
      <c r="L1235" s="2" t="s">
        <v>7028</v>
      </c>
      <c r="M1235" s="2" t="s">
        <v>6617</v>
      </c>
    </row>
    <row r="1236" spans="1:14" x14ac:dyDescent="0.25">
      <c r="A1236" s="3">
        <v>859</v>
      </c>
      <c r="B1236" s="2" t="s">
        <v>1281</v>
      </c>
      <c r="C1236" s="2" t="s">
        <v>142</v>
      </c>
      <c r="D1236" s="2" t="s">
        <v>11</v>
      </c>
      <c r="E1236" s="2" t="s">
        <v>1283</v>
      </c>
      <c r="F1236" s="2" t="s">
        <v>13</v>
      </c>
      <c r="G1236" s="2" t="s">
        <v>14</v>
      </c>
      <c r="H1236" s="2">
        <v>0</v>
      </c>
      <c r="L1236" s="2" t="s">
        <v>7028</v>
      </c>
      <c r="M1236" s="2" t="s">
        <v>6617</v>
      </c>
    </row>
    <row r="1237" spans="1:14" hidden="1" x14ac:dyDescent="0.25">
      <c r="A1237" s="3">
        <v>1235</v>
      </c>
      <c r="C1237" s="2" t="s">
        <v>2818</v>
      </c>
      <c r="D1237" s="2" t="s">
        <v>11</v>
      </c>
      <c r="E1237" s="2" t="s">
        <v>4861</v>
      </c>
      <c r="F1237" s="2" t="s">
        <v>37</v>
      </c>
      <c r="G1237" s="2" t="s">
        <v>2913</v>
      </c>
    </row>
    <row r="1238" spans="1:14" x14ac:dyDescent="0.25">
      <c r="A1238" s="3">
        <v>3195</v>
      </c>
      <c r="B1238" s="2" t="s">
        <v>1281</v>
      </c>
      <c r="C1238" s="2" t="s">
        <v>16</v>
      </c>
      <c r="D1238" s="2" t="s">
        <v>11</v>
      </c>
      <c r="E1238" s="2" t="s">
        <v>1283</v>
      </c>
      <c r="F1238" s="2" t="s">
        <v>13</v>
      </c>
      <c r="G1238" s="2" t="s">
        <v>14</v>
      </c>
      <c r="H1238" s="2">
        <v>0</v>
      </c>
      <c r="L1238" s="2" t="s">
        <v>7028</v>
      </c>
      <c r="M1238" s="2" t="s">
        <v>6617</v>
      </c>
    </row>
    <row r="1239" spans="1:14" x14ac:dyDescent="0.25">
      <c r="A1239" s="3">
        <v>2953</v>
      </c>
      <c r="B1239" s="2" t="s">
        <v>1281</v>
      </c>
      <c r="C1239" s="2" t="s">
        <v>189</v>
      </c>
      <c r="D1239" s="2" t="s">
        <v>11</v>
      </c>
      <c r="E1239" s="2" t="s">
        <v>1283</v>
      </c>
      <c r="F1239" s="2" t="s">
        <v>13</v>
      </c>
      <c r="G1239" s="2" t="s">
        <v>14</v>
      </c>
    </row>
    <row r="1240" spans="1:14" x14ac:dyDescent="0.25">
      <c r="A1240" s="3">
        <v>864</v>
      </c>
      <c r="B1240" s="2" t="s">
        <v>1281</v>
      </c>
      <c r="C1240" s="2" t="s">
        <v>43</v>
      </c>
      <c r="D1240" s="2" t="s">
        <v>11</v>
      </c>
      <c r="E1240" s="2" t="s">
        <v>1283</v>
      </c>
      <c r="F1240" s="2" t="s">
        <v>13</v>
      </c>
      <c r="G1240" s="2" t="s">
        <v>14</v>
      </c>
      <c r="N1240" s="2" t="s">
        <v>6617</v>
      </c>
    </row>
    <row r="1241" spans="1:14" x14ac:dyDescent="0.25">
      <c r="A1241" s="3">
        <v>1341</v>
      </c>
      <c r="B1241" s="2" t="s">
        <v>1281</v>
      </c>
      <c r="C1241" s="2" t="s">
        <v>26</v>
      </c>
      <c r="D1241" s="2" t="s">
        <v>11</v>
      </c>
      <c r="E1241" s="2" t="s">
        <v>1283</v>
      </c>
      <c r="F1241" s="2" t="s">
        <v>13</v>
      </c>
      <c r="G1241" s="2" t="s">
        <v>14</v>
      </c>
      <c r="N1241" s="2" t="s">
        <v>6617</v>
      </c>
    </row>
    <row r="1242" spans="1:14" x14ac:dyDescent="0.25">
      <c r="A1242" s="3">
        <v>3003</v>
      </c>
      <c r="B1242" s="2" t="s">
        <v>1281</v>
      </c>
      <c r="C1242" s="2" t="s">
        <v>30</v>
      </c>
      <c r="D1242" s="2" t="s">
        <v>11</v>
      </c>
      <c r="E1242" s="2" t="s">
        <v>1283</v>
      </c>
      <c r="F1242" s="2" t="s">
        <v>13</v>
      </c>
      <c r="G1242" s="2" t="s">
        <v>14</v>
      </c>
      <c r="N1242" s="2" t="s">
        <v>6617</v>
      </c>
    </row>
    <row r="1243" spans="1:14" x14ac:dyDescent="0.25">
      <c r="A1243" s="3">
        <v>3278</v>
      </c>
      <c r="B1243" s="2" t="s">
        <v>1281</v>
      </c>
      <c r="C1243" s="2" t="s">
        <v>23</v>
      </c>
      <c r="D1243" s="2" t="s">
        <v>11</v>
      </c>
      <c r="E1243" s="2" t="s">
        <v>1283</v>
      </c>
      <c r="F1243" s="2" t="s">
        <v>13</v>
      </c>
      <c r="G1243" s="2" t="s">
        <v>14</v>
      </c>
      <c r="N1243" s="2" t="s">
        <v>6617</v>
      </c>
    </row>
    <row r="1244" spans="1:14" hidden="1" x14ac:dyDescent="0.25">
      <c r="A1244" s="3">
        <v>408</v>
      </c>
      <c r="B1244" s="2" t="s">
        <v>1853</v>
      </c>
      <c r="C1244" s="2" t="s">
        <v>47</v>
      </c>
      <c r="D1244" s="2" t="s">
        <v>11</v>
      </c>
      <c r="E1244" s="2" t="s">
        <v>1855</v>
      </c>
      <c r="F1244" s="2" t="s">
        <v>13</v>
      </c>
      <c r="G1244" s="2" t="s">
        <v>14</v>
      </c>
    </row>
    <row r="1245" spans="1:14" hidden="1" x14ac:dyDescent="0.25">
      <c r="A1245" s="3">
        <v>2667</v>
      </c>
      <c r="B1245" s="2" t="s">
        <v>1853</v>
      </c>
      <c r="C1245" s="2" t="s">
        <v>90</v>
      </c>
      <c r="D1245" s="2" t="s">
        <v>11</v>
      </c>
      <c r="E1245" s="2" t="s">
        <v>1855</v>
      </c>
      <c r="F1245" s="2" t="s">
        <v>13</v>
      </c>
      <c r="G1245" s="2" t="s">
        <v>14</v>
      </c>
    </row>
    <row r="1246" spans="1:14" hidden="1" x14ac:dyDescent="0.25">
      <c r="A1246" s="3">
        <v>539</v>
      </c>
      <c r="B1246" s="2" t="s">
        <v>1853</v>
      </c>
      <c r="C1246" s="2" t="s">
        <v>9</v>
      </c>
      <c r="D1246" s="2" t="s">
        <v>11</v>
      </c>
      <c r="E1246" s="2" t="s">
        <v>1855</v>
      </c>
      <c r="F1246" s="2" t="s">
        <v>13</v>
      </c>
      <c r="G1246" s="2" t="s">
        <v>14</v>
      </c>
    </row>
    <row r="1247" spans="1:14" hidden="1" x14ac:dyDescent="0.25">
      <c r="A1247" s="3">
        <v>2147</v>
      </c>
      <c r="B1247" s="2" t="s">
        <v>1853</v>
      </c>
      <c r="C1247" s="2" t="s">
        <v>99</v>
      </c>
      <c r="D1247" s="2" t="s">
        <v>11</v>
      </c>
      <c r="E1247" s="2" t="s">
        <v>1855</v>
      </c>
      <c r="F1247" s="2" t="s">
        <v>13</v>
      </c>
      <c r="G1247" s="2" t="s">
        <v>14</v>
      </c>
    </row>
    <row r="1248" spans="1:14" hidden="1" x14ac:dyDescent="0.25">
      <c r="A1248" s="3">
        <v>12</v>
      </c>
      <c r="B1248" s="2" t="s">
        <v>1853</v>
      </c>
      <c r="C1248" s="2" t="s">
        <v>70</v>
      </c>
      <c r="D1248" s="2" t="s">
        <v>11</v>
      </c>
      <c r="E1248" s="2" t="s">
        <v>1855</v>
      </c>
      <c r="F1248" s="2" t="s">
        <v>13</v>
      </c>
      <c r="G1248" s="2" t="s">
        <v>14</v>
      </c>
    </row>
    <row r="1249" spans="1:7" hidden="1" x14ac:dyDescent="0.25">
      <c r="A1249" s="3">
        <v>1199</v>
      </c>
      <c r="B1249" s="2" t="s">
        <v>5636</v>
      </c>
      <c r="C1249" s="2" t="s">
        <v>47</v>
      </c>
      <c r="D1249" s="2" t="s">
        <v>11</v>
      </c>
      <c r="E1249" s="2" t="s">
        <v>5638</v>
      </c>
      <c r="F1249" s="2" t="s">
        <v>13</v>
      </c>
      <c r="G1249" s="2" t="s">
        <v>14</v>
      </c>
    </row>
    <row r="1250" spans="1:7" hidden="1" x14ac:dyDescent="0.25">
      <c r="A1250" s="3">
        <v>2115</v>
      </c>
      <c r="B1250" s="2" t="s">
        <v>145</v>
      </c>
      <c r="C1250" s="2" t="s">
        <v>47</v>
      </c>
      <c r="D1250" s="2" t="s">
        <v>11</v>
      </c>
      <c r="E1250" s="2" t="s">
        <v>147</v>
      </c>
      <c r="F1250" s="2" t="s">
        <v>13</v>
      </c>
      <c r="G1250" s="2" t="s">
        <v>14</v>
      </c>
    </row>
    <row r="1251" spans="1:7" hidden="1" x14ac:dyDescent="0.25">
      <c r="A1251" s="3">
        <v>523</v>
      </c>
      <c r="B1251" s="2" t="s">
        <v>145</v>
      </c>
      <c r="C1251" s="2" t="s">
        <v>90</v>
      </c>
      <c r="D1251" s="2" t="s">
        <v>11</v>
      </c>
      <c r="E1251" s="2" t="s">
        <v>147</v>
      </c>
      <c r="F1251" s="2" t="s">
        <v>13</v>
      </c>
      <c r="G1251" s="2" t="s">
        <v>14</v>
      </c>
    </row>
    <row r="1252" spans="1:7" hidden="1" x14ac:dyDescent="0.25">
      <c r="A1252" s="3">
        <v>2110</v>
      </c>
      <c r="B1252" s="2" t="s">
        <v>145</v>
      </c>
      <c r="C1252" s="2" t="s">
        <v>9</v>
      </c>
      <c r="D1252" s="2" t="s">
        <v>11</v>
      </c>
      <c r="E1252" s="2" t="s">
        <v>147</v>
      </c>
      <c r="F1252" s="2" t="s">
        <v>13</v>
      </c>
      <c r="G1252" s="2" t="s">
        <v>14</v>
      </c>
    </row>
    <row r="1253" spans="1:7" hidden="1" x14ac:dyDescent="0.25">
      <c r="A1253" s="3">
        <v>4209</v>
      </c>
      <c r="B1253" s="2" t="s">
        <v>145</v>
      </c>
      <c r="C1253" s="2" t="s">
        <v>99</v>
      </c>
      <c r="D1253" s="2" t="s">
        <v>11</v>
      </c>
      <c r="E1253" s="2" t="s">
        <v>147</v>
      </c>
      <c r="F1253" s="2" t="s">
        <v>13</v>
      </c>
      <c r="G1253" s="2" t="s">
        <v>14</v>
      </c>
    </row>
    <row r="1254" spans="1:7" hidden="1" x14ac:dyDescent="0.25">
      <c r="A1254" s="3">
        <v>1252</v>
      </c>
      <c r="B1254" s="2" t="s">
        <v>467</v>
      </c>
      <c r="C1254" s="2" t="s">
        <v>59</v>
      </c>
      <c r="D1254" s="2" t="s">
        <v>11</v>
      </c>
      <c r="E1254" s="2" t="s">
        <v>2231</v>
      </c>
      <c r="F1254" s="2" t="s">
        <v>37</v>
      </c>
      <c r="G1254" s="2" t="s">
        <v>14</v>
      </c>
    </row>
    <row r="1255" spans="1:7" hidden="1" x14ac:dyDescent="0.25">
      <c r="A1255" s="3">
        <v>1460</v>
      </c>
      <c r="B1255" s="2" t="s">
        <v>145</v>
      </c>
      <c r="C1255" s="2" t="s">
        <v>70</v>
      </c>
      <c r="D1255" s="2" t="s">
        <v>11</v>
      </c>
      <c r="E1255" s="2" t="s">
        <v>147</v>
      </c>
      <c r="F1255" s="2" t="s">
        <v>13</v>
      </c>
      <c r="G1255" s="2" t="s">
        <v>14</v>
      </c>
    </row>
    <row r="1256" spans="1:7" x14ac:dyDescent="0.25">
      <c r="A1256" s="3">
        <v>3878</v>
      </c>
      <c r="B1256" s="2" t="s">
        <v>145</v>
      </c>
      <c r="C1256" s="2" t="s">
        <v>189</v>
      </c>
      <c r="D1256" s="2" t="s">
        <v>11</v>
      </c>
      <c r="E1256" s="2" t="s">
        <v>147</v>
      </c>
      <c r="F1256" s="2" t="s">
        <v>13</v>
      </c>
      <c r="G1256" s="2" t="s">
        <v>14</v>
      </c>
    </row>
    <row r="1257" spans="1:7" x14ac:dyDescent="0.25">
      <c r="A1257" s="3">
        <v>201</v>
      </c>
      <c r="B1257" s="2" t="s">
        <v>145</v>
      </c>
      <c r="C1257" s="2" t="s">
        <v>43</v>
      </c>
      <c r="D1257" s="2" t="s">
        <v>11</v>
      </c>
      <c r="E1257" s="2" t="s">
        <v>147</v>
      </c>
      <c r="F1257" s="2" t="s">
        <v>13</v>
      </c>
      <c r="G1257" s="2" t="s">
        <v>14</v>
      </c>
    </row>
    <row r="1258" spans="1:7" x14ac:dyDescent="0.25">
      <c r="A1258" s="3">
        <v>92</v>
      </c>
      <c r="B1258" s="2" t="s">
        <v>145</v>
      </c>
      <c r="C1258" s="2" t="s">
        <v>26</v>
      </c>
      <c r="D1258" s="2" t="s">
        <v>11</v>
      </c>
      <c r="E1258" s="2" t="s">
        <v>147</v>
      </c>
      <c r="F1258" s="2" t="s">
        <v>13</v>
      </c>
      <c r="G1258" s="2" t="s">
        <v>14</v>
      </c>
    </row>
    <row r="1259" spans="1:7" x14ac:dyDescent="0.25">
      <c r="A1259" s="3">
        <v>2615</v>
      </c>
      <c r="B1259" s="2" t="s">
        <v>145</v>
      </c>
      <c r="C1259" s="2" t="s">
        <v>30</v>
      </c>
      <c r="D1259" s="2" t="s">
        <v>11</v>
      </c>
      <c r="E1259" s="2" t="s">
        <v>147</v>
      </c>
      <c r="F1259" s="2" t="s">
        <v>13</v>
      </c>
      <c r="G1259" s="2" t="s">
        <v>14</v>
      </c>
    </row>
    <row r="1260" spans="1:7" x14ac:dyDescent="0.25">
      <c r="A1260" s="3">
        <v>940</v>
      </c>
      <c r="B1260" s="2" t="s">
        <v>145</v>
      </c>
      <c r="C1260" s="2" t="s">
        <v>23</v>
      </c>
      <c r="D1260" s="2" t="s">
        <v>11</v>
      </c>
      <c r="E1260" s="2" t="s">
        <v>147</v>
      </c>
      <c r="F1260" s="2" t="s">
        <v>13</v>
      </c>
      <c r="G1260" s="2" t="s">
        <v>14</v>
      </c>
    </row>
    <row r="1261" spans="1:7" hidden="1" x14ac:dyDescent="0.25">
      <c r="A1261" s="3">
        <v>661</v>
      </c>
      <c r="B1261" s="2" t="s">
        <v>520</v>
      </c>
      <c r="C1261" s="2" t="s">
        <v>47</v>
      </c>
      <c r="D1261" s="2" t="s">
        <v>11</v>
      </c>
      <c r="E1261" s="2" t="s">
        <v>276</v>
      </c>
      <c r="F1261" s="2" t="s">
        <v>13</v>
      </c>
      <c r="G1261" s="2" t="s">
        <v>33</v>
      </c>
    </row>
    <row r="1262" spans="1:7" hidden="1" x14ac:dyDescent="0.25">
      <c r="A1262" s="3">
        <v>3308</v>
      </c>
      <c r="B1262" s="2" t="s">
        <v>520</v>
      </c>
      <c r="C1262" s="2" t="s">
        <v>90</v>
      </c>
      <c r="D1262" s="2" t="s">
        <v>11</v>
      </c>
      <c r="E1262" s="2" t="s">
        <v>276</v>
      </c>
      <c r="F1262" s="2" t="s">
        <v>13</v>
      </c>
      <c r="G1262" s="2" t="s">
        <v>33</v>
      </c>
    </row>
    <row r="1263" spans="1:7" hidden="1" x14ac:dyDescent="0.25">
      <c r="A1263" s="3">
        <v>1356</v>
      </c>
      <c r="B1263" s="2" t="s">
        <v>520</v>
      </c>
      <c r="C1263" s="2" t="s">
        <v>9</v>
      </c>
      <c r="D1263" s="2" t="s">
        <v>11</v>
      </c>
      <c r="E1263" s="2" t="s">
        <v>276</v>
      </c>
      <c r="F1263" s="2" t="s">
        <v>13</v>
      </c>
      <c r="G1263" s="2" t="s">
        <v>33</v>
      </c>
    </row>
    <row r="1264" spans="1:7" hidden="1" x14ac:dyDescent="0.25">
      <c r="A1264" s="3">
        <v>3237</v>
      </c>
      <c r="B1264" s="2" t="s">
        <v>520</v>
      </c>
      <c r="C1264" s="2" t="s">
        <v>99</v>
      </c>
      <c r="D1264" s="2" t="s">
        <v>11</v>
      </c>
      <c r="E1264" s="2" t="s">
        <v>276</v>
      </c>
      <c r="F1264" s="2" t="s">
        <v>13</v>
      </c>
      <c r="G1264" s="2" t="s">
        <v>33</v>
      </c>
    </row>
    <row r="1265" spans="1:7" hidden="1" x14ac:dyDescent="0.25">
      <c r="A1265" s="3">
        <v>800</v>
      </c>
      <c r="B1265" s="2" t="s">
        <v>520</v>
      </c>
      <c r="C1265" s="2" t="s">
        <v>70</v>
      </c>
      <c r="D1265" s="2" t="s">
        <v>11</v>
      </c>
      <c r="E1265" s="2" t="s">
        <v>276</v>
      </c>
      <c r="F1265" s="2" t="s">
        <v>13</v>
      </c>
      <c r="G1265" s="2" t="s">
        <v>33</v>
      </c>
    </row>
    <row r="1266" spans="1:7" x14ac:dyDescent="0.25">
      <c r="A1266" s="3">
        <v>2201</v>
      </c>
      <c r="B1266" s="2" t="s">
        <v>520</v>
      </c>
      <c r="C1266" s="2" t="s">
        <v>189</v>
      </c>
      <c r="D1266" s="2" t="s">
        <v>11</v>
      </c>
      <c r="E1266" s="2" t="s">
        <v>276</v>
      </c>
      <c r="F1266" s="2" t="s">
        <v>13</v>
      </c>
      <c r="G1266" s="2" t="s">
        <v>33</v>
      </c>
    </row>
    <row r="1267" spans="1:7" x14ac:dyDescent="0.25">
      <c r="A1267" s="3">
        <v>3838</v>
      </c>
      <c r="B1267" s="2" t="s">
        <v>520</v>
      </c>
      <c r="C1267" s="2" t="s">
        <v>43</v>
      </c>
      <c r="D1267" s="2" t="s">
        <v>11</v>
      </c>
      <c r="E1267" s="2" t="s">
        <v>276</v>
      </c>
      <c r="F1267" s="2" t="s">
        <v>13</v>
      </c>
      <c r="G1267" s="2" t="s">
        <v>33</v>
      </c>
    </row>
    <row r="1268" spans="1:7" x14ac:dyDescent="0.25">
      <c r="A1268" s="3">
        <v>3840</v>
      </c>
      <c r="B1268" s="2" t="s">
        <v>520</v>
      </c>
      <c r="C1268" s="2" t="s">
        <v>26</v>
      </c>
      <c r="D1268" s="2" t="s">
        <v>11</v>
      </c>
      <c r="E1268" s="2" t="s">
        <v>276</v>
      </c>
      <c r="F1268" s="2" t="s">
        <v>13</v>
      </c>
      <c r="G1268" s="2" t="s">
        <v>33</v>
      </c>
    </row>
    <row r="1269" spans="1:7" x14ac:dyDescent="0.25">
      <c r="A1269" s="3">
        <v>2388</v>
      </c>
      <c r="B1269" s="2" t="s">
        <v>520</v>
      </c>
      <c r="C1269" s="2" t="s">
        <v>30</v>
      </c>
      <c r="D1269" s="2" t="s">
        <v>11</v>
      </c>
      <c r="E1269" s="2" t="s">
        <v>276</v>
      </c>
      <c r="F1269" s="2" t="s">
        <v>13</v>
      </c>
      <c r="G1269" s="2" t="s">
        <v>33</v>
      </c>
    </row>
    <row r="1270" spans="1:7" x14ac:dyDescent="0.25">
      <c r="A1270" s="3">
        <v>321</v>
      </c>
      <c r="B1270" s="2" t="s">
        <v>520</v>
      </c>
      <c r="C1270" s="2" t="s">
        <v>23</v>
      </c>
      <c r="D1270" s="2" t="s">
        <v>11</v>
      </c>
      <c r="E1270" s="2" t="s">
        <v>276</v>
      </c>
      <c r="F1270" s="2" t="s">
        <v>13</v>
      </c>
      <c r="G1270" s="2" t="s">
        <v>33</v>
      </c>
    </row>
    <row r="1271" spans="1:7" x14ac:dyDescent="0.25">
      <c r="A1271" s="3">
        <v>317</v>
      </c>
      <c r="B1271" s="2" t="s">
        <v>5225</v>
      </c>
      <c r="C1271" s="2" t="s">
        <v>189</v>
      </c>
      <c r="D1271" s="2" t="s">
        <v>11</v>
      </c>
      <c r="E1271" s="2" t="s">
        <v>1846</v>
      </c>
      <c r="F1271" s="2" t="s">
        <v>13</v>
      </c>
      <c r="G1271" s="2" t="s">
        <v>33</v>
      </c>
    </row>
    <row r="1272" spans="1:7" x14ac:dyDescent="0.25">
      <c r="A1272" s="3">
        <v>564</v>
      </c>
      <c r="B1272" s="2" t="s">
        <v>5225</v>
      </c>
      <c r="C1272" s="2" t="s">
        <v>43</v>
      </c>
      <c r="D1272" s="2" t="s">
        <v>11</v>
      </c>
      <c r="E1272" s="2" t="s">
        <v>1846</v>
      </c>
      <c r="F1272" s="2" t="s">
        <v>13</v>
      </c>
      <c r="G1272" s="2" t="s">
        <v>33</v>
      </c>
    </row>
    <row r="1273" spans="1:7" x14ac:dyDescent="0.25">
      <c r="A1273" s="3">
        <v>3925</v>
      </c>
      <c r="B1273" s="2" t="s">
        <v>5225</v>
      </c>
      <c r="C1273" s="2" t="s">
        <v>26</v>
      </c>
      <c r="D1273" s="2" t="s">
        <v>11</v>
      </c>
      <c r="E1273" s="2" t="s">
        <v>1846</v>
      </c>
      <c r="F1273" s="2" t="s">
        <v>13</v>
      </c>
      <c r="G1273" s="2" t="s">
        <v>33</v>
      </c>
    </row>
    <row r="1274" spans="1:7" x14ac:dyDescent="0.25">
      <c r="A1274" s="3">
        <v>3177</v>
      </c>
      <c r="B1274" s="2" t="s">
        <v>5225</v>
      </c>
      <c r="C1274" s="2" t="s">
        <v>30</v>
      </c>
      <c r="D1274" s="2" t="s">
        <v>11</v>
      </c>
      <c r="E1274" s="2" t="s">
        <v>1846</v>
      </c>
      <c r="F1274" s="2" t="s">
        <v>13</v>
      </c>
      <c r="G1274" s="2" t="s">
        <v>33</v>
      </c>
    </row>
    <row r="1275" spans="1:7" x14ac:dyDescent="0.25">
      <c r="A1275" s="3">
        <v>2354</v>
      </c>
      <c r="B1275" s="2" t="s">
        <v>5225</v>
      </c>
      <c r="C1275" s="2" t="s">
        <v>23</v>
      </c>
      <c r="D1275" s="2" t="s">
        <v>11</v>
      </c>
      <c r="E1275" s="2" t="s">
        <v>1846</v>
      </c>
      <c r="F1275" s="2" t="s">
        <v>13</v>
      </c>
      <c r="G1275" s="2" t="s">
        <v>33</v>
      </c>
    </row>
    <row r="1276" spans="1:7" x14ac:dyDescent="0.25">
      <c r="A1276" s="3">
        <v>2620</v>
      </c>
      <c r="B1276" s="2" t="s">
        <v>474</v>
      </c>
      <c r="C1276" s="2" t="s">
        <v>189</v>
      </c>
      <c r="D1276" s="2" t="s">
        <v>11</v>
      </c>
      <c r="E1276" s="2" t="s">
        <v>476</v>
      </c>
      <c r="F1276" s="2" t="s">
        <v>13</v>
      </c>
      <c r="G1276" s="2" t="s">
        <v>33</v>
      </c>
    </row>
    <row r="1277" spans="1:7" x14ac:dyDescent="0.25">
      <c r="A1277" s="3">
        <v>262</v>
      </c>
      <c r="B1277" s="2" t="s">
        <v>474</v>
      </c>
      <c r="C1277" s="2" t="s">
        <v>43</v>
      </c>
      <c r="D1277" s="2" t="s">
        <v>11</v>
      </c>
      <c r="E1277" s="2" t="s">
        <v>476</v>
      </c>
      <c r="F1277" s="2" t="s">
        <v>13</v>
      </c>
      <c r="G1277" s="2" t="s">
        <v>33</v>
      </c>
    </row>
    <row r="1278" spans="1:7" x14ac:dyDescent="0.25">
      <c r="A1278" s="3">
        <v>2330</v>
      </c>
      <c r="B1278" s="2" t="s">
        <v>474</v>
      </c>
      <c r="C1278" s="2" t="s">
        <v>26</v>
      </c>
      <c r="D1278" s="2" t="s">
        <v>11</v>
      </c>
      <c r="E1278" s="2" t="s">
        <v>476</v>
      </c>
      <c r="F1278" s="2" t="s">
        <v>13</v>
      </c>
      <c r="G1278" s="2" t="s">
        <v>33</v>
      </c>
    </row>
    <row r="1279" spans="1:7" x14ac:dyDescent="0.25">
      <c r="A1279" s="3">
        <v>3178</v>
      </c>
      <c r="B1279" s="2" t="s">
        <v>474</v>
      </c>
      <c r="C1279" s="2" t="s">
        <v>30</v>
      </c>
      <c r="D1279" s="2" t="s">
        <v>11</v>
      </c>
      <c r="E1279" s="2" t="s">
        <v>476</v>
      </c>
      <c r="F1279" s="2" t="s">
        <v>13</v>
      </c>
      <c r="G1279" s="2" t="s">
        <v>33</v>
      </c>
    </row>
    <row r="1280" spans="1:7" x14ac:dyDescent="0.25">
      <c r="A1280" s="3">
        <v>1209</v>
      </c>
      <c r="B1280" s="2" t="s">
        <v>474</v>
      </c>
      <c r="C1280" s="2" t="s">
        <v>23</v>
      </c>
      <c r="D1280" s="2" t="s">
        <v>11</v>
      </c>
      <c r="E1280" s="2" t="s">
        <v>476</v>
      </c>
      <c r="F1280" s="2" t="s">
        <v>13</v>
      </c>
      <c r="G1280" s="2" t="s">
        <v>33</v>
      </c>
    </row>
    <row r="1281" spans="1:14" x14ac:dyDescent="0.25">
      <c r="A1281" s="3">
        <v>2925</v>
      </c>
      <c r="B1281" s="2" t="s">
        <v>906</v>
      </c>
      <c r="C1281" s="2" t="s">
        <v>16</v>
      </c>
      <c r="D1281" s="2" t="s">
        <v>11</v>
      </c>
      <c r="E1281" s="2" t="s">
        <v>908</v>
      </c>
      <c r="F1281" s="2" t="s">
        <v>13</v>
      </c>
      <c r="G1281" s="2" t="s">
        <v>14</v>
      </c>
      <c r="H1281" s="2">
        <f>14.0067*N1281/M1281</f>
        <v>0.6663510941960038</v>
      </c>
      <c r="L1281" s="2" t="s">
        <v>7032</v>
      </c>
      <c r="M1281" s="2">
        <v>42.04</v>
      </c>
      <c r="N1281" s="2">
        <v>2</v>
      </c>
    </row>
    <row r="1282" spans="1:14" x14ac:dyDescent="0.25">
      <c r="A1282" s="3">
        <v>541</v>
      </c>
      <c r="B1282" s="2" t="s">
        <v>3311</v>
      </c>
      <c r="C1282" s="2" t="s">
        <v>16</v>
      </c>
      <c r="D1282" s="2" t="s">
        <v>11</v>
      </c>
      <c r="E1282" s="2" t="s">
        <v>3313</v>
      </c>
      <c r="F1282" s="2" t="s">
        <v>13</v>
      </c>
      <c r="G1282" s="2" t="s">
        <v>14</v>
      </c>
      <c r="H1282" s="2">
        <f>14.0067*N1282/M1282</f>
        <v>0.34915930251399085</v>
      </c>
      <c r="L1282" s="2" t="s">
        <v>7033</v>
      </c>
      <c r="M1282" s="2">
        <v>240.69300000000001</v>
      </c>
      <c r="N1282" s="2">
        <v>6</v>
      </c>
    </row>
    <row r="1283" spans="1:14" hidden="1" x14ac:dyDescent="0.25">
      <c r="A1283" s="3">
        <v>1982</v>
      </c>
      <c r="B1283" s="2" t="s">
        <v>1146</v>
      </c>
      <c r="C1283" s="2" t="s">
        <v>47</v>
      </c>
      <c r="D1283" s="2" t="s">
        <v>11</v>
      </c>
      <c r="E1283" s="2" t="s">
        <v>1148</v>
      </c>
      <c r="F1283" s="2" t="s">
        <v>13</v>
      </c>
      <c r="G1283" s="2" t="s">
        <v>14</v>
      </c>
    </row>
    <row r="1284" spans="1:14" hidden="1" x14ac:dyDescent="0.25">
      <c r="A1284" s="3">
        <v>3227</v>
      </c>
      <c r="B1284" s="2" t="s">
        <v>1146</v>
      </c>
      <c r="C1284" s="2" t="s">
        <v>90</v>
      </c>
      <c r="D1284" s="2" t="s">
        <v>11</v>
      </c>
      <c r="E1284" s="2" t="s">
        <v>1148</v>
      </c>
      <c r="F1284" s="2" t="s">
        <v>13</v>
      </c>
      <c r="G1284" s="2" t="s">
        <v>14</v>
      </c>
    </row>
    <row r="1285" spans="1:14" hidden="1" x14ac:dyDescent="0.25">
      <c r="A1285" s="3">
        <v>1283</v>
      </c>
      <c r="C1285" s="2" t="s">
        <v>2818</v>
      </c>
      <c r="D1285" s="2" t="s">
        <v>11</v>
      </c>
      <c r="E1285" s="2" t="s">
        <v>5590</v>
      </c>
      <c r="F1285" s="2" t="s">
        <v>37</v>
      </c>
      <c r="G1285" s="2" t="s">
        <v>2913</v>
      </c>
    </row>
    <row r="1286" spans="1:14" hidden="1" x14ac:dyDescent="0.25">
      <c r="A1286" s="3">
        <v>326</v>
      </c>
      <c r="B1286" s="2" t="s">
        <v>1146</v>
      </c>
      <c r="C1286" s="2" t="s">
        <v>9</v>
      </c>
      <c r="D1286" s="2" t="s">
        <v>11</v>
      </c>
      <c r="E1286" s="2" t="s">
        <v>1148</v>
      </c>
      <c r="F1286" s="2" t="s">
        <v>13</v>
      </c>
      <c r="G1286" s="2" t="s">
        <v>14</v>
      </c>
    </row>
    <row r="1287" spans="1:14" hidden="1" x14ac:dyDescent="0.25">
      <c r="A1287" s="3">
        <v>4090</v>
      </c>
      <c r="B1287" s="2" t="s">
        <v>1146</v>
      </c>
      <c r="C1287" s="2" t="s">
        <v>99</v>
      </c>
      <c r="D1287" s="2" t="s">
        <v>11</v>
      </c>
      <c r="E1287" s="2" t="s">
        <v>1148</v>
      </c>
      <c r="F1287" s="2" t="s">
        <v>13</v>
      </c>
      <c r="G1287" s="2" t="s">
        <v>14</v>
      </c>
    </row>
    <row r="1288" spans="1:14" hidden="1" x14ac:dyDescent="0.25">
      <c r="A1288" s="3">
        <v>3306</v>
      </c>
      <c r="B1288" s="2" t="s">
        <v>1146</v>
      </c>
      <c r="C1288" s="2" t="s">
        <v>70</v>
      </c>
      <c r="D1288" s="2" t="s">
        <v>11</v>
      </c>
      <c r="E1288" s="2" t="s">
        <v>1148</v>
      </c>
      <c r="F1288" s="2" t="s">
        <v>13</v>
      </c>
      <c r="G1288" s="2" t="s">
        <v>14</v>
      </c>
    </row>
    <row r="1289" spans="1:14" x14ac:dyDescent="0.25">
      <c r="A1289" s="3">
        <v>3593</v>
      </c>
      <c r="B1289" s="2" t="s">
        <v>1146</v>
      </c>
      <c r="C1289" s="2" t="s">
        <v>189</v>
      </c>
      <c r="D1289" s="2" t="s">
        <v>11</v>
      </c>
      <c r="E1289" s="2" t="s">
        <v>1148</v>
      </c>
      <c r="F1289" s="2" t="s">
        <v>13</v>
      </c>
      <c r="G1289" s="2" t="s">
        <v>14</v>
      </c>
    </row>
    <row r="1290" spans="1:14" x14ac:dyDescent="0.25">
      <c r="A1290" s="3">
        <v>369</v>
      </c>
      <c r="B1290" s="2" t="s">
        <v>1146</v>
      </c>
      <c r="C1290" s="2" t="s">
        <v>43</v>
      </c>
      <c r="D1290" s="2" t="s">
        <v>11</v>
      </c>
      <c r="E1290" s="2" t="s">
        <v>1148</v>
      </c>
      <c r="F1290" s="2" t="s">
        <v>13</v>
      </c>
      <c r="G1290" s="2" t="s">
        <v>14</v>
      </c>
    </row>
    <row r="1291" spans="1:14" x14ac:dyDescent="0.25">
      <c r="A1291" s="3">
        <v>3854</v>
      </c>
      <c r="B1291" s="2" t="s">
        <v>1146</v>
      </c>
      <c r="C1291" s="2" t="s">
        <v>26</v>
      </c>
      <c r="D1291" s="2" t="s">
        <v>11</v>
      </c>
      <c r="E1291" s="2" t="s">
        <v>1148</v>
      </c>
      <c r="F1291" s="2" t="s">
        <v>13</v>
      </c>
      <c r="G1291" s="2" t="s">
        <v>14</v>
      </c>
    </row>
    <row r="1292" spans="1:14" x14ac:dyDescent="0.25">
      <c r="A1292" s="3">
        <v>3777</v>
      </c>
      <c r="B1292" s="2" t="s">
        <v>1146</v>
      </c>
      <c r="C1292" s="2" t="s">
        <v>30</v>
      </c>
      <c r="D1292" s="2" t="s">
        <v>11</v>
      </c>
      <c r="E1292" s="2" t="s">
        <v>1148</v>
      </c>
      <c r="F1292" s="2" t="s">
        <v>13</v>
      </c>
      <c r="G1292" s="2" t="s">
        <v>14</v>
      </c>
    </row>
    <row r="1293" spans="1:14" hidden="1" x14ac:dyDescent="0.25">
      <c r="A1293" s="3">
        <v>1291</v>
      </c>
      <c r="C1293" s="2" t="s">
        <v>2818</v>
      </c>
      <c r="D1293" s="2" t="s">
        <v>11</v>
      </c>
      <c r="E1293" s="2" t="s">
        <v>5664</v>
      </c>
      <c r="F1293" s="2" t="s">
        <v>37</v>
      </c>
      <c r="G1293" s="2" t="s">
        <v>2913</v>
      </c>
    </row>
    <row r="1294" spans="1:14" x14ac:dyDescent="0.25">
      <c r="A1294" s="3">
        <v>283</v>
      </c>
      <c r="B1294" s="2" t="s">
        <v>1146</v>
      </c>
      <c r="C1294" s="2" t="s">
        <v>23</v>
      </c>
      <c r="D1294" s="2" t="s">
        <v>11</v>
      </c>
      <c r="E1294" s="2" t="s">
        <v>1148</v>
      </c>
      <c r="F1294" s="2" t="s">
        <v>13</v>
      </c>
      <c r="G1294" s="2" t="s">
        <v>14</v>
      </c>
    </row>
    <row r="1295" spans="1:14" x14ac:dyDescent="0.25">
      <c r="A1295" s="3">
        <v>137</v>
      </c>
      <c r="B1295" s="2" t="s">
        <v>2562</v>
      </c>
      <c r="C1295" s="2" t="s">
        <v>189</v>
      </c>
      <c r="D1295" s="2" t="s">
        <v>11</v>
      </c>
      <c r="E1295" s="2" t="s">
        <v>2564</v>
      </c>
      <c r="F1295" s="2" t="s">
        <v>13</v>
      </c>
      <c r="G1295" s="2" t="s">
        <v>14</v>
      </c>
    </row>
    <row r="1296" spans="1:14" x14ac:dyDescent="0.25">
      <c r="A1296" s="3">
        <v>4237</v>
      </c>
      <c r="B1296" s="2" t="s">
        <v>2562</v>
      </c>
      <c r="C1296" s="2" t="s">
        <v>43</v>
      </c>
      <c r="D1296" s="2" t="s">
        <v>11</v>
      </c>
      <c r="E1296" s="2" t="s">
        <v>2564</v>
      </c>
      <c r="F1296" s="2" t="s">
        <v>13</v>
      </c>
      <c r="G1296" s="2" t="s">
        <v>14</v>
      </c>
    </row>
    <row r="1297" spans="1:14" hidden="1" x14ac:dyDescent="0.25">
      <c r="A1297" s="3">
        <v>1295</v>
      </c>
      <c r="C1297" s="2" t="s">
        <v>2818</v>
      </c>
      <c r="D1297" s="2" t="s">
        <v>11</v>
      </c>
      <c r="E1297" s="2" t="s">
        <v>3191</v>
      </c>
      <c r="F1297" s="2" t="s">
        <v>37</v>
      </c>
      <c r="G1297" s="2" t="s">
        <v>2821</v>
      </c>
    </row>
    <row r="1298" spans="1:14" x14ac:dyDescent="0.25">
      <c r="A1298" s="3">
        <v>1876</v>
      </c>
      <c r="B1298" s="2" t="s">
        <v>2562</v>
      </c>
      <c r="C1298" s="2" t="s">
        <v>26</v>
      </c>
      <c r="D1298" s="2" t="s">
        <v>11</v>
      </c>
      <c r="E1298" s="2" t="s">
        <v>2564</v>
      </c>
      <c r="F1298" s="2" t="s">
        <v>13</v>
      </c>
      <c r="G1298" s="2" t="s">
        <v>14</v>
      </c>
    </row>
    <row r="1299" spans="1:14" hidden="1" x14ac:dyDescent="0.25">
      <c r="A1299" s="3">
        <v>1297</v>
      </c>
      <c r="C1299" s="2" t="s">
        <v>2818</v>
      </c>
      <c r="D1299" s="2" t="s">
        <v>11</v>
      </c>
      <c r="E1299" s="2" t="s">
        <v>3640</v>
      </c>
      <c r="F1299" s="2" t="s">
        <v>37</v>
      </c>
      <c r="G1299" s="2" t="s">
        <v>2821</v>
      </c>
    </row>
    <row r="1300" spans="1:14" x14ac:dyDescent="0.25">
      <c r="A1300" s="3">
        <v>2659</v>
      </c>
      <c r="B1300" s="2" t="s">
        <v>2562</v>
      </c>
      <c r="C1300" s="2" t="s">
        <v>30</v>
      </c>
      <c r="D1300" s="2" t="s">
        <v>11</v>
      </c>
      <c r="E1300" s="2" t="s">
        <v>2564</v>
      </c>
      <c r="F1300" s="2" t="s">
        <v>13</v>
      </c>
      <c r="G1300" s="2" t="s">
        <v>14</v>
      </c>
    </row>
    <row r="1301" spans="1:14" x14ac:dyDescent="0.25">
      <c r="A1301" s="3">
        <v>2351</v>
      </c>
      <c r="B1301" s="2" t="s">
        <v>2562</v>
      </c>
      <c r="C1301" s="2" t="s">
        <v>23</v>
      </c>
      <c r="D1301" s="2" t="s">
        <v>11</v>
      </c>
      <c r="E1301" s="2" t="s">
        <v>2564</v>
      </c>
      <c r="F1301" s="2" t="s">
        <v>13</v>
      </c>
      <c r="G1301" s="2" t="s">
        <v>14</v>
      </c>
    </row>
    <row r="1302" spans="1:14" x14ac:dyDescent="0.25">
      <c r="A1302" s="3">
        <v>1380</v>
      </c>
      <c r="B1302" s="2" t="s">
        <v>6630</v>
      </c>
      <c r="C1302" s="2" t="s">
        <v>16</v>
      </c>
      <c r="D1302" s="2" t="s">
        <v>11</v>
      </c>
      <c r="E1302" s="2" t="s">
        <v>6632</v>
      </c>
      <c r="F1302" s="2" t="s">
        <v>13</v>
      </c>
      <c r="G1302" s="2" t="s">
        <v>14</v>
      </c>
      <c r="H1302" s="2">
        <f>14.0067*N1302/M1302</f>
        <v>0.17250374092479356</v>
      </c>
      <c r="L1302" s="2" t="s">
        <v>7036</v>
      </c>
      <c r="M1302" s="2">
        <v>324.786</v>
      </c>
      <c r="N1302" s="2">
        <v>4</v>
      </c>
    </row>
    <row r="1303" spans="1:14" x14ac:dyDescent="0.25">
      <c r="A1303" s="3">
        <v>1774</v>
      </c>
      <c r="B1303" s="2" t="s">
        <v>5780</v>
      </c>
      <c r="C1303" s="2" t="s">
        <v>16</v>
      </c>
      <c r="D1303" s="2" t="s">
        <v>11</v>
      </c>
      <c r="E1303" s="2" t="s">
        <v>5782</v>
      </c>
      <c r="F1303" s="2" t="s">
        <v>13</v>
      </c>
      <c r="G1303" s="2" t="s">
        <v>14</v>
      </c>
      <c r="H1303" s="2">
        <f>14.0067*N1303/M1303</f>
        <v>5.1100693177672379E-2</v>
      </c>
      <c r="L1303" s="2" t="s">
        <v>7037</v>
      </c>
      <c r="M1303" s="2">
        <v>274.10000000000002</v>
      </c>
      <c r="N1303" s="2">
        <v>1</v>
      </c>
    </row>
    <row r="1304" spans="1:14" hidden="1" x14ac:dyDescent="0.25">
      <c r="A1304" s="3">
        <v>694</v>
      </c>
      <c r="B1304" s="2" t="s">
        <v>1363</v>
      </c>
      <c r="C1304" s="2" t="s">
        <v>47</v>
      </c>
      <c r="D1304" s="2" t="s">
        <v>11</v>
      </c>
      <c r="E1304" s="2" t="s">
        <v>1365</v>
      </c>
      <c r="F1304" s="2" t="s">
        <v>13</v>
      </c>
      <c r="G1304" s="2" t="s">
        <v>14</v>
      </c>
    </row>
    <row r="1305" spans="1:14" hidden="1" x14ac:dyDescent="0.25">
      <c r="A1305" s="3">
        <v>2587</v>
      </c>
      <c r="B1305" s="2" t="s">
        <v>1363</v>
      </c>
      <c r="C1305" s="2" t="s">
        <v>90</v>
      </c>
      <c r="D1305" s="2" t="s">
        <v>11</v>
      </c>
      <c r="E1305" s="2" t="s">
        <v>1365</v>
      </c>
      <c r="F1305" s="2" t="s">
        <v>13</v>
      </c>
      <c r="G1305" s="2" t="s">
        <v>14</v>
      </c>
    </row>
    <row r="1306" spans="1:14" hidden="1" x14ac:dyDescent="0.25">
      <c r="A1306" s="3">
        <v>2994</v>
      </c>
      <c r="B1306" s="2" t="s">
        <v>1363</v>
      </c>
      <c r="C1306" s="2" t="s">
        <v>9</v>
      </c>
      <c r="D1306" s="2" t="s">
        <v>11</v>
      </c>
      <c r="E1306" s="2" t="s">
        <v>1365</v>
      </c>
      <c r="F1306" s="2" t="s">
        <v>13</v>
      </c>
      <c r="G1306" s="2" t="s">
        <v>14</v>
      </c>
    </row>
    <row r="1307" spans="1:14" hidden="1" x14ac:dyDescent="0.25">
      <c r="A1307" s="3">
        <v>1032</v>
      </c>
      <c r="B1307" s="2" t="s">
        <v>1363</v>
      </c>
      <c r="C1307" s="2" t="s">
        <v>99</v>
      </c>
      <c r="D1307" s="2" t="s">
        <v>11</v>
      </c>
      <c r="E1307" s="2" t="s">
        <v>1365</v>
      </c>
      <c r="F1307" s="2" t="s">
        <v>13</v>
      </c>
      <c r="G1307" s="2" t="s">
        <v>14</v>
      </c>
    </row>
    <row r="1308" spans="1:14" hidden="1" x14ac:dyDescent="0.25">
      <c r="A1308" s="3">
        <v>1423</v>
      </c>
      <c r="B1308" s="2" t="s">
        <v>1363</v>
      </c>
      <c r="C1308" s="2" t="s">
        <v>70</v>
      </c>
      <c r="D1308" s="2" t="s">
        <v>11</v>
      </c>
      <c r="E1308" s="2" t="s">
        <v>1365</v>
      </c>
      <c r="F1308" s="2" t="s">
        <v>13</v>
      </c>
      <c r="G1308" s="2" t="s">
        <v>14</v>
      </c>
    </row>
    <row r="1309" spans="1:14" x14ac:dyDescent="0.25">
      <c r="A1309" s="3">
        <v>2606</v>
      </c>
      <c r="B1309" s="2" t="s">
        <v>1363</v>
      </c>
      <c r="C1309" s="2" t="s">
        <v>189</v>
      </c>
      <c r="D1309" s="2" t="s">
        <v>11</v>
      </c>
      <c r="E1309" s="2" t="s">
        <v>1365</v>
      </c>
      <c r="F1309" s="2" t="s">
        <v>13</v>
      </c>
      <c r="G1309" s="2" t="s">
        <v>14</v>
      </c>
    </row>
    <row r="1310" spans="1:14" x14ac:dyDescent="0.25">
      <c r="A1310" s="3">
        <v>431</v>
      </c>
      <c r="B1310" s="2" t="s">
        <v>1363</v>
      </c>
      <c r="C1310" s="2" t="s">
        <v>43</v>
      </c>
      <c r="D1310" s="2" t="s">
        <v>11</v>
      </c>
      <c r="E1310" s="2" t="s">
        <v>1365</v>
      </c>
      <c r="F1310" s="2" t="s">
        <v>13</v>
      </c>
      <c r="G1310" s="2" t="s">
        <v>14</v>
      </c>
    </row>
    <row r="1311" spans="1:14" x14ac:dyDescent="0.25">
      <c r="A1311" s="3">
        <v>213</v>
      </c>
      <c r="B1311" s="2" t="s">
        <v>1363</v>
      </c>
      <c r="C1311" s="2" t="s">
        <v>26</v>
      </c>
      <c r="D1311" s="2" t="s">
        <v>11</v>
      </c>
      <c r="E1311" s="2" t="s">
        <v>1365</v>
      </c>
      <c r="F1311" s="2" t="s">
        <v>13</v>
      </c>
      <c r="G1311" s="2" t="s">
        <v>14</v>
      </c>
    </row>
    <row r="1312" spans="1:14" hidden="1" x14ac:dyDescent="0.25">
      <c r="A1312" s="3">
        <v>1310</v>
      </c>
      <c r="C1312" s="2" t="s">
        <v>2818</v>
      </c>
      <c r="D1312" s="2" t="s">
        <v>11</v>
      </c>
      <c r="E1312" s="2" t="s">
        <v>3264</v>
      </c>
      <c r="F1312" s="2" t="s">
        <v>37</v>
      </c>
      <c r="G1312" s="2" t="s">
        <v>2821</v>
      </c>
    </row>
    <row r="1313" spans="1:14" x14ac:dyDescent="0.25">
      <c r="A1313" s="3">
        <v>4217</v>
      </c>
      <c r="B1313" s="2" t="s">
        <v>1363</v>
      </c>
      <c r="C1313" s="2" t="s">
        <v>30</v>
      </c>
      <c r="D1313" s="2" t="s">
        <v>11</v>
      </c>
      <c r="E1313" s="2" t="s">
        <v>1365</v>
      </c>
      <c r="F1313" s="2" t="s">
        <v>13</v>
      </c>
      <c r="G1313" s="2" t="s">
        <v>14</v>
      </c>
    </row>
    <row r="1314" spans="1:14" x14ac:dyDescent="0.25">
      <c r="A1314" s="3">
        <v>1083</v>
      </c>
      <c r="B1314" s="2" t="s">
        <v>1363</v>
      </c>
      <c r="C1314" s="2" t="s">
        <v>23</v>
      </c>
      <c r="D1314" s="2" t="s">
        <v>11</v>
      </c>
      <c r="E1314" s="2" t="s">
        <v>1365</v>
      </c>
      <c r="F1314" s="2" t="s">
        <v>13</v>
      </c>
      <c r="G1314" s="2" t="s">
        <v>14</v>
      </c>
    </row>
    <row r="1315" spans="1:14" x14ac:dyDescent="0.25">
      <c r="A1315" s="3">
        <v>701</v>
      </c>
      <c r="C1315" s="2" t="s">
        <v>43</v>
      </c>
      <c r="D1315" s="2" t="s">
        <v>11</v>
      </c>
      <c r="E1315" s="2" t="s">
        <v>3321</v>
      </c>
      <c r="F1315" s="2" t="s">
        <v>13</v>
      </c>
      <c r="G1315" s="2" t="s">
        <v>14</v>
      </c>
    </row>
    <row r="1316" spans="1:14" x14ac:dyDescent="0.25">
      <c r="A1316" s="3">
        <v>1922</v>
      </c>
      <c r="B1316" s="2" t="s">
        <v>136</v>
      </c>
      <c r="C1316" s="2" t="s">
        <v>43</v>
      </c>
      <c r="D1316" s="2" t="s">
        <v>11</v>
      </c>
      <c r="E1316" s="2" t="s">
        <v>138</v>
      </c>
      <c r="F1316" s="2" t="s">
        <v>13</v>
      </c>
      <c r="G1316" s="2" t="s">
        <v>14</v>
      </c>
    </row>
    <row r="1317" spans="1:14" x14ac:dyDescent="0.25">
      <c r="A1317" s="3">
        <v>2113</v>
      </c>
      <c r="B1317" s="2" t="s">
        <v>3607</v>
      </c>
      <c r="C1317" s="2" t="s">
        <v>16</v>
      </c>
      <c r="D1317" s="2" t="s">
        <v>11</v>
      </c>
      <c r="E1317" s="2" t="s">
        <v>3609</v>
      </c>
      <c r="F1317" s="2" t="s">
        <v>13</v>
      </c>
      <c r="G1317" s="2" t="s">
        <v>14</v>
      </c>
      <c r="H1317" s="2">
        <f>14.0067*N1317/M1317</f>
        <v>4.3035831699778163E-2</v>
      </c>
      <c r="L1317" s="2" t="s">
        <v>7039</v>
      </c>
      <c r="M1317" s="2">
        <v>325.46600000000001</v>
      </c>
      <c r="N1317" s="2">
        <v>1</v>
      </c>
    </row>
    <row r="1318" spans="1:14" x14ac:dyDescent="0.25">
      <c r="A1318" s="3">
        <v>1274</v>
      </c>
      <c r="B1318" s="2" t="s">
        <v>1929</v>
      </c>
      <c r="C1318" s="2" t="s">
        <v>16</v>
      </c>
      <c r="D1318" s="2" t="s">
        <v>11</v>
      </c>
      <c r="E1318" s="2" t="s">
        <v>1931</v>
      </c>
      <c r="F1318" s="2" t="s">
        <v>13</v>
      </c>
      <c r="G1318" s="2" t="s">
        <v>14</v>
      </c>
      <c r="H1318" s="2">
        <f>14.0067*N1318/M1318</f>
        <v>0.14126421421547616</v>
      </c>
      <c r="L1318" s="2" t="s">
        <v>7040</v>
      </c>
      <c r="M1318" s="2">
        <v>198.30500000000001</v>
      </c>
      <c r="N1318" s="2">
        <v>2</v>
      </c>
    </row>
    <row r="1319" spans="1:14" x14ac:dyDescent="0.25">
      <c r="A1319" s="3">
        <v>3495</v>
      </c>
      <c r="B1319" s="2" t="s">
        <v>7041</v>
      </c>
      <c r="C1319" s="2" t="s">
        <v>16</v>
      </c>
      <c r="D1319" s="2" t="s">
        <v>11</v>
      </c>
      <c r="E1319" s="2" t="s">
        <v>126</v>
      </c>
      <c r="F1319" s="2" t="s">
        <v>13</v>
      </c>
      <c r="G1319" s="2" t="s">
        <v>14</v>
      </c>
      <c r="H1319" s="2">
        <f>14.0067*N1319/M1319</f>
        <v>3.1136378792930977E-2</v>
      </c>
      <c r="L1319" s="2" t="s">
        <v>7042</v>
      </c>
      <c r="M1319" s="2">
        <v>449.85</v>
      </c>
      <c r="N1319" s="2">
        <v>1</v>
      </c>
    </row>
    <row r="1320" spans="1:14" hidden="1" x14ac:dyDescent="0.25">
      <c r="A1320" s="3">
        <v>1318</v>
      </c>
      <c r="B1320" s="2" t="s">
        <v>2569</v>
      </c>
      <c r="C1320" s="2" t="s">
        <v>59</v>
      </c>
      <c r="D1320" s="2" t="s">
        <v>11</v>
      </c>
      <c r="E1320" s="2" t="s">
        <v>2571</v>
      </c>
      <c r="F1320" s="2" t="s">
        <v>37</v>
      </c>
      <c r="G1320" s="2" t="s">
        <v>14</v>
      </c>
    </row>
    <row r="1321" spans="1:14" x14ac:dyDescent="0.25">
      <c r="A1321" s="3">
        <v>1723</v>
      </c>
      <c r="B1321" s="2">
        <v>1</v>
      </c>
      <c r="C1321" s="2" t="s">
        <v>16</v>
      </c>
      <c r="D1321" s="2" t="s">
        <v>11</v>
      </c>
      <c r="E1321" s="2" t="s">
        <v>3372</v>
      </c>
      <c r="F1321" s="2" t="s">
        <v>13</v>
      </c>
      <c r="G1321" s="2" t="s">
        <v>14</v>
      </c>
      <c r="H1321" s="2">
        <f>14.0067*N1321/M1321</f>
        <v>3.1136378792930977E-2</v>
      </c>
      <c r="L1321" s="2" t="s">
        <v>7042</v>
      </c>
      <c r="M1321" s="2">
        <v>449.85</v>
      </c>
      <c r="N1321" s="2">
        <v>1</v>
      </c>
    </row>
    <row r="1322" spans="1:14" x14ac:dyDescent="0.25">
      <c r="A1322" s="3">
        <v>3383</v>
      </c>
      <c r="B1322" s="2" t="s">
        <v>7043</v>
      </c>
      <c r="C1322" s="2" t="s">
        <v>26</v>
      </c>
      <c r="D1322" s="2" t="s">
        <v>11</v>
      </c>
      <c r="E1322" s="2" t="s">
        <v>3372</v>
      </c>
      <c r="F1322" s="2" t="s">
        <v>13</v>
      </c>
      <c r="G1322" s="2" t="s">
        <v>14</v>
      </c>
      <c r="N1322" s="2">
        <v>1</v>
      </c>
    </row>
    <row r="1323" spans="1:14" x14ac:dyDescent="0.25">
      <c r="A1323" s="3">
        <v>3134</v>
      </c>
      <c r="B1323" s="2" t="s">
        <v>2492</v>
      </c>
      <c r="C1323" s="2" t="s">
        <v>16</v>
      </c>
      <c r="D1323" s="2" t="s">
        <v>11</v>
      </c>
      <c r="E1323" s="2" t="s">
        <v>2494</v>
      </c>
      <c r="F1323" s="2" t="s">
        <v>13</v>
      </c>
      <c r="G1323" s="2" t="s">
        <v>14</v>
      </c>
      <c r="H1323" s="2">
        <f>14.0067*N1323/M1323</f>
        <v>0</v>
      </c>
      <c r="L1323" s="2" t="s">
        <v>7044</v>
      </c>
      <c r="M1323" s="2">
        <v>385.16300000000001</v>
      </c>
      <c r="N1323" s="2">
        <v>0</v>
      </c>
    </row>
    <row r="1324" spans="1:14" hidden="1" x14ac:dyDescent="0.25">
      <c r="A1324" s="3">
        <v>1322</v>
      </c>
      <c r="C1324" s="2" t="s">
        <v>1481</v>
      </c>
      <c r="D1324" s="2" t="s">
        <v>11</v>
      </c>
      <c r="E1324" s="2" t="s">
        <v>1483</v>
      </c>
      <c r="F1324" s="2" t="s">
        <v>1484</v>
      </c>
      <c r="G1324" s="2" t="s">
        <v>768</v>
      </c>
      <c r="J1324" s="2" t="s">
        <v>7045</v>
      </c>
    </row>
    <row r="1325" spans="1:14" x14ac:dyDescent="0.25">
      <c r="A1325" s="3">
        <v>1870</v>
      </c>
      <c r="B1325" s="2" t="s">
        <v>5657</v>
      </c>
      <c r="C1325" s="2" t="s">
        <v>16</v>
      </c>
      <c r="D1325" s="2" t="s">
        <v>11</v>
      </c>
      <c r="E1325" s="2" t="s">
        <v>5659</v>
      </c>
      <c r="F1325" s="2" t="s">
        <v>13</v>
      </c>
      <c r="G1325" s="2" t="s">
        <v>14</v>
      </c>
      <c r="H1325" s="2">
        <f>14.0067*N1325/M1325</f>
        <v>0.28270805685768924</v>
      </c>
      <c r="L1325" s="2" t="s">
        <v>7046</v>
      </c>
      <c r="M1325" s="2">
        <v>198.179</v>
      </c>
      <c r="N1325" s="2">
        <v>4</v>
      </c>
    </row>
    <row r="1326" spans="1:14" x14ac:dyDescent="0.25">
      <c r="A1326" s="3">
        <v>744</v>
      </c>
      <c r="B1326" s="2" t="s">
        <v>4416</v>
      </c>
      <c r="C1326" s="2" t="s">
        <v>16</v>
      </c>
      <c r="D1326" s="2" t="s">
        <v>11</v>
      </c>
      <c r="E1326" s="2" t="s">
        <v>4418</v>
      </c>
      <c r="F1326" s="2" t="s">
        <v>13</v>
      </c>
      <c r="G1326" s="2" t="s">
        <v>14</v>
      </c>
      <c r="H1326" s="2">
        <f>14.0067*N1326/M1326</f>
        <v>3.3645930669690148E-2</v>
      </c>
      <c r="L1326" s="2" t="s">
        <v>6847</v>
      </c>
      <c r="M1326" s="2">
        <v>416.29700000000003</v>
      </c>
      <c r="N1326" s="2">
        <v>1</v>
      </c>
    </row>
    <row r="1327" spans="1:14" x14ac:dyDescent="0.25">
      <c r="A1327" s="3">
        <v>4258</v>
      </c>
      <c r="B1327" s="2" t="s">
        <v>4416</v>
      </c>
      <c r="C1327" s="2" t="s">
        <v>26</v>
      </c>
      <c r="D1327" s="2" t="s">
        <v>11</v>
      </c>
      <c r="E1327" s="2" t="s">
        <v>4418</v>
      </c>
      <c r="F1327" s="2" t="s">
        <v>13</v>
      </c>
      <c r="G1327" s="2" t="s">
        <v>14</v>
      </c>
      <c r="N1327" s="2">
        <v>1</v>
      </c>
    </row>
    <row r="1328" spans="1:14" x14ac:dyDescent="0.25">
      <c r="A1328" s="3">
        <v>3465</v>
      </c>
      <c r="B1328" s="2" t="s">
        <v>4432</v>
      </c>
      <c r="C1328" s="2" t="s">
        <v>16</v>
      </c>
      <c r="D1328" s="2" t="s">
        <v>11</v>
      </c>
      <c r="E1328" s="2" t="s">
        <v>4434</v>
      </c>
      <c r="F1328" s="2" t="s">
        <v>13</v>
      </c>
      <c r="G1328" s="2" t="s">
        <v>14</v>
      </c>
      <c r="H1328" s="2">
        <f>14.0067*N1328/M1328</f>
        <v>0.14401492926080281</v>
      </c>
      <c r="L1328" s="2" t="s">
        <v>7047</v>
      </c>
      <c r="M1328" s="2">
        <v>291.77600000000001</v>
      </c>
      <c r="N1328" s="2">
        <v>3</v>
      </c>
    </row>
    <row r="1329" spans="1:14" x14ac:dyDescent="0.25">
      <c r="A1329" s="3">
        <v>4178</v>
      </c>
      <c r="B1329" s="2" t="s">
        <v>1529</v>
      </c>
      <c r="C1329" s="2" t="s">
        <v>16</v>
      </c>
      <c r="D1329" s="2" t="s">
        <v>11</v>
      </c>
      <c r="E1329" s="2" t="s">
        <v>1531</v>
      </c>
      <c r="F1329" s="2" t="s">
        <v>13</v>
      </c>
      <c r="G1329" s="2" t="s">
        <v>14</v>
      </c>
      <c r="H1329" s="2">
        <f>14.0067*N1329/M1329</f>
        <v>0.18651643000767903</v>
      </c>
      <c r="L1329" s="2" t="s">
        <v>7048</v>
      </c>
      <c r="M1329" s="2">
        <v>225.28899999999999</v>
      </c>
      <c r="N1329" s="2">
        <v>3</v>
      </c>
    </row>
    <row r="1330" spans="1:14" x14ac:dyDescent="0.25">
      <c r="A1330" s="3">
        <v>1872</v>
      </c>
      <c r="B1330" s="2" t="s">
        <v>5597</v>
      </c>
      <c r="C1330" s="2" t="s">
        <v>16</v>
      </c>
      <c r="D1330" s="2" t="s">
        <v>11</v>
      </c>
      <c r="E1330" s="2" t="s">
        <v>5599</v>
      </c>
      <c r="F1330" s="2" t="s">
        <v>13</v>
      </c>
      <c r="G1330" s="2" t="s">
        <v>14</v>
      </c>
      <c r="H1330" s="2">
        <f>14.0067*N1330/M1330</f>
        <v>0.50570572377605549</v>
      </c>
      <c r="L1330" s="2" t="s">
        <v>7049</v>
      </c>
      <c r="M1330" s="2">
        <v>166.184</v>
      </c>
      <c r="N1330" s="2">
        <v>6</v>
      </c>
    </row>
    <row r="1331" spans="1:14" x14ac:dyDescent="0.25">
      <c r="A1331" s="3">
        <v>2005</v>
      </c>
      <c r="B1331" s="2" t="s">
        <v>4947</v>
      </c>
      <c r="C1331" s="2" t="s">
        <v>16</v>
      </c>
      <c r="D1331" s="2" t="s">
        <v>11</v>
      </c>
      <c r="E1331" s="2" t="s">
        <v>4949</v>
      </c>
      <c r="F1331" s="2" t="s">
        <v>13</v>
      </c>
      <c r="G1331" s="2" t="s">
        <v>14</v>
      </c>
      <c r="H1331" s="2">
        <f>14.0067*N1331/M1331</f>
        <v>0.17489682901399131</v>
      </c>
      <c r="L1331" s="2" t="s">
        <v>7050</v>
      </c>
      <c r="M1331" s="2">
        <v>160.17099999999999</v>
      </c>
      <c r="N1331" s="2">
        <v>2</v>
      </c>
    </row>
    <row r="1332" spans="1:14" x14ac:dyDescent="0.25">
      <c r="A1332" s="3">
        <v>3241</v>
      </c>
      <c r="B1332" s="2" t="s">
        <v>15</v>
      </c>
      <c r="C1332" s="2" t="s">
        <v>16</v>
      </c>
      <c r="D1332" s="2" t="s">
        <v>11</v>
      </c>
      <c r="E1332" s="2" t="s">
        <v>18</v>
      </c>
      <c r="F1332" s="2" t="s">
        <v>13</v>
      </c>
      <c r="G1332" s="2" t="s">
        <v>14</v>
      </c>
      <c r="H1332" s="2">
        <f>14.0067*N1332/M1332</f>
        <v>0.17262811506322562</v>
      </c>
      <c r="L1332" s="2" t="s">
        <v>7051</v>
      </c>
      <c r="M1332" s="2">
        <v>162.27600000000001</v>
      </c>
      <c r="N1332" s="2">
        <v>2</v>
      </c>
    </row>
    <row r="1333" spans="1:14" hidden="1" x14ac:dyDescent="0.25">
      <c r="A1333" s="3">
        <v>1992</v>
      </c>
      <c r="B1333" s="2" t="s">
        <v>6483</v>
      </c>
      <c r="C1333" s="2" t="s">
        <v>47</v>
      </c>
      <c r="D1333" s="2" t="s">
        <v>11</v>
      </c>
      <c r="E1333" s="2" t="s">
        <v>6485</v>
      </c>
      <c r="F1333" s="2" t="s">
        <v>13</v>
      </c>
      <c r="G1333" s="2" t="s">
        <v>14</v>
      </c>
    </row>
    <row r="1334" spans="1:14" hidden="1" x14ac:dyDescent="0.25">
      <c r="A1334" s="3">
        <v>3121</v>
      </c>
      <c r="B1334" s="2" t="s">
        <v>5339</v>
      </c>
      <c r="C1334" s="2" t="s">
        <v>70</v>
      </c>
      <c r="D1334" s="2" t="s">
        <v>11</v>
      </c>
      <c r="E1334" s="2" t="s">
        <v>5341</v>
      </c>
      <c r="F1334" s="2" t="s">
        <v>13</v>
      </c>
      <c r="G1334" s="2" t="s">
        <v>14</v>
      </c>
    </row>
    <row r="1335" spans="1:14" x14ac:dyDescent="0.25">
      <c r="A1335" s="3">
        <v>4296</v>
      </c>
      <c r="B1335" s="2" t="s">
        <v>5339</v>
      </c>
      <c r="C1335" s="2" t="s">
        <v>16</v>
      </c>
      <c r="D1335" s="2" t="s">
        <v>11</v>
      </c>
      <c r="E1335" s="2" t="s">
        <v>5341</v>
      </c>
      <c r="F1335" s="2" t="s">
        <v>13</v>
      </c>
      <c r="G1335" s="2" t="s">
        <v>14</v>
      </c>
      <c r="H1335" s="2">
        <f>14.0067*N1335/M1335</f>
        <v>2.7725114261904715E-2</v>
      </c>
      <c r="L1335" s="2" t="s">
        <v>7053</v>
      </c>
      <c r="M1335" s="2">
        <v>505.19900000000001</v>
      </c>
      <c r="N1335" s="2">
        <v>1</v>
      </c>
    </row>
    <row r="1336" spans="1:14" x14ac:dyDescent="0.25">
      <c r="A1336" s="3">
        <v>3940</v>
      </c>
      <c r="B1336" s="2" t="s">
        <v>5339</v>
      </c>
      <c r="C1336" s="2" t="s">
        <v>189</v>
      </c>
      <c r="D1336" s="2" t="s">
        <v>11</v>
      </c>
      <c r="E1336" s="2" t="s">
        <v>5341</v>
      </c>
      <c r="F1336" s="2" t="s">
        <v>13</v>
      </c>
      <c r="G1336" s="2" t="s">
        <v>14</v>
      </c>
      <c r="N1336" s="2">
        <v>1</v>
      </c>
    </row>
    <row r="1337" spans="1:14" x14ac:dyDescent="0.25">
      <c r="A1337" s="3">
        <v>2101</v>
      </c>
      <c r="B1337" s="2" t="s">
        <v>5339</v>
      </c>
      <c r="C1337" s="2" t="s">
        <v>23</v>
      </c>
      <c r="D1337" s="2" t="s">
        <v>11</v>
      </c>
      <c r="E1337" s="2" t="s">
        <v>5341</v>
      </c>
      <c r="F1337" s="2" t="s">
        <v>13</v>
      </c>
      <c r="G1337" s="2" t="s">
        <v>14</v>
      </c>
    </row>
    <row r="1338" spans="1:14" x14ac:dyDescent="0.25">
      <c r="A1338" s="3">
        <v>2951</v>
      </c>
      <c r="B1338" s="2" t="s">
        <v>1104</v>
      </c>
      <c r="C1338" s="2" t="s">
        <v>16</v>
      </c>
      <c r="D1338" s="2" t="s">
        <v>11</v>
      </c>
      <c r="E1338" s="2" t="s">
        <v>1106</v>
      </c>
      <c r="F1338" s="2" t="s">
        <v>13</v>
      </c>
      <c r="G1338" s="2" t="s">
        <v>14</v>
      </c>
      <c r="H1338" s="2">
        <f>14.0067*N1338/M1338</f>
        <v>0</v>
      </c>
      <c r="L1338" s="2" t="s">
        <v>7054</v>
      </c>
      <c r="M1338" s="2">
        <v>262.28399999999999</v>
      </c>
      <c r="N1338" s="2">
        <v>0</v>
      </c>
    </row>
    <row r="1339" spans="1:14" hidden="1" x14ac:dyDescent="0.25">
      <c r="A1339" s="3">
        <v>1337</v>
      </c>
      <c r="C1339" s="2" t="s">
        <v>2818</v>
      </c>
      <c r="D1339" s="2" t="s">
        <v>11</v>
      </c>
      <c r="E1339" s="2" t="s">
        <v>5886</v>
      </c>
      <c r="F1339" s="2" t="s">
        <v>37</v>
      </c>
      <c r="G1339" s="2" t="s">
        <v>2913</v>
      </c>
    </row>
    <row r="1340" spans="1:14" x14ac:dyDescent="0.25">
      <c r="A1340" s="3">
        <v>2911</v>
      </c>
      <c r="B1340" s="2" t="s">
        <v>606</v>
      </c>
      <c r="C1340" s="2" t="s">
        <v>16</v>
      </c>
      <c r="D1340" s="2" t="s">
        <v>11</v>
      </c>
      <c r="E1340" s="2" t="s">
        <v>608</v>
      </c>
      <c r="F1340" s="2" t="s">
        <v>13</v>
      </c>
      <c r="G1340" s="2" t="s">
        <v>14</v>
      </c>
      <c r="H1340" s="2">
        <f>14.0067*N1340/M1340</f>
        <v>9.328191962278852E-2</v>
      </c>
      <c r="L1340" s="2" t="s">
        <v>7055</v>
      </c>
      <c r="M1340" s="2">
        <v>300.30900000000003</v>
      </c>
      <c r="N1340" s="2">
        <v>2</v>
      </c>
    </row>
    <row r="1341" spans="1:14" x14ac:dyDescent="0.25">
      <c r="A1341" s="3">
        <v>194</v>
      </c>
      <c r="B1341" s="2" t="s">
        <v>972</v>
      </c>
      <c r="C1341" s="2" t="s">
        <v>16</v>
      </c>
      <c r="D1341" s="2" t="s">
        <v>11</v>
      </c>
      <c r="E1341" s="2" t="s">
        <v>974</v>
      </c>
      <c r="F1341" s="2" t="s">
        <v>13</v>
      </c>
      <c r="G1341" s="2" t="s">
        <v>14</v>
      </c>
      <c r="H1341" s="2">
        <f>14.0067*N1341/M1341</f>
        <v>7.284192023464682E-2</v>
      </c>
      <c r="L1341" s="2" t="s">
        <v>7056</v>
      </c>
      <c r="M1341" s="2">
        <v>384.57799999999997</v>
      </c>
      <c r="N1341" s="2">
        <v>2</v>
      </c>
    </row>
    <row r="1342" spans="1:14" x14ac:dyDescent="0.25">
      <c r="A1342" s="3">
        <v>2680</v>
      </c>
      <c r="B1342" s="2" t="s">
        <v>1830</v>
      </c>
      <c r="C1342" s="2" t="s">
        <v>16</v>
      </c>
      <c r="D1342" s="2" t="s">
        <v>11</v>
      </c>
      <c r="E1342" s="2" t="s">
        <v>1832</v>
      </c>
      <c r="F1342" s="2" t="s">
        <v>13</v>
      </c>
      <c r="G1342" s="2" t="s">
        <v>14</v>
      </c>
      <c r="H1342" s="2">
        <f>14.0067*N1342/M1342</f>
        <v>3.5563900610898674E-2</v>
      </c>
      <c r="L1342" s="2" t="s">
        <v>7057</v>
      </c>
      <c r="M1342" s="2">
        <v>393.846</v>
      </c>
      <c r="N1342" s="2">
        <v>1</v>
      </c>
    </row>
    <row r="1343" spans="1:14" x14ac:dyDescent="0.25">
      <c r="A1343" s="3">
        <v>3419</v>
      </c>
      <c r="B1343" s="2" t="s">
        <v>5189</v>
      </c>
      <c r="C1343" s="2" t="s">
        <v>16</v>
      </c>
      <c r="D1343" s="2" t="s">
        <v>11</v>
      </c>
      <c r="E1343" s="2" t="s">
        <v>5191</v>
      </c>
      <c r="F1343" s="2" t="s">
        <v>13</v>
      </c>
      <c r="G1343" s="2" t="s">
        <v>14</v>
      </c>
      <c r="H1343" s="2">
        <f>14.0067*N1343/M1343</f>
        <v>9.2044580838913606E-2</v>
      </c>
      <c r="L1343" s="2" t="s">
        <v>7058</v>
      </c>
      <c r="M1343" s="2">
        <v>304.346</v>
      </c>
      <c r="N1343" s="2">
        <v>2</v>
      </c>
    </row>
    <row r="1344" spans="1:14" hidden="1" x14ac:dyDescent="0.25">
      <c r="A1344" s="3">
        <v>1313</v>
      </c>
      <c r="B1344" s="2" t="s">
        <v>3130</v>
      </c>
      <c r="C1344" s="2" t="s">
        <v>90</v>
      </c>
      <c r="D1344" s="2" t="s">
        <v>11</v>
      </c>
      <c r="E1344" s="2" t="s">
        <v>3132</v>
      </c>
      <c r="F1344" s="2" t="s">
        <v>13</v>
      </c>
      <c r="G1344" s="2" t="s">
        <v>14</v>
      </c>
    </row>
    <row r="1345" spans="1:14" x14ac:dyDescent="0.25">
      <c r="A1345" s="3">
        <v>2922</v>
      </c>
      <c r="B1345" s="2" t="s">
        <v>5952</v>
      </c>
      <c r="C1345" s="2" t="s">
        <v>189</v>
      </c>
      <c r="D1345" s="2" t="s">
        <v>11</v>
      </c>
      <c r="E1345" s="2" t="s">
        <v>3132</v>
      </c>
      <c r="F1345" s="2" t="s">
        <v>13</v>
      </c>
      <c r="G1345" s="2" t="s">
        <v>14</v>
      </c>
    </row>
    <row r="1346" spans="1:14" hidden="1" x14ac:dyDescent="0.25">
      <c r="A1346" s="3">
        <v>380</v>
      </c>
      <c r="B1346" s="2" t="s">
        <v>305</v>
      </c>
      <c r="C1346" s="2" t="s">
        <v>47</v>
      </c>
      <c r="D1346" s="2" t="s">
        <v>11</v>
      </c>
      <c r="E1346" s="2" t="s">
        <v>307</v>
      </c>
      <c r="F1346" s="2" t="s">
        <v>13</v>
      </c>
      <c r="G1346" s="2" t="s">
        <v>14</v>
      </c>
    </row>
    <row r="1347" spans="1:14" hidden="1" x14ac:dyDescent="0.25">
      <c r="A1347" s="3">
        <v>3713</v>
      </c>
      <c r="B1347" s="2" t="s">
        <v>305</v>
      </c>
      <c r="C1347" s="2" t="s">
        <v>90</v>
      </c>
      <c r="D1347" s="2" t="s">
        <v>11</v>
      </c>
      <c r="E1347" s="2" t="s">
        <v>307</v>
      </c>
      <c r="F1347" s="2" t="s">
        <v>13</v>
      </c>
      <c r="G1347" s="2" t="s">
        <v>14</v>
      </c>
    </row>
    <row r="1348" spans="1:14" hidden="1" x14ac:dyDescent="0.25">
      <c r="A1348" s="3">
        <v>378</v>
      </c>
      <c r="B1348" s="2" t="s">
        <v>305</v>
      </c>
      <c r="C1348" s="2" t="s">
        <v>9</v>
      </c>
      <c r="D1348" s="2" t="s">
        <v>11</v>
      </c>
      <c r="E1348" s="2" t="s">
        <v>307</v>
      </c>
      <c r="F1348" s="2" t="s">
        <v>13</v>
      </c>
      <c r="G1348" s="2" t="s">
        <v>14</v>
      </c>
    </row>
    <row r="1349" spans="1:14" hidden="1" x14ac:dyDescent="0.25">
      <c r="A1349" s="3">
        <v>729</v>
      </c>
      <c r="B1349" s="2" t="s">
        <v>305</v>
      </c>
      <c r="C1349" s="2" t="s">
        <v>99</v>
      </c>
      <c r="D1349" s="2" t="s">
        <v>11</v>
      </c>
      <c r="E1349" s="2" t="s">
        <v>307</v>
      </c>
      <c r="F1349" s="2" t="s">
        <v>13</v>
      </c>
      <c r="G1349" s="2" t="s">
        <v>14</v>
      </c>
    </row>
    <row r="1350" spans="1:14" hidden="1" x14ac:dyDescent="0.25">
      <c r="A1350" s="3">
        <v>3888</v>
      </c>
      <c r="B1350" s="2" t="s">
        <v>305</v>
      </c>
      <c r="C1350" s="2" t="s">
        <v>70</v>
      </c>
      <c r="D1350" s="2" t="s">
        <v>11</v>
      </c>
      <c r="E1350" s="2" t="s">
        <v>307</v>
      </c>
      <c r="F1350" s="2" t="s">
        <v>13</v>
      </c>
      <c r="G1350" s="2" t="s">
        <v>14</v>
      </c>
    </row>
    <row r="1351" spans="1:14" x14ac:dyDescent="0.25">
      <c r="A1351" s="3">
        <v>1446</v>
      </c>
      <c r="B1351" s="2" t="s">
        <v>305</v>
      </c>
      <c r="C1351" s="2" t="s">
        <v>189</v>
      </c>
      <c r="D1351" s="2" t="s">
        <v>11</v>
      </c>
      <c r="E1351" s="2" t="s">
        <v>307</v>
      </c>
      <c r="F1351" s="2" t="s">
        <v>13</v>
      </c>
      <c r="G1351" s="2" t="s">
        <v>14</v>
      </c>
    </row>
    <row r="1352" spans="1:14" x14ac:dyDescent="0.25">
      <c r="A1352" s="3">
        <v>3946</v>
      </c>
      <c r="B1352" s="2" t="s">
        <v>305</v>
      </c>
      <c r="C1352" s="2" t="s">
        <v>43</v>
      </c>
      <c r="D1352" s="2" t="s">
        <v>11</v>
      </c>
      <c r="E1352" s="2" t="s">
        <v>307</v>
      </c>
      <c r="F1352" s="2" t="s">
        <v>13</v>
      </c>
      <c r="G1352" s="2" t="s">
        <v>14</v>
      </c>
    </row>
    <row r="1353" spans="1:14" hidden="1" x14ac:dyDescent="0.25">
      <c r="A1353" s="3">
        <v>1351</v>
      </c>
      <c r="C1353" s="2" t="s">
        <v>6976</v>
      </c>
      <c r="D1353" s="2" t="s">
        <v>11</v>
      </c>
      <c r="E1353" s="2" t="s">
        <v>7062</v>
      </c>
      <c r="F1353" s="2" t="s">
        <v>6868</v>
      </c>
      <c r="G1353" s="2" t="s">
        <v>14</v>
      </c>
    </row>
    <row r="1354" spans="1:14" x14ac:dyDescent="0.25">
      <c r="A1354" s="3">
        <v>1237</v>
      </c>
      <c r="B1354" s="2" t="s">
        <v>305</v>
      </c>
      <c r="C1354" s="2" t="s">
        <v>26</v>
      </c>
      <c r="D1354" s="2" t="s">
        <v>11</v>
      </c>
      <c r="E1354" s="2" t="s">
        <v>307</v>
      </c>
      <c r="F1354" s="2" t="s">
        <v>13</v>
      </c>
      <c r="G1354" s="2" t="s">
        <v>14</v>
      </c>
    </row>
    <row r="1355" spans="1:14" x14ac:dyDescent="0.25">
      <c r="A1355" s="3">
        <v>4167</v>
      </c>
      <c r="B1355" s="2" t="s">
        <v>305</v>
      </c>
      <c r="C1355" s="2" t="s">
        <v>30</v>
      </c>
      <c r="D1355" s="2" t="s">
        <v>11</v>
      </c>
      <c r="E1355" s="2" t="s">
        <v>307</v>
      </c>
      <c r="F1355" s="2" t="s">
        <v>13</v>
      </c>
      <c r="G1355" s="2" t="s">
        <v>14</v>
      </c>
    </row>
    <row r="1356" spans="1:14" x14ac:dyDescent="0.25">
      <c r="A1356" s="3">
        <v>3621</v>
      </c>
      <c r="B1356" s="2" t="s">
        <v>305</v>
      </c>
      <c r="C1356" s="2" t="s">
        <v>23</v>
      </c>
      <c r="D1356" s="2" t="s">
        <v>11</v>
      </c>
      <c r="E1356" s="2" t="s">
        <v>307</v>
      </c>
      <c r="F1356" s="2" t="s">
        <v>13</v>
      </c>
      <c r="G1356" s="2" t="s">
        <v>14</v>
      </c>
    </row>
    <row r="1357" spans="1:14" hidden="1" x14ac:dyDescent="0.25">
      <c r="A1357" s="3">
        <v>392</v>
      </c>
      <c r="B1357" s="2" t="s">
        <v>2899</v>
      </c>
      <c r="C1357" s="2" t="s">
        <v>9</v>
      </c>
      <c r="D1357" s="2" t="s">
        <v>11</v>
      </c>
      <c r="E1357" s="2" t="s">
        <v>2901</v>
      </c>
      <c r="F1357" s="2" t="s">
        <v>13</v>
      </c>
      <c r="G1357" s="2" t="s">
        <v>14</v>
      </c>
    </row>
    <row r="1358" spans="1:14" hidden="1" x14ac:dyDescent="0.25">
      <c r="A1358" s="3">
        <v>2937</v>
      </c>
      <c r="B1358" s="2" t="s">
        <v>262</v>
      </c>
      <c r="C1358" s="2" t="s">
        <v>90</v>
      </c>
      <c r="D1358" s="2" t="s">
        <v>11</v>
      </c>
      <c r="E1358" s="2" t="s">
        <v>264</v>
      </c>
      <c r="F1358" s="2" t="s">
        <v>13</v>
      </c>
      <c r="G1358" s="2" t="s">
        <v>14</v>
      </c>
    </row>
    <row r="1359" spans="1:14" hidden="1" x14ac:dyDescent="0.25">
      <c r="A1359" s="3">
        <v>3443</v>
      </c>
      <c r="B1359" s="2" t="s">
        <v>262</v>
      </c>
      <c r="C1359" s="2" t="s">
        <v>70</v>
      </c>
      <c r="D1359" s="2" t="s">
        <v>11</v>
      </c>
      <c r="E1359" s="2" t="s">
        <v>264</v>
      </c>
      <c r="F1359" s="2" t="s">
        <v>13</v>
      </c>
      <c r="G1359" s="2" t="s">
        <v>14</v>
      </c>
      <c r="N1359" s="2">
        <v>0</v>
      </c>
    </row>
    <row r="1360" spans="1:14" x14ac:dyDescent="0.25">
      <c r="A1360" s="3">
        <v>3668</v>
      </c>
      <c r="B1360" s="2" t="s">
        <v>262</v>
      </c>
      <c r="C1360" s="2" t="s">
        <v>16</v>
      </c>
      <c r="D1360" s="2" t="s">
        <v>11</v>
      </c>
      <c r="E1360" s="2" t="s">
        <v>264</v>
      </c>
      <c r="F1360" s="2" t="s">
        <v>13</v>
      </c>
      <c r="G1360" s="2" t="s">
        <v>14</v>
      </c>
      <c r="H1360" s="2">
        <f>14.0067*N1360/M1360</f>
        <v>0</v>
      </c>
      <c r="L1360" s="2" t="s">
        <v>6798</v>
      </c>
      <c r="M1360" s="2">
        <v>221.03700000000001</v>
      </c>
    </row>
    <row r="1361" spans="1:14" x14ac:dyDescent="0.25">
      <c r="A1361" s="3">
        <v>2607</v>
      </c>
      <c r="B1361" s="2" t="s">
        <v>262</v>
      </c>
      <c r="C1361" s="2" t="s">
        <v>26</v>
      </c>
      <c r="D1361" s="2" t="s">
        <v>11</v>
      </c>
      <c r="E1361" s="2" t="s">
        <v>264</v>
      </c>
      <c r="F1361" s="2" t="s">
        <v>13</v>
      </c>
      <c r="G1361" s="2" t="s">
        <v>14</v>
      </c>
    </row>
    <row r="1362" spans="1:14" x14ac:dyDescent="0.25">
      <c r="A1362" s="3">
        <v>1459</v>
      </c>
      <c r="B1362" s="2" t="s">
        <v>1539</v>
      </c>
      <c r="C1362" s="2" t="s">
        <v>16</v>
      </c>
      <c r="D1362" s="2" t="s">
        <v>11</v>
      </c>
      <c r="E1362" s="2" t="s">
        <v>1541</v>
      </c>
      <c r="F1362" s="2" t="s">
        <v>13</v>
      </c>
      <c r="G1362" s="2" t="s">
        <v>14</v>
      </c>
      <c r="H1362" s="2">
        <f>14.0067*N1362/M1362</f>
        <v>8.1429094650923489E-2</v>
      </c>
      <c r="L1362" s="2" t="s">
        <v>7064</v>
      </c>
      <c r="M1362" s="2">
        <v>172.011</v>
      </c>
      <c r="N1362" s="2">
        <v>1</v>
      </c>
    </row>
    <row r="1363" spans="1:14" x14ac:dyDescent="0.25">
      <c r="A1363" s="3">
        <v>2836</v>
      </c>
      <c r="B1363" s="2" t="s">
        <v>4483</v>
      </c>
      <c r="C1363" s="2" t="s">
        <v>16</v>
      </c>
      <c r="D1363" s="2" t="s">
        <v>11</v>
      </c>
      <c r="E1363" s="2" t="s">
        <v>4485</v>
      </c>
      <c r="F1363" s="2" t="s">
        <v>13</v>
      </c>
      <c r="G1363" s="2" t="s">
        <v>14</v>
      </c>
      <c r="H1363" s="2">
        <f>14.0067*N1363/M1363</f>
        <v>8.4066260540767629E-2</v>
      </c>
      <c r="L1363" s="2" t="s">
        <v>7065</v>
      </c>
      <c r="M1363" s="2">
        <v>333.23</v>
      </c>
      <c r="N1363" s="2">
        <v>2</v>
      </c>
    </row>
    <row r="1364" spans="1:14" hidden="1" x14ac:dyDescent="0.25">
      <c r="A1364" s="3">
        <v>1362</v>
      </c>
      <c r="B1364" s="2" t="s">
        <v>22</v>
      </c>
      <c r="C1364" s="2" t="s">
        <v>59</v>
      </c>
      <c r="D1364" s="2" t="s">
        <v>11</v>
      </c>
      <c r="E1364" s="2" t="s">
        <v>4537</v>
      </c>
      <c r="F1364" s="2" t="s">
        <v>37</v>
      </c>
      <c r="G1364" s="2" t="s">
        <v>14</v>
      </c>
    </row>
    <row r="1365" spans="1:14" hidden="1" x14ac:dyDescent="0.25">
      <c r="A1365" s="3">
        <v>1363</v>
      </c>
      <c r="C1365" s="2" t="s">
        <v>2818</v>
      </c>
      <c r="D1365" s="2" t="s">
        <v>11</v>
      </c>
      <c r="E1365" s="2" t="s">
        <v>5933</v>
      </c>
      <c r="F1365" s="2" t="s">
        <v>37</v>
      </c>
      <c r="G1365" s="2" t="s">
        <v>2913</v>
      </c>
    </row>
    <row r="1366" spans="1:14" hidden="1" x14ac:dyDescent="0.25">
      <c r="A1366" s="3">
        <v>1364</v>
      </c>
      <c r="B1366" s="2" t="s">
        <v>1926</v>
      </c>
      <c r="C1366" s="2" t="s">
        <v>59</v>
      </c>
      <c r="D1366" s="2" t="s">
        <v>11</v>
      </c>
      <c r="E1366" s="2" t="s">
        <v>6719</v>
      </c>
      <c r="F1366" s="2" t="s">
        <v>37</v>
      </c>
      <c r="G1366" s="2" t="s">
        <v>14</v>
      </c>
    </row>
    <row r="1367" spans="1:14" x14ac:dyDescent="0.25">
      <c r="A1367" s="3">
        <v>3546</v>
      </c>
      <c r="B1367" s="2" t="s">
        <v>4670</v>
      </c>
      <c r="C1367" s="2" t="s">
        <v>189</v>
      </c>
      <c r="D1367" s="2" t="s">
        <v>11</v>
      </c>
      <c r="E1367" s="2" t="s">
        <v>4672</v>
      </c>
      <c r="F1367" s="2" t="s">
        <v>13</v>
      </c>
      <c r="G1367" s="2" t="s">
        <v>14</v>
      </c>
    </row>
    <row r="1368" spans="1:14" hidden="1" x14ac:dyDescent="0.25">
      <c r="A1368" s="3">
        <v>2383</v>
      </c>
      <c r="B1368" s="2" t="s">
        <v>133</v>
      </c>
      <c r="C1368" s="2" t="s">
        <v>90</v>
      </c>
      <c r="D1368" s="2" t="s">
        <v>11</v>
      </c>
      <c r="E1368" s="2" t="s">
        <v>135</v>
      </c>
      <c r="F1368" s="2" t="s">
        <v>13</v>
      </c>
      <c r="G1368" s="2" t="s">
        <v>14</v>
      </c>
    </row>
    <row r="1369" spans="1:14" hidden="1" x14ac:dyDescent="0.25">
      <c r="A1369" s="3">
        <v>4018</v>
      </c>
      <c r="B1369" s="2" t="s">
        <v>133</v>
      </c>
      <c r="C1369" s="2" t="s">
        <v>70</v>
      </c>
      <c r="D1369" s="2" t="s">
        <v>11</v>
      </c>
      <c r="E1369" s="2" t="s">
        <v>135</v>
      </c>
      <c r="F1369" s="2" t="s">
        <v>13</v>
      </c>
      <c r="G1369" s="2" t="s">
        <v>14</v>
      </c>
      <c r="N1369" s="2">
        <v>0</v>
      </c>
    </row>
    <row r="1370" spans="1:14" x14ac:dyDescent="0.25">
      <c r="A1370" s="3">
        <v>1689</v>
      </c>
      <c r="B1370" s="2" t="s">
        <v>133</v>
      </c>
      <c r="C1370" s="2" t="s">
        <v>16</v>
      </c>
      <c r="D1370" s="2" t="s">
        <v>11</v>
      </c>
      <c r="E1370" s="2" t="s">
        <v>135</v>
      </c>
      <c r="F1370" s="2" t="s">
        <v>13</v>
      </c>
      <c r="G1370" s="2" t="s">
        <v>14</v>
      </c>
      <c r="H1370" s="2">
        <f>14.0067*N1370/M1370</f>
        <v>0</v>
      </c>
      <c r="L1370" s="2" t="s">
        <v>7067</v>
      </c>
      <c r="M1370" s="2">
        <v>235.06399999999999</v>
      </c>
    </row>
    <row r="1371" spans="1:14" x14ac:dyDescent="0.25">
      <c r="A1371" s="3">
        <v>3135</v>
      </c>
      <c r="B1371" s="2" t="s">
        <v>133</v>
      </c>
      <c r="C1371" s="2" t="s">
        <v>26</v>
      </c>
      <c r="D1371" s="2" t="s">
        <v>11</v>
      </c>
      <c r="E1371" s="2" t="s">
        <v>135</v>
      </c>
      <c r="F1371" s="2" t="s">
        <v>13</v>
      </c>
      <c r="G1371" s="2" t="s">
        <v>14</v>
      </c>
    </row>
    <row r="1372" spans="1:14" x14ac:dyDescent="0.25">
      <c r="A1372" s="3">
        <v>880</v>
      </c>
      <c r="B1372" s="2" t="s">
        <v>1475</v>
      </c>
      <c r="C1372" s="2" t="s">
        <v>16</v>
      </c>
      <c r="D1372" s="2" t="s">
        <v>11</v>
      </c>
      <c r="E1372" s="2" t="s">
        <v>1477</v>
      </c>
      <c r="F1372" s="2" t="s">
        <v>13</v>
      </c>
      <c r="G1372" s="2" t="s">
        <v>14</v>
      </c>
      <c r="H1372" s="2">
        <f>14.0067*N1372/M1372</f>
        <v>0</v>
      </c>
      <c r="L1372" s="2" t="s">
        <v>7067</v>
      </c>
      <c r="M1372" s="2">
        <v>235.06399999999999</v>
      </c>
      <c r="N1372" s="2">
        <v>0</v>
      </c>
    </row>
    <row r="1373" spans="1:14" x14ac:dyDescent="0.25">
      <c r="A1373" s="3">
        <v>2497</v>
      </c>
      <c r="B1373" s="2" t="s">
        <v>5929</v>
      </c>
      <c r="C1373" s="2" t="s">
        <v>16</v>
      </c>
      <c r="D1373" s="2" t="s">
        <v>11</v>
      </c>
      <c r="E1373" s="2" t="s">
        <v>5931</v>
      </c>
      <c r="F1373" s="2" t="s">
        <v>13</v>
      </c>
      <c r="G1373" s="2" t="s">
        <v>14</v>
      </c>
      <c r="H1373" s="2">
        <f>14.0067*N1373/M1373</f>
        <v>0</v>
      </c>
      <c r="L1373" s="2" t="s">
        <v>7068</v>
      </c>
      <c r="M1373" s="2">
        <v>220.976</v>
      </c>
      <c r="N1373" s="2">
        <v>0</v>
      </c>
    </row>
    <row r="1374" spans="1:14" hidden="1" x14ac:dyDescent="0.25">
      <c r="A1374" s="3">
        <v>1626</v>
      </c>
      <c r="B1374" s="2" t="s">
        <v>7069</v>
      </c>
      <c r="C1374" s="2" t="s">
        <v>47</v>
      </c>
      <c r="D1374" s="2" t="s">
        <v>11</v>
      </c>
      <c r="E1374" s="2" t="s">
        <v>659</v>
      </c>
      <c r="F1374" s="2" t="s">
        <v>13</v>
      </c>
      <c r="G1374" s="2" t="s">
        <v>14</v>
      </c>
    </row>
    <row r="1375" spans="1:14" hidden="1" x14ac:dyDescent="0.25">
      <c r="A1375" s="3">
        <v>152</v>
      </c>
      <c r="B1375" s="2" t="s">
        <v>7069</v>
      </c>
      <c r="C1375" s="2" t="s">
        <v>90</v>
      </c>
      <c r="D1375" s="2" t="s">
        <v>11</v>
      </c>
      <c r="E1375" s="2" t="s">
        <v>659</v>
      </c>
      <c r="F1375" s="2" t="s">
        <v>13</v>
      </c>
      <c r="G1375" s="2" t="s">
        <v>14</v>
      </c>
    </row>
    <row r="1376" spans="1:14" hidden="1" x14ac:dyDescent="0.25">
      <c r="A1376" s="3">
        <v>4279</v>
      </c>
      <c r="B1376" s="2" t="s">
        <v>7069</v>
      </c>
      <c r="C1376" s="2" t="s">
        <v>9</v>
      </c>
      <c r="D1376" s="2" t="s">
        <v>11</v>
      </c>
      <c r="E1376" s="2" t="s">
        <v>659</v>
      </c>
      <c r="F1376" s="2" t="s">
        <v>13</v>
      </c>
      <c r="G1376" s="2" t="s">
        <v>14</v>
      </c>
    </row>
    <row r="1377" spans="1:14" hidden="1" x14ac:dyDescent="0.25">
      <c r="A1377" s="3">
        <v>3985</v>
      </c>
      <c r="B1377" s="2" t="s">
        <v>7069</v>
      </c>
      <c r="C1377" s="2" t="s">
        <v>99</v>
      </c>
      <c r="D1377" s="2" t="s">
        <v>11</v>
      </c>
      <c r="E1377" s="2" t="s">
        <v>659</v>
      </c>
      <c r="F1377" s="2" t="s">
        <v>13</v>
      </c>
      <c r="G1377" s="2" t="s">
        <v>14</v>
      </c>
    </row>
    <row r="1378" spans="1:14" hidden="1" x14ac:dyDescent="0.25">
      <c r="A1378" s="3">
        <v>2121</v>
      </c>
      <c r="B1378" s="2" t="s">
        <v>7069</v>
      </c>
      <c r="C1378" s="2" t="s">
        <v>70</v>
      </c>
      <c r="D1378" s="2" t="s">
        <v>11</v>
      </c>
      <c r="E1378" s="2" t="s">
        <v>659</v>
      </c>
      <c r="F1378" s="2" t="s">
        <v>13</v>
      </c>
      <c r="G1378" s="2" t="s">
        <v>14</v>
      </c>
    </row>
    <row r="1379" spans="1:14" x14ac:dyDescent="0.25">
      <c r="A1379" s="3">
        <v>610</v>
      </c>
      <c r="B1379" s="2" t="s">
        <v>2708</v>
      </c>
      <c r="C1379" s="2" t="s">
        <v>16</v>
      </c>
      <c r="D1379" s="2" t="s">
        <v>11</v>
      </c>
      <c r="E1379" s="2" t="s">
        <v>2710</v>
      </c>
      <c r="F1379" s="2" t="s">
        <v>13</v>
      </c>
      <c r="G1379" s="2" t="s">
        <v>14</v>
      </c>
      <c r="H1379" s="2">
        <f>14.0067*N1379/M1379</f>
        <v>0</v>
      </c>
      <c r="L1379" s="2" t="s">
        <v>7071</v>
      </c>
      <c r="M1379" s="2">
        <v>327.976</v>
      </c>
      <c r="N1379" s="2">
        <v>0</v>
      </c>
    </row>
    <row r="1380" spans="1:14" x14ac:dyDescent="0.25">
      <c r="A1380" s="3">
        <v>3449</v>
      </c>
      <c r="B1380" s="2" t="s">
        <v>1450</v>
      </c>
      <c r="C1380" s="2" t="s">
        <v>16</v>
      </c>
      <c r="D1380" s="2" t="s">
        <v>11</v>
      </c>
      <c r="E1380" s="2" t="s">
        <v>1452</v>
      </c>
      <c r="F1380" s="2" t="s">
        <v>13</v>
      </c>
      <c r="G1380" s="2" t="s">
        <v>14</v>
      </c>
      <c r="H1380" s="2">
        <f>14.0067*N1380/M1380</f>
        <v>0</v>
      </c>
      <c r="L1380" s="2" t="s">
        <v>7072</v>
      </c>
      <c r="M1380" s="2">
        <v>341.18599999999998</v>
      </c>
      <c r="N1380" s="2">
        <v>0</v>
      </c>
    </row>
    <row r="1381" spans="1:14" x14ac:dyDescent="0.25">
      <c r="A1381" s="3">
        <v>637</v>
      </c>
      <c r="B1381" s="2" t="s">
        <v>4900</v>
      </c>
      <c r="C1381" s="2" t="s">
        <v>16</v>
      </c>
      <c r="D1381" s="2" t="s">
        <v>11</v>
      </c>
      <c r="E1381" s="2" t="s">
        <v>4902</v>
      </c>
      <c r="F1381" s="2" t="s">
        <v>13</v>
      </c>
      <c r="G1381" s="2" t="s">
        <v>14</v>
      </c>
      <c r="H1381" s="2">
        <f>14.0067*N1381/M1381</f>
        <v>0</v>
      </c>
      <c r="L1381" s="2" t="s">
        <v>7073</v>
      </c>
      <c r="M1381" s="2">
        <v>370.48599999999999</v>
      </c>
      <c r="N1381" s="2">
        <v>0</v>
      </c>
    </row>
    <row r="1382" spans="1:14" x14ac:dyDescent="0.25">
      <c r="A1382" s="3">
        <v>1332</v>
      </c>
      <c r="B1382" s="2" t="s">
        <v>4824</v>
      </c>
      <c r="C1382" s="2" t="s">
        <v>16</v>
      </c>
      <c r="D1382" s="2" t="s">
        <v>11</v>
      </c>
      <c r="E1382" s="2" t="s">
        <v>4826</v>
      </c>
      <c r="F1382" s="2" t="s">
        <v>13</v>
      </c>
      <c r="G1382" s="2" t="s">
        <v>14</v>
      </c>
      <c r="H1382" s="2">
        <f>14.0067*N1382/M1382</f>
        <v>5.9052658206501123E-2</v>
      </c>
      <c r="L1382" s="2" t="s">
        <v>7074</v>
      </c>
      <c r="M1382" s="2">
        <v>237.19</v>
      </c>
      <c r="N1382" s="2">
        <v>1</v>
      </c>
    </row>
    <row r="1383" spans="1:14" x14ac:dyDescent="0.25">
      <c r="A1383" s="3">
        <v>3156</v>
      </c>
      <c r="B1383" s="2" t="s">
        <v>1155</v>
      </c>
      <c r="C1383" s="2" t="s">
        <v>16</v>
      </c>
      <c r="D1383" s="2" t="s">
        <v>11</v>
      </c>
      <c r="E1383" s="2" t="s">
        <v>1157</v>
      </c>
      <c r="F1383" s="2" t="s">
        <v>13</v>
      </c>
      <c r="G1383" s="2" t="s">
        <v>14</v>
      </c>
      <c r="H1383" s="2">
        <f>14.0067*N1383/M1383</f>
        <v>0</v>
      </c>
      <c r="L1383" s="2" t="s">
        <v>7075</v>
      </c>
      <c r="M1383" s="2">
        <v>474.637</v>
      </c>
      <c r="N1383" s="2">
        <v>0</v>
      </c>
    </row>
    <row r="1384" spans="1:14" hidden="1" x14ac:dyDescent="0.25">
      <c r="A1384" s="3">
        <v>4377</v>
      </c>
      <c r="B1384" s="2" t="s">
        <v>5906</v>
      </c>
      <c r="C1384" s="2" t="s">
        <v>47</v>
      </c>
      <c r="D1384" s="2" t="s">
        <v>11</v>
      </c>
      <c r="E1384" s="2" t="s">
        <v>5908</v>
      </c>
      <c r="F1384" s="2" t="s">
        <v>13</v>
      </c>
      <c r="G1384" s="2" t="s">
        <v>14</v>
      </c>
    </row>
    <row r="1385" spans="1:14" x14ac:dyDescent="0.25">
      <c r="A1385" s="3">
        <v>1069</v>
      </c>
      <c r="B1385" s="2" t="s">
        <v>2111</v>
      </c>
      <c r="C1385" s="2" t="s">
        <v>16</v>
      </c>
      <c r="D1385" s="2" t="s">
        <v>11</v>
      </c>
      <c r="E1385" s="2" t="s">
        <v>2113</v>
      </c>
      <c r="F1385" s="2" t="s">
        <v>13</v>
      </c>
      <c r="G1385" s="2" t="s">
        <v>14</v>
      </c>
      <c r="H1385" s="2">
        <f>14.0067*N1385/M1385</f>
        <v>5.2396752955259619E-2</v>
      </c>
      <c r="L1385" s="2" t="s">
        <v>7077</v>
      </c>
      <c r="M1385" s="2">
        <v>267.32</v>
      </c>
      <c r="N1385" s="2">
        <v>1</v>
      </c>
    </row>
    <row r="1386" spans="1:14" x14ac:dyDescent="0.25">
      <c r="A1386" s="3">
        <v>3082</v>
      </c>
      <c r="B1386" s="2" t="s">
        <v>2378</v>
      </c>
      <c r="C1386" s="2" t="s">
        <v>189</v>
      </c>
      <c r="D1386" s="2" t="s">
        <v>11</v>
      </c>
      <c r="E1386" s="2" t="s">
        <v>2380</v>
      </c>
      <c r="F1386" s="2" t="s">
        <v>13</v>
      </c>
      <c r="G1386" s="2" t="s">
        <v>14</v>
      </c>
    </row>
    <row r="1387" spans="1:14" x14ac:dyDescent="0.25">
      <c r="A1387" s="3">
        <v>3155</v>
      </c>
      <c r="B1387" s="2" t="s">
        <v>2378</v>
      </c>
      <c r="C1387" s="2" t="s">
        <v>43</v>
      </c>
      <c r="D1387" s="2" t="s">
        <v>11</v>
      </c>
      <c r="E1387" s="2" t="s">
        <v>2380</v>
      </c>
      <c r="F1387" s="2" t="s">
        <v>13</v>
      </c>
      <c r="G1387" s="2" t="s">
        <v>14</v>
      </c>
    </row>
    <row r="1388" spans="1:14" x14ac:dyDescent="0.25">
      <c r="A1388" s="3">
        <v>1727</v>
      </c>
      <c r="B1388" s="2" t="s">
        <v>2378</v>
      </c>
      <c r="C1388" s="2" t="s">
        <v>26</v>
      </c>
      <c r="D1388" s="2" t="s">
        <v>11</v>
      </c>
      <c r="E1388" s="2" t="s">
        <v>2380</v>
      </c>
      <c r="F1388" s="2" t="s">
        <v>13</v>
      </c>
      <c r="G1388" s="2" t="s">
        <v>14</v>
      </c>
    </row>
    <row r="1389" spans="1:14" hidden="1" x14ac:dyDescent="0.25">
      <c r="A1389" s="3">
        <v>1387</v>
      </c>
      <c r="B1389" s="2" t="s">
        <v>1281</v>
      </c>
      <c r="C1389" s="2" t="s">
        <v>59</v>
      </c>
      <c r="D1389" s="2" t="s">
        <v>11</v>
      </c>
      <c r="E1389" s="2" t="s">
        <v>1812</v>
      </c>
      <c r="F1389" s="2" t="s">
        <v>37</v>
      </c>
      <c r="G1389" s="2" t="s">
        <v>14</v>
      </c>
    </row>
    <row r="1390" spans="1:14" x14ac:dyDescent="0.25">
      <c r="A1390" s="3">
        <v>1719</v>
      </c>
      <c r="B1390" s="2" t="s">
        <v>2378</v>
      </c>
      <c r="C1390" s="2" t="s">
        <v>30</v>
      </c>
      <c r="D1390" s="2" t="s">
        <v>11</v>
      </c>
      <c r="E1390" s="2" t="s">
        <v>2380</v>
      </c>
      <c r="F1390" s="2" t="s">
        <v>13</v>
      </c>
      <c r="G1390" s="2" t="s">
        <v>14</v>
      </c>
    </row>
    <row r="1391" spans="1:14" x14ac:dyDescent="0.25">
      <c r="A1391" s="3">
        <v>3097</v>
      </c>
      <c r="B1391" s="2" t="s">
        <v>2378</v>
      </c>
      <c r="C1391" s="2" t="s">
        <v>23</v>
      </c>
      <c r="D1391" s="2" t="s">
        <v>11</v>
      </c>
      <c r="E1391" s="2" t="s">
        <v>2380</v>
      </c>
      <c r="F1391" s="2" t="s">
        <v>13</v>
      </c>
      <c r="G1391" s="2" t="s">
        <v>14</v>
      </c>
    </row>
    <row r="1392" spans="1:14" hidden="1" x14ac:dyDescent="0.25">
      <c r="A1392" s="3">
        <v>1390</v>
      </c>
      <c r="B1392" s="2" t="s">
        <v>2814</v>
      </c>
      <c r="C1392" s="2" t="s">
        <v>59</v>
      </c>
      <c r="D1392" s="2" t="s">
        <v>11</v>
      </c>
      <c r="E1392" s="2" t="s">
        <v>2816</v>
      </c>
      <c r="F1392" s="2" t="s">
        <v>37</v>
      </c>
      <c r="G1392" s="2" t="s">
        <v>14</v>
      </c>
    </row>
    <row r="1393" spans="1:7" hidden="1" x14ac:dyDescent="0.25">
      <c r="A1393" s="3">
        <v>3090</v>
      </c>
      <c r="B1393" s="2" t="s">
        <v>1086</v>
      </c>
      <c r="C1393" s="2" t="s">
        <v>47</v>
      </c>
      <c r="D1393" s="2" t="s">
        <v>11</v>
      </c>
      <c r="E1393" s="2" t="s">
        <v>1088</v>
      </c>
      <c r="F1393" s="2" t="s">
        <v>13</v>
      </c>
      <c r="G1393" s="2" t="s">
        <v>14</v>
      </c>
    </row>
    <row r="1394" spans="1:7" hidden="1" x14ac:dyDescent="0.25">
      <c r="A1394" s="3">
        <v>4244</v>
      </c>
      <c r="B1394" s="2" t="s">
        <v>1086</v>
      </c>
      <c r="C1394" s="2" t="s">
        <v>90</v>
      </c>
      <c r="D1394" s="2" t="s">
        <v>11</v>
      </c>
      <c r="E1394" s="2" t="s">
        <v>1088</v>
      </c>
      <c r="F1394" s="2" t="s">
        <v>13</v>
      </c>
      <c r="G1394" s="2" t="s">
        <v>14</v>
      </c>
    </row>
    <row r="1395" spans="1:7" hidden="1" x14ac:dyDescent="0.25">
      <c r="A1395" s="3">
        <v>3014</v>
      </c>
      <c r="B1395" s="2" t="s">
        <v>1086</v>
      </c>
      <c r="C1395" s="2" t="s">
        <v>9</v>
      </c>
      <c r="D1395" s="2" t="s">
        <v>11</v>
      </c>
      <c r="E1395" s="2" t="s">
        <v>1088</v>
      </c>
      <c r="F1395" s="2" t="s">
        <v>13</v>
      </c>
      <c r="G1395" s="2" t="s">
        <v>14</v>
      </c>
    </row>
    <row r="1396" spans="1:7" hidden="1" x14ac:dyDescent="0.25">
      <c r="A1396" s="3">
        <v>53</v>
      </c>
      <c r="B1396" s="2" t="s">
        <v>1086</v>
      </c>
      <c r="C1396" s="2" t="s">
        <v>99</v>
      </c>
      <c r="D1396" s="2" t="s">
        <v>11</v>
      </c>
      <c r="E1396" s="2" t="s">
        <v>1088</v>
      </c>
      <c r="F1396" s="2" t="s">
        <v>13</v>
      </c>
      <c r="G1396" s="2" t="s">
        <v>14</v>
      </c>
    </row>
    <row r="1397" spans="1:7" hidden="1" x14ac:dyDescent="0.25">
      <c r="A1397" s="3">
        <v>3148</v>
      </c>
      <c r="B1397" s="2" t="s">
        <v>1086</v>
      </c>
      <c r="C1397" s="2" t="s">
        <v>70</v>
      </c>
      <c r="D1397" s="2" t="s">
        <v>11</v>
      </c>
      <c r="E1397" s="2" t="s">
        <v>1088</v>
      </c>
      <c r="F1397" s="2" t="s">
        <v>13</v>
      </c>
      <c r="G1397" s="2" t="s">
        <v>14</v>
      </c>
    </row>
    <row r="1398" spans="1:7" x14ac:dyDescent="0.25">
      <c r="A1398" s="3">
        <v>2465</v>
      </c>
      <c r="B1398" s="2" t="s">
        <v>1086</v>
      </c>
      <c r="C1398" s="2" t="s">
        <v>189</v>
      </c>
      <c r="D1398" s="2" t="s">
        <v>11</v>
      </c>
      <c r="E1398" s="2" t="s">
        <v>1088</v>
      </c>
      <c r="F1398" s="2" t="s">
        <v>13</v>
      </c>
      <c r="G1398" s="2" t="s">
        <v>14</v>
      </c>
    </row>
    <row r="1399" spans="1:7" x14ac:dyDescent="0.25">
      <c r="A1399" s="3">
        <v>4126</v>
      </c>
      <c r="B1399" s="2" t="s">
        <v>1086</v>
      </c>
      <c r="C1399" s="2" t="s">
        <v>43</v>
      </c>
      <c r="D1399" s="2" t="s">
        <v>11</v>
      </c>
      <c r="E1399" s="2" t="s">
        <v>1088</v>
      </c>
      <c r="F1399" s="2" t="s">
        <v>13</v>
      </c>
      <c r="G1399" s="2" t="s">
        <v>14</v>
      </c>
    </row>
    <row r="1400" spans="1:7" x14ac:dyDescent="0.25">
      <c r="A1400" s="3">
        <v>4426</v>
      </c>
      <c r="B1400" s="2" t="s">
        <v>1086</v>
      </c>
      <c r="C1400" s="2" t="s">
        <v>26</v>
      </c>
      <c r="D1400" s="2" t="s">
        <v>11</v>
      </c>
      <c r="E1400" s="2" t="s">
        <v>1088</v>
      </c>
      <c r="F1400" s="2" t="s">
        <v>13</v>
      </c>
      <c r="G1400" s="2" t="s">
        <v>14</v>
      </c>
    </row>
    <row r="1401" spans="1:7" x14ac:dyDescent="0.25">
      <c r="A1401" s="3">
        <v>911</v>
      </c>
      <c r="B1401" s="2" t="s">
        <v>1086</v>
      </c>
      <c r="C1401" s="2" t="s">
        <v>30</v>
      </c>
      <c r="D1401" s="2" t="s">
        <v>11</v>
      </c>
      <c r="E1401" s="2" t="s">
        <v>1088</v>
      </c>
      <c r="F1401" s="2" t="s">
        <v>13</v>
      </c>
      <c r="G1401" s="2" t="s">
        <v>14</v>
      </c>
    </row>
    <row r="1402" spans="1:7" x14ac:dyDescent="0.25">
      <c r="A1402" s="3">
        <v>3323</v>
      </c>
      <c r="B1402" s="2" t="s">
        <v>1086</v>
      </c>
      <c r="C1402" s="2" t="s">
        <v>23</v>
      </c>
      <c r="D1402" s="2" t="s">
        <v>11</v>
      </c>
      <c r="E1402" s="2" t="s">
        <v>1088</v>
      </c>
      <c r="F1402" s="2" t="s">
        <v>13</v>
      </c>
      <c r="G1402" s="2" t="s">
        <v>14</v>
      </c>
    </row>
    <row r="1403" spans="1:7" hidden="1" x14ac:dyDescent="0.25">
      <c r="A1403" s="3">
        <v>1220</v>
      </c>
      <c r="B1403" s="2" t="s">
        <v>234</v>
      </c>
      <c r="C1403" s="2" t="s">
        <v>47</v>
      </c>
      <c r="D1403" s="2" t="s">
        <v>11</v>
      </c>
      <c r="E1403" s="2" t="s">
        <v>236</v>
      </c>
      <c r="F1403" s="2" t="s">
        <v>13</v>
      </c>
      <c r="G1403" s="2" t="s">
        <v>14</v>
      </c>
    </row>
    <row r="1404" spans="1:7" hidden="1" x14ac:dyDescent="0.25">
      <c r="A1404" s="3">
        <v>463</v>
      </c>
      <c r="B1404" s="2" t="s">
        <v>234</v>
      </c>
      <c r="C1404" s="2" t="s">
        <v>90</v>
      </c>
      <c r="D1404" s="2" t="s">
        <v>11</v>
      </c>
      <c r="E1404" s="2" t="s">
        <v>236</v>
      </c>
      <c r="F1404" s="2" t="s">
        <v>13</v>
      </c>
      <c r="G1404" s="2" t="s">
        <v>14</v>
      </c>
    </row>
    <row r="1405" spans="1:7" hidden="1" x14ac:dyDescent="0.25">
      <c r="A1405" s="3">
        <v>1587</v>
      </c>
      <c r="B1405" s="2" t="s">
        <v>234</v>
      </c>
      <c r="C1405" s="2" t="s">
        <v>9</v>
      </c>
      <c r="D1405" s="2" t="s">
        <v>11</v>
      </c>
      <c r="E1405" s="2" t="s">
        <v>236</v>
      </c>
      <c r="F1405" s="2" t="s">
        <v>13</v>
      </c>
      <c r="G1405" s="2" t="s">
        <v>14</v>
      </c>
    </row>
    <row r="1406" spans="1:7" hidden="1" x14ac:dyDescent="0.25">
      <c r="A1406" s="3">
        <v>2778</v>
      </c>
      <c r="B1406" s="2" t="s">
        <v>234</v>
      </c>
      <c r="C1406" s="2" t="s">
        <v>99</v>
      </c>
      <c r="D1406" s="2" t="s">
        <v>11</v>
      </c>
      <c r="E1406" s="2" t="s">
        <v>236</v>
      </c>
      <c r="F1406" s="2" t="s">
        <v>13</v>
      </c>
      <c r="G1406" s="2" t="s">
        <v>14</v>
      </c>
    </row>
    <row r="1407" spans="1:7" hidden="1" x14ac:dyDescent="0.25">
      <c r="A1407" s="3">
        <v>2570</v>
      </c>
      <c r="B1407" s="2" t="s">
        <v>234</v>
      </c>
      <c r="C1407" s="2" t="s">
        <v>70</v>
      </c>
      <c r="D1407" s="2" t="s">
        <v>11</v>
      </c>
      <c r="E1407" s="2" t="s">
        <v>236</v>
      </c>
      <c r="F1407" s="2" t="s">
        <v>13</v>
      </c>
      <c r="G1407" s="2" t="s">
        <v>14</v>
      </c>
    </row>
    <row r="1408" spans="1:7" x14ac:dyDescent="0.25">
      <c r="A1408" s="3">
        <v>1158</v>
      </c>
      <c r="B1408" s="2" t="s">
        <v>234</v>
      </c>
      <c r="C1408" s="2" t="s">
        <v>189</v>
      </c>
      <c r="D1408" s="2" t="s">
        <v>11</v>
      </c>
      <c r="E1408" s="2" t="s">
        <v>236</v>
      </c>
      <c r="F1408" s="2" t="s">
        <v>13</v>
      </c>
      <c r="G1408" s="2" t="s">
        <v>14</v>
      </c>
    </row>
    <row r="1409" spans="1:14" hidden="1" x14ac:dyDescent="0.25">
      <c r="A1409" s="3">
        <v>1407</v>
      </c>
      <c r="C1409" s="2" t="s">
        <v>2818</v>
      </c>
      <c r="D1409" s="2" t="s">
        <v>11</v>
      </c>
      <c r="E1409" s="2" t="s">
        <v>5537</v>
      </c>
      <c r="F1409" s="2" t="s">
        <v>37</v>
      </c>
      <c r="G1409" s="2" t="s">
        <v>2913</v>
      </c>
    </row>
    <row r="1410" spans="1:14" x14ac:dyDescent="0.25">
      <c r="A1410" s="3">
        <v>3586</v>
      </c>
      <c r="B1410" s="2" t="s">
        <v>234</v>
      </c>
      <c r="C1410" s="2" t="s">
        <v>43</v>
      </c>
      <c r="D1410" s="2" t="s">
        <v>11</v>
      </c>
      <c r="E1410" s="2" t="s">
        <v>236</v>
      </c>
      <c r="F1410" s="2" t="s">
        <v>13</v>
      </c>
      <c r="G1410" s="2" t="s">
        <v>14</v>
      </c>
    </row>
    <row r="1411" spans="1:14" x14ac:dyDescent="0.25">
      <c r="A1411" s="3">
        <v>2655</v>
      </c>
      <c r="B1411" s="2" t="s">
        <v>234</v>
      </c>
      <c r="C1411" s="2" t="s">
        <v>26</v>
      </c>
      <c r="D1411" s="2" t="s">
        <v>11</v>
      </c>
      <c r="E1411" s="2" t="s">
        <v>236</v>
      </c>
      <c r="F1411" s="2" t="s">
        <v>13</v>
      </c>
      <c r="G1411" s="2" t="s">
        <v>14</v>
      </c>
    </row>
    <row r="1412" spans="1:14" x14ac:dyDescent="0.25">
      <c r="A1412" s="3">
        <v>1477</v>
      </c>
      <c r="B1412" s="2" t="s">
        <v>234</v>
      </c>
      <c r="C1412" s="2" t="s">
        <v>30</v>
      </c>
      <c r="D1412" s="2" t="s">
        <v>11</v>
      </c>
      <c r="E1412" s="2" t="s">
        <v>236</v>
      </c>
      <c r="F1412" s="2" t="s">
        <v>13</v>
      </c>
      <c r="G1412" s="2" t="s">
        <v>14</v>
      </c>
    </row>
    <row r="1413" spans="1:14" x14ac:dyDescent="0.25">
      <c r="A1413" s="3">
        <v>1931</v>
      </c>
      <c r="B1413" s="2" t="s">
        <v>234</v>
      </c>
      <c r="C1413" s="2" t="s">
        <v>23</v>
      </c>
      <c r="D1413" s="2" t="s">
        <v>11</v>
      </c>
      <c r="E1413" s="2" t="s">
        <v>236</v>
      </c>
      <c r="F1413" s="2" t="s">
        <v>13</v>
      </c>
      <c r="G1413" s="2" t="s">
        <v>14</v>
      </c>
    </row>
    <row r="1414" spans="1:14" x14ac:dyDescent="0.25">
      <c r="A1414" s="3">
        <v>2908</v>
      </c>
      <c r="B1414" s="2" t="s">
        <v>1629</v>
      </c>
      <c r="C1414" s="2" t="s">
        <v>16</v>
      </c>
      <c r="D1414" s="2" t="s">
        <v>11</v>
      </c>
      <c r="E1414" s="2" t="s">
        <v>1631</v>
      </c>
      <c r="F1414" s="2" t="s">
        <v>13</v>
      </c>
      <c r="G1414" s="2" t="s">
        <v>14</v>
      </c>
      <c r="H1414" s="2">
        <f>14.0067*N1414/M1414</f>
        <v>0.10343078252265159</v>
      </c>
      <c r="L1414" s="2" t="s">
        <v>7080</v>
      </c>
      <c r="M1414" s="2">
        <v>406.26299999999998</v>
      </c>
      <c r="N1414" s="2">
        <v>3</v>
      </c>
    </row>
    <row r="1415" spans="1:14" x14ac:dyDescent="0.25">
      <c r="A1415" s="3">
        <v>4064</v>
      </c>
      <c r="B1415" s="2" t="s">
        <v>3237</v>
      </c>
      <c r="C1415" s="2" t="s">
        <v>16</v>
      </c>
      <c r="D1415" s="2" t="s">
        <v>11</v>
      </c>
      <c r="E1415" s="2" t="s">
        <v>1486</v>
      </c>
      <c r="F1415" s="2" t="s">
        <v>13</v>
      </c>
      <c r="G1415" s="2" t="s">
        <v>14</v>
      </c>
      <c r="H1415" s="2">
        <f>14.0067*N1415/M1415</f>
        <v>9.0167147864543606E-2</v>
      </c>
      <c r="L1415" s="2" t="s">
        <v>7081</v>
      </c>
      <c r="M1415" s="2">
        <v>310.68299999999999</v>
      </c>
      <c r="N1415" s="2">
        <v>2</v>
      </c>
    </row>
    <row r="1416" spans="1:14" hidden="1" x14ac:dyDescent="0.25">
      <c r="A1416" s="3">
        <v>1414</v>
      </c>
      <c r="C1416" s="2" t="s">
        <v>2818</v>
      </c>
      <c r="D1416" s="2" t="s">
        <v>11</v>
      </c>
      <c r="E1416" s="2" t="s">
        <v>5884</v>
      </c>
      <c r="F1416" s="2" t="s">
        <v>37</v>
      </c>
      <c r="G1416" s="2" t="s">
        <v>2913</v>
      </c>
    </row>
    <row r="1417" spans="1:14" x14ac:dyDescent="0.25">
      <c r="A1417" s="3">
        <v>2808</v>
      </c>
      <c r="B1417" s="2" t="s">
        <v>3237</v>
      </c>
      <c r="C1417" s="2" t="s">
        <v>26</v>
      </c>
      <c r="D1417" s="2" t="s">
        <v>11</v>
      </c>
      <c r="E1417" s="2" t="s">
        <v>1486</v>
      </c>
      <c r="F1417" s="2" t="s">
        <v>13</v>
      </c>
      <c r="G1417" s="2" t="s">
        <v>14</v>
      </c>
      <c r="N1417" s="2">
        <v>2</v>
      </c>
    </row>
    <row r="1418" spans="1:14" x14ac:dyDescent="0.25">
      <c r="A1418" s="3">
        <v>1279</v>
      </c>
      <c r="B1418" s="2" t="s">
        <v>5138</v>
      </c>
      <c r="C1418" s="2" t="s">
        <v>16</v>
      </c>
      <c r="D1418" s="2" t="s">
        <v>11</v>
      </c>
      <c r="E1418" s="2" t="s">
        <v>5140</v>
      </c>
      <c r="F1418" s="2" t="s">
        <v>13</v>
      </c>
      <c r="G1418" s="2" t="s">
        <v>14</v>
      </c>
      <c r="H1418" s="2">
        <f>14.0067*N1418/M1418</f>
        <v>7.104680505712728E-2</v>
      </c>
      <c r="L1418" s="2" t="s">
        <v>7082</v>
      </c>
      <c r="M1418" s="2">
        <v>394.29500000000002</v>
      </c>
      <c r="N1418" s="2">
        <v>2</v>
      </c>
    </row>
    <row r="1419" spans="1:14" hidden="1" x14ac:dyDescent="0.25">
      <c r="A1419" s="3">
        <v>2698</v>
      </c>
      <c r="B1419" s="2" t="s">
        <v>7083</v>
      </c>
      <c r="C1419" s="2" t="s">
        <v>70</v>
      </c>
      <c r="D1419" s="2" t="s">
        <v>11</v>
      </c>
      <c r="E1419" s="2" t="s">
        <v>7084</v>
      </c>
      <c r="F1419" s="2" t="s">
        <v>13</v>
      </c>
      <c r="G1419" s="2" t="s">
        <v>14</v>
      </c>
    </row>
    <row r="1420" spans="1:14" x14ac:dyDescent="0.25">
      <c r="A1420" s="3">
        <v>84</v>
      </c>
      <c r="B1420" s="2" t="s">
        <v>7083</v>
      </c>
      <c r="C1420" s="2" t="s">
        <v>189</v>
      </c>
      <c r="D1420" s="2" t="s">
        <v>11</v>
      </c>
      <c r="E1420" s="2" t="s">
        <v>7084</v>
      </c>
      <c r="F1420" s="2" t="s">
        <v>13</v>
      </c>
      <c r="G1420" s="2" t="s">
        <v>14</v>
      </c>
    </row>
    <row r="1421" spans="1:14" x14ac:dyDescent="0.25">
      <c r="A1421" s="3">
        <v>3855</v>
      </c>
      <c r="B1421" s="2" t="s">
        <v>7083</v>
      </c>
      <c r="C1421" s="2" t="s">
        <v>23</v>
      </c>
      <c r="D1421" s="2" t="s">
        <v>11</v>
      </c>
      <c r="E1421" s="2" t="s">
        <v>7084</v>
      </c>
      <c r="F1421" s="2" t="s">
        <v>13</v>
      </c>
      <c r="G1421" s="2" t="s">
        <v>14</v>
      </c>
    </row>
    <row r="1422" spans="1:14" x14ac:dyDescent="0.25">
      <c r="A1422" s="3">
        <v>2555</v>
      </c>
      <c r="B1422" s="2" t="s">
        <v>218</v>
      </c>
      <c r="C1422" s="2" t="s">
        <v>16</v>
      </c>
      <c r="D1422" s="2" t="s">
        <v>11</v>
      </c>
      <c r="E1422" s="2" t="s">
        <v>220</v>
      </c>
      <c r="F1422" s="2" t="s">
        <v>13</v>
      </c>
      <c r="G1422" s="2" t="s">
        <v>14</v>
      </c>
      <c r="H1422" s="2">
        <f>14.0067*N1422/M1422</f>
        <v>0.15726423753505175</v>
      </c>
      <c r="L1422" s="2" t="s">
        <v>7086</v>
      </c>
      <c r="M1422" s="2">
        <v>356.25900000000001</v>
      </c>
      <c r="N1422" s="2">
        <v>4</v>
      </c>
    </row>
    <row r="1423" spans="1:14" hidden="1" x14ac:dyDescent="0.25">
      <c r="A1423" s="3">
        <v>3596</v>
      </c>
      <c r="B1423" s="2" t="s">
        <v>2544</v>
      </c>
      <c r="C1423" s="2" t="s">
        <v>47</v>
      </c>
      <c r="D1423" s="2" t="s">
        <v>11</v>
      </c>
      <c r="E1423" s="2" t="s">
        <v>2546</v>
      </c>
      <c r="F1423" s="2" t="s">
        <v>13</v>
      </c>
      <c r="G1423" s="2" t="s">
        <v>14</v>
      </c>
    </row>
    <row r="1424" spans="1:14" hidden="1" x14ac:dyDescent="0.25">
      <c r="A1424" s="3">
        <v>581</v>
      </c>
      <c r="B1424" s="2" t="s">
        <v>2544</v>
      </c>
      <c r="C1424" s="2" t="s">
        <v>90</v>
      </c>
      <c r="D1424" s="2" t="s">
        <v>11</v>
      </c>
      <c r="E1424" s="2" t="s">
        <v>2546</v>
      </c>
      <c r="F1424" s="2" t="s">
        <v>13</v>
      </c>
      <c r="G1424" s="2" t="s">
        <v>14</v>
      </c>
    </row>
    <row r="1425" spans="1:14" hidden="1" x14ac:dyDescent="0.25">
      <c r="A1425" s="3">
        <v>120</v>
      </c>
      <c r="B1425" s="2" t="s">
        <v>2544</v>
      </c>
      <c r="C1425" s="2" t="s">
        <v>9</v>
      </c>
      <c r="D1425" s="2" t="s">
        <v>11</v>
      </c>
      <c r="E1425" s="2" t="s">
        <v>2546</v>
      </c>
      <c r="F1425" s="2" t="s">
        <v>13</v>
      </c>
      <c r="G1425" s="2" t="s">
        <v>14</v>
      </c>
    </row>
    <row r="1426" spans="1:14" hidden="1" x14ac:dyDescent="0.25">
      <c r="A1426" s="3">
        <v>1424</v>
      </c>
      <c r="B1426" s="2" t="s">
        <v>467</v>
      </c>
      <c r="C1426" s="2" t="s">
        <v>59</v>
      </c>
      <c r="D1426" s="2" t="s">
        <v>11</v>
      </c>
      <c r="E1426" s="2" t="s">
        <v>2141</v>
      </c>
      <c r="F1426" s="2" t="s">
        <v>37</v>
      </c>
      <c r="G1426" s="2" t="s">
        <v>14</v>
      </c>
    </row>
    <row r="1427" spans="1:14" hidden="1" x14ac:dyDescent="0.25">
      <c r="A1427" s="3">
        <v>1182</v>
      </c>
      <c r="B1427" s="2" t="s">
        <v>2544</v>
      </c>
      <c r="C1427" s="2" t="s">
        <v>99</v>
      </c>
      <c r="D1427" s="2" t="s">
        <v>11</v>
      </c>
      <c r="E1427" s="2" t="s">
        <v>2546</v>
      </c>
      <c r="F1427" s="2" t="s">
        <v>13</v>
      </c>
      <c r="G1427" s="2" t="s">
        <v>14</v>
      </c>
    </row>
    <row r="1428" spans="1:14" hidden="1" x14ac:dyDescent="0.25">
      <c r="A1428" s="3">
        <v>3686</v>
      </c>
      <c r="B1428" s="2" t="s">
        <v>2544</v>
      </c>
      <c r="C1428" s="2" t="s">
        <v>70</v>
      </c>
      <c r="D1428" s="2" t="s">
        <v>11</v>
      </c>
      <c r="E1428" s="2" t="s">
        <v>2546</v>
      </c>
      <c r="F1428" s="2" t="s">
        <v>13</v>
      </c>
      <c r="G1428" s="2" t="s">
        <v>14</v>
      </c>
    </row>
    <row r="1429" spans="1:14" x14ac:dyDescent="0.25">
      <c r="A1429" s="3">
        <v>1728</v>
      </c>
      <c r="B1429" s="2" t="s">
        <v>3127</v>
      </c>
      <c r="C1429" s="2" t="s">
        <v>16</v>
      </c>
      <c r="D1429" s="2" t="s">
        <v>11</v>
      </c>
      <c r="E1429" s="2" t="s">
        <v>3129</v>
      </c>
      <c r="F1429" s="2" t="s">
        <v>13</v>
      </c>
      <c r="G1429" s="2" t="s">
        <v>14</v>
      </c>
      <c r="H1429" s="2">
        <f>14.0067*N1429/M1429</f>
        <v>0.16537372819070278</v>
      </c>
      <c r="L1429" s="2" t="s">
        <v>7088</v>
      </c>
      <c r="M1429" s="2">
        <v>338.78899999999999</v>
      </c>
      <c r="N1429" s="2">
        <v>4</v>
      </c>
    </row>
    <row r="1430" spans="1:14" hidden="1" x14ac:dyDescent="0.25">
      <c r="A1430" s="3">
        <v>1428</v>
      </c>
      <c r="C1430" s="2" t="s">
        <v>2818</v>
      </c>
      <c r="D1430" s="2" t="s">
        <v>11</v>
      </c>
      <c r="E1430" s="2" t="s">
        <v>4909</v>
      </c>
      <c r="F1430" s="2" t="s">
        <v>37</v>
      </c>
      <c r="G1430" s="2" t="s">
        <v>2913</v>
      </c>
    </row>
    <row r="1431" spans="1:14" x14ac:dyDescent="0.25">
      <c r="A1431" s="3">
        <v>215</v>
      </c>
      <c r="B1431" s="2" t="s">
        <v>5177</v>
      </c>
      <c r="C1431" s="2" t="s">
        <v>16</v>
      </c>
      <c r="D1431" s="2" t="s">
        <v>11</v>
      </c>
      <c r="E1431" s="2" t="s">
        <v>5179</v>
      </c>
      <c r="F1431" s="2" t="s">
        <v>13</v>
      </c>
      <c r="G1431" s="2" t="s">
        <v>14</v>
      </c>
      <c r="H1431" s="2">
        <f>14.0067*N1431/M1431</f>
        <v>5.476908278297183E-2</v>
      </c>
      <c r="L1431" s="2" t="s">
        <v>7089</v>
      </c>
      <c r="M1431" s="2">
        <v>255.74100000000001</v>
      </c>
      <c r="N1431" s="2">
        <v>1</v>
      </c>
    </row>
    <row r="1432" spans="1:14" hidden="1" x14ac:dyDescent="0.25">
      <c r="A1432" s="3">
        <v>706</v>
      </c>
      <c r="B1432" s="2" t="s">
        <v>3050</v>
      </c>
      <c r="C1432" s="2" t="s">
        <v>90</v>
      </c>
      <c r="D1432" s="2" t="s">
        <v>11</v>
      </c>
      <c r="E1432" s="2" t="s">
        <v>3052</v>
      </c>
      <c r="F1432" s="2" t="s">
        <v>13</v>
      </c>
      <c r="G1432" s="2" t="s">
        <v>14</v>
      </c>
    </row>
    <row r="1433" spans="1:14" hidden="1" x14ac:dyDescent="0.25">
      <c r="A1433" s="3">
        <v>3226</v>
      </c>
      <c r="B1433" s="2" t="s">
        <v>3050</v>
      </c>
      <c r="C1433" s="2" t="s">
        <v>70</v>
      </c>
      <c r="D1433" s="2" t="s">
        <v>11</v>
      </c>
      <c r="E1433" s="2" t="s">
        <v>3052</v>
      </c>
      <c r="F1433" s="2" t="s">
        <v>13</v>
      </c>
      <c r="G1433" s="2" t="s">
        <v>14</v>
      </c>
      <c r="N1433" s="2">
        <v>1</v>
      </c>
    </row>
    <row r="1434" spans="1:14" x14ac:dyDescent="0.25">
      <c r="A1434" s="3">
        <v>3865</v>
      </c>
      <c r="B1434" s="2" t="s">
        <v>3050</v>
      </c>
      <c r="C1434" s="2" t="s">
        <v>16</v>
      </c>
      <c r="D1434" s="2" t="s">
        <v>11</v>
      </c>
      <c r="E1434" s="2" t="s">
        <v>3052</v>
      </c>
      <c r="F1434" s="2" t="s">
        <v>13</v>
      </c>
      <c r="G1434" s="2" t="s">
        <v>14</v>
      </c>
      <c r="H1434" s="2">
        <f>14.0067*N1434/M1434</f>
        <v>5.0786635000634531E-2</v>
      </c>
      <c r="L1434" s="2" t="s">
        <v>7090</v>
      </c>
      <c r="M1434" s="2">
        <v>275.79500000000002</v>
      </c>
      <c r="N1434" s="2">
        <v>1</v>
      </c>
    </row>
    <row r="1435" spans="1:14" x14ac:dyDescent="0.25">
      <c r="A1435" s="3">
        <v>88</v>
      </c>
      <c r="B1435" s="2" t="s">
        <v>3050</v>
      </c>
      <c r="C1435" s="2" t="s">
        <v>26</v>
      </c>
      <c r="D1435" s="2" t="s">
        <v>11</v>
      </c>
      <c r="E1435" s="2" t="s">
        <v>3052</v>
      </c>
      <c r="F1435" s="2" t="s">
        <v>13</v>
      </c>
      <c r="G1435" s="2" t="s">
        <v>14</v>
      </c>
    </row>
    <row r="1436" spans="1:14" x14ac:dyDescent="0.25">
      <c r="A1436" s="3">
        <v>2654</v>
      </c>
      <c r="B1436" s="2" t="s">
        <v>2588</v>
      </c>
      <c r="C1436" s="2" t="s">
        <v>16</v>
      </c>
      <c r="D1436" s="2" t="s">
        <v>11</v>
      </c>
      <c r="E1436" s="2" t="s">
        <v>2590</v>
      </c>
      <c r="F1436" s="2" t="s">
        <v>13</v>
      </c>
      <c r="G1436" s="2" t="s">
        <v>14</v>
      </c>
      <c r="H1436" s="2">
        <f>14.0067*N1436/M1436</f>
        <v>5.0786635000634531E-2</v>
      </c>
      <c r="L1436" s="2" t="s">
        <v>7090</v>
      </c>
      <c r="M1436" s="2">
        <v>275.79500000000002</v>
      </c>
      <c r="N1436" s="2">
        <v>1</v>
      </c>
    </row>
    <row r="1437" spans="1:14" x14ac:dyDescent="0.25">
      <c r="A1437" s="3">
        <v>2815</v>
      </c>
      <c r="B1437" s="2" t="s">
        <v>4475</v>
      </c>
      <c r="C1437" s="2" t="s">
        <v>16</v>
      </c>
      <c r="D1437" s="2" t="s">
        <v>11</v>
      </c>
      <c r="E1437" s="2" t="s">
        <v>4477</v>
      </c>
      <c r="F1437" s="2" t="s">
        <v>13</v>
      </c>
      <c r="G1437" s="2" t="s">
        <v>14</v>
      </c>
      <c r="H1437" s="2">
        <f>14.0067*N1437/M1437</f>
        <v>0</v>
      </c>
      <c r="L1437" s="2" t="s">
        <v>7091</v>
      </c>
      <c r="M1437" s="2">
        <v>210.27099999999999</v>
      </c>
      <c r="N1437" s="2">
        <v>0</v>
      </c>
    </row>
    <row r="1438" spans="1:14" hidden="1" x14ac:dyDescent="0.25">
      <c r="A1438" s="3">
        <v>3498</v>
      </c>
      <c r="B1438" s="2" t="s">
        <v>6360</v>
      </c>
      <c r="C1438" s="2" t="s">
        <v>70</v>
      </c>
      <c r="D1438" s="2" t="s">
        <v>11</v>
      </c>
      <c r="E1438" s="2" t="s">
        <v>6362</v>
      </c>
      <c r="F1438" s="2" t="s">
        <v>13</v>
      </c>
      <c r="G1438" s="2" t="s">
        <v>14</v>
      </c>
    </row>
    <row r="1439" spans="1:14" x14ac:dyDescent="0.25">
      <c r="A1439" s="3">
        <v>3881</v>
      </c>
      <c r="B1439" s="2" t="s">
        <v>6360</v>
      </c>
      <c r="C1439" s="2" t="s">
        <v>16</v>
      </c>
      <c r="D1439" s="2" t="s">
        <v>11</v>
      </c>
      <c r="E1439" s="2" t="s">
        <v>6362</v>
      </c>
      <c r="F1439" s="2" t="s">
        <v>13</v>
      </c>
      <c r="G1439" s="2" t="s">
        <v>14</v>
      </c>
      <c r="H1439" s="2">
        <f>14.0067*N1439/M1439</f>
        <v>6.109606249754642E-2</v>
      </c>
      <c r="L1439" s="2" t="s">
        <v>7092</v>
      </c>
      <c r="M1439" s="2">
        <v>229.25700000000001</v>
      </c>
      <c r="N1439" s="2">
        <v>1</v>
      </c>
    </row>
    <row r="1440" spans="1:14" x14ac:dyDescent="0.25">
      <c r="A1440" s="3">
        <v>1733</v>
      </c>
      <c r="B1440" s="2" t="s">
        <v>6360</v>
      </c>
      <c r="C1440" s="2" t="s">
        <v>189</v>
      </c>
      <c r="D1440" s="2" t="s">
        <v>11</v>
      </c>
      <c r="E1440" s="2" t="s">
        <v>6362</v>
      </c>
      <c r="F1440" s="2" t="s">
        <v>13</v>
      </c>
      <c r="G1440" s="2" t="s">
        <v>14</v>
      </c>
      <c r="N1440" s="2">
        <v>1</v>
      </c>
    </row>
    <row r="1441" spans="1:14" x14ac:dyDescent="0.25">
      <c r="A1441" s="3">
        <v>1473</v>
      </c>
      <c r="B1441" s="2" t="s">
        <v>6360</v>
      </c>
      <c r="C1441" s="2" t="s">
        <v>23</v>
      </c>
      <c r="D1441" s="2" t="s">
        <v>11</v>
      </c>
      <c r="E1441" s="2" t="s">
        <v>6362</v>
      </c>
      <c r="F1441" s="2" t="s">
        <v>13</v>
      </c>
      <c r="G1441" s="2" t="s">
        <v>14</v>
      </c>
    </row>
    <row r="1442" spans="1:14" x14ac:dyDescent="0.25">
      <c r="A1442" s="3">
        <v>1827</v>
      </c>
      <c r="B1442" s="2" t="s">
        <v>1964</v>
      </c>
      <c r="C1442" s="2" t="s">
        <v>16</v>
      </c>
      <c r="D1442" s="2" t="s">
        <v>11</v>
      </c>
      <c r="E1442" s="2" t="s">
        <v>1966</v>
      </c>
      <c r="F1442" s="2" t="s">
        <v>13</v>
      </c>
      <c r="G1442" s="2" t="s">
        <v>14</v>
      </c>
      <c r="H1442" s="2">
        <f>14.0067*N1442/M1442</f>
        <v>3.6113051975341426E-2</v>
      </c>
      <c r="L1442" s="2" t="s">
        <v>7093</v>
      </c>
      <c r="M1442" s="2">
        <v>387.85700000000003</v>
      </c>
      <c r="N1442" s="2">
        <v>1</v>
      </c>
    </row>
    <row r="1443" spans="1:14" x14ac:dyDescent="0.25">
      <c r="A1443" s="3">
        <v>963</v>
      </c>
      <c r="B1443" s="2" t="s">
        <v>5812</v>
      </c>
      <c r="C1443" s="2" t="s">
        <v>189</v>
      </c>
      <c r="D1443" s="2" t="s">
        <v>11</v>
      </c>
      <c r="E1443" s="2" t="s">
        <v>5814</v>
      </c>
      <c r="F1443" s="2" t="s">
        <v>13</v>
      </c>
      <c r="G1443" s="2" t="s">
        <v>14</v>
      </c>
    </row>
    <row r="1444" spans="1:14" hidden="1" x14ac:dyDescent="0.25">
      <c r="A1444" s="3">
        <v>1442</v>
      </c>
      <c r="B1444" s="2" t="s">
        <v>7094</v>
      </c>
      <c r="C1444" s="2" t="s">
        <v>59</v>
      </c>
      <c r="D1444" s="2" t="s">
        <v>11</v>
      </c>
      <c r="E1444" s="2" t="s">
        <v>1109</v>
      </c>
      <c r="F1444" s="2" t="s">
        <v>37</v>
      </c>
      <c r="G1444" s="2" t="s">
        <v>14</v>
      </c>
    </row>
    <row r="1445" spans="1:14" hidden="1" x14ac:dyDescent="0.25">
      <c r="A1445" s="3">
        <v>3628</v>
      </c>
      <c r="B1445" s="2" t="s">
        <v>1501</v>
      </c>
      <c r="C1445" s="2" t="s">
        <v>47</v>
      </c>
      <c r="D1445" s="2" t="s">
        <v>11</v>
      </c>
      <c r="E1445" s="2" t="s">
        <v>1503</v>
      </c>
      <c r="F1445" s="2" t="s">
        <v>13</v>
      </c>
      <c r="G1445" s="2" t="s">
        <v>14</v>
      </c>
    </row>
    <row r="1446" spans="1:14" hidden="1" x14ac:dyDescent="0.25">
      <c r="A1446" s="3">
        <v>2637</v>
      </c>
      <c r="B1446" s="2" t="s">
        <v>1501</v>
      </c>
      <c r="C1446" s="2" t="s">
        <v>90</v>
      </c>
      <c r="D1446" s="2" t="s">
        <v>11</v>
      </c>
      <c r="E1446" s="2" t="s">
        <v>1503</v>
      </c>
      <c r="F1446" s="2" t="s">
        <v>13</v>
      </c>
      <c r="G1446" s="2" t="s">
        <v>14</v>
      </c>
    </row>
    <row r="1447" spans="1:14" hidden="1" x14ac:dyDescent="0.25">
      <c r="A1447" s="3">
        <v>4172</v>
      </c>
      <c r="B1447" s="2" t="s">
        <v>1501</v>
      </c>
      <c r="C1447" s="2" t="s">
        <v>9</v>
      </c>
      <c r="D1447" s="2" t="s">
        <v>11</v>
      </c>
      <c r="E1447" s="2" t="s">
        <v>1503</v>
      </c>
      <c r="F1447" s="2" t="s">
        <v>13</v>
      </c>
      <c r="G1447" s="2" t="s">
        <v>14</v>
      </c>
    </row>
    <row r="1448" spans="1:14" hidden="1" x14ac:dyDescent="0.25">
      <c r="A1448" s="3">
        <v>1490</v>
      </c>
      <c r="B1448" s="2" t="s">
        <v>1501</v>
      </c>
      <c r="C1448" s="2" t="s">
        <v>99</v>
      </c>
      <c r="D1448" s="2" t="s">
        <v>11</v>
      </c>
      <c r="E1448" s="2" t="s">
        <v>1503</v>
      </c>
      <c r="F1448" s="2" t="s">
        <v>13</v>
      </c>
      <c r="G1448" s="2" t="s">
        <v>14</v>
      </c>
    </row>
    <row r="1449" spans="1:14" hidden="1" x14ac:dyDescent="0.25">
      <c r="A1449" s="3">
        <v>1217</v>
      </c>
      <c r="B1449" s="2" t="s">
        <v>1501</v>
      </c>
      <c r="C1449" s="2" t="s">
        <v>70</v>
      </c>
      <c r="D1449" s="2" t="s">
        <v>11</v>
      </c>
      <c r="E1449" s="2" t="s">
        <v>1503</v>
      </c>
      <c r="F1449" s="2" t="s">
        <v>13</v>
      </c>
      <c r="G1449" s="2" t="s">
        <v>14</v>
      </c>
    </row>
    <row r="1450" spans="1:14" x14ac:dyDescent="0.25">
      <c r="A1450" s="3">
        <v>1229</v>
      </c>
      <c r="B1450" s="2" t="s">
        <v>1501</v>
      </c>
      <c r="C1450" s="2" t="s">
        <v>189</v>
      </c>
      <c r="D1450" s="2" t="s">
        <v>11</v>
      </c>
      <c r="E1450" s="2" t="s">
        <v>1503</v>
      </c>
      <c r="F1450" s="2" t="s">
        <v>13</v>
      </c>
      <c r="G1450" s="2" t="s">
        <v>14</v>
      </c>
    </row>
    <row r="1451" spans="1:14" x14ac:dyDescent="0.25">
      <c r="A1451" s="3">
        <v>4151</v>
      </c>
      <c r="B1451" s="2" t="s">
        <v>1501</v>
      </c>
      <c r="C1451" s="2" t="s">
        <v>43</v>
      </c>
      <c r="D1451" s="2" t="s">
        <v>11</v>
      </c>
      <c r="E1451" s="2" t="s">
        <v>1503</v>
      </c>
      <c r="F1451" s="2" t="s">
        <v>13</v>
      </c>
      <c r="G1451" s="2" t="s">
        <v>14</v>
      </c>
    </row>
    <row r="1452" spans="1:14" x14ac:dyDescent="0.25">
      <c r="A1452" s="3">
        <v>3911</v>
      </c>
      <c r="B1452" s="2" t="s">
        <v>1501</v>
      </c>
      <c r="C1452" s="2" t="s">
        <v>26</v>
      </c>
      <c r="D1452" s="2" t="s">
        <v>11</v>
      </c>
      <c r="E1452" s="2" t="s">
        <v>1503</v>
      </c>
      <c r="F1452" s="2" t="s">
        <v>13</v>
      </c>
      <c r="G1452" s="2" t="s">
        <v>14</v>
      </c>
    </row>
    <row r="1453" spans="1:14" x14ac:dyDescent="0.25">
      <c r="A1453" s="3">
        <v>1166</v>
      </c>
      <c r="B1453" s="2" t="s">
        <v>1501</v>
      </c>
      <c r="C1453" s="2" t="s">
        <v>30</v>
      </c>
      <c r="D1453" s="2" t="s">
        <v>11</v>
      </c>
      <c r="E1453" s="2" t="s">
        <v>1503</v>
      </c>
      <c r="F1453" s="2" t="s">
        <v>13</v>
      </c>
      <c r="G1453" s="2" t="s">
        <v>14</v>
      </c>
    </row>
    <row r="1454" spans="1:14" hidden="1" x14ac:dyDescent="0.25">
      <c r="A1454" s="3">
        <v>1452</v>
      </c>
      <c r="B1454" s="2" t="s">
        <v>1074</v>
      </c>
      <c r="C1454" s="2" t="s">
        <v>59</v>
      </c>
      <c r="D1454" s="2" t="s">
        <v>11</v>
      </c>
      <c r="E1454" s="2" t="s">
        <v>2660</v>
      </c>
      <c r="F1454" s="2" t="s">
        <v>37</v>
      </c>
      <c r="G1454" s="2" t="s">
        <v>14</v>
      </c>
    </row>
    <row r="1455" spans="1:14" x14ac:dyDescent="0.25">
      <c r="A1455" s="3">
        <v>3588</v>
      </c>
      <c r="B1455" s="2" t="s">
        <v>1501</v>
      </c>
      <c r="C1455" s="2" t="s">
        <v>23</v>
      </c>
      <c r="D1455" s="2" t="s">
        <v>11</v>
      </c>
      <c r="E1455" s="2" t="s">
        <v>1503</v>
      </c>
      <c r="F1455" s="2" t="s">
        <v>13</v>
      </c>
      <c r="G1455" s="2" t="s">
        <v>14</v>
      </c>
    </row>
    <row r="1456" spans="1:14" hidden="1" x14ac:dyDescent="0.25">
      <c r="A1456" s="3">
        <v>1454</v>
      </c>
      <c r="C1456" s="2" t="s">
        <v>2818</v>
      </c>
      <c r="D1456" s="2" t="s">
        <v>11</v>
      </c>
      <c r="E1456" s="2" t="s">
        <v>6058</v>
      </c>
      <c r="F1456" s="2" t="s">
        <v>37</v>
      </c>
      <c r="G1456" s="2" t="s">
        <v>2913</v>
      </c>
    </row>
    <row r="1457" spans="1:7" x14ac:dyDescent="0.25">
      <c r="A1457" s="3">
        <v>4218</v>
      </c>
      <c r="B1457" s="2" t="s">
        <v>1501</v>
      </c>
      <c r="C1457" s="2" t="s">
        <v>354</v>
      </c>
      <c r="D1457" s="2" t="s">
        <v>11</v>
      </c>
      <c r="E1457" s="2" t="s">
        <v>1503</v>
      </c>
      <c r="F1457" s="2" t="s">
        <v>13</v>
      </c>
      <c r="G1457" s="2" t="s">
        <v>14</v>
      </c>
    </row>
    <row r="1458" spans="1:7" hidden="1" x14ac:dyDescent="0.25">
      <c r="A1458" s="3">
        <v>500</v>
      </c>
      <c r="B1458" s="2" t="s">
        <v>1780</v>
      </c>
      <c r="C1458" s="2" t="s">
        <v>47</v>
      </c>
      <c r="D1458" s="2" t="s">
        <v>11</v>
      </c>
      <c r="E1458" s="2" t="s">
        <v>1782</v>
      </c>
      <c r="F1458" s="2" t="s">
        <v>13</v>
      </c>
      <c r="G1458" s="2" t="s">
        <v>14</v>
      </c>
    </row>
    <row r="1459" spans="1:7" hidden="1" x14ac:dyDescent="0.25">
      <c r="A1459" s="3">
        <v>3240</v>
      </c>
      <c r="B1459" s="2" t="s">
        <v>5411</v>
      </c>
      <c r="C1459" s="2" t="s">
        <v>47</v>
      </c>
      <c r="D1459" s="2" t="s">
        <v>11</v>
      </c>
      <c r="E1459" s="2" t="s">
        <v>5413</v>
      </c>
      <c r="F1459" s="2" t="s">
        <v>13</v>
      </c>
      <c r="G1459" s="2" t="s">
        <v>14</v>
      </c>
    </row>
    <row r="1460" spans="1:7" x14ac:dyDescent="0.25">
      <c r="A1460" s="3">
        <v>374</v>
      </c>
      <c r="B1460" s="2" t="s">
        <v>174</v>
      </c>
      <c r="C1460" s="2" t="s">
        <v>189</v>
      </c>
      <c r="D1460" s="2" t="s">
        <v>11</v>
      </c>
      <c r="E1460" s="2" t="s">
        <v>176</v>
      </c>
      <c r="F1460" s="2" t="s">
        <v>13</v>
      </c>
      <c r="G1460" s="2" t="s">
        <v>14</v>
      </c>
    </row>
    <row r="1461" spans="1:7" x14ac:dyDescent="0.25">
      <c r="A1461" s="3">
        <v>4193</v>
      </c>
      <c r="B1461" s="2" t="s">
        <v>174</v>
      </c>
      <c r="C1461" s="2" t="s">
        <v>43</v>
      </c>
      <c r="D1461" s="2" t="s">
        <v>11</v>
      </c>
      <c r="E1461" s="2" t="s">
        <v>176</v>
      </c>
      <c r="F1461" s="2" t="s">
        <v>13</v>
      </c>
      <c r="G1461" s="2" t="s">
        <v>14</v>
      </c>
    </row>
    <row r="1462" spans="1:7" x14ac:dyDescent="0.25">
      <c r="A1462" s="3">
        <v>3006</v>
      </c>
      <c r="B1462" s="2" t="s">
        <v>174</v>
      </c>
      <c r="C1462" s="2" t="s">
        <v>26</v>
      </c>
      <c r="D1462" s="2" t="s">
        <v>11</v>
      </c>
      <c r="E1462" s="2" t="s">
        <v>176</v>
      </c>
      <c r="F1462" s="2" t="s">
        <v>13</v>
      </c>
      <c r="G1462" s="2" t="s">
        <v>14</v>
      </c>
    </row>
    <row r="1463" spans="1:7" x14ac:dyDescent="0.25">
      <c r="A1463" s="3">
        <v>2796</v>
      </c>
      <c r="B1463" s="2" t="s">
        <v>174</v>
      </c>
      <c r="C1463" s="2" t="s">
        <v>30</v>
      </c>
      <c r="D1463" s="2" t="s">
        <v>11</v>
      </c>
      <c r="E1463" s="2" t="s">
        <v>176</v>
      </c>
      <c r="F1463" s="2" t="s">
        <v>13</v>
      </c>
      <c r="G1463" s="2" t="s">
        <v>14</v>
      </c>
    </row>
    <row r="1464" spans="1:7" x14ac:dyDescent="0.25">
      <c r="A1464" s="3">
        <v>404</v>
      </c>
      <c r="B1464" s="2" t="s">
        <v>174</v>
      </c>
      <c r="C1464" s="2" t="s">
        <v>23</v>
      </c>
      <c r="D1464" s="2" t="s">
        <v>11</v>
      </c>
      <c r="E1464" s="2" t="s">
        <v>176</v>
      </c>
      <c r="F1464" s="2" t="s">
        <v>13</v>
      </c>
      <c r="G1464" s="2" t="s">
        <v>14</v>
      </c>
    </row>
    <row r="1465" spans="1:7" hidden="1" x14ac:dyDescent="0.25">
      <c r="A1465" s="3">
        <v>1900</v>
      </c>
      <c r="B1465" s="2" t="s">
        <v>203</v>
      </c>
      <c r="C1465" s="2" t="s">
        <v>47</v>
      </c>
      <c r="D1465" s="2" t="s">
        <v>11</v>
      </c>
      <c r="E1465" s="2" t="s">
        <v>205</v>
      </c>
      <c r="F1465" s="2" t="s">
        <v>13</v>
      </c>
      <c r="G1465" s="2" t="s">
        <v>14</v>
      </c>
    </row>
    <row r="1466" spans="1:7" hidden="1" x14ac:dyDescent="0.25">
      <c r="A1466" s="3">
        <v>1660</v>
      </c>
      <c r="B1466" s="2" t="s">
        <v>203</v>
      </c>
      <c r="C1466" s="2" t="s">
        <v>90</v>
      </c>
      <c r="D1466" s="2" t="s">
        <v>11</v>
      </c>
      <c r="E1466" s="2" t="s">
        <v>205</v>
      </c>
      <c r="F1466" s="2" t="s">
        <v>13</v>
      </c>
      <c r="G1466" s="2" t="s">
        <v>14</v>
      </c>
    </row>
    <row r="1467" spans="1:7" hidden="1" x14ac:dyDescent="0.25">
      <c r="A1467" s="3">
        <v>1525</v>
      </c>
      <c r="B1467" s="2" t="s">
        <v>203</v>
      </c>
      <c r="C1467" s="2" t="s">
        <v>9</v>
      </c>
      <c r="D1467" s="2" t="s">
        <v>11</v>
      </c>
      <c r="E1467" s="2" t="s">
        <v>205</v>
      </c>
      <c r="F1467" s="2" t="s">
        <v>13</v>
      </c>
      <c r="G1467" s="2" t="s">
        <v>14</v>
      </c>
    </row>
    <row r="1468" spans="1:7" hidden="1" x14ac:dyDescent="0.25">
      <c r="A1468" s="3">
        <v>2775</v>
      </c>
      <c r="B1468" s="2" t="s">
        <v>203</v>
      </c>
      <c r="C1468" s="2" t="s">
        <v>99</v>
      </c>
      <c r="D1468" s="2" t="s">
        <v>11</v>
      </c>
      <c r="E1468" s="2" t="s">
        <v>205</v>
      </c>
      <c r="F1468" s="2" t="s">
        <v>13</v>
      </c>
      <c r="G1468" s="2" t="s">
        <v>14</v>
      </c>
    </row>
    <row r="1469" spans="1:7" hidden="1" x14ac:dyDescent="0.25">
      <c r="A1469" s="3">
        <v>1592</v>
      </c>
      <c r="B1469" s="2" t="s">
        <v>203</v>
      </c>
      <c r="C1469" s="2" t="s">
        <v>70</v>
      </c>
      <c r="D1469" s="2" t="s">
        <v>11</v>
      </c>
      <c r="E1469" s="2" t="s">
        <v>205</v>
      </c>
      <c r="F1469" s="2" t="s">
        <v>13</v>
      </c>
      <c r="G1469" s="2" t="s">
        <v>14</v>
      </c>
    </row>
    <row r="1470" spans="1:7" x14ac:dyDescent="0.25">
      <c r="A1470" s="3">
        <v>845</v>
      </c>
      <c r="B1470" s="2" t="s">
        <v>203</v>
      </c>
      <c r="C1470" s="2" t="s">
        <v>189</v>
      </c>
      <c r="D1470" s="2" t="s">
        <v>11</v>
      </c>
      <c r="E1470" s="2" t="s">
        <v>205</v>
      </c>
      <c r="F1470" s="2" t="s">
        <v>13</v>
      </c>
      <c r="G1470" s="2" t="s">
        <v>14</v>
      </c>
    </row>
    <row r="1471" spans="1:7" hidden="1" x14ac:dyDescent="0.25">
      <c r="A1471" s="3">
        <v>1469</v>
      </c>
      <c r="C1471" s="2" t="s">
        <v>2818</v>
      </c>
      <c r="D1471" s="2" t="s">
        <v>11</v>
      </c>
      <c r="E1471" s="2" t="s">
        <v>6020</v>
      </c>
      <c r="F1471" s="2" t="s">
        <v>37</v>
      </c>
      <c r="G1471" s="2" t="s">
        <v>2913</v>
      </c>
    </row>
    <row r="1472" spans="1:7" x14ac:dyDescent="0.25">
      <c r="A1472" s="3">
        <v>1320</v>
      </c>
      <c r="B1472" s="2" t="s">
        <v>203</v>
      </c>
      <c r="C1472" s="2" t="s">
        <v>43</v>
      </c>
      <c r="D1472" s="2" t="s">
        <v>11</v>
      </c>
      <c r="E1472" s="2" t="s">
        <v>205</v>
      </c>
      <c r="F1472" s="2" t="s">
        <v>13</v>
      </c>
      <c r="G1472" s="2" t="s">
        <v>14</v>
      </c>
    </row>
    <row r="1473" spans="1:14" x14ac:dyDescent="0.25">
      <c r="A1473" s="3">
        <v>660</v>
      </c>
      <c r="B1473" s="2" t="s">
        <v>203</v>
      </c>
      <c r="C1473" s="2" t="s">
        <v>26</v>
      </c>
      <c r="D1473" s="2" t="s">
        <v>11</v>
      </c>
      <c r="E1473" s="2" t="s">
        <v>205</v>
      </c>
      <c r="F1473" s="2" t="s">
        <v>13</v>
      </c>
      <c r="G1473" s="2" t="s">
        <v>14</v>
      </c>
    </row>
    <row r="1474" spans="1:14" x14ac:dyDescent="0.25">
      <c r="A1474" s="3">
        <v>3464</v>
      </c>
      <c r="B1474" s="2" t="s">
        <v>203</v>
      </c>
      <c r="C1474" s="2" t="s">
        <v>30</v>
      </c>
      <c r="D1474" s="2" t="s">
        <v>11</v>
      </c>
      <c r="E1474" s="2" t="s">
        <v>205</v>
      </c>
      <c r="F1474" s="2" t="s">
        <v>13</v>
      </c>
      <c r="G1474" s="2" t="s">
        <v>14</v>
      </c>
    </row>
    <row r="1475" spans="1:14" x14ac:dyDescent="0.25">
      <c r="A1475" s="3">
        <v>3889</v>
      </c>
      <c r="B1475" s="2" t="s">
        <v>203</v>
      </c>
      <c r="C1475" s="2" t="s">
        <v>23</v>
      </c>
      <c r="D1475" s="2" t="s">
        <v>11</v>
      </c>
      <c r="E1475" s="2" t="s">
        <v>205</v>
      </c>
      <c r="F1475" s="2" t="s">
        <v>13</v>
      </c>
      <c r="G1475" s="2" t="s">
        <v>14</v>
      </c>
    </row>
    <row r="1476" spans="1:14" hidden="1" x14ac:dyDescent="0.25">
      <c r="A1476" s="3">
        <v>2666</v>
      </c>
      <c r="B1476" s="2" t="s">
        <v>4670</v>
      </c>
      <c r="C1476" s="2" t="s">
        <v>47</v>
      </c>
      <c r="D1476" s="2" t="s">
        <v>11</v>
      </c>
      <c r="E1476" s="2" t="s">
        <v>4960</v>
      </c>
      <c r="F1476" s="2" t="s">
        <v>13</v>
      </c>
      <c r="G1476" s="2" t="s">
        <v>14</v>
      </c>
    </row>
    <row r="1477" spans="1:14" x14ac:dyDescent="0.25">
      <c r="A1477" s="3">
        <v>221</v>
      </c>
      <c r="B1477" s="2" t="s">
        <v>4670</v>
      </c>
      <c r="C1477" s="2" t="s">
        <v>189</v>
      </c>
      <c r="D1477" s="2" t="s">
        <v>11</v>
      </c>
      <c r="E1477" s="2" t="s">
        <v>4960</v>
      </c>
      <c r="F1477" s="2" t="s">
        <v>13</v>
      </c>
      <c r="G1477" s="2" t="s">
        <v>14</v>
      </c>
    </row>
    <row r="1478" spans="1:14" x14ac:dyDescent="0.25">
      <c r="A1478" s="3">
        <v>3329</v>
      </c>
      <c r="B1478" s="2" t="s">
        <v>1190</v>
      </c>
      <c r="C1478" s="2" t="s">
        <v>189</v>
      </c>
      <c r="D1478" s="2" t="s">
        <v>11</v>
      </c>
      <c r="E1478" s="2" t="s">
        <v>1192</v>
      </c>
      <c r="F1478" s="2" t="s">
        <v>13</v>
      </c>
      <c r="G1478" s="2" t="s">
        <v>14</v>
      </c>
    </row>
    <row r="1479" spans="1:14" x14ac:dyDescent="0.25">
      <c r="A1479" s="3">
        <v>1186</v>
      </c>
      <c r="B1479" s="2" t="s">
        <v>1190</v>
      </c>
      <c r="C1479" s="2" t="s">
        <v>43</v>
      </c>
      <c r="D1479" s="2" t="s">
        <v>11</v>
      </c>
      <c r="E1479" s="2" t="s">
        <v>1192</v>
      </c>
      <c r="F1479" s="2" t="s">
        <v>13</v>
      </c>
      <c r="G1479" s="2" t="s">
        <v>14</v>
      </c>
    </row>
    <row r="1480" spans="1:14" x14ac:dyDescent="0.25">
      <c r="A1480" s="3">
        <v>4391</v>
      </c>
      <c r="B1480" s="2" t="s">
        <v>1190</v>
      </c>
      <c r="C1480" s="2" t="s">
        <v>26</v>
      </c>
      <c r="D1480" s="2" t="s">
        <v>11</v>
      </c>
      <c r="E1480" s="2" t="s">
        <v>1192</v>
      </c>
      <c r="F1480" s="2" t="s">
        <v>13</v>
      </c>
      <c r="G1480" s="2" t="s">
        <v>14</v>
      </c>
    </row>
    <row r="1481" spans="1:14" hidden="1" x14ac:dyDescent="0.25">
      <c r="A1481" s="3">
        <v>1479</v>
      </c>
      <c r="C1481" s="2" t="s">
        <v>2818</v>
      </c>
      <c r="D1481" s="2" t="s">
        <v>11</v>
      </c>
      <c r="E1481" s="2" t="s">
        <v>3082</v>
      </c>
      <c r="F1481" s="2" t="s">
        <v>37</v>
      </c>
      <c r="G1481" s="2" t="s">
        <v>2821</v>
      </c>
    </row>
    <row r="1482" spans="1:14" x14ac:dyDescent="0.25">
      <c r="A1482" s="3">
        <v>1334</v>
      </c>
      <c r="B1482" s="2" t="s">
        <v>1190</v>
      </c>
      <c r="C1482" s="2" t="s">
        <v>30</v>
      </c>
      <c r="D1482" s="2" t="s">
        <v>11</v>
      </c>
      <c r="E1482" s="2" t="s">
        <v>1192</v>
      </c>
      <c r="F1482" s="2" t="s">
        <v>13</v>
      </c>
      <c r="G1482" s="2" t="s">
        <v>14</v>
      </c>
    </row>
    <row r="1483" spans="1:14" x14ac:dyDescent="0.25">
      <c r="A1483" s="3">
        <v>3182</v>
      </c>
      <c r="B1483" s="2" t="s">
        <v>1190</v>
      </c>
      <c r="C1483" s="2" t="s">
        <v>23</v>
      </c>
      <c r="D1483" s="2" t="s">
        <v>11</v>
      </c>
      <c r="E1483" s="2" t="s">
        <v>1192</v>
      </c>
      <c r="F1483" s="2" t="s">
        <v>13</v>
      </c>
      <c r="G1483" s="2" t="s">
        <v>14</v>
      </c>
    </row>
    <row r="1484" spans="1:14" x14ac:dyDescent="0.25">
      <c r="A1484" s="3">
        <v>875</v>
      </c>
      <c r="B1484" s="2" t="s">
        <v>1092</v>
      </c>
      <c r="C1484" s="2" t="s">
        <v>189</v>
      </c>
      <c r="D1484" s="2" t="s">
        <v>11</v>
      </c>
      <c r="E1484" s="2" t="s">
        <v>1094</v>
      </c>
      <c r="F1484" s="2" t="s">
        <v>13</v>
      </c>
      <c r="G1484" s="2" t="s">
        <v>14</v>
      </c>
    </row>
    <row r="1485" spans="1:14" x14ac:dyDescent="0.25">
      <c r="A1485" s="3">
        <v>1566</v>
      </c>
      <c r="B1485" s="2" t="s">
        <v>3438</v>
      </c>
      <c r="C1485" s="2" t="s">
        <v>16</v>
      </c>
      <c r="D1485" s="2" t="s">
        <v>11</v>
      </c>
      <c r="E1485" s="2" t="s">
        <v>3440</v>
      </c>
      <c r="F1485" s="2" t="s">
        <v>13</v>
      </c>
      <c r="G1485" s="2" t="s">
        <v>14</v>
      </c>
      <c r="H1485" s="2">
        <f>14.0067*N1485/M1485</f>
        <v>7.6876888414431674E-2</v>
      </c>
      <c r="L1485" s="2" t="s">
        <v>7102</v>
      </c>
      <c r="M1485" s="2">
        <v>364.39299999999997</v>
      </c>
      <c r="N1485" s="2">
        <v>2</v>
      </c>
    </row>
    <row r="1486" spans="1:14" x14ac:dyDescent="0.25">
      <c r="A1486" s="3">
        <v>1768</v>
      </c>
      <c r="B1486" s="2" t="s">
        <v>4290</v>
      </c>
      <c r="C1486" s="2" t="s">
        <v>16</v>
      </c>
      <c r="D1486" s="2" t="s">
        <v>11</v>
      </c>
      <c r="E1486" s="2" t="s">
        <v>4292</v>
      </c>
      <c r="F1486" s="2" t="s">
        <v>13</v>
      </c>
      <c r="G1486" s="2" t="s">
        <v>14</v>
      </c>
      <c r="H1486" s="2">
        <f>14.0067*N1486/M1486</f>
        <v>0.11661900063693473</v>
      </c>
      <c r="L1486" s="2" t="s">
        <v>7103</v>
      </c>
      <c r="M1486" s="2">
        <v>240.21299999999999</v>
      </c>
      <c r="N1486" s="2">
        <v>2</v>
      </c>
    </row>
    <row r="1487" spans="1:14" x14ac:dyDescent="0.25">
      <c r="A1487" s="3">
        <v>271</v>
      </c>
      <c r="B1487" s="2" t="s">
        <v>848</v>
      </c>
      <c r="C1487" s="2" t="s">
        <v>16</v>
      </c>
      <c r="D1487" s="2" t="s">
        <v>11</v>
      </c>
      <c r="E1487" s="2" t="s">
        <v>850</v>
      </c>
      <c r="F1487" s="2" t="s">
        <v>13</v>
      </c>
      <c r="G1487" s="2" t="s">
        <v>14</v>
      </c>
      <c r="H1487" s="2">
        <f>14.0067*N1487/M1487</f>
        <v>0</v>
      </c>
      <c r="L1487" s="2" t="s">
        <v>7104</v>
      </c>
      <c r="M1487" s="2">
        <v>300.33999999999997</v>
      </c>
      <c r="N1487" s="2">
        <v>0</v>
      </c>
    </row>
    <row r="1488" spans="1:14" hidden="1" x14ac:dyDescent="0.25">
      <c r="A1488" s="3">
        <v>2540</v>
      </c>
      <c r="B1488" s="2" t="s">
        <v>789</v>
      </c>
      <c r="C1488" s="2" t="s">
        <v>47</v>
      </c>
      <c r="D1488" s="2" t="s">
        <v>11</v>
      </c>
      <c r="E1488" s="2" t="s">
        <v>791</v>
      </c>
      <c r="F1488" s="2" t="s">
        <v>13</v>
      </c>
      <c r="G1488" s="2" t="s">
        <v>14</v>
      </c>
    </row>
    <row r="1489" spans="1:14" hidden="1" x14ac:dyDescent="0.25">
      <c r="A1489" s="3">
        <v>2899</v>
      </c>
      <c r="B1489" s="2" t="s">
        <v>789</v>
      </c>
      <c r="C1489" s="2" t="s">
        <v>90</v>
      </c>
      <c r="D1489" s="2" t="s">
        <v>11</v>
      </c>
      <c r="E1489" s="2" t="s">
        <v>791</v>
      </c>
      <c r="F1489" s="2" t="s">
        <v>13</v>
      </c>
      <c r="G1489" s="2" t="s">
        <v>14</v>
      </c>
    </row>
    <row r="1490" spans="1:14" hidden="1" x14ac:dyDescent="0.25">
      <c r="A1490" s="3">
        <v>1488</v>
      </c>
      <c r="C1490" s="2" t="s">
        <v>2818</v>
      </c>
      <c r="D1490" s="2" t="s">
        <v>11</v>
      </c>
      <c r="E1490" s="2" t="s">
        <v>3225</v>
      </c>
      <c r="F1490" s="2" t="s">
        <v>37</v>
      </c>
      <c r="G1490" s="2" t="s">
        <v>2821</v>
      </c>
    </row>
    <row r="1491" spans="1:14" hidden="1" x14ac:dyDescent="0.25">
      <c r="A1491" s="3">
        <v>2760</v>
      </c>
      <c r="B1491" s="2" t="s">
        <v>789</v>
      </c>
      <c r="C1491" s="2" t="s">
        <v>9</v>
      </c>
      <c r="D1491" s="2" t="s">
        <v>11</v>
      </c>
      <c r="E1491" s="2" t="s">
        <v>791</v>
      </c>
      <c r="F1491" s="2" t="s">
        <v>13</v>
      </c>
      <c r="G1491" s="2" t="s">
        <v>14</v>
      </c>
    </row>
    <row r="1492" spans="1:14" hidden="1" x14ac:dyDescent="0.25">
      <c r="A1492" s="3">
        <v>4328</v>
      </c>
      <c r="B1492" s="2" t="s">
        <v>789</v>
      </c>
      <c r="C1492" s="2" t="s">
        <v>99</v>
      </c>
      <c r="D1492" s="2" t="s">
        <v>11</v>
      </c>
      <c r="E1492" s="2" t="s">
        <v>791</v>
      </c>
      <c r="F1492" s="2" t="s">
        <v>13</v>
      </c>
      <c r="G1492" s="2" t="s">
        <v>14</v>
      </c>
    </row>
    <row r="1493" spans="1:14" hidden="1" x14ac:dyDescent="0.25">
      <c r="A1493" s="3">
        <v>2184</v>
      </c>
      <c r="B1493" s="2" t="s">
        <v>789</v>
      </c>
      <c r="C1493" s="2" t="s">
        <v>70</v>
      </c>
      <c r="D1493" s="2" t="s">
        <v>11</v>
      </c>
      <c r="E1493" s="2" t="s">
        <v>791</v>
      </c>
      <c r="F1493" s="2" t="s">
        <v>13</v>
      </c>
      <c r="G1493" s="2" t="s">
        <v>14</v>
      </c>
    </row>
    <row r="1494" spans="1:14" x14ac:dyDescent="0.25">
      <c r="A1494" s="3">
        <v>673</v>
      </c>
      <c r="B1494" s="2" t="s">
        <v>789</v>
      </c>
      <c r="C1494" s="2" t="s">
        <v>388</v>
      </c>
      <c r="D1494" s="2" t="s">
        <v>11</v>
      </c>
      <c r="E1494" s="2" t="s">
        <v>791</v>
      </c>
      <c r="F1494" s="2" t="s">
        <v>13</v>
      </c>
      <c r="G1494" s="2" t="s">
        <v>14</v>
      </c>
      <c r="H1494" s="2">
        <f>14.0067*N1494/M1494</f>
        <v>0</v>
      </c>
      <c r="L1494" s="2" t="s">
        <v>7105</v>
      </c>
      <c r="M1494" s="2">
        <v>321.971</v>
      </c>
      <c r="N1494" s="2">
        <v>0</v>
      </c>
    </row>
    <row r="1495" spans="1:14" x14ac:dyDescent="0.25">
      <c r="A1495" s="3">
        <v>318</v>
      </c>
      <c r="B1495" s="2" t="s">
        <v>789</v>
      </c>
      <c r="C1495" s="2" t="s">
        <v>199</v>
      </c>
      <c r="D1495" s="2" t="s">
        <v>11</v>
      </c>
      <c r="E1495" s="2" t="s">
        <v>791</v>
      </c>
      <c r="F1495" s="2" t="s">
        <v>13</v>
      </c>
      <c r="G1495" s="2" t="s">
        <v>14</v>
      </c>
      <c r="H1495" s="2">
        <f>14.0067*N1495/M1495</f>
        <v>0</v>
      </c>
      <c r="L1495" s="2" t="s">
        <v>7105</v>
      </c>
      <c r="M1495" s="2">
        <v>321.971</v>
      </c>
      <c r="N1495" s="2">
        <v>0</v>
      </c>
    </row>
    <row r="1496" spans="1:14" x14ac:dyDescent="0.25">
      <c r="A1496" s="3">
        <v>1339</v>
      </c>
      <c r="B1496" s="2" t="s">
        <v>789</v>
      </c>
      <c r="C1496" s="2" t="s">
        <v>142</v>
      </c>
      <c r="D1496" s="2" t="s">
        <v>11</v>
      </c>
      <c r="E1496" s="2" t="s">
        <v>791</v>
      </c>
      <c r="F1496" s="2" t="s">
        <v>13</v>
      </c>
      <c r="G1496" s="2" t="s">
        <v>14</v>
      </c>
      <c r="H1496" s="2">
        <f>14.0067*N1496/M1496</f>
        <v>0</v>
      </c>
      <c r="L1496" s="2" t="s">
        <v>7105</v>
      </c>
      <c r="M1496" s="2">
        <v>321.971</v>
      </c>
      <c r="N1496" s="2">
        <v>0</v>
      </c>
    </row>
    <row r="1497" spans="1:14" x14ac:dyDescent="0.25">
      <c r="A1497" s="3">
        <v>3349</v>
      </c>
      <c r="B1497" s="2" t="s">
        <v>789</v>
      </c>
      <c r="C1497" s="2" t="s">
        <v>16</v>
      </c>
      <c r="D1497" s="2" t="s">
        <v>11</v>
      </c>
      <c r="E1497" s="2" t="s">
        <v>791</v>
      </c>
      <c r="F1497" s="2" t="s">
        <v>13</v>
      </c>
      <c r="G1497" s="2" t="s">
        <v>14</v>
      </c>
      <c r="H1497" s="2">
        <f>14.0067*N1497/M1497</f>
        <v>0</v>
      </c>
      <c r="L1497" s="2" t="s">
        <v>7105</v>
      </c>
      <c r="M1497" s="2">
        <v>321.971</v>
      </c>
      <c r="N1497" s="2">
        <v>0</v>
      </c>
    </row>
    <row r="1498" spans="1:14" x14ac:dyDescent="0.25">
      <c r="A1498" s="3">
        <v>424</v>
      </c>
      <c r="B1498" s="2" t="s">
        <v>789</v>
      </c>
      <c r="C1498" s="2" t="s">
        <v>189</v>
      </c>
      <c r="D1498" s="2" t="s">
        <v>11</v>
      </c>
      <c r="E1498" s="2" t="s">
        <v>791</v>
      </c>
      <c r="F1498" s="2" t="s">
        <v>13</v>
      </c>
      <c r="G1498" s="2" t="s">
        <v>14</v>
      </c>
    </row>
    <row r="1499" spans="1:14" x14ac:dyDescent="0.25">
      <c r="A1499" s="3">
        <v>4097</v>
      </c>
      <c r="B1499" s="2" t="s">
        <v>789</v>
      </c>
      <c r="C1499" s="2" t="s">
        <v>43</v>
      </c>
      <c r="D1499" s="2" t="s">
        <v>11</v>
      </c>
      <c r="E1499" s="2" t="s">
        <v>791</v>
      </c>
      <c r="F1499" s="2" t="s">
        <v>13</v>
      </c>
      <c r="G1499" s="2" t="s">
        <v>14</v>
      </c>
    </row>
    <row r="1500" spans="1:14" x14ac:dyDescent="0.25">
      <c r="A1500" s="3">
        <v>2174</v>
      </c>
      <c r="B1500" s="2" t="s">
        <v>789</v>
      </c>
      <c r="C1500" s="2" t="s">
        <v>26</v>
      </c>
      <c r="D1500" s="2" t="s">
        <v>11</v>
      </c>
      <c r="E1500" s="2" t="s">
        <v>791</v>
      </c>
      <c r="F1500" s="2" t="s">
        <v>13</v>
      </c>
      <c r="G1500" s="2" t="s">
        <v>14</v>
      </c>
    </row>
    <row r="1501" spans="1:14" hidden="1" x14ac:dyDescent="0.25">
      <c r="A1501" s="3">
        <v>1499</v>
      </c>
      <c r="B1501" s="2" t="s">
        <v>858</v>
      </c>
      <c r="C1501" s="2" t="s">
        <v>1292</v>
      </c>
      <c r="D1501" s="2" t="s">
        <v>11</v>
      </c>
      <c r="E1501" s="2" t="s">
        <v>6594</v>
      </c>
      <c r="F1501" s="2" t="s">
        <v>37</v>
      </c>
      <c r="G1501" s="2" t="s">
        <v>768</v>
      </c>
    </row>
    <row r="1502" spans="1:14" x14ac:dyDescent="0.25">
      <c r="A1502" s="3">
        <v>4410</v>
      </c>
      <c r="B1502" s="2" t="s">
        <v>789</v>
      </c>
      <c r="C1502" s="2" t="s">
        <v>30</v>
      </c>
      <c r="D1502" s="2" t="s">
        <v>11</v>
      </c>
      <c r="E1502" s="2" t="s">
        <v>791</v>
      </c>
      <c r="F1502" s="2" t="s">
        <v>13</v>
      </c>
      <c r="G1502" s="2" t="s">
        <v>14</v>
      </c>
    </row>
    <row r="1503" spans="1:14" x14ac:dyDescent="0.25">
      <c r="A1503" s="3">
        <v>3355</v>
      </c>
      <c r="B1503" s="2" t="s">
        <v>789</v>
      </c>
      <c r="C1503" s="2" t="s">
        <v>23</v>
      </c>
      <c r="D1503" s="2" t="s">
        <v>11</v>
      </c>
      <c r="E1503" s="2" t="s">
        <v>791</v>
      </c>
      <c r="F1503" s="2" t="s">
        <v>13</v>
      </c>
      <c r="G1503" s="2" t="s">
        <v>14</v>
      </c>
    </row>
    <row r="1504" spans="1:14" hidden="1" x14ac:dyDescent="0.25">
      <c r="A1504" s="3">
        <v>1052</v>
      </c>
      <c r="B1504" s="2" t="s">
        <v>471</v>
      </c>
      <c r="C1504" s="2" t="s">
        <v>47</v>
      </c>
      <c r="D1504" s="2" t="s">
        <v>11</v>
      </c>
      <c r="E1504" s="2" t="s">
        <v>473</v>
      </c>
      <c r="F1504" s="2" t="s">
        <v>13</v>
      </c>
      <c r="G1504" s="2" t="s">
        <v>14</v>
      </c>
    </row>
    <row r="1505" spans="1:7" hidden="1" x14ac:dyDescent="0.25">
      <c r="A1505" s="3">
        <v>1565</v>
      </c>
      <c r="B1505" s="2" t="s">
        <v>3177</v>
      </c>
      <c r="C1505" s="2" t="s">
        <v>9</v>
      </c>
      <c r="D1505" s="2" t="s">
        <v>11</v>
      </c>
      <c r="E1505" s="2" t="s">
        <v>3179</v>
      </c>
      <c r="F1505" s="2" t="s">
        <v>13</v>
      </c>
      <c r="G1505" s="2" t="s">
        <v>14</v>
      </c>
    </row>
    <row r="1506" spans="1:7" hidden="1" x14ac:dyDescent="0.25">
      <c r="A1506" s="3">
        <v>439</v>
      </c>
      <c r="B1506" s="2" t="s">
        <v>2674</v>
      </c>
      <c r="C1506" s="2" t="s">
        <v>47</v>
      </c>
      <c r="D1506" s="2" t="s">
        <v>11</v>
      </c>
      <c r="E1506" s="2" t="s">
        <v>2676</v>
      </c>
      <c r="F1506" s="2" t="s">
        <v>13</v>
      </c>
      <c r="G1506" s="2" t="s">
        <v>14</v>
      </c>
    </row>
    <row r="1507" spans="1:7" hidden="1" x14ac:dyDescent="0.25">
      <c r="A1507" s="3">
        <v>1505</v>
      </c>
      <c r="C1507" s="2" t="s">
        <v>2818</v>
      </c>
      <c r="D1507" s="2" t="s">
        <v>11</v>
      </c>
      <c r="E1507" s="2" t="s">
        <v>5986</v>
      </c>
      <c r="F1507" s="2" t="s">
        <v>37</v>
      </c>
      <c r="G1507" s="2" t="s">
        <v>2913</v>
      </c>
    </row>
    <row r="1508" spans="1:7" hidden="1" x14ac:dyDescent="0.25">
      <c r="A1508" s="3">
        <v>755</v>
      </c>
      <c r="B1508" s="2" t="s">
        <v>2674</v>
      </c>
      <c r="C1508" s="2" t="s">
        <v>90</v>
      </c>
      <c r="D1508" s="2" t="s">
        <v>11</v>
      </c>
      <c r="E1508" s="2" t="s">
        <v>2676</v>
      </c>
      <c r="F1508" s="2" t="s">
        <v>13</v>
      </c>
      <c r="G1508" s="2" t="s">
        <v>14</v>
      </c>
    </row>
    <row r="1509" spans="1:7" hidden="1" x14ac:dyDescent="0.25">
      <c r="A1509" s="3">
        <v>185</v>
      </c>
      <c r="B1509" s="2" t="s">
        <v>2674</v>
      </c>
      <c r="C1509" s="2" t="s">
        <v>9</v>
      </c>
      <c r="D1509" s="2" t="s">
        <v>11</v>
      </c>
      <c r="E1509" s="2" t="s">
        <v>2676</v>
      </c>
      <c r="F1509" s="2" t="s">
        <v>13</v>
      </c>
      <c r="G1509" s="2" t="s">
        <v>14</v>
      </c>
    </row>
    <row r="1510" spans="1:7" hidden="1" x14ac:dyDescent="0.25">
      <c r="A1510" s="3">
        <v>683</v>
      </c>
      <c r="B1510" s="2" t="s">
        <v>2674</v>
      </c>
      <c r="C1510" s="2" t="s">
        <v>99</v>
      </c>
      <c r="D1510" s="2" t="s">
        <v>11</v>
      </c>
      <c r="E1510" s="2" t="s">
        <v>2676</v>
      </c>
      <c r="F1510" s="2" t="s">
        <v>13</v>
      </c>
      <c r="G1510" s="2" t="s">
        <v>14</v>
      </c>
    </row>
    <row r="1511" spans="1:7" hidden="1" x14ac:dyDescent="0.25">
      <c r="A1511" s="3">
        <v>3285</v>
      </c>
      <c r="B1511" s="2" t="s">
        <v>2674</v>
      </c>
      <c r="C1511" s="2" t="s">
        <v>70</v>
      </c>
      <c r="D1511" s="2" t="s">
        <v>11</v>
      </c>
      <c r="E1511" s="2" t="s">
        <v>2676</v>
      </c>
      <c r="F1511" s="2" t="s">
        <v>13</v>
      </c>
      <c r="G1511" s="2" t="s">
        <v>14</v>
      </c>
    </row>
    <row r="1512" spans="1:7" x14ac:dyDescent="0.25">
      <c r="A1512" s="3">
        <v>2711</v>
      </c>
      <c r="B1512" s="2" t="s">
        <v>2674</v>
      </c>
      <c r="C1512" s="2" t="s">
        <v>189</v>
      </c>
      <c r="D1512" s="2" t="s">
        <v>11</v>
      </c>
      <c r="E1512" s="2" t="s">
        <v>2676</v>
      </c>
      <c r="F1512" s="2" t="s">
        <v>13</v>
      </c>
      <c r="G1512" s="2" t="s">
        <v>14</v>
      </c>
    </row>
    <row r="1513" spans="1:7" x14ac:dyDescent="0.25">
      <c r="A1513" s="3">
        <v>294</v>
      </c>
      <c r="B1513" s="2" t="s">
        <v>2674</v>
      </c>
      <c r="C1513" s="2" t="s">
        <v>43</v>
      </c>
      <c r="D1513" s="2" t="s">
        <v>11</v>
      </c>
      <c r="E1513" s="2" t="s">
        <v>2676</v>
      </c>
      <c r="F1513" s="2" t="s">
        <v>13</v>
      </c>
      <c r="G1513" s="2" t="s">
        <v>14</v>
      </c>
    </row>
    <row r="1514" spans="1:7" x14ac:dyDescent="0.25">
      <c r="A1514" s="3">
        <v>3493</v>
      </c>
      <c r="B1514" s="2" t="s">
        <v>2674</v>
      </c>
      <c r="C1514" s="2" t="s">
        <v>26</v>
      </c>
      <c r="D1514" s="2" t="s">
        <v>11</v>
      </c>
      <c r="E1514" s="2" t="s">
        <v>2676</v>
      </c>
      <c r="F1514" s="2" t="s">
        <v>13</v>
      </c>
      <c r="G1514" s="2" t="s">
        <v>14</v>
      </c>
    </row>
    <row r="1515" spans="1:7" hidden="1" x14ac:dyDescent="0.25">
      <c r="A1515" s="3">
        <v>1513</v>
      </c>
      <c r="C1515" s="2" t="s">
        <v>6976</v>
      </c>
      <c r="D1515" s="2" t="s">
        <v>11</v>
      </c>
      <c r="E1515" s="2" t="s">
        <v>7108</v>
      </c>
      <c r="F1515" s="2" t="s">
        <v>6868</v>
      </c>
      <c r="G1515" s="2" t="s">
        <v>14</v>
      </c>
    </row>
    <row r="1516" spans="1:7" x14ac:dyDescent="0.25">
      <c r="A1516" s="3">
        <v>2938</v>
      </c>
      <c r="B1516" s="2" t="s">
        <v>2674</v>
      </c>
      <c r="C1516" s="2" t="s">
        <v>30</v>
      </c>
      <c r="D1516" s="2" t="s">
        <v>11</v>
      </c>
      <c r="E1516" s="2" t="s">
        <v>2676</v>
      </c>
      <c r="F1516" s="2" t="s">
        <v>13</v>
      </c>
      <c r="G1516" s="2" t="s">
        <v>14</v>
      </c>
    </row>
    <row r="1517" spans="1:7" x14ac:dyDescent="0.25">
      <c r="A1517" s="3">
        <v>86</v>
      </c>
      <c r="B1517" s="2" t="s">
        <v>2674</v>
      </c>
      <c r="C1517" s="2" t="s">
        <v>23</v>
      </c>
      <c r="D1517" s="2" t="s">
        <v>11</v>
      </c>
      <c r="E1517" s="2" t="s">
        <v>2676</v>
      </c>
      <c r="F1517" s="2" t="s">
        <v>13</v>
      </c>
      <c r="G1517" s="2" t="s">
        <v>14</v>
      </c>
    </row>
    <row r="1518" spans="1:7" hidden="1" x14ac:dyDescent="0.25">
      <c r="A1518" s="3">
        <v>1516</v>
      </c>
      <c r="B1518" s="2" t="s">
        <v>650</v>
      </c>
      <c r="C1518" s="2" t="s">
        <v>59</v>
      </c>
      <c r="D1518" s="2" t="s">
        <v>11</v>
      </c>
      <c r="E1518" s="2" t="s">
        <v>4026</v>
      </c>
      <c r="F1518" s="2" t="s">
        <v>37</v>
      </c>
      <c r="G1518" s="2" t="s">
        <v>14</v>
      </c>
    </row>
    <row r="1519" spans="1:7" hidden="1" x14ac:dyDescent="0.25">
      <c r="A1519" s="3">
        <v>1517</v>
      </c>
      <c r="B1519" s="2" t="s">
        <v>700</v>
      </c>
      <c r="C1519" s="2" t="s">
        <v>59</v>
      </c>
      <c r="D1519" s="2" t="s">
        <v>11</v>
      </c>
      <c r="E1519" s="2" t="s">
        <v>702</v>
      </c>
      <c r="F1519" s="2" t="s">
        <v>37</v>
      </c>
      <c r="G1519" s="2" t="s">
        <v>14</v>
      </c>
    </row>
    <row r="1520" spans="1:7" hidden="1" x14ac:dyDescent="0.25">
      <c r="A1520" s="3">
        <v>1518</v>
      </c>
      <c r="B1520" s="2" t="s">
        <v>1326</v>
      </c>
      <c r="C1520" s="2" t="s">
        <v>59</v>
      </c>
      <c r="D1520" s="2" t="s">
        <v>11</v>
      </c>
      <c r="E1520" s="2" t="s">
        <v>4454</v>
      </c>
      <c r="F1520" s="2" t="s">
        <v>37</v>
      </c>
      <c r="G1520" s="2" t="s">
        <v>14</v>
      </c>
    </row>
    <row r="1521" spans="1:14" x14ac:dyDescent="0.25">
      <c r="A1521" s="3">
        <v>4077</v>
      </c>
      <c r="B1521" s="2" t="s">
        <v>2516</v>
      </c>
      <c r="C1521" s="2" t="s">
        <v>16</v>
      </c>
      <c r="D1521" s="2" t="s">
        <v>11</v>
      </c>
      <c r="E1521" s="2" t="s">
        <v>2518</v>
      </c>
      <c r="F1521" s="2" t="s">
        <v>13</v>
      </c>
      <c r="G1521" s="2" t="s">
        <v>14</v>
      </c>
      <c r="H1521" s="2">
        <f>14.0067*N1521/M1521</f>
        <v>0.15205089097195462</v>
      </c>
      <c r="L1521" s="2" t="s">
        <v>7109</v>
      </c>
      <c r="M1521" s="2">
        <v>184.23699999999999</v>
      </c>
      <c r="N1521" s="2">
        <v>2</v>
      </c>
    </row>
    <row r="1522" spans="1:14" hidden="1" x14ac:dyDescent="0.25">
      <c r="A1522" s="3">
        <v>1520</v>
      </c>
      <c r="C1522" s="2" t="s">
        <v>59</v>
      </c>
      <c r="D1522" s="2" t="s">
        <v>11</v>
      </c>
      <c r="E1522" s="2" t="s">
        <v>511</v>
      </c>
      <c r="F1522" s="2" t="s">
        <v>37</v>
      </c>
      <c r="G1522" s="2" t="s">
        <v>14</v>
      </c>
    </row>
    <row r="1523" spans="1:14" hidden="1" x14ac:dyDescent="0.25">
      <c r="A1523" s="3">
        <v>4214</v>
      </c>
      <c r="B1523" s="2" t="s">
        <v>7110</v>
      </c>
      <c r="C1523" s="2" t="s">
        <v>70</v>
      </c>
      <c r="D1523" s="2" t="s">
        <v>11</v>
      </c>
      <c r="E1523" s="2" t="s">
        <v>3855</v>
      </c>
      <c r="F1523" s="2" t="s">
        <v>13</v>
      </c>
      <c r="G1523" s="2" t="s">
        <v>14</v>
      </c>
    </row>
    <row r="1524" spans="1:14" x14ac:dyDescent="0.25">
      <c r="A1524" s="3">
        <v>1268</v>
      </c>
      <c r="B1524" s="2" t="s">
        <v>7112</v>
      </c>
      <c r="C1524" s="2" t="s">
        <v>16</v>
      </c>
      <c r="D1524" s="2" t="s">
        <v>11</v>
      </c>
      <c r="E1524" s="2" t="s">
        <v>3855</v>
      </c>
      <c r="F1524" s="2" t="s">
        <v>13</v>
      </c>
      <c r="G1524" s="2" t="s">
        <v>14</v>
      </c>
      <c r="H1524" s="2">
        <f>14.0067*N1524/M1524</f>
        <v>0.10605472077413199</v>
      </c>
      <c r="L1524" s="2" t="s">
        <v>7111</v>
      </c>
      <c r="M1524" s="2">
        <v>264.14100000000002</v>
      </c>
      <c r="N1524" s="2">
        <v>2</v>
      </c>
    </row>
    <row r="1525" spans="1:14" x14ac:dyDescent="0.25">
      <c r="A1525" s="3">
        <v>3982</v>
      </c>
      <c r="B1525" s="2" t="s">
        <v>7110</v>
      </c>
      <c r="C1525" s="2" t="s">
        <v>189</v>
      </c>
      <c r="D1525" s="2" t="s">
        <v>11</v>
      </c>
      <c r="E1525" s="2" t="s">
        <v>3855</v>
      </c>
      <c r="F1525" s="2" t="s">
        <v>13</v>
      </c>
      <c r="G1525" s="2" t="s">
        <v>14</v>
      </c>
      <c r="N1525" s="2">
        <v>2</v>
      </c>
    </row>
    <row r="1526" spans="1:14" x14ac:dyDescent="0.25">
      <c r="A1526" s="3">
        <v>3274</v>
      </c>
      <c r="B1526" s="2" t="s">
        <v>7110</v>
      </c>
      <c r="C1526" s="2" t="s">
        <v>23</v>
      </c>
      <c r="D1526" s="2" t="s">
        <v>11</v>
      </c>
      <c r="E1526" s="2" t="s">
        <v>3855</v>
      </c>
      <c r="F1526" s="2" t="s">
        <v>13</v>
      </c>
      <c r="G1526" s="2" t="s">
        <v>14</v>
      </c>
    </row>
    <row r="1527" spans="1:14" hidden="1" x14ac:dyDescent="0.25">
      <c r="A1527" s="3">
        <v>3050</v>
      </c>
      <c r="C1527" s="2" t="s">
        <v>9</v>
      </c>
      <c r="D1527" s="2" t="s">
        <v>11</v>
      </c>
      <c r="E1527" s="2" t="s">
        <v>6281</v>
      </c>
      <c r="F1527" s="2" t="s">
        <v>13</v>
      </c>
      <c r="G1527" s="2" t="s">
        <v>14</v>
      </c>
    </row>
    <row r="1528" spans="1:14" hidden="1" x14ac:dyDescent="0.25">
      <c r="A1528" s="3">
        <v>410</v>
      </c>
      <c r="C1528" s="2" t="s">
        <v>9</v>
      </c>
      <c r="D1528" s="2" t="s">
        <v>11</v>
      </c>
      <c r="E1528" s="2" t="s">
        <v>6613</v>
      </c>
      <c r="F1528" s="2" t="s">
        <v>13</v>
      </c>
      <c r="G1528" s="2" t="s">
        <v>14</v>
      </c>
    </row>
    <row r="1529" spans="1:14" hidden="1" x14ac:dyDescent="0.25">
      <c r="A1529" s="3">
        <v>1800</v>
      </c>
      <c r="C1529" s="2" t="s">
        <v>47</v>
      </c>
      <c r="D1529" s="2" t="s">
        <v>11</v>
      </c>
      <c r="E1529" s="2" t="s">
        <v>225</v>
      </c>
      <c r="F1529" s="2" t="s">
        <v>13</v>
      </c>
      <c r="G1529" s="2" t="s">
        <v>14</v>
      </c>
    </row>
    <row r="1530" spans="1:14" hidden="1" x14ac:dyDescent="0.25">
      <c r="A1530" s="3">
        <v>3847</v>
      </c>
      <c r="C1530" s="2" t="s">
        <v>90</v>
      </c>
      <c r="D1530" s="2" t="s">
        <v>11</v>
      </c>
      <c r="E1530" s="2" t="s">
        <v>225</v>
      </c>
      <c r="F1530" s="2" t="s">
        <v>13</v>
      </c>
      <c r="G1530" s="2" t="s">
        <v>14</v>
      </c>
    </row>
    <row r="1531" spans="1:14" hidden="1" x14ac:dyDescent="0.25">
      <c r="A1531" s="3">
        <v>1445</v>
      </c>
      <c r="C1531" s="2" t="s">
        <v>9</v>
      </c>
      <c r="D1531" s="2" t="s">
        <v>11</v>
      </c>
      <c r="E1531" s="2" t="s">
        <v>225</v>
      </c>
      <c r="F1531" s="2" t="s">
        <v>13</v>
      </c>
      <c r="G1531" s="2" t="s">
        <v>14</v>
      </c>
    </row>
    <row r="1532" spans="1:14" hidden="1" x14ac:dyDescent="0.25">
      <c r="A1532" s="3">
        <v>3703</v>
      </c>
      <c r="C1532" s="2" t="s">
        <v>99</v>
      </c>
      <c r="D1532" s="2" t="s">
        <v>11</v>
      </c>
      <c r="E1532" s="2" t="s">
        <v>225</v>
      </c>
      <c r="F1532" s="2" t="s">
        <v>13</v>
      </c>
      <c r="G1532" s="2" t="s">
        <v>14</v>
      </c>
    </row>
    <row r="1533" spans="1:14" hidden="1" x14ac:dyDescent="0.25">
      <c r="A1533" s="3">
        <v>3292</v>
      </c>
      <c r="C1533" s="2" t="s">
        <v>70</v>
      </c>
      <c r="D1533" s="2" t="s">
        <v>11</v>
      </c>
      <c r="E1533" s="2" t="s">
        <v>225</v>
      </c>
      <c r="F1533" s="2" t="s">
        <v>13</v>
      </c>
      <c r="G1533" s="2" t="s">
        <v>14</v>
      </c>
    </row>
    <row r="1534" spans="1:14" hidden="1" x14ac:dyDescent="0.25">
      <c r="A1534" s="3">
        <v>1532</v>
      </c>
      <c r="C1534" s="2" t="s">
        <v>2818</v>
      </c>
      <c r="D1534" s="2" t="s">
        <v>11</v>
      </c>
      <c r="E1534" s="2" t="s">
        <v>3711</v>
      </c>
      <c r="F1534" s="2" t="s">
        <v>37</v>
      </c>
      <c r="G1534" s="2" t="s">
        <v>2821</v>
      </c>
    </row>
    <row r="1535" spans="1:14" hidden="1" x14ac:dyDescent="0.25">
      <c r="A1535" s="3">
        <v>3161</v>
      </c>
      <c r="C1535" s="2" t="s">
        <v>47</v>
      </c>
      <c r="D1535" s="2" t="s">
        <v>11</v>
      </c>
      <c r="E1535" s="2" t="s">
        <v>140</v>
      </c>
      <c r="F1535" s="2" t="s">
        <v>13</v>
      </c>
      <c r="G1535" s="2" t="s">
        <v>14</v>
      </c>
    </row>
    <row r="1536" spans="1:14" hidden="1" x14ac:dyDescent="0.25">
      <c r="A1536" s="3">
        <v>1534</v>
      </c>
      <c r="C1536" s="2" t="s">
        <v>2818</v>
      </c>
      <c r="D1536" s="2" t="s">
        <v>11</v>
      </c>
      <c r="E1536" s="2" t="s">
        <v>5676</v>
      </c>
      <c r="F1536" s="2" t="s">
        <v>37</v>
      </c>
      <c r="G1536" s="2" t="s">
        <v>2913</v>
      </c>
    </row>
    <row r="1537" spans="1:14" hidden="1" x14ac:dyDescent="0.25">
      <c r="A1537" s="3">
        <v>1145</v>
      </c>
      <c r="C1537" s="2" t="s">
        <v>90</v>
      </c>
      <c r="D1537" s="2" t="s">
        <v>11</v>
      </c>
      <c r="E1537" s="2" t="s">
        <v>140</v>
      </c>
      <c r="F1537" s="2" t="s">
        <v>13</v>
      </c>
      <c r="G1537" s="2" t="s">
        <v>14</v>
      </c>
    </row>
    <row r="1538" spans="1:14" hidden="1" x14ac:dyDescent="0.25">
      <c r="A1538" s="3">
        <v>1536</v>
      </c>
      <c r="B1538" s="2" t="s">
        <v>1353</v>
      </c>
      <c r="C1538" s="2" t="s">
        <v>59</v>
      </c>
      <c r="D1538" s="2" t="s">
        <v>11</v>
      </c>
      <c r="E1538" s="2" t="s">
        <v>3882</v>
      </c>
      <c r="F1538" s="2" t="s">
        <v>37</v>
      </c>
      <c r="G1538" s="2" t="s">
        <v>14</v>
      </c>
    </row>
    <row r="1539" spans="1:14" hidden="1" x14ac:dyDescent="0.25">
      <c r="A1539" s="3">
        <v>3533</v>
      </c>
      <c r="C1539" s="2" t="s">
        <v>9</v>
      </c>
      <c r="D1539" s="2" t="s">
        <v>11</v>
      </c>
      <c r="E1539" s="2" t="s">
        <v>140</v>
      </c>
      <c r="F1539" s="2" t="s">
        <v>13</v>
      </c>
      <c r="G1539" s="2" t="s">
        <v>14</v>
      </c>
    </row>
    <row r="1540" spans="1:14" hidden="1" x14ac:dyDescent="0.25">
      <c r="A1540" s="3">
        <v>742</v>
      </c>
      <c r="C1540" s="2" t="s">
        <v>99</v>
      </c>
      <c r="D1540" s="2" t="s">
        <v>11</v>
      </c>
      <c r="E1540" s="2" t="s">
        <v>140</v>
      </c>
      <c r="F1540" s="2" t="s">
        <v>13</v>
      </c>
      <c r="G1540" s="2" t="s">
        <v>14</v>
      </c>
    </row>
    <row r="1541" spans="1:14" hidden="1" x14ac:dyDescent="0.25">
      <c r="A1541" s="3">
        <v>133</v>
      </c>
      <c r="C1541" s="2" t="s">
        <v>70</v>
      </c>
      <c r="D1541" s="2" t="s">
        <v>11</v>
      </c>
      <c r="E1541" s="2" t="s">
        <v>140</v>
      </c>
      <c r="F1541" s="2" t="s">
        <v>13</v>
      </c>
      <c r="G1541" s="2" t="s">
        <v>14</v>
      </c>
    </row>
    <row r="1542" spans="1:14" x14ac:dyDescent="0.25">
      <c r="A1542" s="3">
        <v>584</v>
      </c>
      <c r="B1542" s="2" t="s">
        <v>3642</v>
      </c>
      <c r="C1542" s="2" t="s">
        <v>16</v>
      </c>
      <c r="D1542" s="2" t="s">
        <v>11</v>
      </c>
      <c r="E1542" s="2" t="s">
        <v>3644</v>
      </c>
      <c r="F1542" s="2" t="s">
        <v>13</v>
      </c>
      <c r="G1542" s="2" t="s">
        <v>14</v>
      </c>
      <c r="H1542" s="2">
        <f>14.0067*N1542/M1542</f>
        <v>0</v>
      </c>
      <c r="L1542" s="2" t="s">
        <v>7113</v>
      </c>
      <c r="M1542" s="2">
        <v>274.404</v>
      </c>
      <c r="N1542" s="2">
        <v>0</v>
      </c>
    </row>
    <row r="1543" spans="1:14" hidden="1" x14ac:dyDescent="0.25">
      <c r="A1543" s="3">
        <v>1541</v>
      </c>
      <c r="C1543" s="2" t="s">
        <v>2818</v>
      </c>
      <c r="D1543" s="2" t="s">
        <v>11</v>
      </c>
      <c r="E1543" s="2" t="s">
        <v>2875</v>
      </c>
      <c r="F1543" s="2" t="s">
        <v>37</v>
      </c>
      <c r="G1543" s="2" t="s">
        <v>2821</v>
      </c>
    </row>
    <row r="1544" spans="1:14" x14ac:dyDescent="0.25">
      <c r="A1544" s="3">
        <v>3657</v>
      </c>
      <c r="B1544" s="2" t="s">
        <v>3636</v>
      </c>
      <c r="C1544" s="2" t="s">
        <v>16</v>
      </c>
      <c r="D1544" s="2" t="s">
        <v>11</v>
      </c>
      <c r="E1544" s="2" t="s">
        <v>3638</v>
      </c>
      <c r="F1544" s="2" t="s">
        <v>13</v>
      </c>
      <c r="G1544" s="2" t="s">
        <v>14</v>
      </c>
      <c r="H1544" s="2">
        <f>14.0067*N1544/M1544</f>
        <v>9.4536385847923218E-2</v>
      </c>
      <c r="L1544" s="2" t="s">
        <v>7114</v>
      </c>
      <c r="M1544" s="2">
        <v>296.32400000000001</v>
      </c>
      <c r="N1544" s="2">
        <v>2</v>
      </c>
    </row>
    <row r="1545" spans="1:14" x14ac:dyDescent="0.25">
      <c r="A1545" s="3">
        <v>3662</v>
      </c>
      <c r="B1545" s="2" t="s">
        <v>6180</v>
      </c>
      <c r="C1545" s="2" t="s">
        <v>16</v>
      </c>
      <c r="D1545" s="2" t="s">
        <v>11</v>
      </c>
      <c r="E1545" s="2" t="s">
        <v>6182</v>
      </c>
      <c r="F1545" s="2" t="s">
        <v>13</v>
      </c>
      <c r="G1545" s="2" t="s">
        <v>14</v>
      </c>
      <c r="H1545" s="2">
        <f>14.0067*N1545/M1545</f>
        <v>0.12018069963190817</v>
      </c>
      <c r="L1545" s="2" t="s">
        <v>7115</v>
      </c>
      <c r="M1545" s="2">
        <v>233.09399999999999</v>
      </c>
      <c r="N1545" s="2">
        <v>2</v>
      </c>
    </row>
    <row r="1546" spans="1:14" x14ac:dyDescent="0.25">
      <c r="A1546" s="3">
        <v>1246</v>
      </c>
      <c r="B1546" s="2" t="s">
        <v>625</v>
      </c>
      <c r="C1546" s="2" t="s">
        <v>16</v>
      </c>
      <c r="D1546" s="2" t="s">
        <v>11</v>
      </c>
      <c r="E1546" s="2" t="s">
        <v>627</v>
      </c>
      <c r="F1546" s="2" t="s">
        <v>13</v>
      </c>
      <c r="G1546" s="2" t="s">
        <v>14</v>
      </c>
      <c r="H1546" s="2">
        <f>14.0067*N1546/M1546</f>
        <v>0.14138684620936443</v>
      </c>
      <c r="L1546" s="2" t="s">
        <v>7116</v>
      </c>
      <c r="M1546" s="2">
        <v>198.13300000000001</v>
      </c>
      <c r="N1546" s="2">
        <v>2</v>
      </c>
    </row>
    <row r="1547" spans="1:14" hidden="1" x14ac:dyDescent="0.25">
      <c r="A1547" s="3">
        <v>1110</v>
      </c>
      <c r="C1547" s="2" t="s">
        <v>47</v>
      </c>
      <c r="D1547" s="2" t="s">
        <v>11</v>
      </c>
      <c r="E1547" s="2" t="s">
        <v>1236</v>
      </c>
      <c r="F1547" s="2" t="s">
        <v>13</v>
      </c>
      <c r="G1547" s="2" t="s">
        <v>14</v>
      </c>
    </row>
    <row r="1548" spans="1:14" hidden="1" x14ac:dyDescent="0.25">
      <c r="A1548" s="3">
        <v>3694</v>
      </c>
      <c r="C1548" s="2" t="s">
        <v>90</v>
      </c>
      <c r="D1548" s="2" t="s">
        <v>11</v>
      </c>
      <c r="E1548" s="2" t="s">
        <v>1236</v>
      </c>
      <c r="F1548" s="2" t="s">
        <v>13</v>
      </c>
      <c r="G1548" s="2" t="s">
        <v>14</v>
      </c>
    </row>
    <row r="1549" spans="1:14" hidden="1" x14ac:dyDescent="0.25">
      <c r="A1549" s="3">
        <v>1165</v>
      </c>
      <c r="C1549" s="2" t="s">
        <v>9</v>
      </c>
      <c r="D1549" s="2" t="s">
        <v>11</v>
      </c>
      <c r="E1549" s="2" t="s">
        <v>1236</v>
      </c>
      <c r="F1549" s="2" t="s">
        <v>13</v>
      </c>
      <c r="G1549" s="2" t="s">
        <v>14</v>
      </c>
    </row>
    <row r="1550" spans="1:14" hidden="1" x14ac:dyDescent="0.25">
      <c r="A1550" s="3">
        <v>1548</v>
      </c>
      <c r="B1550" s="2" t="s">
        <v>4017</v>
      </c>
      <c r="C1550" s="2" t="s">
        <v>59</v>
      </c>
      <c r="D1550" s="2" t="s">
        <v>11</v>
      </c>
      <c r="E1550" s="2" t="s">
        <v>4021</v>
      </c>
      <c r="F1550" s="2" t="s">
        <v>37</v>
      </c>
      <c r="G1550" s="2" t="s">
        <v>14</v>
      </c>
    </row>
    <row r="1551" spans="1:14" hidden="1" x14ac:dyDescent="0.25">
      <c r="A1551" s="3">
        <v>1549</v>
      </c>
      <c r="B1551" s="2" t="s">
        <v>58</v>
      </c>
      <c r="C1551" s="2" t="s">
        <v>59</v>
      </c>
      <c r="D1551" s="2" t="s">
        <v>11</v>
      </c>
      <c r="E1551" s="2" t="s">
        <v>61</v>
      </c>
      <c r="F1551" s="2" t="s">
        <v>37</v>
      </c>
      <c r="G1551" s="2" t="s">
        <v>14</v>
      </c>
    </row>
    <row r="1552" spans="1:14" hidden="1" x14ac:dyDescent="0.25">
      <c r="A1552" s="3">
        <v>2339</v>
      </c>
      <c r="C1552" s="2" t="s">
        <v>99</v>
      </c>
      <c r="D1552" s="2" t="s">
        <v>11</v>
      </c>
      <c r="E1552" s="2" t="s">
        <v>1236</v>
      </c>
      <c r="F1552" s="2" t="s">
        <v>13</v>
      </c>
      <c r="G1552" s="2" t="s">
        <v>14</v>
      </c>
    </row>
    <row r="1553" spans="1:14" hidden="1" x14ac:dyDescent="0.25">
      <c r="A1553" s="3">
        <v>3671</v>
      </c>
      <c r="C1553" s="2" t="s">
        <v>70</v>
      </c>
      <c r="D1553" s="2" t="s">
        <v>11</v>
      </c>
      <c r="E1553" s="2" t="s">
        <v>1236</v>
      </c>
      <c r="F1553" s="2" t="s">
        <v>13</v>
      </c>
      <c r="G1553" s="2" t="s">
        <v>14</v>
      </c>
    </row>
    <row r="1554" spans="1:14" hidden="1" x14ac:dyDescent="0.25">
      <c r="A1554" s="3">
        <v>2173</v>
      </c>
      <c r="B1554" s="2" t="s">
        <v>5024</v>
      </c>
      <c r="C1554" s="2" t="s">
        <v>47</v>
      </c>
      <c r="D1554" s="2" t="s">
        <v>11</v>
      </c>
      <c r="E1554" s="2" t="s">
        <v>5026</v>
      </c>
      <c r="F1554" s="2" t="s">
        <v>13</v>
      </c>
      <c r="G1554" s="2" t="s">
        <v>14</v>
      </c>
    </row>
    <row r="1555" spans="1:14" hidden="1" x14ac:dyDescent="0.25">
      <c r="A1555" s="3">
        <v>1553</v>
      </c>
      <c r="B1555" s="2" t="s">
        <v>2277</v>
      </c>
      <c r="C1555" s="2" t="s">
        <v>59</v>
      </c>
      <c r="D1555" s="2" t="s">
        <v>11</v>
      </c>
      <c r="E1555" s="2" t="s">
        <v>2353</v>
      </c>
      <c r="F1555" s="2" t="s">
        <v>37</v>
      </c>
      <c r="G1555" s="2" t="s">
        <v>14</v>
      </c>
    </row>
    <row r="1556" spans="1:14" x14ac:dyDescent="0.25">
      <c r="A1556" s="3">
        <v>1738</v>
      </c>
      <c r="B1556" s="2" t="s">
        <v>1504</v>
      </c>
      <c r="C1556" s="2" t="s">
        <v>16</v>
      </c>
      <c r="D1556" s="2" t="s">
        <v>11</v>
      </c>
      <c r="E1556" s="2" t="s">
        <v>1506</v>
      </c>
      <c r="F1556" s="2" t="s">
        <v>13</v>
      </c>
      <c r="G1556" s="2" t="s">
        <v>14</v>
      </c>
      <c r="H1556" s="2">
        <f>14.0067*N1556/M1556</f>
        <v>4.9761436991299472E-2</v>
      </c>
      <c r="L1556" s="2" t="s">
        <v>7117</v>
      </c>
      <c r="M1556" s="2">
        <v>281.47699999999998</v>
      </c>
      <c r="N1556" s="2">
        <v>1</v>
      </c>
    </row>
    <row r="1557" spans="1:14" x14ac:dyDescent="0.25">
      <c r="A1557" s="3">
        <v>2013</v>
      </c>
      <c r="B1557" s="2" t="s">
        <v>3252</v>
      </c>
      <c r="C1557" s="2" t="s">
        <v>16</v>
      </c>
      <c r="D1557" s="2" t="s">
        <v>11</v>
      </c>
      <c r="E1557" s="2" t="s">
        <v>3254</v>
      </c>
      <c r="F1557" s="2" t="s">
        <v>13</v>
      </c>
      <c r="G1557" s="2" t="s">
        <v>14</v>
      </c>
      <c r="H1557" s="2">
        <f>14.0067*N1557/M1557</f>
        <v>0.14618686965325059</v>
      </c>
      <c r="L1557" s="2" t="s">
        <v>7118</v>
      </c>
      <c r="M1557" s="2">
        <v>287.44099999999997</v>
      </c>
      <c r="N1557" s="2">
        <v>3</v>
      </c>
    </row>
    <row r="1558" spans="1:14" x14ac:dyDescent="0.25">
      <c r="A1558" s="3">
        <v>3928</v>
      </c>
      <c r="B1558" s="2" t="s">
        <v>839</v>
      </c>
      <c r="C1558" s="2" t="s">
        <v>16</v>
      </c>
      <c r="D1558" s="2" t="s">
        <v>11</v>
      </c>
      <c r="E1558" s="2" t="s">
        <v>841</v>
      </c>
      <c r="F1558" s="2" t="s">
        <v>13</v>
      </c>
      <c r="G1558" s="2" t="s">
        <v>14</v>
      </c>
      <c r="H1558" s="2">
        <f>14.0067*N1558/M1558</f>
        <v>0</v>
      </c>
      <c r="L1558" s="2" t="s">
        <v>7119</v>
      </c>
      <c r="M1558" s="2">
        <v>183.934</v>
      </c>
      <c r="N1558" s="2">
        <v>0</v>
      </c>
    </row>
    <row r="1559" spans="1:14" hidden="1" x14ac:dyDescent="0.25">
      <c r="A1559" s="3">
        <v>2058</v>
      </c>
      <c r="B1559" s="2" t="s">
        <v>206</v>
      </c>
      <c r="C1559" s="2" t="s">
        <v>47</v>
      </c>
      <c r="D1559" s="2" t="s">
        <v>11</v>
      </c>
      <c r="E1559" s="2" t="s">
        <v>2501</v>
      </c>
      <c r="F1559" s="2" t="s">
        <v>13</v>
      </c>
      <c r="G1559" s="2" t="s">
        <v>14</v>
      </c>
    </row>
    <row r="1560" spans="1:14" hidden="1" x14ac:dyDescent="0.25">
      <c r="A1560" s="3">
        <v>561</v>
      </c>
      <c r="B1560" s="2" t="s">
        <v>206</v>
      </c>
      <c r="C1560" s="2" t="s">
        <v>70</v>
      </c>
      <c r="D1560" s="2" t="s">
        <v>11</v>
      </c>
      <c r="E1560" s="2" t="s">
        <v>2501</v>
      </c>
      <c r="F1560" s="2" t="s">
        <v>13</v>
      </c>
      <c r="G1560" s="2" t="s">
        <v>14</v>
      </c>
      <c r="N1560" s="2" t="s">
        <v>6617</v>
      </c>
    </row>
    <row r="1561" spans="1:14" x14ac:dyDescent="0.25">
      <c r="A1561" s="3">
        <v>1403</v>
      </c>
      <c r="B1561" s="2" t="s">
        <v>206</v>
      </c>
      <c r="C1561" s="2" t="s">
        <v>388</v>
      </c>
      <c r="D1561" s="2" t="s">
        <v>11</v>
      </c>
      <c r="E1561" s="2" t="s">
        <v>2501</v>
      </c>
      <c r="F1561" s="2" t="s">
        <v>13</v>
      </c>
      <c r="G1561" s="2" t="s">
        <v>14</v>
      </c>
      <c r="H1561" s="2">
        <v>0</v>
      </c>
      <c r="L1561" s="2" t="s">
        <v>6964</v>
      </c>
      <c r="M1561" s="2" t="s">
        <v>6617</v>
      </c>
    </row>
    <row r="1562" spans="1:14" x14ac:dyDescent="0.25">
      <c r="A1562" s="3">
        <v>3677</v>
      </c>
      <c r="B1562" s="2" t="s">
        <v>206</v>
      </c>
      <c r="C1562" s="2" t="s">
        <v>43</v>
      </c>
      <c r="D1562" s="2" t="s">
        <v>11</v>
      </c>
      <c r="E1562" s="2" t="s">
        <v>2501</v>
      </c>
      <c r="F1562" s="2" t="s">
        <v>13</v>
      </c>
      <c r="G1562" s="2" t="s">
        <v>14</v>
      </c>
    </row>
    <row r="1563" spans="1:14" x14ac:dyDescent="0.25">
      <c r="A1563" s="3">
        <v>2284</v>
      </c>
      <c r="B1563" s="2" t="s">
        <v>461</v>
      </c>
      <c r="C1563" s="2" t="s">
        <v>16</v>
      </c>
      <c r="D1563" s="2" t="s">
        <v>11</v>
      </c>
      <c r="E1563" s="2" t="s">
        <v>463</v>
      </c>
      <c r="F1563" s="2" t="s">
        <v>13</v>
      </c>
      <c r="G1563" s="2" t="s">
        <v>14</v>
      </c>
      <c r="H1563" s="2">
        <f>14.0067*N1563/M1563</f>
        <v>0</v>
      </c>
      <c r="L1563" s="2" t="s">
        <v>7120</v>
      </c>
      <c r="M1563" s="2">
        <v>406.92500000000001</v>
      </c>
      <c r="N1563" s="2">
        <v>0</v>
      </c>
    </row>
    <row r="1564" spans="1:14" x14ac:dyDescent="0.25">
      <c r="A1564" s="3">
        <v>732</v>
      </c>
      <c r="B1564" s="2" t="s">
        <v>2539</v>
      </c>
      <c r="C1564" s="2" t="s">
        <v>16</v>
      </c>
      <c r="D1564" s="2" t="s">
        <v>11</v>
      </c>
      <c r="E1564" s="2" t="s">
        <v>2541</v>
      </c>
      <c r="F1564" s="2" t="s">
        <v>13</v>
      </c>
      <c r="G1564" s="2" t="s">
        <v>14</v>
      </c>
      <c r="H1564" s="2">
        <f>14.0067*N1564/M1564</f>
        <v>0</v>
      </c>
      <c r="L1564" s="2" t="s">
        <v>7121</v>
      </c>
      <c r="M1564" s="2">
        <v>186.16200000000001</v>
      </c>
      <c r="N1564" s="2">
        <v>0</v>
      </c>
    </row>
    <row r="1565" spans="1:14" hidden="1" x14ac:dyDescent="0.25">
      <c r="A1565" s="3">
        <v>1602</v>
      </c>
      <c r="B1565" s="2" t="s">
        <v>3459</v>
      </c>
      <c r="C1565" s="2" t="s">
        <v>47</v>
      </c>
      <c r="D1565" s="2" t="s">
        <v>11</v>
      </c>
      <c r="E1565" s="2" t="s">
        <v>3461</v>
      </c>
      <c r="F1565" s="2" t="s">
        <v>13</v>
      </c>
      <c r="G1565" s="2" t="s">
        <v>14</v>
      </c>
    </row>
    <row r="1566" spans="1:14" x14ac:dyDescent="0.25">
      <c r="A1566" s="3">
        <v>2935</v>
      </c>
      <c r="B1566" s="2" t="s">
        <v>3459</v>
      </c>
      <c r="C1566" s="2" t="s">
        <v>189</v>
      </c>
      <c r="D1566" s="2" t="s">
        <v>11</v>
      </c>
      <c r="E1566" s="2" t="s">
        <v>3461</v>
      </c>
      <c r="F1566" s="2" t="s">
        <v>13</v>
      </c>
      <c r="G1566" s="2" t="s">
        <v>14</v>
      </c>
    </row>
    <row r="1567" spans="1:14" x14ac:dyDescent="0.25">
      <c r="A1567" s="3">
        <v>651</v>
      </c>
      <c r="B1567" s="2" t="s">
        <v>3459</v>
      </c>
      <c r="C1567" s="2" t="s">
        <v>43</v>
      </c>
      <c r="D1567" s="2" t="s">
        <v>11</v>
      </c>
      <c r="E1567" s="2" t="s">
        <v>3461</v>
      </c>
      <c r="F1567" s="2" t="s">
        <v>13</v>
      </c>
      <c r="G1567" s="2" t="s">
        <v>14</v>
      </c>
    </row>
    <row r="1568" spans="1:14" x14ac:dyDescent="0.25">
      <c r="A1568" s="3">
        <v>2348</v>
      </c>
      <c r="B1568" s="2" t="s">
        <v>3459</v>
      </c>
      <c r="C1568" s="2" t="s">
        <v>26</v>
      </c>
      <c r="D1568" s="2" t="s">
        <v>11</v>
      </c>
      <c r="E1568" s="2" t="s">
        <v>3461</v>
      </c>
      <c r="F1568" s="2" t="s">
        <v>13</v>
      </c>
      <c r="G1568" s="2" t="s">
        <v>14</v>
      </c>
    </row>
    <row r="1569" spans="1:14" hidden="1" x14ac:dyDescent="0.25">
      <c r="A1569" s="3">
        <v>1567</v>
      </c>
      <c r="B1569" s="2" t="s">
        <v>858</v>
      </c>
      <c r="C1569" s="2" t="s">
        <v>1292</v>
      </c>
      <c r="D1569" s="2" t="s">
        <v>11</v>
      </c>
      <c r="E1569" s="2" t="s">
        <v>6467</v>
      </c>
      <c r="F1569" s="2" t="s">
        <v>37</v>
      </c>
      <c r="G1569" s="2" t="s">
        <v>768</v>
      </c>
    </row>
    <row r="1570" spans="1:14" x14ac:dyDescent="0.25">
      <c r="A1570" s="3">
        <v>3590</v>
      </c>
      <c r="B1570" s="2" t="s">
        <v>3459</v>
      </c>
      <c r="C1570" s="2" t="s">
        <v>30</v>
      </c>
      <c r="D1570" s="2" t="s">
        <v>11</v>
      </c>
      <c r="E1570" s="2" t="s">
        <v>3461</v>
      </c>
      <c r="F1570" s="2" t="s">
        <v>13</v>
      </c>
      <c r="G1570" s="2" t="s">
        <v>14</v>
      </c>
    </row>
    <row r="1571" spans="1:14" x14ac:dyDescent="0.25">
      <c r="A1571" s="3">
        <v>1590</v>
      </c>
      <c r="B1571" s="2" t="s">
        <v>3459</v>
      </c>
      <c r="C1571" s="2" t="s">
        <v>23</v>
      </c>
      <c r="D1571" s="2" t="s">
        <v>11</v>
      </c>
      <c r="E1571" s="2" t="s">
        <v>3461</v>
      </c>
      <c r="F1571" s="2" t="s">
        <v>13</v>
      </c>
      <c r="G1571" s="2" t="s">
        <v>14</v>
      </c>
    </row>
    <row r="1572" spans="1:14" x14ac:dyDescent="0.25">
      <c r="A1572" s="3">
        <v>441</v>
      </c>
      <c r="B1572" s="2" t="s">
        <v>2254</v>
      </c>
      <c r="C1572" s="2" t="s">
        <v>16</v>
      </c>
      <c r="D1572" s="2" t="s">
        <v>11</v>
      </c>
      <c r="E1572" s="2" t="s">
        <v>2256</v>
      </c>
      <c r="F1572" s="2" t="s">
        <v>13</v>
      </c>
      <c r="G1572" s="2" t="s">
        <v>14</v>
      </c>
      <c r="H1572" s="2">
        <f>14.0067*N1572/M1572</f>
        <v>0.12742785574788631</v>
      </c>
      <c r="L1572" s="2" t="s">
        <v>7123</v>
      </c>
      <c r="M1572" s="2">
        <v>329.75599999999997</v>
      </c>
      <c r="N1572" s="2">
        <v>3</v>
      </c>
    </row>
    <row r="1573" spans="1:14" x14ac:dyDescent="0.25">
      <c r="A1573" s="3">
        <v>1915</v>
      </c>
      <c r="B1573" s="2" t="s">
        <v>3077</v>
      </c>
      <c r="C1573" s="2" t="s">
        <v>16</v>
      </c>
      <c r="D1573" s="2" t="s">
        <v>11</v>
      </c>
      <c r="E1573" s="2" t="s">
        <v>3079</v>
      </c>
      <c r="F1573" s="2" t="s">
        <v>13</v>
      </c>
      <c r="G1573" s="2" t="s">
        <v>14</v>
      </c>
      <c r="H1573" s="2">
        <f>14.0067*N1573/M1573</f>
        <v>7.3985041042056221E-2</v>
      </c>
      <c r="L1573" s="2" t="s">
        <v>7124</v>
      </c>
      <c r="M1573" s="2">
        <v>189.31800000000001</v>
      </c>
      <c r="N1573" s="2">
        <v>1</v>
      </c>
    </row>
    <row r="1574" spans="1:14" x14ac:dyDescent="0.25">
      <c r="A1574" s="3">
        <v>1526</v>
      </c>
      <c r="B1574" s="2">
        <v>1</v>
      </c>
      <c r="C1574" s="2" t="s">
        <v>16</v>
      </c>
      <c r="D1574" s="2" t="s">
        <v>11</v>
      </c>
      <c r="E1574" s="2" t="s">
        <v>28</v>
      </c>
      <c r="F1574" s="2" t="s">
        <v>13</v>
      </c>
      <c r="G1574" s="2" t="s">
        <v>14</v>
      </c>
      <c r="H1574" s="2">
        <f>14.0067*N1574/M1574</f>
        <v>3.335722791140748E-2</v>
      </c>
      <c r="L1574" s="2" t="s">
        <v>7125</v>
      </c>
      <c r="M1574" s="2">
        <v>419.9</v>
      </c>
      <c r="N1574" s="2">
        <v>1</v>
      </c>
    </row>
    <row r="1575" spans="1:14" x14ac:dyDescent="0.25">
      <c r="A1575" s="3">
        <v>931</v>
      </c>
      <c r="B1575" s="2" t="s">
        <v>3556</v>
      </c>
      <c r="C1575" s="2" t="s">
        <v>26</v>
      </c>
      <c r="D1575" s="2" t="s">
        <v>11</v>
      </c>
      <c r="E1575" s="2" t="s">
        <v>28</v>
      </c>
      <c r="F1575" s="2" t="s">
        <v>13</v>
      </c>
      <c r="G1575" s="2" t="s">
        <v>14</v>
      </c>
      <c r="N1575" s="2">
        <v>1</v>
      </c>
    </row>
    <row r="1576" spans="1:14" hidden="1" x14ac:dyDescent="0.25">
      <c r="A1576" s="3">
        <v>1015</v>
      </c>
      <c r="B1576" s="2" t="s">
        <v>7126</v>
      </c>
      <c r="C1576" s="2" t="s">
        <v>70</v>
      </c>
      <c r="D1576" s="2" t="s">
        <v>11</v>
      </c>
      <c r="E1576" s="2" t="s">
        <v>7127</v>
      </c>
      <c r="F1576" s="2" t="s">
        <v>13</v>
      </c>
      <c r="G1576" s="2" t="s">
        <v>14</v>
      </c>
    </row>
    <row r="1577" spans="1:14" x14ac:dyDescent="0.25">
      <c r="A1577" s="3">
        <v>85</v>
      </c>
      <c r="B1577" s="2" t="s">
        <v>7126</v>
      </c>
      <c r="C1577" s="2" t="s">
        <v>16</v>
      </c>
      <c r="D1577" s="2" t="s">
        <v>11</v>
      </c>
      <c r="E1577" s="2" t="s">
        <v>7127</v>
      </c>
      <c r="F1577" s="2" t="s">
        <v>13</v>
      </c>
      <c r="G1577" s="2" t="s">
        <v>14</v>
      </c>
      <c r="H1577" s="2">
        <f>14.0067*N1577/M1577</f>
        <v>0.17484715993671066</v>
      </c>
      <c r="L1577" s="2" t="s">
        <v>7128</v>
      </c>
      <c r="M1577" s="2">
        <v>320.43299999999999</v>
      </c>
      <c r="N1577" s="2">
        <v>4</v>
      </c>
    </row>
    <row r="1578" spans="1:14" x14ac:dyDescent="0.25">
      <c r="A1578" s="3">
        <v>4053</v>
      </c>
      <c r="B1578" s="2" t="s">
        <v>7126</v>
      </c>
      <c r="C1578" s="2" t="s">
        <v>189</v>
      </c>
      <c r="D1578" s="2" t="s">
        <v>11</v>
      </c>
      <c r="E1578" s="2" t="s">
        <v>7127</v>
      </c>
      <c r="F1578" s="2" t="s">
        <v>13</v>
      </c>
      <c r="G1578" s="2" t="s">
        <v>14</v>
      </c>
      <c r="N1578" s="2">
        <v>4</v>
      </c>
    </row>
    <row r="1579" spans="1:14" x14ac:dyDescent="0.25">
      <c r="A1579" s="3">
        <v>1376</v>
      </c>
      <c r="B1579" s="2" t="s">
        <v>7126</v>
      </c>
      <c r="C1579" s="2" t="s">
        <v>23</v>
      </c>
      <c r="D1579" s="2" t="s">
        <v>11</v>
      </c>
      <c r="E1579" s="2" t="s">
        <v>7127</v>
      </c>
      <c r="F1579" s="2" t="s">
        <v>13</v>
      </c>
      <c r="G1579" s="2" t="s">
        <v>14</v>
      </c>
    </row>
    <row r="1580" spans="1:14" hidden="1" x14ac:dyDescent="0.25">
      <c r="A1580" s="3">
        <v>1245</v>
      </c>
      <c r="B1580" s="2" t="s">
        <v>4135</v>
      </c>
      <c r="C1580" s="2" t="s">
        <v>70</v>
      </c>
      <c r="D1580" s="2" t="s">
        <v>11</v>
      </c>
      <c r="E1580" s="2" t="s">
        <v>4137</v>
      </c>
      <c r="F1580" s="2" t="s">
        <v>13</v>
      </c>
      <c r="G1580" s="2" t="s">
        <v>14</v>
      </c>
    </row>
    <row r="1581" spans="1:14" x14ac:dyDescent="0.25">
      <c r="A1581" s="3">
        <v>1241</v>
      </c>
      <c r="B1581" s="2" t="s">
        <v>4135</v>
      </c>
      <c r="C1581" s="2" t="s">
        <v>16</v>
      </c>
      <c r="D1581" s="2" t="s">
        <v>11</v>
      </c>
      <c r="E1581" s="2" t="s">
        <v>4137</v>
      </c>
      <c r="F1581" s="2" t="s">
        <v>13</v>
      </c>
      <c r="G1581" s="2" t="s">
        <v>14</v>
      </c>
      <c r="H1581" s="2">
        <f>14.0067*N1581/M1581</f>
        <v>0.12608690433681508</v>
      </c>
      <c r="L1581" s="2" t="s">
        <v>7129</v>
      </c>
      <c r="M1581" s="2">
        <v>333.26299999999998</v>
      </c>
      <c r="N1581" s="2">
        <v>3</v>
      </c>
    </row>
    <row r="1582" spans="1:14" x14ac:dyDescent="0.25">
      <c r="A1582" s="3">
        <v>1949</v>
      </c>
      <c r="B1582" s="2" t="s">
        <v>4135</v>
      </c>
      <c r="C1582" s="2" t="s">
        <v>189</v>
      </c>
      <c r="D1582" s="2" t="s">
        <v>11</v>
      </c>
      <c r="E1582" s="2" t="s">
        <v>4137</v>
      </c>
      <c r="F1582" s="2" t="s">
        <v>13</v>
      </c>
      <c r="G1582" s="2" t="s">
        <v>14</v>
      </c>
      <c r="N1582" s="2">
        <v>3</v>
      </c>
    </row>
    <row r="1583" spans="1:14" x14ac:dyDescent="0.25">
      <c r="A1583" s="3">
        <v>4185</v>
      </c>
      <c r="B1583" s="2" t="s">
        <v>4135</v>
      </c>
      <c r="C1583" s="2" t="s">
        <v>23</v>
      </c>
      <c r="D1583" s="2" t="s">
        <v>11</v>
      </c>
      <c r="E1583" s="2" t="s">
        <v>4137</v>
      </c>
      <c r="F1583" s="2" t="s">
        <v>13</v>
      </c>
      <c r="G1583" s="2" t="s">
        <v>14</v>
      </c>
    </row>
    <row r="1584" spans="1:14" x14ac:dyDescent="0.25">
      <c r="A1584" s="3">
        <v>1793</v>
      </c>
      <c r="B1584" s="2" t="s">
        <v>2222</v>
      </c>
      <c r="C1584" s="2" t="s">
        <v>189</v>
      </c>
      <c r="D1584" s="2" t="s">
        <v>11</v>
      </c>
      <c r="E1584" s="2" t="s">
        <v>2224</v>
      </c>
      <c r="F1584" s="2" t="s">
        <v>13</v>
      </c>
      <c r="G1584" s="2" t="s">
        <v>14</v>
      </c>
    </row>
    <row r="1585" spans="1:7" x14ac:dyDescent="0.25">
      <c r="A1585" s="3">
        <v>2665</v>
      </c>
      <c r="B1585" s="2" t="s">
        <v>2222</v>
      </c>
      <c r="C1585" s="2" t="s">
        <v>43</v>
      </c>
      <c r="D1585" s="2" t="s">
        <v>11</v>
      </c>
      <c r="E1585" s="2" t="s">
        <v>2224</v>
      </c>
      <c r="F1585" s="2" t="s">
        <v>13</v>
      </c>
      <c r="G1585" s="2" t="s">
        <v>14</v>
      </c>
    </row>
    <row r="1586" spans="1:7" x14ac:dyDescent="0.25">
      <c r="A1586" s="3">
        <v>4122</v>
      </c>
      <c r="B1586" s="2" t="s">
        <v>2222</v>
      </c>
      <c r="C1586" s="2" t="s">
        <v>26</v>
      </c>
      <c r="D1586" s="2" t="s">
        <v>11</v>
      </c>
      <c r="E1586" s="2" t="s">
        <v>2224</v>
      </c>
      <c r="F1586" s="2" t="s">
        <v>13</v>
      </c>
      <c r="G1586" s="2" t="s">
        <v>14</v>
      </c>
    </row>
    <row r="1587" spans="1:7" x14ac:dyDescent="0.25">
      <c r="A1587" s="3">
        <v>4168</v>
      </c>
      <c r="B1587" s="2" t="s">
        <v>2222</v>
      </c>
      <c r="C1587" s="2" t="s">
        <v>30</v>
      </c>
      <c r="D1587" s="2" t="s">
        <v>11</v>
      </c>
      <c r="E1587" s="2" t="s">
        <v>2224</v>
      </c>
      <c r="F1587" s="2" t="s">
        <v>13</v>
      </c>
      <c r="G1587" s="2" t="s">
        <v>14</v>
      </c>
    </row>
    <row r="1588" spans="1:7" x14ac:dyDescent="0.25">
      <c r="A1588" s="3">
        <v>1966</v>
      </c>
      <c r="B1588" s="2" t="s">
        <v>2222</v>
      </c>
      <c r="C1588" s="2" t="s">
        <v>23</v>
      </c>
      <c r="D1588" s="2" t="s">
        <v>11</v>
      </c>
      <c r="E1588" s="2" t="s">
        <v>2224</v>
      </c>
      <c r="F1588" s="2" t="s">
        <v>13</v>
      </c>
      <c r="G1588" s="2" t="s">
        <v>14</v>
      </c>
    </row>
    <row r="1589" spans="1:7" x14ac:dyDescent="0.25">
      <c r="A1589" s="3">
        <v>64</v>
      </c>
      <c r="B1589" s="2" t="s">
        <v>1555</v>
      </c>
      <c r="C1589" s="2" t="s">
        <v>189</v>
      </c>
      <c r="D1589" s="2" t="s">
        <v>11</v>
      </c>
      <c r="E1589" s="2" t="s">
        <v>1557</v>
      </c>
      <c r="F1589" s="2" t="s">
        <v>13</v>
      </c>
      <c r="G1589" s="2" t="s">
        <v>14</v>
      </c>
    </row>
    <row r="1590" spans="1:7" x14ac:dyDescent="0.25">
      <c r="A1590" s="3">
        <v>2080</v>
      </c>
      <c r="B1590" s="2" t="s">
        <v>1555</v>
      </c>
      <c r="C1590" s="2" t="s">
        <v>43</v>
      </c>
      <c r="D1590" s="2" t="s">
        <v>11</v>
      </c>
      <c r="E1590" s="2" t="s">
        <v>1557</v>
      </c>
      <c r="F1590" s="2" t="s">
        <v>13</v>
      </c>
      <c r="G1590" s="2" t="s">
        <v>14</v>
      </c>
    </row>
    <row r="1591" spans="1:7" x14ac:dyDescent="0.25">
      <c r="A1591" s="3">
        <v>1556</v>
      </c>
      <c r="B1591" s="2" t="s">
        <v>1555</v>
      </c>
      <c r="C1591" s="2" t="s">
        <v>26</v>
      </c>
      <c r="D1591" s="2" t="s">
        <v>11</v>
      </c>
      <c r="E1591" s="2" t="s">
        <v>1557</v>
      </c>
      <c r="F1591" s="2" t="s">
        <v>13</v>
      </c>
      <c r="G1591" s="2" t="s">
        <v>14</v>
      </c>
    </row>
    <row r="1592" spans="1:7" x14ac:dyDescent="0.25">
      <c r="A1592" s="3">
        <v>1933</v>
      </c>
      <c r="B1592" s="2" t="s">
        <v>1555</v>
      </c>
      <c r="C1592" s="2" t="s">
        <v>30</v>
      </c>
      <c r="D1592" s="2" t="s">
        <v>11</v>
      </c>
      <c r="E1592" s="2" t="s">
        <v>1557</v>
      </c>
      <c r="F1592" s="2" t="s">
        <v>13</v>
      </c>
      <c r="G1592" s="2" t="s">
        <v>14</v>
      </c>
    </row>
    <row r="1593" spans="1:7" x14ac:dyDescent="0.25">
      <c r="A1593" s="3">
        <v>4036</v>
      </c>
      <c r="B1593" s="2" t="s">
        <v>1555</v>
      </c>
      <c r="C1593" s="2" t="s">
        <v>23</v>
      </c>
      <c r="D1593" s="2" t="s">
        <v>11</v>
      </c>
      <c r="E1593" s="2" t="s">
        <v>1557</v>
      </c>
      <c r="F1593" s="2" t="s">
        <v>13</v>
      </c>
      <c r="G1593" s="2" t="s">
        <v>14</v>
      </c>
    </row>
    <row r="1594" spans="1:7" x14ac:dyDescent="0.25">
      <c r="A1594" s="3">
        <v>2719</v>
      </c>
      <c r="B1594" s="2" t="s">
        <v>3631</v>
      </c>
      <c r="C1594" s="2" t="s">
        <v>189</v>
      </c>
      <c r="D1594" s="2" t="s">
        <v>11</v>
      </c>
      <c r="E1594" s="2" t="s">
        <v>3633</v>
      </c>
      <c r="F1594" s="2" t="s">
        <v>13</v>
      </c>
      <c r="G1594" s="2" t="s">
        <v>14</v>
      </c>
    </row>
    <row r="1595" spans="1:7" x14ac:dyDescent="0.25">
      <c r="A1595" s="3">
        <v>3743</v>
      </c>
      <c r="B1595" s="2" t="s">
        <v>3631</v>
      </c>
      <c r="C1595" s="2" t="s">
        <v>43</v>
      </c>
      <c r="D1595" s="2" t="s">
        <v>11</v>
      </c>
      <c r="E1595" s="2" t="s">
        <v>3633</v>
      </c>
      <c r="F1595" s="2" t="s">
        <v>13</v>
      </c>
      <c r="G1595" s="2" t="s">
        <v>14</v>
      </c>
    </row>
    <row r="1596" spans="1:7" x14ac:dyDescent="0.25">
      <c r="A1596" s="3">
        <v>1000</v>
      </c>
      <c r="B1596" s="2" t="s">
        <v>3631</v>
      </c>
      <c r="C1596" s="2" t="s">
        <v>26</v>
      </c>
      <c r="D1596" s="2" t="s">
        <v>11</v>
      </c>
      <c r="E1596" s="2" t="s">
        <v>3633</v>
      </c>
      <c r="F1596" s="2" t="s">
        <v>13</v>
      </c>
      <c r="G1596" s="2" t="s">
        <v>14</v>
      </c>
    </row>
    <row r="1597" spans="1:7" x14ac:dyDescent="0.25">
      <c r="A1597" s="3">
        <v>1447</v>
      </c>
      <c r="B1597" s="2" t="s">
        <v>3631</v>
      </c>
      <c r="C1597" s="2" t="s">
        <v>30</v>
      </c>
      <c r="D1597" s="2" t="s">
        <v>11</v>
      </c>
      <c r="E1597" s="2" t="s">
        <v>3633</v>
      </c>
      <c r="F1597" s="2" t="s">
        <v>13</v>
      </c>
      <c r="G1597" s="2" t="s">
        <v>14</v>
      </c>
    </row>
    <row r="1598" spans="1:7" x14ac:dyDescent="0.25">
      <c r="A1598" s="3">
        <v>886</v>
      </c>
      <c r="B1598" s="2" t="s">
        <v>3631</v>
      </c>
      <c r="C1598" s="2" t="s">
        <v>23</v>
      </c>
      <c r="D1598" s="2" t="s">
        <v>11</v>
      </c>
      <c r="E1598" s="2" t="s">
        <v>3633</v>
      </c>
      <c r="F1598" s="2" t="s">
        <v>13</v>
      </c>
      <c r="G1598" s="2" t="s">
        <v>14</v>
      </c>
    </row>
    <row r="1599" spans="1:7" hidden="1" x14ac:dyDescent="0.25">
      <c r="A1599" s="3">
        <v>3664</v>
      </c>
      <c r="B1599" s="2" t="s">
        <v>406</v>
      </c>
      <c r="C1599" s="2" t="s">
        <v>47</v>
      </c>
      <c r="D1599" s="2" t="s">
        <v>11</v>
      </c>
      <c r="E1599" s="2" t="s">
        <v>408</v>
      </c>
      <c r="F1599" s="2" t="s">
        <v>13</v>
      </c>
      <c r="G1599" s="2" t="s">
        <v>14</v>
      </c>
    </row>
    <row r="1600" spans="1:7" hidden="1" x14ac:dyDescent="0.25">
      <c r="A1600" s="3">
        <v>710</v>
      </c>
      <c r="B1600" s="2" t="s">
        <v>406</v>
      </c>
      <c r="C1600" s="2" t="s">
        <v>90</v>
      </c>
      <c r="D1600" s="2" t="s">
        <v>11</v>
      </c>
      <c r="E1600" s="2" t="s">
        <v>408</v>
      </c>
      <c r="F1600" s="2" t="s">
        <v>13</v>
      </c>
      <c r="G1600" s="2" t="s">
        <v>14</v>
      </c>
    </row>
    <row r="1601" spans="1:7" hidden="1" x14ac:dyDescent="0.25">
      <c r="A1601" s="3">
        <v>210</v>
      </c>
      <c r="B1601" s="2" t="s">
        <v>406</v>
      </c>
      <c r="C1601" s="2" t="s">
        <v>9</v>
      </c>
      <c r="D1601" s="2" t="s">
        <v>11</v>
      </c>
      <c r="E1601" s="2" t="s">
        <v>408</v>
      </c>
      <c r="F1601" s="2" t="s">
        <v>13</v>
      </c>
      <c r="G1601" s="2" t="s">
        <v>14</v>
      </c>
    </row>
    <row r="1602" spans="1:7" hidden="1" x14ac:dyDescent="0.25">
      <c r="A1602" s="3">
        <v>4352</v>
      </c>
      <c r="B1602" s="2" t="s">
        <v>406</v>
      </c>
      <c r="C1602" s="2" t="s">
        <v>99</v>
      </c>
      <c r="D1602" s="2" t="s">
        <v>11</v>
      </c>
      <c r="E1602" s="2" t="s">
        <v>408</v>
      </c>
      <c r="F1602" s="2" t="s">
        <v>13</v>
      </c>
      <c r="G1602" s="2" t="s">
        <v>14</v>
      </c>
    </row>
    <row r="1603" spans="1:7" hidden="1" x14ac:dyDescent="0.25">
      <c r="A1603" s="3">
        <v>2622</v>
      </c>
      <c r="B1603" s="2" t="s">
        <v>406</v>
      </c>
      <c r="C1603" s="2" t="s">
        <v>70</v>
      </c>
      <c r="D1603" s="2" t="s">
        <v>11</v>
      </c>
      <c r="E1603" s="2" t="s">
        <v>408</v>
      </c>
      <c r="F1603" s="2" t="s">
        <v>13</v>
      </c>
      <c r="G1603" s="2" t="s">
        <v>14</v>
      </c>
    </row>
    <row r="1604" spans="1:7" x14ac:dyDescent="0.25">
      <c r="A1604" s="3">
        <v>1935</v>
      </c>
      <c r="B1604" s="2" t="s">
        <v>406</v>
      </c>
      <c r="C1604" s="2" t="s">
        <v>189</v>
      </c>
      <c r="D1604" s="2" t="s">
        <v>11</v>
      </c>
      <c r="E1604" s="2" t="s">
        <v>408</v>
      </c>
      <c r="F1604" s="2" t="s">
        <v>13</v>
      </c>
      <c r="G1604" s="2" t="s">
        <v>14</v>
      </c>
    </row>
    <row r="1605" spans="1:7" x14ac:dyDescent="0.25">
      <c r="A1605" s="3">
        <v>1956</v>
      </c>
      <c r="B1605" s="2" t="s">
        <v>406</v>
      </c>
      <c r="C1605" s="2" t="s">
        <v>43</v>
      </c>
      <c r="D1605" s="2" t="s">
        <v>11</v>
      </c>
      <c r="E1605" s="2" t="s">
        <v>408</v>
      </c>
      <c r="F1605" s="2" t="s">
        <v>13</v>
      </c>
      <c r="G1605" s="2" t="s">
        <v>14</v>
      </c>
    </row>
    <row r="1606" spans="1:7" x14ac:dyDescent="0.25">
      <c r="A1606" s="3">
        <v>50</v>
      </c>
      <c r="B1606" s="2" t="s">
        <v>406</v>
      </c>
      <c r="C1606" s="2" t="s">
        <v>26</v>
      </c>
      <c r="D1606" s="2" t="s">
        <v>11</v>
      </c>
      <c r="E1606" s="2" t="s">
        <v>408</v>
      </c>
      <c r="F1606" s="2" t="s">
        <v>13</v>
      </c>
      <c r="G1606" s="2" t="s">
        <v>14</v>
      </c>
    </row>
    <row r="1607" spans="1:7" x14ac:dyDescent="0.25">
      <c r="A1607" s="3">
        <v>3868</v>
      </c>
      <c r="B1607" s="2" t="s">
        <v>406</v>
      </c>
      <c r="C1607" s="2" t="s">
        <v>30</v>
      </c>
      <c r="D1607" s="2" t="s">
        <v>11</v>
      </c>
      <c r="E1607" s="2" t="s">
        <v>408</v>
      </c>
      <c r="F1607" s="2" t="s">
        <v>13</v>
      </c>
      <c r="G1607" s="2" t="s">
        <v>14</v>
      </c>
    </row>
    <row r="1608" spans="1:7" x14ac:dyDescent="0.25">
      <c r="A1608" s="3">
        <v>2130</v>
      </c>
      <c r="B1608" s="2" t="s">
        <v>406</v>
      </c>
      <c r="C1608" s="2" t="s">
        <v>23</v>
      </c>
      <c r="D1608" s="2" t="s">
        <v>11</v>
      </c>
      <c r="E1608" s="2" t="s">
        <v>408</v>
      </c>
      <c r="F1608" s="2" t="s">
        <v>13</v>
      </c>
      <c r="G1608" s="2" t="s">
        <v>14</v>
      </c>
    </row>
    <row r="1609" spans="1:7" x14ac:dyDescent="0.25">
      <c r="A1609" s="3">
        <v>2542</v>
      </c>
      <c r="B1609" s="2" t="s">
        <v>2603</v>
      </c>
      <c r="C1609" s="2" t="s">
        <v>189</v>
      </c>
      <c r="D1609" s="2" t="s">
        <v>11</v>
      </c>
      <c r="E1609" s="2" t="s">
        <v>2605</v>
      </c>
      <c r="F1609" s="2" t="s">
        <v>13</v>
      </c>
      <c r="G1609" s="2" t="s">
        <v>14</v>
      </c>
    </row>
    <row r="1610" spans="1:7" x14ac:dyDescent="0.25">
      <c r="A1610" s="3">
        <v>2729</v>
      </c>
      <c r="B1610" s="2" t="s">
        <v>2603</v>
      </c>
      <c r="C1610" s="2" t="s">
        <v>43</v>
      </c>
      <c r="D1610" s="2" t="s">
        <v>11</v>
      </c>
      <c r="E1610" s="2" t="s">
        <v>2605</v>
      </c>
      <c r="F1610" s="2" t="s">
        <v>13</v>
      </c>
      <c r="G1610" s="2" t="s">
        <v>14</v>
      </c>
    </row>
    <row r="1611" spans="1:7" hidden="1" x14ac:dyDescent="0.25">
      <c r="A1611" s="3">
        <v>1609</v>
      </c>
      <c r="C1611" s="2" t="s">
        <v>34</v>
      </c>
      <c r="D1611" s="2" t="s">
        <v>11</v>
      </c>
      <c r="E1611" s="2" t="s">
        <v>36</v>
      </c>
      <c r="F1611" s="2" t="s">
        <v>37</v>
      </c>
      <c r="G1611" s="2" t="s">
        <v>14</v>
      </c>
    </row>
    <row r="1612" spans="1:7" x14ac:dyDescent="0.25">
      <c r="A1612" s="3">
        <v>320</v>
      </c>
      <c r="B1612" s="2" t="s">
        <v>2603</v>
      </c>
      <c r="C1612" s="2" t="s">
        <v>26</v>
      </c>
      <c r="D1612" s="2" t="s">
        <v>11</v>
      </c>
      <c r="E1612" s="2" t="s">
        <v>2605</v>
      </c>
      <c r="F1612" s="2" t="s">
        <v>13</v>
      </c>
      <c r="G1612" s="2" t="s">
        <v>14</v>
      </c>
    </row>
    <row r="1613" spans="1:7" x14ac:dyDescent="0.25">
      <c r="A1613" s="3">
        <v>1901</v>
      </c>
      <c r="B1613" s="2" t="s">
        <v>2603</v>
      </c>
      <c r="C1613" s="2" t="s">
        <v>30</v>
      </c>
      <c r="D1613" s="2" t="s">
        <v>11</v>
      </c>
      <c r="E1613" s="2" t="s">
        <v>2605</v>
      </c>
      <c r="F1613" s="2" t="s">
        <v>13</v>
      </c>
      <c r="G1613" s="2" t="s">
        <v>14</v>
      </c>
    </row>
    <row r="1614" spans="1:7" x14ac:dyDescent="0.25">
      <c r="A1614" s="3">
        <v>3485</v>
      </c>
      <c r="B1614" s="2" t="s">
        <v>2603</v>
      </c>
      <c r="C1614" s="2" t="s">
        <v>23</v>
      </c>
      <c r="D1614" s="2" t="s">
        <v>11</v>
      </c>
      <c r="E1614" s="2" t="s">
        <v>2605</v>
      </c>
      <c r="F1614" s="2" t="s">
        <v>13</v>
      </c>
      <c r="G1614" s="2" t="s">
        <v>14</v>
      </c>
    </row>
    <row r="1615" spans="1:7" x14ac:dyDescent="0.25">
      <c r="A1615" s="3">
        <v>1259</v>
      </c>
      <c r="B1615" s="2" t="s">
        <v>1636</v>
      </c>
      <c r="C1615" s="2" t="s">
        <v>189</v>
      </c>
      <c r="D1615" s="2" t="s">
        <v>11</v>
      </c>
      <c r="E1615" s="2" t="s">
        <v>1638</v>
      </c>
      <c r="F1615" s="2" t="s">
        <v>13</v>
      </c>
      <c r="G1615" s="2" t="s">
        <v>14</v>
      </c>
    </row>
    <row r="1616" spans="1:7" x14ac:dyDescent="0.25">
      <c r="A1616" s="3">
        <v>2355</v>
      </c>
      <c r="B1616" s="2" t="s">
        <v>1636</v>
      </c>
      <c r="C1616" s="2" t="s">
        <v>43</v>
      </c>
      <c r="D1616" s="2" t="s">
        <v>11</v>
      </c>
      <c r="E1616" s="2" t="s">
        <v>1638</v>
      </c>
      <c r="F1616" s="2" t="s">
        <v>13</v>
      </c>
      <c r="G1616" s="2" t="s">
        <v>14</v>
      </c>
    </row>
    <row r="1617" spans="1:7" x14ac:dyDescent="0.25">
      <c r="A1617" s="3">
        <v>1463</v>
      </c>
      <c r="B1617" s="2" t="s">
        <v>1636</v>
      </c>
      <c r="C1617" s="2" t="s">
        <v>26</v>
      </c>
      <c r="D1617" s="2" t="s">
        <v>11</v>
      </c>
      <c r="E1617" s="2" t="s">
        <v>1638</v>
      </c>
      <c r="F1617" s="2" t="s">
        <v>13</v>
      </c>
      <c r="G1617" s="2" t="s">
        <v>14</v>
      </c>
    </row>
    <row r="1618" spans="1:7" x14ac:dyDescent="0.25">
      <c r="A1618" s="3">
        <v>662</v>
      </c>
      <c r="B1618" s="2" t="s">
        <v>1636</v>
      </c>
      <c r="C1618" s="2" t="s">
        <v>30</v>
      </c>
      <c r="D1618" s="2" t="s">
        <v>11</v>
      </c>
      <c r="E1618" s="2" t="s">
        <v>1638</v>
      </c>
      <c r="F1618" s="2" t="s">
        <v>13</v>
      </c>
      <c r="G1618" s="2" t="s">
        <v>14</v>
      </c>
    </row>
    <row r="1619" spans="1:7" x14ac:dyDescent="0.25">
      <c r="A1619" s="3">
        <v>4404</v>
      </c>
      <c r="B1619" s="2" t="s">
        <v>1636</v>
      </c>
      <c r="C1619" s="2" t="s">
        <v>23</v>
      </c>
      <c r="D1619" s="2" t="s">
        <v>11</v>
      </c>
      <c r="E1619" s="2" t="s">
        <v>1638</v>
      </c>
      <c r="F1619" s="2" t="s">
        <v>13</v>
      </c>
      <c r="G1619" s="2" t="s">
        <v>14</v>
      </c>
    </row>
    <row r="1620" spans="1:7" x14ac:dyDescent="0.25">
      <c r="A1620" s="3">
        <v>2973</v>
      </c>
      <c r="B1620" s="2" t="s">
        <v>677</v>
      </c>
      <c r="C1620" s="2" t="s">
        <v>189</v>
      </c>
      <c r="D1620" s="2" t="s">
        <v>11</v>
      </c>
      <c r="E1620" s="2" t="s">
        <v>679</v>
      </c>
      <c r="F1620" s="2" t="s">
        <v>13</v>
      </c>
      <c r="G1620" s="2" t="s">
        <v>14</v>
      </c>
    </row>
    <row r="1621" spans="1:7" x14ac:dyDescent="0.25">
      <c r="A1621" s="3">
        <v>1323</v>
      </c>
      <c r="B1621" s="2" t="s">
        <v>677</v>
      </c>
      <c r="C1621" s="2" t="s">
        <v>43</v>
      </c>
      <c r="D1621" s="2" t="s">
        <v>11</v>
      </c>
      <c r="E1621" s="2" t="s">
        <v>679</v>
      </c>
      <c r="F1621" s="2" t="s">
        <v>13</v>
      </c>
      <c r="G1621" s="2" t="s">
        <v>14</v>
      </c>
    </row>
    <row r="1622" spans="1:7" x14ac:dyDescent="0.25">
      <c r="A1622" s="3">
        <v>1854</v>
      </c>
      <c r="B1622" s="2" t="s">
        <v>677</v>
      </c>
      <c r="C1622" s="2" t="s">
        <v>26</v>
      </c>
      <c r="D1622" s="2" t="s">
        <v>11</v>
      </c>
      <c r="E1622" s="2" t="s">
        <v>679</v>
      </c>
      <c r="F1622" s="2" t="s">
        <v>13</v>
      </c>
      <c r="G1622" s="2" t="s">
        <v>14</v>
      </c>
    </row>
    <row r="1623" spans="1:7" x14ac:dyDescent="0.25">
      <c r="A1623" s="3">
        <v>1277</v>
      </c>
      <c r="B1623" s="2" t="s">
        <v>677</v>
      </c>
      <c r="C1623" s="2" t="s">
        <v>30</v>
      </c>
      <c r="D1623" s="2" t="s">
        <v>11</v>
      </c>
      <c r="E1623" s="2" t="s">
        <v>679</v>
      </c>
      <c r="F1623" s="2" t="s">
        <v>13</v>
      </c>
      <c r="G1623" s="2" t="s">
        <v>14</v>
      </c>
    </row>
    <row r="1624" spans="1:7" hidden="1" x14ac:dyDescent="0.25">
      <c r="A1624" s="3">
        <v>1622</v>
      </c>
      <c r="B1624" s="2" t="s">
        <v>602</v>
      </c>
      <c r="C1624" s="2" t="s">
        <v>59</v>
      </c>
      <c r="D1624" s="2" t="s">
        <v>11</v>
      </c>
      <c r="E1624" s="2" t="s">
        <v>2731</v>
      </c>
      <c r="F1624" s="2" t="s">
        <v>37</v>
      </c>
      <c r="G1624" s="2" t="s">
        <v>14</v>
      </c>
    </row>
    <row r="1625" spans="1:7" x14ac:dyDescent="0.25">
      <c r="A1625" s="3">
        <v>284</v>
      </c>
      <c r="B1625" s="2" t="s">
        <v>677</v>
      </c>
      <c r="C1625" s="2" t="s">
        <v>23</v>
      </c>
      <c r="D1625" s="2" t="s">
        <v>11</v>
      </c>
      <c r="E1625" s="2" t="s">
        <v>679</v>
      </c>
      <c r="F1625" s="2" t="s">
        <v>13</v>
      </c>
      <c r="G1625" s="2" t="s">
        <v>14</v>
      </c>
    </row>
    <row r="1626" spans="1:7" x14ac:dyDescent="0.25">
      <c r="A1626" s="3">
        <v>2322</v>
      </c>
      <c r="B1626" s="2" t="s">
        <v>2422</v>
      </c>
      <c r="C1626" s="2" t="s">
        <v>189</v>
      </c>
      <c r="D1626" s="2" t="s">
        <v>11</v>
      </c>
      <c r="E1626" s="2" t="s">
        <v>2424</v>
      </c>
      <c r="F1626" s="2" t="s">
        <v>13</v>
      </c>
      <c r="G1626" s="2" t="s">
        <v>14</v>
      </c>
    </row>
    <row r="1627" spans="1:7" hidden="1" x14ac:dyDescent="0.25">
      <c r="A1627" s="3">
        <v>1625</v>
      </c>
      <c r="C1627" s="2" t="s">
        <v>2818</v>
      </c>
      <c r="D1627" s="2" t="s">
        <v>11</v>
      </c>
      <c r="E1627" s="2" t="s">
        <v>2858</v>
      </c>
      <c r="F1627" s="2" t="s">
        <v>37</v>
      </c>
      <c r="G1627" s="2" t="s">
        <v>2821</v>
      </c>
    </row>
    <row r="1628" spans="1:7" x14ac:dyDescent="0.25">
      <c r="A1628" s="3">
        <v>315</v>
      </c>
      <c r="B1628" s="2" t="s">
        <v>2422</v>
      </c>
      <c r="C1628" s="2" t="s">
        <v>43</v>
      </c>
      <c r="D1628" s="2" t="s">
        <v>11</v>
      </c>
      <c r="E1628" s="2" t="s">
        <v>2424</v>
      </c>
      <c r="F1628" s="2" t="s">
        <v>13</v>
      </c>
      <c r="G1628" s="2" t="s">
        <v>14</v>
      </c>
    </row>
    <row r="1629" spans="1:7" x14ac:dyDescent="0.25">
      <c r="A1629" s="3">
        <v>1098</v>
      </c>
      <c r="B1629" s="2" t="s">
        <v>2422</v>
      </c>
      <c r="C1629" s="2" t="s">
        <v>26</v>
      </c>
      <c r="D1629" s="2" t="s">
        <v>11</v>
      </c>
      <c r="E1629" s="2" t="s">
        <v>2424</v>
      </c>
      <c r="F1629" s="2" t="s">
        <v>13</v>
      </c>
      <c r="G1629" s="2" t="s">
        <v>14</v>
      </c>
    </row>
    <row r="1630" spans="1:7" x14ac:dyDescent="0.25">
      <c r="A1630" s="3">
        <v>2639</v>
      </c>
      <c r="B1630" s="2" t="s">
        <v>2422</v>
      </c>
      <c r="C1630" s="2" t="s">
        <v>30</v>
      </c>
      <c r="D1630" s="2" t="s">
        <v>11</v>
      </c>
      <c r="E1630" s="2" t="s">
        <v>2424</v>
      </c>
      <c r="F1630" s="2" t="s">
        <v>13</v>
      </c>
      <c r="G1630" s="2" t="s">
        <v>14</v>
      </c>
    </row>
    <row r="1631" spans="1:7" x14ac:dyDescent="0.25">
      <c r="A1631" s="3">
        <v>2594</v>
      </c>
      <c r="B1631" s="2" t="s">
        <v>2422</v>
      </c>
      <c r="C1631" s="2" t="s">
        <v>23</v>
      </c>
      <c r="D1631" s="2" t="s">
        <v>11</v>
      </c>
      <c r="E1631" s="2" t="s">
        <v>2424</v>
      </c>
      <c r="F1631" s="2" t="s">
        <v>13</v>
      </c>
      <c r="G1631" s="2" t="s">
        <v>14</v>
      </c>
    </row>
    <row r="1632" spans="1:7" x14ac:dyDescent="0.25">
      <c r="A1632" s="3">
        <v>4423</v>
      </c>
      <c r="B1632" s="2" t="s">
        <v>1462</v>
      </c>
      <c r="C1632" s="2" t="s">
        <v>189</v>
      </c>
      <c r="D1632" s="2" t="s">
        <v>11</v>
      </c>
      <c r="E1632" s="2" t="s">
        <v>1464</v>
      </c>
      <c r="F1632" s="2" t="s">
        <v>13</v>
      </c>
      <c r="G1632" s="2" t="s">
        <v>14</v>
      </c>
    </row>
    <row r="1633" spans="1:7" x14ac:dyDescent="0.25">
      <c r="A1633" s="3">
        <v>3366</v>
      </c>
      <c r="B1633" s="2" t="s">
        <v>1462</v>
      </c>
      <c r="C1633" s="2" t="s">
        <v>43</v>
      </c>
      <c r="D1633" s="2" t="s">
        <v>11</v>
      </c>
      <c r="E1633" s="2" t="s">
        <v>1464</v>
      </c>
      <c r="F1633" s="2" t="s">
        <v>13</v>
      </c>
      <c r="G1633" s="2" t="s">
        <v>14</v>
      </c>
    </row>
    <row r="1634" spans="1:7" x14ac:dyDescent="0.25">
      <c r="A1634" s="3">
        <v>3029</v>
      </c>
      <c r="B1634" s="2" t="s">
        <v>1462</v>
      </c>
      <c r="C1634" s="2" t="s">
        <v>26</v>
      </c>
      <c r="D1634" s="2" t="s">
        <v>11</v>
      </c>
      <c r="E1634" s="2" t="s">
        <v>1464</v>
      </c>
      <c r="F1634" s="2" t="s">
        <v>13</v>
      </c>
      <c r="G1634" s="2" t="s">
        <v>14</v>
      </c>
    </row>
    <row r="1635" spans="1:7" x14ac:dyDescent="0.25">
      <c r="A1635" s="3">
        <v>2742</v>
      </c>
      <c r="B1635" s="2" t="s">
        <v>1462</v>
      </c>
      <c r="C1635" s="2" t="s">
        <v>30</v>
      </c>
      <c r="D1635" s="2" t="s">
        <v>11</v>
      </c>
      <c r="E1635" s="2" t="s">
        <v>1464</v>
      </c>
      <c r="F1635" s="2" t="s">
        <v>13</v>
      </c>
      <c r="G1635" s="2" t="s">
        <v>14</v>
      </c>
    </row>
    <row r="1636" spans="1:7" x14ac:dyDescent="0.25">
      <c r="A1636" s="3">
        <v>4201</v>
      </c>
      <c r="B1636" s="2" t="s">
        <v>1462</v>
      </c>
      <c r="C1636" s="2" t="s">
        <v>23</v>
      </c>
      <c r="D1636" s="2" t="s">
        <v>11</v>
      </c>
      <c r="E1636" s="2" t="s">
        <v>1464</v>
      </c>
      <c r="F1636" s="2" t="s">
        <v>13</v>
      </c>
      <c r="G1636" s="2" t="s">
        <v>14</v>
      </c>
    </row>
    <row r="1637" spans="1:7" hidden="1" x14ac:dyDescent="0.25">
      <c r="A1637" s="3">
        <v>1635</v>
      </c>
      <c r="C1637" s="2" t="s">
        <v>2818</v>
      </c>
      <c r="D1637" s="2" t="s">
        <v>11</v>
      </c>
      <c r="E1637" s="2" t="s">
        <v>5898</v>
      </c>
      <c r="F1637" s="2" t="s">
        <v>37</v>
      </c>
      <c r="G1637" s="2" t="s">
        <v>2913</v>
      </c>
    </row>
    <row r="1638" spans="1:7" hidden="1" x14ac:dyDescent="0.25">
      <c r="A1638" s="3">
        <v>1636</v>
      </c>
      <c r="B1638" s="2" t="s">
        <v>328</v>
      </c>
      <c r="C1638" s="2" t="s">
        <v>59</v>
      </c>
      <c r="D1638" s="2" t="s">
        <v>11</v>
      </c>
      <c r="E1638" s="2" t="s">
        <v>330</v>
      </c>
      <c r="F1638" s="2" t="s">
        <v>37</v>
      </c>
      <c r="G1638" s="2" t="s">
        <v>14</v>
      </c>
    </row>
    <row r="1639" spans="1:7" hidden="1" x14ac:dyDescent="0.25">
      <c r="A1639" s="3">
        <v>2241</v>
      </c>
      <c r="B1639" s="2" t="s">
        <v>747</v>
      </c>
      <c r="C1639" s="2" t="s">
        <v>47</v>
      </c>
      <c r="D1639" s="2" t="s">
        <v>11</v>
      </c>
      <c r="E1639" s="2" t="s">
        <v>749</v>
      </c>
      <c r="F1639" s="2" t="s">
        <v>13</v>
      </c>
      <c r="G1639" s="2" t="s">
        <v>14</v>
      </c>
    </row>
    <row r="1640" spans="1:7" hidden="1" x14ac:dyDescent="0.25">
      <c r="A1640" s="3">
        <v>1179</v>
      </c>
      <c r="B1640" s="2" t="s">
        <v>747</v>
      </c>
      <c r="C1640" s="2" t="s">
        <v>90</v>
      </c>
      <c r="D1640" s="2" t="s">
        <v>11</v>
      </c>
      <c r="E1640" s="2" t="s">
        <v>749</v>
      </c>
      <c r="F1640" s="2" t="s">
        <v>13</v>
      </c>
      <c r="G1640" s="2" t="s">
        <v>14</v>
      </c>
    </row>
    <row r="1641" spans="1:7" hidden="1" x14ac:dyDescent="0.25">
      <c r="A1641" s="3">
        <v>3873</v>
      </c>
      <c r="B1641" s="2" t="s">
        <v>747</v>
      </c>
      <c r="C1641" s="2" t="s">
        <v>9</v>
      </c>
      <c r="D1641" s="2" t="s">
        <v>11</v>
      </c>
      <c r="E1641" s="2" t="s">
        <v>749</v>
      </c>
      <c r="F1641" s="2" t="s">
        <v>13</v>
      </c>
      <c r="G1641" s="2" t="s">
        <v>14</v>
      </c>
    </row>
    <row r="1642" spans="1:7" hidden="1" x14ac:dyDescent="0.25">
      <c r="A1642" s="3">
        <v>4010</v>
      </c>
      <c r="B1642" s="2" t="s">
        <v>747</v>
      </c>
      <c r="C1642" s="2" t="s">
        <v>99</v>
      </c>
      <c r="D1642" s="2" t="s">
        <v>11</v>
      </c>
      <c r="E1642" s="2" t="s">
        <v>749</v>
      </c>
      <c r="F1642" s="2" t="s">
        <v>13</v>
      </c>
      <c r="G1642" s="2" t="s">
        <v>14</v>
      </c>
    </row>
    <row r="1643" spans="1:7" hidden="1" x14ac:dyDescent="0.25">
      <c r="A1643" s="3">
        <v>1111</v>
      </c>
      <c r="B1643" s="2" t="s">
        <v>747</v>
      </c>
      <c r="C1643" s="2" t="s">
        <v>70</v>
      </c>
      <c r="D1643" s="2" t="s">
        <v>11</v>
      </c>
      <c r="E1643" s="2" t="s">
        <v>749</v>
      </c>
      <c r="F1643" s="2" t="s">
        <v>13</v>
      </c>
      <c r="G1643" s="2" t="s">
        <v>14</v>
      </c>
    </row>
    <row r="1644" spans="1:7" x14ac:dyDescent="0.25">
      <c r="A1644" s="3">
        <v>981</v>
      </c>
      <c r="B1644" s="2" t="s">
        <v>747</v>
      </c>
      <c r="C1644" s="2" t="s">
        <v>189</v>
      </c>
      <c r="D1644" s="2" t="s">
        <v>11</v>
      </c>
      <c r="E1644" s="2" t="s">
        <v>749</v>
      </c>
      <c r="F1644" s="2" t="s">
        <v>13</v>
      </c>
      <c r="G1644" s="2" t="s">
        <v>14</v>
      </c>
    </row>
    <row r="1645" spans="1:7" x14ac:dyDescent="0.25">
      <c r="A1645" s="3">
        <v>2810</v>
      </c>
      <c r="B1645" s="2" t="s">
        <v>747</v>
      </c>
      <c r="C1645" s="2" t="s">
        <v>43</v>
      </c>
      <c r="D1645" s="2" t="s">
        <v>11</v>
      </c>
      <c r="E1645" s="2" t="s">
        <v>749</v>
      </c>
      <c r="F1645" s="2" t="s">
        <v>13</v>
      </c>
      <c r="G1645" s="2" t="s">
        <v>14</v>
      </c>
    </row>
    <row r="1646" spans="1:7" x14ac:dyDescent="0.25">
      <c r="A1646" s="3">
        <v>470</v>
      </c>
      <c r="B1646" s="2" t="s">
        <v>747</v>
      </c>
      <c r="C1646" s="2" t="s">
        <v>26</v>
      </c>
      <c r="D1646" s="2" t="s">
        <v>11</v>
      </c>
      <c r="E1646" s="2" t="s">
        <v>749</v>
      </c>
      <c r="F1646" s="2" t="s">
        <v>13</v>
      </c>
      <c r="G1646" s="2" t="s">
        <v>14</v>
      </c>
    </row>
    <row r="1647" spans="1:7" hidden="1" x14ac:dyDescent="0.25">
      <c r="A1647" s="3">
        <v>1645</v>
      </c>
      <c r="B1647" s="2" t="s">
        <v>2665</v>
      </c>
      <c r="C1647" s="2" t="s">
        <v>59</v>
      </c>
      <c r="D1647" s="2" t="s">
        <v>11</v>
      </c>
      <c r="E1647" s="2" t="s">
        <v>2667</v>
      </c>
      <c r="F1647" s="2" t="s">
        <v>37</v>
      </c>
      <c r="G1647" s="2" t="s">
        <v>14</v>
      </c>
    </row>
    <row r="1648" spans="1:7" x14ac:dyDescent="0.25">
      <c r="A1648" s="3">
        <v>3039</v>
      </c>
      <c r="B1648" s="2" t="s">
        <v>747</v>
      </c>
      <c r="C1648" s="2" t="s">
        <v>30</v>
      </c>
      <c r="D1648" s="2" t="s">
        <v>11</v>
      </c>
      <c r="E1648" s="2" t="s">
        <v>749</v>
      </c>
      <c r="F1648" s="2" t="s">
        <v>13</v>
      </c>
      <c r="G1648" s="2" t="s">
        <v>14</v>
      </c>
    </row>
    <row r="1649" spans="1:7" x14ac:dyDescent="0.25">
      <c r="A1649" s="3">
        <v>3901</v>
      </c>
      <c r="B1649" s="2" t="s">
        <v>747</v>
      </c>
      <c r="C1649" s="2" t="s">
        <v>23</v>
      </c>
      <c r="D1649" s="2" t="s">
        <v>11</v>
      </c>
      <c r="E1649" s="2" t="s">
        <v>749</v>
      </c>
      <c r="F1649" s="2" t="s">
        <v>13</v>
      </c>
      <c r="G1649" s="2" t="s">
        <v>14</v>
      </c>
    </row>
    <row r="1650" spans="1:7" x14ac:dyDescent="0.25">
      <c r="A1650" s="3">
        <v>2625</v>
      </c>
      <c r="B1650" s="2" t="s">
        <v>185</v>
      </c>
      <c r="C1650" s="2" t="s">
        <v>189</v>
      </c>
      <c r="D1650" s="2" t="s">
        <v>11</v>
      </c>
      <c r="E1650" s="2" t="s">
        <v>187</v>
      </c>
      <c r="F1650" s="2" t="s">
        <v>13</v>
      </c>
      <c r="G1650" s="2" t="s">
        <v>14</v>
      </c>
    </row>
    <row r="1651" spans="1:7" hidden="1" x14ac:dyDescent="0.25">
      <c r="A1651" s="3">
        <v>1649</v>
      </c>
      <c r="C1651" s="2" t="s">
        <v>2818</v>
      </c>
      <c r="D1651" s="2" t="s">
        <v>11</v>
      </c>
      <c r="E1651" s="2" t="s">
        <v>5571</v>
      </c>
      <c r="F1651" s="2" t="s">
        <v>37</v>
      </c>
      <c r="G1651" s="2" t="s">
        <v>2913</v>
      </c>
    </row>
    <row r="1652" spans="1:7" x14ac:dyDescent="0.25">
      <c r="A1652" s="3">
        <v>2196</v>
      </c>
      <c r="B1652" s="2" t="s">
        <v>185</v>
      </c>
      <c r="C1652" s="2" t="s">
        <v>43</v>
      </c>
      <c r="D1652" s="2" t="s">
        <v>11</v>
      </c>
      <c r="E1652" s="2" t="s">
        <v>187</v>
      </c>
      <c r="F1652" s="2" t="s">
        <v>13</v>
      </c>
      <c r="G1652" s="2" t="s">
        <v>14</v>
      </c>
    </row>
    <row r="1653" spans="1:7" x14ac:dyDescent="0.25">
      <c r="A1653" s="3">
        <v>272</v>
      </c>
      <c r="B1653" s="2" t="s">
        <v>185</v>
      </c>
      <c r="C1653" s="2" t="s">
        <v>26</v>
      </c>
      <c r="D1653" s="2" t="s">
        <v>11</v>
      </c>
      <c r="E1653" s="2" t="s">
        <v>187</v>
      </c>
      <c r="F1653" s="2" t="s">
        <v>13</v>
      </c>
      <c r="G1653" s="2" t="s">
        <v>14</v>
      </c>
    </row>
    <row r="1654" spans="1:7" x14ac:dyDescent="0.25">
      <c r="A1654" s="3">
        <v>1960</v>
      </c>
      <c r="B1654" s="2" t="s">
        <v>185</v>
      </c>
      <c r="C1654" s="2" t="s">
        <v>30</v>
      </c>
      <c r="D1654" s="2" t="s">
        <v>11</v>
      </c>
      <c r="E1654" s="2" t="s">
        <v>187</v>
      </c>
      <c r="F1654" s="2" t="s">
        <v>13</v>
      </c>
      <c r="G1654" s="2" t="s">
        <v>14</v>
      </c>
    </row>
    <row r="1655" spans="1:7" x14ac:dyDescent="0.25">
      <c r="A1655" s="3">
        <v>1066</v>
      </c>
      <c r="B1655" s="2" t="s">
        <v>185</v>
      </c>
      <c r="C1655" s="2" t="s">
        <v>23</v>
      </c>
      <c r="D1655" s="2" t="s">
        <v>11</v>
      </c>
      <c r="E1655" s="2" t="s">
        <v>187</v>
      </c>
      <c r="F1655" s="2" t="s">
        <v>13</v>
      </c>
      <c r="G1655" s="2" t="s">
        <v>14</v>
      </c>
    </row>
    <row r="1656" spans="1:7" x14ac:dyDescent="0.25">
      <c r="A1656" s="3">
        <v>4156</v>
      </c>
      <c r="B1656" s="2" t="s">
        <v>2033</v>
      </c>
      <c r="C1656" s="2" t="s">
        <v>189</v>
      </c>
      <c r="D1656" s="2" t="s">
        <v>11</v>
      </c>
      <c r="E1656" s="2" t="s">
        <v>2035</v>
      </c>
      <c r="F1656" s="2" t="s">
        <v>13</v>
      </c>
      <c r="G1656" s="2" t="s">
        <v>14</v>
      </c>
    </row>
    <row r="1657" spans="1:7" x14ac:dyDescent="0.25">
      <c r="A1657" s="3">
        <v>2081</v>
      </c>
      <c r="B1657" s="2" t="s">
        <v>2033</v>
      </c>
      <c r="C1657" s="2" t="s">
        <v>43</v>
      </c>
      <c r="D1657" s="2" t="s">
        <v>11</v>
      </c>
      <c r="E1657" s="2" t="s">
        <v>2035</v>
      </c>
      <c r="F1657" s="2" t="s">
        <v>13</v>
      </c>
      <c r="G1657" s="2" t="s">
        <v>14</v>
      </c>
    </row>
    <row r="1658" spans="1:7" x14ac:dyDescent="0.25">
      <c r="A1658" s="3">
        <v>4308</v>
      </c>
      <c r="B1658" s="2" t="s">
        <v>2033</v>
      </c>
      <c r="C1658" s="2" t="s">
        <v>26</v>
      </c>
      <c r="D1658" s="2" t="s">
        <v>11</v>
      </c>
      <c r="E1658" s="2" t="s">
        <v>2035</v>
      </c>
      <c r="F1658" s="2" t="s">
        <v>13</v>
      </c>
      <c r="G1658" s="2" t="s">
        <v>14</v>
      </c>
    </row>
    <row r="1659" spans="1:7" x14ac:dyDescent="0.25">
      <c r="A1659" s="3">
        <v>993</v>
      </c>
      <c r="B1659" s="2" t="s">
        <v>2033</v>
      </c>
      <c r="C1659" s="2" t="s">
        <v>30</v>
      </c>
      <c r="D1659" s="2" t="s">
        <v>11</v>
      </c>
      <c r="E1659" s="2" t="s">
        <v>2035</v>
      </c>
      <c r="F1659" s="2" t="s">
        <v>13</v>
      </c>
      <c r="G1659" s="2" t="s">
        <v>14</v>
      </c>
    </row>
    <row r="1660" spans="1:7" hidden="1" x14ac:dyDescent="0.25">
      <c r="A1660" s="3">
        <v>1658</v>
      </c>
      <c r="C1660" s="2" t="s">
        <v>2818</v>
      </c>
      <c r="D1660" s="2" t="s">
        <v>11</v>
      </c>
      <c r="E1660" s="2" t="s">
        <v>5346</v>
      </c>
      <c r="F1660" s="2" t="s">
        <v>37</v>
      </c>
      <c r="G1660" s="2" t="s">
        <v>2913</v>
      </c>
    </row>
    <row r="1661" spans="1:7" hidden="1" x14ac:dyDescent="0.25">
      <c r="A1661" s="3">
        <v>1659</v>
      </c>
      <c r="B1661" s="2" t="s">
        <v>419</v>
      </c>
      <c r="C1661" s="2" t="s">
        <v>59</v>
      </c>
      <c r="D1661" s="2" t="s">
        <v>11</v>
      </c>
      <c r="E1661" s="2" t="s">
        <v>4702</v>
      </c>
      <c r="F1661" s="2" t="s">
        <v>37</v>
      </c>
      <c r="G1661" s="2" t="s">
        <v>14</v>
      </c>
    </row>
    <row r="1662" spans="1:7" x14ac:dyDescent="0.25">
      <c r="A1662" s="3">
        <v>4113</v>
      </c>
      <c r="B1662" s="2" t="s">
        <v>2033</v>
      </c>
      <c r="C1662" s="2" t="s">
        <v>23</v>
      </c>
      <c r="D1662" s="2" t="s">
        <v>11</v>
      </c>
      <c r="E1662" s="2" t="s">
        <v>2035</v>
      </c>
      <c r="F1662" s="2" t="s">
        <v>13</v>
      </c>
      <c r="G1662" s="2" t="s">
        <v>14</v>
      </c>
    </row>
    <row r="1663" spans="1:7" x14ac:dyDescent="0.25">
      <c r="A1663" s="3">
        <v>1886</v>
      </c>
      <c r="B1663" s="2" t="s">
        <v>1711</v>
      </c>
      <c r="C1663" s="2" t="s">
        <v>189</v>
      </c>
      <c r="D1663" s="2" t="s">
        <v>11</v>
      </c>
      <c r="E1663" s="2" t="s">
        <v>1713</v>
      </c>
      <c r="F1663" s="2" t="s">
        <v>13</v>
      </c>
      <c r="G1663" s="2" t="s">
        <v>14</v>
      </c>
    </row>
    <row r="1664" spans="1:7" x14ac:dyDescent="0.25">
      <c r="A1664" s="3">
        <v>3044</v>
      </c>
      <c r="B1664" s="2" t="s">
        <v>1711</v>
      </c>
      <c r="C1664" s="2" t="s">
        <v>43</v>
      </c>
      <c r="D1664" s="2" t="s">
        <v>11</v>
      </c>
      <c r="E1664" s="2" t="s">
        <v>1713</v>
      </c>
      <c r="F1664" s="2" t="s">
        <v>13</v>
      </c>
      <c r="G1664" s="2" t="s">
        <v>14</v>
      </c>
    </row>
    <row r="1665" spans="1:7" x14ac:dyDescent="0.25">
      <c r="A1665" s="3">
        <v>3019</v>
      </c>
      <c r="B1665" s="2" t="s">
        <v>1711</v>
      </c>
      <c r="C1665" s="2" t="s">
        <v>26</v>
      </c>
      <c r="D1665" s="2" t="s">
        <v>11</v>
      </c>
      <c r="E1665" s="2" t="s">
        <v>1713</v>
      </c>
      <c r="F1665" s="2" t="s">
        <v>13</v>
      </c>
      <c r="G1665" s="2" t="s">
        <v>14</v>
      </c>
    </row>
    <row r="1666" spans="1:7" x14ac:dyDescent="0.25">
      <c r="A1666" s="3">
        <v>1319</v>
      </c>
      <c r="B1666" s="2" t="s">
        <v>1711</v>
      </c>
      <c r="C1666" s="2" t="s">
        <v>30</v>
      </c>
      <c r="D1666" s="2" t="s">
        <v>11</v>
      </c>
      <c r="E1666" s="2" t="s">
        <v>1713</v>
      </c>
      <c r="F1666" s="2" t="s">
        <v>13</v>
      </c>
      <c r="G1666" s="2" t="s">
        <v>14</v>
      </c>
    </row>
    <row r="1667" spans="1:7" x14ac:dyDescent="0.25">
      <c r="A1667" s="3">
        <v>7</v>
      </c>
      <c r="B1667" s="2" t="s">
        <v>1711</v>
      </c>
      <c r="C1667" s="2" t="s">
        <v>23</v>
      </c>
      <c r="D1667" s="2" t="s">
        <v>11</v>
      </c>
      <c r="E1667" s="2" t="s">
        <v>1713</v>
      </c>
      <c r="F1667" s="2" t="s">
        <v>13</v>
      </c>
      <c r="G1667" s="2" t="s">
        <v>14</v>
      </c>
    </row>
    <row r="1668" spans="1:7" x14ac:dyDescent="0.25">
      <c r="A1668" s="3">
        <v>504</v>
      </c>
      <c r="B1668" s="2" t="s">
        <v>2391</v>
      </c>
      <c r="C1668" s="2" t="s">
        <v>189</v>
      </c>
      <c r="D1668" s="2" t="s">
        <v>11</v>
      </c>
      <c r="E1668" s="2" t="s">
        <v>2393</v>
      </c>
      <c r="F1668" s="2" t="s">
        <v>13</v>
      </c>
      <c r="G1668" s="2" t="s">
        <v>14</v>
      </c>
    </row>
    <row r="1669" spans="1:7" x14ac:dyDescent="0.25">
      <c r="A1669" s="3">
        <v>599</v>
      </c>
      <c r="B1669" s="2" t="s">
        <v>2391</v>
      </c>
      <c r="C1669" s="2" t="s">
        <v>43</v>
      </c>
      <c r="D1669" s="2" t="s">
        <v>11</v>
      </c>
      <c r="E1669" s="2" t="s">
        <v>2393</v>
      </c>
      <c r="F1669" s="2" t="s">
        <v>13</v>
      </c>
      <c r="G1669" s="2" t="s">
        <v>14</v>
      </c>
    </row>
    <row r="1670" spans="1:7" hidden="1" x14ac:dyDescent="0.25">
      <c r="A1670" s="3">
        <v>1668</v>
      </c>
      <c r="B1670" s="2" t="s">
        <v>1323</v>
      </c>
      <c r="C1670" s="2" t="s">
        <v>59</v>
      </c>
      <c r="D1670" s="2" t="s">
        <v>11</v>
      </c>
      <c r="E1670" s="2" t="s">
        <v>3824</v>
      </c>
      <c r="F1670" s="2" t="s">
        <v>37</v>
      </c>
      <c r="G1670" s="2" t="s">
        <v>14</v>
      </c>
    </row>
    <row r="1671" spans="1:7" x14ac:dyDescent="0.25">
      <c r="A1671" s="3">
        <v>2036</v>
      </c>
      <c r="B1671" s="2" t="s">
        <v>2391</v>
      </c>
      <c r="C1671" s="2" t="s">
        <v>26</v>
      </c>
      <c r="D1671" s="2" t="s">
        <v>11</v>
      </c>
      <c r="E1671" s="2" t="s">
        <v>2393</v>
      </c>
      <c r="F1671" s="2" t="s">
        <v>13</v>
      </c>
      <c r="G1671" s="2" t="s">
        <v>14</v>
      </c>
    </row>
    <row r="1672" spans="1:7" x14ac:dyDescent="0.25">
      <c r="A1672" s="3">
        <v>3442</v>
      </c>
      <c r="B1672" s="2" t="s">
        <v>2391</v>
      </c>
      <c r="C1672" s="2" t="s">
        <v>30</v>
      </c>
      <c r="D1672" s="2" t="s">
        <v>11</v>
      </c>
      <c r="E1672" s="2" t="s">
        <v>2393</v>
      </c>
      <c r="F1672" s="2" t="s">
        <v>13</v>
      </c>
      <c r="G1672" s="2" t="s">
        <v>14</v>
      </c>
    </row>
    <row r="1673" spans="1:7" x14ac:dyDescent="0.25">
      <c r="A1673" s="3">
        <v>3476</v>
      </c>
      <c r="B1673" s="2" t="s">
        <v>2391</v>
      </c>
      <c r="C1673" s="2" t="s">
        <v>23</v>
      </c>
      <c r="D1673" s="2" t="s">
        <v>11</v>
      </c>
      <c r="E1673" s="2" t="s">
        <v>2393</v>
      </c>
      <c r="F1673" s="2" t="s">
        <v>13</v>
      </c>
      <c r="G1673" s="2" t="s">
        <v>14</v>
      </c>
    </row>
    <row r="1674" spans="1:7" x14ac:dyDescent="0.25">
      <c r="A1674" s="3">
        <v>1612</v>
      </c>
      <c r="B1674" s="2" t="s">
        <v>562</v>
      </c>
      <c r="C1674" s="2" t="s">
        <v>189</v>
      </c>
      <c r="D1674" s="2" t="s">
        <v>11</v>
      </c>
      <c r="E1674" s="2" t="s">
        <v>564</v>
      </c>
      <c r="F1674" s="2" t="s">
        <v>13</v>
      </c>
      <c r="G1674" s="2" t="s">
        <v>14</v>
      </c>
    </row>
    <row r="1675" spans="1:7" x14ac:dyDescent="0.25">
      <c r="A1675" s="3">
        <v>1232</v>
      </c>
      <c r="B1675" s="2" t="s">
        <v>562</v>
      </c>
      <c r="C1675" s="2" t="s">
        <v>43</v>
      </c>
      <c r="D1675" s="2" t="s">
        <v>11</v>
      </c>
      <c r="E1675" s="2" t="s">
        <v>564</v>
      </c>
      <c r="F1675" s="2" t="s">
        <v>13</v>
      </c>
      <c r="G1675" s="2" t="s">
        <v>14</v>
      </c>
    </row>
    <row r="1676" spans="1:7" x14ac:dyDescent="0.25">
      <c r="A1676" s="3">
        <v>1401</v>
      </c>
      <c r="B1676" s="2" t="s">
        <v>562</v>
      </c>
      <c r="C1676" s="2" t="s">
        <v>26</v>
      </c>
      <c r="D1676" s="2" t="s">
        <v>11</v>
      </c>
      <c r="E1676" s="2" t="s">
        <v>564</v>
      </c>
      <c r="F1676" s="2" t="s">
        <v>13</v>
      </c>
      <c r="G1676" s="2" t="s">
        <v>14</v>
      </c>
    </row>
    <row r="1677" spans="1:7" x14ac:dyDescent="0.25">
      <c r="A1677" s="3">
        <v>2596</v>
      </c>
      <c r="B1677" s="2" t="s">
        <v>562</v>
      </c>
      <c r="C1677" s="2" t="s">
        <v>30</v>
      </c>
      <c r="D1677" s="2" t="s">
        <v>11</v>
      </c>
      <c r="E1677" s="2" t="s">
        <v>564</v>
      </c>
      <c r="F1677" s="2" t="s">
        <v>13</v>
      </c>
      <c r="G1677" s="2" t="s">
        <v>14</v>
      </c>
    </row>
    <row r="1678" spans="1:7" x14ac:dyDescent="0.25">
      <c r="A1678" s="3">
        <v>2541</v>
      </c>
      <c r="B1678" s="2" t="s">
        <v>562</v>
      </c>
      <c r="C1678" s="2" t="s">
        <v>23</v>
      </c>
      <c r="D1678" s="2" t="s">
        <v>11</v>
      </c>
      <c r="E1678" s="2" t="s">
        <v>564</v>
      </c>
      <c r="F1678" s="2" t="s">
        <v>13</v>
      </c>
      <c r="G1678" s="2" t="s">
        <v>14</v>
      </c>
    </row>
    <row r="1679" spans="1:7" hidden="1" x14ac:dyDescent="0.25">
      <c r="A1679" s="3">
        <v>3789</v>
      </c>
      <c r="B1679" s="2" t="s">
        <v>3158</v>
      </c>
      <c r="C1679" s="2" t="s">
        <v>47</v>
      </c>
      <c r="D1679" s="2" t="s">
        <v>11</v>
      </c>
      <c r="E1679" s="2" t="s">
        <v>3160</v>
      </c>
      <c r="F1679" s="2" t="s">
        <v>13</v>
      </c>
      <c r="G1679" s="2" t="s">
        <v>14</v>
      </c>
    </row>
    <row r="1680" spans="1:7" hidden="1" x14ac:dyDescent="0.25">
      <c r="A1680" s="3">
        <v>2393</v>
      </c>
      <c r="B1680" s="2" t="s">
        <v>3158</v>
      </c>
      <c r="C1680" s="2" t="s">
        <v>90</v>
      </c>
      <c r="D1680" s="2" t="s">
        <v>11</v>
      </c>
      <c r="E1680" s="2" t="s">
        <v>3160</v>
      </c>
      <c r="F1680" s="2" t="s">
        <v>13</v>
      </c>
      <c r="G1680" s="2" t="s">
        <v>14</v>
      </c>
    </row>
    <row r="1681" spans="1:13" hidden="1" x14ac:dyDescent="0.25">
      <c r="A1681" s="3">
        <v>1627</v>
      </c>
      <c r="B1681" s="2" t="s">
        <v>3158</v>
      </c>
      <c r="C1681" s="2" t="s">
        <v>9</v>
      </c>
      <c r="D1681" s="2" t="s">
        <v>11</v>
      </c>
      <c r="E1681" s="2" t="s">
        <v>3160</v>
      </c>
      <c r="F1681" s="2" t="s">
        <v>13</v>
      </c>
      <c r="G1681" s="2" t="s">
        <v>14</v>
      </c>
    </row>
    <row r="1682" spans="1:13" hidden="1" x14ac:dyDescent="0.25">
      <c r="A1682" s="3">
        <v>2429</v>
      </c>
      <c r="B1682" s="2" t="s">
        <v>3158</v>
      </c>
      <c r="C1682" s="2" t="s">
        <v>99</v>
      </c>
      <c r="D1682" s="2" t="s">
        <v>11</v>
      </c>
      <c r="E1682" s="2" t="s">
        <v>3160</v>
      </c>
      <c r="F1682" s="2" t="s">
        <v>13</v>
      </c>
      <c r="G1682" s="2" t="s">
        <v>14</v>
      </c>
    </row>
    <row r="1683" spans="1:13" hidden="1" x14ac:dyDescent="0.25">
      <c r="A1683" s="3">
        <v>774</v>
      </c>
      <c r="B1683" s="2" t="s">
        <v>3158</v>
      </c>
      <c r="C1683" s="2" t="s">
        <v>70</v>
      </c>
      <c r="D1683" s="2" t="s">
        <v>11</v>
      </c>
      <c r="E1683" s="2" t="s">
        <v>3160</v>
      </c>
      <c r="F1683" s="2" t="s">
        <v>13</v>
      </c>
      <c r="G1683" s="2" t="s">
        <v>14</v>
      </c>
    </row>
    <row r="1684" spans="1:13" x14ac:dyDescent="0.25">
      <c r="A1684" s="3">
        <v>2049</v>
      </c>
      <c r="B1684" s="2" t="s">
        <v>3040</v>
      </c>
      <c r="C1684" s="2" t="s">
        <v>189</v>
      </c>
      <c r="D1684" s="2" t="s">
        <v>11</v>
      </c>
      <c r="E1684" s="2" t="s">
        <v>3042</v>
      </c>
      <c r="F1684" s="2" t="s">
        <v>13</v>
      </c>
      <c r="G1684" s="2" t="s">
        <v>14</v>
      </c>
    </row>
    <row r="1685" spans="1:13" x14ac:dyDescent="0.25">
      <c r="A1685" s="3">
        <v>884</v>
      </c>
      <c r="B1685" s="2" t="s">
        <v>3040</v>
      </c>
      <c r="C1685" s="2" t="s">
        <v>43</v>
      </c>
      <c r="D1685" s="2" t="s">
        <v>11</v>
      </c>
      <c r="E1685" s="2" t="s">
        <v>3042</v>
      </c>
      <c r="F1685" s="2" t="s">
        <v>13</v>
      </c>
      <c r="G1685" s="2" t="s">
        <v>14</v>
      </c>
    </row>
    <row r="1686" spans="1:13" x14ac:dyDescent="0.25">
      <c r="A1686" s="3">
        <v>3612</v>
      </c>
      <c r="B1686" s="2" t="s">
        <v>3040</v>
      </c>
      <c r="C1686" s="2" t="s">
        <v>26</v>
      </c>
      <c r="D1686" s="2" t="s">
        <v>11</v>
      </c>
      <c r="E1686" s="2" t="s">
        <v>3042</v>
      </c>
      <c r="F1686" s="2" t="s">
        <v>13</v>
      </c>
      <c r="G1686" s="2" t="s">
        <v>14</v>
      </c>
    </row>
    <row r="1687" spans="1:13" x14ac:dyDescent="0.25">
      <c r="A1687" s="3">
        <v>3078</v>
      </c>
      <c r="B1687" s="2" t="s">
        <v>3040</v>
      </c>
      <c r="C1687" s="2" t="s">
        <v>30</v>
      </c>
      <c r="D1687" s="2" t="s">
        <v>11</v>
      </c>
      <c r="E1687" s="2" t="s">
        <v>3042</v>
      </c>
      <c r="F1687" s="2" t="s">
        <v>13</v>
      </c>
      <c r="G1687" s="2" t="s">
        <v>14</v>
      </c>
    </row>
    <row r="1688" spans="1:13" x14ac:dyDescent="0.25">
      <c r="A1688" s="3">
        <v>2704</v>
      </c>
      <c r="B1688" s="2" t="s">
        <v>3040</v>
      </c>
      <c r="C1688" s="2" t="s">
        <v>23</v>
      </c>
      <c r="D1688" s="2" t="s">
        <v>11</v>
      </c>
      <c r="E1688" s="2" t="s">
        <v>3042</v>
      </c>
      <c r="F1688" s="2" t="s">
        <v>13</v>
      </c>
      <c r="G1688" s="2" t="s">
        <v>14</v>
      </c>
    </row>
    <row r="1689" spans="1:13" x14ac:dyDescent="0.25">
      <c r="A1689" s="3">
        <v>1858</v>
      </c>
      <c r="B1689" s="2" t="s">
        <v>2314</v>
      </c>
      <c r="C1689" s="2" t="s">
        <v>189</v>
      </c>
      <c r="D1689" s="2" t="s">
        <v>11</v>
      </c>
      <c r="E1689" s="2" t="s">
        <v>2316</v>
      </c>
      <c r="F1689" s="2" t="s">
        <v>13</v>
      </c>
      <c r="G1689" s="2" t="s">
        <v>14</v>
      </c>
    </row>
    <row r="1690" spans="1:13" x14ac:dyDescent="0.25">
      <c r="A1690" s="3">
        <v>2662</v>
      </c>
      <c r="B1690" s="2" t="s">
        <v>2314</v>
      </c>
      <c r="C1690" s="2" t="s">
        <v>43</v>
      </c>
      <c r="D1690" s="2" t="s">
        <v>11</v>
      </c>
      <c r="E1690" s="2" t="s">
        <v>2316</v>
      </c>
      <c r="F1690" s="2" t="s">
        <v>13</v>
      </c>
      <c r="G1690" s="2" t="s">
        <v>14</v>
      </c>
    </row>
    <row r="1691" spans="1:13" x14ac:dyDescent="0.25">
      <c r="A1691" s="3">
        <v>0</v>
      </c>
      <c r="B1691" s="2" t="s">
        <v>2314</v>
      </c>
      <c r="C1691" s="2" t="s">
        <v>26</v>
      </c>
      <c r="D1691" s="2" t="s">
        <v>11</v>
      </c>
      <c r="E1691" s="2" t="s">
        <v>2316</v>
      </c>
      <c r="F1691" s="2" t="s">
        <v>13</v>
      </c>
      <c r="G1691" s="2" t="s">
        <v>14</v>
      </c>
      <c r="H1691" s="2">
        <v>0</v>
      </c>
      <c r="L1691" s="5" t="s">
        <v>7146</v>
      </c>
      <c r="M1691" s="5">
        <v>120.02</v>
      </c>
    </row>
    <row r="1692" spans="1:13" x14ac:dyDescent="0.25">
      <c r="A1692" s="3">
        <v>973</v>
      </c>
      <c r="B1692" s="2" t="s">
        <v>2314</v>
      </c>
      <c r="C1692" s="2" t="s">
        <v>30</v>
      </c>
      <c r="D1692" s="2" t="s">
        <v>11</v>
      </c>
      <c r="E1692" s="2" t="s">
        <v>2316</v>
      </c>
      <c r="F1692" s="2" t="s">
        <v>13</v>
      </c>
      <c r="G1692" s="2" t="s">
        <v>14</v>
      </c>
    </row>
    <row r="1693" spans="1:13" x14ac:dyDescent="0.25">
      <c r="A1693" s="3">
        <v>1208</v>
      </c>
      <c r="B1693" s="2" t="s">
        <v>2314</v>
      </c>
      <c r="C1693" s="2" t="s">
        <v>23</v>
      </c>
      <c r="D1693" s="2" t="s">
        <v>11</v>
      </c>
      <c r="E1693" s="2" t="s">
        <v>2316</v>
      </c>
      <c r="F1693" s="2" t="s">
        <v>13</v>
      </c>
      <c r="G1693" s="2" t="s">
        <v>14</v>
      </c>
    </row>
    <row r="1694" spans="1:13" hidden="1" x14ac:dyDescent="0.25">
      <c r="A1694" s="3">
        <v>2249</v>
      </c>
      <c r="B1694" s="2" t="s">
        <v>1271</v>
      </c>
      <c r="C1694" s="2" t="s">
        <v>47</v>
      </c>
      <c r="D1694" s="2" t="s">
        <v>11</v>
      </c>
      <c r="E1694" s="2" t="s">
        <v>1273</v>
      </c>
      <c r="F1694" s="2" t="s">
        <v>13</v>
      </c>
      <c r="G1694" s="2" t="s">
        <v>14</v>
      </c>
    </row>
    <row r="1695" spans="1:13" hidden="1" x14ac:dyDescent="0.25">
      <c r="A1695" s="3">
        <v>1147</v>
      </c>
      <c r="B1695" s="2" t="s">
        <v>1271</v>
      </c>
      <c r="C1695" s="2" t="s">
        <v>90</v>
      </c>
      <c r="D1695" s="2" t="s">
        <v>11</v>
      </c>
      <c r="E1695" s="2" t="s">
        <v>1273</v>
      </c>
      <c r="F1695" s="2" t="s">
        <v>13</v>
      </c>
      <c r="G1695" s="2" t="s">
        <v>14</v>
      </c>
    </row>
    <row r="1696" spans="1:13" hidden="1" x14ac:dyDescent="0.25">
      <c r="A1696" s="3">
        <v>18</v>
      </c>
      <c r="B1696" s="2" t="s">
        <v>1271</v>
      </c>
      <c r="C1696" s="2" t="s">
        <v>9</v>
      </c>
      <c r="D1696" s="2" t="s">
        <v>11</v>
      </c>
      <c r="E1696" s="2" t="s">
        <v>1273</v>
      </c>
      <c r="F1696" s="2" t="s">
        <v>13</v>
      </c>
      <c r="G1696" s="2" t="s">
        <v>14</v>
      </c>
    </row>
    <row r="1697" spans="1:7" hidden="1" x14ac:dyDescent="0.25">
      <c r="A1697" s="3">
        <v>3460</v>
      </c>
      <c r="B1697" s="2" t="s">
        <v>1271</v>
      </c>
      <c r="C1697" s="2" t="s">
        <v>99</v>
      </c>
      <c r="D1697" s="2" t="s">
        <v>11</v>
      </c>
      <c r="E1697" s="2" t="s">
        <v>1273</v>
      </c>
      <c r="F1697" s="2" t="s">
        <v>13</v>
      </c>
      <c r="G1697" s="2" t="s">
        <v>14</v>
      </c>
    </row>
    <row r="1698" spans="1:7" hidden="1" x14ac:dyDescent="0.25">
      <c r="A1698" s="3">
        <v>801</v>
      </c>
      <c r="B1698" s="2" t="s">
        <v>1271</v>
      </c>
      <c r="C1698" s="2" t="s">
        <v>70</v>
      </c>
      <c r="D1698" s="2" t="s">
        <v>11</v>
      </c>
      <c r="E1698" s="2" t="s">
        <v>1273</v>
      </c>
      <c r="F1698" s="2" t="s">
        <v>13</v>
      </c>
      <c r="G1698" s="2" t="s">
        <v>14</v>
      </c>
    </row>
    <row r="1699" spans="1:7" x14ac:dyDescent="0.25">
      <c r="A1699" s="3">
        <v>3423</v>
      </c>
      <c r="B1699" s="2" t="s">
        <v>1271</v>
      </c>
      <c r="C1699" s="2" t="s">
        <v>189</v>
      </c>
      <c r="D1699" s="2" t="s">
        <v>11</v>
      </c>
      <c r="E1699" s="2" t="s">
        <v>1273</v>
      </c>
      <c r="F1699" s="2" t="s">
        <v>13</v>
      </c>
      <c r="G1699" s="2" t="s">
        <v>14</v>
      </c>
    </row>
    <row r="1700" spans="1:7" x14ac:dyDescent="0.25">
      <c r="A1700" s="3">
        <v>2676</v>
      </c>
      <c r="B1700" s="2" t="s">
        <v>1271</v>
      </c>
      <c r="C1700" s="2" t="s">
        <v>43</v>
      </c>
      <c r="D1700" s="2" t="s">
        <v>11</v>
      </c>
      <c r="E1700" s="2" t="s">
        <v>1273</v>
      </c>
      <c r="F1700" s="2" t="s">
        <v>13</v>
      </c>
      <c r="G1700" s="2" t="s">
        <v>14</v>
      </c>
    </row>
    <row r="1701" spans="1:7" x14ac:dyDescent="0.25">
      <c r="A1701" s="3">
        <v>3088</v>
      </c>
      <c r="B1701" s="2" t="s">
        <v>1271</v>
      </c>
      <c r="C1701" s="2" t="s">
        <v>26</v>
      </c>
      <c r="D1701" s="2" t="s">
        <v>11</v>
      </c>
      <c r="E1701" s="2" t="s">
        <v>1273</v>
      </c>
      <c r="F1701" s="2" t="s">
        <v>13</v>
      </c>
      <c r="G1701" s="2" t="s">
        <v>14</v>
      </c>
    </row>
    <row r="1702" spans="1:7" x14ac:dyDescent="0.25">
      <c r="A1702" s="3">
        <v>348</v>
      </c>
      <c r="B1702" s="2" t="s">
        <v>1271</v>
      </c>
      <c r="C1702" s="2" t="s">
        <v>30</v>
      </c>
      <c r="D1702" s="2" t="s">
        <v>11</v>
      </c>
      <c r="E1702" s="2" t="s">
        <v>1273</v>
      </c>
      <c r="F1702" s="2" t="s">
        <v>13</v>
      </c>
      <c r="G1702" s="2" t="s">
        <v>14</v>
      </c>
    </row>
    <row r="1703" spans="1:7" x14ac:dyDescent="0.25">
      <c r="A1703" s="3">
        <v>2829</v>
      </c>
      <c r="B1703" s="2" t="s">
        <v>1271</v>
      </c>
      <c r="C1703" s="2" t="s">
        <v>23</v>
      </c>
      <c r="D1703" s="2" t="s">
        <v>11</v>
      </c>
      <c r="E1703" s="2" t="s">
        <v>1273</v>
      </c>
      <c r="F1703" s="2" t="s">
        <v>13</v>
      </c>
      <c r="G1703" s="2" t="s">
        <v>14</v>
      </c>
    </row>
    <row r="1704" spans="1:7" hidden="1" x14ac:dyDescent="0.25">
      <c r="A1704" s="3">
        <v>2855</v>
      </c>
      <c r="B1704" s="2" t="s">
        <v>750</v>
      </c>
      <c r="C1704" s="2" t="s">
        <v>47</v>
      </c>
      <c r="D1704" s="2" t="s">
        <v>11</v>
      </c>
      <c r="E1704" s="2" t="s">
        <v>752</v>
      </c>
      <c r="F1704" s="2" t="s">
        <v>13</v>
      </c>
      <c r="G1704" s="2" t="s">
        <v>14</v>
      </c>
    </row>
    <row r="1705" spans="1:7" hidden="1" x14ac:dyDescent="0.25">
      <c r="A1705" s="3">
        <v>2928</v>
      </c>
      <c r="B1705" s="2" t="s">
        <v>750</v>
      </c>
      <c r="C1705" s="2" t="s">
        <v>90</v>
      </c>
      <c r="D1705" s="2" t="s">
        <v>11</v>
      </c>
      <c r="E1705" s="2" t="s">
        <v>752</v>
      </c>
      <c r="F1705" s="2" t="s">
        <v>13</v>
      </c>
      <c r="G1705" s="2" t="s">
        <v>14</v>
      </c>
    </row>
    <row r="1706" spans="1:7" hidden="1" x14ac:dyDescent="0.25">
      <c r="A1706" s="3">
        <v>1065</v>
      </c>
      <c r="B1706" s="2" t="s">
        <v>750</v>
      </c>
      <c r="C1706" s="2" t="s">
        <v>9</v>
      </c>
      <c r="D1706" s="2" t="s">
        <v>11</v>
      </c>
      <c r="E1706" s="2" t="s">
        <v>752</v>
      </c>
      <c r="F1706" s="2" t="s">
        <v>13</v>
      </c>
      <c r="G1706" s="2" t="s">
        <v>14</v>
      </c>
    </row>
    <row r="1707" spans="1:7" hidden="1" x14ac:dyDescent="0.25">
      <c r="A1707" s="3">
        <v>1705</v>
      </c>
      <c r="B1707" s="2" t="s">
        <v>602</v>
      </c>
      <c r="C1707" s="2" t="s">
        <v>59</v>
      </c>
      <c r="D1707" s="2" t="s">
        <v>11</v>
      </c>
      <c r="E1707" s="2" t="s">
        <v>2812</v>
      </c>
      <c r="F1707" s="2" t="s">
        <v>37</v>
      </c>
      <c r="G1707" s="2" t="s">
        <v>14</v>
      </c>
    </row>
    <row r="1708" spans="1:7" hidden="1" x14ac:dyDescent="0.25">
      <c r="A1708" s="3">
        <v>1693</v>
      </c>
      <c r="B1708" s="2" t="s">
        <v>750</v>
      </c>
      <c r="C1708" s="2" t="s">
        <v>99</v>
      </c>
      <c r="D1708" s="2" t="s">
        <v>11</v>
      </c>
      <c r="E1708" s="2" t="s">
        <v>752</v>
      </c>
      <c r="F1708" s="2" t="s">
        <v>13</v>
      </c>
      <c r="G1708" s="2" t="s">
        <v>14</v>
      </c>
    </row>
    <row r="1709" spans="1:7" hidden="1" x14ac:dyDescent="0.25">
      <c r="A1709" s="3">
        <v>4078</v>
      </c>
      <c r="B1709" s="2" t="s">
        <v>750</v>
      </c>
      <c r="C1709" s="2" t="s">
        <v>70</v>
      </c>
      <c r="D1709" s="2" t="s">
        <v>11</v>
      </c>
      <c r="E1709" s="2" t="s">
        <v>752</v>
      </c>
      <c r="F1709" s="2" t="s">
        <v>13</v>
      </c>
      <c r="G1709" s="2" t="s">
        <v>14</v>
      </c>
    </row>
    <row r="1710" spans="1:7" x14ac:dyDescent="0.25">
      <c r="A1710" s="3">
        <v>190</v>
      </c>
      <c r="B1710" s="2" t="s">
        <v>750</v>
      </c>
      <c r="C1710" s="2" t="s">
        <v>189</v>
      </c>
      <c r="D1710" s="2" t="s">
        <v>11</v>
      </c>
      <c r="E1710" s="2" t="s">
        <v>752</v>
      </c>
      <c r="F1710" s="2" t="s">
        <v>13</v>
      </c>
      <c r="G1710" s="2" t="s">
        <v>14</v>
      </c>
    </row>
    <row r="1711" spans="1:7" x14ac:dyDescent="0.25">
      <c r="A1711" s="3">
        <v>698</v>
      </c>
      <c r="B1711" s="2" t="s">
        <v>750</v>
      </c>
      <c r="C1711" s="2" t="s">
        <v>43</v>
      </c>
      <c r="D1711" s="2" t="s">
        <v>11</v>
      </c>
      <c r="E1711" s="2" t="s">
        <v>752</v>
      </c>
      <c r="F1711" s="2" t="s">
        <v>13</v>
      </c>
      <c r="G1711" s="2" t="s">
        <v>14</v>
      </c>
    </row>
    <row r="1712" spans="1:7" x14ac:dyDescent="0.25">
      <c r="A1712" s="3">
        <v>135</v>
      </c>
      <c r="B1712" s="2" t="s">
        <v>750</v>
      </c>
      <c r="C1712" s="2" t="s">
        <v>26</v>
      </c>
      <c r="D1712" s="2" t="s">
        <v>11</v>
      </c>
      <c r="E1712" s="2" t="s">
        <v>752</v>
      </c>
      <c r="F1712" s="2" t="s">
        <v>13</v>
      </c>
      <c r="G1712" s="2" t="s">
        <v>14</v>
      </c>
    </row>
    <row r="1713" spans="1:7" x14ac:dyDescent="0.25">
      <c r="A1713" s="3">
        <v>2988</v>
      </c>
      <c r="B1713" s="2" t="s">
        <v>750</v>
      </c>
      <c r="C1713" s="2" t="s">
        <v>30</v>
      </c>
      <c r="D1713" s="2" t="s">
        <v>11</v>
      </c>
      <c r="E1713" s="2" t="s">
        <v>752</v>
      </c>
      <c r="F1713" s="2" t="s">
        <v>13</v>
      </c>
      <c r="G1713" s="2" t="s">
        <v>14</v>
      </c>
    </row>
    <row r="1714" spans="1:7" x14ac:dyDescent="0.25">
      <c r="A1714" s="3">
        <v>4109</v>
      </c>
      <c r="B1714" s="2" t="s">
        <v>750</v>
      </c>
      <c r="C1714" s="2" t="s">
        <v>23</v>
      </c>
      <c r="D1714" s="2" t="s">
        <v>11</v>
      </c>
      <c r="E1714" s="2" t="s">
        <v>752</v>
      </c>
      <c r="F1714" s="2" t="s">
        <v>13</v>
      </c>
      <c r="G1714" s="2" t="s">
        <v>14</v>
      </c>
    </row>
    <row r="1715" spans="1:7" hidden="1" x14ac:dyDescent="0.25">
      <c r="A1715" s="3">
        <v>3295</v>
      </c>
      <c r="B1715" s="2" t="s">
        <v>1307</v>
      </c>
      <c r="C1715" s="2" t="s">
        <v>47</v>
      </c>
      <c r="D1715" s="2" t="s">
        <v>11</v>
      </c>
      <c r="E1715" s="2" t="s">
        <v>1309</v>
      </c>
      <c r="F1715" s="2" t="s">
        <v>13</v>
      </c>
      <c r="G1715" s="2" t="s">
        <v>14</v>
      </c>
    </row>
    <row r="1716" spans="1:7" hidden="1" x14ac:dyDescent="0.25">
      <c r="A1716" s="3">
        <v>1714</v>
      </c>
      <c r="C1716" s="2" t="s">
        <v>2432</v>
      </c>
      <c r="D1716" s="2" t="s">
        <v>11</v>
      </c>
      <c r="E1716" s="2" t="s">
        <v>5915</v>
      </c>
      <c r="F1716" s="2" t="s">
        <v>2435</v>
      </c>
      <c r="G1716" s="2" t="s">
        <v>2436</v>
      </c>
    </row>
    <row r="1717" spans="1:7" hidden="1" x14ac:dyDescent="0.25">
      <c r="A1717" s="3">
        <v>1715</v>
      </c>
      <c r="B1717" s="2" t="s">
        <v>1568</v>
      </c>
      <c r="C1717" s="2" t="s">
        <v>59</v>
      </c>
      <c r="D1717" s="2" t="s">
        <v>11</v>
      </c>
      <c r="E1717" s="2" t="s">
        <v>1570</v>
      </c>
      <c r="F1717" s="2" t="s">
        <v>37</v>
      </c>
      <c r="G1717" s="2" t="s">
        <v>14</v>
      </c>
    </row>
    <row r="1718" spans="1:7" hidden="1" x14ac:dyDescent="0.25">
      <c r="A1718" s="3">
        <v>1440</v>
      </c>
      <c r="B1718" s="2" t="s">
        <v>1307</v>
      </c>
      <c r="C1718" s="2" t="s">
        <v>90</v>
      </c>
      <c r="D1718" s="2" t="s">
        <v>11</v>
      </c>
      <c r="E1718" s="2" t="s">
        <v>1309</v>
      </c>
      <c r="F1718" s="2" t="s">
        <v>13</v>
      </c>
      <c r="G1718" s="2" t="s">
        <v>14</v>
      </c>
    </row>
    <row r="1719" spans="1:7" hidden="1" x14ac:dyDescent="0.25">
      <c r="A1719" s="3">
        <v>2389</v>
      </c>
      <c r="B1719" s="2" t="s">
        <v>1307</v>
      </c>
      <c r="C1719" s="2" t="s">
        <v>9</v>
      </c>
      <c r="D1719" s="2" t="s">
        <v>11</v>
      </c>
      <c r="E1719" s="2" t="s">
        <v>1309</v>
      </c>
      <c r="F1719" s="2" t="s">
        <v>13</v>
      </c>
      <c r="G1719" s="2" t="s">
        <v>14</v>
      </c>
    </row>
    <row r="1720" spans="1:7" hidden="1" x14ac:dyDescent="0.25">
      <c r="A1720" s="3">
        <v>3060</v>
      </c>
      <c r="B1720" s="2" t="s">
        <v>1307</v>
      </c>
      <c r="C1720" s="2" t="s">
        <v>99</v>
      </c>
      <c r="D1720" s="2" t="s">
        <v>11</v>
      </c>
      <c r="E1720" s="2" t="s">
        <v>1309</v>
      </c>
      <c r="F1720" s="2" t="s">
        <v>13</v>
      </c>
      <c r="G1720" s="2" t="s">
        <v>14</v>
      </c>
    </row>
    <row r="1721" spans="1:7" hidden="1" x14ac:dyDescent="0.25">
      <c r="A1721" s="3">
        <v>2321</v>
      </c>
      <c r="B1721" s="2" t="s">
        <v>1307</v>
      </c>
      <c r="C1721" s="2" t="s">
        <v>70</v>
      </c>
      <c r="D1721" s="2" t="s">
        <v>11</v>
      </c>
      <c r="E1721" s="2" t="s">
        <v>1309</v>
      </c>
      <c r="F1721" s="2" t="s">
        <v>13</v>
      </c>
      <c r="G1721" s="2" t="s">
        <v>14</v>
      </c>
    </row>
    <row r="1722" spans="1:7" x14ac:dyDescent="0.25">
      <c r="A1722" s="3">
        <v>2271</v>
      </c>
      <c r="B1722" s="2" t="s">
        <v>1307</v>
      </c>
      <c r="C1722" s="2" t="s">
        <v>189</v>
      </c>
      <c r="D1722" s="2" t="s">
        <v>11</v>
      </c>
      <c r="E1722" s="2" t="s">
        <v>1309</v>
      </c>
      <c r="F1722" s="2" t="s">
        <v>13</v>
      </c>
      <c r="G1722" s="2" t="s">
        <v>14</v>
      </c>
    </row>
    <row r="1723" spans="1:7" x14ac:dyDescent="0.25">
      <c r="A1723" s="3">
        <v>1570</v>
      </c>
      <c r="B1723" s="2" t="s">
        <v>1307</v>
      </c>
      <c r="C1723" s="2" t="s">
        <v>43</v>
      </c>
      <c r="D1723" s="2" t="s">
        <v>11</v>
      </c>
      <c r="E1723" s="2" t="s">
        <v>1309</v>
      </c>
      <c r="F1723" s="2" t="s">
        <v>13</v>
      </c>
      <c r="G1723" s="2" t="s">
        <v>14</v>
      </c>
    </row>
    <row r="1724" spans="1:7" x14ac:dyDescent="0.25">
      <c r="A1724" s="3">
        <v>2510</v>
      </c>
      <c r="B1724" s="2" t="s">
        <v>1307</v>
      </c>
      <c r="C1724" s="2" t="s">
        <v>26</v>
      </c>
      <c r="D1724" s="2" t="s">
        <v>11</v>
      </c>
      <c r="E1724" s="2" t="s">
        <v>1309</v>
      </c>
      <c r="F1724" s="2" t="s">
        <v>13</v>
      </c>
      <c r="G1724" s="2" t="s">
        <v>14</v>
      </c>
    </row>
    <row r="1725" spans="1:7" x14ac:dyDescent="0.25">
      <c r="A1725" s="3">
        <v>658</v>
      </c>
      <c r="B1725" s="2" t="s">
        <v>1307</v>
      </c>
      <c r="C1725" s="2" t="s">
        <v>30</v>
      </c>
      <c r="D1725" s="2" t="s">
        <v>11</v>
      </c>
      <c r="E1725" s="2" t="s">
        <v>1309</v>
      </c>
      <c r="F1725" s="2" t="s">
        <v>13</v>
      </c>
      <c r="G1725" s="2" t="s">
        <v>14</v>
      </c>
    </row>
    <row r="1726" spans="1:7" x14ac:dyDescent="0.25">
      <c r="A1726" s="3">
        <v>4187</v>
      </c>
      <c r="B1726" s="2" t="s">
        <v>1307</v>
      </c>
      <c r="C1726" s="2" t="s">
        <v>23</v>
      </c>
      <c r="D1726" s="2" t="s">
        <v>11</v>
      </c>
      <c r="E1726" s="2" t="s">
        <v>1309</v>
      </c>
      <c r="F1726" s="2" t="s">
        <v>13</v>
      </c>
      <c r="G1726" s="2" t="s">
        <v>14</v>
      </c>
    </row>
    <row r="1727" spans="1:7" hidden="1" x14ac:dyDescent="0.25">
      <c r="A1727" s="3">
        <v>1421</v>
      </c>
      <c r="B1727" s="2" t="s">
        <v>192</v>
      </c>
      <c r="C1727" s="2" t="s">
        <v>47</v>
      </c>
      <c r="D1727" s="2" t="s">
        <v>11</v>
      </c>
      <c r="E1727" s="2" t="s">
        <v>194</v>
      </c>
      <c r="F1727" s="2" t="s">
        <v>13</v>
      </c>
      <c r="G1727" s="2" t="s">
        <v>14</v>
      </c>
    </row>
    <row r="1728" spans="1:7" hidden="1" x14ac:dyDescent="0.25">
      <c r="A1728" s="3">
        <v>1726</v>
      </c>
      <c r="C1728" s="2" t="s">
        <v>2818</v>
      </c>
      <c r="D1728" s="2" t="s">
        <v>11</v>
      </c>
      <c r="E1728" s="2" t="s">
        <v>5610</v>
      </c>
      <c r="F1728" s="2" t="s">
        <v>37</v>
      </c>
      <c r="G1728" s="2" t="s">
        <v>2913</v>
      </c>
    </row>
    <row r="1729" spans="1:7" hidden="1" x14ac:dyDescent="0.25">
      <c r="A1729" s="3">
        <v>1568</v>
      </c>
      <c r="B1729" s="2" t="s">
        <v>192</v>
      </c>
      <c r="C1729" s="2" t="s">
        <v>90</v>
      </c>
      <c r="D1729" s="2" t="s">
        <v>11</v>
      </c>
      <c r="E1729" s="2" t="s">
        <v>194</v>
      </c>
      <c r="F1729" s="2" t="s">
        <v>13</v>
      </c>
      <c r="G1729" s="2" t="s">
        <v>14</v>
      </c>
    </row>
    <row r="1730" spans="1:7" hidden="1" x14ac:dyDescent="0.25">
      <c r="A1730" s="3">
        <v>3149</v>
      </c>
      <c r="B1730" s="2" t="s">
        <v>192</v>
      </c>
      <c r="C1730" s="2" t="s">
        <v>9</v>
      </c>
      <c r="D1730" s="2" t="s">
        <v>11</v>
      </c>
      <c r="E1730" s="2" t="s">
        <v>194</v>
      </c>
      <c r="F1730" s="2" t="s">
        <v>13</v>
      </c>
      <c r="G1730" s="2" t="s">
        <v>14</v>
      </c>
    </row>
    <row r="1731" spans="1:7" hidden="1" x14ac:dyDescent="0.25">
      <c r="A1731" s="3">
        <v>1187</v>
      </c>
      <c r="B1731" s="2" t="s">
        <v>192</v>
      </c>
      <c r="C1731" s="2" t="s">
        <v>99</v>
      </c>
      <c r="D1731" s="2" t="s">
        <v>11</v>
      </c>
      <c r="E1731" s="2" t="s">
        <v>194</v>
      </c>
      <c r="F1731" s="2" t="s">
        <v>13</v>
      </c>
      <c r="G1731" s="2" t="s">
        <v>14</v>
      </c>
    </row>
    <row r="1732" spans="1:7" hidden="1" x14ac:dyDescent="0.25">
      <c r="A1732" s="3">
        <v>1783</v>
      </c>
      <c r="B1732" s="2" t="s">
        <v>192</v>
      </c>
      <c r="C1732" s="2" t="s">
        <v>70</v>
      </c>
      <c r="D1732" s="2" t="s">
        <v>11</v>
      </c>
      <c r="E1732" s="2" t="s">
        <v>194</v>
      </c>
      <c r="F1732" s="2" t="s">
        <v>13</v>
      </c>
      <c r="G1732" s="2" t="s">
        <v>14</v>
      </c>
    </row>
    <row r="1733" spans="1:7" x14ac:dyDescent="0.25">
      <c r="A1733" s="3">
        <v>2905</v>
      </c>
      <c r="B1733" s="2" t="s">
        <v>192</v>
      </c>
      <c r="C1733" s="2" t="s">
        <v>189</v>
      </c>
      <c r="D1733" s="2" t="s">
        <v>11</v>
      </c>
      <c r="E1733" s="2" t="s">
        <v>194</v>
      </c>
      <c r="F1733" s="2" t="s">
        <v>13</v>
      </c>
      <c r="G1733" s="2" t="s">
        <v>14</v>
      </c>
    </row>
    <row r="1734" spans="1:7" x14ac:dyDescent="0.25">
      <c r="A1734" s="3">
        <v>453</v>
      </c>
      <c r="B1734" s="2" t="s">
        <v>192</v>
      </c>
      <c r="C1734" s="2" t="s">
        <v>43</v>
      </c>
      <c r="D1734" s="2" t="s">
        <v>11</v>
      </c>
      <c r="E1734" s="2" t="s">
        <v>194</v>
      </c>
      <c r="F1734" s="2" t="s">
        <v>13</v>
      </c>
      <c r="G1734" s="2" t="s">
        <v>14</v>
      </c>
    </row>
    <row r="1735" spans="1:7" x14ac:dyDescent="0.25">
      <c r="A1735" s="3">
        <v>3296</v>
      </c>
      <c r="B1735" s="2" t="s">
        <v>192</v>
      </c>
      <c r="C1735" s="2" t="s">
        <v>26</v>
      </c>
      <c r="D1735" s="2" t="s">
        <v>11</v>
      </c>
      <c r="E1735" s="2" t="s">
        <v>194</v>
      </c>
      <c r="F1735" s="2" t="s">
        <v>13</v>
      </c>
      <c r="G1735" s="2" t="s">
        <v>14</v>
      </c>
    </row>
    <row r="1736" spans="1:7" x14ac:dyDescent="0.25">
      <c r="A1736" s="3">
        <v>833</v>
      </c>
      <c r="B1736" s="2" t="s">
        <v>192</v>
      </c>
      <c r="C1736" s="2" t="s">
        <v>30</v>
      </c>
      <c r="D1736" s="2" t="s">
        <v>11</v>
      </c>
      <c r="E1736" s="2" t="s">
        <v>194</v>
      </c>
      <c r="F1736" s="2" t="s">
        <v>13</v>
      </c>
      <c r="G1736" s="2" t="s">
        <v>14</v>
      </c>
    </row>
    <row r="1737" spans="1:7" x14ac:dyDescent="0.25">
      <c r="A1737" s="3">
        <v>1994</v>
      </c>
      <c r="B1737" s="2" t="s">
        <v>192</v>
      </c>
      <c r="C1737" s="2" t="s">
        <v>23</v>
      </c>
      <c r="D1737" s="2" t="s">
        <v>11</v>
      </c>
      <c r="E1737" s="2" t="s">
        <v>194</v>
      </c>
      <c r="F1737" s="2" t="s">
        <v>13</v>
      </c>
      <c r="G1737" s="2" t="s">
        <v>14</v>
      </c>
    </row>
    <row r="1738" spans="1:7" hidden="1" x14ac:dyDescent="0.25">
      <c r="A1738" s="3">
        <v>1652</v>
      </c>
      <c r="B1738" s="2" t="s">
        <v>2080</v>
      </c>
      <c r="C1738" s="2" t="s">
        <v>47</v>
      </c>
      <c r="D1738" s="2" t="s">
        <v>11</v>
      </c>
      <c r="E1738" s="2" t="s">
        <v>2082</v>
      </c>
      <c r="F1738" s="2" t="s">
        <v>13</v>
      </c>
      <c r="G1738" s="2" t="s">
        <v>14</v>
      </c>
    </row>
    <row r="1739" spans="1:7" hidden="1" x14ac:dyDescent="0.25">
      <c r="A1739" s="3">
        <v>933</v>
      </c>
      <c r="B1739" s="2" t="s">
        <v>2080</v>
      </c>
      <c r="C1739" s="2" t="s">
        <v>90</v>
      </c>
      <c r="D1739" s="2" t="s">
        <v>11</v>
      </c>
      <c r="E1739" s="2" t="s">
        <v>2082</v>
      </c>
      <c r="F1739" s="2" t="s">
        <v>13</v>
      </c>
      <c r="G1739" s="2" t="s">
        <v>14</v>
      </c>
    </row>
    <row r="1740" spans="1:7" hidden="1" x14ac:dyDescent="0.25">
      <c r="A1740" s="3">
        <v>1821</v>
      </c>
      <c r="B1740" s="2" t="s">
        <v>2080</v>
      </c>
      <c r="C1740" s="2" t="s">
        <v>9</v>
      </c>
      <c r="D1740" s="2" t="s">
        <v>11</v>
      </c>
      <c r="E1740" s="2" t="s">
        <v>2082</v>
      </c>
      <c r="F1740" s="2" t="s">
        <v>13</v>
      </c>
      <c r="G1740" s="2" t="s">
        <v>14</v>
      </c>
    </row>
    <row r="1741" spans="1:7" hidden="1" x14ac:dyDescent="0.25">
      <c r="A1741" s="3">
        <v>2150</v>
      </c>
      <c r="B1741" s="2" t="s">
        <v>2080</v>
      </c>
      <c r="C1741" s="2" t="s">
        <v>99</v>
      </c>
      <c r="D1741" s="2" t="s">
        <v>11</v>
      </c>
      <c r="E1741" s="2" t="s">
        <v>2082</v>
      </c>
      <c r="F1741" s="2" t="s">
        <v>13</v>
      </c>
      <c r="G1741" s="2" t="s">
        <v>14</v>
      </c>
    </row>
    <row r="1742" spans="1:7" hidden="1" x14ac:dyDescent="0.25">
      <c r="A1742" s="3">
        <v>3996</v>
      </c>
      <c r="B1742" s="2" t="s">
        <v>2080</v>
      </c>
      <c r="C1742" s="2" t="s">
        <v>70</v>
      </c>
      <c r="D1742" s="2" t="s">
        <v>11</v>
      </c>
      <c r="E1742" s="2" t="s">
        <v>2082</v>
      </c>
      <c r="F1742" s="2" t="s">
        <v>13</v>
      </c>
      <c r="G1742" s="2" t="s">
        <v>14</v>
      </c>
    </row>
    <row r="1743" spans="1:7" x14ac:dyDescent="0.25">
      <c r="A1743" s="3">
        <v>180</v>
      </c>
      <c r="B1743" s="2" t="s">
        <v>2080</v>
      </c>
      <c r="C1743" s="2" t="s">
        <v>189</v>
      </c>
      <c r="D1743" s="2" t="s">
        <v>11</v>
      </c>
      <c r="E1743" s="2" t="s">
        <v>2082</v>
      </c>
      <c r="F1743" s="2" t="s">
        <v>13</v>
      </c>
      <c r="G1743" s="2" t="s">
        <v>14</v>
      </c>
    </row>
    <row r="1744" spans="1:7" x14ac:dyDescent="0.25">
      <c r="A1744" s="3">
        <v>1294</v>
      </c>
      <c r="B1744" s="2" t="s">
        <v>2080</v>
      </c>
      <c r="C1744" s="2" t="s">
        <v>43</v>
      </c>
      <c r="D1744" s="2" t="s">
        <v>11</v>
      </c>
      <c r="E1744" s="2" t="s">
        <v>2082</v>
      </c>
      <c r="F1744" s="2" t="s">
        <v>13</v>
      </c>
      <c r="G1744" s="2" t="s">
        <v>14</v>
      </c>
    </row>
    <row r="1745" spans="1:14" x14ac:dyDescent="0.25">
      <c r="A1745" s="3">
        <v>1577</v>
      </c>
      <c r="B1745" s="2" t="s">
        <v>2080</v>
      </c>
      <c r="C1745" s="2" t="s">
        <v>26</v>
      </c>
      <c r="D1745" s="2" t="s">
        <v>11</v>
      </c>
      <c r="E1745" s="2" t="s">
        <v>2082</v>
      </c>
      <c r="F1745" s="2" t="s">
        <v>13</v>
      </c>
      <c r="G1745" s="2" t="s">
        <v>14</v>
      </c>
    </row>
    <row r="1746" spans="1:14" x14ac:dyDescent="0.25">
      <c r="A1746" s="3">
        <v>2153</v>
      </c>
      <c r="B1746" s="2" t="s">
        <v>2080</v>
      </c>
      <c r="C1746" s="2" t="s">
        <v>30</v>
      </c>
      <c r="D1746" s="2" t="s">
        <v>11</v>
      </c>
      <c r="E1746" s="2" t="s">
        <v>2082</v>
      </c>
      <c r="F1746" s="2" t="s">
        <v>13</v>
      </c>
      <c r="G1746" s="2" t="s">
        <v>14</v>
      </c>
    </row>
    <row r="1747" spans="1:14" x14ac:dyDescent="0.25">
      <c r="A1747" s="3">
        <v>2210</v>
      </c>
      <c r="B1747" s="2" t="s">
        <v>2080</v>
      </c>
      <c r="C1747" s="2" t="s">
        <v>23</v>
      </c>
      <c r="D1747" s="2" t="s">
        <v>11</v>
      </c>
      <c r="E1747" s="2" t="s">
        <v>2082</v>
      </c>
      <c r="F1747" s="2" t="s">
        <v>13</v>
      </c>
      <c r="G1747" s="2" t="s">
        <v>14</v>
      </c>
    </row>
    <row r="1748" spans="1:14" hidden="1" x14ac:dyDescent="0.25">
      <c r="A1748" s="3">
        <v>2959</v>
      </c>
      <c r="B1748" s="2" t="s">
        <v>501</v>
      </c>
      <c r="C1748" s="2" t="s">
        <v>90</v>
      </c>
      <c r="D1748" s="2" t="s">
        <v>11</v>
      </c>
      <c r="E1748" s="2" t="s">
        <v>503</v>
      </c>
      <c r="F1748" s="2" t="s">
        <v>13</v>
      </c>
      <c r="G1748" s="2" t="s">
        <v>14</v>
      </c>
    </row>
    <row r="1749" spans="1:14" hidden="1" x14ac:dyDescent="0.25">
      <c r="A1749" s="3">
        <v>2948</v>
      </c>
      <c r="B1749" s="2" t="s">
        <v>501</v>
      </c>
      <c r="C1749" s="2" t="s">
        <v>70</v>
      </c>
      <c r="D1749" s="2" t="s">
        <v>11</v>
      </c>
      <c r="E1749" s="2" t="s">
        <v>503</v>
      </c>
      <c r="F1749" s="2" t="s">
        <v>13</v>
      </c>
      <c r="G1749" s="2" t="s">
        <v>14</v>
      </c>
      <c r="N1749" s="2">
        <v>0</v>
      </c>
    </row>
    <row r="1750" spans="1:14" hidden="1" x14ac:dyDescent="0.25">
      <c r="A1750" s="3">
        <v>1748</v>
      </c>
      <c r="C1750" s="2" t="s">
        <v>34</v>
      </c>
      <c r="D1750" s="2" t="s">
        <v>11</v>
      </c>
      <c r="E1750" s="2" t="s">
        <v>1294</v>
      </c>
      <c r="F1750" s="2" t="s">
        <v>37</v>
      </c>
      <c r="G1750" s="2" t="s">
        <v>14</v>
      </c>
    </row>
    <row r="1751" spans="1:14" hidden="1" x14ac:dyDescent="0.25">
      <c r="A1751" s="3">
        <v>1749</v>
      </c>
      <c r="B1751" s="2" t="s">
        <v>896</v>
      </c>
      <c r="C1751" s="2" t="s">
        <v>51</v>
      </c>
      <c r="D1751" s="2" t="s">
        <v>11</v>
      </c>
      <c r="E1751" s="2" t="s">
        <v>898</v>
      </c>
      <c r="F1751" s="2" t="s">
        <v>37</v>
      </c>
      <c r="G1751" s="2" t="s">
        <v>14</v>
      </c>
    </row>
    <row r="1752" spans="1:14" x14ac:dyDescent="0.25">
      <c r="A1752" s="3">
        <v>3105</v>
      </c>
      <c r="B1752" s="2" t="s">
        <v>501</v>
      </c>
      <c r="C1752" s="2" t="s">
        <v>16</v>
      </c>
      <c r="D1752" s="2" t="s">
        <v>11</v>
      </c>
      <c r="E1752" s="2" t="s">
        <v>503</v>
      </c>
      <c r="F1752" s="2" t="s">
        <v>13</v>
      </c>
      <c r="G1752" s="2" t="s">
        <v>14</v>
      </c>
      <c r="H1752" s="2">
        <f>14.0067*N1752/M1752</f>
        <v>0</v>
      </c>
      <c r="L1752" s="2" t="s">
        <v>7151</v>
      </c>
      <c r="M1752" s="2">
        <v>144.494</v>
      </c>
      <c r="N1752" s="2">
        <v>0</v>
      </c>
    </row>
    <row r="1753" spans="1:14" x14ac:dyDescent="0.25">
      <c r="A1753" s="3">
        <v>3528</v>
      </c>
      <c r="B1753" s="2" t="s">
        <v>501</v>
      </c>
      <c r="C1753" s="2" t="s">
        <v>26</v>
      </c>
      <c r="D1753" s="2" t="s">
        <v>11</v>
      </c>
      <c r="E1753" s="2" t="s">
        <v>503</v>
      </c>
      <c r="F1753" s="2" t="s">
        <v>13</v>
      </c>
      <c r="G1753" s="2" t="s">
        <v>14</v>
      </c>
    </row>
    <row r="1754" spans="1:14" hidden="1" x14ac:dyDescent="0.25">
      <c r="A1754" s="3">
        <v>1752</v>
      </c>
      <c r="B1754" s="2" t="s">
        <v>716</v>
      </c>
      <c r="C1754" s="2" t="s">
        <v>1292</v>
      </c>
      <c r="D1754" s="2" t="s">
        <v>11</v>
      </c>
      <c r="E1754" s="2" t="s">
        <v>6381</v>
      </c>
      <c r="F1754" s="2" t="s">
        <v>37</v>
      </c>
      <c r="G1754" s="2" t="s">
        <v>14</v>
      </c>
    </row>
    <row r="1755" spans="1:14" x14ac:dyDescent="0.25">
      <c r="A1755" s="3">
        <v>1196</v>
      </c>
      <c r="B1755" s="2" t="s">
        <v>3442</v>
      </c>
      <c r="C1755" s="2" t="s">
        <v>16</v>
      </c>
      <c r="D1755" s="2" t="s">
        <v>11</v>
      </c>
      <c r="E1755" s="2" t="s">
        <v>3444</v>
      </c>
      <c r="F1755" s="2" t="s">
        <v>13</v>
      </c>
      <c r="G1755" s="2" t="s">
        <v>14</v>
      </c>
      <c r="H1755" s="2">
        <f>14.0067*N1755/M1755</f>
        <v>6.2167176341613894E-2</v>
      </c>
      <c r="L1755" s="2" t="s">
        <v>7152</v>
      </c>
      <c r="M1755" s="2">
        <v>225.30699999999999</v>
      </c>
      <c r="N1755" s="2">
        <v>1</v>
      </c>
    </row>
    <row r="1756" spans="1:14" hidden="1" x14ac:dyDescent="0.25">
      <c r="A1756" s="3">
        <v>1754</v>
      </c>
      <c r="B1756" s="2" t="s">
        <v>4639</v>
      </c>
      <c r="C1756" s="2" t="s">
        <v>51</v>
      </c>
      <c r="D1756" s="2" t="s">
        <v>11</v>
      </c>
      <c r="E1756" s="2" t="s">
        <v>4641</v>
      </c>
      <c r="F1756" s="2" t="s">
        <v>37</v>
      </c>
      <c r="G1756" s="2" t="s">
        <v>14</v>
      </c>
    </row>
    <row r="1757" spans="1:14" x14ac:dyDescent="0.25">
      <c r="A1757" s="3">
        <v>1466</v>
      </c>
      <c r="B1757" s="2" t="s">
        <v>6626</v>
      </c>
      <c r="C1757" s="2" t="s">
        <v>16</v>
      </c>
      <c r="D1757" s="2" t="s">
        <v>11</v>
      </c>
      <c r="E1757" s="2" t="s">
        <v>6628</v>
      </c>
      <c r="F1757" s="2" t="s">
        <v>13</v>
      </c>
      <c r="G1757" s="2" t="s">
        <v>14</v>
      </c>
      <c r="H1757" s="2">
        <f>14.0067*N1757/M1757</f>
        <v>0</v>
      </c>
      <c r="L1757" s="2" t="s">
        <v>7153</v>
      </c>
      <c r="M1757" s="2">
        <v>286.34399999999999</v>
      </c>
      <c r="N1757" s="2">
        <v>0</v>
      </c>
    </row>
    <row r="1758" spans="1:14" x14ac:dyDescent="0.25">
      <c r="A1758" s="3">
        <v>4219</v>
      </c>
      <c r="B1758" s="2" t="s">
        <v>6192</v>
      </c>
      <c r="C1758" s="2" t="s">
        <v>16</v>
      </c>
      <c r="D1758" s="2" t="s">
        <v>11</v>
      </c>
      <c r="E1758" s="2" t="s">
        <v>6194</v>
      </c>
      <c r="F1758" s="2" t="s">
        <v>13</v>
      </c>
      <c r="G1758" s="2" t="s">
        <v>14</v>
      </c>
      <c r="H1758" s="2">
        <f>14.0067*N1758/M1758</f>
        <v>0</v>
      </c>
      <c r="L1758" s="2" t="s">
        <v>7154</v>
      </c>
      <c r="M1758" s="2">
        <v>242.339</v>
      </c>
      <c r="N1758" s="2">
        <v>0</v>
      </c>
    </row>
    <row r="1759" spans="1:14" hidden="1" x14ac:dyDescent="0.25">
      <c r="A1759" s="3">
        <v>1576</v>
      </c>
      <c r="B1759" s="2" t="s">
        <v>1663</v>
      </c>
      <c r="C1759" s="2" t="s">
        <v>47</v>
      </c>
      <c r="D1759" s="2" t="s">
        <v>11</v>
      </c>
      <c r="E1759" s="2" t="s">
        <v>1665</v>
      </c>
      <c r="F1759" s="2" t="s">
        <v>13</v>
      </c>
      <c r="G1759" s="2" t="s">
        <v>14</v>
      </c>
    </row>
    <row r="1760" spans="1:14" hidden="1" x14ac:dyDescent="0.25">
      <c r="A1760" s="3">
        <v>1758</v>
      </c>
      <c r="C1760" s="2" t="s">
        <v>2818</v>
      </c>
      <c r="D1760" s="2" t="s">
        <v>11</v>
      </c>
      <c r="E1760" s="2" t="s">
        <v>6055</v>
      </c>
      <c r="F1760" s="2" t="s">
        <v>37</v>
      </c>
      <c r="G1760" s="2" t="s">
        <v>2913</v>
      </c>
    </row>
    <row r="1761" spans="1:7" hidden="1" x14ac:dyDescent="0.25">
      <c r="A1761" s="3">
        <v>1759</v>
      </c>
      <c r="B1761" s="2" t="s">
        <v>4572</v>
      </c>
      <c r="C1761" s="2" t="s">
        <v>51</v>
      </c>
      <c r="D1761" s="2" t="s">
        <v>11</v>
      </c>
      <c r="E1761" s="2" t="s">
        <v>4574</v>
      </c>
      <c r="F1761" s="2" t="s">
        <v>37</v>
      </c>
      <c r="G1761" s="2" t="s">
        <v>14</v>
      </c>
    </row>
    <row r="1762" spans="1:7" hidden="1" x14ac:dyDescent="0.25">
      <c r="A1762" s="3">
        <v>140</v>
      </c>
      <c r="B1762" s="2" t="s">
        <v>1663</v>
      </c>
      <c r="C1762" s="2" t="s">
        <v>90</v>
      </c>
      <c r="D1762" s="2" t="s">
        <v>11</v>
      </c>
      <c r="E1762" s="2" t="s">
        <v>1665</v>
      </c>
      <c r="F1762" s="2" t="s">
        <v>13</v>
      </c>
      <c r="G1762" s="2" t="s">
        <v>14</v>
      </c>
    </row>
    <row r="1763" spans="1:7" hidden="1" x14ac:dyDescent="0.25">
      <c r="A1763" s="3">
        <v>1572</v>
      </c>
      <c r="B1763" s="2" t="s">
        <v>1663</v>
      </c>
      <c r="C1763" s="2" t="s">
        <v>9</v>
      </c>
      <c r="D1763" s="2" t="s">
        <v>11</v>
      </c>
      <c r="E1763" s="2" t="s">
        <v>1665</v>
      </c>
      <c r="F1763" s="2" t="s">
        <v>13</v>
      </c>
      <c r="G1763" s="2" t="s">
        <v>14</v>
      </c>
    </row>
    <row r="1764" spans="1:7" hidden="1" x14ac:dyDescent="0.25">
      <c r="A1764" s="3">
        <v>2781</v>
      </c>
      <c r="B1764" s="2" t="s">
        <v>1663</v>
      </c>
      <c r="C1764" s="2" t="s">
        <v>99</v>
      </c>
      <c r="D1764" s="2" t="s">
        <v>11</v>
      </c>
      <c r="E1764" s="2" t="s">
        <v>1665</v>
      </c>
      <c r="F1764" s="2" t="s">
        <v>13</v>
      </c>
      <c r="G1764" s="2" t="s">
        <v>14</v>
      </c>
    </row>
    <row r="1765" spans="1:7" hidden="1" x14ac:dyDescent="0.25">
      <c r="A1765" s="3">
        <v>1357</v>
      </c>
      <c r="B1765" s="2" t="s">
        <v>1663</v>
      </c>
      <c r="C1765" s="2" t="s">
        <v>70</v>
      </c>
      <c r="D1765" s="2" t="s">
        <v>11</v>
      </c>
      <c r="E1765" s="2" t="s">
        <v>1665</v>
      </c>
      <c r="F1765" s="2" t="s">
        <v>13</v>
      </c>
      <c r="G1765" s="2" t="s">
        <v>14</v>
      </c>
    </row>
    <row r="1766" spans="1:7" x14ac:dyDescent="0.25">
      <c r="A1766" s="3">
        <v>3291</v>
      </c>
      <c r="B1766" s="2" t="s">
        <v>1663</v>
      </c>
      <c r="C1766" s="2" t="s">
        <v>189</v>
      </c>
      <c r="D1766" s="2" t="s">
        <v>11</v>
      </c>
      <c r="E1766" s="2" t="s">
        <v>1665</v>
      </c>
      <c r="F1766" s="2" t="s">
        <v>13</v>
      </c>
      <c r="G1766" s="2" t="s">
        <v>14</v>
      </c>
    </row>
    <row r="1767" spans="1:7" hidden="1" x14ac:dyDescent="0.25">
      <c r="A1767" s="3">
        <v>1765</v>
      </c>
      <c r="C1767" s="2" t="s">
        <v>2818</v>
      </c>
      <c r="D1767" s="2" t="s">
        <v>11</v>
      </c>
      <c r="E1767" s="2" t="s">
        <v>5281</v>
      </c>
      <c r="F1767" s="2" t="s">
        <v>37</v>
      </c>
      <c r="G1767" s="2" t="s">
        <v>2913</v>
      </c>
    </row>
    <row r="1768" spans="1:7" x14ac:dyDescent="0.25">
      <c r="A1768" s="3">
        <v>1360</v>
      </c>
      <c r="B1768" s="2" t="s">
        <v>1663</v>
      </c>
      <c r="C1768" s="2" t="s">
        <v>43</v>
      </c>
      <c r="D1768" s="2" t="s">
        <v>11</v>
      </c>
      <c r="E1768" s="2" t="s">
        <v>1665</v>
      </c>
      <c r="F1768" s="2" t="s">
        <v>13</v>
      </c>
      <c r="G1768" s="2" t="s">
        <v>14</v>
      </c>
    </row>
    <row r="1769" spans="1:7" x14ac:dyDescent="0.25">
      <c r="A1769" s="3">
        <v>4116</v>
      </c>
      <c r="B1769" s="2" t="s">
        <v>1663</v>
      </c>
      <c r="C1769" s="2" t="s">
        <v>26</v>
      </c>
      <c r="D1769" s="2" t="s">
        <v>11</v>
      </c>
      <c r="E1769" s="2" t="s">
        <v>1665</v>
      </c>
      <c r="F1769" s="2" t="s">
        <v>13</v>
      </c>
      <c r="G1769" s="2" t="s">
        <v>14</v>
      </c>
    </row>
    <row r="1770" spans="1:7" x14ac:dyDescent="0.25">
      <c r="A1770" s="3">
        <v>306</v>
      </c>
      <c r="B1770" s="2" t="s">
        <v>1663</v>
      </c>
      <c r="C1770" s="2" t="s">
        <v>30</v>
      </c>
      <c r="D1770" s="2" t="s">
        <v>11</v>
      </c>
      <c r="E1770" s="2" t="s">
        <v>1665</v>
      </c>
      <c r="F1770" s="2" t="s">
        <v>13</v>
      </c>
      <c r="G1770" s="2" t="s">
        <v>14</v>
      </c>
    </row>
    <row r="1771" spans="1:7" x14ac:dyDescent="0.25">
      <c r="A1771" s="3">
        <v>2879</v>
      </c>
      <c r="B1771" s="2" t="s">
        <v>1663</v>
      </c>
      <c r="C1771" s="2" t="s">
        <v>23</v>
      </c>
      <c r="D1771" s="2" t="s">
        <v>11</v>
      </c>
      <c r="E1771" s="2" t="s">
        <v>1665</v>
      </c>
      <c r="F1771" s="2" t="s">
        <v>13</v>
      </c>
      <c r="G1771" s="2" t="s">
        <v>14</v>
      </c>
    </row>
    <row r="1772" spans="1:7" hidden="1" x14ac:dyDescent="0.25">
      <c r="A1772" s="3">
        <v>1770</v>
      </c>
      <c r="B1772" s="2" t="s">
        <v>1281</v>
      </c>
      <c r="C1772" s="2" t="s">
        <v>59</v>
      </c>
      <c r="D1772" s="2" t="s">
        <v>11</v>
      </c>
      <c r="E1772" s="2" t="s">
        <v>1728</v>
      </c>
      <c r="F1772" s="2" t="s">
        <v>37</v>
      </c>
      <c r="G1772" s="2" t="s">
        <v>14</v>
      </c>
    </row>
    <row r="1773" spans="1:7" x14ac:dyDescent="0.25">
      <c r="A1773" s="3">
        <v>3483</v>
      </c>
      <c r="B1773" s="2" t="s">
        <v>610</v>
      </c>
      <c r="C1773" s="2" t="s">
        <v>189</v>
      </c>
      <c r="D1773" s="2" t="s">
        <v>11</v>
      </c>
      <c r="E1773" s="2" t="s">
        <v>612</v>
      </c>
      <c r="F1773" s="2" t="s">
        <v>13</v>
      </c>
      <c r="G1773" s="2" t="s">
        <v>14</v>
      </c>
    </row>
    <row r="1774" spans="1:7" x14ac:dyDescent="0.25">
      <c r="A1774" s="3">
        <v>2590</v>
      </c>
      <c r="B1774" s="2" t="s">
        <v>610</v>
      </c>
      <c r="C1774" s="2" t="s">
        <v>43</v>
      </c>
      <c r="D1774" s="2" t="s">
        <v>11</v>
      </c>
      <c r="E1774" s="2" t="s">
        <v>612</v>
      </c>
      <c r="F1774" s="2" t="s">
        <v>13</v>
      </c>
      <c r="G1774" s="2" t="s">
        <v>14</v>
      </c>
    </row>
    <row r="1775" spans="1:7" hidden="1" x14ac:dyDescent="0.25">
      <c r="A1775" s="3">
        <v>1773</v>
      </c>
      <c r="C1775" s="2" t="s">
        <v>2818</v>
      </c>
      <c r="D1775" s="2" t="s">
        <v>11</v>
      </c>
      <c r="E1775" s="2" t="s">
        <v>3047</v>
      </c>
      <c r="F1775" s="2" t="s">
        <v>37</v>
      </c>
      <c r="G1775" s="2" t="s">
        <v>2821</v>
      </c>
    </row>
    <row r="1776" spans="1:7" x14ac:dyDescent="0.25">
      <c r="A1776" s="3">
        <v>2062</v>
      </c>
      <c r="B1776" s="2" t="s">
        <v>610</v>
      </c>
      <c r="C1776" s="2" t="s">
        <v>26</v>
      </c>
      <c r="D1776" s="2" t="s">
        <v>11</v>
      </c>
      <c r="E1776" s="2" t="s">
        <v>612</v>
      </c>
      <c r="F1776" s="2" t="s">
        <v>13</v>
      </c>
      <c r="G1776" s="2" t="s">
        <v>14</v>
      </c>
    </row>
    <row r="1777" spans="1:7" x14ac:dyDescent="0.25">
      <c r="A1777" s="3">
        <v>3242</v>
      </c>
      <c r="B1777" s="2" t="s">
        <v>610</v>
      </c>
      <c r="C1777" s="2" t="s">
        <v>30</v>
      </c>
      <c r="D1777" s="2" t="s">
        <v>11</v>
      </c>
      <c r="E1777" s="2" t="s">
        <v>612</v>
      </c>
      <c r="F1777" s="2" t="s">
        <v>13</v>
      </c>
      <c r="G1777" s="2" t="s">
        <v>14</v>
      </c>
    </row>
    <row r="1778" spans="1:7" x14ac:dyDescent="0.25">
      <c r="A1778" s="3">
        <v>402</v>
      </c>
      <c r="B1778" s="2" t="s">
        <v>610</v>
      </c>
      <c r="C1778" s="2" t="s">
        <v>23</v>
      </c>
      <c r="D1778" s="2" t="s">
        <v>11</v>
      </c>
      <c r="E1778" s="2" t="s">
        <v>612</v>
      </c>
      <c r="F1778" s="2" t="s">
        <v>13</v>
      </c>
      <c r="G1778" s="2" t="s">
        <v>14</v>
      </c>
    </row>
    <row r="1779" spans="1:7" hidden="1" x14ac:dyDescent="0.25">
      <c r="A1779" s="3">
        <v>3747</v>
      </c>
      <c r="B1779" s="2" t="s">
        <v>93</v>
      </c>
      <c r="C1779" s="2" t="s">
        <v>47</v>
      </c>
      <c r="D1779" s="2" t="s">
        <v>11</v>
      </c>
      <c r="E1779" s="2" t="s">
        <v>95</v>
      </c>
      <c r="F1779" s="2" t="s">
        <v>13</v>
      </c>
      <c r="G1779" s="2" t="s">
        <v>14</v>
      </c>
    </row>
    <row r="1780" spans="1:7" hidden="1" x14ac:dyDescent="0.25">
      <c r="A1780" s="3">
        <v>2770</v>
      </c>
      <c r="B1780" s="2" t="s">
        <v>93</v>
      </c>
      <c r="C1780" s="2" t="s">
        <v>90</v>
      </c>
      <c r="D1780" s="2" t="s">
        <v>11</v>
      </c>
      <c r="E1780" s="2" t="s">
        <v>95</v>
      </c>
      <c r="F1780" s="2" t="s">
        <v>13</v>
      </c>
      <c r="G1780" s="2" t="s">
        <v>14</v>
      </c>
    </row>
    <row r="1781" spans="1:7" hidden="1" x14ac:dyDescent="0.25">
      <c r="A1781" s="3">
        <v>3933</v>
      </c>
      <c r="B1781" s="2" t="s">
        <v>93</v>
      </c>
      <c r="C1781" s="2" t="s">
        <v>9</v>
      </c>
      <c r="D1781" s="2" t="s">
        <v>11</v>
      </c>
      <c r="E1781" s="2" t="s">
        <v>95</v>
      </c>
      <c r="F1781" s="2" t="s">
        <v>13</v>
      </c>
      <c r="G1781" s="2" t="s">
        <v>14</v>
      </c>
    </row>
    <row r="1782" spans="1:7" hidden="1" x14ac:dyDescent="0.25">
      <c r="A1782" s="3">
        <v>82</v>
      </c>
      <c r="B1782" s="2" t="s">
        <v>93</v>
      </c>
      <c r="C1782" s="2" t="s">
        <v>99</v>
      </c>
      <c r="D1782" s="2" t="s">
        <v>11</v>
      </c>
      <c r="E1782" s="2" t="s">
        <v>95</v>
      </c>
      <c r="F1782" s="2" t="s">
        <v>13</v>
      </c>
      <c r="G1782" s="2" t="s">
        <v>14</v>
      </c>
    </row>
    <row r="1783" spans="1:7" hidden="1" x14ac:dyDescent="0.25">
      <c r="A1783" s="3">
        <v>1937</v>
      </c>
      <c r="B1783" s="2" t="s">
        <v>93</v>
      </c>
      <c r="C1783" s="2" t="s">
        <v>70</v>
      </c>
      <c r="D1783" s="2" t="s">
        <v>11</v>
      </c>
      <c r="E1783" s="2" t="s">
        <v>95</v>
      </c>
      <c r="F1783" s="2" t="s">
        <v>13</v>
      </c>
      <c r="G1783" s="2" t="s">
        <v>14</v>
      </c>
    </row>
    <row r="1784" spans="1:7" hidden="1" x14ac:dyDescent="0.25">
      <c r="A1784" s="3">
        <v>1782</v>
      </c>
      <c r="C1784" s="2" t="s">
        <v>2818</v>
      </c>
      <c r="D1784" s="2" t="s">
        <v>11</v>
      </c>
      <c r="E1784" s="2" t="s">
        <v>3661</v>
      </c>
      <c r="F1784" s="2" t="s">
        <v>37</v>
      </c>
      <c r="G1784" s="2" t="s">
        <v>2821</v>
      </c>
    </row>
    <row r="1785" spans="1:7" x14ac:dyDescent="0.25">
      <c r="A1785" s="3">
        <v>2902</v>
      </c>
      <c r="B1785" s="2" t="s">
        <v>93</v>
      </c>
      <c r="C1785" s="2" t="s">
        <v>189</v>
      </c>
      <c r="D1785" s="2" t="s">
        <v>11</v>
      </c>
      <c r="E1785" s="2" t="s">
        <v>95</v>
      </c>
      <c r="F1785" s="2" t="s">
        <v>13</v>
      </c>
      <c r="G1785" s="2" t="s">
        <v>14</v>
      </c>
    </row>
    <row r="1786" spans="1:7" x14ac:dyDescent="0.25">
      <c r="A1786" s="3">
        <v>3938</v>
      </c>
      <c r="B1786" s="2" t="s">
        <v>93</v>
      </c>
      <c r="C1786" s="2" t="s">
        <v>43</v>
      </c>
      <c r="D1786" s="2" t="s">
        <v>11</v>
      </c>
      <c r="E1786" s="2" t="s">
        <v>95</v>
      </c>
      <c r="F1786" s="2" t="s">
        <v>13</v>
      </c>
      <c r="G1786" s="2" t="s">
        <v>14</v>
      </c>
    </row>
    <row r="1787" spans="1:7" x14ac:dyDescent="0.25">
      <c r="A1787" s="3">
        <v>4207</v>
      </c>
      <c r="B1787" s="2" t="s">
        <v>93</v>
      </c>
      <c r="C1787" s="2" t="s">
        <v>26</v>
      </c>
      <c r="D1787" s="2" t="s">
        <v>11</v>
      </c>
      <c r="E1787" s="2" t="s">
        <v>95</v>
      </c>
      <c r="F1787" s="2" t="s">
        <v>13</v>
      </c>
      <c r="G1787" s="2" t="s">
        <v>14</v>
      </c>
    </row>
    <row r="1788" spans="1:7" x14ac:dyDescent="0.25">
      <c r="A1788" s="3">
        <v>2291</v>
      </c>
      <c r="B1788" s="2" t="s">
        <v>93</v>
      </c>
      <c r="C1788" s="2" t="s">
        <v>30</v>
      </c>
      <c r="D1788" s="2" t="s">
        <v>11</v>
      </c>
      <c r="E1788" s="2" t="s">
        <v>95</v>
      </c>
      <c r="F1788" s="2" t="s">
        <v>13</v>
      </c>
      <c r="G1788" s="2" t="s">
        <v>14</v>
      </c>
    </row>
    <row r="1789" spans="1:7" x14ac:dyDescent="0.25">
      <c r="A1789" s="3">
        <v>1605</v>
      </c>
      <c r="B1789" s="2" t="s">
        <v>93</v>
      </c>
      <c r="C1789" s="2" t="s">
        <v>23</v>
      </c>
      <c r="D1789" s="2" t="s">
        <v>11</v>
      </c>
      <c r="E1789" s="2" t="s">
        <v>95</v>
      </c>
      <c r="F1789" s="2" t="s">
        <v>13</v>
      </c>
      <c r="G1789" s="2" t="s">
        <v>14</v>
      </c>
    </row>
    <row r="1790" spans="1:7" x14ac:dyDescent="0.25">
      <c r="A1790" s="3">
        <v>3412</v>
      </c>
      <c r="B1790" s="2" t="s">
        <v>750</v>
      </c>
      <c r="C1790" s="2" t="s">
        <v>189</v>
      </c>
      <c r="D1790" s="2" t="s">
        <v>11</v>
      </c>
      <c r="E1790" s="2" t="s">
        <v>6534</v>
      </c>
      <c r="F1790" s="2" t="s">
        <v>13</v>
      </c>
      <c r="G1790" s="2" t="s">
        <v>14</v>
      </c>
    </row>
    <row r="1791" spans="1:7" hidden="1" x14ac:dyDescent="0.25">
      <c r="A1791" s="3">
        <v>196</v>
      </c>
      <c r="B1791" s="2" t="s">
        <v>7157</v>
      </c>
      <c r="C1791" s="2" t="s">
        <v>47</v>
      </c>
      <c r="D1791" s="2" t="s">
        <v>11</v>
      </c>
      <c r="E1791" s="2" t="s">
        <v>1279</v>
      </c>
      <c r="F1791" s="2" t="s">
        <v>13</v>
      </c>
      <c r="G1791" s="2" t="s">
        <v>14</v>
      </c>
    </row>
    <row r="1792" spans="1:7" hidden="1" x14ac:dyDescent="0.25">
      <c r="A1792" s="3">
        <v>1494</v>
      </c>
      <c r="B1792" s="2" t="s">
        <v>7157</v>
      </c>
      <c r="C1792" s="2" t="s">
        <v>90</v>
      </c>
      <c r="D1792" s="2" t="s">
        <v>11</v>
      </c>
      <c r="E1792" s="2" t="s">
        <v>1279</v>
      </c>
      <c r="F1792" s="2" t="s">
        <v>13</v>
      </c>
      <c r="G1792" s="2" t="s">
        <v>14</v>
      </c>
    </row>
    <row r="1793" spans="1:7" hidden="1" x14ac:dyDescent="0.25">
      <c r="A1793" s="3">
        <v>2247</v>
      </c>
      <c r="B1793" s="2" t="s">
        <v>7157</v>
      </c>
      <c r="C1793" s="2" t="s">
        <v>9</v>
      </c>
      <c r="D1793" s="2" t="s">
        <v>11</v>
      </c>
      <c r="E1793" s="2" t="s">
        <v>1279</v>
      </c>
      <c r="F1793" s="2" t="s">
        <v>13</v>
      </c>
      <c r="G1793" s="2" t="s">
        <v>14</v>
      </c>
    </row>
    <row r="1794" spans="1:7" hidden="1" x14ac:dyDescent="0.25">
      <c r="A1794" s="3">
        <v>2158</v>
      </c>
      <c r="B1794" s="2" t="s">
        <v>7157</v>
      </c>
      <c r="C1794" s="2" t="s">
        <v>99</v>
      </c>
      <c r="D1794" s="2" t="s">
        <v>11</v>
      </c>
      <c r="E1794" s="2" t="s">
        <v>1279</v>
      </c>
      <c r="F1794" s="2" t="s">
        <v>13</v>
      </c>
      <c r="G1794" s="2" t="s">
        <v>14</v>
      </c>
    </row>
    <row r="1795" spans="1:7" hidden="1" x14ac:dyDescent="0.25">
      <c r="A1795" s="3">
        <v>197</v>
      </c>
      <c r="B1795" s="2" t="s">
        <v>7157</v>
      </c>
      <c r="C1795" s="2" t="s">
        <v>70</v>
      </c>
      <c r="D1795" s="2" t="s">
        <v>11</v>
      </c>
      <c r="E1795" s="2" t="s">
        <v>1279</v>
      </c>
      <c r="F1795" s="2" t="s">
        <v>13</v>
      </c>
      <c r="G1795" s="2" t="s">
        <v>14</v>
      </c>
    </row>
    <row r="1796" spans="1:7" x14ac:dyDescent="0.25">
      <c r="A1796" s="3">
        <v>3519</v>
      </c>
      <c r="B1796" s="2" t="s">
        <v>7157</v>
      </c>
      <c r="C1796" s="2" t="s">
        <v>189</v>
      </c>
      <c r="D1796" s="2" t="s">
        <v>11</v>
      </c>
      <c r="E1796" s="2" t="s">
        <v>1279</v>
      </c>
      <c r="F1796" s="2" t="s">
        <v>13</v>
      </c>
      <c r="G1796" s="2" t="s">
        <v>14</v>
      </c>
    </row>
    <row r="1797" spans="1:7" x14ac:dyDescent="0.25">
      <c r="A1797" s="3">
        <v>3832</v>
      </c>
      <c r="B1797" s="2" t="s">
        <v>7157</v>
      </c>
      <c r="C1797" s="2" t="s">
        <v>43</v>
      </c>
      <c r="D1797" s="2" t="s">
        <v>11</v>
      </c>
      <c r="E1797" s="2" t="s">
        <v>1279</v>
      </c>
      <c r="F1797" s="2" t="s">
        <v>13</v>
      </c>
      <c r="G1797" s="2" t="s">
        <v>14</v>
      </c>
    </row>
    <row r="1798" spans="1:7" x14ac:dyDescent="0.25">
      <c r="A1798" s="3">
        <v>1508</v>
      </c>
      <c r="B1798" s="2" t="s">
        <v>7157</v>
      </c>
      <c r="C1798" s="2" t="s">
        <v>26</v>
      </c>
      <c r="D1798" s="2" t="s">
        <v>11</v>
      </c>
      <c r="E1798" s="2" t="s">
        <v>1279</v>
      </c>
      <c r="F1798" s="2" t="s">
        <v>13</v>
      </c>
      <c r="G1798" s="2" t="s">
        <v>14</v>
      </c>
    </row>
    <row r="1799" spans="1:7" x14ac:dyDescent="0.25">
      <c r="A1799" s="3">
        <v>3539</v>
      </c>
      <c r="B1799" s="2" t="s">
        <v>7157</v>
      </c>
      <c r="C1799" s="2" t="s">
        <v>30</v>
      </c>
      <c r="D1799" s="2" t="s">
        <v>11</v>
      </c>
      <c r="E1799" s="2" t="s">
        <v>1279</v>
      </c>
      <c r="F1799" s="2" t="s">
        <v>13</v>
      </c>
      <c r="G1799" s="2" t="s">
        <v>14</v>
      </c>
    </row>
    <row r="1800" spans="1:7" x14ac:dyDescent="0.25">
      <c r="A1800" s="3">
        <v>4091</v>
      </c>
      <c r="B1800" s="2" t="s">
        <v>7157</v>
      </c>
      <c r="C1800" s="2" t="s">
        <v>23</v>
      </c>
      <c r="D1800" s="2" t="s">
        <v>11</v>
      </c>
      <c r="E1800" s="2" t="s">
        <v>1279</v>
      </c>
      <c r="F1800" s="2" t="s">
        <v>13</v>
      </c>
      <c r="G1800" s="2" t="s">
        <v>14</v>
      </c>
    </row>
    <row r="1801" spans="1:7" hidden="1" x14ac:dyDescent="0.25">
      <c r="A1801" s="3">
        <v>1799</v>
      </c>
      <c r="C1801" s="2" t="s">
        <v>2818</v>
      </c>
      <c r="D1801" s="2" t="s">
        <v>11</v>
      </c>
      <c r="E1801" s="2" t="s">
        <v>5409</v>
      </c>
      <c r="F1801" s="2" t="s">
        <v>37</v>
      </c>
      <c r="G1801" s="2" t="s">
        <v>2913</v>
      </c>
    </row>
    <row r="1802" spans="1:7" hidden="1" x14ac:dyDescent="0.25">
      <c r="A1802" s="3">
        <v>2326</v>
      </c>
      <c r="B1802" s="2" t="s">
        <v>985</v>
      </c>
      <c r="C1802" s="2" t="s">
        <v>47</v>
      </c>
      <c r="D1802" s="2" t="s">
        <v>11</v>
      </c>
      <c r="E1802" s="2" t="s">
        <v>987</v>
      </c>
      <c r="F1802" s="2" t="s">
        <v>13</v>
      </c>
      <c r="G1802" s="2" t="s">
        <v>14</v>
      </c>
    </row>
    <row r="1803" spans="1:7" hidden="1" x14ac:dyDescent="0.25">
      <c r="A1803" s="3">
        <v>920</v>
      </c>
      <c r="B1803" s="2" t="s">
        <v>985</v>
      </c>
      <c r="C1803" s="2" t="s">
        <v>90</v>
      </c>
      <c r="D1803" s="2" t="s">
        <v>11</v>
      </c>
      <c r="E1803" s="2" t="s">
        <v>987</v>
      </c>
      <c r="F1803" s="2" t="s">
        <v>13</v>
      </c>
      <c r="G1803" s="2" t="s">
        <v>14</v>
      </c>
    </row>
    <row r="1804" spans="1:7" hidden="1" x14ac:dyDescent="0.25">
      <c r="A1804" s="3">
        <v>1802</v>
      </c>
      <c r="C1804" s="2" t="s">
        <v>2818</v>
      </c>
      <c r="D1804" s="2" t="s">
        <v>11</v>
      </c>
      <c r="E1804" s="2" t="s">
        <v>4727</v>
      </c>
      <c r="F1804" s="2" t="s">
        <v>37</v>
      </c>
      <c r="G1804" s="2" t="s">
        <v>2913</v>
      </c>
    </row>
    <row r="1805" spans="1:7" hidden="1" x14ac:dyDescent="0.25">
      <c r="A1805" s="3">
        <v>1803</v>
      </c>
      <c r="B1805" s="2" t="s">
        <v>357</v>
      </c>
      <c r="C1805" s="2" t="s">
        <v>1292</v>
      </c>
      <c r="D1805" s="2" t="s">
        <v>11</v>
      </c>
      <c r="E1805" s="2" t="s">
        <v>2573</v>
      </c>
      <c r="F1805" s="2" t="s">
        <v>37</v>
      </c>
      <c r="G1805" s="2" t="s">
        <v>14</v>
      </c>
    </row>
    <row r="1806" spans="1:7" hidden="1" x14ac:dyDescent="0.25">
      <c r="A1806" s="3">
        <v>1431</v>
      </c>
      <c r="B1806" s="2" t="s">
        <v>985</v>
      </c>
      <c r="C1806" s="2" t="s">
        <v>9</v>
      </c>
      <c r="D1806" s="2" t="s">
        <v>11</v>
      </c>
      <c r="E1806" s="2" t="s">
        <v>987</v>
      </c>
      <c r="F1806" s="2" t="s">
        <v>13</v>
      </c>
      <c r="G1806" s="2" t="s">
        <v>14</v>
      </c>
    </row>
    <row r="1807" spans="1:7" hidden="1" x14ac:dyDescent="0.25">
      <c r="A1807" s="3">
        <v>1349</v>
      </c>
      <c r="B1807" s="2" t="s">
        <v>985</v>
      </c>
      <c r="C1807" s="2" t="s">
        <v>99</v>
      </c>
      <c r="D1807" s="2" t="s">
        <v>11</v>
      </c>
      <c r="E1807" s="2" t="s">
        <v>987</v>
      </c>
      <c r="F1807" s="2" t="s">
        <v>13</v>
      </c>
      <c r="G1807" s="2" t="s">
        <v>14</v>
      </c>
    </row>
    <row r="1808" spans="1:7" hidden="1" x14ac:dyDescent="0.25">
      <c r="A1808" s="3">
        <v>2839</v>
      </c>
      <c r="B1808" s="2" t="s">
        <v>985</v>
      </c>
      <c r="C1808" s="2" t="s">
        <v>70</v>
      </c>
      <c r="D1808" s="2" t="s">
        <v>11</v>
      </c>
      <c r="E1808" s="2" t="s">
        <v>987</v>
      </c>
      <c r="F1808" s="2" t="s">
        <v>13</v>
      </c>
      <c r="G1808" s="2" t="s">
        <v>14</v>
      </c>
    </row>
    <row r="1809" spans="1:7" x14ac:dyDescent="0.25">
      <c r="A1809" s="3">
        <v>296</v>
      </c>
      <c r="B1809" s="2" t="s">
        <v>985</v>
      </c>
      <c r="C1809" s="2" t="s">
        <v>189</v>
      </c>
      <c r="D1809" s="2" t="s">
        <v>11</v>
      </c>
      <c r="E1809" s="2" t="s">
        <v>987</v>
      </c>
      <c r="F1809" s="2" t="s">
        <v>13</v>
      </c>
      <c r="G1809" s="2" t="s">
        <v>14</v>
      </c>
    </row>
    <row r="1810" spans="1:7" x14ac:dyDescent="0.25">
      <c r="A1810" s="3">
        <v>3904</v>
      </c>
      <c r="B1810" s="2" t="s">
        <v>985</v>
      </c>
      <c r="C1810" s="2" t="s">
        <v>43</v>
      </c>
      <c r="D1810" s="2" t="s">
        <v>11</v>
      </c>
      <c r="E1810" s="2" t="s">
        <v>987</v>
      </c>
      <c r="F1810" s="2" t="s">
        <v>13</v>
      </c>
      <c r="G1810" s="2" t="s">
        <v>14</v>
      </c>
    </row>
    <row r="1811" spans="1:7" x14ac:dyDescent="0.25">
      <c r="A1811" s="3">
        <v>1218</v>
      </c>
      <c r="B1811" s="2" t="s">
        <v>985</v>
      </c>
      <c r="C1811" s="2" t="s">
        <v>26</v>
      </c>
      <c r="D1811" s="2" t="s">
        <v>11</v>
      </c>
      <c r="E1811" s="2" t="s">
        <v>987</v>
      </c>
      <c r="F1811" s="2" t="s">
        <v>13</v>
      </c>
      <c r="G1811" s="2" t="s">
        <v>14</v>
      </c>
    </row>
    <row r="1812" spans="1:7" x14ac:dyDescent="0.25">
      <c r="A1812" s="3">
        <v>3521</v>
      </c>
      <c r="B1812" s="2" t="s">
        <v>985</v>
      </c>
      <c r="C1812" s="2" t="s">
        <v>30</v>
      </c>
      <c r="D1812" s="2" t="s">
        <v>11</v>
      </c>
      <c r="E1812" s="2" t="s">
        <v>987</v>
      </c>
      <c r="F1812" s="2" t="s">
        <v>13</v>
      </c>
      <c r="G1812" s="2" t="s">
        <v>14</v>
      </c>
    </row>
    <row r="1813" spans="1:7" x14ac:dyDescent="0.25">
      <c r="A1813" s="3">
        <v>3138</v>
      </c>
      <c r="B1813" s="2" t="s">
        <v>985</v>
      </c>
      <c r="C1813" s="2" t="s">
        <v>23</v>
      </c>
      <c r="D1813" s="2" t="s">
        <v>11</v>
      </c>
      <c r="E1813" s="2" t="s">
        <v>987</v>
      </c>
      <c r="F1813" s="2" t="s">
        <v>13</v>
      </c>
      <c r="G1813" s="2" t="s">
        <v>14</v>
      </c>
    </row>
    <row r="1814" spans="1:7" hidden="1" x14ac:dyDescent="0.25">
      <c r="A1814" s="3">
        <v>3594</v>
      </c>
      <c r="B1814" s="2" t="s">
        <v>1067</v>
      </c>
      <c r="C1814" s="2" t="s">
        <v>47</v>
      </c>
      <c r="D1814" s="2" t="s">
        <v>11</v>
      </c>
      <c r="E1814" s="2" t="s">
        <v>1069</v>
      </c>
      <c r="F1814" s="2" t="s">
        <v>13</v>
      </c>
      <c r="G1814" s="2" t="s">
        <v>14</v>
      </c>
    </row>
    <row r="1815" spans="1:7" hidden="1" x14ac:dyDescent="0.25">
      <c r="A1815" s="3">
        <v>839</v>
      </c>
      <c r="B1815" s="2" t="s">
        <v>1067</v>
      </c>
      <c r="C1815" s="2" t="s">
        <v>90</v>
      </c>
      <c r="D1815" s="2" t="s">
        <v>11</v>
      </c>
      <c r="E1815" s="2" t="s">
        <v>1069</v>
      </c>
      <c r="F1815" s="2" t="s">
        <v>13</v>
      </c>
      <c r="G1815" s="2" t="s">
        <v>14</v>
      </c>
    </row>
    <row r="1816" spans="1:7" hidden="1" x14ac:dyDescent="0.25">
      <c r="A1816" s="3">
        <v>2376</v>
      </c>
      <c r="B1816" s="2" t="s">
        <v>1067</v>
      </c>
      <c r="C1816" s="2" t="s">
        <v>9</v>
      </c>
      <c r="D1816" s="2" t="s">
        <v>11</v>
      </c>
      <c r="E1816" s="2" t="s">
        <v>1069</v>
      </c>
      <c r="F1816" s="2" t="s">
        <v>13</v>
      </c>
      <c r="G1816" s="2" t="s">
        <v>14</v>
      </c>
    </row>
    <row r="1817" spans="1:7" hidden="1" x14ac:dyDescent="0.25">
      <c r="A1817" s="3">
        <v>45</v>
      </c>
      <c r="B1817" s="2" t="s">
        <v>1067</v>
      </c>
      <c r="C1817" s="2" t="s">
        <v>99</v>
      </c>
      <c r="D1817" s="2" t="s">
        <v>11</v>
      </c>
      <c r="E1817" s="2" t="s">
        <v>1069</v>
      </c>
      <c r="F1817" s="2" t="s">
        <v>13</v>
      </c>
      <c r="G1817" s="2" t="s">
        <v>14</v>
      </c>
    </row>
    <row r="1818" spans="1:7" hidden="1" x14ac:dyDescent="0.25">
      <c r="A1818" s="3">
        <v>1816</v>
      </c>
      <c r="B1818" s="2" t="s">
        <v>858</v>
      </c>
      <c r="C1818" s="2" t="s">
        <v>1292</v>
      </c>
      <c r="D1818" s="2" t="s">
        <v>11</v>
      </c>
      <c r="E1818" s="2" t="s">
        <v>6487</v>
      </c>
      <c r="F1818" s="2" t="s">
        <v>37</v>
      </c>
      <c r="G1818" s="2" t="s">
        <v>768</v>
      </c>
    </row>
    <row r="1819" spans="1:7" hidden="1" x14ac:dyDescent="0.25">
      <c r="A1819" s="3">
        <v>1830</v>
      </c>
      <c r="B1819" s="2" t="s">
        <v>1067</v>
      </c>
      <c r="C1819" s="2" t="s">
        <v>70</v>
      </c>
      <c r="D1819" s="2" t="s">
        <v>11</v>
      </c>
      <c r="E1819" s="2" t="s">
        <v>1069</v>
      </c>
      <c r="F1819" s="2" t="s">
        <v>13</v>
      </c>
      <c r="G1819" s="2" t="s">
        <v>14</v>
      </c>
    </row>
    <row r="1820" spans="1:7" x14ac:dyDescent="0.25">
      <c r="A1820" s="3">
        <v>3264</v>
      </c>
      <c r="B1820" s="2" t="s">
        <v>1067</v>
      </c>
      <c r="C1820" s="2" t="s">
        <v>189</v>
      </c>
      <c r="D1820" s="2" t="s">
        <v>11</v>
      </c>
      <c r="E1820" s="2" t="s">
        <v>1069</v>
      </c>
      <c r="F1820" s="2" t="s">
        <v>13</v>
      </c>
      <c r="G1820" s="2" t="s">
        <v>14</v>
      </c>
    </row>
    <row r="1821" spans="1:7" x14ac:dyDescent="0.25">
      <c r="A1821" s="3">
        <v>1741</v>
      </c>
      <c r="B1821" s="2" t="s">
        <v>1067</v>
      </c>
      <c r="C1821" s="2" t="s">
        <v>43</v>
      </c>
      <c r="D1821" s="2" t="s">
        <v>11</v>
      </c>
      <c r="E1821" s="2" t="s">
        <v>1069</v>
      </c>
      <c r="F1821" s="2" t="s">
        <v>13</v>
      </c>
      <c r="G1821" s="2" t="s">
        <v>14</v>
      </c>
    </row>
    <row r="1822" spans="1:7" x14ac:dyDescent="0.25">
      <c r="A1822" s="3">
        <v>352</v>
      </c>
      <c r="B1822" s="2" t="s">
        <v>1067</v>
      </c>
      <c r="C1822" s="2" t="s">
        <v>26</v>
      </c>
      <c r="D1822" s="2" t="s">
        <v>11</v>
      </c>
      <c r="E1822" s="2" t="s">
        <v>1069</v>
      </c>
      <c r="F1822" s="2" t="s">
        <v>13</v>
      </c>
      <c r="G1822" s="2" t="s">
        <v>14</v>
      </c>
    </row>
    <row r="1823" spans="1:7" x14ac:dyDescent="0.25">
      <c r="A1823" s="3">
        <v>2663</v>
      </c>
      <c r="B1823" s="2" t="s">
        <v>1067</v>
      </c>
      <c r="C1823" s="2" t="s">
        <v>30</v>
      </c>
      <c r="D1823" s="2" t="s">
        <v>11</v>
      </c>
      <c r="E1823" s="2" t="s">
        <v>1069</v>
      </c>
      <c r="F1823" s="2" t="s">
        <v>13</v>
      </c>
      <c r="G1823" s="2" t="s">
        <v>14</v>
      </c>
    </row>
    <row r="1824" spans="1:7" x14ac:dyDescent="0.25">
      <c r="A1824" s="3">
        <v>1864</v>
      </c>
      <c r="B1824" s="2" t="s">
        <v>1067</v>
      </c>
      <c r="C1824" s="2" t="s">
        <v>23</v>
      </c>
      <c r="D1824" s="2" t="s">
        <v>11</v>
      </c>
      <c r="E1824" s="2" t="s">
        <v>1069</v>
      </c>
      <c r="F1824" s="2" t="s">
        <v>13</v>
      </c>
      <c r="G1824" s="2" t="s">
        <v>14</v>
      </c>
    </row>
    <row r="1825" spans="1:14" x14ac:dyDescent="0.25">
      <c r="A1825" s="3">
        <v>1141</v>
      </c>
      <c r="B1825" s="2" t="s">
        <v>321</v>
      </c>
      <c r="C1825" s="2" t="s">
        <v>189</v>
      </c>
      <c r="D1825" s="2" t="s">
        <v>11</v>
      </c>
      <c r="E1825" s="2" t="s">
        <v>323</v>
      </c>
      <c r="F1825" s="2" t="s">
        <v>13</v>
      </c>
      <c r="G1825" s="2" t="s">
        <v>14</v>
      </c>
    </row>
    <row r="1826" spans="1:14" x14ac:dyDescent="0.25">
      <c r="A1826" s="3">
        <v>2419</v>
      </c>
      <c r="B1826" s="2" t="s">
        <v>321</v>
      </c>
      <c r="C1826" s="2" t="s">
        <v>43</v>
      </c>
      <c r="D1826" s="2" t="s">
        <v>11</v>
      </c>
      <c r="E1826" s="2" t="s">
        <v>323</v>
      </c>
      <c r="F1826" s="2" t="s">
        <v>13</v>
      </c>
      <c r="G1826" s="2" t="s">
        <v>14</v>
      </c>
    </row>
    <row r="1827" spans="1:14" x14ac:dyDescent="0.25">
      <c r="A1827" s="3">
        <v>2175</v>
      </c>
      <c r="B1827" s="2" t="s">
        <v>321</v>
      </c>
      <c r="C1827" s="2" t="s">
        <v>26</v>
      </c>
      <c r="D1827" s="2" t="s">
        <v>11</v>
      </c>
      <c r="E1827" s="2" t="s">
        <v>323</v>
      </c>
      <c r="F1827" s="2" t="s">
        <v>13</v>
      </c>
      <c r="G1827" s="2" t="s">
        <v>14</v>
      </c>
    </row>
    <row r="1828" spans="1:14" x14ac:dyDescent="0.25">
      <c r="A1828" s="3">
        <v>14</v>
      </c>
      <c r="B1828" s="2" t="s">
        <v>321</v>
      </c>
      <c r="C1828" s="2" t="s">
        <v>30</v>
      </c>
      <c r="D1828" s="2" t="s">
        <v>11</v>
      </c>
      <c r="E1828" s="2" t="s">
        <v>323</v>
      </c>
      <c r="F1828" s="2" t="s">
        <v>13</v>
      </c>
      <c r="G1828" s="2" t="s">
        <v>14</v>
      </c>
    </row>
    <row r="1829" spans="1:14" x14ac:dyDescent="0.25">
      <c r="A1829" s="3">
        <v>1573</v>
      </c>
      <c r="B1829" s="2" t="s">
        <v>321</v>
      </c>
      <c r="C1829" s="2" t="s">
        <v>23</v>
      </c>
      <c r="D1829" s="2" t="s">
        <v>11</v>
      </c>
      <c r="E1829" s="2" t="s">
        <v>323</v>
      </c>
      <c r="F1829" s="2" t="s">
        <v>13</v>
      </c>
      <c r="G1829" s="2" t="s">
        <v>14</v>
      </c>
    </row>
    <row r="1830" spans="1:14" x14ac:dyDescent="0.25">
      <c r="A1830" s="3">
        <v>643</v>
      </c>
      <c r="B1830" s="2" t="s">
        <v>2778</v>
      </c>
      <c r="C1830" s="2" t="s">
        <v>16</v>
      </c>
      <c r="D1830" s="2" t="s">
        <v>11</v>
      </c>
      <c r="E1830" s="2" t="s">
        <v>2780</v>
      </c>
      <c r="F1830" s="2" t="s">
        <v>13</v>
      </c>
      <c r="G1830" s="2" t="s">
        <v>14</v>
      </c>
      <c r="H1830" s="2">
        <f t="shared" ref="H1830:H1836" si="32">14.0067*N1830/M1830</f>
        <v>3.8971369744859631E-2</v>
      </c>
      <c r="L1830" s="2" t="s">
        <v>7160</v>
      </c>
      <c r="M1830" s="2">
        <v>359.41</v>
      </c>
      <c r="N1830" s="2">
        <v>1</v>
      </c>
    </row>
    <row r="1831" spans="1:14" x14ac:dyDescent="0.25">
      <c r="A1831" s="3">
        <v>4273</v>
      </c>
      <c r="B1831" s="2" t="s">
        <v>5936</v>
      </c>
      <c r="C1831" s="2" t="s">
        <v>16</v>
      </c>
      <c r="D1831" s="2" t="s">
        <v>11</v>
      </c>
      <c r="E1831" s="2" t="s">
        <v>5938</v>
      </c>
      <c r="F1831" s="2" t="s">
        <v>13</v>
      </c>
      <c r="G1831" s="2" t="s">
        <v>14</v>
      </c>
      <c r="H1831" s="2">
        <f t="shared" si="32"/>
        <v>0.11317173675918071</v>
      </c>
      <c r="L1831" s="2" t="s">
        <v>7161</v>
      </c>
      <c r="M1831" s="2">
        <v>247.53</v>
      </c>
      <c r="N1831" s="2">
        <v>2</v>
      </c>
    </row>
    <row r="1832" spans="1:14" x14ac:dyDescent="0.25">
      <c r="A1832" s="3">
        <v>2489</v>
      </c>
      <c r="B1832" s="2" t="s">
        <v>4265</v>
      </c>
      <c r="C1832" s="2" t="s">
        <v>16</v>
      </c>
      <c r="D1832" s="2" t="s">
        <v>11</v>
      </c>
      <c r="E1832" s="2" t="s">
        <v>4267</v>
      </c>
      <c r="F1832" s="2" t="s">
        <v>13</v>
      </c>
      <c r="G1832" s="2" t="s">
        <v>14</v>
      </c>
      <c r="H1832" s="2">
        <f t="shared" si="32"/>
        <v>7.482431374853428E-2</v>
      </c>
      <c r="L1832" s="2" t="s">
        <v>7162</v>
      </c>
      <c r="M1832" s="2">
        <v>374.38900000000001</v>
      </c>
      <c r="N1832" s="2">
        <v>2</v>
      </c>
    </row>
    <row r="1833" spans="1:14" x14ac:dyDescent="0.25">
      <c r="A1833" s="3">
        <v>757</v>
      </c>
      <c r="B1833" s="2" t="s">
        <v>5769</v>
      </c>
      <c r="C1833" s="2" t="s">
        <v>16</v>
      </c>
      <c r="D1833" s="2" t="s">
        <v>11</v>
      </c>
      <c r="E1833" s="2" t="s">
        <v>5771</v>
      </c>
      <c r="F1833" s="2" t="s">
        <v>13</v>
      </c>
      <c r="G1833" s="2" t="s">
        <v>14</v>
      </c>
      <c r="H1833" s="2">
        <f t="shared" si="32"/>
        <v>0.13493887302866722</v>
      </c>
      <c r="L1833" s="2" t="s">
        <v>7163</v>
      </c>
      <c r="M1833" s="2">
        <v>311.40100000000001</v>
      </c>
      <c r="N1833" s="2">
        <v>3</v>
      </c>
    </row>
    <row r="1834" spans="1:14" x14ac:dyDescent="0.25">
      <c r="A1834" s="3">
        <v>1255</v>
      </c>
      <c r="B1834" s="2" t="s">
        <v>7164</v>
      </c>
      <c r="C1834" s="2" t="s">
        <v>16</v>
      </c>
      <c r="D1834" s="2" t="s">
        <v>11</v>
      </c>
      <c r="E1834" s="2" t="s">
        <v>5753</v>
      </c>
      <c r="F1834" s="2" t="s">
        <v>13</v>
      </c>
      <c r="G1834" s="2" t="s">
        <v>14</v>
      </c>
      <c r="H1834" s="2">
        <f t="shared" si="32"/>
        <v>4.6172331609292017E-2</v>
      </c>
      <c r="L1834" s="2" t="s">
        <v>7165</v>
      </c>
      <c r="M1834" s="2">
        <v>303.35700000000003</v>
      </c>
      <c r="N1834" s="2">
        <v>1</v>
      </c>
    </row>
    <row r="1835" spans="1:14" x14ac:dyDescent="0.25">
      <c r="A1835" s="3">
        <v>938</v>
      </c>
      <c r="B1835" s="2" t="s">
        <v>1676</v>
      </c>
      <c r="C1835" s="2" t="s">
        <v>16</v>
      </c>
      <c r="D1835" s="2" t="s">
        <v>11</v>
      </c>
      <c r="E1835" s="2" t="s">
        <v>1678</v>
      </c>
      <c r="F1835" s="2" t="s">
        <v>13</v>
      </c>
      <c r="G1835" s="2" t="s">
        <v>14</v>
      </c>
      <c r="H1835" s="2">
        <f t="shared" si="32"/>
        <v>9.142724730010672E-2</v>
      </c>
      <c r="L1835" s="2" t="s">
        <v>7166</v>
      </c>
      <c r="M1835" s="2">
        <v>306.40100000000001</v>
      </c>
      <c r="N1835" s="2">
        <v>2</v>
      </c>
    </row>
    <row r="1836" spans="1:14" x14ac:dyDescent="0.25">
      <c r="A1836" s="3">
        <v>508</v>
      </c>
      <c r="B1836" s="2" t="s">
        <v>5580</v>
      </c>
      <c r="C1836" s="2" t="s">
        <v>16</v>
      </c>
      <c r="D1836" s="2" t="s">
        <v>11</v>
      </c>
      <c r="E1836" s="2" t="s">
        <v>5582</v>
      </c>
      <c r="F1836" s="2" t="s">
        <v>13</v>
      </c>
      <c r="G1836" s="2" t="s">
        <v>14</v>
      </c>
      <c r="H1836" s="2">
        <f t="shared" si="32"/>
        <v>0.16634146631118291</v>
      </c>
      <c r="L1836" s="2" t="s">
        <v>7167</v>
      </c>
      <c r="M1836" s="2">
        <v>336.81799999999998</v>
      </c>
      <c r="N1836" s="2">
        <v>4</v>
      </c>
    </row>
    <row r="1837" spans="1:14" hidden="1" x14ac:dyDescent="0.25">
      <c r="A1837" s="3">
        <v>1835</v>
      </c>
      <c r="B1837" s="2" t="s">
        <v>858</v>
      </c>
      <c r="C1837" s="2" t="s">
        <v>59</v>
      </c>
      <c r="D1837" s="2" t="s">
        <v>11</v>
      </c>
      <c r="E1837" s="2" t="s">
        <v>6494</v>
      </c>
      <c r="F1837" s="2" t="s">
        <v>37</v>
      </c>
      <c r="G1837" s="2" t="s">
        <v>768</v>
      </c>
    </row>
    <row r="1838" spans="1:14" x14ac:dyDescent="0.25">
      <c r="A1838" s="3">
        <v>3717</v>
      </c>
      <c r="B1838" s="2" t="s">
        <v>4312</v>
      </c>
      <c r="C1838" s="2" t="s">
        <v>16</v>
      </c>
      <c r="D1838" s="2" t="s">
        <v>11</v>
      </c>
      <c r="E1838" s="2" t="s">
        <v>4314</v>
      </c>
      <c r="F1838" s="2" t="s">
        <v>13</v>
      </c>
      <c r="G1838" s="2" t="s">
        <v>14</v>
      </c>
      <c r="H1838" s="2">
        <f>14.0067*N1838/M1838</f>
        <v>0</v>
      </c>
      <c r="L1838" s="2" t="s">
        <v>7168</v>
      </c>
      <c r="M1838" s="2">
        <v>1052.6600000000001</v>
      </c>
      <c r="N1838" s="2">
        <v>0</v>
      </c>
    </row>
    <row r="1839" spans="1:14" x14ac:dyDescent="0.25">
      <c r="A1839" s="3">
        <v>2222</v>
      </c>
      <c r="B1839" s="2" t="s">
        <v>6024</v>
      </c>
      <c r="C1839" s="2" t="s">
        <v>16</v>
      </c>
      <c r="D1839" s="2" t="s">
        <v>11</v>
      </c>
      <c r="E1839" s="2" t="s">
        <v>6026</v>
      </c>
      <c r="F1839" s="2" t="s">
        <v>13</v>
      </c>
      <c r="G1839" s="2" t="s">
        <v>14</v>
      </c>
      <c r="H1839" s="2">
        <f>14.0067*N1839/M1839</f>
        <v>6.9608539864129487E-2</v>
      </c>
      <c r="L1839" s="2" t="s">
        <v>6960</v>
      </c>
      <c r="M1839" s="2">
        <v>201.221</v>
      </c>
      <c r="N1839" s="2">
        <v>1</v>
      </c>
    </row>
    <row r="1840" spans="1:14" x14ac:dyDescent="0.25">
      <c r="A1840" s="3">
        <v>2165</v>
      </c>
      <c r="B1840" s="2" t="s">
        <v>6407</v>
      </c>
      <c r="C1840" s="2" t="s">
        <v>16</v>
      </c>
      <c r="D1840" s="2" t="s">
        <v>11</v>
      </c>
      <c r="E1840" s="2" t="s">
        <v>6409</v>
      </c>
      <c r="F1840" s="2" t="s">
        <v>13</v>
      </c>
      <c r="G1840" s="2" t="s">
        <v>14</v>
      </c>
      <c r="H1840" s="2">
        <f>14.0067*N1840/M1840</f>
        <v>4.6349720049239561E-2</v>
      </c>
      <c r="L1840" s="2" t="s">
        <v>7169</v>
      </c>
      <c r="M1840" s="2">
        <v>302.19600000000003</v>
      </c>
      <c r="N1840" s="2">
        <v>1</v>
      </c>
    </row>
    <row r="1841" spans="1:14" x14ac:dyDescent="0.25">
      <c r="A1841" s="3">
        <v>2862</v>
      </c>
      <c r="B1841" s="2" t="s">
        <v>5467</v>
      </c>
      <c r="C1841" s="2" t="s">
        <v>16</v>
      </c>
      <c r="D1841" s="2" t="s">
        <v>11</v>
      </c>
      <c r="E1841" s="2" t="s">
        <v>5469</v>
      </c>
      <c r="F1841" s="2" t="s">
        <v>13</v>
      </c>
      <c r="G1841" s="2" t="s">
        <v>14</v>
      </c>
      <c r="H1841" s="2">
        <f>14.0067*N1841/M1841</f>
        <v>5.0523023871530917E-2</v>
      </c>
      <c r="L1841" s="2" t="s">
        <v>7170</v>
      </c>
      <c r="M1841" s="2">
        <v>277.23399999999998</v>
      </c>
      <c r="N1841" s="2">
        <v>1</v>
      </c>
    </row>
    <row r="1842" spans="1:14" x14ac:dyDescent="0.25">
      <c r="A1842" s="3">
        <v>652</v>
      </c>
      <c r="B1842" s="2" t="s">
        <v>2293</v>
      </c>
      <c r="C1842" s="2" t="s">
        <v>16</v>
      </c>
      <c r="D1842" s="2" t="s">
        <v>11</v>
      </c>
      <c r="E1842" s="2" t="s">
        <v>2295</v>
      </c>
      <c r="F1842" s="2" t="s">
        <v>13</v>
      </c>
      <c r="G1842" s="2" t="s">
        <v>14</v>
      </c>
      <c r="H1842" s="2">
        <f>14.0067*N1842/M1842</f>
        <v>4.1971035859080734E-2</v>
      </c>
      <c r="L1842" s="2" t="s">
        <v>7171</v>
      </c>
      <c r="M1842" s="2">
        <v>333.72300000000001</v>
      </c>
      <c r="N1842" s="2">
        <v>1</v>
      </c>
    </row>
    <row r="1843" spans="1:14" x14ac:dyDescent="0.25">
      <c r="A1843" s="3">
        <v>3345</v>
      </c>
      <c r="B1843" s="2" t="s">
        <v>2293</v>
      </c>
      <c r="C1843" s="2" t="s">
        <v>26</v>
      </c>
      <c r="D1843" s="2" t="s">
        <v>11</v>
      </c>
      <c r="E1843" s="2" t="s">
        <v>2295</v>
      </c>
      <c r="F1843" s="2" t="s">
        <v>13</v>
      </c>
      <c r="G1843" s="2" t="s">
        <v>14</v>
      </c>
      <c r="N1843" s="2">
        <v>1</v>
      </c>
    </row>
    <row r="1844" spans="1:14" x14ac:dyDescent="0.25">
      <c r="A1844" s="3">
        <v>3645</v>
      </c>
      <c r="B1844" s="2" t="s">
        <v>1493</v>
      </c>
      <c r="C1844" s="2" t="s">
        <v>16</v>
      </c>
      <c r="D1844" s="2" t="s">
        <v>11</v>
      </c>
      <c r="E1844" s="2" t="s">
        <v>1495</v>
      </c>
      <c r="F1844" s="2" t="s">
        <v>13</v>
      </c>
      <c r="G1844" s="2" t="s">
        <v>14</v>
      </c>
      <c r="H1844" s="2">
        <f>14.0067*N1844/M1844</f>
        <v>3.8717140724769887E-2</v>
      </c>
      <c r="L1844" s="2" t="s">
        <v>7172</v>
      </c>
      <c r="M1844" s="2">
        <v>361.77</v>
      </c>
      <c r="N1844" s="2">
        <v>1</v>
      </c>
    </row>
    <row r="1845" spans="1:14" x14ac:dyDescent="0.25">
      <c r="A1845" s="3">
        <v>1891</v>
      </c>
      <c r="B1845" s="2" t="s">
        <v>3062</v>
      </c>
      <c r="C1845" s="2" t="s">
        <v>16</v>
      </c>
      <c r="D1845" s="2" t="s">
        <v>11</v>
      </c>
      <c r="E1845" s="2" t="s">
        <v>3064</v>
      </c>
      <c r="F1845" s="2" t="s">
        <v>13</v>
      </c>
      <c r="G1845" s="2" t="s">
        <v>14</v>
      </c>
      <c r="H1845" s="2">
        <f>14.0067*N1845/M1845</f>
        <v>3.8717140724769887E-2</v>
      </c>
      <c r="L1845" s="2" t="s">
        <v>7172</v>
      </c>
      <c r="M1845" s="2">
        <v>361.77</v>
      </c>
      <c r="N1845" s="2">
        <v>1</v>
      </c>
    </row>
    <row r="1846" spans="1:14" x14ac:dyDescent="0.25">
      <c r="A1846" s="3">
        <v>195</v>
      </c>
      <c r="B1846" s="2" t="s">
        <v>7173</v>
      </c>
      <c r="C1846" s="2" t="s">
        <v>16</v>
      </c>
      <c r="D1846" s="2" t="s">
        <v>11</v>
      </c>
      <c r="E1846" s="2" t="s">
        <v>1027</v>
      </c>
      <c r="F1846" s="2" t="s">
        <v>13</v>
      </c>
      <c r="G1846" s="2" t="s">
        <v>14</v>
      </c>
      <c r="H1846" s="2">
        <f>14.0067*N1846/M1846</f>
        <v>4.6481845906742286E-2</v>
      </c>
      <c r="L1846" s="2" t="s">
        <v>7174</v>
      </c>
      <c r="M1846" s="2">
        <v>301.33699999999999</v>
      </c>
      <c r="N1846" s="2">
        <v>1</v>
      </c>
    </row>
    <row r="1847" spans="1:14" x14ac:dyDescent="0.25">
      <c r="A1847" s="3">
        <v>142</v>
      </c>
      <c r="B1847" s="2" t="s">
        <v>1023</v>
      </c>
      <c r="C1847" s="2" t="s">
        <v>16</v>
      </c>
      <c r="D1847" s="2" t="s">
        <v>11</v>
      </c>
      <c r="E1847" s="2" t="s">
        <v>1025</v>
      </c>
      <c r="F1847" s="2" t="s">
        <v>13</v>
      </c>
      <c r="G1847" s="2" t="s">
        <v>14</v>
      </c>
      <c r="H1847" s="2">
        <f>14.0067*N1847/M1847</f>
        <v>0.11815762279351287</v>
      </c>
      <c r="L1847" s="2" t="s">
        <v>7174</v>
      </c>
      <c r="M1847" s="2">
        <v>237.08500000000001</v>
      </c>
      <c r="N1847" s="2">
        <v>2</v>
      </c>
    </row>
    <row r="1848" spans="1:14" x14ac:dyDescent="0.25">
      <c r="A1848" s="3">
        <v>91</v>
      </c>
      <c r="B1848" s="2" t="s">
        <v>4329</v>
      </c>
      <c r="C1848" s="2" t="s">
        <v>16</v>
      </c>
      <c r="D1848" s="2" t="s">
        <v>11</v>
      </c>
      <c r="E1848" s="2" t="s">
        <v>4331</v>
      </c>
      <c r="F1848" s="2" t="s">
        <v>13</v>
      </c>
      <c r="G1848" s="2" t="s">
        <v>14</v>
      </c>
      <c r="H1848" s="2">
        <f>14.0067*N1848/M1848</f>
        <v>4.0085226215790033E-2</v>
      </c>
      <c r="L1848" s="2" t="s">
        <v>7175</v>
      </c>
      <c r="M1848" s="2">
        <v>349.423</v>
      </c>
      <c r="N1848" s="2">
        <v>1</v>
      </c>
    </row>
    <row r="1849" spans="1:14" hidden="1" x14ac:dyDescent="0.25">
      <c r="A1849" s="3">
        <v>1847</v>
      </c>
      <c r="C1849" s="2" t="s">
        <v>2818</v>
      </c>
      <c r="D1849" s="2" t="s">
        <v>11</v>
      </c>
      <c r="E1849" s="2" t="s">
        <v>5032</v>
      </c>
      <c r="F1849" s="2" t="s">
        <v>37</v>
      </c>
      <c r="G1849" s="2" t="s">
        <v>2913</v>
      </c>
    </row>
    <row r="1850" spans="1:14" x14ac:dyDescent="0.25">
      <c r="A1850" s="3">
        <v>992</v>
      </c>
      <c r="B1850" s="2" t="s">
        <v>6349</v>
      </c>
      <c r="C1850" s="2" t="s">
        <v>16</v>
      </c>
      <c r="D1850" s="2" t="s">
        <v>11</v>
      </c>
      <c r="E1850" s="2" t="s">
        <v>6351</v>
      </c>
      <c r="F1850" s="2" t="s">
        <v>13</v>
      </c>
      <c r="G1850" s="2" t="s">
        <v>14</v>
      </c>
      <c r="H1850" s="2">
        <f t="shared" ref="H1850:H1858" si="33">14.0067*N1850/M1850</f>
        <v>5.1221037388098994E-2</v>
      </c>
      <c r="L1850" s="2" t="s">
        <v>7176</v>
      </c>
      <c r="M1850" s="2">
        <v>273.45600000000002</v>
      </c>
      <c r="N1850" s="2">
        <v>1</v>
      </c>
    </row>
    <row r="1851" spans="1:14" x14ac:dyDescent="0.25">
      <c r="A1851" s="3">
        <v>3168</v>
      </c>
      <c r="B1851" s="2" t="s">
        <v>6538</v>
      </c>
      <c r="C1851" s="2" t="s">
        <v>16</v>
      </c>
      <c r="D1851" s="2" t="s">
        <v>11</v>
      </c>
      <c r="E1851" s="2" t="s">
        <v>6540</v>
      </c>
      <c r="F1851" s="2" t="s">
        <v>13</v>
      </c>
      <c r="G1851" s="2" t="s">
        <v>14</v>
      </c>
      <c r="H1851" s="2">
        <f t="shared" si="33"/>
        <v>4.615331387034486E-2</v>
      </c>
      <c r="L1851" s="2" t="s">
        <v>7177</v>
      </c>
      <c r="M1851" s="2">
        <v>303.48200000000003</v>
      </c>
      <c r="N1851" s="2">
        <v>1</v>
      </c>
    </row>
    <row r="1852" spans="1:14" x14ac:dyDescent="0.25">
      <c r="A1852" s="3">
        <v>3454</v>
      </c>
      <c r="B1852" s="2" t="s">
        <v>5790</v>
      </c>
      <c r="C1852" s="2" t="s">
        <v>16</v>
      </c>
      <c r="D1852" s="2" t="s">
        <v>11</v>
      </c>
      <c r="E1852" s="2" t="s">
        <v>5792</v>
      </c>
      <c r="F1852" s="2" t="s">
        <v>13</v>
      </c>
      <c r="G1852" s="2" t="s">
        <v>14</v>
      </c>
      <c r="H1852" s="2">
        <f t="shared" si="33"/>
        <v>9.9694416698893687E-2</v>
      </c>
      <c r="L1852" s="2" t="s">
        <v>7178</v>
      </c>
      <c r="M1852" s="2">
        <v>421.48899999999998</v>
      </c>
      <c r="N1852" s="2">
        <v>3</v>
      </c>
    </row>
    <row r="1853" spans="1:14" x14ac:dyDescent="0.25">
      <c r="A1853" s="3">
        <v>4282</v>
      </c>
      <c r="B1853" s="2" t="s">
        <v>5855</v>
      </c>
      <c r="C1853" s="2" t="s">
        <v>16</v>
      </c>
      <c r="D1853" s="2" t="s">
        <v>11</v>
      </c>
      <c r="E1853" s="2" t="s">
        <v>5857</v>
      </c>
      <c r="F1853" s="2" t="s">
        <v>13</v>
      </c>
      <c r="G1853" s="2" t="s">
        <v>14</v>
      </c>
      <c r="H1853" s="2">
        <f t="shared" si="33"/>
        <v>0</v>
      </c>
      <c r="L1853" s="2" t="s">
        <v>7179</v>
      </c>
      <c r="M1853" s="2">
        <v>409.05700000000002</v>
      </c>
      <c r="N1853" s="2">
        <v>0</v>
      </c>
    </row>
    <row r="1854" spans="1:14" x14ac:dyDescent="0.25">
      <c r="A1854" s="3">
        <v>2633</v>
      </c>
      <c r="B1854" s="2" t="s">
        <v>4787</v>
      </c>
      <c r="C1854" s="2" t="s">
        <v>16</v>
      </c>
      <c r="D1854" s="2" t="s">
        <v>11</v>
      </c>
      <c r="E1854" s="2" t="s">
        <v>4789</v>
      </c>
      <c r="F1854" s="2" t="s">
        <v>13</v>
      </c>
      <c r="G1854" s="2" t="s">
        <v>14</v>
      </c>
      <c r="H1854" s="2">
        <f t="shared" si="33"/>
        <v>0</v>
      </c>
      <c r="L1854" s="2" t="s">
        <v>7180</v>
      </c>
      <c r="M1854" s="2">
        <v>367.02</v>
      </c>
      <c r="N1854" s="2">
        <v>0</v>
      </c>
    </row>
    <row r="1855" spans="1:14" x14ac:dyDescent="0.25">
      <c r="A1855" s="3">
        <v>3784</v>
      </c>
      <c r="B1855" s="2" t="s">
        <v>567</v>
      </c>
      <c r="C1855" s="2" t="s">
        <v>16</v>
      </c>
      <c r="D1855" s="2" t="s">
        <v>11</v>
      </c>
      <c r="E1855" s="2" t="s">
        <v>569</v>
      </c>
      <c r="F1855" s="2" t="s">
        <v>13</v>
      </c>
      <c r="G1855" s="2" t="s">
        <v>14</v>
      </c>
      <c r="H1855" s="2">
        <f t="shared" si="33"/>
        <v>0.12816437453677015</v>
      </c>
      <c r="L1855" s="2" t="s">
        <v>7181</v>
      </c>
      <c r="M1855" s="2">
        <v>437.14800000000002</v>
      </c>
      <c r="N1855" s="2">
        <v>4</v>
      </c>
    </row>
    <row r="1856" spans="1:14" x14ac:dyDescent="0.25">
      <c r="A1856" s="3">
        <v>2163</v>
      </c>
      <c r="B1856" s="2" t="s">
        <v>2456</v>
      </c>
      <c r="C1856" s="2" t="s">
        <v>16</v>
      </c>
      <c r="D1856" s="2" t="s">
        <v>11</v>
      </c>
      <c r="E1856" s="2" t="s">
        <v>2458</v>
      </c>
      <c r="F1856" s="2" t="s">
        <v>13</v>
      </c>
      <c r="G1856" s="2" t="s">
        <v>14</v>
      </c>
      <c r="H1856" s="2">
        <f t="shared" si="33"/>
        <v>0.1719351868900755</v>
      </c>
      <c r="L1856" s="2" t="s">
        <v>7182</v>
      </c>
      <c r="M1856" s="2">
        <v>407.32499999999999</v>
      </c>
      <c r="N1856" s="2">
        <v>5</v>
      </c>
    </row>
    <row r="1857" spans="1:14" x14ac:dyDescent="0.25">
      <c r="A1857" s="3">
        <v>1305</v>
      </c>
      <c r="B1857" s="2" t="s">
        <v>2688</v>
      </c>
      <c r="C1857" s="2" t="s">
        <v>16</v>
      </c>
      <c r="D1857" s="2" t="s">
        <v>11</v>
      </c>
      <c r="E1857" s="2" t="s">
        <v>2690</v>
      </c>
      <c r="F1857" s="2" t="s">
        <v>13</v>
      </c>
      <c r="G1857" s="2" t="s">
        <v>14</v>
      </c>
      <c r="H1857" s="2">
        <f t="shared" si="33"/>
        <v>0.19492518453368368</v>
      </c>
      <c r="L1857" s="2" t="s">
        <v>7183</v>
      </c>
      <c r="M1857" s="2">
        <v>359.28399999999999</v>
      </c>
      <c r="N1857" s="2">
        <v>5</v>
      </c>
    </row>
    <row r="1858" spans="1:14" x14ac:dyDescent="0.25">
      <c r="A1858" s="3">
        <v>1554</v>
      </c>
      <c r="B1858" s="2" t="s">
        <v>7184</v>
      </c>
      <c r="C1858" s="2" t="s">
        <v>16</v>
      </c>
      <c r="D1858" s="2" t="s">
        <v>11</v>
      </c>
      <c r="E1858" s="2" t="s">
        <v>1837</v>
      </c>
      <c r="F1858" s="2" t="s">
        <v>13</v>
      </c>
      <c r="G1858" s="2" t="s">
        <v>14</v>
      </c>
      <c r="H1858" s="2">
        <f t="shared" si="33"/>
        <v>4.2800568364119725E-2</v>
      </c>
      <c r="L1858" s="2" t="s">
        <v>7185</v>
      </c>
      <c r="M1858" s="2">
        <v>327.255</v>
      </c>
      <c r="N1858" s="2">
        <v>1</v>
      </c>
    </row>
    <row r="1859" spans="1:14" hidden="1" x14ac:dyDescent="0.25">
      <c r="A1859" s="3">
        <v>1857</v>
      </c>
      <c r="C1859" s="2" t="s">
        <v>2818</v>
      </c>
      <c r="D1859" s="2" t="s">
        <v>11</v>
      </c>
      <c r="E1859" s="2" t="s">
        <v>6140</v>
      </c>
      <c r="F1859" s="2" t="s">
        <v>37</v>
      </c>
      <c r="G1859" s="2" t="s">
        <v>2913</v>
      </c>
    </row>
    <row r="1860" spans="1:14" x14ac:dyDescent="0.25">
      <c r="A1860" s="3">
        <v>2491</v>
      </c>
      <c r="B1860" s="2" t="s">
        <v>1285</v>
      </c>
      <c r="C1860" s="2" t="s">
        <v>16</v>
      </c>
      <c r="D1860" s="2" t="s">
        <v>11</v>
      </c>
      <c r="E1860" s="2" t="s">
        <v>1287</v>
      </c>
      <c r="F1860" s="2" t="s">
        <v>13</v>
      </c>
      <c r="G1860" s="2" t="s">
        <v>14</v>
      </c>
      <c r="H1860" s="2">
        <f>14.0067*N1860/M1860</f>
        <v>3.6536485097636177E-2</v>
      </c>
      <c r="L1860" s="2" t="s">
        <v>7186</v>
      </c>
      <c r="M1860" s="2">
        <v>383.36200000000002</v>
      </c>
      <c r="N1860" s="2">
        <v>1</v>
      </c>
    </row>
    <row r="1861" spans="1:14" hidden="1" x14ac:dyDescent="0.25">
      <c r="A1861" s="3">
        <v>1859</v>
      </c>
      <c r="B1861" s="2" t="s">
        <v>812</v>
      </c>
      <c r="C1861" s="2" t="s">
        <v>59</v>
      </c>
      <c r="D1861" s="2" t="s">
        <v>11</v>
      </c>
      <c r="E1861" s="2" t="s">
        <v>817</v>
      </c>
      <c r="F1861" s="2" t="s">
        <v>37</v>
      </c>
      <c r="G1861" s="2" t="s">
        <v>14</v>
      </c>
    </row>
    <row r="1862" spans="1:14" x14ac:dyDescent="0.25">
      <c r="A1862" s="3">
        <v>3028</v>
      </c>
      <c r="B1862" s="2" t="s">
        <v>1285</v>
      </c>
      <c r="C1862" s="2" t="s">
        <v>26</v>
      </c>
      <c r="D1862" s="2" t="s">
        <v>11</v>
      </c>
      <c r="E1862" s="2" t="s">
        <v>3168</v>
      </c>
      <c r="F1862" s="2" t="s">
        <v>13</v>
      </c>
      <c r="G1862" s="2" t="s">
        <v>14</v>
      </c>
      <c r="N1862" s="2">
        <v>1</v>
      </c>
    </row>
    <row r="1863" spans="1:14" x14ac:dyDescent="0.25">
      <c r="A1863" s="3">
        <v>3353</v>
      </c>
      <c r="B1863" s="2" t="s">
        <v>3101</v>
      </c>
      <c r="C1863" s="2" t="s">
        <v>16</v>
      </c>
      <c r="D1863" s="2" t="s">
        <v>11</v>
      </c>
      <c r="E1863" s="2" t="s">
        <v>3103</v>
      </c>
      <c r="F1863" s="2" t="s">
        <v>13</v>
      </c>
      <c r="G1863" s="2" t="s">
        <v>14</v>
      </c>
      <c r="H1863" s="2">
        <f>14.0067*N1863/M1863</f>
        <v>0.12046390821600889</v>
      </c>
      <c r="L1863" s="2" t="s">
        <v>7187</v>
      </c>
      <c r="M1863" s="2">
        <v>465.09199999999998</v>
      </c>
      <c r="N1863" s="2">
        <v>4</v>
      </c>
    </row>
    <row r="1864" spans="1:14" x14ac:dyDescent="0.25">
      <c r="A1864" s="3">
        <v>2630</v>
      </c>
      <c r="B1864" s="2" t="s">
        <v>4175</v>
      </c>
      <c r="C1864" s="2" t="s">
        <v>16</v>
      </c>
      <c r="D1864" s="2" t="s">
        <v>11</v>
      </c>
      <c r="E1864" s="2" t="s">
        <v>4177</v>
      </c>
      <c r="F1864" s="2" t="s">
        <v>13</v>
      </c>
      <c r="G1864" s="2" t="s">
        <v>14</v>
      </c>
      <c r="H1864" s="2">
        <f>14.0067*N1864/M1864</f>
        <v>0.13394536208912192</v>
      </c>
      <c r="L1864" s="2" t="s">
        <v>7188</v>
      </c>
      <c r="M1864" s="2">
        <v>418.28100000000001</v>
      </c>
      <c r="N1864" s="2">
        <v>4</v>
      </c>
    </row>
    <row r="1865" spans="1:14" hidden="1" x14ac:dyDescent="0.25">
      <c r="A1865" s="3">
        <v>3560</v>
      </c>
      <c r="B1865" s="2" t="s">
        <v>4738</v>
      </c>
      <c r="C1865" s="2" t="s">
        <v>70</v>
      </c>
      <c r="D1865" s="2" t="s">
        <v>11</v>
      </c>
      <c r="E1865" s="2" t="s">
        <v>4740</v>
      </c>
      <c r="F1865" s="2" t="s">
        <v>13</v>
      </c>
      <c r="G1865" s="2" t="s">
        <v>14</v>
      </c>
    </row>
    <row r="1866" spans="1:14" x14ac:dyDescent="0.25">
      <c r="A1866" s="8">
        <v>1699</v>
      </c>
      <c r="B1866" s="2" t="s">
        <v>4738</v>
      </c>
      <c r="C1866" s="2" t="s">
        <v>16</v>
      </c>
      <c r="D1866" s="2" t="s">
        <v>11</v>
      </c>
      <c r="E1866" s="2" t="s">
        <v>4740</v>
      </c>
      <c r="F1866" s="2" t="s">
        <v>13</v>
      </c>
      <c r="G1866" s="2" t="s">
        <v>14</v>
      </c>
      <c r="H1866" s="2">
        <f>14.0067*N1866/M1866</f>
        <v>0.11287305840401314</v>
      </c>
      <c r="L1866" s="2" t="s">
        <v>7189</v>
      </c>
      <c r="M1866" s="2">
        <v>248.185</v>
      </c>
      <c r="N1866" s="2">
        <v>2</v>
      </c>
    </row>
    <row r="1867" spans="1:14" x14ac:dyDescent="0.25">
      <c r="A1867" s="3">
        <v>1879</v>
      </c>
      <c r="B1867" s="2" t="s">
        <v>4738</v>
      </c>
      <c r="C1867" s="2" t="s">
        <v>189</v>
      </c>
      <c r="D1867" s="2" t="s">
        <v>11</v>
      </c>
      <c r="E1867" s="2" t="s">
        <v>4740</v>
      </c>
      <c r="F1867" s="2" t="s">
        <v>13</v>
      </c>
      <c r="G1867" s="2" t="s">
        <v>14</v>
      </c>
      <c r="N1867" s="2">
        <v>2</v>
      </c>
    </row>
    <row r="1868" spans="1:14" x14ac:dyDescent="0.25">
      <c r="A1868" s="3">
        <v>4048</v>
      </c>
      <c r="B1868" s="2" t="s">
        <v>4738</v>
      </c>
      <c r="C1868" s="2" t="s">
        <v>23</v>
      </c>
      <c r="D1868" s="2" t="s">
        <v>11</v>
      </c>
      <c r="E1868" s="2" t="s">
        <v>4740</v>
      </c>
      <c r="F1868" s="2" t="s">
        <v>13</v>
      </c>
      <c r="G1868" s="2" t="s">
        <v>14</v>
      </c>
    </row>
    <row r="1869" spans="1:14" hidden="1" x14ac:dyDescent="0.25">
      <c r="A1869" s="3">
        <v>1867</v>
      </c>
      <c r="B1869" s="2" t="s">
        <v>2584</v>
      </c>
      <c r="C1869" s="2" t="s">
        <v>59</v>
      </c>
      <c r="D1869" s="2" t="s">
        <v>11</v>
      </c>
      <c r="E1869" s="2" t="s">
        <v>6643</v>
      </c>
      <c r="F1869" s="2" t="s">
        <v>37</v>
      </c>
      <c r="G1869" s="2" t="s">
        <v>14</v>
      </c>
    </row>
    <row r="1870" spans="1:14" x14ac:dyDescent="0.25">
      <c r="A1870" s="3">
        <v>1898</v>
      </c>
      <c r="B1870" s="2" t="s">
        <v>3729</v>
      </c>
      <c r="C1870" s="2" t="s">
        <v>16</v>
      </c>
      <c r="D1870" s="2" t="s">
        <v>11</v>
      </c>
      <c r="E1870" s="2" t="s">
        <v>1440</v>
      </c>
      <c r="F1870" s="2" t="s">
        <v>13</v>
      </c>
      <c r="G1870" s="2" t="s">
        <v>14</v>
      </c>
      <c r="H1870" s="2">
        <f>14.0067*N1870/M1870</f>
        <v>0.11565239409794374</v>
      </c>
      <c r="L1870" s="2" t="s">
        <v>7190</v>
      </c>
      <c r="M1870" s="2">
        <v>363.33100000000002</v>
      </c>
      <c r="N1870" s="2">
        <v>3</v>
      </c>
    </row>
    <row r="1871" spans="1:14" x14ac:dyDescent="0.25">
      <c r="A1871" s="3">
        <v>2197</v>
      </c>
      <c r="B1871" s="2" t="s">
        <v>3729</v>
      </c>
      <c r="C1871" s="2" t="s">
        <v>26</v>
      </c>
      <c r="D1871" s="2" t="s">
        <v>11</v>
      </c>
      <c r="E1871" s="2" t="s">
        <v>1440</v>
      </c>
      <c r="F1871" s="2" t="s">
        <v>13</v>
      </c>
      <c r="G1871" s="2" t="s">
        <v>14</v>
      </c>
      <c r="N1871" s="2">
        <v>3</v>
      </c>
    </row>
    <row r="1872" spans="1:14" x14ac:dyDescent="0.25">
      <c r="A1872" s="3">
        <v>2280</v>
      </c>
      <c r="B1872" s="2" t="s">
        <v>4120</v>
      </c>
      <c r="C1872" s="2" t="s">
        <v>16</v>
      </c>
      <c r="D1872" s="2" t="s">
        <v>11</v>
      </c>
      <c r="E1872" s="2" t="s">
        <v>3515</v>
      </c>
      <c r="F1872" s="2" t="s">
        <v>13</v>
      </c>
      <c r="G1872" s="2" t="s">
        <v>14</v>
      </c>
      <c r="H1872" s="2">
        <f>14.0067*N1872/M1872</f>
        <v>0.21529293500648647</v>
      </c>
      <c r="L1872" s="2" t="s">
        <v>7191</v>
      </c>
      <c r="M1872" s="2">
        <v>325.29399999999998</v>
      </c>
      <c r="N1872" s="2">
        <v>5</v>
      </c>
    </row>
    <row r="1873" spans="1:14" x14ac:dyDescent="0.25">
      <c r="A1873" s="3">
        <v>2275</v>
      </c>
      <c r="B1873" s="2" t="s">
        <v>4120</v>
      </c>
      <c r="C1873" s="2" t="s">
        <v>26</v>
      </c>
      <c r="D1873" s="2" t="s">
        <v>11</v>
      </c>
      <c r="E1873" s="2" t="s">
        <v>3515</v>
      </c>
      <c r="F1873" s="2" t="s">
        <v>13</v>
      </c>
      <c r="G1873" s="2" t="s">
        <v>14</v>
      </c>
      <c r="N1873" s="2">
        <v>5</v>
      </c>
    </row>
    <row r="1874" spans="1:14" x14ac:dyDescent="0.25">
      <c r="A1874" s="3">
        <v>4174</v>
      </c>
      <c r="B1874" s="2" t="s">
        <v>7192</v>
      </c>
      <c r="C1874" s="2" t="s">
        <v>16</v>
      </c>
      <c r="D1874" s="2" t="s">
        <v>11</v>
      </c>
      <c r="E1874" s="2" t="s">
        <v>3337</v>
      </c>
      <c r="F1874" s="2" t="s">
        <v>13</v>
      </c>
      <c r="G1874" s="2" t="s">
        <v>14</v>
      </c>
      <c r="H1874" s="2">
        <f>14.0067*N1874/M1874</f>
        <v>3.3045425161963092E-2</v>
      </c>
      <c r="L1874" s="2" t="s">
        <v>7193</v>
      </c>
      <c r="M1874" s="2">
        <v>423.86200000000002</v>
      </c>
      <c r="N1874" s="2">
        <v>1</v>
      </c>
    </row>
    <row r="1875" spans="1:14" x14ac:dyDescent="0.25">
      <c r="A1875" s="3">
        <v>4346</v>
      </c>
      <c r="B1875" s="2" t="s">
        <v>7192</v>
      </c>
      <c r="C1875" s="2" t="s">
        <v>26</v>
      </c>
      <c r="D1875" s="2" t="s">
        <v>11</v>
      </c>
      <c r="E1875" s="2" t="s">
        <v>3337</v>
      </c>
      <c r="F1875" s="2" t="s">
        <v>13</v>
      </c>
      <c r="G1875" s="2" t="s">
        <v>14</v>
      </c>
      <c r="N1875" s="2">
        <v>1</v>
      </c>
    </row>
    <row r="1876" spans="1:14" hidden="1" x14ac:dyDescent="0.25">
      <c r="A1876" s="3">
        <v>3851</v>
      </c>
      <c r="B1876" s="2" t="s">
        <v>1877</v>
      </c>
      <c r="C1876" s="2" t="s">
        <v>70</v>
      </c>
      <c r="D1876" s="2" t="s">
        <v>11</v>
      </c>
      <c r="E1876" s="2" t="s">
        <v>1879</v>
      </c>
      <c r="F1876" s="2" t="s">
        <v>13</v>
      </c>
      <c r="G1876" s="2" t="s">
        <v>14</v>
      </c>
    </row>
    <row r="1877" spans="1:14" x14ac:dyDescent="0.25">
      <c r="A1877" s="3">
        <v>2268</v>
      </c>
      <c r="B1877" s="2" t="s">
        <v>1877</v>
      </c>
      <c r="C1877" s="2" t="s">
        <v>16</v>
      </c>
      <c r="D1877" s="2" t="s">
        <v>11</v>
      </c>
      <c r="E1877" s="2" t="s">
        <v>1879</v>
      </c>
      <c r="F1877" s="2" t="s">
        <v>13</v>
      </c>
      <c r="G1877" s="2" t="s">
        <v>14</v>
      </c>
      <c r="H1877" s="2">
        <f>14.0067*N1877/M1877</f>
        <v>7.9059751871126516E-2</v>
      </c>
      <c r="L1877" s="2" t="s">
        <v>7194</v>
      </c>
      <c r="M1877" s="2">
        <v>354.33199999999999</v>
      </c>
      <c r="N1877" s="2">
        <v>2</v>
      </c>
    </row>
    <row r="1878" spans="1:14" x14ac:dyDescent="0.25">
      <c r="A1878" s="3">
        <v>625</v>
      </c>
      <c r="B1878" s="2" t="s">
        <v>1877</v>
      </c>
      <c r="C1878" s="2" t="s">
        <v>26</v>
      </c>
      <c r="D1878" s="2" t="s">
        <v>11</v>
      </c>
      <c r="E1878" s="2" t="s">
        <v>1879</v>
      </c>
      <c r="F1878" s="2" t="s">
        <v>13</v>
      </c>
      <c r="G1878" s="2" t="s">
        <v>14</v>
      </c>
    </row>
    <row r="1879" spans="1:14" hidden="1" x14ac:dyDescent="0.25">
      <c r="A1879" s="3">
        <v>1877</v>
      </c>
      <c r="C1879" s="2" t="s">
        <v>59</v>
      </c>
      <c r="D1879" s="2" t="s">
        <v>11</v>
      </c>
      <c r="E1879" s="2" t="s">
        <v>1337</v>
      </c>
      <c r="F1879" s="2" t="s">
        <v>37</v>
      </c>
      <c r="G1879" s="2" t="s">
        <v>14</v>
      </c>
    </row>
    <row r="1880" spans="1:14" hidden="1" x14ac:dyDescent="0.25">
      <c r="A1880" s="3">
        <v>3455</v>
      </c>
      <c r="B1880" s="2" t="s">
        <v>2203</v>
      </c>
      <c r="C1880" s="2" t="s">
        <v>47</v>
      </c>
      <c r="D1880" s="2" t="s">
        <v>11</v>
      </c>
      <c r="E1880" s="2" t="s">
        <v>2205</v>
      </c>
      <c r="F1880" s="2" t="s">
        <v>13</v>
      </c>
      <c r="G1880" s="2" t="s">
        <v>14</v>
      </c>
    </row>
    <row r="1881" spans="1:14" hidden="1" x14ac:dyDescent="0.25">
      <c r="A1881" s="3">
        <v>1896</v>
      </c>
      <c r="B1881" s="2" t="s">
        <v>2203</v>
      </c>
      <c r="C1881" s="2" t="s">
        <v>90</v>
      </c>
      <c r="D1881" s="2" t="s">
        <v>11</v>
      </c>
      <c r="E1881" s="2" t="s">
        <v>2205</v>
      </c>
      <c r="F1881" s="2" t="s">
        <v>13</v>
      </c>
      <c r="G1881" s="2" t="s">
        <v>14</v>
      </c>
    </row>
    <row r="1882" spans="1:14" hidden="1" x14ac:dyDescent="0.25">
      <c r="A1882" s="3">
        <v>1807</v>
      </c>
      <c r="B1882" s="2" t="s">
        <v>2203</v>
      </c>
      <c r="C1882" s="2" t="s">
        <v>9</v>
      </c>
      <c r="D1882" s="2" t="s">
        <v>11</v>
      </c>
      <c r="E1882" s="2" t="s">
        <v>2205</v>
      </c>
      <c r="F1882" s="2" t="s">
        <v>13</v>
      </c>
      <c r="G1882" s="2" t="s">
        <v>14</v>
      </c>
    </row>
    <row r="1883" spans="1:14" hidden="1" x14ac:dyDescent="0.25">
      <c r="A1883" s="3">
        <v>2219</v>
      </c>
      <c r="B1883" s="2" t="s">
        <v>2203</v>
      </c>
      <c r="C1883" s="2" t="s">
        <v>99</v>
      </c>
      <c r="D1883" s="2" t="s">
        <v>11</v>
      </c>
      <c r="E1883" s="2" t="s">
        <v>2205</v>
      </c>
      <c r="F1883" s="2" t="s">
        <v>13</v>
      </c>
      <c r="G1883" s="2" t="s">
        <v>14</v>
      </c>
    </row>
    <row r="1884" spans="1:14" hidden="1" x14ac:dyDescent="0.25">
      <c r="A1884" s="3">
        <v>178</v>
      </c>
      <c r="B1884" s="2" t="s">
        <v>2203</v>
      </c>
      <c r="C1884" s="2" t="s">
        <v>70</v>
      </c>
      <c r="D1884" s="2" t="s">
        <v>11</v>
      </c>
      <c r="E1884" s="2" t="s">
        <v>2205</v>
      </c>
      <c r="F1884" s="2" t="s">
        <v>13</v>
      </c>
      <c r="G1884" s="2" t="s">
        <v>14</v>
      </c>
    </row>
    <row r="1885" spans="1:14" x14ac:dyDescent="0.25">
      <c r="A1885" s="3">
        <v>2802</v>
      </c>
      <c r="B1885" s="2" t="s">
        <v>2362</v>
      </c>
      <c r="C1885" s="2" t="s">
        <v>16</v>
      </c>
      <c r="D1885" s="2" t="s">
        <v>11</v>
      </c>
      <c r="E1885" s="2" t="s">
        <v>2364</v>
      </c>
      <c r="F1885" s="2" t="s">
        <v>13</v>
      </c>
      <c r="G1885" s="2" t="s">
        <v>14</v>
      </c>
      <c r="H1885" s="2">
        <f>14.0067*N1885/M1885</f>
        <v>0.12064237172806436</v>
      </c>
      <c r="L1885" s="2" t="s">
        <v>7196</v>
      </c>
      <c r="M1885" s="2">
        <v>232.202</v>
      </c>
      <c r="N1885" s="2">
        <v>2</v>
      </c>
    </row>
    <row r="1886" spans="1:14" hidden="1" x14ac:dyDescent="0.25">
      <c r="A1886" s="3">
        <v>1884</v>
      </c>
      <c r="B1886" s="2" t="s">
        <v>2274</v>
      </c>
      <c r="C1886" s="2" t="s">
        <v>59</v>
      </c>
      <c r="D1886" s="2" t="s">
        <v>11</v>
      </c>
      <c r="E1886" s="2" t="s">
        <v>2276</v>
      </c>
      <c r="F1886" s="2" t="s">
        <v>37</v>
      </c>
      <c r="G1886" s="2" t="s">
        <v>14</v>
      </c>
    </row>
    <row r="1887" spans="1:14" hidden="1" x14ac:dyDescent="0.25">
      <c r="A1887" s="3">
        <v>3374</v>
      </c>
      <c r="B1887" s="2" t="s">
        <v>6519</v>
      </c>
      <c r="C1887" s="2" t="s">
        <v>90</v>
      </c>
      <c r="D1887" s="2" t="s">
        <v>11</v>
      </c>
      <c r="E1887" s="2" t="s">
        <v>3875</v>
      </c>
      <c r="F1887" s="2" t="s">
        <v>13</v>
      </c>
      <c r="G1887" s="2" t="s">
        <v>14</v>
      </c>
    </row>
    <row r="1888" spans="1:14" x14ac:dyDescent="0.25">
      <c r="A1888" s="3">
        <v>232</v>
      </c>
      <c r="B1888" s="2" t="s">
        <v>3873</v>
      </c>
      <c r="C1888" s="2" t="s">
        <v>189</v>
      </c>
      <c r="D1888" s="2" t="s">
        <v>11</v>
      </c>
      <c r="E1888" s="2" t="s">
        <v>3875</v>
      </c>
      <c r="F1888" s="2" t="s">
        <v>13</v>
      </c>
      <c r="G1888" s="2" t="s">
        <v>14</v>
      </c>
    </row>
    <row r="1889" spans="1:14" hidden="1" x14ac:dyDescent="0.25">
      <c r="A1889" s="3">
        <v>3364</v>
      </c>
      <c r="B1889" s="2" t="s">
        <v>252</v>
      </c>
      <c r="C1889" s="2" t="s">
        <v>90</v>
      </c>
      <c r="D1889" s="2" t="s">
        <v>11</v>
      </c>
      <c r="E1889" s="2" t="s">
        <v>254</v>
      </c>
      <c r="F1889" s="2" t="s">
        <v>13</v>
      </c>
      <c r="G1889" s="2" t="s">
        <v>14</v>
      </c>
    </row>
    <row r="1890" spans="1:14" hidden="1" x14ac:dyDescent="0.25">
      <c r="A1890" s="3">
        <v>1888</v>
      </c>
      <c r="C1890" s="2" t="s">
        <v>7199</v>
      </c>
      <c r="D1890" s="2" t="s">
        <v>11</v>
      </c>
      <c r="E1890" s="2" t="s">
        <v>7200</v>
      </c>
      <c r="F1890" s="2" t="s">
        <v>6868</v>
      </c>
      <c r="G1890" s="2" t="s">
        <v>14</v>
      </c>
    </row>
    <row r="1891" spans="1:14" x14ac:dyDescent="0.25">
      <c r="A1891" s="3">
        <v>3849</v>
      </c>
      <c r="B1891" s="2" t="s">
        <v>1645</v>
      </c>
      <c r="C1891" s="2" t="s">
        <v>189</v>
      </c>
      <c r="D1891" s="2" t="s">
        <v>11</v>
      </c>
      <c r="E1891" s="2" t="s">
        <v>254</v>
      </c>
      <c r="F1891" s="2" t="s">
        <v>13</v>
      </c>
      <c r="G1891" s="2" t="s">
        <v>14</v>
      </c>
    </row>
    <row r="1892" spans="1:14" hidden="1" x14ac:dyDescent="0.25">
      <c r="A1892" s="3">
        <v>3852</v>
      </c>
      <c r="B1892" s="2" t="s">
        <v>967</v>
      </c>
      <c r="C1892" s="2" t="s">
        <v>47</v>
      </c>
      <c r="D1892" s="2" t="s">
        <v>11</v>
      </c>
      <c r="E1892" s="2" t="s">
        <v>969</v>
      </c>
      <c r="F1892" s="2" t="s">
        <v>13</v>
      </c>
      <c r="G1892" s="2" t="s">
        <v>14</v>
      </c>
      <c r="N1892" s="2" t="s">
        <v>6617</v>
      </c>
    </row>
    <row r="1893" spans="1:14" hidden="1" x14ac:dyDescent="0.25">
      <c r="A1893" s="3">
        <v>719</v>
      </c>
      <c r="B1893" s="2" t="s">
        <v>967</v>
      </c>
      <c r="C1893" s="2" t="s">
        <v>90</v>
      </c>
      <c r="D1893" s="2" t="s">
        <v>11</v>
      </c>
      <c r="E1893" s="2" t="s">
        <v>969</v>
      </c>
      <c r="F1893" s="2" t="s">
        <v>13</v>
      </c>
      <c r="G1893" s="2" t="s">
        <v>14</v>
      </c>
      <c r="N1893" s="2" t="s">
        <v>6617</v>
      </c>
    </row>
    <row r="1894" spans="1:14" hidden="1" x14ac:dyDescent="0.25">
      <c r="A1894" s="3">
        <v>323</v>
      </c>
      <c r="B1894" s="2" t="s">
        <v>967</v>
      </c>
      <c r="C1894" s="2" t="s">
        <v>9</v>
      </c>
      <c r="D1894" s="2" t="s">
        <v>11</v>
      </c>
      <c r="E1894" s="2" t="s">
        <v>969</v>
      </c>
      <c r="F1894" s="2" t="s">
        <v>13</v>
      </c>
      <c r="G1894" s="2" t="s">
        <v>14</v>
      </c>
      <c r="N1894" s="2" t="s">
        <v>6617</v>
      </c>
    </row>
    <row r="1895" spans="1:14" hidden="1" x14ac:dyDescent="0.25">
      <c r="A1895" s="3">
        <v>1932</v>
      </c>
      <c r="B1895" s="2" t="s">
        <v>967</v>
      </c>
      <c r="C1895" s="2" t="s">
        <v>99</v>
      </c>
      <c r="D1895" s="2" t="s">
        <v>11</v>
      </c>
      <c r="E1895" s="2" t="s">
        <v>969</v>
      </c>
      <c r="F1895" s="2" t="s">
        <v>13</v>
      </c>
      <c r="G1895" s="2" t="s">
        <v>14</v>
      </c>
      <c r="N1895" s="2" t="s">
        <v>6617</v>
      </c>
    </row>
    <row r="1896" spans="1:14" hidden="1" x14ac:dyDescent="0.25">
      <c r="A1896" s="3">
        <v>2223</v>
      </c>
      <c r="B1896" s="2" t="s">
        <v>967</v>
      </c>
      <c r="C1896" s="2" t="s">
        <v>70</v>
      </c>
      <c r="D1896" s="2" t="s">
        <v>11</v>
      </c>
      <c r="E1896" s="2" t="s">
        <v>969</v>
      </c>
      <c r="F1896" s="2" t="s">
        <v>13</v>
      </c>
      <c r="G1896" s="2" t="s">
        <v>14</v>
      </c>
    </row>
    <row r="1897" spans="1:14" x14ac:dyDescent="0.25">
      <c r="A1897" s="3">
        <v>2314</v>
      </c>
      <c r="B1897" s="2" t="s">
        <v>967</v>
      </c>
      <c r="C1897" s="2" t="s">
        <v>388</v>
      </c>
      <c r="D1897" s="2" t="s">
        <v>11</v>
      </c>
      <c r="E1897" s="2" t="s">
        <v>969</v>
      </c>
      <c r="F1897" s="2" t="s">
        <v>13</v>
      </c>
      <c r="G1897" s="2" t="s">
        <v>14</v>
      </c>
      <c r="H1897" s="2">
        <v>0</v>
      </c>
      <c r="L1897" s="2" t="s">
        <v>7201</v>
      </c>
      <c r="M1897" s="2" t="s">
        <v>6617</v>
      </c>
    </row>
    <row r="1898" spans="1:14" x14ac:dyDescent="0.25">
      <c r="A1898" s="3">
        <v>1487</v>
      </c>
      <c r="B1898" s="2" t="s">
        <v>967</v>
      </c>
      <c r="C1898" s="2" t="s">
        <v>199</v>
      </c>
      <c r="D1898" s="2" t="s">
        <v>11</v>
      </c>
      <c r="E1898" s="2" t="s">
        <v>969</v>
      </c>
      <c r="F1898" s="2" t="s">
        <v>13</v>
      </c>
      <c r="G1898" s="2" t="s">
        <v>14</v>
      </c>
      <c r="H1898" s="2">
        <v>0</v>
      </c>
      <c r="L1898" s="2" t="s">
        <v>7201</v>
      </c>
      <c r="M1898" s="2" t="s">
        <v>6617</v>
      </c>
    </row>
    <row r="1899" spans="1:14" x14ac:dyDescent="0.25">
      <c r="A1899" s="3">
        <v>2508</v>
      </c>
      <c r="B1899" s="2" t="s">
        <v>967</v>
      </c>
      <c r="C1899" s="2" t="s">
        <v>142</v>
      </c>
      <c r="D1899" s="2" t="s">
        <v>11</v>
      </c>
      <c r="E1899" s="2" t="s">
        <v>969</v>
      </c>
      <c r="F1899" s="2" t="s">
        <v>13</v>
      </c>
      <c r="G1899" s="2" t="s">
        <v>14</v>
      </c>
      <c r="H1899" s="2">
        <v>0</v>
      </c>
      <c r="L1899" s="2" t="s">
        <v>7201</v>
      </c>
      <c r="M1899" s="2" t="s">
        <v>6617</v>
      </c>
    </row>
    <row r="1900" spans="1:14" x14ac:dyDescent="0.25">
      <c r="A1900" s="3">
        <v>266</v>
      </c>
      <c r="B1900" s="2" t="s">
        <v>967</v>
      </c>
      <c r="C1900" s="2" t="s">
        <v>16</v>
      </c>
      <c r="D1900" s="2" t="s">
        <v>11</v>
      </c>
      <c r="E1900" s="2" t="s">
        <v>969</v>
      </c>
      <c r="F1900" s="2" t="s">
        <v>13</v>
      </c>
      <c r="G1900" s="2" t="s">
        <v>14</v>
      </c>
      <c r="H1900" s="2">
        <v>0</v>
      </c>
      <c r="L1900" s="2" t="s">
        <v>7201</v>
      </c>
      <c r="M1900" s="2" t="s">
        <v>6617</v>
      </c>
    </row>
    <row r="1901" spans="1:14" hidden="1" x14ac:dyDescent="0.25">
      <c r="A1901" s="3">
        <v>1899</v>
      </c>
      <c r="C1901" s="2" t="s">
        <v>2432</v>
      </c>
      <c r="D1901" s="2" t="s">
        <v>11</v>
      </c>
      <c r="E1901" s="2" t="s">
        <v>2434</v>
      </c>
      <c r="F1901" s="2" t="s">
        <v>2435</v>
      </c>
      <c r="G1901" s="2" t="s">
        <v>2436</v>
      </c>
    </row>
    <row r="1902" spans="1:14" x14ac:dyDescent="0.25">
      <c r="A1902" s="3">
        <v>2217</v>
      </c>
      <c r="B1902" s="2" t="s">
        <v>2584</v>
      </c>
      <c r="C1902" s="2" t="s">
        <v>189</v>
      </c>
      <c r="D1902" s="2" t="s">
        <v>11</v>
      </c>
      <c r="E1902" s="2" t="s">
        <v>2586</v>
      </c>
      <c r="F1902" s="2" t="s">
        <v>13</v>
      </c>
      <c r="G1902" s="2" t="s">
        <v>14</v>
      </c>
    </row>
    <row r="1903" spans="1:14" x14ac:dyDescent="0.25">
      <c r="A1903" s="3">
        <v>4350</v>
      </c>
      <c r="B1903" s="2" t="s">
        <v>2584</v>
      </c>
      <c r="C1903" s="2" t="s">
        <v>43</v>
      </c>
      <c r="D1903" s="2" t="s">
        <v>11</v>
      </c>
      <c r="E1903" s="2" t="s">
        <v>2586</v>
      </c>
      <c r="F1903" s="2" t="s">
        <v>13</v>
      </c>
      <c r="G1903" s="2" t="s">
        <v>14</v>
      </c>
    </row>
    <row r="1904" spans="1:14" x14ac:dyDescent="0.25">
      <c r="A1904" s="3">
        <v>1451</v>
      </c>
      <c r="B1904" s="2" t="s">
        <v>2584</v>
      </c>
      <c r="C1904" s="2" t="s">
        <v>26</v>
      </c>
      <c r="D1904" s="2" t="s">
        <v>11</v>
      </c>
      <c r="E1904" s="2" t="s">
        <v>2586</v>
      </c>
      <c r="F1904" s="2" t="s">
        <v>13</v>
      </c>
      <c r="G1904" s="2" t="s">
        <v>14</v>
      </c>
    </row>
    <row r="1905" spans="1:14" x14ac:dyDescent="0.25">
      <c r="A1905" s="3">
        <v>205</v>
      </c>
      <c r="B1905" s="2" t="s">
        <v>2584</v>
      </c>
      <c r="C1905" s="2" t="s">
        <v>30</v>
      </c>
      <c r="D1905" s="2" t="s">
        <v>11</v>
      </c>
      <c r="E1905" s="2" t="s">
        <v>2586</v>
      </c>
      <c r="F1905" s="2" t="s">
        <v>13</v>
      </c>
      <c r="G1905" s="2" t="s">
        <v>14</v>
      </c>
    </row>
    <row r="1906" spans="1:14" hidden="1" x14ac:dyDescent="0.25">
      <c r="A1906" s="3">
        <v>1904</v>
      </c>
      <c r="B1906" s="2" t="s">
        <v>3890</v>
      </c>
      <c r="C1906" s="2" t="s">
        <v>59</v>
      </c>
      <c r="D1906" s="2" t="s">
        <v>11</v>
      </c>
      <c r="E1906" s="2" t="s">
        <v>3892</v>
      </c>
      <c r="F1906" s="2" t="s">
        <v>37</v>
      </c>
      <c r="G1906" s="2" t="s">
        <v>14</v>
      </c>
    </row>
    <row r="1907" spans="1:14" x14ac:dyDescent="0.25">
      <c r="A1907" s="3">
        <v>3783</v>
      </c>
      <c r="B1907" s="2" t="s">
        <v>2584</v>
      </c>
      <c r="C1907" s="2" t="s">
        <v>23</v>
      </c>
      <c r="D1907" s="2" t="s">
        <v>11</v>
      </c>
      <c r="E1907" s="2" t="s">
        <v>2586</v>
      </c>
      <c r="F1907" s="2" t="s">
        <v>13</v>
      </c>
      <c r="G1907" s="2" t="s">
        <v>14</v>
      </c>
    </row>
    <row r="1908" spans="1:14" x14ac:dyDescent="0.25">
      <c r="A1908" s="3">
        <v>3357</v>
      </c>
      <c r="B1908" s="2" t="s">
        <v>2226</v>
      </c>
      <c r="C1908" s="2" t="s">
        <v>16</v>
      </c>
      <c r="D1908" s="2" t="s">
        <v>11</v>
      </c>
      <c r="E1908" s="2" t="s">
        <v>2228</v>
      </c>
      <c r="F1908" s="2" t="s">
        <v>13</v>
      </c>
      <c r="G1908" s="2" t="s">
        <v>14</v>
      </c>
      <c r="H1908" s="2">
        <f>N1908*14.0067/M1908</f>
        <v>4.4876728129054994E-2</v>
      </c>
      <c r="L1908" s="2" t="s">
        <v>6790</v>
      </c>
      <c r="M1908" s="2">
        <v>312.11500000000001</v>
      </c>
      <c r="N1908" s="2">
        <v>1</v>
      </c>
    </row>
    <row r="1909" spans="1:14" x14ac:dyDescent="0.25">
      <c r="A1909" s="3">
        <v>1227</v>
      </c>
      <c r="B1909" s="2" t="s">
        <v>5294</v>
      </c>
      <c r="C1909" s="2" t="s">
        <v>16</v>
      </c>
      <c r="D1909" s="2" t="s">
        <v>11</v>
      </c>
      <c r="E1909" s="2" t="s">
        <v>5296</v>
      </c>
      <c r="F1909" s="2" t="s">
        <v>13</v>
      </c>
      <c r="G1909" s="2" t="s">
        <v>14</v>
      </c>
      <c r="H1909" s="2">
        <f>N1909*14.0067/M1909</f>
        <v>3.337368028535144E-2</v>
      </c>
      <c r="L1909" s="2" t="s">
        <v>7203</v>
      </c>
      <c r="M1909" s="2">
        <v>419.69299999999998</v>
      </c>
      <c r="N1909" s="2">
        <v>1</v>
      </c>
    </row>
    <row r="1910" spans="1:14" x14ac:dyDescent="0.25">
      <c r="A1910" s="3">
        <v>3770</v>
      </c>
      <c r="B1910" s="2" t="s">
        <v>3074</v>
      </c>
      <c r="C1910" s="2" t="s">
        <v>16</v>
      </c>
      <c r="D1910" s="2" t="s">
        <v>11</v>
      </c>
      <c r="E1910" s="2" t="s">
        <v>3076</v>
      </c>
      <c r="F1910" s="2" t="s">
        <v>13</v>
      </c>
      <c r="G1910" s="2" t="s">
        <v>14</v>
      </c>
      <c r="H1910" s="2">
        <f>N1910*14.0067/M1910</f>
        <v>3.1282621659106592E-2</v>
      </c>
      <c r="L1910" s="2" t="s">
        <v>7204</v>
      </c>
      <c r="M1910" s="2">
        <v>447.74700000000001</v>
      </c>
      <c r="N1910" s="2">
        <v>1</v>
      </c>
    </row>
    <row r="1911" spans="1:14" hidden="1" x14ac:dyDescent="0.25">
      <c r="A1911" s="3">
        <v>962</v>
      </c>
      <c r="B1911" s="2" t="s">
        <v>1818</v>
      </c>
      <c r="C1911" s="2" t="s">
        <v>47</v>
      </c>
      <c r="D1911" s="2" t="s">
        <v>11</v>
      </c>
      <c r="E1911" s="2" t="s">
        <v>1820</v>
      </c>
      <c r="F1911" s="2" t="s">
        <v>13</v>
      </c>
      <c r="G1911" s="2" t="s">
        <v>14</v>
      </c>
    </row>
    <row r="1912" spans="1:14" hidden="1" x14ac:dyDescent="0.25">
      <c r="A1912" s="3">
        <v>1910</v>
      </c>
      <c r="B1912" s="2" t="s">
        <v>1326</v>
      </c>
      <c r="C1912" s="2" t="s">
        <v>59</v>
      </c>
      <c r="D1912" s="2" t="s">
        <v>11</v>
      </c>
      <c r="E1912" s="2" t="s">
        <v>4474</v>
      </c>
      <c r="F1912" s="2" t="s">
        <v>37</v>
      </c>
      <c r="G1912" s="2" t="s">
        <v>14</v>
      </c>
    </row>
    <row r="1913" spans="1:14" hidden="1" x14ac:dyDescent="0.25">
      <c r="A1913" s="3">
        <v>2297</v>
      </c>
      <c r="B1913" s="2" t="s">
        <v>1818</v>
      </c>
      <c r="C1913" s="2" t="s">
        <v>90</v>
      </c>
      <c r="D1913" s="2" t="s">
        <v>11</v>
      </c>
      <c r="E1913" s="2" t="s">
        <v>1820</v>
      </c>
      <c r="F1913" s="2" t="s">
        <v>13</v>
      </c>
      <c r="G1913" s="2" t="s">
        <v>14</v>
      </c>
    </row>
    <row r="1914" spans="1:14" hidden="1" x14ac:dyDescent="0.25">
      <c r="A1914" s="3">
        <v>1040</v>
      </c>
      <c r="B1914" s="2" t="s">
        <v>1818</v>
      </c>
      <c r="C1914" s="2" t="s">
        <v>9</v>
      </c>
      <c r="D1914" s="2" t="s">
        <v>11</v>
      </c>
      <c r="E1914" s="2" t="s">
        <v>1820</v>
      </c>
      <c r="F1914" s="2" t="s">
        <v>13</v>
      </c>
      <c r="G1914" s="2" t="s">
        <v>14</v>
      </c>
    </row>
    <row r="1915" spans="1:14" hidden="1" x14ac:dyDescent="0.25">
      <c r="A1915" s="3">
        <v>1642</v>
      </c>
      <c r="B1915" s="2" t="s">
        <v>1818</v>
      </c>
      <c r="C1915" s="2" t="s">
        <v>99</v>
      </c>
      <c r="D1915" s="2" t="s">
        <v>11</v>
      </c>
      <c r="E1915" s="2" t="s">
        <v>1820</v>
      </c>
      <c r="F1915" s="2" t="s">
        <v>13</v>
      </c>
      <c r="G1915" s="2" t="s">
        <v>14</v>
      </c>
    </row>
    <row r="1916" spans="1:14" hidden="1" x14ac:dyDescent="0.25">
      <c r="A1916" s="3">
        <v>151</v>
      </c>
      <c r="B1916" s="2" t="s">
        <v>1818</v>
      </c>
      <c r="C1916" s="2" t="s">
        <v>70</v>
      </c>
      <c r="D1916" s="2" t="s">
        <v>11</v>
      </c>
      <c r="E1916" s="2" t="s">
        <v>1820</v>
      </c>
      <c r="F1916" s="2" t="s">
        <v>13</v>
      </c>
      <c r="G1916" s="2" t="s">
        <v>14</v>
      </c>
    </row>
    <row r="1917" spans="1:14" x14ac:dyDescent="0.25">
      <c r="A1917" s="3">
        <v>1832</v>
      </c>
      <c r="B1917" s="2" t="s">
        <v>1818</v>
      </c>
      <c r="C1917" s="2" t="s">
        <v>189</v>
      </c>
      <c r="D1917" s="2" t="s">
        <v>11</v>
      </c>
      <c r="E1917" s="2" t="s">
        <v>1820</v>
      </c>
      <c r="F1917" s="2" t="s">
        <v>13</v>
      </c>
      <c r="G1917" s="2" t="s">
        <v>14</v>
      </c>
    </row>
    <row r="1918" spans="1:14" x14ac:dyDescent="0.25">
      <c r="A1918" s="3">
        <v>2466</v>
      </c>
      <c r="B1918" s="2" t="s">
        <v>1818</v>
      </c>
      <c r="C1918" s="2" t="s">
        <v>43</v>
      </c>
      <c r="D1918" s="2" t="s">
        <v>11</v>
      </c>
      <c r="E1918" s="2" t="s">
        <v>1820</v>
      </c>
      <c r="F1918" s="2" t="s">
        <v>13</v>
      </c>
      <c r="G1918" s="2" t="s">
        <v>14</v>
      </c>
    </row>
    <row r="1919" spans="1:14" x14ac:dyDescent="0.25">
      <c r="A1919" s="3">
        <v>2840</v>
      </c>
      <c r="B1919" s="2" t="s">
        <v>1818</v>
      </c>
      <c r="C1919" s="2" t="s">
        <v>26</v>
      </c>
      <c r="D1919" s="2" t="s">
        <v>11</v>
      </c>
      <c r="E1919" s="2" t="s">
        <v>1820</v>
      </c>
      <c r="F1919" s="2" t="s">
        <v>13</v>
      </c>
      <c r="G1919" s="2" t="s">
        <v>14</v>
      </c>
    </row>
    <row r="1920" spans="1:14" x14ac:dyDescent="0.25">
      <c r="A1920" s="3">
        <v>733</v>
      </c>
      <c r="B1920" s="2" t="s">
        <v>1818</v>
      </c>
      <c r="C1920" s="2" t="s">
        <v>30</v>
      </c>
      <c r="D1920" s="2" t="s">
        <v>11</v>
      </c>
      <c r="E1920" s="2" t="s">
        <v>1820</v>
      </c>
      <c r="F1920" s="2" t="s">
        <v>13</v>
      </c>
      <c r="G1920" s="2" t="s">
        <v>14</v>
      </c>
    </row>
    <row r="1921" spans="1:14" x14ac:dyDescent="0.25">
      <c r="A1921" s="3">
        <v>377</v>
      </c>
      <c r="B1921" s="2" t="s">
        <v>1818</v>
      </c>
      <c r="C1921" s="2" t="s">
        <v>23</v>
      </c>
      <c r="D1921" s="2" t="s">
        <v>11</v>
      </c>
      <c r="E1921" s="2" t="s">
        <v>1820</v>
      </c>
      <c r="F1921" s="2" t="s">
        <v>13</v>
      </c>
      <c r="G1921" s="2" t="s">
        <v>14</v>
      </c>
    </row>
    <row r="1922" spans="1:14" hidden="1" x14ac:dyDescent="0.25">
      <c r="A1922" s="3">
        <v>1920</v>
      </c>
      <c r="C1922" s="2" t="s">
        <v>2818</v>
      </c>
      <c r="D1922" s="2" t="s">
        <v>11</v>
      </c>
      <c r="E1922" s="2" t="s">
        <v>5219</v>
      </c>
      <c r="F1922" s="2" t="s">
        <v>37</v>
      </c>
      <c r="G1922" s="2" t="s">
        <v>2913</v>
      </c>
    </row>
    <row r="1923" spans="1:14" x14ac:dyDescent="0.25">
      <c r="A1923" s="3">
        <v>2826</v>
      </c>
      <c r="B1923" s="2" t="s">
        <v>6029</v>
      </c>
      <c r="C1923" s="2" t="s">
        <v>16</v>
      </c>
      <c r="D1923" s="2" t="s">
        <v>11</v>
      </c>
      <c r="E1923" s="2" t="s">
        <v>6031</v>
      </c>
      <c r="F1923" s="2" t="s">
        <v>13</v>
      </c>
      <c r="G1923" s="2" t="s">
        <v>14</v>
      </c>
      <c r="H1923" s="2">
        <f>N1923*14.0067/M1923</f>
        <v>0.14370474183480628</v>
      </c>
      <c r="L1923" s="2" t="s">
        <v>7206</v>
      </c>
      <c r="M1923" s="2">
        <v>487.34300000000002</v>
      </c>
      <c r="N1923" s="2">
        <v>5</v>
      </c>
    </row>
    <row r="1924" spans="1:14" x14ac:dyDescent="0.25">
      <c r="A1924" s="3">
        <v>1148</v>
      </c>
      <c r="B1924" s="2" t="s">
        <v>87</v>
      </c>
      <c r="C1924" s="2" t="s">
        <v>16</v>
      </c>
      <c r="D1924" s="2" t="s">
        <v>11</v>
      </c>
      <c r="E1924" s="2" t="s">
        <v>89</v>
      </c>
      <c r="F1924" s="2" t="s">
        <v>13</v>
      </c>
      <c r="G1924" s="2" t="s">
        <v>14</v>
      </c>
      <c r="H1924" s="2">
        <f>N1924*14.0067/M1924</f>
        <v>0.18617414374275598</v>
      </c>
      <c r="L1924" s="2" t="s">
        <v>7207</v>
      </c>
      <c r="M1924" s="2">
        <v>376.17200000000003</v>
      </c>
      <c r="N1924" s="2">
        <v>5</v>
      </c>
    </row>
    <row r="1925" spans="1:14" hidden="1" x14ac:dyDescent="0.25">
      <c r="A1925" s="3">
        <v>1923</v>
      </c>
      <c r="B1925" s="2" t="s">
        <v>467</v>
      </c>
      <c r="C1925" s="2" t="s">
        <v>59</v>
      </c>
      <c r="D1925" s="2" t="s">
        <v>11</v>
      </c>
      <c r="E1925" s="2" t="s">
        <v>2057</v>
      </c>
      <c r="F1925" s="2" t="s">
        <v>37</v>
      </c>
      <c r="G1925" s="2" t="s">
        <v>14</v>
      </c>
    </row>
    <row r="1926" spans="1:14" x14ac:dyDescent="0.25">
      <c r="A1926" s="3">
        <v>1127</v>
      </c>
      <c r="B1926" s="2" t="s">
        <v>5926</v>
      </c>
      <c r="C1926" s="2" t="s">
        <v>16</v>
      </c>
      <c r="D1926" s="2" t="s">
        <v>11</v>
      </c>
      <c r="E1926" s="2" t="s">
        <v>5928</v>
      </c>
      <c r="F1926" s="2" t="s">
        <v>13</v>
      </c>
      <c r="G1926" s="2" t="s">
        <v>14</v>
      </c>
      <c r="H1926" s="2">
        <f>N1926*14.0067/M1926</f>
        <v>0</v>
      </c>
      <c r="L1926" s="2" t="s">
        <v>7208</v>
      </c>
      <c r="M1926" s="2">
        <v>226.227</v>
      </c>
      <c r="N1926" s="2">
        <v>0</v>
      </c>
    </row>
    <row r="1927" spans="1:14" x14ac:dyDescent="0.25">
      <c r="A1927" s="3">
        <v>3618</v>
      </c>
      <c r="B1927" s="2" t="s">
        <v>5997</v>
      </c>
      <c r="C1927" s="2" t="s">
        <v>16</v>
      </c>
      <c r="D1927" s="2" t="s">
        <v>11</v>
      </c>
      <c r="E1927" s="2" t="s">
        <v>5999</v>
      </c>
      <c r="F1927" s="2" t="s">
        <v>13</v>
      </c>
      <c r="G1927" s="2" t="s">
        <v>14</v>
      </c>
      <c r="H1927" s="2">
        <f>N1927*14.0067/M1927</f>
        <v>0.10984311711125314</v>
      </c>
      <c r="L1927" s="2" t="s">
        <v>7209</v>
      </c>
      <c r="M1927" s="2">
        <v>255.03100000000001</v>
      </c>
      <c r="N1927" s="2">
        <v>2</v>
      </c>
    </row>
    <row r="1928" spans="1:14" x14ac:dyDescent="0.25">
      <c r="A1928" s="3">
        <v>2493</v>
      </c>
      <c r="B1928" s="2" t="s">
        <v>5497</v>
      </c>
      <c r="C1928" s="2" t="s">
        <v>16</v>
      </c>
      <c r="D1928" s="2" t="s">
        <v>11</v>
      </c>
      <c r="E1928" s="2" t="s">
        <v>5499</v>
      </c>
      <c r="F1928" s="2" t="s">
        <v>13</v>
      </c>
      <c r="G1928" s="2" t="s">
        <v>14</v>
      </c>
      <c r="H1928" s="2">
        <f>N1928*14.0067/M1928</f>
        <v>4.2023798094232297E-2</v>
      </c>
      <c r="L1928" s="2" t="s">
        <v>7210</v>
      </c>
      <c r="M1928" s="2">
        <v>333.30399999999997</v>
      </c>
      <c r="N1928" s="2">
        <v>1</v>
      </c>
    </row>
    <row r="1929" spans="1:14" x14ac:dyDescent="0.25">
      <c r="A1929" s="3">
        <v>416</v>
      </c>
      <c r="B1929" s="2" t="s">
        <v>6284</v>
      </c>
      <c r="C1929" s="2" t="s">
        <v>16</v>
      </c>
      <c r="D1929" s="2" t="s">
        <v>11</v>
      </c>
      <c r="E1929" s="2" t="s">
        <v>6286</v>
      </c>
      <c r="F1929" s="2" t="s">
        <v>13</v>
      </c>
      <c r="G1929" s="2" t="s">
        <v>14</v>
      </c>
      <c r="H1929" s="2">
        <f>N1929*14.0067/M1929</f>
        <v>0.13323092142184514</v>
      </c>
      <c r="L1929" s="2" t="s">
        <v>7211</v>
      </c>
      <c r="M1929" s="2">
        <v>315.39299999999997</v>
      </c>
      <c r="N1929" s="2">
        <v>3</v>
      </c>
    </row>
    <row r="1930" spans="1:14" x14ac:dyDescent="0.25">
      <c r="A1930" s="3">
        <v>3979</v>
      </c>
      <c r="B1930" s="2" t="s">
        <v>3915</v>
      </c>
      <c r="C1930" s="2" t="s">
        <v>16</v>
      </c>
      <c r="D1930" s="2" t="s">
        <v>11</v>
      </c>
      <c r="E1930" s="2" t="s">
        <v>3917</v>
      </c>
      <c r="F1930" s="2" t="s">
        <v>13</v>
      </c>
      <c r="G1930" s="2" t="s">
        <v>14</v>
      </c>
      <c r="H1930" s="2">
        <f>N1930*14.0067/M1930</f>
        <v>4.3322817110513133E-2</v>
      </c>
      <c r="L1930" s="2" t="s">
        <v>7212</v>
      </c>
      <c r="M1930" s="2">
        <v>323.31</v>
      </c>
      <c r="N1930" s="2">
        <v>1</v>
      </c>
    </row>
    <row r="1931" spans="1:14" hidden="1" x14ac:dyDescent="0.25">
      <c r="A1931" s="3">
        <v>224</v>
      </c>
      <c r="B1931" s="2" t="s">
        <v>7213</v>
      </c>
      <c r="C1931" s="2" t="s">
        <v>70</v>
      </c>
      <c r="D1931" s="2" t="s">
        <v>11</v>
      </c>
      <c r="E1931" s="2" t="s">
        <v>7214</v>
      </c>
      <c r="F1931" s="2" t="s">
        <v>13</v>
      </c>
      <c r="G1931" s="2" t="s">
        <v>14</v>
      </c>
    </row>
    <row r="1932" spans="1:14" x14ac:dyDescent="0.25">
      <c r="A1932" s="3">
        <v>1930</v>
      </c>
      <c r="B1932" s="2" t="s">
        <v>7213</v>
      </c>
      <c r="C1932" s="2" t="s">
        <v>16</v>
      </c>
      <c r="D1932" s="2" t="s">
        <v>11</v>
      </c>
      <c r="E1932" s="2" t="s">
        <v>7214</v>
      </c>
      <c r="F1932" s="2" t="s">
        <v>13</v>
      </c>
      <c r="G1932" s="2" t="s">
        <v>14</v>
      </c>
      <c r="H1932" s="2">
        <f>N1932*14.0067/M1932</f>
        <v>0.1102024920075846</v>
      </c>
      <c r="L1932" s="2" t="s">
        <v>7215</v>
      </c>
      <c r="M1932" s="2">
        <v>381.29899999999998</v>
      </c>
      <c r="N1932" s="2">
        <v>3</v>
      </c>
    </row>
    <row r="1933" spans="1:14" x14ac:dyDescent="0.25">
      <c r="A1933" s="3">
        <v>3496</v>
      </c>
      <c r="B1933" s="2" t="s">
        <v>7213</v>
      </c>
      <c r="C1933" s="2" t="s">
        <v>189</v>
      </c>
      <c r="D1933" s="2" t="s">
        <v>11</v>
      </c>
      <c r="E1933" s="2" t="s">
        <v>7214</v>
      </c>
      <c r="F1933" s="2" t="s">
        <v>13</v>
      </c>
      <c r="G1933" s="2" t="s">
        <v>14</v>
      </c>
      <c r="N1933" s="2">
        <v>3</v>
      </c>
    </row>
    <row r="1934" spans="1:14" x14ac:dyDescent="0.25">
      <c r="A1934" s="3">
        <v>1912</v>
      </c>
      <c r="B1934" s="2" t="s">
        <v>7213</v>
      </c>
      <c r="C1934" s="2" t="s">
        <v>23</v>
      </c>
      <c r="D1934" s="2" t="s">
        <v>11</v>
      </c>
      <c r="E1934" s="2" t="s">
        <v>7214</v>
      </c>
      <c r="F1934" s="2" t="s">
        <v>13</v>
      </c>
      <c r="G1934" s="2" t="s">
        <v>14</v>
      </c>
    </row>
    <row r="1935" spans="1:14" x14ac:dyDescent="0.25">
      <c r="A1935" s="3">
        <v>2232</v>
      </c>
      <c r="B1935" s="2" t="s">
        <v>7216</v>
      </c>
      <c r="C1935" s="2" t="s">
        <v>16</v>
      </c>
      <c r="D1935" s="2" t="s">
        <v>11</v>
      </c>
      <c r="E1935" s="2" t="s">
        <v>3895</v>
      </c>
      <c r="F1935" s="2" t="s">
        <v>13</v>
      </c>
      <c r="G1935" s="2" t="s">
        <v>14</v>
      </c>
      <c r="H1935" s="2">
        <f>N1935*14.0067/M1935</f>
        <v>4.7230895811274695E-2</v>
      </c>
      <c r="L1935" s="2" t="s">
        <v>7217</v>
      </c>
      <c r="M1935" s="2">
        <v>296.55799999999999</v>
      </c>
      <c r="N1935" s="2">
        <v>1</v>
      </c>
    </row>
    <row r="1936" spans="1:14" x14ac:dyDescent="0.25">
      <c r="A1936" s="3">
        <v>155</v>
      </c>
      <c r="B1936" s="2" t="s">
        <v>2109</v>
      </c>
      <c r="C1936" s="2" t="s">
        <v>16</v>
      </c>
      <c r="D1936" s="2" t="s">
        <v>11</v>
      </c>
      <c r="E1936" s="2" t="s">
        <v>2027</v>
      </c>
      <c r="F1936" s="2" t="s">
        <v>13</v>
      </c>
      <c r="G1936" s="2" t="s">
        <v>14</v>
      </c>
      <c r="H1936" s="2">
        <f>N1936*14.0067/M1936</f>
        <v>6.3846313385586301E-2</v>
      </c>
      <c r="L1936" s="2" t="s">
        <v>7218</v>
      </c>
      <c r="M1936" s="2">
        <v>438.76299999999998</v>
      </c>
      <c r="N1936" s="2">
        <v>2</v>
      </c>
    </row>
    <row r="1937" spans="1:14" x14ac:dyDescent="0.25">
      <c r="A1937" s="3">
        <v>852</v>
      </c>
      <c r="B1937" s="2" t="s">
        <v>2109</v>
      </c>
      <c r="C1937" s="2" t="s">
        <v>26</v>
      </c>
      <c r="D1937" s="2" t="s">
        <v>11</v>
      </c>
      <c r="E1937" s="2" t="s">
        <v>2027</v>
      </c>
      <c r="F1937" s="2" t="s">
        <v>13</v>
      </c>
      <c r="G1937" s="2" t="s">
        <v>14</v>
      </c>
      <c r="N1937" s="2">
        <v>2</v>
      </c>
    </row>
    <row r="1938" spans="1:14" x14ac:dyDescent="0.25">
      <c r="A1938" s="3">
        <v>4325</v>
      </c>
      <c r="B1938" s="2" t="s">
        <v>6512</v>
      </c>
      <c r="C1938" s="2" t="s">
        <v>16</v>
      </c>
      <c r="D1938" s="2" t="s">
        <v>11</v>
      </c>
      <c r="E1938" s="2" t="s">
        <v>6514</v>
      </c>
      <c r="F1938" s="2" t="s">
        <v>13</v>
      </c>
      <c r="G1938" s="2" t="s">
        <v>14</v>
      </c>
      <c r="H1938" s="2">
        <f>N1938*14.0067/M1938</f>
        <v>0</v>
      </c>
      <c r="L1938" s="2" t="s">
        <v>7219</v>
      </c>
      <c r="M1938" s="2">
        <v>246.32900000000001</v>
      </c>
      <c r="N1938" s="2">
        <v>0</v>
      </c>
    </row>
    <row r="1939" spans="1:14" x14ac:dyDescent="0.25">
      <c r="A1939" s="3">
        <v>2043</v>
      </c>
      <c r="B1939" s="2" t="s">
        <v>4744</v>
      </c>
      <c r="C1939" s="2" t="s">
        <v>16</v>
      </c>
      <c r="D1939" s="2" t="s">
        <v>11</v>
      </c>
      <c r="E1939" s="2" t="s">
        <v>4746</v>
      </c>
      <c r="F1939" s="2" t="s">
        <v>13</v>
      </c>
      <c r="G1939" s="2" t="s">
        <v>14</v>
      </c>
      <c r="H1939" s="2">
        <f>N1939*14.0067/M1939</f>
        <v>0.18574800747941173</v>
      </c>
      <c r="L1939" s="2" t="s">
        <v>7220</v>
      </c>
      <c r="M1939" s="2">
        <v>452.44200000000001</v>
      </c>
      <c r="N1939" s="2">
        <v>6</v>
      </c>
    </row>
    <row r="1940" spans="1:14" hidden="1" x14ac:dyDescent="0.25">
      <c r="A1940" s="3">
        <v>3916</v>
      </c>
      <c r="B1940" s="2" t="s">
        <v>1016</v>
      </c>
      <c r="C1940" s="2" t="s">
        <v>47</v>
      </c>
      <c r="D1940" s="2" t="s">
        <v>11</v>
      </c>
      <c r="E1940" s="2" t="s">
        <v>1018</v>
      </c>
      <c r="F1940" s="2" t="s">
        <v>13</v>
      </c>
      <c r="G1940" s="2" t="s">
        <v>14</v>
      </c>
    </row>
    <row r="1941" spans="1:14" hidden="1" x14ac:dyDescent="0.25">
      <c r="A1941" s="3">
        <v>2720</v>
      </c>
      <c r="B1941" s="2" t="s">
        <v>1016</v>
      </c>
      <c r="C1941" s="2" t="s">
        <v>90</v>
      </c>
      <c r="D1941" s="2" t="s">
        <v>11</v>
      </c>
      <c r="E1941" s="2" t="s">
        <v>1018</v>
      </c>
      <c r="F1941" s="2" t="s">
        <v>13</v>
      </c>
      <c r="G1941" s="2" t="s">
        <v>14</v>
      </c>
    </row>
    <row r="1942" spans="1:14" hidden="1" x14ac:dyDescent="0.25">
      <c r="A1942" s="3">
        <v>1940</v>
      </c>
      <c r="C1942" s="2" t="s">
        <v>2818</v>
      </c>
      <c r="D1942" s="2" t="s">
        <v>11</v>
      </c>
      <c r="E1942" s="2" t="s">
        <v>5365</v>
      </c>
      <c r="F1942" s="2" t="s">
        <v>37</v>
      </c>
      <c r="G1942" s="2" t="s">
        <v>2913</v>
      </c>
    </row>
    <row r="1943" spans="1:14" hidden="1" x14ac:dyDescent="0.25">
      <c r="A1943" s="3">
        <v>3875</v>
      </c>
      <c r="B1943" s="2" t="s">
        <v>1016</v>
      </c>
      <c r="C1943" s="2" t="s">
        <v>9</v>
      </c>
      <c r="D1943" s="2" t="s">
        <v>11</v>
      </c>
      <c r="E1943" s="2" t="s">
        <v>1018</v>
      </c>
      <c r="F1943" s="2" t="s">
        <v>13</v>
      </c>
      <c r="G1943" s="2" t="s">
        <v>14</v>
      </c>
    </row>
    <row r="1944" spans="1:14" hidden="1" x14ac:dyDescent="0.25">
      <c r="A1944" s="3">
        <v>4398</v>
      </c>
      <c r="B1944" s="2" t="s">
        <v>1016</v>
      </c>
      <c r="C1944" s="2" t="s">
        <v>99</v>
      </c>
      <c r="D1944" s="2" t="s">
        <v>11</v>
      </c>
      <c r="E1944" s="2" t="s">
        <v>1018</v>
      </c>
      <c r="F1944" s="2" t="s">
        <v>13</v>
      </c>
      <c r="G1944" s="2" t="s">
        <v>14</v>
      </c>
    </row>
    <row r="1945" spans="1:14" hidden="1" x14ac:dyDescent="0.25">
      <c r="A1945" s="3">
        <v>3254</v>
      </c>
      <c r="B1945" s="2" t="s">
        <v>1016</v>
      </c>
      <c r="C1945" s="2" t="s">
        <v>70</v>
      </c>
      <c r="D1945" s="2" t="s">
        <v>11</v>
      </c>
      <c r="E1945" s="2" t="s">
        <v>1018</v>
      </c>
      <c r="F1945" s="2" t="s">
        <v>13</v>
      </c>
      <c r="G1945" s="2" t="s">
        <v>14</v>
      </c>
    </row>
    <row r="1946" spans="1:14" x14ac:dyDescent="0.25">
      <c r="A1946" s="3">
        <v>1608</v>
      </c>
      <c r="B1946" s="2" t="s">
        <v>1016</v>
      </c>
      <c r="C1946" s="2" t="s">
        <v>189</v>
      </c>
      <c r="D1946" s="2" t="s">
        <v>11</v>
      </c>
      <c r="E1946" s="2" t="s">
        <v>1018</v>
      </c>
      <c r="F1946" s="2" t="s">
        <v>13</v>
      </c>
      <c r="G1946" s="2" t="s">
        <v>14</v>
      </c>
    </row>
    <row r="1947" spans="1:14" x14ac:dyDescent="0.25">
      <c r="A1947" s="3">
        <v>3960</v>
      </c>
      <c r="B1947" s="2" t="s">
        <v>1016</v>
      </c>
      <c r="C1947" s="2" t="s">
        <v>43</v>
      </c>
      <c r="D1947" s="2" t="s">
        <v>11</v>
      </c>
      <c r="E1947" s="2" t="s">
        <v>1018</v>
      </c>
      <c r="F1947" s="2" t="s">
        <v>13</v>
      </c>
      <c r="G1947" s="2" t="s">
        <v>14</v>
      </c>
    </row>
    <row r="1948" spans="1:14" x14ac:dyDescent="0.25">
      <c r="A1948" s="3">
        <v>97</v>
      </c>
      <c r="B1948" s="2" t="s">
        <v>1016</v>
      </c>
      <c r="C1948" s="2" t="s">
        <v>26</v>
      </c>
      <c r="D1948" s="2" t="s">
        <v>11</v>
      </c>
      <c r="E1948" s="2" t="s">
        <v>1018</v>
      </c>
      <c r="F1948" s="2" t="s">
        <v>13</v>
      </c>
      <c r="G1948" s="2" t="s">
        <v>14</v>
      </c>
    </row>
    <row r="1949" spans="1:14" x14ac:dyDescent="0.25">
      <c r="A1949" s="3">
        <v>2519</v>
      </c>
      <c r="B1949" s="2" t="s">
        <v>1016</v>
      </c>
      <c r="C1949" s="2" t="s">
        <v>30</v>
      </c>
      <c r="D1949" s="2" t="s">
        <v>11</v>
      </c>
      <c r="E1949" s="2" t="s">
        <v>1018</v>
      </c>
      <c r="F1949" s="2" t="s">
        <v>13</v>
      </c>
      <c r="G1949" s="2" t="s">
        <v>14</v>
      </c>
    </row>
    <row r="1950" spans="1:14" x14ac:dyDescent="0.25">
      <c r="A1950" s="3">
        <v>2535</v>
      </c>
      <c r="B1950" s="2" t="s">
        <v>1016</v>
      </c>
      <c r="C1950" s="2" t="s">
        <v>23</v>
      </c>
      <c r="D1950" s="2" t="s">
        <v>11</v>
      </c>
      <c r="E1950" s="2" t="s">
        <v>1018</v>
      </c>
      <c r="F1950" s="2" t="s">
        <v>13</v>
      </c>
      <c r="G1950" s="2" t="s">
        <v>14</v>
      </c>
    </row>
    <row r="1951" spans="1:14" hidden="1" x14ac:dyDescent="0.25">
      <c r="A1951" s="3">
        <v>3646</v>
      </c>
      <c r="B1951" s="2" t="s">
        <v>1587</v>
      </c>
      <c r="C1951" s="2" t="s">
        <v>47</v>
      </c>
      <c r="D1951" s="2" t="s">
        <v>11</v>
      </c>
      <c r="E1951" s="2" t="s">
        <v>1589</v>
      </c>
      <c r="F1951" s="2" t="s">
        <v>13</v>
      </c>
      <c r="G1951" s="2" t="s">
        <v>14</v>
      </c>
    </row>
    <row r="1952" spans="1:14" hidden="1" x14ac:dyDescent="0.25">
      <c r="A1952" s="3">
        <v>1569</v>
      </c>
      <c r="B1952" s="2" t="s">
        <v>1587</v>
      </c>
      <c r="C1952" s="2" t="s">
        <v>90</v>
      </c>
      <c r="D1952" s="2" t="s">
        <v>11</v>
      </c>
      <c r="E1952" s="2" t="s">
        <v>1589</v>
      </c>
      <c r="F1952" s="2" t="s">
        <v>13</v>
      </c>
      <c r="G1952" s="2" t="s">
        <v>14</v>
      </c>
    </row>
    <row r="1953" spans="1:7" hidden="1" x14ac:dyDescent="0.25">
      <c r="A1953" s="3">
        <v>682</v>
      </c>
      <c r="B1953" s="2" t="s">
        <v>1587</v>
      </c>
      <c r="C1953" s="2" t="s">
        <v>9</v>
      </c>
      <c r="D1953" s="2" t="s">
        <v>11</v>
      </c>
      <c r="E1953" s="2" t="s">
        <v>1589</v>
      </c>
      <c r="F1953" s="2" t="s">
        <v>13</v>
      </c>
      <c r="G1953" s="2" t="s">
        <v>14</v>
      </c>
    </row>
    <row r="1954" spans="1:7" hidden="1" x14ac:dyDescent="0.25">
      <c r="A1954" s="3">
        <v>4397</v>
      </c>
      <c r="B1954" s="2" t="s">
        <v>1587</v>
      </c>
      <c r="C1954" s="2" t="s">
        <v>99</v>
      </c>
      <c r="D1954" s="2" t="s">
        <v>11</v>
      </c>
      <c r="E1954" s="2" t="s">
        <v>1589</v>
      </c>
      <c r="F1954" s="2" t="s">
        <v>13</v>
      </c>
      <c r="G1954" s="2" t="s">
        <v>14</v>
      </c>
    </row>
    <row r="1955" spans="1:7" hidden="1" x14ac:dyDescent="0.25">
      <c r="A1955" s="3">
        <v>1016</v>
      </c>
      <c r="B1955" s="2" t="s">
        <v>1587</v>
      </c>
      <c r="C1955" s="2" t="s">
        <v>70</v>
      </c>
      <c r="D1955" s="2" t="s">
        <v>11</v>
      </c>
      <c r="E1955" s="2" t="s">
        <v>1589</v>
      </c>
      <c r="F1955" s="2" t="s">
        <v>13</v>
      </c>
      <c r="G1955" s="2" t="s">
        <v>14</v>
      </c>
    </row>
    <row r="1956" spans="1:7" x14ac:dyDescent="0.25">
      <c r="A1956" s="3">
        <v>4284</v>
      </c>
      <c r="B1956" s="2" t="s">
        <v>1587</v>
      </c>
      <c r="C1956" s="2" t="s">
        <v>189</v>
      </c>
      <c r="D1956" s="2" t="s">
        <v>11</v>
      </c>
      <c r="E1956" s="2" t="s">
        <v>1589</v>
      </c>
      <c r="F1956" s="2" t="s">
        <v>13</v>
      </c>
      <c r="G1956" s="2" t="s">
        <v>14</v>
      </c>
    </row>
    <row r="1957" spans="1:7" x14ac:dyDescent="0.25">
      <c r="A1957" s="3">
        <v>3360</v>
      </c>
      <c r="B1957" s="2" t="s">
        <v>1587</v>
      </c>
      <c r="C1957" s="2" t="s">
        <v>43</v>
      </c>
      <c r="D1957" s="2" t="s">
        <v>11</v>
      </c>
      <c r="E1957" s="2" t="s">
        <v>1589</v>
      </c>
      <c r="F1957" s="2" t="s">
        <v>13</v>
      </c>
      <c r="G1957" s="2" t="s">
        <v>14</v>
      </c>
    </row>
    <row r="1958" spans="1:7" x14ac:dyDescent="0.25">
      <c r="A1958" s="3">
        <v>734</v>
      </c>
      <c r="B1958" s="2" t="s">
        <v>1587</v>
      </c>
      <c r="C1958" s="2" t="s">
        <v>26</v>
      </c>
      <c r="D1958" s="2" t="s">
        <v>11</v>
      </c>
      <c r="E1958" s="2" t="s">
        <v>1589</v>
      </c>
      <c r="F1958" s="2" t="s">
        <v>13</v>
      </c>
      <c r="G1958" s="2" t="s">
        <v>14</v>
      </c>
    </row>
    <row r="1959" spans="1:7" x14ac:dyDescent="0.25">
      <c r="A1959" s="3">
        <v>3473</v>
      </c>
      <c r="B1959" s="2" t="s">
        <v>1587</v>
      </c>
      <c r="C1959" s="2" t="s">
        <v>30</v>
      </c>
      <c r="D1959" s="2" t="s">
        <v>11</v>
      </c>
      <c r="E1959" s="2" t="s">
        <v>1589</v>
      </c>
      <c r="F1959" s="2" t="s">
        <v>13</v>
      </c>
      <c r="G1959" s="2" t="s">
        <v>14</v>
      </c>
    </row>
    <row r="1960" spans="1:7" x14ac:dyDescent="0.25">
      <c r="A1960" s="3">
        <v>2776</v>
      </c>
      <c r="B1960" s="2" t="s">
        <v>1587</v>
      </c>
      <c r="C1960" s="2" t="s">
        <v>23</v>
      </c>
      <c r="D1960" s="2" t="s">
        <v>11</v>
      </c>
      <c r="E1960" s="2" t="s">
        <v>1589</v>
      </c>
      <c r="F1960" s="2" t="s">
        <v>13</v>
      </c>
      <c r="G1960" s="2" t="s">
        <v>14</v>
      </c>
    </row>
    <row r="1961" spans="1:7" hidden="1" x14ac:dyDescent="0.25">
      <c r="A1961" s="3">
        <v>3775</v>
      </c>
      <c r="B1961" s="2" t="s">
        <v>7223</v>
      </c>
      <c r="C1961" s="2" t="s">
        <v>47</v>
      </c>
      <c r="D1961" s="2" t="s">
        <v>11</v>
      </c>
      <c r="E1961" s="2" t="s">
        <v>707</v>
      </c>
      <c r="F1961" s="2" t="s">
        <v>13</v>
      </c>
      <c r="G1961" s="2" t="s">
        <v>14</v>
      </c>
    </row>
    <row r="1962" spans="1:7" hidden="1" x14ac:dyDescent="0.25">
      <c r="A1962" s="3">
        <v>471</v>
      </c>
      <c r="B1962" s="2" t="s">
        <v>7223</v>
      </c>
      <c r="C1962" s="2" t="s">
        <v>90</v>
      </c>
      <c r="D1962" s="2" t="s">
        <v>11</v>
      </c>
      <c r="E1962" s="2" t="s">
        <v>707</v>
      </c>
      <c r="F1962" s="2" t="s">
        <v>13</v>
      </c>
      <c r="G1962" s="2" t="s">
        <v>14</v>
      </c>
    </row>
    <row r="1963" spans="1:7" hidden="1" x14ac:dyDescent="0.25">
      <c r="A1963" s="3">
        <v>1961</v>
      </c>
      <c r="C1963" s="2" t="s">
        <v>2818</v>
      </c>
      <c r="D1963" s="2" t="s">
        <v>11</v>
      </c>
      <c r="E1963" s="2" t="s">
        <v>5604</v>
      </c>
      <c r="F1963" s="2" t="s">
        <v>37</v>
      </c>
      <c r="G1963" s="2" t="s">
        <v>2913</v>
      </c>
    </row>
    <row r="1964" spans="1:7" hidden="1" x14ac:dyDescent="0.25">
      <c r="A1964" s="3">
        <v>1747</v>
      </c>
      <c r="B1964" s="2" t="s">
        <v>7223</v>
      </c>
      <c r="C1964" s="2" t="s">
        <v>9</v>
      </c>
      <c r="D1964" s="2" t="s">
        <v>11</v>
      </c>
      <c r="E1964" s="2" t="s">
        <v>707</v>
      </c>
      <c r="F1964" s="2" t="s">
        <v>13</v>
      </c>
      <c r="G1964" s="2" t="s">
        <v>14</v>
      </c>
    </row>
    <row r="1965" spans="1:7" hidden="1" x14ac:dyDescent="0.25">
      <c r="A1965" s="3">
        <v>2688</v>
      </c>
      <c r="B1965" s="2" t="s">
        <v>7223</v>
      </c>
      <c r="C1965" s="2" t="s">
        <v>99</v>
      </c>
      <c r="D1965" s="2" t="s">
        <v>11</v>
      </c>
      <c r="E1965" s="2" t="s">
        <v>707</v>
      </c>
      <c r="F1965" s="2" t="s">
        <v>13</v>
      </c>
      <c r="G1965" s="2" t="s">
        <v>14</v>
      </c>
    </row>
    <row r="1966" spans="1:7" hidden="1" x14ac:dyDescent="0.25">
      <c r="A1966" s="3">
        <v>3977</v>
      </c>
      <c r="B1966" s="2" t="s">
        <v>7223</v>
      </c>
      <c r="C1966" s="2" t="s">
        <v>70</v>
      </c>
      <c r="D1966" s="2" t="s">
        <v>11</v>
      </c>
      <c r="E1966" s="2" t="s">
        <v>707</v>
      </c>
      <c r="F1966" s="2" t="s">
        <v>13</v>
      </c>
      <c r="G1966" s="2" t="s">
        <v>14</v>
      </c>
    </row>
    <row r="1967" spans="1:7" hidden="1" x14ac:dyDescent="0.25">
      <c r="A1967" s="3">
        <v>129</v>
      </c>
      <c r="B1967" s="2" t="s">
        <v>2577</v>
      </c>
      <c r="C1967" s="2" t="s">
        <v>47</v>
      </c>
      <c r="D1967" s="2" t="s">
        <v>11</v>
      </c>
      <c r="E1967" s="2" t="s">
        <v>2579</v>
      </c>
      <c r="F1967" s="2" t="s">
        <v>13</v>
      </c>
      <c r="G1967" s="2" t="s">
        <v>14</v>
      </c>
    </row>
    <row r="1968" spans="1:7" hidden="1" x14ac:dyDescent="0.25">
      <c r="A1968" s="3">
        <v>925</v>
      </c>
      <c r="B1968" s="2" t="s">
        <v>2577</v>
      </c>
      <c r="C1968" s="2" t="s">
        <v>90</v>
      </c>
      <c r="D1968" s="2" t="s">
        <v>11</v>
      </c>
      <c r="E1968" s="2" t="s">
        <v>2579</v>
      </c>
      <c r="F1968" s="2" t="s">
        <v>13</v>
      </c>
      <c r="G1968" s="2" t="s">
        <v>14</v>
      </c>
    </row>
    <row r="1969" spans="1:14" hidden="1" x14ac:dyDescent="0.25">
      <c r="A1969" s="3">
        <v>1698</v>
      </c>
      <c r="B1969" s="2" t="s">
        <v>2577</v>
      </c>
      <c r="C1969" s="2" t="s">
        <v>9</v>
      </c>
      <c r="D1969" s="2" t="s">
        <v>11</v>
      </c>
      <c r="E1969" s="2" t="s">
        <v>2579</v>
      </c>
      <c r="F1969" s="2" t="s">
        <v>13</v>
      </c>
      <c r="G1969" s="2" t="s">
        <v>14</v>
      </c>
    </row>
    <row r="1970" spans="1:14" hidden="1" x14ac:dyDescent="0.25">
      <c r="A1970" s="3">
        <v>1968</v>
      </c>
      <c r="B1970" s="2" t="s">
        <v>557</v>
      </c>
      <c r="C1970" s="2" t="s">
        <v>59</v>
      </c>
      <c r="D1970" s="2" t="s">
        <v>11</v>
      </c>
      <c r="E1970" s="2" t="s">
        <v>559</v>
      </c>
      <c r="F1970" s="2" t="s">
        <v>37</v>
      </c>
      <c r="G1970" s="2" t="s">
        <v>14</v>
      </c>
    </row>
    <row r="1971" spans="1:14" hidden="1" x14ac:dyDescent="0.25">
      <c r="A1971" s="3">
        <v>975</v>
      </c>
      <c r="B1971" s="2" t="s">
        <v>2577</v>
      </c>
      <c r="C1971" s="2" t="s">
        <v>99</v>
      </c>
      <c r="D1971" s="2" t="s">
        <v>11</v>
      </c>
      <c r="E1971" s="2" t="s">
        <v>2579</v>
      </c>
      <c r="F1971" s="2" t="s">
        <v>13</v>
      </c>
      <c r="G1971" s="2" t="s">
        <v>14</v>
      </c>
    </row>
    <row r="1972" spans="1:14" hidden="1" x14ac:dyDescent="0.25">
      <c r="A1972" s="3">
        <v>1970</v>
      </c>
      <c r="B1972" s="2" t="s">
        <v>384</v>
      </c>
      <c r="C1972" s="2" t="s">
        <v>59</v>
      </c>
      <c r="D1972" s="2" t="s">
        <v>11</v>
      </c>
      <c r="E1972" s="2" t="s">
        <v>386</v>
      </c>
      <c r="F1972" s="2" t="s">
        <v>37</v>
      </c>
      <c r="G1972" s="2" t="s">
        <v>14</v>
      </c>
    </row>
    <row r="1973" spans="1:14" hidden="1" x14ac:dyDescent="0.25">
      <c r="A1973" s="3">
        <v>882</v>
      </c>
      <c r="B1973" s="2" t="s">
        <v>2577</v>
      </c>
      <c r="C1973" s="2" t="s">
        <v>70</v>
      </c>
      <c r="D1973" s="2" t="s">
        <v>11</v>
      </c>
      <c r="E1973" s="2" t="s">
        <v>2579</v>
      </c>
      <c r="F1973" s="2" t="s">
        <v>13</v>
      </c>
      <c r="G1973" s="2" t="s">
        <v>14</v>
      </c>
    </row>
    <row r="1974" spans="1:14" x14ac:dyDescent="0.25">
      <c r="A1974" s="3">
        <v>1630</v>
      </c>
      <c r="B1974" s="2" t="s">
        <v>2577</v>
      </c>
      <c r="C1974" s="2" t="s">
        <v>189</v>
      </c>
      <c r="D1974" s="2" t="s">
        <v>11</v>
      </c>
      <c r="E1974" s="2" t="s">
        <v>2579</v>
      </c>
      <c r="F1974" s="2" t="s">
        <v>13</v>
      </c>
      <c r="G1974" s="2" t="s">
        <v>14</v>
      </c>
    </row>
    <row r="1975" spans="1:14" x14ac:dyDescent="0.25">
      <c r="A1975" s="3">
        <v>1651</v>
      </c>
      <c r="B1975" s="2" t="s">
        <v>2577</v>
      </c>
      <c r="C1975" s="2" t="s">
        <v>43</v>
      </c>
      <c r="D1975" s="2" t="s">
        <v>11</v>
      </c>
      <c r="E1975" s="2" t="s">
        <v>2579</v>
      </c>
      <c r="F1975" s="2" t="s">
        <v>13</v>
      </c>
      <c r="G1975" s="2" t="s">
        <v>14</v>
      </c>
    </row>
    <row r="1976" spans="1:14" x14ac:dyDescent="0.25">
      <c r="A1976" s="3">
        <v>1167</v>
      </c>
      <c r="B1976" s="2" t="s">
        <v>2577</v>
      </c>
      <c r="C1976" s="2" t="s">
        <v>26</v>
      </c>
      <c r="D1976" s="2" t="s">
        <v>11</v>
      </c>
      <c r="E1976" s="2" t="s">
        <v>2579</v>
      </c>
      <c r="F1976" s="2" t="s">
        <v>13</v>
      </c>
      <c r="G1976" s="2" t="s">
        <v>14</v>
      </c>
    </row>
    <row r="1977" spans="1:14" x14ac:dyDescent="0.25">
      <c r="A1977" s="3">
        <v>1582</v>
      </c>
      <c r="B1977" s="2" t="s">
        <v>2577</v>
      </c>
      <c r="C1977" s="2" t="s">
        <v>30</v>
      </c>
      <c r="D1977" s="2" t="s">
        <v>11</v>
      </c>
      <c r="E1977" s="2" t="s">
        <v>2579</v>
      </c>
      <c r="F1977" s="2" t="s">
        <v>13</v>
      </c>
      <c r="G1977" s="2" t="s">
        <v>14</v>
      </c>
    </row>
    <row r="1978" spans="1:14" x14ac:dyDescent="0.25">
      <c r="A1978" s="3">
        <v>1732</v>
      </c>
      <c r="B1978" s="2" t="s">
        <v>2577</v>
      </c>
      <c r="C1978" s="2" t="s">
        <v>23</v>
      </c>
      <c r="D1978" s="2" t="s">
        <v>11</v>
      </c>
      <c r="E1978" s="2" t="s">
        <v>2579</v>
      </c>
      <c r="F1978" s="2" t="s">
        <v>13</v>
      </c>
      <c r="G1978" s="2" t="s">
        <v>14</v>
      </c>
    </row>
    <row r="1979" spans="1:14" x14ac:dyDescent="0.25">
      <c r="A1979" s="3">
        <v>249</v>
      </c>
      <c r="B1979" s="2" t="s">
        <v>7226</v>
      </c>
      <c r="C1979" s="2" t="s">
        <v>16</v>
      </c>
      <c r="D1979" s="2" t="s">
        <v>11</v>
      </c>
      <c r="E1979" s="2" t="s">
        <v>298</v>
      </c>
      <c r="F1979" s="2" t="s">
        <v>13</v>
      </c>
      <c r="G1979" s="2" t="s">
        <v>14</v>
      </c>
      <c r="H1979" s="2">
        <f>N1979*14.0067/M1979</f>
        <v>0</v>
      </c>
      <c r="L1979" s="2" t="s">
        <v>7227</v>
      </c>
      <c r="M1979" s="2">
        <v>110.04900000000001</v>
      </c>
      <c r="N1979" s="2">
        <v>0</v>
      </c>
    </row>
    <row r="1980" spans="1:14" x14ac:dyDescent="0.25">
      <c r="A1980" s="3">
        <v>1079</v>
      </c>
      <c r="C1980" s="2" t="s">
        <v>16</v>
      </c>
      <c r="D1980" s="2" t="s">
        <v>11</v>
      </c>
      <c r="E1980" s="6" t="s">
        <v>5684</v>
      </c>
      <c r="F1980" s="2" t="s">
        <v>13</v>
      </c>
      <c r="G1980" s="2" t="s">
        <v>14</v>
      </c>
      <c r="H1980" s="2">
        <f>N1980*14.0067/M1980</f>
        <v>0</v>
      </c>
      <c r="L1980" s="6" t="s">
        <v>7228</v>
      </c>
      <c r="M1980" s="6">
        <v>354.10500000000002</v>
      </c>
      <c r="N1980" s="2">
        <v>0</v>
      </c>
    </row>
    <row r="1981" spans="1:14" hidden="1" x14ac:dyDescent="0.25">
      <c r="A1981" s="3">
        <v>2501</v>
      </c>
      <c r="C1981" s="2" t="s">
        <v>90</v>
      </c>
      <c r="D1981" s="2" t="s">
        <v>11</v>
      </c>
      <c r="E1981" s="2" t="s">
        <v>767</v>
      </c>
      <c r="F1981" s="2" t="s">
        <v>13</v>
      </c>
      <c r="G1981" s="2" t="s">
        <v>768</v>
      </c>
    </row>
    <row r="1982" spans="1:14" x14ac:dyDescent="0.25">
      <c r="A1982" s="3">
        <v>3001</v>
      </c>
      <c r="B1982" s="2" t="s">
        <v>6661</v>
      </c>
      <c r="C1982" s="2" t="s">
        <v>16</v>
      </c>
      <c r="D1982" s="2" t="s">
        <v>11</v>
      </c>
      <c r="E1982" s="2" t="s">
        <v>6663</v>
      </c>
      <c r="F1982" s="2" t="s">
        <v>13</v>
      </c>
      <c r="G1982" s="2" t="s">
        <v>14</v>
      </c>
      <c r="H1982" s="2">
        <f>N1982*14.0067/M1982</f>
        <v>0.15208638717873549</v>
      </c>
      <c r="L1982" s="2" t="s">
        <v>7229</v>
      </c>
      <c r="M1982" s="2">
        <v>184.19399999999999</v>
      </c>
      <c r="N1982" s="2">
        <v>2</v>
      </c>
    </row>
    <row r="1983" spans="1:14" hidden="1" x14ac:dyDescent="0.25">
      <c r="A1983" s="3">
        <v>1795</v>
      </c>
      <c r="C1983" s="2" t="s">
        <v>47</v>
      </c>
      <c r="D1983" s="2" t="s">
        <v>11</v>
      </c>
      <c r="E1983" s="2" t="s">
        <v>1640</v>
      </c>
      <c r="F1983" s="2" t="s">
        <v>13</v>
      </c>
      <c r="G1983" s="2" t="s">
        <v>14</v>
      </c>
    </row>
    <row r="1984" spans="1:14" hidden="1" x14ac:dyDescent="0.25">
      <c r="A1984" s="3">
        <v>1812</v>
      </c>
      <c r="C1984" s="2" t="s">
        <v>90</v>
      </c>
      <c r="D1984" s="2" t="s">
        <v>11</v>
      </c>
      <c r="E1984" s="2" t="s">
        <v>1640</v>
      </c>
      <c r="F1984" s="2" t="s">
        <v>13</v>
      </c>
      <c r="G1984" s="2" t="s">
        <v>14</v>
      </c>
    </row>
    <row r="1985" spans="1:14" hidden="1" x14ac:dyDescent="0.25">
      <c r="A1985" s="3">
        <v>639</v>
      </c>
      <c r="C1985" s="2" t="s">
        <v>9</v>
      </c>
      <c r="D1985" s="2" t="s">
        <v>11</v>
      </c>
      <c r="E1985" s="2" t="s">
        <v>1640</v>
      </c>
      <c r="F1985" s="2" t="s">
        <v>13</v>
      </c>
      <c r="G1985" s="2" t="s">
        <v>14</v>
      </c>
    </row>
    <row r="1986" spans="1:14" hidden="1" x14ac:dyDescent="0.25">
      <c r="A1986" s="3">
        <v>4155</v>
      </c>
      <c r="C1986" s="2" t="s">
        <v>99</v>
      </c>
      <c r="D1986" s="2" t="s">
        <v>11</v>
      </c>
      <c r="E1986" s="2" t="s">
        <v>1640</v>
      </c>
      <c r="F1986" s="2" t="s">
        <v>13</v>
      </c>
      <c r="G1986" s="2" t="s">
        <v>14</v>
      </c>
    </row>
    <row r="1987" spans="1:14" hidden="1" x14ac:dyDescent="0.25">
      <c r="A1987" s="3">
        <v>2838</v>
      </c>
      <c r="C1987" s="2" t="s">
        <v>70</v>
      </c>
      <c r="D1987" s="2" t="s">
        <v>11</v>
      </c>
      <c r="E1987" s="2" t="s">
        <v>1640</v>
      </c>
      <c r="F1987" s="2" t="s">
        <v>13</v>
      </c>
      <c r="G1987" s="2" t="s">
        <v>14</v>
      </c>
    </row>
    <row r="1988" spans="1:14" x14ac:dyDescent="0.25">
      <c r="A1988" s="3">
        <v>3361</v>
      </c>
      <c r="B1988" s="9"/>
      <c r="C1988" s="2" t="s">
        <v>16</v>
      </c>
      <c r="D1988" s="2" t="s">
        <v>11</v>
      </c>
      <c r="E1988" s="9" t="s">
        <v>1640</v>
      </c>
      <c r="F1988" s="2" t="s">
        <v>13</v>
      </c>
      <c r="G1988" s="2" t="s">
        <v>14</v>
      </c>
      <c r="H1988" s="9">
        <v>0</v>
      </c>
      <c r="L1988" s="9" t="s">
        <v>6617</v>
      </c>
      <c r="M1988" s="9" t="s">
        <v>6617</v>
      </c>
      <c r="N1988" s="9" t="s">
        <v>6617</v>
      </c>
    </row>
    <row r="1989" spans="1:14" x14ac:dyDescent="0.25">
      <c r="A1989" s="3">
        <v>1917</v>
      </c>
      <c r="B1989" s="2" t="s">
        <v>367</v>
      </c>
      <c r="C1989" s="2" t="s">
        <v>16</v>
      </c>
      <c r="D1989" s="2" t="s">
        <v>11</v>
      </c>
      <c r="E1989" s="2" t="s">
        <v>369</v>
      </c>
      <c r="F1989" s="2" t="s">
        <v>13</v>
      </c>
      <c r="G1989" s="2" t="s">
        <v>14</v>
      </c>
      <c r="H1989" s="2">
        <f>N1989*14.0067/M1989</f>
        <v>4.6481845906742286E-2</v>
      </c>
      <c r="L1989" s="2" t="s">
        <v>7174</v>
      </c>
      <c r="M1989" s="2">
        <v>301.33699999999999</v>
      </c>
      <c r="N1989" s="2">
        <v>1</v>
      </c>
    </row>
    <row r="1990" spans="1:14" x14ac:dyDescent="0.25">
      <c r="A1990" s="3">
        <v>3260</v>
      </c>
      <c r="B1990" s="2" t="s">
        <v>2940</v>
      </c>
      <c r="C1990" s="2" t="s">
        <v>189</v>
      </c>
      <c r="D1990" s="2" t="s">
        <v>11</v>
      </c>
      <c r="E1990" s="2" t="s">
        <v>2942</v>
      </c>
      <c r="F1990" s="2" t="s">
        <v>13</v>
      </c>
      <c r="G1990" s="2" t="s">
        <v>14</v>
      </c>
    </row>
    <row r="1991" spans="1:14" x14ac:dyDescent="0.25">
      <c r="A1991" s="3">
        <v>1197</v>
      </c>
      <c r="B1991" s="2" t="s">
        <v>2940</v>
      </c>
      <c r="C1991" s="2" t="s">
        <v>43</v>
      </c>
      <c r="D1991" s="2" t="s">
        <v>11</v>
      </c>
      <c r="E1991" s="2" t="s">
        <v>2942</v>
      </c>
      <c r="F1991" s="2" t="s">
        <v>13</v>
      </c>
      <c r="G1991" s="2" t="s">
        <v>14</v>
      </c>
    </row>
    <row r="1992" spans="1:14" x14ac:dyDescent="0.25">
      <c r="A1992" s="3">
        <v>422</v>
      </c>
      <c r="B1992" s="2" t="s">
        <v>2940</v>
      </c>
      <c r="C1992" s="2" t="s">
        <v>26</v>
      </c>
      <c r="D1992" s="2" t="s">
        <v>11</v>
      </c>
      <c r="E1992" s="2" t="s">
        <v>2942</v>
      </c>
      <c r="F1992" s="2" t="s">
        <v>13</v>
      </c>
      <c r="G1992" s="2" t="s">
        <v>14</v>
      </c>
    </row>
    <row r="1993" spans="1:14" hidden="1" x14ac:dyDescent="0.25">
      <c r="A1993" s="3">
        <v>1991</v>
      </c>
      <c r="C1993" s="2" t="s">
        <v>6976</v>
      </c>
      <c r="D1993" s="2" t="s">
        <v>11</v>
      </c>
      <c r="E1993" s="2" t="s">
        <v>7231</v>
      </c>
      <c r="F1993" s="2" t="s">
        <v>6868</v>
      </c>
      <c r="G1993" s="2" t="s">
        <v>14</v>
      </c>
    </row>
    <row r="1994" spans="1:14" x14ac:dyDescent="0.25">
      <c r="A1994" s="3">
        <v>4337</v>
      </c>
      <c r="B1994" s="2" t="s">
        <v>2940</v>
      </c>
      <c r="C1994" s="2" t="s">
        <v>30</v>
      </c>
      <c r="D1994" s="2" t="s">
        <v>11</v>
      </c>
      <c r="E1994" s="2" t="s">
        <v>2942</v>
      </c>
      <c r="F1994" s="2" t="s">
        <v>13</v>
      </c>
      <c r="G1994" s="2" t="s">
        <v>14</v>
      </c>
    </row>
    <row r="1995" spans="1:14" x14ac:dyDescent="0.25">
      <c r="A1995" s="3">
        <v>2566</v>
      </c>
      <c r="B1995" s="2" t="s">
        <v>2940</v>
      </c>
      <c r="C1995" s="2" t="s">
        <v>23</v>
      </c>
      <c r="D1995" s="2" t="s">
        <v>11</v>
      </c>
      <c r="E1995" s="2" t="s">
        <v>2942</v>
      </c>
      <c r="F1995" s="2" t="s">
        <v>13</v>
      </c>
      <c r="G1995" s="2" t="s">
        <v>14</v>
      </c>
    </row>
    <row r="1996" spans="1:14" x14ac:dyDescent="0.25">
      <c r="A1996" s="3">
        <v>2227</v>
      </c>
      <c r="B1996" s="2" t="s">
        <v>7232</v>
      </c>
      <c r="C1996" s="2" t="s">
        <v>16</v>
      </c>
      <c r="D1996" s="2" t="s">
        <v>11</v>
      </c>
      <c r="E1996" s="2" t="s">
        <v>6465</v>
      </c>
      <c r="F1996" s="2" t="s">
        <v>13</v>
      </c>
      <c r="G1996" s="2" t="s">
        <v>14</v>
      </c>
      <c r="H1996" s="2">
        <f>N1996*14.0067/M1996</f>
        <v>7.3242625642527343E-2</v>
      </c>
      <c r="L1996" s="2" t="s">
        <v>7233</v>
      </c>
      <c r="M1996" s="2">
        <v>382.47399999999999</v>
      </c>
      <c r="N1996" s="2">
        <v>2</v>
      </c>
    </row>
    <row r="1997" spans="1:14" x14ac:dyDescent="0.25">
      <c r="A1997" s="3">
        <v>2004</v>
      </c>
      <c r="B1997" s="2" t="s">
        <v>6584</v>
      </c>
      <c r="C1997" s="2" t="s">
        <v>189</v>
      </c>
      <c r="D1997" s="2" t="s">
        <v>11</v>
      </c>
      <c r="E1997" s="2" t="s">
        <v>6586</v>
      </c>
      <c r="F1997" s="2" t="s">
        <v>13</v>
      </c>
      <c r="G1997" s="2" t="s">
        <v>14</v>
      </c>
    </row>
    <row r="1998" spans="1:14" hidden="1" x14ac:dyDescent="0.25">
      <c r="A1998" s="3">
        <v>2133</v>
      </c>
      <c r="B1998" s="2" t="s">
        <v>4249</v>
      </c>
      <c r="C1998" s="2" t="s">
        <v>47</v>
      </c>
      <c r="D1998" s="2" t="s">
        <v>11</v>
      </c>
      <c r="E1998" s="2" t="s">
        <v>4251</v>
      </c>
      <c r="F1998" s="2" t="s">
        <v>13</v>
      </c>
      <c r="G1998" s="2" t="s">
        <v>14</v>
      </c>
    </row>
    <row r="1999" spans="1:14" x14ac:dyDescent="0.25">
      <c r="A1999" s="3">
        <v>994</v>
      </c>
      <c r="B1999" s="2" t="s">
        <v>3910</v>
      </c>
      <c r="C1999" s="2" t="s">
        <v>16</v>
      </c>
      <c r="D1999" s="2" t="s">
        <v>11</v>
      </c>
      <c r="E1999" s="2" t="s">
        <v>3912</v>
      </c>
      <c r="F1999" s="2" t="s">
        <v>13</v>
      </c>
      <c r="G1999" s="2" t="s">
        <v>14</v>
      </c>
      <c r="H1999" s="2">
        <f>N1999*14.0067/M1999</f>
        <v>7.7330823124106288E-2</v>
      </c>
      <c r="L1999" s="2" t="s">
        <v>7236</v>
      </c>
      <c r="M1999" s="2">
        <v>181.12700000000001</v>
      </c>
      <c r="N1999" s="2">
        <v>1</v>
      </c>
    </row>
    <row r="2000" spans="1:14" hidden="1" x14ac:dyDescent="0.25">
      <c r="A2000" s="3">
        <v>4371</v>
      </c>
      <c r="B2000" s="2" t="s">
        <v>7237</v>
      </c>
      <c r="C2000" s="2" t="s">
        <v>70</v>
      </c>
      <c r="D2000" s="2" t="s">
        <v>11</v>
      </c>
      <c r="E2000" s="2" t="s">
        <v>4037</v>
      </c>
      <c r="F2000" s="2" t="s">
        <v>13</v>
      </c>
      <c r="G2000" s="2" t="s">
        <v>14</v>
      </c>
    </row>
    <row r="2001" spans="1:14" x14ac:dyDescent="0.25">
      <c r="A2001" s="3">
        <v>33</v>
      </c>
      <c r="B2001" s="2" t="s">
        <v>7239</v>
      </c>
      <c r="C2001" s="2" t="s">
        <v>16</v>
      </c>
      <c r="D2001" s="2" t="s">
        <v>11</v>
      </c>
      <c r="E2001" s="2" t="s">
        <v>4037</v>
      </c>
      <c r="F2001" s="2" t="s">
        <v>13</v>
      </c>
      <c r="G2001" s="2" t="s">
        <v>14</v>
      </c>
      <c r="H2001" s="2">
        <f>N2001*14.0067/M2001</f>
        <v>0.19527157648195997</v>
      </c>
      <c r="L2001" s="2" t="s">
        <v>7238</v>
      </c>
      <c r="M2001" s="2">
        <v>215.18799999999999</v>
      </c>
      <c r="N2001" s="2">
        <v>3</v>
      </c>
    </row>
    <row r="2002" spans="1:14" x14ac:dyDescent="0.25">
      <c r="A2002" s="3">
        <v>202</v>
      </c>
      <c r="B2002" s="2" t="s">
        <v>7237</v>
      </c>
      <c r="C2002" s="2" t="s">
        <v>189</v>
      </c>
      <c r="D2002" s="2" t="s">
        <v>11</v>
      </c>
      <c r="E2002" s="2" t="s">
        <v>4037</v>
      </c>
      <c r="F2002" s="2" t="s">
        <v>13</v>
      </c>
      <c r="G2002" s="2" t="s">
        <v>14</v>
      </c>
      <c r="N2002" s="2">
        <v>3</v>
      </c>
    </row>
    <row r="2003" spans="1:14" x14ac:dyDescent="0.25">
      <c r="A2003" s="3">
        <v>334</v>
      </c>
      <c r="B2003" s="2" t="s">
        <v>7237</v>
      </c>
      <c r="C2003" s="2" t="s">
        <v>23</v>
      </c>
      <c r="D2003" s="2" t="s">
        <v>11</v>
      </c>
      <c r="E2003" s="2" t="s">
        <v>4037</v>
      </c>
      <c r="F2003" s="2" t="s">
        <v>13</v>
      </c>
      <c r="G2003" s="2" t="s">
        <v>14</v>
      </c>
    </row>
    <row r="2004" spans="1:14" hidden="1" x14ac:dyDescent="0.25">
      <c r="A2004" s="3">
        <v>3759</v>
      </c>
      <c r="B2004" s="2" t="s">
        <v>2366</v>
      </c>
      <c r="C2004" s="2" t="s">
        <v>47</v>
      </c>
      <c r="D2004" s="2" t="s">
        <v>11</v>
      </c>
      <c r="E2004" s="2" t="s">
        <v>2368</v>
      </c>
      <c r="F2004" s="2" t="s">
        <v>13</v>
      </c>
      <c r="G2004" s="2" t="s">
        <v>14</v>
      </c>
    </row>
    <row r="2005" spans="1:14" hidden="1" x14ac:dyDescent="0.25">
      <c r="A2005" s="3">
        <v>2003</v>
      </c>
      <c r="C2005" s="2" t="s">
        <v>2818</v>
      </c>
      <c r="D2005" s="2" t="s">
        <v>11</v>
      </c>
      <c r="E2005" s="2" t="s">
        <v>2820</v>
      </c>
      <c r="F2005" s="2" t="s">
        <v>37</v>
      </c>
      <c r="G2005" s="2" t="s">
        <v>2821</v>
      </c>
    </row>
    <row r="2006" spans="1:14" hidden="1" x14ac:dyDescent="0.25">
      <c r="A2006" s="3">
        <v>1051</v>
      </c>
      <c r="B2006" s="2" t="s">
        <v>2366</v>
      </c>
      <c r="C2006" s="2" t="s">
        <v>90</v>
      </c>
      <c r="D2006" s="2" t="s">
        <v>11</v>
      </c>
      <c r="E2006" s="2" t="s">
        <v>2368</v>
      </c>
      <c r="F2006" s="2" t="s">
        <v>13</v>
      </c>
      <c r="G2006" s="2" t="s">
        <v>14</v>
      </c>
    </row>
    <row r="2007" spans="1:14" hidden="1" x14ac:dyDescent="0.25">
      <c r="A2007" s="3">
        <v>2195</v>
      </c>
      <c r="B2007" s="2" t="s">
        <v>2366</v>
      </c>
      <c r="C2007" s="2" t="s">
        <v>9</v>
      </c>
      <c r="D2007" s="2" t="s">
        <v>11</v>
      </c>
      <c r="E2007" s="2" t="s">
        <v>2368</v>
      </c>
      <c r="F2007" s="2" t="s">
        <v>13</v>
      </c>
      <c r="G2007" s="2" t="s">
        <v>14</v>
      </c>
    </row>
    <row r="2008" spans="1:14" hidden="1" x14ac:dyDescent="0.25">
      <c r="A2008" s="3">
        <v>1188</v>
      </c>
      <c r="B2008" s="2" t="s">
        <v>2366</v>
      </c>
      <c r="C2008" s="2" t="s">
        <v>99</v>
      </c>
      <c r="D2008" s="2" t="s">
        <v>11</v>
      </c>
      <c r="E2008" s="2" t="s">
        <v>2368</v>
      </c>
      <c r="F2008" s="2" t="s">
        <v>13</v>
      </c>
      <c r="G2008" s="2" t="s">
        <v>14</v>
      </c>
    </row>
    <row r="2009" spans="1:14" hidden="1" x14ac:dyDescent="0.25">
      <c r="A2009" s="3">
        <v>1673</v>
      </c>
      <c r="B2009" s="2" t="s">
        <v>2366</v>
      </c>
      <c r="C2009" s="2" t="s">
        <v>70</v>
      </c>
      <c r="D2009" s="2" t="s">
        <v>11</v>
      </c>
      <c r="E2009" s="2" t="s">
        <v>2368</v>
      </c>
      <c r="F2009" s="2" t="s">
        <v>13</v>
      </c>
      <c r="G2009" s="2" t="s">
        <v>14</v>
      </c>
    </row>
    <row r="2010" spans="1:14" hidden="1" x14ac:dyDescent="0.25">
      <c r="A2010" s="3">
        <v>3037</v>
      </c>
      <c r="B2010" s="2" t="s">
        <v>1840</v>
      </c>
      <c r="C2010" s="2" t="s">
        <v>47</v>
      </c>
      <c r="D2010" s="2" t="s">
        <v>11</v>
      </c>
      <c r="E2010" s="2" t="s">
        <v>1842</v>
      </c>
      <c r="F2010" s="2" t="s">
        <v>13</v>
      </c>
      <c r="G2010" s="2" t="s">
        <v>14</v>
      </c>
    </row>
    <row r="2011" spans="1:14" hidden="1" x14ac:dyDescent="0.25">
      <c r="A2011" s="3">
        <v>617</v>
      </c>
      <c r="B2011" s="2" t="s">
        <v>1840</v>
      </c>
      <c r="C2011" s="2" t="s">
        <v>90</v>
      </c>
      <c r="D2011" s="2" t="s">
        <v>11</v>
      </c>
      <c r="E2011" s="2" t="s">
        <v>1842</v>
      </c>
      <c r="F2011" s="2" t="s">
        <v>13</v>
      </c>
      <c r="G2011" s="2" t="s">
        <v>14</v>
      </c>
      <c r="N2011" s="2">
        <v>1</v>
      </c>
    </row>
    <row r="2012" spans="1:14" hidden="1" x14ac:dyDescent="0.25">
      <c r="A2012" s="3">
        <v>1954</v>
      </c>
      <c r="B2012" s="2" t="s">
        <v>1840</v>
      </c>
      <c r="C2012" s="2" t="s">
        <v>70</v>
      </c>
      <c r="D2012" s="2" t="s">
        <v>11</v>
      </c>
      <c r="E2012" s="2" t="s">
        <v>1842</v>
      </c>
      <c r="F2012" s="2" t="s">
        <v>13</v>
      </c>
      <c r="G2012" s="2" t="s">
        <v>14</v>
      </c>
      <c r="N2012" s="2">
        <v>1</v>
      </c>
    </row>
    <row r="2013" spans="1:14" x14ac:dyDescent="0.25">
      <c r="A2013" s="3">
        <v>1031</v>
      </c>
      <c r="B2013" s="2" t="s">
        <v>1840</v>
      </c>
      <c r="C2013" s="2" t="s">
        <v>199</v>
      </c>
      <c r="D2013" s="2" t="s">
        <v>11</v>
      </c>
      <c r="E2013" s="2" t="s">
        <v>1842</v>
      </c>
      <c r="F2013" s="2" t="s">
        <v>13</v>
      </c>
      <c r="G2013" s="2" t="s">
        <v>14</v>
      </c>
      <c r="H2013" s="2">
        <f>N2013*14.0067/M2013</f>
        <v>8.2844096928545663E-2</v>
      </c>
      <c r="L2013" s="2" t="s">
        <v>7241</v>
      </c>
      <c r="M2013" s="2">
        <v>169.07300000000001</v>
      </c>
      <c r="N2013" s="2">
        <v>1</v>
      </c>
    </row>
    <row r="2014" spans="1:14" x14ac:dyDescent="0.25">
      <c r="A2014" s="3">
        <v>2843</v>
      </c>
      <c r="B2014" s="2" t="s">
        <v>1840</v>
      </c>
      <c r="C2014" s="2" t="s">
        <v>16</v>
      </c>
      <c r="D2014" s="2" t="s">
        <v>11</v>
      </c>
      <c r="E2014" s="2" t="s">
        <v>1842</v>
      </c>
      <c r="F2014" s="2" t="s">
        <v>13</v>
      </c>
      <c r="G2014" s="2" t="s">
        <v>14</v>
      </c>
      <c r="H2014" s="2">
        <f>N2014*14.0067/M2014</f>
        <v>8.2844096928545663E-2</v>
      </c>
      <c r="L2014" s="2" t="s">
        <v>7241</v>
      </c>
      <c r="M2014" s="2">
        <v>169.07300000000001</v>
      </c>
      <c r="N2014" s="2">
        <v>1</v>
      </c>
    </row>
    <row r="2015" spans="1:14" x14ac:dyDescent="0.25">
      <c r="A2015" s="3">
        <v>3471</v>
      </c>
      <c r="B2015" s="2" t="s">
        <v>1840</v>
      </c>
      <c r="C2015" s="2" t="s">
        <v>26</v>
      </c>
      <c r="D2015" s="2" t="s">
        <v>11</v>
      </c>
      <c r="E2015" s="2" t="s">
        <v>1842</v>
      </c>
      <c r="F2015" s="2" t="s">
        <v>13</v>
      </c>
      <c r="G2015" s="2" t="s">
        <v>14</v>
      </c>
    </row>
    <row r="2016" spans="1:14" hidden="1" x14ac:dyDescent="0.25">
      <c r="A2016" s="3">
        <v>2402</v>
      </c>
      <c r="B2016" s="2" t="s">
        <v>467</v>
      </c>
      <c r="C2016" s="2" t="s">
        <v>47</v>
      </c>
      <c r="D2016" s="2" t="s">
        <v>11</v>
      </c>
      <c r="E2016" s="2" t="s">
        <v>469</v>
      </c>
      <c r="F2016" s="2" t="s">
        <v>13</v>
      </c>
      <c r="G2016" s="2" t="s">
        <v>14</v>
      </c>
    </row>
    <row r="2017" spans="1:15" hidden="1" x14ac:dyDescent="0.25">
      <c r="A2017" s="3">
        <v>4225</v>
      </c>
      <c r="B2017" s="2" t="s">
        <v>467</v>
      </c>
      <c r="C2017" s="2" t="s">
        <v>90</v>
      </c>
      <c r="D2017" s="2" t="s">
        <v>11</v>
      </c>
      <c r="E2017" s="2" t="s">
        <v>469</v>
      </c>
      <c r="F2017" s="2" t="s">
        <v>13</v>
      </c>
      <c r="G2017" s="2" t="s">
        <v>14</v>
      </c>
    </row>
    <row r="2018" spans="1:15" hidden="1" x14ac:dyDescent="0.25">
      <c r="A2018" s="3">
        <v>2883</v>
      </c>
      <c r="B2018" s="2" t="s">
        <v>467</v>
      </c>
      <c r="C2018" s="2" t="s">
        <v>9</v>
      </c>
      <c r="D2018" s="2" t="s">
        <v>11</v>
      </c>
      <c r="E2018" s="2" t="s">
        <v>469</v>
      </c>
      <c r="F2018" s="2" t="s">
        <v>13</v>
      </c>
      <c r="G2018" s="2" t="s">
        <v>14</v>
      </c>
    </row>
    <row r="2019" spans="1:15" hidden="1" x14ac:dyDescent="0.25">
      <c r="A2019" s="3">
        <v>2014</v>
      </c>
      <c r="B2019" s="2" t="s">
        <v>467</v>
      </c>
      <c r="C2019" s="2" t="s">
        <v>99</v>
      </c>
      <c r="D2019" s="2" t="s">
        <v>11</v>
      </c>
      <c r="E2019" s="2" t="s">
        <v>469</v>
      </c>
      <c r="F2019" s="2" t="s">
        <v>13</v>
      </c>
      <c r="G2019" s="2" t="s">
        <v>14</v>
      </c>
    </row>
    <row r="2020" spans="1:15" hidden="1" x14ac:dyDescent="0.25">
      <c r="A2020" s="3">
        <v>3451</v>
      </c>
      <c r="B2020" s="2" t="s">
        <v>467</v>
      </c>
      <c r="C2020" s="2" t="s">
        <v>70</v>
      </c>
      <c r="D2020" s="2" t="s">
        <v>11</v>
      </c>
      <c r="E2020" s="2" t="s">
        <v>469</v>
      </c>
      <c r="F2020" s="2" t="s">
        <v>13</v>
      </c>
      <c r="G2020" s="2" t="s">
        <v>14</v>
      </c>
    </row>
    <row r="2021" spans="1:15" x14ac:dyDescent="0.25">
      <c r="A2021" s="3">
        <v>4125</v>
      </c>
      <c r="B2021" s="2" t="s">
        <v>5631</v>
      </c>
      <c r="C2021" s="2" t="s">
        <v>16</v>
      </c>
      <c r="D2021" s="2" t="s">
        <v>11</v>
      </c>
      <c r="E2021" s="2" t="s">
        <v>5633</v>
      </c>
      <c r="F2021" s="2" t="s">
        <v>13</v>
      </c>
      <c r="G2021" s="2" t="s">
        <v>14</v>
      </c>
      <c r="H2021" s="2">
        <f>N2021*14.0067/M2021</f>
        <v>0.27574958165173741</v>
      </c>
      <c r="L2021" s="2" t="s">
        <v>7243</v>
      </c>
      <c r="M2021" s="2">
        <v>355.565</v>
      </c>
      <c r="N2021" s="2">
        <v>7</v>
      </c>
    </row>
    <row r="2022" spans="1:15" x14ac:dyDescent="0.25">
      <c r="A2022" s="3">
        <v>1436</v>
      </c>
      <c r="B2022" s="2" t="s">
        <v>1751</v>
      </c>
      <c r="C2022" s="2" t="s">
        <v>16</v>
      </c>
      <c r="D2022" s="2" t="s">
        <v>11</v>
      </c>
      <c r="E2022" s="2" t="s">
        <v>1753</v>
      </c>
      <c r="F2022" s="2" t="s">
        <v>13</v>
      </c>
      <c r="G2022" s="2" t="s">
        <v>14</v>
      </c>
      <c r="H2022" s="2">
        <f>N2022*14.0067/M2022</f>
        <v>0.19327939431294444</v>
      </c>
      <c r="L2022" s="2" t="s">
        <v>7244</v>
      </c>
      <c r="M2022" s="2">
        <v>434.81200000000001</v>
      </c>
      <c r="N2022" s="2">
        <v>6</v>
      </c>
    </row>
    <row r="2023" spans="1:15" x14ac:dyDescent="0.25">
      <c r="A2023" s="3">
        <v>775</v>
      </c>
      <c r="C2023" s="2" t="s">
        <v>16</v>
      </c>
      <c r="D2023" s="2" t="s">
        <v>11</v>
      </c>
      <c r="E2023" s="2" t="s">
        <v>5669</v>
      </c>
      <c r="F2023" s="2" t="s">
        <v>13</v>
      </c>
      <c r="G2023" s="2" t="s">
        <v>14</v>
      </c>
      <c r="H2023" s="6">
        <f>N2023*14.0067/M2023</f>
        <v>3.7278928583785571E-2</v>
      </c>
      <c r="L2023" s="6" t="s">
        <v>7245</v>
      </c>
      <c r="M2023" s="6">
        <v>375.72699999999998</v>
      </c>
      <c r="N2023" s="6">
        <v>1</v>
      </c>
      <c r="O2023" s="10"/>
    </row>
    <row r="2024" spans="1:15" x14ac:dyDescent="0.25">
      <c r="A2024" s="3">
        <v>1455</v>
      </c>
      <c r="B2024" s="2" t="s">
        <v>2851</v>
      </c>
      <c r="C2024" s="2" t="s">
        <v>16</v>
      </c>
      <c r="D2024" s="2" t="s">
        <v>11</v>
      </c>
      <c r="E2024" s="2" t="s">
        <v>2853</v>
      </c>
      <c r="F2024" s="2" t="s">
        <v>13</v>
      </c>
      <c r="G2024" s="2" t="s">
        <v>14</v>
      </c>
      <c r="H2024" s="2">
        <f>N2024*14.0067/M2024</f>
        <v>3.7278928583785571E-2</v>
      </c>
      <c r="L2024" s="2" t="s">
        <v>7245</v>
      </c>
      <c r="M2024" s="2">
        <v>375.72699999999998</v>
      </c>
      <c r="N2024" s="2">
        <v>1</v>
      </c>
    </row>
    <row r="2025" spans="1:15" hidden="1" x14ac:dyDescent="0.25">
      <c r="A2025" s="3">
        <v>3086</v>
      </c>
      <c r="C2025" s="2" t="s">
        <v>47</v>
      </c>
      <c r="D2025" s="2" t="s">
        <v>11</v>
      </c>
      <c r="E2025" s="2" t="s">
        <v>773</v>
      </c>
      <c r="F2025" s="2" t="s">
        <v>13</v>
      </c>
      <c r="G2025" s="2" t="s">
        <v>774</v>
      </c>
      <c r="K2025" s="2" t="s">
        <v>7246</v>
      </c>
    </row>
    <row r="2026" spans="1:15" hidden="1" x14ac:dyDescent="0.25">
      <c r="A2026" s="3">
        <v>1105</v>
      </c>
      <c r="C2026" s="2" t="s">
        <v>90</v>
      </c>
      <c r="D2026" s="2" t="s">
        <v>11</v>
      </c>
      <c r="E2026" s="2" t="s">
        <v>773</v>
      </c>
      <c r="F2026" s="2" t="s">
        <v>13</v>
      </c>
      <c r="G2026" s="2" t="s">
        <v>774</v>
      </c>
      <c r="K2026" s="2" t="s">
        <v>7246</v>
      </c>
    </row>
    <row r="2027" spans="1:15" hidden="1" x14ac:dyDescent="0.25">
      <c r="A2027" s="3">
        <v>473</v>
      </c>
      <c r="C2027" s="2" t="s">
        <v>9</v>
      </c>
      <c r="D2027" s="2" t="s">
        <v>11</v>
      </c>
      <c r="E2027" s="2" t="s">
        <v>773</v>
      </c>
      <c r="F2027" s="2" t="s">
        <v>13</v>
      </c>
      <c r="G2027" s="2" t="s">
        <v>774</v>
      </c>
      <c r="K2027" s="2" t="s">
        <v>7246</v>
      </c>
    </row>
    <row r="2028" spans="1:15" hidden="1" x14ac:dyDescent="0.25">
      <c r="A2028" s="3">
        <v>2044</v>
      </c>
      <c r="C2028" s="2" t="s">
        <v>99</v>
      </c>
      <c r="D2028" s="2" t="s">
        <v>11</v>
      </c>
      <c r="E2028" s="2" t="s">
        <v>773</v>
      </c>
      <c r="F2028" s="2" t="s">
        <v>13</v>
      </c>
      <c r="G2028" s="2" t="s">
        <v>774</v>
      </c>
      <c r="K2028" s="2" t="s">
        <v>7246</v>
      </c>
    </row>
    <row r="2029" spans="1:15" hidden="1" x14ac:dyDescent="0.25">
      <c r="A2029" s="3">
        <v>4138</v>
      </c>
      <c r="C2029" s="2" t="s">
        <v>70</v>
      </c>
      <c r="D2029" s="2" t="s">
        <v>11</v>
      </c>
      <c r="E2029" s="2" t="s">
        <v>773</v>
      </c>
      <c r="F2029" s="2" t="s">
        <v>13</v>
      </c>
      <c r="G2029" s="2" t="s">
        <v>774</v>
      </c>
      <c r="J2029" s="2" t="s">
        <v>7246</v>
      </c>
      <c r="K2029" s="2" t="s">
        <v>7246</v>
      </c>
    </row>
    <row r="2030" spans="1:15" x14ac:dyDescent="0.25">
      <c r="A2030" s="3">
        <v>2312</v>
      </c>
      <c r="C2030" s="2" t="s">
        <v>388</v>
      </c>
      <c r="D2030" s="2" t="s">
        <v>11</v>
      </c>
      <c r="E2030" s="2" t="s">
        <v>773</v>
      </c>
      <c r="F2030" s="2" t="s">
        <v>13</v>
      </c>
      <c r="G2030" s="2" t="s">
        <v>774</v>
      </c>
      <c r="H2030" s="2">
        <v>0</v>
      </c>
      <c r="L2030" s="2" t="s">
        <v>6617</v>
      </c>
      <c r="M2030" s="11" t="s">
        <v>6617</v>
      </c>
      <c r="N2030" s="11" t="s">
        <v>6617</v>
      </c>
    </row>
    <row r="2031" spans="1:15" x14ac:dyDescent="0.25">
      <c r="A2031" s="3">
        <v>346</v>
      </c>
      <c r="C2031" s="2" t="s">
        <v>199</v>
      </c>
      <c r="D2031" s="2" t="s">
        <v>11</v>
      </c>
      <c r="E2031" s="2" t="s">
        <v>773</v>
      </c>
      <c r="F2031" s="2" t="s">
        <v>13</v>
      </c>
      <c r="G2031" s="2" t="s">
        <v>774</v>
      </c>
      <c r="H2031" s="2">
        <v>0</v>
      </c>
      <c r="L2031" s="2" t="s">
        <v>6617</v>
      </c>
      <c r="M2031" s="11" t="s">
        <v>6617</v>
      </c>
      <c r="N2031" s="11" t="s">
        <v>6617</v>
      </c>
    </row>
    <row r="2032" spans="1:15" x14ac:dyDescent="0.25">
      <c r="A2032" s="3">
        <v>4364</v>
      </c>
      <c r="C2032" s="2" t="s">
        <v>142</v>
      </c>
      <c r="D2032" s="2" t="s">
        <v>11</v>
      </c>
      <c r="E2032" s="2" t="s">
        <v>773</v>
      </c>
      <c r="F2032" s="2" t="s">
        <v>13</v>
      </c>
      <c r="G2032" s="2" t="s">
        <v>774</v>
      </c>
      <c r="H2032" s="2">
        <v>0</v>
      </c>
      <c r="L2032" s="2" t="s">
        <v>6617</v>
      </c>
      <c r="M2032" s="11" t="s">
        <v>6617</v>
      </c>
      <c r="N2032" s="11" t="s">
        <v>6617</v>
      </c>
    </row>
    <row r="2033" spans="1:14" x14ac:dyDescent="0.25">
      <c r="A2033" s="3">
        <v>2677</v>
      </c>
      <c r="C2033" s="2" t="s">
        <v>16</v>
      </c>
      <c r="D2033" s="2" t="s">
        <v>11</v>
      </c>
      <c r="E2033" s="2" t="s">
        <v>773</v>
      </c>
      <c r="F2033" s="2" t="s">
        <v>13</v>
      </c>
      <c r="G2033" s="2" t="s">
        <v>774</v>
      </c>
      <c r="H2033" s="2">
        <v>0</v>
      </c>
      <c r="L2033" s="2" t="s">
        <v>6617</v>
      </c>
      <c r="M2033" s="11" t="s">
        <v>6617</v>
      </c>
      <c r="N2033" s="11" t="s">
        <v>6617</v>
      </c>
    </row>
    <row r="2034" spans="1:14" x14ac:dyDescent="0.25">
      <c r="A2034" s="3">
        <v>4222</v>
      </c>
      <c r="C2034" s="2" t="s">
        <v>189</v>
      </c>
      <c r="D2034" s="2" t="s">
        <v>11</v>
      </c>
      <c r="E2034" s="2" t="s">
        <v>773</v>
      </c>
      <c r="F2034" s="2" t="s">
        <v>13</v>
      </c>
      <c r="G2034" s="2" t="s">
        <v>774</v>
      </c>
      <c r="I2034" s="12" t="s">
        <v>7247</v>
      </c>
    </row>
    <row r="2035" spans="1:14" hidden="1" x14ac:dyDescent="0.25">
      <c r="A2035" s="3">
        <v>2033</v>
      </c>
      <c r="C2035" s="2" t="s">
        <v>2818</v>
      </c>
      <c r="D2035" s="2" t="s">
        <v>11</v>
      </c>
      <c r="E2035" s="2" t="s">
        <v>4800</v>
      </c>
      <c r="F2035" s="2" t="s">
        <v>37</v>
      </c>
      <c r="G2035" s="2" t="s">
        <v>2913</v>
      </c>
    </row>
    <row r="2036" spans="1:14" x14ac:dyDescent="0.25">
      <c r="A2036" s="3">
        <v>1106</v>
      </c>
      <c r="C2036" s="2" t="s">
        <v>43</v>
      </c>
      <c r="D2036" s="2" t="s">
        <v>11</v>
      </c>
      <c r="E2036" s="2" t="s">
        <v>773</v>
      </c>
      <c r="F2036" s="2" t="s">
        <v>13</v>
      </c>
      <c r="G2036" s="2" t="s">
        <v>774</v>
      </c>
      <c r="I2036" s="12" t="s">
        <v>7247</v>
      </c>
    </row>
    <row r="2037" spans="1:14" x14ac:dyDescent="0.25">
      <c r="A2037" s="3">
        <v>27</v>
      </c>
      <c r="C2037" s="2" t="s">
        <v>26</v>
      </c>
      <c r="D2037" s="2" t="s">
        <v>11</v>
      </c>
      <c r="E2037" s="2" t="s">
        <v>773</v>
      </c>
      <c r="F2037" s="2" t="s">
        <v>13</v>
      </c>
      <c r="G2037" s="2" t="s">
        <v>774</v>
      </c>
      <c r="I2037" s="12" t="s">
        <v>7247</v>
      </c>
    </row>
    <row r="2038" spans="1:14" x14ac:dyDescent="0.25">
      <c r="A2038" s="3">
        <v>1108</v>
      </c>
      <c r="C2038" s="2" t="s">
        <v>30</v>
      </c>
      <c r="D2038" s="2" t="s">
        <v>11</v>
      </c>
      <c r="E2038" s="2" t="s">
        <v>773</v>
      </c>
      <c r="F2038" s="2" t="s">
        <v>13</v>
      </c>
      <c r="G2038" s="2" t="s">
        <v>774</v>
      </c>
      <c r="I2038" s="12" t="s">
        <v>7247</v>
      </c>
    </row>
    <row r="2039" spans="1:14" x14ac:dyDescent="0.25">
      <c r="A2039" s="3">
        <v>4253</v>
      </c>
      <c r="C2039" s="2" t="s">
        <v>23</v>
      </c>
      <c r="D2039" s="2" t="s">
        <v>11</v>
      </c>
      <c r="E2039" s="2" t="s">
        <v>773</v>
      </c>
      <c r="F2039" s="2" t="s">
        <v>13</v>
      </c>
      <c r="G2039" s="2" t="s">
        <v>774</v>
      </c>
      <c r="I2039" s="12" t="s">
        <v>7247</v>
      </c>
    </row>
    <row r="2040" spans="1:14" x14ac:dyDescent="0.25">
      <c r="A2040" s="3">
        <v>2854</v>
      </c>
      <c r="B2040" s="2" t="s">
        <v>1579</v>
      </c>
      <c r="C2040" s="2" t="s">
        <v>189</v>
      </c>
      <c r="D2040" s="2" t="s">
        <v>11</v>
      </c>
      <c r="E2040" s="2" t="s">
        <v>1581</v>
      </c>
      <c r="F2040" s="2" t="s">
        <v>13</v>
      </c>
      <c r="G2040" s="2" t="s">
        <v>14</v>
      </c>
    </row>
    <row r="2041" spans="1:14" x14ac:dyDescent="0.25">
      <c r="A2041" s="3">
        <v>2897</v>
      </c>
      <c r="B2041" s="2" t="s">
        <v>1579</v>
      </c>
      <c r="C2041" s="2" t="s">
        <v>43</v>
      </c>
      <c r="D2041" s="2" t="s">
        <v>11</v>
      </c>
      <c r="E2041" s="2" t="s">
        <v>1581</v>
      </c>
      <c r="F2041" s="2" t="s">
        <v>13</v>
      </c>
      <c r="G2041" s="2" t="s">
        <v>14</v>
      </c>
    </row>
    <row r="2042" spans="1:14" x14ac:dyDescent="0.25">
      <c r="A2042" s="3">
        <v>2686</v>
      </c>
      <c r="B2042" s="2" t="s">
        <v>1579</v>
      </c>
      <c r="C2042" s="2" t="s">
        <v>26</v>
      </c>
      <c r="D2042" s="2" t="s">
        <v>11</v>
      </c>
      <c r="E2042" s="2" t="s">
        <v>1581</v>
      </c>
      <c r="F2042" s="2" t="s">
        <v>13</v>
      </c>
      <c r="G2042" s="2" t="s">
        <v>14</v>
      </c>
    </row>
    <row r="2043" spans="1:14" x14ac:dyDescent="0.25">
      <c r="A2043" s="3">
        <v>3734</v>
      </c>
      <c r="B2043" s="2" t="s">
        <v>1579</v>
      </c>
      <c r="C2043" s="2" t="s">
        <v>30</v>
      </c>
      <c r="D2043" s="2" t="s">
        <v>11</v>
      </c>
      <c r="E2043" s="2" t="s">
        <v>1581</v>
      </c>
      <c r="F2043" s="2" t="s">
        <v>13</v>
      </c>
      <c r="G2043" s="2" t="s">
        <v>14</v>
      </c>
    </row>
    <row r="2044" spans="1:14" x14ac:dyDescent="0.25">
      <c r="A2044" s="3">
        <v>988</v>
      </c>
      <c r="B2044" s="2" t="s">
        <v>1579</v>
      </c>
      <c r="C2044" s="2" t="s">
        <v>23</v>
      </c>
      <c r="D2044" s="2" t="s">
        <v>11</v>
      </c>
      <c r="E2044" s="2" t="s">
        <v>1581</v>
      </c>
      <c r="F2044" s="2" t="s">
        <v>13</v>
      </c>
      <c r="G2044" s="2" t="s">
        <v>14</v>
      </c>
    </row>
    <row r="2045" spans="1:14" x14ac:dyDescent="0.25">
      <c r="A2045" s="3">
        <v>3282</v>
      </c>
      <c r="B2045" s="2" t="s">
        <v>2859</v>
      </c>
      <c r="C2045" s="2" t="s">
        <v>189</v>
      </c>
      <c r="D2045" s="2" t="s">
        <v>11</v>
      </c>
      <c r="E2045" s="2" t="s">
        <v>2861</v>
      </c>
      <c r="F2045" s="2" t="s">
        <v>13</v>
      </c>
      <c r="G2045" s="2" t="s">
        <v>14</v>
      </c>
    </row>
    <row r="2046" spans="1:14" x14ac:dyDescent="0.25">
      <c r="A2046" s="3">
        <v>2010</v>
      </c>
      <c r="B2046" s="2" t="s">
        <v>2859</v>
      </c>
      <c r="C2046" s="2" t="s">
        <v>43</v>
      </c>
      <c r="D2046" s="2" t="s">
        <v>11</v>
      </c>
      <c r="E2046" s="2" t="s">
        <v>2861</v>
      </c>
      <c r="F2046" s="2" t="s">
        <v>13</v>
      </c>
      <c r="G2046" s="2" t="s">
        <v>14</v>
      </c>
    </row>
    <row r="2047" spans="1:14" x14ac:dyDescent="0.25">
      <c r="A2047" s="3">
        <v>2716</v>
      </c>
      <c r="B2047" s="2" t="s">
        <v>2859</v>
      </c>
      <c r="C2047" s="2" t="s">
        <v>26</v>
      </c>
      <c r="D2047" s="2" t="s">
        <v>11</v>
      </c>
      <c r="E2047" s="2" t="s">
        <v>2861</v>
      </c>
      <c r="F2047" s="2" t="s">
        <v>13</v>
      </c>
      <c r="G2047" s="2" t="s">
        <v>14</v>
      </c>
    </row>
    <row r="2048" spans="1:14" x14ac:dyDescent="0.25">
      <c r="A2048" s="3">
        <v>3470</v>
      </c>
      <c r="B2048" s="2" t="s">
        <v>2859</v>
      </c>
      <c r="C2048" s="2" t="s">
        <v>30</v>
      </c>
      <c r="D2048" s="2" t="s">
        <v>11</v>
      </c>
      <c r="E2048" s="2" t="s">
        <v>2861</v>
      </c>
      <c r="F2048" s="2" t="s">
        <v>13</v>
      </c>
      <c r="G2048" s="2" t="s">
        <v>14</v>
      </c>
    </row>
    <row r="2049" spans="1:14" x14ac:dyDescent="0.25">
      <c r="A2049" s="3">
        <v>3394</v>
      </c>
      <c r="B2049" s="2" t="s">
        <v>2859</v>
      </c>
      <c r="C2049" s="2" t="s">
        <v>23</v>
      </c>
      <c r="D2049" s="2" t="s">
        <v>11</v>
      </c>
      <c r="E2049" s="2" t="s">
        <v>2861</v>
      </c>
      <c r="F2049" s="2" t="s">
        <v>13</v>
      </c>
      <c r="G2049" s="2" t="s">
        <v>14</v>
      </c>
    </row>
    <row r="2050" spans="1:14" x14ac:dyDescent="0.25">
      <c r="A2050" s="3">
        <v>4165</v>
      </c>
      <c r="B2050" s="2" t="s">
        <v>4541</v>
      </c>
      <c r="C2050" s="2" t="s">
        <v>16</v>
      </c>
      <c r="D2050" s="2" t="s">
        <v>11</v>
      </c>
      <c r="E2050" s="2" t="s">
        <v>4543</v>
      </c>
      <c r="F2050" s="2" t="s">
        <v>13</v>
      </c>
      <c r="G2050" s="2" t="s">
        <v>14</v>
      </c>
      <c r="H2050" s="2">
        <f>N2050*14.0067/M2050</f>
        <v>0</v>
      </c>
      <c r="L2050" s="2" t="s">
        <v>7250</v>
      </c>
      <c r="M2050" s="2">
        <v>250.61600000000001</v>
      </c>
      <c r="N2050" s="2">
        <v>0</v>
      </c>
    </row>
    <row r="2051" spans="1:14" hidden="1" x14ac:dyDescent="0.25">
      <c r="A2051" s="3">
        <v>489</v>
      </c>
      <c r="C2051" s="2" t="s">
        <v>47</v>
      </c>
      <c r="D2051" s="2" t="s">
        <v>11</v>
      </c>
      <c r="E2051" s="2" t="s">
        <v>12</v>
      </c>
      <c r="F2051" s="2" t="s">
        <v>13</v>
      </c>
      <c r="G2051" s="2" t="s">
        <v>14</v>
      </c>
    </row>
    <row r="2052" spans="1:14" hidden="1" x14ac:dyDescent="0.25">
      <c r="A2052" s="3">
        <v>1418</v>
      </c>
      <c r="C2052" s="2" t="s">
        <v>90</v>
      </c>
      <c r="D2052" s="2" t="s">
        <v>11</v>
      </c>
      <c r="E2052" s="2" t="s">
        <v>12</v>
      </c>
      <c r="F2052" s="2" t="s">
        <v>13</v>
      </c>
      <c r="G2052" s="2" t="s">
        <v>14</v>
      </c>
    </row>
    <row r="2053" spans="1:14" hidden="1" x14ac:dyDescent="0.25">
      <c r="A2053" s="3">
        <v>2200</v>
      </c>
      <c r="C2053" s="2" t="s">
        <v>9</v>
      </c>
      <c r="D2053" s="2" t="s">
        <v>11</v>
      </c>
      <c r="E2053" s="2" t="s">
        <v>12</v>
      </c>
      <c r="F2053" s="2" t="s">
        <v>13</v>
      </c>
      <c r="G2053" s="2" t="s">
        <v>14</v>
      </c>
    </row>
    <row r="2054" spans="1:14" hidden="1" x14ac:dyDescent="0.25">
      <c r="A2054" s="3">
        <v>2921</v>
      </c>
      <c r="C2054" s="2" t="s">
        <v>99</v>
      </c>
      <c r="D2054" s="2" t="s">
        <v>11</v>
      </c>
      <c r="E2054" s="2" t="s">
        <v>12</v>
      </c>
      <c r="F2054" s="2" t="s">
        <v>13</v>
      </c>
      <c r="G2054" s="2" t="s">
        <v>14</v>
      </c>
    </row>
    <row r="2055" spans="1:14" hidden="1" x14ac:dyDescent="0.25">
      <c r="A2055" s="3">
        <v>2985</v>
      </c>
      <c r="C2055" s="2" t="s">
        <v>70</v>
      </c>
      <c r="D2055" s="2" t="s">
        <v>11</v>
      </c>
      <c r="E2055" s="2" t="s">
        <v>12</v>
      </c>
      <c r="F2055" s="2" t="s">
        <v>13</v>
      </c>
      <c r="G2055" s="2" t="s">
        <v>14</v>
      </c>
    </row>
    <row r="2056" spans="1:14" x14ac:dyDescent="0.25">
      <c r="A2056" s="3">
        <v>2253</v>
      </c>
      <c r="B2056" s="9"/>
      <c r="C2056" s="2" t="s">
        <v>16</v>
      </c>
      <c r="D2056" s="2" t="s">
        <v>11</v>
      </c>
      <c r="E2056" s="9" t="s">
        <v>12</v>
      </c>
      <c r="F2056" s="2" t="s">
        <v>13</v>
      </c>
      <c r="G2056" s="2" t="s">
        <v>14</v>
      </c>
      <c r="H2056" s="9">
        <v>0</v>
      </c>
      <c r="L2056" s="9" t="s">
        <v>6617</v>
      </c>
      <c r="M2056" s="9" t="s">
        <v>6617</v>
      </c>
      <c r="N2056" s="9" t="s">
        <v>6617</v>
      </c>
    </row>
    <row r="2057" spans="1:14" x14ac:dyDescent="0.25">
      <c r="A2057" s="3">
        <v>2701</v>
      </c>
      <c r="B2057" s="2" t="s">
        <v>3275</v>
      </c>
      <c r="C2057" s="2" t="s">
        <v>16</v>
      </c>
      <c r="D2057" s="2" t="s">
        <v>11</v>
      </c>
      <c r="E2057" s="2" t="s">
        <v>3277</v>
      </c>
      <c r="F2057" s="2" t="s">
        <v>13</v>
      </c>
      <c r="G2057" s="2" t="s">
        <v>14</v>
      </c>
      <c r="H2057" s="2">
        <f>14.0067*N2057/M2057</f>
        <v>0.13373253556538622</v>
      </c>
      <c r="L2057" s="2" t="s">
        <v>7251</v>
      </c>
      <c r="M2057" s="2">
        <v>314.20999999999998</v>
      </c>
      <c r="N2057" s="2">
        <v>3</v>
      </c>
    </row>
    <row r="2058" spans="1:14" x14ac:dyDescent="0.25">
      <c r="A2058" s="3">
        <v>2713</v>
      </c>
      <c r="B2058" s="2" t="s">
        <v>2461</v>
      </c>
      <c r="C2058" s="2" t="s">
        <v>16</v>
      </c>
      <c r="D2058" s="2" t="s">
        <v>11</v>
      </c>
      <c r="E2058" s="2" t="s">
        <v>2463</v>
      </c>
      <c r="F2058" s="2" t="s">
        <v>13</v>
      </c>
      <c r="G2058" s="2" t="s">
        <v>14</v>
      </c>
      <c r="H2058" s="2">
        <f>14.0067*N2058/M2058</f>
        <v>6.0747750697722834E-2</v>
      </c>
      <c r="L2058" s="2" t="s">
        <v>7252</v>
      </c>
      <c r="M2058" s="2">
        <v>461.14299999999997</v>
      </c>
      <c r="N2058" s="2">
        <v>2</v>
      </c>
    </row>
    <row r="2059" spans="1:14" x14ac:dyDescent="0.25">
      <c r="A2059" s="3">
        <v>2571</v>
      </c>
      <c r="B2059" s="2" t="s">
        <v>347</v>
      </c>
      <c r="C2059" s="2" t="s">
        <v>189</v>
      </c>
      <c r="D2059" s="2" t="s">
        <v>11</v>
      </c>
      <c r="E2059" s="2" t="s">
        <v>349</v>
      </c>
      <c r="F2059" s="2" t="s">
        <v>13</v>
      </c>
      <c r="G2059" s="2" t="s">
        <v>14</v>
      </c>
    </row>
    <row r="2060" spans="1:14" x14ac:dyDescent="0.25">
      <c r="A2060" s="3">
        <v>3251</v>
      </c>
      <c r="B2060" s="2" t="s">
        <v>347</v>
      </c>
      <c r="C2060" s="2" t="s">
        <v>43</v>
      </c>
      <c r="D2060" s="2" t="s">
        <v>11</v>
      </c>
      <c r="E2060" s="2" t="s">
        <v>349</v>
      </c>
      <c r="F2060" s="2" t="s">
        <v>13</v>
      </c>
      <c r="G2060" s="2" t="s">
        <v>14</v>
      </c>
    </row>
    <row r="2061" spans="1:14" x14ac:dyDescent="0.25">
      <c r="A2061" s="3">
        <v>3058</v>
      </c>
      <c r="B2061" s="2" t="s">
        <v>347</v>
      </c>
      <c r="C2061" s="2" t="s">
        <v>26</v>
      </c>
      <c r="D2061" s="2" t="s">
        <v>11</v>
      </c>
      <c r="E2061" s="2" t="s">
        <v>349</v>
      </c>
      <c r="F2061" s="2" t="s">
        <v>13</v>
      </c>
      <c r="G2061" s="2" t="s">
        <v>14</v>
      </c>
    </row>
    <row r="2062" spans="1:14" x14ac:dyDescent="0.25">
      <c r="A2062" s="3">
        <v>2752</v>
      </c>
      <c r="B2062" s="2" t="s">
        <v>347</v>
      </c>
      <c r="C2062" s="2" t="s">
        <v>30</v>
      </c>
      <c r="D2062" s="2" t="s">
        <v>11</v>
      </c>
      <c r="E2062" s="2" t="s">
        <v>349</v>
      </c>
      <c r="F2062" s="2" t="s">
        <v>13</v>
      </c>
      <c r="G2062" s="2" t="s">
        <v>14</v>
      </c>
    </row>
    <row r="2063" spans="1:14" x14ac:dyDescent="0.25">
      <c r="A2063" s="3">
        <v>796</v>
      </c>
      <c r="B2063" s="2" t="s">
        <v>347</v>
      </c>
      <c r="C2063" s="2" t="s">
        <v>23</v>
      </c>
      <c r="D2063" s="2" t="s">
        <v>11</v>
      </c>
      <c r="E2063" s="2" t="s">
        <v>349</v>
      </c>
      <c r="F2063" s="2" t="s">
        <v>13</v>
      </c>
      <c r="G2063" s="2" t="s">
        <v>14</v>
      </c>
    </row>
    <row r="2064" spans="1:14" hidden="1" x14ac:dyDescent="0.25">
      <c r="A2064" s="3">
        <v>2053</v>
      </c>
      <c r="B2064" s="2" t="s">
        <v>732</v>
      </c>
      <c r="C2064" s="2" t="s">
        <v>47</v>
      </c>
      <c r="D2064" s="2" t="s">
        <v>11</v>
      </c>
      <c r="E2064" s="2" t="s">
        <v>734</v>
      </c>
      <c r="F2064" s="2" t="s">
        <v>13</v>
      </c>
      <c r="G2064" s="2" t="s">
        <v>14</v>
      </c>
    </row>
    <row r="2065" spans="1:14" hidden="1" x14ac:dyDescent="0.25">
      <c r="A2065" s="3">
        <v>191</v>
      </c>
      <c r="B2065" s="2" t="s">
        <v>732</v>
      </c>
      <c r="C2065" s="2" t="s">
        <v>90</v>
      </c>
      <c r="D2065" s="2" t="s">
        <v>11</v>
      </c>
      <c r="E2065" s="2" t="s">
        <v>734</v>
      </c>
      <c r="F2065" s="2" t="s">
        <v>13</v>
      </c>
      <c r="G2065" s="2" t="s">
        <v>14</v>
      </c>
    </row>
    <row r="2066" spans="1:14" hidden="1" x14ac:dyDescent="0.25">
      <c r="A2066" s="3">
        <v>1231</v>
      </c>
      <c r="B2066" s="2" t="s">
        <v>732</v>
      </c>
      <c r="C2066" s="2" t="s">
        <v>9</v>
      </c>
      <c r="D2066" s="2" t="s">
        <v>11</v>
      </c>
      <c r="E2066" s="2" t="s">
        <v>734</v>
      </c>
      <c r="F2066" s="2" t="s">
        <v>13</v>
      </c>
      <c r="G2066" s="2" t="s">
        <v>14</v>
      </c>
    </row>
    <row r="2067" spans="1:14" hidden="1" x14ac:dyDescent="0.25">
      <c r="A2067" s="3">
        <v>3327</v>
      </c>
      <c r="B2067" s="2" t="s">
        <v>732</v>
      </c>
      <c r="C2067" s="2" t="s">
        <v>99</v>
      </c>
      <c r="D2067" s="2" t="s">
        <v>11</v>
      </c>
      <c r="E2067" s="2" t="s">
        <v>734</v>
      </c>
      <c r="F2067" s="2" t="s">
        <v>13</v>
      </c>
      <c r="G2067" s="2" t="s">
        <v>14</v>
      </c>
    </row>
    <row r="2068" spans="1:14" hidden="1" x14ac:dyDescent="0.25">
      <c r="A2068" s="3">
        <v>563</v>
      </c>
      <c r="B2068" s="2" t="s">
        <v>732</v>
      </c>
      <c r="C2068" s="2" t="s">
        <v>70</v>
      </c>
      <c r="D2068" s="2" t="s">
        <v>11</v>
      </c>
      <c r="E2068" s="2" t="s">
        <v>734</v>
      </c>
      <c r="F2068" s="2" t="s">
        <v>13</v>
      </c>
      <c r="G2068" s="2" t="s">
        <v>14</v>
      </c>
    </row>
    <row r="2069" spans="1:14" x14ac:dyDescent="0.25">
      <c r="A2069" s="3">
        <v>66</v>
      </c>
      <c r="B2069" s="2" t="s">
        <v>732</v>
      </c>
      <c r="C2069" s="2" t="s">
        <v>189</v>
      </c>
      <c r="D2069" s="2" t="s">
        <v>11</v>
      </c>
      <c r="E2069" s="2" t="s">
        <v>734</v>
      </c>
      <c r="F2069" s="2" t="s">
        <v>13</v>
      </c>
      <c r="G2069" s="2" t="s">
        <v>14</v>
      </c>
    </row>
    <row r="2070" spans="1:14" x14ac:dyDescent="0.25">
      <c r="A2070" s="3">
        <v>3792</v>
      </c>
      <c r="B2070" s="2" t="s">
        <v>732</v>
      </c>
      <c r="C2070" s="2" t="s">
        <v>43</v>
      </c>
      <c r="D2070" s="2" t="s">
        <v>11</v>
      </c>
      <c r="E2070" s="2" t="s">
        <v>734</v>
      </c>
      <c r="F2070" s="2" t="s">
        <v>13</v>
      </c>
      <c r="G2070" s="2" t="s">
        <v>14</v>
      </c>
    </row>
    <row r="2071" spans="1:14" x14ac:dyDescent="0.25">
      <c r="A2071" s="3">
        <v>3072</v>
      </c>
      <c r="B2071" s="2" t="s">
        <v>732</v>
      </c>
      <c r="C2071" s="2" t="s">
        <v>26</v>
      </c>
      <c r="D2071" s="2" t="s">
        <v>11</v>
      </c>
      <c r="E2071" s="2" t="s">
        <v>734</v>
      </c>
      <c r="F2071" s="2" t="s">
        <v>13</v>
      </c>
      <c r="G2071" s="2" t="s">
        <v>14</v>
      </c>
    </row>
    <row r="2072" spans="1:14" x14ac:dyDescent="0.25">
      <c r="A2072" s="3">
        <v>724</v>
      </c>
      <c r="B2072" s="2" t="s">
        <v>732</v>
      </c>
      <c r="C2072" s="2" t="s">
        <v>30</v>
      </c>
      <c r="D2072" s="2" t="s">
        <v>11</v>
      </c>
      <c r="E2072" s="2" t="s">
        <v>734</v>
      </c>
      <c r="F2072" s="2" t="s">
        <v>13</v>
      </c>
      <c r="G2072" s="2" t="s">
        <v>14</v>
      </c>
    </row>
    <row r="2073" spans="1:14" hidden="1" x14ac:dyDescent="0.25">
      <c r="A2073" s="3">
        <v>2071</v>
      </c>
      <c r="C2073" s="2" t="s">
        <v>2818</v>
      </c>
      <c r="D2073" s="2" t="s">
        <v>11</v>
      </c>
      <c r="E2073" s="2" t="s">
        <v>2863</v>
      </c>
      <c r="F2073" s="2" t="s">
        <v>37</v>
      </c>
      <c r="G2073" s="2" t="s">
        <v>2821</v>
      </c>
    </row>
    <row r="2074" spans="1:14" x14ac:dyDescent="0.25">
      <c r="A2074" s="3">
        <v>111</v>
      </c>
      <c r="B2074" s="2" t="s">
        <v>732</v>
      </c>
      <c r="C2074" s="2" t="s">
        <v>23</v>
      </c>
      <c r="D2074" s="2" t="s">
        <v>11</v>
      </c>
      <c r="E2074" s="2" t="s">
        <v>734</v>
      </c>
      <c r="F2074" s="2" t="s">
        <v>13</v>
      </c>
      <c r="G2074" s="2" t="s">
        <v>14</v>
      </c>
    </row>
    <row r="2075" spans="1:14" x14ac:dyDescent="0.25">
      <c r="A2075" s="3">
        <v>3987</v>
      </c>
      <c r="B2075" s="2" t="s">
        <v>7254</v>
      </c>
      <c r="C2075" s="2" t="s">
        <v>16</v>
      </c>
      <c r="D2075" s="2" t="s">
        <v>11</v>
      </c>
      <c r="E2075" s="2" t="s">
        <v>4821</v>
      </c>
      <c r="F2075" s="2" t="s">
        <v>13</v>
      </c>
      <c r="G2075" s="2" t="s">
        <v>14</v>
      </c>
      <c r="H2075" s="2">
        <f>14.0067*N2075/M2075</f>
        <v>0.22205276779238486</v>
      </c>
      <c r="L2075" s="2" t="s">
        <v>7255</v>
      </c>
      <c r="M2075" s="2">
        <v>252.31299999999999</v>
      </c>
      <c r="N2075" s="2">
        <v>4</v>
      </c>
    </row>
    <row r="2076" spans="1:14" x14ac:dyDescent="0.25">
      <c r="A2076" s="3">
        <v>3518</v>
      </c>
      <c r="B2076" s="2" t="s">
        <v>1199</v>
      </c>
      <c r="C2076" s="2" t="s">
        <v>16</v>
      </c>
      <c r="D2076" s="2" t="s">
        <v>11</v>
      </c>
      <c r="E2076" s="2" t="s">
        <v>1201</v>
      </c>
      <c r="F2076" s="2" t="s">
        <v>13</v>
      </c>
      <c r="G2076" s="2" t="s">
        <v>14</v>
      </c>
      <c r="H2076" s="2">
        <f>14.0067*N2076/M2076</f>
        <v>7.9385285041048068E-2</v>
      </c>
      <c r="L2076" s="2" t="s">
        <v>7256</v>
      </c>
      <c r="M2076" s="2">
        <v>352.87900000000002</v>
      </c>
      <c r="N2076" s="2">
        <v>2</v>
      </c>
    </row>
    <row r="2077" spans="1:14" x14ac:dyDescent="0.25">
      <c r="A2077" s="3">
        <v>1675</v>
      </c>
      <c r="B2077" s="2" t="s">
        <v>7257</v>
      </c>
      <c r="C2077" s="2" t="s">
        <v>16</v>
      </c>
      <c r="D2077" s="2" t="s">
        <v>11</v>
      </c>
      <c r="E2077" s="2" t="s">
        <v>5459</v>
      </c>
      <c r="F2077" s="2" t="s">
        <v>13</v>
      </c>
      <c r="G2077" s="2" t="s">
        <v>14</v>
      </c>
      <c r="H2077" s="2">
        <f>14.0067*N2077/M2077</f>
        <v>0.11330562718034279</v>
      </c>
      <c r="L2077" s="2" t="s">
        <v>7258</v>
      </c>
      <c r="M2077" s="2">
        <v>494.47500000000002</v>
      </c>
      <c r="N2077" s="2">
        <v>4</v>
      </c>
    </row>
    <row r="2078" spans="1:14" hidden="1" x14ac:dyDescent="0.25">
      <c r="A2078" s="3">
        <v>2536</v>
      </c>
      <c r="B2078" s="2" t="s">
        <v>1223</v>
      </c>
      <c r="C2078" s="2" t="s">
        <v>47</v>
      </c>
      <c r="D2078" s="2" t="s">
        <v>11</v>
      </c>
      <c r="E2078" s="2" t="s">
        <v>1225</v>
      </c>
      <c r="F2078" s="2" t="s">
        <v>13</v>
      </c>
      <c r="G2078" s="2" t="s">
        <v>14</v>
      </c>
    </row>
    <row r="2079" spans="1:14" hidden="1" x14ac:dyDescent="0.25">
      <c r="A2079" s="3">
        <v>4382</v>
      </c>
      <c r="B2079" s="2" t="s">
        <v>1223</v>
      </c>
      <c r="C2079" s="2" t="s">
        <v>90</v>
      </c>
      <c r="D2079" s="2" t="s">
        <v>11</v>
      </c>
      <c r="E2079" s="2" t="s">
        <v>1225</v>
      </c>
      <c r="F2079" s="2" t="s">
        <v>13</v>
      </c>
      <c r="G2079" s="2" t="s">
        <v>14</v>
      </c>
    </row>
    <row r="2080" spans="1:14" hidden="1" x14ac:dyDescent="0.25">
      <c r="A2080" s="3">
        <v>4038</v>
      </c>
      <c r="B2080" s="2" t="s">
        <v>1223</v>
      </c>
      <c r="C2080" s="2" t="s">
        <v>9</v>
      </c>
      <c r="D2080" s="2" t="s">
        <v>11</v>
      </c>
      <c r="E2080" s="2" t="s">
        <v>1225</v>
      </c>
      <c r="F2080" s="2" t="s">
        <v>13</v>
      </c>
      <c r="G2080" s="2" t="s">
        <v>14</v>
      </c>
    </row>
    <row r="2081" spans="1:7" hidden="1" x14ac:dyDescent="0.25">
      <c r="A2081" s="3">
        <v>3919</v>
      </c>
      <c r="B2081" s="2" t="s">
        <v>1223</v>
      </c>
      <c r="C2081" s="2" t="s">
        <v>99</v>
      </c>
      <c r="D2081" s="2" t="s">
        <v>11</v>
      </c>
      <c r="E2081" s="2" t="s">
        <v>1225</v>
      </c>
      <c r="F2081" s="2" t="s">
        <v>13</v>
      </c>
      <c r="G2081" s="2" t="s">
        <v>14</v>
      </c>
    </row>
    <row r="2082" spans="1:7" hidden="1" x14ac:dyDescent="0.25">
      <c r="A2082" s="3">
        <v>854</v>
      </c>
      <c r="B2082" s="2" t="s">
        <v>1223</v>
      </c>
      <c r="C2082" s="2" t="s">
        <v>70</v>
      </c>
      <c r="D2082" s="2" t="s">
        <v>11</v>
      </c>
      <c r="E2082" s="2" t="s">
        <v>1225</v>
      </c>
      <c r="F2082" s="2" t="s">
        <v>13</v>
      </c>
      <c r="G2082" s="2" t="s">
        <v>14</v>
      </c>
    </row>
    <row r="2083" spans="1:7" x14ac:dyDescent="0.25">
      <c r="A2083" s="3">
        <v>435</v>
      </c>
      <c r="C2083" s="2" t="s">
        <v>189</v>
      </c>
      <c r="D2083" s="2" t="s">
        <v>11</v>
      </c>
      <c r="E2083" s="2" t="s">
        <v>1742</v>
      </c>
      <c r="F2083" s="2" t="s">
        <v>13</v>
      </c>
      <c r="G2083" s="2" t="s">
        <v>14</v>
      </c>
    </row>
    <row r="2084" spans="1:7" x14ac:dyDescent="0.25">
      <c r="A2084" s="3">
        <v>3611</v>
      </c>
      <c r="C2084" s="2" t="s">
        <v>43</v>
      </c>
      <c r="D2084" s="2" t="s">
        <v>11</v>
      </c>
      <c r="E2084" s="2" t="s">
        <v>1742</v>
      </c>
      <c r="F2084" s="2" t="s">
        <v>13</v>
      </c>
      <c r="G2084" s="2" t="s">
        <v>14</v>
      </c>
    </row>
    <row r="2085" spans="1:7" x14ac:dyDescent="0.25">
      <c r="A2085" s="3">
        <v>3577</v>
      </c>
      <c r="C2085" s="2" t="s">
        <v>26</v>
      </c>
      <c r="D2085" s="2" t="s">
        <v>11</v>
      </c>
      <c r="E2085" s="2" t="s">
        <v>1742</v>
      </c>
      <c r="F2085" s="2" t="s">
        <v>13</v>
      </c>
      <c r="G2085" s="2" t="s">
        <v>14</v>
      </c>
    </row>
    <row r="2086" spans="1:7" x14ac:dyDescent="0.25">
      <c r="A2086" s="3">
        <v>659</v>
      </c>
      <c r="C2086" s="2" t="s">
        <v>30</v>
      </c>
      <c r="D2086" s="2" t="s">
        <v>11</v>
      </c>
      <c r="E2086" s="2" t="s">
        <v>1742</v>
      </c>
      <c r="F2086" s="2" t="s">
        <v>13</v>
      </c>
      <c r="G2086" s="2" t="s">
        <v>14</v>
      </c>
    </row>
    <row r="2087" spans="1:7" x14ac:dyDescent="0.25">
      <c r="A2087" s="3">
        <v>2400</v>
      </c>
      <c r="C2087" s="2" t="s">
        <v>23</v>
      </c>
      <c r="D2087" s="2" t="s">
        <v>11</v>
      </c>
      <c r="E2087" s="2" t="s">
        <v>1742</v>
      </c>
      <c r="F2087" s="2" t="s">
        <v>13</v>
      </c>
      <c r="G2087" s="2" t="s">
        <v>14</v>
      </c>
    </row>
    <row r="2088" spans="1:7" hidden="1" x14ac:dyDescent="0.25">
      <c r="A2088" s="3">
        <v>3906</v>
      </c>
      <c r="C2088" s="2" t="s">
        <v>47</v>
      </c>
      <c r="D2088" s="2" t="s">
        <v>11</v>
      </c>
      <c r="E2088" s="2" t="s">
        <v>670</v>
      </c>
      <c r="F2088" s="2" t="s">
        <v>13</v>
      </c>
      <c r="G2088" s="2" t="s">
        <v>14</v>
      </c>
    </row>
    <row r="2089" spans="1:7" hidden="1" x14ac:dyDescent="0.25">
      <c r="A2089" s="3">
        <v>2205</v>
      </c>
      <c r="C2089" s="2" t="s">
        <v>90</v>
      </c>
      <c r="D2089" s="2" t="s">
        <v>11</v>
      </c>
      <c r="E2089" s="2" t="s">
        <v>670</v>
      </c>
      <c r="F2089" s="2" t="s">
        <v>13</v>
      </c>
      <c r="G2089" s="2" t="s">
        <v>14</v>
      </c>
    </row>
    <row r="2090" spans="1:7" hidden="1" x14ac:dyDescent="0.25">
      <c r="A2090" s="3">
        <v>3214</v>
      </c>
      <c r="C2090" s="2" t="s">
        <v>9</v>
      </c>
      <c r="D2090" s="2" t="s">
        <v>11</v>
      </c>
      <c r="E2090" s="2" t="s">
        <v>670</v>
      </c>
      <c r="F2090" s="2" t="s">
        <v>13</v>
      </c>
      <c r="G2090" s="2" t="s">
        <v>14</v>
      </c>
    </row>
    <row r="2091" spans="1:7" hidden="1" x14ac:dyDescent="0.25">
      <c r="A2091" s="3">
        <v>2089</v>
      </c>
      <c r="B2091" s="2" t="s">
        <v>1011</v>
      </c>
      <c r="C2091" s="2" t="s">
        <v>59</v>
      </c>
      <c r="D2091" s="2" t="s">
        <v>11</v>
      </c>
      <c r="E2091" s="2" t="s">
        <v>1135</v>
      </c>
      <c r="F2091" s="2" t="s">
        <v>37</v>
      </c>
      <c r="G2091" s="2" t="s">
        <v>14</v>
      </c>
    </row>
    <row r="2092" spans="1:7" hidden="1" x14ac:dyDescent="0.25">
      <c r="A2092" s="3">
        <v>2090</v>
      </c>
      <c r="B2092" s="2" t="s">
        <v>154</v>
      </c>
      <c r="C2092" s="2" t="s">
        <v>59</v>
      </c>
      <c r="D2092" s="2" t="s">
        <v>11</v>
      </c>
      <c r="E2092" s="2" t="s">
        <v>4148</v>
      </c>
      <c r="F2092" s="2" t="s">
        <v>37</v>
      </c>
      <c r="G2092" s="2" t="s">
        <v>14</v>
      </c>
    </row>
    <row r="2093" spans="1:7" hidden="1" x14ac:dyDescent="0.25">
      <c r="A2093" s="3">
        <v>2091</v>
      </c>
      <c r="B2093" s="2" t="s">
        <v>7260</v>
      </c>
      <c r="C2093" s="2" t="s">
        <v>59</v>
      </c>
      <c r="D2093" s="2" t="s">
        <v>11</v>
      </c>
      <c r="E2093" s="2" t="s">
        <v>847</v>
      </c>
      <c r="F2093" s="2" t="s">
        <v>37</v>
      </c>
      <c r="G2093" s="2" t="s">
        <v>14</v>
      </c>
    </row>
    <row r="2094" spans="1:7" hidden="1" x14ac:dyDescent="0.25">
      <c r="A2094" s="3">
        <v>2092</v>
      </c>
      <c r="B2094" s="2" t="s">
        <v>209</v>
      </c>
      <c r="C2094" s="2" t="s">
        <v>59</v>
      </c>
      <c r="D2094" s="2" t="s">
        <v>11</v>
      </c>
      <c r="E2094" s="2" t="s">
        <v>1480</v>
      </c>
      <c r="F2094" s="2" t="s">
        <v>37</v>
      </c>
      <c r="G2094" s="2" t="s">
        <v>14</v>
      </c>
    </row>
    <row r="2095" spans="1:7" hidden="1" x14ac:dyDescent="0.25">
      <c r="A2095" s="3">
        <v>3043</v>
      </c>
      <c r="C2095" s="2" t="s">
        <v>99</v>
      </c>
      <c r="D2095" s="2" t="s">
        <v>11</v>
      </c>
      <c r="E2095" s="2" t="s">
        <v>670</v>
      </c>
      <c r="F2095" s="2" t="s">
        <v>13</v>
      </c>
      <c r="G2095" s="2" t="s">
        <v>14</v>
      </c>
    </row>
    <row r="2096" spans="1:7" hidden="1" x14ac:dyDescent="0.25">
      <c r="A2096" s="3">
        <v>2094</v>
      </c>
      <c r="B2096" s="2" t="s">
        <v>7261</v>
      </c>
      <c r="C2096" s="2" t="s">
        <v>59</v>
      </c>
      <c r="D2096" s="2" t="s">
        <v>11</v>
      </c>
      <c r="E2096" s="2" t="s">
        <v>103</v>
      </c>
      <c r="F2096" s="2" t="s">
        <v>37</v>
      </c>
      <c r="G2096" s="2" t="s">
        <v>14</v>
      </c>
    </row>
    <row r="2097" spans="1:7" hidden="1" x14ac:dyDescent="0.25">
      <c r="A2097" s="3">
        <v>1391</v>
      </c>
      <c r="C2097" s="2" t="s">
        <v>70</v>
      </c>
      <c r="D2097" s="2" t="s">
        <v>11</v>
      </c>
      <c r="E2097" s="2" t="s">
        <v>670</v>
      </c>
      <c r="F2097" s="2" t="s">
        <v>13</v>
      </c>
      <c r="G2097" s="2" t="s">
        <v>14</v>
      </c>
    </row>
    <row r="2098" spans="1:7" hidden="1" x14ac:dyDescent="0.25">
      <c r="A2098" s="3">
        <v>2096</v>
      </c>
      <c r="C2098" s="2" t="s">
        <v>2818</v>
      </c>
      <c r="D2098" s="2" t="s">
        <v>11</v>
      </c>
      <c r="E2098" s="2" t="s">
        <v>3209</v>
      </c>
      <c r="F2098" s="2" t="s">
        <v>37</v>
      </c>
      <c r="G2098" s="2" t="s">
        <v>2821</v>
      </c>
    </row>
    <row r="2099" spans="1:7" x14ac:dyDescent="0.25">
      <c r="A2099" s="3">
        <v>690</v>
      </c>
      <c r="C2099" s="2" t="s">
        <v>189</v>
      </c>
      <c r="D2099" s="2" t="s">
        <v>11</v>
      </c>
      <c r="E2099" s="2" t="s">
        <v>670</v>
      </c>
      <c r="F2099" s="2" t="s">
        <v>13</v>
      </c>
      <c r="G2099" s="2" t="s">
        <v>14</v>
      </c>
    </row>
    <row r="2100" spans="1:7" x14ac:dyDescent="0.25">
      <c r="A2100" s="3">
        <v>3711</v>
      </c>
      <c r="C2100" s="2" t="s">
        <v>43</v>
      </c>
      <c r="D2100" s="2" t="s">
        <v>11</v>
      </c>
      <c r="E2100" s="2" t="s">
        <v>670</v>
      </c>
      <c r="F2100" s="2" t="s">
        <v>13</v>
      </c>
      <c r="G2100" s="2" t="s">
        <v>14</v>
      </c>
    </row>
    <row r="2101" spans="1:7" x14ac:dyDescent="0.25">
      <c r="A2101" s="3">
        <v>1405</v>
      </c>
      <c r="C2101" s="2" t="s">
        <v>26</v>
      </c>
      <c r="D2101" s="2" t="s">
        <v>11</v>
      </c>
      <c r="E2101" s="2" t="s">
        <v>670</v>
      </c>
      <c r="F2101" s="2" t="s">
        <v>13</v>
      </c>
      <c r="G2101" s="2" t="s">
        <v>14</v>
      </c>
    </row>
    <row r="2102" spans="1:7" x14ac:dyDescent="0.25">
      <c r="A2102" s="3">
        <v>1786</v>
      </c>
      <c r="C2102" s="2" t="s">
        <v>30</v>
      </c>
      <c r="D2102" s="2" t="s">
        <v>11</v>
      </c>
      <c r="E2102" s="2" t="s">
        <v>670</v>
      </c>
      <c r="F2102" s="2" t="s">
        <v>13</v>
      </c>
      <c r="G2102" s="2" t="s">
        <v>14</v>
      </c>
    </row>
    <row r="2103" spans="1:7" x14ac:dyDescent="0.25">
      <c r="A2103" s="3">
        <v>534</v>
      </c>
      <c r="C2103" s="2" t="s">
        <v>23</v>
      </c>
      <c r="D2103" s="2" t="s">
        <v>11</v>
      </c>
      <c r="E2103" s="2" t="s">
        <v>670</v>
      </c>
      <c r="F2103" s="2" t="s">
        <v>13</v>
      </c>
      <c r="G2103" s="2" t="s">
        <v>14</v>
      </c>
    </row>
    <row r="2104" spans="1:7" hidden="1" x14ac:dyDescent="0.25">
      <c r="A2104" s="3">
        <v>865</v>
      </c>
      <c r="C2104" s="2" t="s">
        <v>47</v>
      </c>
      <c r="D2104" s="2" t="s">
        <v>11</v>
      </c>
      <c r="E2104" s="2" t="s">
        <v>1240</v>
      </c>
      <c r="F2104" s="2" t="s">
        <v>13</v>
      </c>
      <c r="G2104" s="2" t="s">
        <v>14</v>
      </c>
    </row>
    <row r="2105" spans="1:7" hidden="1" x14ac:dyDescent="0.25">
      <c r="A2105" s="3">
        <v>2819</v>
      </c>
      <c r="C2105" s="2" t="s">
        <v>90</v>
      </c>
      <c r="D2105" s="2" t="s">
        <v>11</v>
      </c>
      <c r="E2105" s="2" t="s">
        <v>1240</v>
      </c>
      <c r="F2105" s="2" t="s">
        <v>13</v>
      </c>
      <c r="G2105" s="2" t="s">
        <v>14</v>
      </c>
    </row>
    <row r="2106" spans="1:7" hidden="1" x14ac:dyDescent="0.25">
      <c r="A2106" s="3">
        <v>2104</v>
      </c>
      <c r="B2106" s="2" t="s">
        <v>1202</v>
      </c>
      <c r="C2106" s="2" t="s">
        <v>59</v>
      </c>
      <c r="D2106" s="2" t="s">
        <v>11</v>
      </c>
      <c r="E2106" s="2" t="s">
        <v>1182</v>
      </c>
      <c r="F2106" s="2" t="s">
        <v>37</v>
      </c>
      <c r="G2106" s="2" t="s">
        <v>14</v>
      </c>
    </row>
    <row r="2107" spans="1:7" hidden="1" x14ac:dyDescent="0.25">
      <c r="A2107" s="3">
        <v>2467</v>
      </c>
      <c r="C2107" s="2" t="s">
        <v>9</v>
      </c>
      <c r="D2107" s="2" t="s">
        <v>11</v>
      </c>
      <c r="E2107" s="2" t="s">
        <v>1240</v>
      </c>
      <c r="F2107" s="2" t="s">
        <v>13</v>
      </c>
      <c r="G2107" s="2" t="s">
        <v>14</v>
      </c>
    </row>
    <row r="2108" spans="1:7" hidden="1" x14ac:dyDescent="0.25">
      <c r="A2108" s="3">
        <v>1478</v>
      </c>
      <c r="C2108" s="2" t="s">
        <v>99</v>
      </c>
      <c r="D2108" s="2" t="s">
        <v>11</v>
      </c>
      <c r="E2108" s="2" t="s">
        <v>1240</v>
      </c>
      <c r="F2108" s="2" t="s">
        <v>13</v>
      </c>
      <c r="G2108" s="2" t="s">
        <v>14</v>
      </c>
    </row>
    <row r="2109" spans="1:7" hidden="1" x14ac:dyDescent="0.25">
      <c r="A2109" s="3">
        <v>593</v>
      </c>
      <c r="C2109" s="2" t="s">
        <v>70</v>
      </c>
      <c r="D2109" s="2" t="s">
        <v>11</v>
      </c>
      <c r="E2109" s="2" t="s">
        <v>1240</v>
      </c>
      <c r="F2109" s="2" t="s">
        <v>13</v>
      </c>
      <c r="G2109" s="2" t="s">
        <v>14</v>
      </c>
    </row>
    <row r="2110" spans="1:7" x14ac:dyDescent="0.25">
      <c r="A2110" s="3">
        <v>3921</v>
      </c>
      <c r="C2110" s="2" t="s">
        <v>189</v>
      </c>
      <c r="D2110" s="2" t="s">
        <v>11</v>
      </c>
      <c r="E2110" s="2" t="s">
        <v>1240</v>
      </c>
      <c r="F2110" s="2" t="s">
        <v>13</v>
      </c>
      <c r="G2110" s="2" t="s">
        <v>14</v>
      </c>
    </row>
    <row r="2111" spans="1:7" x14ac:dyDescent="0.25">
      <c r="A2111" s="3">
        <v>309</v>
      </c>
      <c r="C2111" s="2" t="s">
        <v>43</v>
      </c>
      <c r="D2111" s="2" t="s">
        <v>11</v>
      </c>
      <c r="E2111" s="2" t="s">
        <v>1240</v>
      </c>
      <c r="F2111" s="2" t="s">
        <v>13</v>
      </c>
      <c r="G2111" s="2" t="s">
        <v>14</v>
      </c>
    </row>
    <row r="2112" spans="1:7" x14ac:dyDescent="0.25">
      <c r="A2112" s="3">
        <v>2600</v>
      </c>
      <c r="C2112" s="2" t="s">
        <v>26</v>
      </c>
      <c r="D2112" s="2" t="s">
        <v>11</v>
      </c>
      <c r="E2112" s="2" t="s">
        <v>1240</v>
      </c>
      <c r="F2112" s="2" t="s">
        <v>13</v>
      </c>
      <c r="G2112" s="2" t="s">
        <v>14</v>
      </c>
    </row>
    <row r="2113" spans="1:7" hidden="1" x14ac:dyDescent="0.25">
      <c r="A2113" s="3">
        <v>2111</v>
      </c>
      <c r="C2113" s="2" t="s">
        <v>34</v>
      </c>
      <c r="D2113" s="2" t="s">
        <v>11</v>
      </c>
      <c r="E2113" s="2" t="s">
        <v>1391</v>
      </c>
      <c r="F2113" s="2" t="s">
        <v>37</v>
      </c>
      <c r="G2113" s="2" t="s">
        <v>774</v>
      </c>
    </row>
    <row r="2114" spans="1:7" x14ac:dyDescent="0.25">
      <c r="A2114" s="3">
        <v>612</v>
      </c>
      <c r="C2114" s="2" t="s">
        <v>30</v>
      </c>
      <c r="D2114" s="2" t="s">
        <v>11</v>
      </c>
      <c r="E2114" s="2" t="s">
        <v>1240</v>
      </c>
      <c r="F2114" s="2" t="s">
        <v>13</v>
      </c>
      <c r="G2114" s="2" t="s">
        <v>14</v>
      </c>
    </row>
    <row r="2115" spans="1:7" x14ac:dyDescent="0.25">
      <c r="A2115" s="3">
        <v>3953</v>
      </c>
      <c r="C2115" s="2" t="s">
        <v>23</v>
      </c>
      <c r="D2115" s="2" t="s">
        <v>11</v>
      </c>
      <c r="E2115" s="2" t="s">
        <v>1240</v>
      </c>
      <c r="F2115" s="2" t="s">
        <v>13</v>
      </c>
      <c r="G2115" s="2" t="s">
        <v>14</v>
      </c>
    </row>
    <row r="2116" spans="1:7" hidden="1" x14ac:dyDescent="0.25">
      <c r="A2116" s="3">
        <v>2077</v>
      </c>
      <c r="C2116" s="2" t="s">
        <v>47</v>
      </c>
      <c r="D2116" s="2" t="s">
        <v>11</v>
      </c>
      <c r="E2116" s="2" t="s">
        <v>693</v>
      </c>
      <c r="F2116" s="2" t="s">
        <v>13</v>
      </c>
      <c r="G2116" s="2" t="s">
        <v>14</v>
      </c>
    </row>
    <row r="2117" spans="1:7" hidden="1" x14ac:dyDescent="0.25">
      <c r="A2117" s="3">
        <v>615</v>
      </c>
      <c r="C2117" s="2" t="s">
        <v>90</v>
      </c>
      <c r="D2117" s="2" t="s">
        <v>11</v>
      </c>
      <c r="E2117" s="2" t="s">
        <v>693</v>
      </c>
      <c r="F2117" s="2" t="s">
        <v>13</v>
      </c>
      <c r="G2117" s="2" t="s">
        <v>14</v>
      </c>
    </row>
    <row r="2118" spans="1:7" hidden="1" x14ac:dyDescent="0.25">
      <c r="A2118" s="3">
        <v>101</v>
      </c>
      <c r="C2118" s="2" t="s">
        <v>9</v>
      </c>
      <c r="D2118" s="2" t="s">
        <v>11</v>
      </c>
      <c r="E2118" s="2" t="s">
        <v>693</v>
      </c>
      <c r="F2118" s="2" t="s">
        <v>13</v>
      </c>
      <c r="G2118" s="2" t="s">
        <v>14</v>
      </c>
    </row>
    <row r="2119" spans="1:7" hidden="1" x14ac:dyDescent="0.25">
      <c r="A2119" s="3">
        <v>695</v>
      </c>
      <c r="C2119" s="2" t="s">
        <v>99</v>
      </c>
      <c r="D2119" s="2" t="s">
        <v>11</v>
      </c>
      <c r="E2119" s="2" t="s">
        <v>693</v>
      </c>
      <c r="F2119" s="2" t="s">
        <v>13</v>
      </c>
      <c r="G2119" s="2" t="s">
        <v>14</v>
      </c>
    </row>
    <row r="2120" spans="1:7" hidden="1" x14ac:dyDescent="0.25">
      <c r="A2120" s="3">
        <v>446</v>
      </c>
      <c r="C2120" s="2" t="s">
        <v>70</v>
      </c>
      <c r="D2120" s="2" t="s">
        <v>11</v>
      </c>
      <c r="E2120" s="2" t="s">
        <v>693</v>
      </c>
      <c r="F2120" s="2" t="s">
        <v>13</v>
      </c>
      <c r="G2120" s="2" t="s">
        <v>14</v>
      </c>
    </row>
    <row r="2121" spans="1:7" x14ac:dyDescent="0.25">
      <c r="A2121" s="3">
        <v>3558</v>
      </c>
      <c r="C2121" s="2" t="s">
        <v>189</v>
      </c>
      <c r="D2121" s="2" t="s">
        <v>11</v>
      </c>
      <c r="E2121" s="2" t="s">
        <v>693</v>
      </c>
      <c r="F2121" s="2" t="s">
        <v>13</v>
      </c>
      <c r="G2121" s="2" t="s">
        <v>14</v>
      </c>
    </row>
    <row r="2122" spans="1:7" x14ac:dyDescent="0.25">
      <c r="A2122" s="3">
        <v>3165</v>
      </c>
      <c r="C2122" s="2" t="s">
        <v>43</v>
      </c>
      <c r="D2122" s="2" t="s">
        <v>11</v>
      </c>
      <c r="E2122" s="2" t="s">
        <v>693</v>
      </c>
      <c r="F2122" s="2" t="s">
        <v>13</v>
      </c>
      <c r="G2122" s="2" t="s">
        <v>14</v>
      </c>
    </row>
    <row r="2123" spans="1:7" x14ac:dyDescent="0.25">
      <c r="A2123" s="3">
        <v>4117</v>
      </c>
      <c r="C2123" s="2" t="s">
        <v>26</v>
      </c>
      <c r="D2123" s="2" t="s">
        <v>11</v>
      </c>
      <c r="E2123" s="2" t="s">
        <v>693</v>
      </c>
      <c r="F2123" s="2" t="s">
        <v>13</v>
      </c>
      <c r="G2123" s="2" t="s">
        <v>14</v>
      </c>
    </row>
    <row r="2124" spans="1:7" x14ac:dyDescent="0.25">
      <c r="A2124" s="3">
        <v>3712</v>
      </c>
      <c r="C2124" s="2" t="s">
        <v>30</v>
      </c>
      <c r="D2124" s="2" t="s">
        <v>11</v>
      </c>
      <c r="E2124" s="2" t="s">
        <v>693</v>
      </c>
      <c r="F2124" s="2" t="s">
        <v>13</v>
      </c>
      <c r="G2124" s="2" t="s">
        <v>14</v>
      </c>
    </row>
    <row r="2125" spans="1:7" x14ac:dyDescent="0.25">
      <c r="A2125" s="3">
        <v>2558</v>
      </c>
      <c r="C2125" s="2" t="s">
        <v>23</v>
      </c>
      <c r="D2125" s="2" t="s">
        <v>11</v>
      </c>
      <c r="E2125" s="2" t="s">
        <v>693</v>
      </c>
      <c r="F2125" s="2" t="s">
        <v>13</v>
      </c>
      <c r="G2125" s="2" t="s">
        <v>14</v>
      </c>
    </row>
    <row r="2126" spans="1:7" x14ac:dyDescent="0.25">
      <c r="A2126" s="3">
        <v>2689</v>
      </c>
      <c r="C2126" s="2" t="s">
        <v>189</v>
      </c>
      <c r="D2126" s="2" t="s">
        <v>11</v>
      </c>
      <c r="E2126" s="2" t="s">
        <v>776</v>
      </c>
      <c r="F2126" s="2" t="s">
        <v>13</v>
      </c>
      <c r="G2126" s="2" t="s">
        <v>14</v>
      </c>
    </row>
    <row r="2127" spans="1:7" x14ac:dyDescent="0.25">
      <c r="A2127" s="3">
        <v>4060</v>
      </c>
      <c r="C2127" s="2" t="s">
        <v>43</v>
      </c>
      <c r="D2127" s="2" t="s">
        <v>11</v>
      </c>
      <c r="E2127" s="2" t="s">
        <v>776</v>
      </c>
      <c r="F2127" s="2" t="s">
        <v>13</v>
      </c>
      <c r="G2127" s="2" t="s">
        <v>14</v>
      </c>
    </row>
    <row r="2128" spans="1:7" x14ac:dyDescent="0.25">
      <c r="A2128" s="3">
        <v>2438</v>
      </c>
      <c r="C2128" s="2" t="s">
        <v>26</v>
      </c>
      <c r="D2128" s="2" t="s">
        <v>11</v>
      </c>
      <c r="E2128" s="2" t="s">
        <v>776</v>
      </c>
      <c r="F2128" s="2" t="s">
        <v>13</v>
      </c>
      <c r="G2128" s="2" t="s">
        <v>14</v>
      </c>
    </row>
    <row r="2129" spans="1:14" hidden="1" x14ac:dyDescent="0.25">
      <c r="A2129" s="3">
        <v>2127</v>
      </c>
      <c r="B2129" s="2" t="s">
        <v>422</v>
      </c>
      <c r="C2129" s="2" t="s">
        <v>59</v>
      </c>
      <c r="D2129" s="2" t="s">
        <v>11</v>
      </c>
      <c r="E2129" s="2" t="s">
        <v>1566</v>
      </c>
      <c r="F2129" s="2" t="s">
        <v>37</v>
      </c>
      <c r="G2129" s="2" t="s">
        <v>14</v>
      </c>
    </row>
    <row r="2130" spans="1:14" x14ac:dyDescent="0.25">
      <c r="A2130" s="3">
        <v>1897</v>
      </c>
      <c r="C2130" s="2" t="s">
        <v>30</v>
      </c>
      <c r="D2130" s="2" t="s">
        <v>11</v>
      </c>
      <c r="E2130" s="2" t="s">
        <v>776</v>
      </c>
      <c r="F2130" s="2" t="s">
        <v>13</v>
      </c>
      <c r="G2130" s="2" t="s">
        <v>14</v>
      </c>
    </row>
    <row r="2131" spans="1:14" x14ac:dyDescent="0.25">
      <c r="A2131" s="3">
        <v>3397</v>
      </c>
      <c r="C2131" s="2" t="s">
        <v>23</v>
      </c>
      <c r="D2131" s="2" t="s">
        <v>11</v>
      </c>
      <c r="E2131" s="2" t="s">
        <v>776</v>
      </c>
      <c r="F2131" s="2" t="s">
        <v>13</v>
      </c>
      <c r="G2131" s="2" t="s">
        <v>14</v>
      </c>
    </row>
    <row r="2132" spans="1:14" hidden="1" x14ac:dyDescent="0.25">
      <c r="A2132" s="3">
        <v>3457</v>
      </c>
      <c r="C2132" s="2" t="s">
        <v>47</v>
      </c>
      <c r="D2132" s="2" t="s">
        <v>11</v>
      </c>
      <c r="E2132" s="2" t="s">
        <v>809</v>
      </c>
      <c r="F2132" s="2" t="s">
        <v>13</v>
      </c>
      <c r="G2132" s="2" t="s">
        <v>14</v>
      </c>
    </row>
    <row r="2133" spans="1:14" hidden="1" x14ac:dyDescent="0.25">
      <c r="A2133" s="3">
        <v>409</v>
      </c>
      <c r="C2133" s="2" t="s">
        <v>90</v>
      </c>
      <c r="D2133" s="2" t="s">
        <v>11</v>
      </c>
      <c r="E2133" s="2" t="s">
        <v>809</v>
      </c>
      <c r="F2133" s="2" t="s">
        <v>13</v>
      </c>
      <c r="G2133" s="2" t="s">
        <v>14</v>
      </c>
      <c r="N2133" s="6" t="s">
        <v>6617</v>
      </c>
    </row>
    <row r="2134" spans="1:14" hidden="1" x14ac:dyDescent="0.25">
      <c r="A2134" s="3">
        <v>3045</v>
      </c>
      <c r="C2134" s="2" t="s">
        <v>9</v>
      </c>
      <c r="D2134" s="2" t="s">
        <v>11</v>
      </c>
      <c r="E2134" s="2" t="s">
        <v>809</v>
      </c>
      <c r="F2134" s="2" t="s">
        <v>13</v>
      </c>
      <c r="G2134" s="2" t="s">
        <v>14</v>
      </c>
    </row>
    <row r="2135" spans="1:14" hidden="1" x14ac:dyDescent="0.25">
      <c r="A2135" s="3">
        <v>2753</v>
      </c>
      <c r="C2135" s="2" t="s">
        <v>99</v>
      </c>
      <c r="D2135" s="2" t="s">
        <v>11</v>
      </c>
      <c r="E2135" s="2" t="s">
        <v>809</v>
      </c>
      <c r="F2135" s="2" t="s">
        <v>13</v>
      </c>
      <c r="G2135" s="2" t="s">
        <v>14</v>
      </c>
    </row>
    <row r="2136" spans="1:14" hidden="1" x14ac:dyDescent="0.25">
      <c r="A2136" s="3">
        <v>1422</v>
      </c>
      <c r="C2136" s="2" t="s">
        <v>70</v>
      </c>
      <c r="D2136" s="2" t="s">
        <v>11</v>
      </c>
      <c r="E2136" s="2" t="s">
        <v>809</v>
      </c>
      <c r="F2136" s="2" t="s">
        <v>13</v>
      </c>
      <c r="G2136" s="2" t="s">
        <v>14</v>
      </c>
    </row>
    <row r="2137" spans="1:14" x14ac:dyDescent="0.25">
      <c r="A2137" s="3">
        <v>4054</v>
      </c>
      <c r="C2137" s="2" t="s">
        <v>388</v>
      </c>
      <c r="D2137" s="2" t="s">
        <v>11</v>
      </c>
      <c r="E2137" s="2" t="s">
        <v>809</v>
      </c>
      <c r="F2137" s="2" t="s">
        <v>13</v>
      </c>
      <c r="G2137" s="2" t="s">
        <v>14</v>
      </c>
      <c r="H2137" s="6">
        <v>0</v>
      </c>
      <c r="L2137" s="6" t="s">
        <v>6617</v>
      </c>
      <c r="M2137" s="6" t="s">
        <v>6617</v>
      </c>
    </row>
    <row r="2138" spans="1:14" x14ac:dyDescent="0.25">
      <c r="A2138" s="3">
        <v>2396</v>
      </c>
      <c r="C2138" s="2" t="s">
        <v>26</v>
      </c>
      <c r="D2138" s="2" t="s">
        <v>11</v>
      </c>
      <c r="E2138" s="2" t="s">
        <v>809</v>
      </c>
      <c r="F2138" s="2" t="s">
        <v>13</v>
      </c>
      <c r="G2138" s="2" t="s">
        <v>14</v>
      </c>
    </row>
    <row r="2139" spans="1:14" hidden="1" x14ac:dyDescent="0.25">
      <c r="A2139" s="3">
        <v>455</v>
      </c>
      <c r="B2139" s="2" t="s">
        <v>1212</v>
      </c>
      <c r="C2139" s="2" t="s">
        <v>47</v>
      </c>
      <c r="D2139" s="2" t="s">
        <v>11</v>
      </c>
      <c r="E2139" s="2" t="s">
        <v>3696</v>
      </c>
      <c r="F2139" s="2" t="s">
        <v>13</v>
      </c>
      <c r="G2139" s="2" t="s">
        <v>14</v>
      </c>
    </row>
    <row r="2140" spans="1:14" x14ac:dyDescent="0.25">
      <c r="A2140" s="3">
        <v>1395</v>
      </c>
      <c r="B2140" s="2" t="s">
        <v>1212</v>
      </c>
      <c r="C2140" s="2" t="s">
        <v>189</v>
      </c>
      <c r="D2140" s="2" t="s">
        <v>11</v>
      </c>
      <c r="E2140" s="2" t="s">
        <v>3696</v>
      </c>
      <c r="F2140" s="2" t="s">
        <v>13</v>
      </c>
      <c r="G2140" s="2" t="s">
        <v>14</v>
      </c>
    </row>
    <row r="2141" spans="1:14" x14ac:dyDescent="0.25">
      <c r="A2141" s="3">
        <v>3806</v>
      </c>
      <c r="B2141" s="2" t="s">
        <v>1289</v>
      </c>
      <c r="C2141" s="2" t="s">
        <v>189</v>
      </c>
      <c r="D2141" s="2" t="s">
        <v>11</v>
      </c>
      <c r="E2141" s="2" t="s">
        <v>1291</v>
      </c>
      <c r="F2141" s="2" t="s">
        <v>13</v>
      </c>
      <c r="G2141" s="2" t="s">
        <v>14</v>
      </c>
    </row>
    <row r="2142" spans="1:14" x14ac:dyDescent="0.25">
      <c r="A2142" s="3">
        <v>1385</v>
      </c>
      <c r="B2142" s="2" t="s">
        <v>1289</v>
      </c>
      <c r="C2142" s="2" t="s">
        <v>43</v>
      </c>
      <c r="D2142" s="2" t="s">
        <v>11</v>
      </c>
      <c r="E2142" s="2" t="s">
        <v>1291</v>
      </c>
      <c r="F2142" s="2" t="s">
        <v>13</v>
      </c>
      <c r="G2142" s="2" t="s">
        <v>14</v>
      </c>
    </row>
    <row r="2143" spans="1:14" x14ac:dyDescent="0.25">
      <c r="A2143" s="3">
        <v>4033</v>
      </c>
      <c r="B2143" s="2" t="s">
        <v>1289</v>
      </c>
      <c r="C2143" s="2" t="s">
        <v>26</v>
      </c>
      <c r="D2143" s="2" t="s">
        <v>11</v>
      </c>
      <c r="E2143" s="2" t="s">
        <v>1291</v>
      </c>
      <c r="F2143" s="2" t="s">
        <v>13</v>
      </c>
      <c r="G2143" s="2" t="s">
        <v>14</v>
      </c>
    </row>
    <row r="2144" spans="1:14" x14ac:dyDescent="0.25">
      <c r="A2144" s="3">
        <v>299</v>
      </c>
      <c r="B2144" s="2" t="s">
        <v>1289</v>
      </c>
      <c r="C2144" s="2" t="s">
        <v>30</v>
      </c>
      <c r="D2144" s="2" t="s">
        <v>11</v>
      </c>
      <c r="E2144" s="2" t="s">
        <v>1291</v>
      </c>
      <c r="F2144" s="2" t="s">
        <v>13</v>
      </c>
      <c r="G2144" s="2" t="s">
        <v>14</v>
      </c>
    </row>
    <row r="2145" spans="1:7" x14ac:dyDescent="0.25">
      <c r="A2145" s="3">
        <v>1544</v>
      </c>
      <c r="B2145" s="2" t="s">
        <v>1289</v>
      </c>
      <c r="C2145" s="2" t="s">
        <v>23</v>
      </c>
      <c r="D2145" s="2" t="s">
        <v>11</v>
      </c>
      <c r="E2145" s="2" t="s">
        <v>1291</v>
      </c>
      <c r="F2145" s="2" t="s">
        <v>13</v>
      </c>
      <c r="G2145" s="2" t="s">
        <v>14</v>
      </c>
    </row>
    <row r="2146" spans="1:7" hidden="1" x14ac:dyDescent="0.25">
      <c r="A2146" s="3">
        <v>2809</v>
      </c>
      <c r="B2146" s="2" t="s">
        <v>1373</v>
      </c>
      <c r="C2146" s="2" t="s">
        <v>9</v>
      </c>
      <c r="D2146" s="2" t="s">
        <v>11</v>
      </c>
      <c r="E2146" s="2" t="s">
        <v>1375</v>
      </c>
      <c r="F2146" s="2" t="s">
        <v>13</v>
      </c>
      <c r="G2146" s="2" t="s">
        <v>14</v>
      </c>
    </row>
    <row r="2147" spans="1:7" x14ac:dyDescent="0.25">
      <c r="A2147" s="3">
        <v>3543</v>
      </c>
      <c r="B2147" s="2" t="s">
        <v>1212</v>
      </c>
      <c r="C2147" s="2" t="s">
        <v>189</v>
      </c>
      <c r="D2147" s="2" t="s">
        <v>11</v>
      </c>
      <c r="E2147" s="2" t="s">
        <v>1214</v>
      </c>
      <c r="F2147" s="2" t="s">
        <v>13</v>
      </c>
      <c r="G2147" s="2" t="s">
        <v>14</v>
      </c>
    </row>
    <row r="2148" spans="1:7" x14ac:dyDescent="0.25">
      <c r="A2148" s="3">
        <v>2795</v>
      </c>
      <c r="B2148" s="2" t="s">
        <v>1212</v>
      </c>
      <c r="C2148" s="2" t="s">
        <v>43</v>
      </c>
      <c r="D2148" s="2" t="s">
        <v>11</v>
      </c>
      <c r="E2148" s="2" t="s">
        <v>1214</v>
      </c>
      <c r="F2148" s="2" t="s">
        <v>13</v>
      </c>
      <c r="G2148" s="2" t="s">
        <v>14</v>
      </c>
    </row>
    <row r="2149" spans="1:7" x14ac:dyDescent="0.25">
      <c r="A2149" s="3">
        <v>401</v>
      </c>
      <c r="B2149" s="2" t="s">
        <v>1212</v>
      </c>
      <c r="C2149" s="2" t="s">
        <v>26</v>
      </c>
      <c r="D2149" s="2" t="s">
        <v>11</v>
      </c>
      <c r="E2149" s="2" t="s">
        <v>1214</v>
      </c>
      <c r="F2149" s="2" t="s">
        <v>13</v>
      </c>
      <c r="G2149" s="2" t="s">
        <v>14</v>
      </c>
    </row>
    <row r="2150" spans="1:7" x14ac:dyDescent="0.25">
      <c r="A2150" s="3">
        <v>1030</v>
      </c>
      <c r="B2150" s="2" t="s">
        <v>1212</v>
      </c>
      <c r="C2150" s="2" t="s">
        <v>30</v>
      </c>
      <c r="D2150" s="2" t="s">
        <v>11</v>
      </c>
      <c r="E2150" s="2" t="s">
        <v>1214</v>
      </c>
      <c r="F2150" s="2" t="s">
        <v>13</v>
      </c>
      <c r="G2150" s="2" t="s">
        <v>14</v>
      </c>
    </row>
    <row r="2151" spans="1:7" x14ac:dyDescent="0.25">
      <c r="A2151" s="3">
        <v>2864</v>
      </c>
      <c r="B2151" s="2" t="s">
        <v>1212</v>
      </c>
      <c r="C2151" s="2" t="s">
        <v>23</v>
      </c>
      <c r="D2151" s="2" t="s">
        <v>11</v>
      </c>
      <c r="E2151" s="2" t="s">
        <v>1214</v>
      </c>
      <c r="F2151" s="2" t="s">
        <v>13</v>
      </c>
      <c r="G2151" s="2" t="s">
        <v>14</v>
      </c>
    </row>
    <row r="2152" spans="1:7" x14ac:dyDescent="0.25">
      <c r="A2152" s="3">
        <v>4422</v>
      </c>
      <c r="B2152" s="2" t="s">
        <v>688</v>
      </c>
      <c r="C2152" s="2" t="s">
        <v>189</v>
      </c>
      <c r="D2152" s="2" t="s">
        <v>11</v>
      </c>
      <c r="E2152" s="2" t="s">
        <v>690</v>
      </c>
      <c r="F2152" s="2" t="s">
        <v>13</v>
      </c>
      <c r="G2152" s="2" t="s">
        <v>14</v>
      </c>
    </row>
    <row r="2153" spans="1:7" x14ac:dyDescent="0.25">
      <c r="A2153" s="3">
        <v>3311</v>
      </c>
      <c r="B2153" s="2" t="s">
        <v>688</v>
      </c>
      <c r="C2153" s="2" t="s">
        <v>43</v>
      </c>
      <c r="D2153" s="2" t="s">
        <v>11</v>
      </c>
      <c r="E2153" s="2" t="s">
        <v>690</v>
      </c>
      <c r="F2153" s="2" t="s">
        <v>13</v>
      </c>
      <c r="G2153" s="2" t="s">
        <v>14</v>
      </c>
    </row>
    <row r="2154" spans="1:7" x14ac:dyDescent="0.25">
      <c r="A2154" s="3">
        <v>1797</v>
      </c>
      <c r="B2154" s="2" t="s">
        <v>688</v>
      </c>
      <c r="C2154" s="2" t="s">
        <v>26</v>
      </c>
      <c r="D2154" s="2" t="s">
        <v>11</v>
      </c>
      <c r="E2154" s="2" t="s">
        <v>690</v>
      </c>
      <c r="F2154" s="2" t="s">
        <v>13</v>
      </c>
      <c r="G2154" s="2" t="s">
        <v>14</v>
      </c>
    </row>
    <row r="2155" spans="1:7" x14ac:dyDescent="0.25">
      <c r="A2155" s="3">
        <v>1306</v>
      </c>
      <c r="B2155" s="2" t="s">
        <v>688</v>
      </c>
      <c r="C2155" s="2" t="s">
        <v>30</v>
      </c>
      <c r="D2155" s="2" t="s">
        <v>11</v>
      </c>
      <c r="E2155" s="2" t="s">
        <v>690</v>
      </c>
      <c r="F2155" s="2" t="s">
        <v>13</v>
      </c>
      <c r="G2155" s="2" t="s">
        <v>14</v>
      </c>
    </row>
    <row r="2156" spans="1:7" hidden="1" x14ac:dyDescent="0.25">
      <c r="A2156" s="3">
        <v>2154</v>
      </c>
      <c r="B2156" s="2" t="s">
        <v>4443</v>
      </c>
      <c r="C2156" s="2" t="s">
        <v>59</v>
      </c>
      <c r="D2156" s="2" t="s">
        <v>11</v>
      </c>
      <c r="E2156" s="2" t="s">
        <v>4445</v>
      </c>
      <c r="F2156" s="2" t="s">
        <v>37</v>
      </c>
      <c r="G2156" s="2" t="s">
        <v>14</v>
      </c>
    </row>
    <row r="2157" spans="1:7" hidden="1" x14ac:dyDescent="0.25">
      <c r="A2157" s="3">
        <v>2155</v>
      </c>
      <c r="C2157" s="2" t="s">
        <v>2818</v>
      </c>
      <c r="D2157" s="2" t="s">
        <v>11</v>
      </c>
      <c r="E2157" s="2" t="s">
        <v>3600</v>
      </c>
      <c r="F2157" s="2" t="s">
        <v>37</v>
      </c>
      <c r="G2157" s="2" t="s">
        <v>2821</v>
      </c>
    </row>
    <row r="2158" spans="1:7" x14ac:dyDescent="0.25">
      <c r="A2158" s="3">
        <v>2309</v>
      </c>
      <c r="B2158" s="2" t="s">
        <v>688</v>
      </c>
      <c r="C2158" s="2" t="s">
        <v>23</v>
      </c>
      <c r="D2158" s="2" t="s">
        <v>11</v>
      </c>
      <c r="E2158" s="2" t="s">
        <v>690</v>
      </c>
      <c r="F2158" s="2" t="s">
        <v>13</v>
      </c>
      <c r="G2158" s="2" t="s">
        <v>14</v>
      </c>
    </row>
    <row r="2159" spans="1:7" hidden="1" x14ac:dyDescent="0.25">
      <c r="A2159" s="3">
        <v>1640</v>
      </c>
      <c r="B2159" s="2" t="s">
        <v>2187</v>
      </c>
      <c r="C2159" s="2" t="s">
        <v>47</v>
      </c>
      <c r="D2159" s="2" t="s">
        <v>11</v>
      </c>
      <c r="E2159" s="2" t="s">
        <v>2189</v>
      </c>
      <c r="F2159" s="2" t="s">
        <v>13</v>
      </c>
      <c r="G2159" s="2" t="s">
        <v>14</v>
      </c>
    </row>
    <row r="2160" spans="1:7" hidden="1" x14ac:dyDescent="0.25">
      <c r="A2160" s="3">
        <v>632</v>
      </c>
      <c r="B2160" s="2" t="s">
        <v>2187</v>
      </c>
      <c r="C2160" s="2" t="s">
        <v>90</v>
      </c>
      <c r="D2160" s="2" t="s">
        <v>11</v>
      </c>
      <c r="E2160" s="2" t="s">
        <v>2189</v>
      </c>
      <c r="F2160" s="2" t="s">
        <v>13</v>
      </c>
      <c r="G2160" s="2" t="s">
        <v>14</v>
      </c>
    </row>
    <row r="2161" spans="1:7" hidden="1" x14ac:dyDescent="0.25">
      <c r="A2161" s="3">
        <v>1287</v>
      </c>
      <c r="B2161" s="2" t="s">
        <v>2187</v>
      </c>
      <c r="C2161" s="2" t="s">
        <v>9</v>
      </c>
      <c r="D2161" s="2" t="s">
        <v>11</v>
      </c>
      <c r="E2161" s="2" t="s">
        <v>2189</v>
      </c>
      <c r="F2161" s="2" t="s">
        <v>13</v>
      </c>
      <c r="G2161" s="2" t="s">
        <v>14</v>
      </c>
    </row>
    <row r="2162" spans="1:7" hidden="1" x14ac:dyDescent="0.25">
      <c r="A2162" s="3">
        <v>1457</v>
      </c>
      <c r="B2162" s="2" t="s">
        <v>2187</v>
      </c>
      <c r="C2162" s="2" t="s">
        <v>99</v>
      </c>
      <c r="D2162" s="2" t="s">
        <v>11</v>
      </c>
      <c r="E2162" s="2" t="s">
        <v>2189</v>
      </c>
      <c r="F2162" s="2" t="s">
        <v>13</v>
      </c>
      <c r="G2162" s="2" t="s">
        <v>14</v>
      </c>
    </row>
    <row r="2163" spans="1:7" hidden="1" x14ac:dyDescent="0.25">
      <c r="A2163" s="3">
        <v>211</v>
      </c>
      <c r="B2163" s="2" t="s">
        <v>2187</v>
      </c>
      <c r="C2163" s="2" t="s">
        <v>70</v>
      </c>
      <c r="D2163" s="2" t="s">
        <v>11</v>
      </c>
      <c r="E2163" s="2" t="s">
        <v>2189</v>
      </c>
      <c r="F2163" s="2" t="s">
        <v>13</v>
      </c>
      <c r="G2163" s="2" t="s">
        <v>14</v>
      </c>
    </row>
    <row r="2164" spans="1:7" x14ac:dyDescent="0.25">
      <c r="A2164" s="3">
        <v>4062</v>
      </c>
      <c r="B2164" s="2" t="s">
        <v>2187</v>
      </c>
      <c r="C2164" s="2" t="s">
        <v>189</v>
      </c>
      <c r="D2164" s="2" t="s">
        <v>11</v>
      </c>
      <c r="E2164" s="2" t="s">
        <v>2189</v>
      </c>
      <c r="F2164" s="2" t="s">
        <v>13</v>
      </c>
      <c r="G2164" s="2" t="s">
        <v>14</v>
      </c>
    </row>
    <row r="2165" spans="1:7" x14ac:dyDescent="0.25">
      <c r="A2165" s="3">
        <v>657</v>
      </c>
      <c r="B2165" s="2" t="s">
        <v>2187</v>
      </c>
      <c r="C2165" s="2" t="s">
        <v>43</v>
      </c>
      <c r="D2165" s="2" t="s">
        <v>11</v>
      </c>
      <c r="E2165" s="2" t="s">
        <v>2189</v>
      </c>
      <c r="F2165" s="2" t="s">
        <v>13</v>
      </c>
      <c r="G2165" s="2" t="s">
        <v>14</v>
      </c>
    </row>
    <row r="2166" spans="1:7" x14ac:dyDescent="0.25">
      <c r="A2166" s="3">
        <v>3891</v>
      </c>
      <c r="B2166" s="2" t="s">
        <v>2187</v>
      </c>
      <c r="C2166" s="2" t="s">
        <v>26</v>
      </c>
      <c r="D2166" s="2" t="s">
        <v>11</v>
      </c>
      <c r="E2166" s="2" t="s">
        <v>2189</v>
      </c>
      <c r="F2166" s="2" t="s">
        <v>13</v>
      </c>
      <c r="G2166" s="2" t="s">
        <v>14</v>
      </c>
    </row>
    <row r="2167" spans="1:7" x14ac:dyDescent="0.25">
      <c r="A2167" s="3">
        <v>3015</v>
      </c>
      <c r="B2167" s="2" t="s">
        <v>2187</v>
      </c>
      <c r="C2167" s="2" t="s">
        <v>30</v>
      </c>
      <c r="D2167" s="2" t="s">
        <v>11</v>
      </c>
      <c r="E2167" s="2" t="s">
        <v>2189</v>
      </c>
      <c r="F2167" s="2" t="s">
        <v>13</v>
      </c>
      <c r="G2167" s="2" t="s">
        <v>14</v>
      </c>
    </row>
    <row r="2168" spans="1:7" x14ac:dyDescent="0.25">
      <c r="A2168" s="3">
        <v>1438</v>
      </c>
      <c r="B2168" s="2" t="s">
        <v>2187</v>
      </c>
      <c r="C2168" s="2" t="s">
        <v>23</v>
      </c>
      <c r="D2168" s="2" t="s">
        <v>11</v>
      </c>
      <c r="E2168" s="2" t="s">
        <v>2189</v>
      </c>
      <c r="F2168" s="2" t="s">
        <v>13</v>
      </c>
      <c r="G2168" s="2" t="s">
        <v>14</v>
      </c>
    </row>
    <row r="2169" spans="1:7" hidden="1" x14ac:dyDescent="0.25">
      <c r="A2169" s="3">
        <v>2211</v>
      </c>
      <c r="B2169" s="2" t="s">
        <v>1425</v>
      </c>
      <c r="C2169" s="2" t="s">
        <v>47</v>
      </c>
      <c r="D2169" s="2" t="s">
        <v>11</v>
      </c>
      <c r="E2169" s="2" t="s">
        <v>1427</v>
      </c>
      <c r="F2169" s="2" t="s">
        <v>13</v>
      </c>
      <c r="G2169" s="2" t="s">
        <v>14</v>
      </c>
    </row>
    <row r="2170" spans="1:7" hidden="1" x14ac:dyDescent="0.25">
      <c r="A2170" s="3">
        <v>358</v>
      </c>
      <c r="B2170" s="2" t="s">
        <v>1425</v>
      </c>
      <c r="C2170" s="2" t="s">
        <v>90</v>
      </c>
      <c r="D2170" s="2" t="s">
        <v>11</v>
      </c>
      <c r="E2170" s="2" t="s">
        <v>1427</v>
      </c>
      <c r="F2170" s="2" t="s">
        <v>13</v>
      </c>
      <c r="G2170" s="2" t="s">
        <v>14</v>
      </c>
    </row>
    <row r="2171" spans="1:7" hidden="1" x14ac:dyDescent="0.25">
      <c r="A2171" s="3">
        <v>769</v>
      </c>
      <c r="B2171" s="2" t="s">
        <v>1425</v>
      </c>
      <c r="C2171" s="2" t="s">
        <v>9</v>
      </c>
      <c r="D2171" s="2" t="s">
        <v>11</v>
      </c>
      <c r="E2171" s="2" t="s">
        <v>1427</v>
      </c>
      <c r="F2171" s="2" t="s">
        <v>13</v>
      </c>
      <c r="G2171" s="2" t="s">
        <v>14</v>
      </c>
    </row>
    <row r="2172" spans="1:7" hidden="1" x14ac:dyDescent="0.25">
      <c r="A2172" s="3">
        <v>1153</v>
      </c>
      <c r="B2172" s="2" t="s">
        <v>1425</v>
      </c>
      <c r="C2172" s="2" t="s">
        <v>99</v>
      </c>
      <c r="D2172" s="2" t="s">
        <v>11</v>
      </c>
      <c r="E2172" s="2" t="s">
        <v>1427</v>
      </c>
      <c r="F2172" s="2" t="s">
        <v>13</v>
      </c>
      <c r="G2172" s="2" t="s">
        <v>14</v>
      </c>
    </row>
    <row r="2173" spans="1:7" hidden="1" x14ac:dyDescent="0.25">
      <c r="A2173" s="3">
        <v>2597</v>
      </c>
      <c r="B2173" s="2" t="s">
        <v>1425</v>
      </c>
      <c r="C2173" s="2" t="s">
        <v>70</v>
      </c>
      <c r="D2173" s="2" t="s">
        <v>11</v>
      </c>
      <c r="E2173" s="2" t="s">
        <v>1427</v>
      </c>
      <c r="F2173" s="2" t="s">
        <v>13</v>
      </c>
      <c r="G2173" s="2" t="s">
        <v>14</v>
      </c>
    </row>
    <row r="2174" spans="1:7" x14ac:dyDescent="0.25">
      <c r="A2174" s="3">
        <v>1129</v>
      </c>
      <c r="B2174" s="2" t="s">
        <v>1425</v>
      </c>
      <c r="C2174" s="2" t="s">
        <v>189</v>
      </c>
      <c r="D2174" s="2" t="s">
        <v>11</v>
      </c>
      <c r="E2174" s="2" t="s">
        <v>1427</v>
      </c>
      <c r="F2174" s="2" t="s">
        <v>13</v>
      </c>
      <c r="G2174" s="2" t="s">
        <v>14</v>
      </c>
    </row>
    <row r="2175" spans="1:7" x14ac:dyDescent="0.25">
      <c r="A2175" s="3">
        <v>2310</v>
      </c>
      <c r="B2175" s="2" t="s">
        <v>1425</v>
      </c>
      <c r="C2175" s="2" t="s">
        <v>43</v>
      </c>
      <c r="D2175" s="2" t="s">
        <v>11</v>
      </c>
      <c r="E2175" s="2" t="s">
        <v>1427</v>
      </c>
      <c r="F2175" s="2" t="s">
        <v>13</v>
      </c>
      <c r="G2175" s="2" t="s">
        <v>14</v>
      </c>
    </row>
    <row r="2176" spans="1:7" x14ac:dyDescent="0.25">
      <c r="A2176" s="3">
        <v>2375</v>
      </c>
      <c r="B2176" s="2" t="s">
        <v>1425</v>
      </c>
      <c r="C2176" s="2" t="s">
        <v>26</v>
      </c>
      <c r="D2176" s="2" t="s">
        <v>11</v>
      </c>
      <c r="E2176" s="2" t="s">
        <v>1427</v>
      </c>
      <c r="F2176" s="2" t="s">
        <v>13</v>
      </c>
      <c r="G2176" s="2" t="s">
        <v>14</v>
      </c>
    </row>
    <row r="2177" spans="1:7" x14ac:dyDescent="0.25">
      <c r="A2177" s="3">
        <v>1470</v>
      </c>
      <c r="B2177" s="2" t="s">
        <v>1425</v>
      </c>
      <c r="C2177" s="2" t="s">
        <v>30</v>
      </c>
      <c r="D2177" s="2" t="s">
        <v>11</v>
      </c>
      <c r="E2177" s="2" t="s">
        <v>1427</v>
      </c>
      <c r="F2177" s="2" t="s">
        <v>13</v>
      </c>
      <c r="G2177" s="2" t="s">
        <v>14</v>
      </c>
    </row>
    <row r="2178" spans="1:7" x14ac:dyDescent="0.25">
      <c r="A2178" s="3">
        <v>2636</v>
      </c>
      <c r="B2178" s="2" t="s">
        <v>1425</v>
      </c>
      <c r="C2178" s="2" t="s">
        <v>23</v>
      </c>
      <c r="D2178" s="2" t="s">
        <v>11</v>
      </c>
      <c r="E2178" s="2" t="s">
        <v>1427</v>
      </c>
      <c r="F2178" s="2" t="s">
        <v>13</v>
      </c>
      <c r="G2178" s="2" t="s">
        <v>14</v>
      </c>
    </row>
    <row r="2179" spans="1:7" hidden="1" x14ac:dyDescent="0.25">
      <c r="A2179" s="3">
        <v>2372</v>
      </c>
      <c r="B2179" s="2" t="s">
        <v>188</v>
      </c>
      <c r="C2179" s="2" t="s">
        <v>47</v>
      </c>
      <c r="D2179" s="2" t="s">
        <v>11</v>
      </c>
      <c r="E2179" s="2" t="s">
        <v>191</v>
      </c>
      <c r="F2179" s="2" t="s">
        <v>13</v>
      </c>
      <c r="G2179" s="2" t="s">
        <v>33</v>
      </c>
    </row>
    <row r="2180" spans="1:7" hidden="1" x14ac:dyDescent="0.25">
      <c r="A2180" s="3">
        <v>3102</v>
      </c>
      <c r="B2180" s="2" t="s">
        <v>188</v>
      </c>
      <c r="C2180" s="2" t="s">
        <v>90</v>
      </c>
      <c r="D2180" s="2" t="s">
        <v>11</v>
      </c>
      <c r="E2180" s="2" t="s">
        <v>191</v>
      </c>
      <c r="F2180" s="2" t="s">
        <v>13</v>
      </c>
      <c r="G2180" s="2" t="s">
        <v>33</v>
      </c>
    </row>
    <row r="2181" spans="1:7" hidden="1" x14ac:dyDescent="0.25">
      <c r="A2181" s="3">
        <v>1796</v>
      </c>
      <c r="B2181" s="2" t="s">
        <v>188</v>
      </c>
      <c r="C2181" s="2" t="s">
        <v>9</v>
      </c>
      <c r="D2181" s="2" t="s">
        <v>11</v>
      </c>
      <c r="E2181" s="2" t="s">
        <v>191</v>
      </c>
      <c r="F2181" s="2" t="s">
        <v>13</v>
      </c>
      <c r="G2181" s="2" t="s">
        <v>33</v>
      </c>
    </row>
    <row r="2182" spans="1:7" hidden="1" x14ac:dyDescent="0.25">
      <c r="A2182" s="3">
        <v>1214</v>
      </c>
      <c r="B2182" s="2" t="s">
        <v>188</v>
      </c>
      <c r="C2182" s="2" t="s">
        <v>99</v>
      </c>
      <c r="D2182" s="2" t="s">
        <v>11</v>
      </c>
      <c r="E2182" s="2" t="s">
        <v>191</v>
      </c>
      <c r="F2182" s="2" t="s">
        <v>13</v>
      </c>
      <c r="G2182" s="2" t="s">
        <v>33</v>
      </c>
    </row>
    <row r="2183" spans="1:7" hidden="1" x14ac:dyDescent="0.25">
      <c r="A2183" s="3">
        <v>2181</v>
      </c>
      <c r="C2183" s="2" t="s">
        <v>2818</v>
      </c>
      <c r="D2183" s="2" t="s">
        <v>11</v>
      </c>
      <c r="E2183" s="2" t="s">
        <v>5842</v>
      </c>
      <c r="F2183" s="2" t="s">
        <v>37</v>
      </c>
      <c r="G2183" s="2" t="s">
        <v>2913</v>
      </c>
    </row>
    <row r="2184" spans="1:7" hidden="1" x14ac:dyDescent="0.25">
      <c r="A2184" s="3">
        <v>3893</v>
      </c>
      <c r="B2184" s="2" t="s">
        <v>188</v>
      </c>
      <c r="C2184" s="2" t="s">
        <v>70</v>
      </c>
      <c r="D2184" s="2" t="s">
        <v>11</v>
      </c>
      <c r="E2184" s="2" t="s">
        <v>191</v>
      </c>
      <c r="F2184" s="2" t="s">
        <v>13</v>
      </c>
      <c r="G2184" s="2" t="s">
        <v>33</v>
      </c>
    </row>
    <row r="2185" spans="1:7" hidden="1" x14ac:dyDescent="0.25">
      <c r="A2185" s="3">
        <v>2183</v>
      </c>
      <c r="C2185" s="2" t="s">
        <v>6866</v>
      </c>
      <c r="D2185" s="2" t="s">
        <v>11</v>
      </c>
      <c r="E2185" s="2" t="s">
        <v>7267</v>
      </c>
      <c r="F2185" s="2" t="s">
        <v>6868</v>
      </c>
      <c r="G2185" s="2" t="s">
        <v>774</v>
      </c>
    </row>
    <row r="2186" spans="1:7" x14ac:dyDescent="0.25">
      <c r="A2186" s="3">
        <v>4199</v>
      </c>
      <c r="B2186" s="2" t="s">
        <v>188</v>
      </c>
      <c r="C2186" s="2" t="s">
        <v>189</v>
      </c>
      <c r="D2186" s="2" t="s">
        <v>11</v>
      </c>
      <c r="E2186" s="2" t="s">
        <v>191</v>
      </c>
      <c r="F2186" s="2" t="s">
        <v>13</v>
      </c>
      <c r="G2186" s="2" t="s">
        <v>33</v>
      </c>
    </row>
    <row r="2187" spans="1:7" hidden="1" x14ac:dyDescent="0.25">
      <c r="A2187" s="3">
        <v>2185</v>
      </c>
      <c r="B2187" s="2" t="s">
        <v>154</v>
      </c>
      <c r="C2187" s="2" t="s">
        <v>59</v>
      </c>
      <c r="D2187" s="2" t="s">
        <v>11</v>
      </c>
      <c r="E2187" s="2" t="s">
        <v>4248</v>
      </c>
      <c r="F2187" s="2" t="s">
        <v>37</v>
      </c>
      <c r="G2187" s="2" t="s">
        <v>14</v>
      </c>
    </row>
    <row r="2188" spans="1:7" x14ac:dyDescent="0.25">
      <c r="A2188" s="3">
        <v>967</v>
      </c>
      <c r="B2188" s="2" t="s">
        <v>188</v>
      </c>
      <c r="C2188" s="2" t="s">
        <v>43</v>
      </c>
      <c r="D2188" s="2" t="s">
        <v>11</v>
      </c>
      <c r="E2188" s="2" t="s">
        <v>191</v>
      </c>
      <c r="F2188" s="2" t="s">
        <v>13</v>
      </c>
      <c r="G2188" s="2" t="s">
        <v>33</v>
      </c>
    </row>
    <row r="2189" spans="1:7" x14ac:dyDescent="0.25">
      <c r="A2189" s="3">
        <v>2412</v>
      </c>
      <c r="B2189" s="2" t="s">
        <v>188</v>
      </c>
      <c r="C2189" s="2" t="s">
        <v>26</v>
      </c>
      <c r="D2189" s="2" t="s">
        <v>11</v>
      </c>
      <c r="E2189" s="2" t="s">
        <v>191</v>
      </c>
      <c r="F2189" s="2" t="s">
        <v>13</v>
      </c>
      <c r="G2189" s="2" t="s">
        <v>33</v>
      </c>
    </row>
    <row r="2190" spans="1:7" x14ac:dyDescent="0.25">
      <c r="A2190" s="3">
        <v>2609</v>
      </c>
      <c r="B2190" s="2" t="s">
        <v>188</v>
      </c>
      <c r="C2190" s="2" t="s">
        <v>30</v>
      </c>
      <c r="D2190" s="2" t="s">
        <v>11</v>
      </c>
      <c r="E2190" s="2" t="s">
        <v>191</v>
      </c>
      <c r="F2190" s="2" t="s">
        <v>13</v>
      </c>
      <c r="G2190" s="2" t="s">
        <v>33</v>
      </c>
    </row>
    <row r="2191" spans="1:7" x14ac:dyDescent="0.25">
      <c r="A2191" s="3">
        <v>3892</v>
      </c>
      <c r="B2191" s="2" t="s">
        <v>188</v>
      </c>
      <c r="C2191" s="2" t="s">
        <v>23</v>
      </c>
      <c r="D2191" s="2" t="s">
        <v>11</v>
      </c>
      <c r="E2191" s="2" t="s">
        <v>191</v>
      </c>
      <c r="F2191" s="2" t="s">
        <v>13</v>
      </c>
      <c r="G2191" s="2" t="s">
        <v>33</v>
      </c>
    </row>
    <row r="2192" spans="1:7" hidden="1" x14ac:dyDescent="0.25">
      <c r="A2192" s="3">
        <v>2762</v>
      </c>
      <c r="B2192" s="2" t="s">
        <v>911</v>
      </c>
      <c r="C2192" s="2" t="s">
        <v>47</v>
      </c>
      <c r="D2192" s="2" t="s">
        <v>11</v>
      </c>
      <c r="E2192" s="2" t="s">
        <v>913</v>
      </c>
      <c r="F2192" s="2" t="s">
        <v>13</v>
      </c>
      <c r="G2192" s="2" t="s">
        <v>14</v>
      </c>
    </row>
    <row r="2193" spans="1:14" hidden="1" x14ac:dyDescent="0.25">
      <c r="A2193" s="3">
        <v>4160</v>
      </c>
      <c r="B2193" s="2" t="s">
        <v>911</v>
      </c>
      <c r="C2193" s="2" t="s">
        <v>90</v>
      </c>
      <c r="D2193" s="2" t="s">
        <v>11</v>
      </c>
      <c r="E2193" s="2" t="s">
        <v>913</v>
      </c>
      <c r="F2193" s="2" t="s">
        <v>13</v>
      </c>
      <c r="G2193" s="2" t="s">
        <v>14</v>
      </c>
    </row>
    <row r="2194" spans="1:14" hidden="1" x14ac:dyDescent="0.25">
      <c r="A2194" s="3">
        <v>1558</v>
      </c>
      <c r="B2194" s="2" t="s">
        <v>911</v>
      </c>
      <c r="C2194" s="2" t="s">
        <v>9</v>
      </c>
      <c r="D2194" s="2" t="s">
        <v>11</v>
      </c>
      <c r="E2194" s="2" t="s">
        <v>913</v>
      </c>
      <c r="F2194" s="2" t="s">
        <v>13</v>
      </c>
      <c r="G2194" s="2" t="s">
        <v>14</v>
      </c>
    </row>
    <row r="2195" spans="1:14" hidden="1" x14ac:dyDescent="0.25">
      <c r="A2195" s="3">
        <v>1142</v>
      </c>
      <c r="B2195" s="2" t="s">
        <v>911</v>
      </c>
      <c r="C2195" s="2" t="s">
        <v>99</v>
      </c>
      <c r="D2195" s="2" t="s">
        <v>11</v>
      </c>
      <c r="E2195" s="2" t="s">
        <v>913</v>
      </c>
      <c r="F2195" s="2" t="s">
        <v>13</v>
      </c>
      <c r="G2195" s="2" t="s">
        <v>14</v>
      </c>
    </row>
    <row r="2196" spans="1:14" hidden="1" x14ac:dyDescent="0.25">
      <c r="A2196" s="3">
        <v>3373</v>
      </c>
      <c r="B2196" s="2" t="s">
        <v>911</v>
      </c>
      <c r="C2196" s="2" t="s">
        <v>70</v>
      </c>
      <c r="D2196" s="2" t="s">
        <v>11</v>
      </c>
      <c r="E2196" s="2" t="s">
        <v>913</v>
      </c>
      <c r="F2196" s="2" t="s">
        <v>13</v>
      </c>
      <c r="G2196" s="2" t="s">
        <v>14</v>
      </c>
    </row>
    <row r="2197" spans="1:14" x14ac:dyDescent="0.25">
      <c r="A2197" s="3">
        <v>1263</v>
      </c>
      <c r="B2197" s="2" t="s">
        <v>6352</v>
      </c>
      <c r="C2197" s="2" t="s">
        <v>16</v>
      </c>
      <c r="D2197" s="2" t="s">
        <v>11</v>
      </c>
      <c r="E2197" s="2" t="s">
        <v>6354</v>
      </c>
      <c r="F2197" s="2" t="s">
        <v>13</v>
      </c>
      <c r="G2197" s="2" t="s">
        <v>14</v>
      </c>
      <c r="H2197" s="2">
        <f>14.0067*N2197/M2197</f>
        <v>0.14135616825448089</v>
      </c>
      <c r="L2197" s="2" t="s">
        <v>7269</v>
      </c>
      <c r="M2197" s="2">
        <v>99.087999999999994</v>
      </c>
      <c r="N2197" s="2">
        <v>1</v>
      </c>
    </row>
    <row r="2198" spans="1:14" hidden="1" x14ac:dyDescent="0.25">
      <c r="A2198" s="3">
        <v>3786</v>
      </c>
      <c r="B2198" s="2" t="s">
        <v>376</v>
      </c>
      <c r="C2198" s="2" t="s">
        <v>47</v>
      </c>
      <c r="D2198" s="2" t="s">
        <v>11</v>
      </c>
      <c r="E2198" s="2" t="s">
        <v>378</v>
      </c>
      <c r="F2198" s="2" t="s">
        <v>13</v>
      </c>
      <c r="G2198" s="2" t="s">
        <v>14</v>
      </c>
    </row>
    <row r="2199" spans="1:14" hidden="1" x14ac:dyDescent="0.25">
      <c r="A2199" s="3">
        <v>3303</v>
      </c>
      <c r="B2199" s="2" t="s">
        <v>376</v>
      </c>
      <c r="C2199" s="2" t="s">
        <v>90</v>
      </c>
      <c r="D2199" s="2" t="s">
        <v>11</v>
      </c>
      <c r="E2199" s="2" t="s">
        <v>378</v>
      </c>
      <c r="F2199" s="2" t="s">
        <v>13</v>
      </c>
      <c r="G2199" s="2" t="s">
        <v>14</v>
      </c>
    </row>
    <row r="2200" spans="1:14" hidden="1" x14ac:dyDescent="0.25">
      <c r="A2200" s="3">
        <v>2198</v>
      </c>
      <c r="B2200" s="2" t="s">
        <v>4017</v>
      </c>
      <c r="C2200" s="2" t="s">
        <v>59</v>
      </c>
      <c r="D2200" s="2" t="s">
        <v>11</v>
      </c>
      <c r="E2200" s="2" t="s">
        <v>4019</v>
      </c>
      <c r="F2200" s="2" t="s">
        <v>37</v>
      </c>
      <c r="G2200" s="2" t="s">
        <v>14</v>
      </c>
    </row>
    <row r="2201" spans="1:14" hidden="1" x14ac:dyDescent="0.25">
      <c r="A2201" s="3">
        <v>1647</v>
      </c>
      <c r="B2201" s="2" t="s">
        <v>376</v>
      </c>
      <c r="C2201" s="2" t="s">
        <v>9</v>
      </c>
      <c r="D2201" s="2" t="s">
        <v>11</v>
      </c>
      <c r="E2201" s="2" t="s">
        <v>378</v>
      </c>
      <c r="F2201" s="2" t="s">
        <v>13</v>
      </c>
      <c r="G2201" s="2" t="s">
        <v>14</v>
      </c>
    </row>
    <row r="2202" spans="1:14" hidden="1" x14ac:dyDescent="0.25">
      <c r="A2202" s="3">
        <v>1427</v>
      </c>
      <c r="B2202" s="2" t="s">
        <v>376</v>
      </c>
      <c r="C2202" s="2" t="s">
        <v>99</v>
      </c>
      <c r="D2202" s="2" t="s">
        <v>11</v>
      </c>
      <c r="E2202" s="2" t="s">
        <v>378</v>
      </c>
      <c r="F2202" s="2" t="s">
        <v>13</v>
      </c>
      <c r="G2202" s="2" t="s">
        <v>14</v>
      </c>
    </row>
    <row r="2203" spans="1:14" hidden="1" x14ac:dyDescent="0.25">
      <c r="A2203" s="3">
        <v>678</v>
      </c>
      <c r="B2203" s="2" t="s">
        <v>376</v>
      </c>
      <c r="C2203" s="2" t="s">
        <v>70</v>
      </c>
      <c r="D2203" s="2" t="s">
        <v>11</v>
      </c>
      <c r="E2203" s="2" t="s">
        <v>378</v>
      </c>
      <c r="F2203" s="2" t="s">
        <v>13</v>
      </c>
      <c r="G2203" s="2" t="s">
        <v>14</v>
      </c>
    </row>
    <row r="2204" spans="1:14" x14ac:dyDescent="0.25">
      <c r="A2204" s="3">
        <v>277</v>
      </c>
      <c r="B2204" s="2" t="s">
        <v>5426</v>
      </c>
      <c r="C2204" s="2" t="s">
        <v>16</v>
      </c>
      <c r="D2204" s="2" t="s">
        <v>11</v>
      </c>
      <c r="E2204" s="2" t="s">
        <v>5428</v>
      </c>
      <c r="F2204" s="2" t="s">
        <v>13</v>
      </c>
      <c r="G2204" s="2" t="s">
        <v>14</v>
      </c>
      <c r="H2204" s="2">
        <f>14.0067*N2204/M2204</f>
        <v>9.4264082374318589E-2</v>
      </c>
      <c r="L2204" s="2" t="s">
        <v>7271</v>
      </c>
      <c r="M2204" s="2">
        <v>297.18</v>
      </c>
      <c r="N2204" s="2">
        <v>2</v>
      </c>
    </row>
    <row r="2205" spans="1:14" hidden="1" x14ac:dyDescent="0.25">
      <c r="A2205" s="3">
        <v>354</v>
      </c>
      <c r="B2205" s="2" t="s">
        <v>2591</v>
      </c>
      <c r="C2205" s="2" t="s">
        <v>70</v>
      </c>
      <c r="D2205" s="2" t="s">
        <v>11</v>
      </c>
      <c r="E2205" s="2" t="s">
        <v>2593</v>
      </c>
      <c r="F2205" s="2" t="s">
        <v>13</v>
      </c>
      <c r="G2205" s="2" t="s">
        <v>14</v>
      </c>
    </row>
    <row r="2206" spans="1:14" x14ac:dyDescent="0.25">
      <c r="A2206" s="3">
        <v>1368</v>
      </c>
      <c r="B2206" s="2" t="s">
        <v>2591</v>
      </c>
      <c r="C2206" s="2" t="s">
        <v>16</v>
      </c>
      <c r="D2206" s="2" t="s">
        <v>11</v>
      </c>
      <c r="E2206" s="2" t="s">
        <v>2593</v>
      </c>
      <c r="F2206" s="2" t="s">
        <v>13</v>
      </c>
      <c r="G2206" s="2" t="s">
        <v>14</v>
      </c>
      <c r="H2206" s="2">
        <f>14.0067*N2206/M2206</f>
        <v>0.13762236800303934</v>
      </c>
      <c r="L2206" s="2" t="s">
        <v>7272</v>
      </c>
      <c r="M2206" s="2">
        <v>305.32900000000001</v>
      </c>
      <c r="N2206" s="2">
        <v>3</v>
      </c>
    </row>
    <row r="2207" spans="1:14" x14ac:dyDescent="0.25">
      <c r="A2207" s="3">
        <v>697</v>
      </c>
      <c r="B2207" s="2" t="s">
        <v>2591</v>
      </c>
      <c r="C2207" s="2" t="s">
        <v>26</v>
      </c>
      <c r="D2207" s="2" t="s">
        <v>11</v>
      </c>
      <c r="E2207" s="2" t="s">
        <v>2593</v>
      </c>
      <c r="F2207" s="2" t="s">
        <v>13</v>
      </c>
      <c r="G2207" s="2" t="s">
        <v>14</v>
      </c>
    </row>
    <row r="2208" spans="1:14" x14ac:dyDescent="0.25">
      <c r="A2208" s="3">
        <v>857</v>
      </c>
      <c r="B2208" s="2" t="s">
        <v>3034</v>
      </c>
      <c r="C2208" s="2" t="s">
        <v>16</v>
      </c>
      <c r="D2208" s="2" t="s">
        <v>11</v>
      </c>
      <c r="E2208" s="2" t="s">
        <v>3036</v>
      </c>
      <c r="F2208" s="2" t="s">
        <v>13</v>
      </c>
      <c r="G2208" s="2" t="s">
        <v>14</v>
      </c>
      <c r="H2208" s="2">
        <f>14.0067*N2208/M2208</f>
        <v>0.16082648234051347</v>
      </c>
      <c r="L2208" s="2" t="s">
        <v>7273</v>
      </c>
      <c r="M2208" s="2">
        <v>261.27600000000001</v>
      </c>
      <c r="N2208" s="2">
        <v>3</v>
      </c>
    </row>
    <row r="2209" spans="1:14" x14ac:dyDescent="0.25">
      <c r="A2209" s="3">
        <v>2550</v>
      </c>
      <c r="B2209" s="2" t="s">
        <v>7274</v>
      </c>
      <c r="C2209" s="2" t="s">
        <v>16</v>
      </c>
      <c r="D2209" s="2" t="s">
        <v>11</v>
      </c>
      <c r="E2209" s="2" t="s">
        <v>3858</v>
      </c>
      <c r="F2209" s="2" t="s">
        <v>13</v>
      </c>
      <c r="G2209" s="2" t="s">
        <v>14</v>
      </c>
      <c r="H2209" s="2">
        <f>14.0067*N2209/M2209</f>
        <v>0.13496747876082035</v>
      </c>
      <c r="L2209" s="2" t="s">
        <v>7275</v>
      </c>
      <c r="M2209" s="2">
        <v>311.33499999999998</v>
      </c>
      <c r="N2209" s="2">
        <v>3</v>
      </c>
    </row>
    <row r="2210" spans="1:14" x14ac:dyDescent="0.25">
      <c r="A2210" s="3">
        <v>3321</v>
      </c>
      <c r="B2210" s="2" t="s">
        <v>7274</v>
      </c>
      <c r="C2210" s="2" t="s">
        <v>26</v>
      </c>
      <c r="D2210" s="2" t="s">
        <v>11</v>
      </c>
      <c r="E2210" s="2" t="s">
        <v>3858</v>
      </c>
      <c r="F2210" s="2" t="s">
        <v>13</v>
      </c>
      <c r="G2210" s="2" t="s">
        <v>14</v>
      </c>
      <c r="N2210" s="2">
        <v>3</v>
      </c>
    </row>
    <row r="2211" spans="1:14" hidden="1" x14ac:dyDescent="0.25">
      <c r="A2211" s="3">
        <v>756</v>
      </c>
      <c r="B2211" s="2" t="s">
        <v>4098</v>
      </c>
      <c r="C2211" s="2" t="s">
        <v>70</v>
      </c>
      <c r="D2211" s="2" t="s">
        <v>11</v>
      </c>
      <c r="E2211" s="2" t="s">
        <v>4100</v>
      </c>
      <c r="F2211" s="2" t="s">
        <v>13</v>
      </c>
      <c r="G2211" s="2" t="s">
        <v>14</v>
      </c>
    </row>
    <row r="2212" spans="1:14" x14ac:dyDescent="0.25">
      <c r="A2212" s="3">
        <v>2242</v>
      </c>
      <c r="B2212" s="2" t="s">
        <v>4098</v>
      </c>
      <c r="C2212" s="2" t="s">
        <v>16</v>
      </c>
      <c r="D2212" s="2" t="s">
        <v>11</v>
      </c>
      <c r="E2212" s="2" t="s">
        <v>4100</v>
      </c>
      <c r="F2212" s="2" t="s">
        <v>13</v>
      </c>
      <c r="G2212" s="2" t="s">
        <v>14</v>
      </c>
      <c r="H2212" s="2">
        <f>14.0067*N2212/M2212</f>
        <v>0.14523243355338195</v>
      </c>
      <c r="L2212" s="2" t="s">
        <v>7276</v>
      </c>
      <c r="M2212" s="2">
        <v>289.33</v>
      </c>
      <c r="N2212" s="2">
        <v>3</v>
      </c>
    </row>
    <row r="2213" spans="1:14" x14ac:dyDescent="0.25">
      <c r="A2213" s="3">
        <v>1026</v>
      </c>
      <c r="B2213" s="2" t="s">
        <v>4098</v>
      </c>
      <c r="C2213" s="2" t="s">
        <v>26</v>
      </c>
      <c r="D2213" s="2" t="s">
        <v>11</v>
      </c>
      <c r="E2213" s="2" t="s">
        <v>4100</v>
      </c>
      <c r="F2213" s="2" t="s">
        <v>13</v>
      </c>
      <c r="G2213" s="2" t="s">
        <v>14</v>
      </c>
    </row>
    <row r="2214" spans="1:14" hidden="1" x14ac:dyDescent="0.25">
      <c r="A2214" s="3">
        <v>2595</v>
      </c>
      <c r="B2214" s="2" t="s">
        <v>3828</v>
      </c>
      <c r="C2214" s="2" t="s">
        <v>70</v>
      </c>
      <c r="D2214" s="2" t="s">
        <v>11</v>
      </c>
      <c r="E2214" s="2" t="s">
        <v>3830</v>
      </c>
      <c r="F2214" s="2" t="s">
        <v>13</v>
      </c>
      <c r="G2214" s="2" t="s">
        <v>14</v>
      </c>
    </row>
    <row r="2215" spans="1:14" x14ac:dyDescent="0.25">
      <c r="A2215" s="3">
        <v>1176</v>
      </c>
      <c r="B2215" s="2" t="s">
        <v>3828</v>
      </c>
      <c r="C2215" s="2" t="s">
        <v>16</v>
      </c>
      <c r="D2215" s="2" t="s">
        <v>11</v>
      </c>
      <c r="E2215" s="2" t="s">
        <v>3830</v>
      </c>
      <c r="F2215" s="2" t="s">
        <v>13</v>
      </c>
      <c r="G2215" s="2" t="s">
        <v>14</v>
      </c>
      <c r="H2215" s="2">
        <f>14.0067*N2215/M2215</f>
        <v>0.27393110407922994</v>
      </c>
      <c r="L2215" s="2" t="s">
        <v>7277</v>
      </c>
      <c r="M2215" s="2">
        <v>255.661</v>
      </c>
      <c r="N2215" s="2">
        <v>5</v>
      </c>
    </row>
    <row r="2216" spans="1:14" hidden="1" x14ac:dyDescent="0.25">
      <c r="A2216" s="3">
        <v>2214</v>
      </c>
      <c r="B2216" s="2" t="s">
        <v>467</v>
      </c>
      <c r="C2216" s="2" t="s">
        <v>59</v>
      </c>
      <c r="D2216" s="2" t="s">
        <v>11</v>
      </c>
      <c r="E2216" s="2" t="s">
        <v>2240</v>
      </c>
      <c r="F2216" s="2" t="s">
        <v>37</v>
      </c>
      <c r="G2216" s="2" t="s">
        <v>14</v>
      </c>
    </row>
    <row r="2217" spans="1:14" hidden="1" x14ac:dyDescent="0.25">
      <c r="A2217" s="3">
        <v>2215</v>
      </c>
      <c r="C2217" s="2" t="s">
        <v>2818</v>
      </c>
      <c r="D2217" s="2" t="s">
        <v>11</v>
      </c>
      <c r="E2217" s="2" t="s">
        <v>6130</v>
      </c>
      <c r="F2217" s="2" t="s">
        <v>37</v>
      </c>
      <c r="G2217" s="2" t="s">
        <v>2913</v>
      </c>
    </row>
    <row r="2218" spans="1:14" x14ac:dyDescent="0.25">
      <c r="A2218" s="3">
        <v>4169</v>
      </c>
      <c r="B2218" s="2" t="s">
        <v>3828</v>
      </c>
      <c r="C2218" s="2" t="s">
        <v>189</v>
      </c>
      <c r="D2218" s="2" t="s">
        <v>11</v>
      </c>
      <c r="E2218" s="2" t="s">
        <v>3830</v>
      </c>
      <c r="F2218" s="2" t="s">
        <v>13</v>
      </c>
      <c r="G2218" s="2" t="s">
        <v>14</v>
      </c>
      <c r="N2218" s="2">
        <v>5</v>
      </c>
    </row>
    <row r="2219" spans="1:14" x14ac:dyDescent="0.25">
      <c r="A2219" s="3">
        <v>1853</v>
      </c>
      <c r="B2219" s="2" t="s">
        <v>3828</v>
      </c>
      <c r="C2219" s="2" t="s">
        <v>23</v>
      </c>
      <c r="D2219" s="2" t="s">
        <v>11</v>
      </c>
      <c r="E2219" s="2" t="s">
        <v>3830</v>
      </c>
      <c r="F2219" s="2" t="s">
        <v>13</v>
      </c>
      <c r="G2219" s="2" t="s">
        <v>14</v>
      </c>
    </row>
    <row r="2220" spans="1:14" hidden="1" x14ac:dyDescent="0.25">
      <c r="A2220" s="3">
        <v>645</v>
      </c>
      <c r="B2220" s="2" t="s">
        <v>268</v>
      </c>
      <c r="C2220" s="2" t="s">
        <v>47</v>
      </c>
      <c r="D2220" s="2" t="s">
        <v>11</v>
      </c>
      <c r="E2220" s="2" t="s">
        <v>270</v>
      </c>
      <c r="F2220" s="2" t="s">
        <v>13</v>
      </c>
      <c r="G2220" s="2" t="s">
        <v>14</v>
      </c>
    </row>
    <row r="2221" spans="1:14" hidden="1" x14ac:dyDescent="0.25">
      <c r="A2221" s="3">
        <v>2487</v>
      </c>
      <c r="B2221" s="2" t="s">
        <v>268</v>
      </c>
      <c r="C2221" s="2" t="s">
        <v>90</v>
      </c>
      <c r="D2221" s="2" t="s">
        <v>11</v>
      </c>
      <c r="E2221" s="2" t="s">
        <v>270</v>
      </c>
      <c r="F2221" s="2" t="s">
        <v>13</v>
      </c>
      <c r="G2221" s="2" t="s">
        <v>14</v>
      </c>
    </row>
    <row r="2222" spans="1:14" hidden="1" x14ac:dyDescent="0.25">
      <c r="A2222" s="3">
        <v>1941</v>
      </c>
      <c r="B2222" s="2" t="s">
        <v>268</v>
      </c>
      <c r="C2222" s="2" t="s">
        <v>9</v>
      </c>
      <c r="D2222" s="2" t="s">
        <v>11</v>
      </c>
      <c r="E2222" s="2" t="s">
        <v>270</v>
      </c>
      <c r="F2222" s="2" t="s">
        <v>13</v>
      </c>
      <c r="G2222" s="2" t="s">
        <v>14</v>
      </c>
    </row>
    <row r="2223" spans="1:14" hidden="1" x14ac:dyDescent="0.25">
      <c r="A2223" s="3">
        <v>2785</v>
      </c>
      <c r="B2223" s="2" t="s">
        <v>268</v>
      </c>
      <c r="C2223" s="2" t="s">
        <v>99</v>
      </c>
      <c r="D2223" s="2" t="s">
        <v>11</v>
      </c>
      <c r="E2223" s="2" t="s">
        <v>270</v>
      </c>
      <c r="F2223" s="2" t="s">
        <v>13</v>
      </c>
      <c r="G2223" s="2" t="s">
        <v>14</v>
      </c>
    </row>
    <row r="2224" spans="1:14" hidden="1" x14ac:dyDescent="0.25">
      <c r="A2224" s="3">
        <v>2987</v>
      </c>
      <c r="B2224" s="2" t="s">
        <v>268</v>
      </c>
      <c r="C2224" s="2" t="s">
        <v>70</v>
      </c>
      <c r="D2224" s="2" t="s">
        <v>11</v>
      </c>
      <c r="E2224" s="2" t="s">
        <v>270</v>
      </c>
      <c r="F2224" s="2" t="s">
        <v>13</v>
      </c>
      <c r="G2224" s="2" t="s">
        <v>14</v>
      </c>
    </row>
    <row r="2225" spans="1:18" x14ac:dyDescent="0.25">
      <c r="A2225" s="3">
        <v>1511</v>
      </c>
      <c r="B2225" s="2" t="s">
        <v>6059</v>
      </c>
      <c r="C2225" s="2" t="s">
        <v>189</v>
      </c>
      <c r="D2225" s="2" t="s">
        <v>11</v>
      </c>
      <c r="E2225" s="2" t="s">
        <v>270</v>
      </c>
      <c r="F2225" s="2" t="s">
        <v>13</v>
      </c>
      <c r="G2225" s="2" t="s">
        <v>14</v>
      </c>
    </row>
    <row r="2226" spans="1:18" x14ac:dyDescent="0.25">
      <c r="A2226" s="3">
        <v>908</v>
      </c>
      <c r="B2226" s="2" t="s">
        <v>3364</v>
      </c>
      <c r="C2226" s="2" t="s">
        <v>16</v>
      </c>
      <c r="D2226" s="2" t="s">
        <v>11</v>
      </c>
      <c r="E2226" s="2" t="s">
        <v>3366</v>
      </c>
      <c r="F2226" s="2" t="s">
        <v>13</v>
      </c>
      <c r="G2226" s="2" t="s">
        <v>14</v>
      </c>
      <c r="H2226" s="2">
        <f>14.0067*N2226/M2226</f>
        <v>7.9608551173285552E-2</v>
      </c>
      <c r="L2226" s="2" t="s">
        <v>7278</v>
      </c>
      <c r="M2226" s="2">
        <v>527.83399999999995</v>
      </c>
      <c r="N2226" s="2">
        <v>3</v>
      </c>
    </row>
    <row r="2227" spans="1:18" hidden="1" x14ac:dyDescent="0.25">
      <c r="A2227" s="3">
        <v>1820</v>
      </c>
      <c r="C2227" s="2" t="s">
        <v>47</v>
      </c>
      <c r="D2227" s="2" t="s">
        <v>11</v>
      </c>
      <c r="E2227" s="2" t="s">
        <v>1256</v>
      </c>
      <c r="F2227" s="2" t="s">
        <v>13</v>
      </c>
      <c r="G2227" s="2" t="s">
        <v>14</v>
      </c>
      <c r="N2227" s="13" t="s">
        <v>6617</v>
      </c>
      <c r="O2227" s="13"/>
      <c r="P2227" s="13"/>
      <c r="Q2227" s="13"/>
      <c r="R2227" s="13"/>
    </row>
    <row r="2228" spans="1:18" hidden="1" x14ac:dyDescent="0.25">
      <c r="A2228" s="3">
        <v>1535</v>
      </c>
      <c r="C2228" s="2" t="s">
        <v>90</v>
      </c>
      <c r="D2228" s="2" t="s">
        <v>11</v>
      </c>
      <c r="E2228" s="2" t="s">
        <v>1256</v>
      </c>
      <c r="F2228" s="2" t="s">
        <v>13</v>
      </c>
      <c r="G2228" s="2" t="s">
        <v>14</v>
      </c>
    </row>
    <row r="2229" spans="1:18" hidden="1" x14ac:dyDescent="0.25">
      <c r="A2229" s="3">
        <v>4359</v>
      </c>
      <c r="C2229" s="2" t="s">
        <v>9</v>
      </c>
      <c r="D2229" s="2" t="s">
        <v>11</v>
      </c>
      <c r="E2229" s="2" t="s">
        <v>1256</v>
      </c>
      <c r="F2229" s="2" t="s">
        <v>13</v>
      </c>
      <c r="G2229" s="2" t="s">
        <v>14</v>
      </c>
    </row>
    <row r="2230" spans="1:18" hidden="1" x14ac:dyDescent="0.25">
      <c r="A2230" s="3">
        <v>1155</v>
      </c>
      <c r="C2230" s="2" t="s">
        <v>99</v>
      </c>
      <c r="D2230" s="2" t="s">
        <v>11</v>
      </c>
      <c r="E2230" s="2" t="s">
        <v>1256</v>
      </c>
      <c r="F2230" s="2" t="s">
        <v>13</v>
      </c>
      <c r="G2230" s="2" t="s">
        <v>14</v>
      </c>
    </row>
    <row r="2231" spans="1:18" hidden="1" x14ac:dyDescent="0.25">
      <c r="A2231" s="3">
        <v>2229</v>
      </c>
      <c r="B2231" s="2" t="s">
        <v>877</v>
      </c>
      <c r="C2231" s="2" t="s">
        <v>59</v>
      </c>
      <c r="D2231" s="2" t="s">
        <v>11</v>
      </c>
      <c r="E2231" s="2" t="s">
        <v>6693</v>
      </c>
      <c r="F2231" s="2" t="s">
        <v>37</v>
      </c>
      <c r="G2231" s="2" t="s">
        <v>14</v>
      </c>
    </row>
    <row r="2232" spans="1:18" hidden="1" x14ac:dyDescent="0.25">
      <c r="A2232" s="3">
        <v>2230</v>
      </c>
      <c r="B2232" s="2" t="s">
        <v>666</v>
      </c>
      <c r="C2232" s="2" t="s">
        <v>59</v>
      </c>
      <c r="D2232" s="2" t="s">
        <v>11</v>
      </c>
      <c r="E2232" s="2" t="s">
        <v>566</v>
      </c>
      <c r="F2232" s="2" t="s">
        <v>37</v>
      </c>
      <c r="G2232" s="2" t="s">
        <v>14</v>
      </c>
    </row>
    <row r="2233" spans="1:18" hidden="1" x14ac:dyDescent="0.25">
      <c r="A2233" s="3">
        <v>1716</v>
      </c>
      <c r="C2233" s="2" t="s">
        <v>70</v>
      </c>
      <c r="D2233" s="2" t="s">
        <v>11</v>
      </c>
      <c r="E2233" s="2" t="s">
        <v>1256</v>
      </c>
      <c r="F2233" s="2" t="s">
        <v>13</v>
      </c>
      <c r="G2233" s="2" t="s">
        <v>14</v>
      </c>
    </row>
    <row r="2234" spans="1:18" x14ac:dyDescent="0.25">
      <c r="A2234" s="3">
        <v>3697</v>
      </c>
      <c r="C2234" s="2" t="s">
        <v>16</v>
      </c>
      <c r="D2234" s="2" t="s">
        <v>11</v>
      </c>
      <c r="E2234" s="2" t="s">
        <v>1256</v>
      </c>
      <c r="F2234" s="2" t="s">
        <v>13</v>
      </c>
      <c r="G2234" s="2" t="s">
        <v>14</v>
      </c>
      <c r="H2234" s="13">
        <f>O2234*0.005+R2234*0.000008</f>
        <v>0</v>
      </c>
      <c r="L2234" s="13" t="s">
        <v>6617</v>
      </c>
      <c r="M2234" s="13" t="s">
        <v>6617</v>
      </c>
    </row>
    <row r="2235" spans="1:18" hidden="1" x14ac:dyDescent="0.25">
      <c r="A2235" s="3">
        <v>2380</v>
      </c>
      <c r="B2235" s="2" t="s">
        <v>455</v>
      </c>
      <c r="C2235" s="2" t="s">
        <v>47</v>
      </c>
      <c r="D2235" s="2" t="s">
        <v>11</v>
      </c>
      <c r="E2235" s="2" t="s">
        <v>457</v>
      </c>
      <c r="F2235" s="2" t="s">
        <v>13</v>
      </c>
      <c r="G2235" s="2" t="s">
        <v>14</v>
      </c>
      <c r="N2235" s="2" t="s">
        <v>6617</v>
      </c>
    </row>
    <row r="2236" spans="1:18" hidden="1" x14ac:dyDescent="0.25">
      <c r="A2236" s="3">
        <v>4001</v>
      </c>
      <c r="B2236" s="2" t="s">
        <v>455</v>
      </c>
      <c r="C2236" s="2" t="s">
        <v>90</v>
      </c>
      <c r="D2236" s="2" t="s">
        <v>11</v>
      </c>
      <c r="E2236" s="2" t="s">
        <v>457</v>
      </c>
      <c r="F2236" s="2" t="s">
        <v>13</v>
      </c>
      <c r="G2236" s="2" t="s">
        <v>14</v>
      </c>
      <c r="N2236" s="2" t="s">
        <v>6617</v>
      </c>
    </row>
    <row r="2237" spans="1:18" hidden="1" x14ac:dyDescent="0.25">
      <c r="A2237" s="3">
        <v>433</v>
      </c>
      <c r="B2237" s="2" t="s">
        <v>455</v>
      </c>
      <c r="C2237" s="2" t="s">
        <v>9</v>
      </c>
      <c r="D2237" s="2" t="s">
        <v>11</v>
      </c>
      <c r="E2237" s="2" t="s">
        <v>457</v>
      </c>
      <c r="F2237" s="2" t="s">
        <v>13</v>
      </c>
      <c r="G2237" s="2" t="s">
        <v>14</v>
      </c>
      <c r="N2237" s="2" t="s">
        <v>6617</v>
      </c>
    </row>
    <row r="2238" spans="1:18" hidden="1" x14ac:dyDescent="0.25">
      <c r="A2238" s="3">
        <v>2236</v>
      </c>
      <c r="C2238" s="2" t="s">
        <v>2818</v>
      </c>
      <c r="D2238" s="2" t="s">
        <v>11</v>
      </c>
      <c r="E2238" s="2" t="s">
        <v>3009</v>
      </c>
      <c r="F2238" s="2" t="s">
        <v>37</v>
      </c>
      <c r="G2238" s="2" t="s">
        <v>2821</v>
      </c>
    </row>
    <row r="2239" spans="1:18" hidden="1" x14ac:dyDescent="0.25">
      <c r="A2239" s="3">
        <v>4230</v>
      </c>
      <c r="B2239" s="2" t="s">
        <v>455</v>
      </c>
      <c r="C2239" s="2" t="s">
        <v>99</v>
      </c>
      <c r="D2239" s="2" t="s">
        <v>11</v>
      </c>
      <c r="E2239" s="2" t="s">
        <v>457</v>
      </c>
      <c r="F2239" s="2" t="s">
        <v>13</v>
      </c>
      <c r="G2239" s="2" t="s">
        <v>14</v>
      </c>
      <c r="N2239" s="2" t="s">
        <v>6617</v>
      </c>
    </row>
    <row r="2240" spans="1:18" hidden="1" x14ac:dyDescent="0.25">
      <c r="A2240" s="3">
        <v>4021</v>
      </c>
      <c r="B2240" s="2" t="s">
        <v>455</v>
      </c>
      <c r="C2240" s="2" t="s">
        <v>70</v>
      </c>
      <c r="D2240" s="2" t="s">
        <v>11</v>
      </c>
      <c r="E2240" s="2" t="s">
        <v>457</v>
      </c>
      <c r="F2240" s="2" t="s">
        <v>13</v>
      </c>
      <c r="G2240" s="2" t="s">
        <v>14</v>
      </c>
    </row>
    <row r="2241" spans="1:13" x14ac:dyDescent="0.25">
      <c r="A2241" s="3">
        <v>405</v>
      </c>
      <c r="B2241" s="2" t="s">
        <v>455</v>
      </c>
      <c r="C2241" s="2" t="s">
        <v>388</v>
      </c>
      <c r="D2241" s="2" t="s">
        <v>11</v>
      </c>
      <c r="E2241" s="2" t="s">
        <v>457</v>
      </c>
      <c r="F2241" s="2" t="s">
        <v>13</v>
      </c>
      <c r="G2241" s="2" t="s">
        <v>14</v>
      </c>
      <c r="H2241" s="2">
        <v>0</v>
      </c>
      <c r="L2241" s="2" t="s">
        <v>7279</v>
      </c>
      <c r="M2241" s="2" t="s">
        <v>6617</v>
      </c>
    </row>
    <row r="2242" spans="1:13" x14ac:dyDescent="0.25">
      <c r="A2242" s="3">
        <v>239</v>
      </c>
      <c r="B2242" s="2" t="s">
        <v>455</v>
      </c>
      <c r="C2242" s="2" t="s">
        <v>199</v>
      </c>
      <c r="D2242" s="2" t="s">
        <v>11</v>
      </c>
      <c r="E2242" s="2" t="s">
        <v>457</v>
      </c>
      <c r="F2242" s="2" t="s">
        <v>13</v>
      </c>
      <c r="G2242" s="2" t="s">
        <v>14</v>
      </c>
      <c r="H2242" s="2">
        <v>0</v>
      </c>
      <c r="L2242" s="2" t="s">
        <v>7279</v>
      </c>
      <c r="M2242" s="2" t="s">
        <v>6617</v>
      </c>
    </row>
    <row r="2243" spans="1:13" x14ac:dyDescent="0.25">
      <c r="A2243" s="3">
        <v>163</v>
      </c>
      <c r="B2243" s="2" t="s">
        <v>455</v>
      </c>
      <c r="C2243" s="2" t="s">
        <v>142</v>
      </c>
      <c r="D2243" s="2" t="s">
        <v>11</v>
      </c>
      <c r="E2243" s="2" t="s">
        <v>457</v>
      </c>
      <c r="F2243" s="2" t="s">
        <v>13</v>
      </c>
      <c r="G2243" s="2" t="s">
        <v>14</v>
      </c>
      <c r="H2243" s="2">
        <v>0</v>
      </c>
      <c r="L2243" s="2" t="s">
        <v>7279</v>
      </c>
      <c r="M2243" s="2" t="s">
        <v>6617</v>
      </c>
    </row>
    <row r="2244" spans="1:13" x14ac:dyDescent="0.25">
      <c r="A2244" s="3">
        <v>2737</v>
      </c>
      <c r="B2244" s="2" t="s">
        <v>455</v>
      </c>
      <c r="C2244" s="2" t="s">
        <v>16</v>
      </c>
      <c r="D2244" s="2" t="s">
        <v>11</v>
      </c>
      <c r="E2244" s="2" t="s">
        <v>457</v>
      </c>
      <c r="F2244" s="2" t="s">
        <v>13</v>
      </c>
      <c r="G2244" s="2" t="s">
        <v>14</v>
      </c>
      <c r="H2244" s="2">
        <v>0</v>
      </c>
      <c r="L2244" s="2" t="s">
        <v>7279</v>
      </c>
      <c r="M2244" s="2" t="s">
        <v>6617</v>
      </c>
    </row>
    <row r="2245" spans="1:13" hidden="1" x14ac:dyDescent="0.25">
      <c r="A2245" s="3">
        <v>2243</v>
      </c>
      <c r="B2245" s="2" t="s">
        <v>7280</v>
      </c>
      <c r="C2245" s="2" t="s">
        <v>59</v>
      </c>
      <c r="D2245" s="2" t="s">
        <v>11</v>
      </c>
      <c r="E2245" s="2" t="s">
        <v>1078</v>
      </c>
      <c r="F2245" s="2" t="s">
        <v>37</v>
      </c>
      <c r="G2245" s="2" t="s">
        <v>14</v>
      </c>
    </row>
    <row r="2246" spans="1:13" x14ac:dyDescent="0.25">
      <c r="A2246" s="3">
        <v>2482</v>
      </c>
      <c r="B2246" s="2" t="s">
        <v>79</v>
      </c>
      <c r="C2246" s="2" t="s">
        <v>189</v>
      </c>
      <c r="D2246" s="2" t="s">
        <v>11</v>
      </c>
      <c r="E2246" s="2" t="s">
        <v>81</v>
      </c>
      <c r="F2246" s="2" t="s">
        <v>13</v>
      </c>
      <c r="G2246" s="2" t="s">
        <v>14</v>
      </c>
    </row>
    <row r="2247" spans="1:13" x14ac:dyDescent="0.25">
      <c r="A2247" s="3">
        <v>4399</v>
      </c>
      <c r="B2247" s="2" t="s">
        <v>79</v>
      </c>
      <c r="C2247" s="2" t="s">
        <v>43</v>
      </c>
      <c r="D2247" s="2" t="s">
        <v>11</v>
      </c>
      <c r="E2247" s="2" t="s">
        <v>81</v>
      </c>
      <c r="F2247" s="2" t="s">
        <v>13</v>
      </c>
      <c r="G2247" s="2" t="s">
        <v>14</v>
      </c>
    </row>
    <row r="2248" spans="1:13" x14ac:dyDescent="0.25">
      <c r="A2248" s="3">
        <v>4198</v>
      </c>
      <c r="B2248" s="2" t="s">
        <v>79</v>
      </c>
      <c r="C2248" s="2" t="s">
        <v>26</v>
      </c>
      <c r="D2248" s="2" t="s">
        <v>11</v>
      </c>
      <c r="E2248" s="2" t="s">
        <v>81</v>
      </c>
      <c r="F2248" s="2" t="s">
        <v>13</v>
      </c>
      <c r="G2248" s="2" t="s">
        <v>14</v>
      </c>
    </row>
    <row r="2249" spans="1:13" x14ac:dyDescent="0.25">
      <c r="A2249" s="3">
        <v>2968</v>
      </c>
      <c r="B2249" s="2" t="s">
        <v>79</v>
      </c>
      <c r="C2249" s="2" t="s">
        <v>30</v>
      </c>
      <c r="D2249" s="2" t="s">
        <v>11</v>
      </c>
      <c r="E2249" s="2" t="s">
        <v>81</v>
      </c>
      <c r="F2249" s="2" t="s">
        <v>13</v>
      </c>
      <c r="G2249" s="2" t="s">
        <v>14</v>
      </c>
    </row>
    <row r="2250" spans="1:13" x14ac:dyDescent="0.25">
      <c r="A2250" s="3">
        <v>2239</v>
      </c>
      <c r="B2250" s="2" t="s">
        <v>79</v>
      </c>
      <c r="C2250" s="2" t="s">
        <v>23</v>
      </c>
      <c r="D2250" s="2" t="s">
        <v>11</v>
      </c>
      <c r="E2250" s="2" t="s">
        <v>81</v>
      </c>
      <c r="F2250" s="2" t="s">
        <v>13</v>
      </c>
      <c r="G2250" s="2" t="s">
        <v>14</v>
      </c>
    </row>
    <row r="2251" spans="1:13" hidden="1" x14ac:dyDescent="0.25">
      <c r="A2251" s="3">
        <v>3656</v>
      </c>
      <c r="B2251" s="2" t="s">
        <v>1392</v>
      </c>
      <c r="C2251" s="2" t="s">
        <v>47</v>
      </c>
      <c r="D2251" s="2" t="s">
        <v>11</v>
      </c>
      <c r="E2251" s="2" t="s">
        <v>1185</v>
      </c>
      <c r="F2251" s="2" t="s">
        <v>13</v>
      </c>
      <c r="G2251" s="2" t="s">
        <v>33</v>
      </c>
    </row>
    <row r="2252" spans="1:13" hidden="1" x14ac:dyDescent="0.25">
      <c r="A2252" s="3">
        <v>2591</v>
      </c>
      <c r="B2252" s="2" t="s">
        <v>1392</v>
      </c>
      <c r="C2252" s="2" t="s">
        <v>90</v>
      </c>
      <c r="D2252" s="2" t="s">
        <v>11</v>
      </c>
      <c r="E2252" s="2" t="s">
        <v>1185</v>
      </c>
      <c r="F2252" s="2" t="s">
        <v>13</v>
      </c>
      <c r="G2252" s="2" t="s">
        <v>33</v>
      </c>
    </row>
    <row r="2253" spans="1:13" hidden="1" x14ac:dyDescent="0.25">
      <c r="A2253" s="3">
        <v>1333</v>
      </c>
      <c r="B2253" s="2" t="s">
        <v>1392</v>
      </c>
      <c r="C2253" s="2" t="s">
        <v>9</v>
      </c>
      <c r="D2253" s="2" t="s">
        <v>11</v>
      </c>
      <c r="E2253" s="2" t="s">
        <v>1185</v>
      </c>
      <c r="F2253" s="2" t="s">
        <v>13</v>
      </c>
      <c r="G2253" s="2" t="s">
        <v>33</v>
      </c>
    </row>
    <row r="2254" spans="1:13" hidden="1" x14ac:dyDescent="0.25">
      <c r="A2254" s="3">
        <v>4421</v>
      </c>
      <c r="B2254" s="2" t="s">
        <v>1392</v>
      </c>
      <c r="C2254" s="2" t="s">
        <v>99</v>
      </c>
      <c r="D2254" s="2" t="s">
        <v>11</v>
      </c>
      <c r="E2254" s="2" t="s">
        <v>1185</v>
      </c>
      <c r="F2254" s="2" t="s">
        <v>13</v>
      </c>
      <c r="G2254" s="2" t="s">
        <v>33</v>
      </c>
    </row>
    <row r="2255" spans="1:13" hidden="1" x14ac:dyDescent="0.25">
      <c r="A2255" s="3">
        <v>3589</v>
      </c>
      <c r="B2255" s="2" t="s">
        <v>1392</v>
      </c>
      <c r="C2255" s="2" t="s">
        <v>70</v>
      </c>
      <c r="D2255" s="2" t="s">
        <v>11</v>
      </c>
      <c r="E2255" s="2" t="s">
        <v>1185</v>
      </c>
      <c r="F2255" s="2" t="s">
        <v>13</v>
      </c>
      <c r="G2255" s="2" t="s">
        <v>33</v>
      </c>
    </row>
    <row r="2256" spans="1:13" x14ac:dyDescent="0.25">
      <c r="A2256" s="3">
        <v>3580</v>
      </c>
      <c r="B2256" s="2" t="s">
        <v>1392</v>
      </c>
      <c r="C2256" s="2" t="s">
        <v>189</v>
      </c>
      <c r="D2256" s="2" t="s">
        <v>11</v>
      </c>
      <c r="E2256" s="2" t="s">
        <v>1185</v>
      </c>
      <c r="F2256" s="2" t="s">
        <v>13</v>
      </c>
      <c r="G2256" s="2" t="s">
        <v>33</v>
      </c>
    </row>
    <row r="2257" spans="1:7" hidden="1" x14ac:dyDescent="0.25">
      <c r="A2257" s="3">
        <v>2255</v>
      </c>
      <c r="C2257" s="2" t="s">
        <v>2818</v>
      </c>
      <c r="D2257" s="2" t="s">
        <v>11</v>
      </c>
      <c r="E2257" s="2" t="s">
        <v>5864</v>
      </c>
      <c r="F2257" s="2" t="s">
        <v>37</v>
      </c>
      <c r="G2257" s="2" t="s">
        <v>2913</v>
      </c>
    </row>
    <row r="2258" spans="1:7" hidden="1" x14ac:dyDescent="0.25">
      <c r="A2258" s="3">
        <v>2256</v>
      </c>
      <c r="C2258" s="2" t="s">
        <v>2818</v>
      </c>
      <c r="D2258" s="2" t="s">
        <v>11</v>
      </c>
      <c r="E2258" s="2" t="s">
        <v>3684</v>
      </c>
      <c r="F2258" s="2" t="s">
        <v>37</v>
      </c>
      <c r="G2258" s="2" t="s">
        <v>2821</v>
      </c>
    </row>
    <row r="2259" spans="1:7" x14ac:dyDescent="0.25">
      <c r="A2259" s="3">
        <v>3488</v>
      </c>
      <c r="B2259" s="2" t="s">
        <v>1392</v>
      </c>
      <c r="C2259" s="2" t="s">
        <v>43</v>
      </c>
      <c r="D2259" s="2" t="s">
        <v>11</v>
      </c>
      <c r="E2259" s="2" t="s">
        <v>1185</v>
      </c>
      <c r="F2259" s="2" t="s">
        <v>13</v>
      </c>
      <c r="G2259" s="2" t="s">
        <v>33</v>
      </c>
    </row>
    <row r="2260" spans="1:7" hidden="1" x14ac:dyDescent="0.25">
      <c r="A2260" s="3">
        <v>2258</v>
      </c>
      <c r="C2260" s="2" t="s">
        <v>7199</v>
      </c>
      <c r="D2260" s="2" t="s">
        <v>11</v>
      </c>
      <c r="E2260" s="2" t="s">
        <v>7283</v>
      </c>
      <c r="F2260" s="2" t="s">
        <v>6868</v>
      </c>
      <c r="G2260" s="2" t="s">
        <v>774</v>
      </c>
    </row>
    <row r="2261" spans="1:7" x14ac:dyDescent="0.25">
      <c r="A2261" s="3">
        <v>948</v>
      </c>
      <c r="B2261" s="2" t="s">
        <v>1392</v>
      </c>
      <c r="C2261" s="2" t="s">
        <v>26</v>
      </c>
      <c r="D2261" s="2" t="s">
        <v>11</v>
      </c>
      <c r="E2261" s="2" t="s">
        <v>1185</v>
      </c>
      <c r="F2261" s="2" t="s">
        <v>13</v>
      </c>
      <c r="G2261" s="2" t="s">
        <v>33</v>
      </c>
    </row>
    <row r="2262" spans="1:7" x14ac:dyDescent="0.25">
      <c r="A2262" s="3">
        <v>2528</v>
      </c>
      <c r="B2262" s="2" t="s">
        <v>1392</v>
      </c>
      <c r="C2262" s="2" t="s">
        <v>30</v>
      </c>
      <c r="D2262" s="2" t="s">
        <v>11</v>
      </c>
      <c r="E2262" s="2" t="s">
        <v>1185</v>
      </c>
      <c r="F2262" s="2" t="s">
        <v>13</v>
      </c>
      <c r="G2262" s="2" t="s">
        <v>33</v>
      </c>
    </row>
    <row r="2263" spans="1:7" hidden="1" x14ac:dyDescent="0.25">
      <c r="A2263" s="3">
        <v>2261</v>
      </c>
      <c r="C2263" s="2" t="s">
        <v>51</v>
      </c>
      <c r="D2263" s="2" t="s">
        <v>11</v>
      </c>
      <c r="E2263" s="2" t="s">
        <v>1449</v>
      </c>
      <c r="F2263" s="2" t="s">
        <v>37</v>
      </c>
      <c r="G2263" s="2" t="s">
        <v>774</v>
      </c>
    </row>
    <row r="2264" spans="1:7" hidden="1" x14ac:dyDescent="0.25">
      <c r="A2264" s="3">
        <v>2262</v>
      </c>
      <c r="B2264" s="2" t="s">
        <v>387</v>
      </c>
      <c r="C2264" s="2" t="s">
        <v>59</v>
      </c>
      <c r="D2264" s="2" t="s">
        <v>11</v>
      </c>
      <c r="E2264" s="2" t="s">
        <v>3773</v>
      </c>
      <c r="F2264" s="2" t="s">
        <v>37</v>
      </c>
      <c r="G2264" s="2" t="s">
        <v>14</v>
      </c>
    </row>
    <row r="2265" spans="1:7" x14ac:dyDescent="0.25">
      <c r="A2265" s="3">
        <v>2971</v>
      </c>
      <c r="B2265" s="2" t="s">
        <v>1392</v>
      </c>
      <c r="C2265" s="2" t="s">
        <v>23</v>
      </c>
      <c r="D2265" s="2" t="s">
        <v>11</v>
      </c>
      <c r="E2265" s="2" t="s">
        <v>1185</v>
      </c>
      <c r="F2265" s="2" t="s">
        <v>13</v>
      </c>
      <c r="G2265" s="2" t="s">
        <v>33</v>
      </c>
    </row>
    <row r="2266" spans="1:7" hidden="1" x14ac:dyDescent="0.25">
      <c r="A2266" s="3">
        <v>2627</v>
      </c>
      <c r="B2266" s="2" t="s">
        <v>3186</v>
      </c>
      <c r="C2266" s="2" t="s">
        <v>47</v>
      </c>
      <c r="D2266" s="2" t="s">
        <v>11</v>
      </c>
      <c r="E2266" s="2" t="s">
        <v>561</v>
      </c>
      <c r="F2266" s="2" t="s">
        <v>13</v>
      </c>
      <c r="G2266" s="2" t="s">
        <v>33</v>
      </c>
    </row>
    <row r="2267" spans="1:7" hidden="1" x14ac:dyDescent="0.25">
      <c r="A2267" s="3">
        <v>13</v>
      </c>
      <c r="B2267" s="2" t="s">
        <v>3186</v>
      </c>
      <c r="C2267" s="2" t="s">
        <v>90</v>
      </c>
      <c r="D2267" s="2" t="s">
        <v>11</v>
      </c>
      <c r="E2267" s="2" t="s">
        <v>561</v>
      </c>
      <c r="F2267" s="2" t="s">
        <v>13</v>
      </c>
      <c r="G2267" s="2" t="s">
        <v>33</v>
      </c>
    </row>
    <row r="2268" spans="1:7" hidden="1" x14ac:dyDescent="0.25">
      <c r="A2268" s="3">
        <v>3886</v>
      </c>
      <c r="B2268" s="2" t="s">
        <v>3186</v>
      </c>
      <c r="C2268" s="2" t="s">
        <v>9</v>
      </c>
      <c r="D2268" s="2" t="s">
        <v>11</v>
      </c>
      <c r="E2268" s="2" t="s">
        <v>561</v>
      </c>
      <c r="F2268" s="2" t="s">
        <v>13</v>
      </c>
      <c r="G2268" s="2" t="s">
        <v>33</v>
      </c>
    </row>
    <row r="2269" spans="1:7" hidden="1" x14ac:dyDescent="0.25">
      <c r="A2269" s="3">
        <v>3917</v>
      </c>
      <c r="B2269" s="2" t="s">
        <v>3186</v>
      </c>
      <c r="C2269" s="2" t="s">
        <v>99</v>
      </c>
      <c r="D2269" s="2" t="s">
        <v>11</v>
      </c>
      <c r="E2269" s="2" t="s">
        <v>561</v>
      </c>
      <c r="F2269" s="2" t="s">
        <v>13</v>
      </c>
      <c r="G2269" s="2" t="s">
        <v>33</v>
      </c>
    </row>
    <row r="2270" spans="1:7" hidden="1" x14ac:dyDescent="0.25">
      <c r="A2270" s="3">
        <v>2805</v>
      </c>
      <c r="B2270" s="2" t="s">
        <v>3186</v>
      </c>
      <c r="C2270" s="2" t="s">
        <v>70</v>
      </c>
      <c r="D2270" s="2" t="s">
        <v>11</v>
      </c>
      <c r="E2270" s="2" t="s">
        <v>561</v>
      </c>
      <c r="F2270" s="2" t="s">
        <v>13</v>
      </c>
      <c r="G2270" s="2" t="s">
        <v>33</v>
      </c>
    </row>
    <row r="2271" spans="1:7" x14ac:dyDescent="0.25">
      <c r="A2271" s="3">
        <v>204</v>
      </c>
      <c r="B2271" s="2" t="s">
        <v>3186</v>
      </c>
      <c r="C2271" s="2" t="s">
        <v>189</v>
      </c>
      <c r="D2271" s="2" t="s">
        <v>11</v>
      </c>
      <c r="E2271" s="2" t="s">
        <v>561</v>
      </c>
      <c r="F2271" s="2" t="s">
        <v>13</v>
      </c>
      <c r="G2271" s="2" t="s">
        <v>33</v>
      </c>
    </row>
    <row r="2272" spans="1:7" x14ac:dyDescent="0.25">
      <c r="A2272" s="3">
        <v>2511</v>
      </c>
      <c r="B2272" s="2" t="s">
        <v>3186</v>
      </c>
      <c r="C2272" s="2" t="s">
        <v>43</v>
      </c>
      <c r="D2272" s="2" t="s">
        <v>11</v>
      </c>
      <c r="E2272" s="2" t="s">
        <v>561</v>
      </c>
      <c r="F2272" s="2" t="s">
        <v>13</v>
      </c>
      <c r="G2272" s="2" t="s">
        <v>33</v>
      </c>
    </row>
    <row r="2273" spans="1:7" x14ac:dyDescent="0.25">
      <c r="A2273" s="3">
        <v>220</v>
      </c>
      <c r="B2273" s="2" t="s">
        <v>3186</v>
      </c>
      <c r="C2273" s="2" t="s">
        <v>26</v>
      </c>
      <c r="D2273" s="2" t="s">
        <v>11</v>
      </c>
      <c r="E2273" s="2" t="s">
        <v>561</v>
      </c>
      <c r="F2273" s="2" t="s">
        <v>13</v>
      </c>
      <c r="G2273" s="2" t="s">
        <v>33</v>
      </c>
    </row>
    <row r="2274" spans="1:7" x14ac:dyDescent="0.25">
      <c r="A2274" s="3">
        <v>1089</v>
      </c>
      <c r="B2274" s="2" t="s">
        <v>3186</v>
      </c>
      <c r="C2274" s="2" t="s">
        <v>30</v>
      </c>
      <c r="D2274" s="2" t="s">
        <v>11</v>
      </c>
      <c r="E2274" s="2" t="s">
        <v>561</v>
      </c>
      <c r="F2274" s="2" t="s">
        <v>13</v>
      </c>
      <c r="G2274" s="2" t="s">
        <v>33</v>
      </c>
    </row>
    <row r="2275" spans="1:7" x14ac:dyDescent="0.25">
      <c r="A2275" s="3">
        <v>3466</v>
      </c>
      <c r="B2275" s="2" t="s">
        <v>3186</v>
      </c>
      <c r="C2275" s="2" t="s">
        <v>23</v>
      </c>
      <c r="D2275" s="2" t="s">
        <v>11</v>
      </c>
      <c r="E2275" s="2" t="s">
        <v>561</v>
      </c>
      <c r="F2275" s="2" t="s">
        <v>13</v>
      </c>
      <c r="G2275" s="2" t="s">
        <v>33</v>
      </c>
    </row>
    <row r="2276" spans="1:7" hidden="1" x14ac:dyDescent="0.25">
      <c r="A2276" s="3">
        <v>2580</v>
      </c>
      <c r="B2276" s="2" t="s">
        <v>1549</v>
      </c>
      <c r="C2276" s="2" t="s">
        <v>47</v>
      </c>
      <c r="D2276" s="2" t="s">
        <v>11</v>
      </c>
      <c r="E2276" s="2" t="s">
        <v>1551</v>
      </c>
      <c r="F2276" s="2" t="s">
        <v>13</v>
      </c>
      <c r="G2276" s="2" t="s">
        <v>33</v>
      </c>
    </row>
    <row r="2277" spans="1:7" hidden="1" x14ac:dyDescent="0.25">
      <c r="A2277" s="3">
        <v>1048</v>
      </c>
      <c r="B2277" s="2" t="s">
        <v>1549</v>
      </c>
      <c r="C2277" s="2" t="s">
        <v>90</v>
      </c>
      <c r="D2277" s="2" t="s">
        <v>11</v>
      </c>
      <c r="E2277" s="2" t="s">
        <v>1551</v>
      </c>
      <c r="F2277" s="2" t="s">
        <v>13</v>
      </c>
      <c r="G2277" s="2" t="s">
        <v>33</v>
      </c>
    </row>
    <row r="2278" spans="1:7" hidden="1" x14ac:dyDescent="0.25">
      <c r="A2278" s="3">
        <v>2139</v>
      </c>
      <c r="B2278" s="2" t="s">
        <v>1549</v>
      </c>
      <c r="C2278" s="2" t="s">
        <v>9</v>
      </c>
      <c r="D2278" s="2" t="s">
        <v>11</v>
      </c>
      <c r="E2278" s="2" t="s">
        <v>1551</v>
      </c>
      <c r="F2278" s="2" t="s">
        <v>13</v>
      </c>
      <c r="G2278" s="2" t="s">
        <v>33</v>
      </c>
    </row>
    <row r="2279" spans="1:7" hidden="1" x14ac:dyDescent="0.25">
      <c r="A2279" s="3">
        <v>364</v>
      </c>
      <c r="B2279" s="2" t="s">
        <v>1549</v>
      </c>
      <c r="C2279" s="2" t="s">
        <v>99</v>
      </c>
      <c r="D2279" s="2" t="s">
        <v>11</v>
      </c>
      <c r="E2279" s="2" t="s">
        <v>1551</v>
      </c>
      <c r="F2279" s="2" t="s">
        <v>13</v>
      </c>
      <c r="G2279" s="2" t="s">
        <v>33</v>
      </c>
    </row>
    <row r="2280" spans="1:7" hidden="1" x14ac:dyDescent="0.25">
      <c r="A2280" s="3">
        <v>4241</v>
      </c>
      <c r="B2280" s="2" t="s">
        <v>1549</v>
      </c>
      <c r="C2280" s="2" t="s">
        <v>70</v>
      </c>
      <c r="D2280" s="2" t="s">
        <v>11</v>
      </c>
      <c r="E2280" s="2" t="s">
        <v>1551</v>
      </c>
      <c r="F2280" s="2" t="s">
        <v>13</v>
      </c>
      <c r="G2280" s="2" t="s">
        <v>33</v>
      </c>
    </row>
    <row r="2281" spans="1:7" x14ac:dyDescent="0.25">
      <c r="A2281" s="3">
        <v>529</v>
      </c>
      <c r="B2281" s="2" t="s">
        <v>1549</v>
      </c>
      <c r="C2281" s="2" t="s">
        <v>189</v>
      </c>
      <c r="D2281" s="2" t="s">
        <v>11</v>
      </c>
      <c r="E2281" s="2" t="s">
        <v>1551</v>
      </c>
      <c r="F2281" s="2" t="s">
        <v>13</v>
      </c>
      <c r="G2281" s="2" t="s">
        <v>33</v>
      </c>
    </row>
    <row r="2282" spans="1:7" x14ac:dyDescent="0.25">
      <c r="A2282" s="3">
        <v>4206</v>
      </c>
      <c r="B2282" s="2" t="s">
        <v>1549</v>
      </c>
      <c r="C2282" s="2" t="s">
        <v>43</v>
      </c>
      <c r="D2282" s="2" t="s">
        <v>11</v>
      </c>
      <c r="E2282" s="2" t="s">
        <v>1551</v>
      </c>
      <c r="F2282" s="2" t="s">
        <v>13</v>
      </c>
      <c r="G2282" s="2" t="s">
        <v>33</v>
      </c>
    </row>
    <row r="2283" spans="1:7" x14ac:dyDescent="0.25">
      <c r="A2283" s="3">
        <v>3716</v>
      </c>
      <c r="B2283" s="2" t="s">
        <v>1549</v>
      </c>
      <c r="C2283" s="2" t="s">
        <v>26</v>
      </c>
      <c r="D2283" s="2" t="s">
        <v>11</v>
      </c>
      <c r="E2283" s="2" t="s">
        <v>1551</v>
      </c>
      <c r="F2283" s="2" t="s">
        <v>13</v>
      </c>
      <c r="G2283" s="2" t="s">
        <v>33</v>
      </c>
    </row>
    <row r="2284" spans="1:7" x14ac:dyDescent="0.25">
      <c r="A2284" s="3">
        <v>1683</v>
      </c>
      <c r="B2284" s="2" t="s">
        <v>1549</v>
      </c>
      <c r="C2284" s="2" t="s">
        <v>30</v>
      </c>
      <c r="D2284" s="2" t="s">
        <v>11</v>
      </c>
      <c r="E2284" s="2" t="s">
        <v>1551</v>
      </c>
      <c r="F2284" s="2" t="s">
        <v>13</v>
      </c>
      <c r="G2284" s="2" t="s">
        <v>33</v>
      </c>
    </row>
    <row r="2285" spans="1:7" x14ac:dyDescent="0.25">
      <c r="A2285" s="3">
        <v>2073</v>
      </c>
      <c r="B2285" s="2" t="s">
        <v>1549</v>
      </c>
      <c r="C2285" s="2" t="s">
        <v>23</v>
      </c>
      <c r="D2285" s="2" t="s">
        <v>11</v>
      </c>
      <c r="E2285" s="2" t="s">
        <v>1551</v>
      </c>
      <c r="F2285" s="2" t="s">
        <v>13</v>
      </c>
      <c r="G2285" s="2" t="s">
        <v>33</v>
      </c>
    </row>
    <row r="2286" spans="1:7" x14ac:dyDescent="0.25">
      <c r="A2286" s="3">
        <v>4340</v>
      </c>
      <c r="B2286" s="2" t="s">
        <v>6224</v>
      </c>
      <c r="C2286" s="2" t="s">
        <v>189</v>
      </c>
      <c r="D2286" s="2" t="s">
        <v>11</v>
      </c>
      <c r="E2286" s="2" t="s">
        <v>4991</v>
      </c>
      <c r="F2286" s="2" t="s">
        <v>13</v>
      </c>
      <c r="G2286" s="2" t="s">
        <v>33</v>
      </c>
    </row>
    <row r="2287" spans="1:7" x14ac:dyDescent="0.25">
      <c r="A2287" s="3">
        <v>3942</v>
      </c>
      <c r="B2287" s="2" t="s">
        <v>6224</v>
      </c>
      <c r="C2287" s="2" t="s">
        <v>43</v>
      </c>
      <c r="D2287" s="2" t="s">
        <v>11</v>
      </c>
      <c r="E2287" s="2" t="s">
        <v>4991</v>
      </c>
      <c r="F2287" s="2" t="s">
        <v>13</v>
      </c>
      <c r="G2287" s="2" t="s">
        <v>33</v>
      </c>
    </row>
    <row r="2288" spans="1:7" x14ac:dyDescent="0.25">
      <c r="A2288" s="3">
        <v>432</v>
      </c>
      <c r="B2288" s="2" t="s">
        <v>6224</v>
      </c>
      <c r="C2288" s="2" t="s">
        <v>26</v>
      </c>
      <c r="D2288" s="2" t="s">
        <v>11</v>
      </c>
      <c r="E2288" s="2" t="s">
        <v>4991</v>
      </c>
      <c r="F2288" s="2" t="s">
        <v>13</v>
      </c>
      <c r="G2288" s="2" t="s">
        <v>33</v>
      </c>
    </row>
    <row r="2289" spans="1:14" x14ac:dyDescent="0.25">
      <c r="A2289" s="3">
        <v>4006</v>
      </c>
      <c r="B2289" s="2" t="s">
        <v>6224</v>
      </c>
      <c r="C2289" s="2" t="s">
        <v>30</v>
      </c>
      <c r="D2289" s="2" t="s">
        <v>11</v>
      </c>
      <c r="E2289" s="2" t="s">
        <v>4991</v>
      </c>
      <c r="F2289" s="2" t="s">
        <v>13</v>
      </c>
      <c r="G2289" s="2" t="s">
        <v>33</v>
      </c>
    </row>
    <row r="2290" spans="1:14" x14ac:dyDescent="0.25">
      <c r="A2290" s="3">
        <v>3915</v>
      </c>
      <c r="B2290" s="2" t="s">
        <v>6224</v>
      </c>
      <c r="C2290" s="2" t="s">
        <v>23</v>
      </c>
      <c r="D2290" s="2" t="s">
        <v>11</v>
      </c>
      <c r="E2290" s="2" t="s">
        <v>4991</v>
      </c>
      <c r="F2290" s="2" t="s">
        <v>13</v>
      </c>
      <c r="G2290" s="2" t="s">
        <v>33</v>
      </c>
    </row>
    <row r="2291" spans="1:14" x14ac:dyDescent="0.25">
      <c r="A2291" s="3">
        <v>4342</v>
      </c>
      <c r="B2291" s="2" t="s">
        <v>5161</v>
      </c>
      <c r="C2291" s="2" t="s">
        <v>16</v>
      </c>
      <c r="D2291" s="2" t="s">
        <v>11</v>
      </c>
      <c r="E2291" s="2" t="s">
        <v>5163</v>
      </c>
      <c r="F2291" s="2" t="s">
        <v>13</v>
      </c>
      <c r="G2291" s="2" t="s">
        <v>14</v>
      </c>
      <c r="H2291" s="2">
        <f t="shared" ref="H2291:H2296" si="34">14.0067*N2291/M2291</f>
        <v>0.14198838685086593</v>
      </c>
      <c r="L2291" s="2" t="s">
        <v>7284</v>
      </c>
      <c r="M2291" s="2">
        <v>493.23399999999998</v>
      </c>
      <c r="N2291" s="2">
        <v>5</v>
      </c>
    </row>
    <row r="2292" spans="1:14" x14ac:dyDescent="0.25">
      <c r="A2292" s="3">
        <v>4405</v>
      </c>
      <c r="B2292" s="2" t="s">
        <v>1880</v>
      </c>
      <c r="C2292" s="2" t="s">
        <v>16</v>
      </c>
      <c r="D2292" s="2" t="s">
        <v>11</v>
      </c>
      <c r="E2292" s="2" t="s">
        <v>1882</v>
      </c>
      <c r="F2292" s="2" t="s">
        <v>13</v>
      </c>
      <c r="G2292" s="2" t="s">
        <v>14</v>
      </c>
      <c r="H2292" s="2">
        <f t="shared" si="34"/>
        <v>0.13232793315723243</v>
      </c>
      <c r="L2292" s="2" t="s">
        <v>7285</v>
      </c>
      <c r="M2292" s="2">
        <v>529.24199999999996</v>
      </c>
      <c r="N2292" s="2">
        <v>5</v>
      </c>
    </row>
    <row r="2293" spans="1:14" x14ac:dyDescent="0.25">
      <c r="A2293" s="3">
        <v>3401</v>
      </c>
      <c r="B2293" s="2" t="s">
        <v>4857</v>
      </c>
      <c r="C2293" s="2" t="s">
        <v>16</v>
      </c>
      <c r="D2293" s="2" t="s">
        <v>11</v>
      </c>
      <c r="E2293" s="2" t="s">
        <v>4859</v>
      </c>
      <c r="F2293" s="2" t="s">
        <v>13</v>
      </c>
      <c r="G2293" s="2" t="s">
        <v>14</v>
      </c>
      <c r="H2293" s="2">
        <f t="shared" si="34"/>
        <v>3.7762661964768116E-2</v>
      </c>
      <c r="L2293" s="2" t="s">
        <v>7286</v>
      </c>
      <c r="M2293" s="2">
        <v>370.91399999999999</v>
      </c>
      <c r="N2293" s="2">
        <v>1</v>
      </c>
    </row>
    <row r="2294" spans="1:14" x14ac:dyDescent="0.25">
      <c r="A2294" s="3">
        <v>1496</v>
      </c>
      <c r="B2294" s="2" t="s">
        <v>3013</v>
      </c>
      <c r="C2294" s="2" t="s">
        <v>16</v>
      </c>
      <c r="D2294" s="2" t="s">
        <v>11</v>
      </c>
      <c r="E2294" s="2" t="s">
        <v>3015</v>
      </c>
      <c r="F2294" s="2" t="s">
        <v>13</v>
      </c>
      <c r="G2294" s="2" t="s">
        <v>14</v>
      </c>
      <c r="H2294" s="2">
        <f t="shared" si="34"/>
        <v>0</v>
      </c>
      <c r="L2294" s="2" t="s">
        <v>7287</v>
      </c>
      <c r="M2294" s="2">
        <v>214.64599999999999</v>
      </c>
      <c r="N2294" s="2">
        <v>0</v>
      </c>
    </row>
    <row r="2295" spans="1:14" x14ac:dyDescent="0.25">
      <c r="A2295" s="3">
        <v>1058</v>
      </c>
      <c r="B2295" s="2" t="s">
        <v>1338</v>
      </c>
      <c r="C2295" s="2" t="s">
        <v>16</v>
      </c>
      <c r="D2295" s="2" t="s">
        <v>11</v>
      </c>
      <c r="E2295" s="2" t="s">
        <v>1340</v>
      </c>
      <c r="F2295" s="2" t="s">
        <v>13</v>
      </c>
      <c r="G2295" s="2" t="s">
        <v>14</v>
      </c>
      <c r="H2295" s="2">
        <f t="shared" si="34"/>
        <v>0.1272692304197573</v>
      </c>
      <c r="L2295" s="2" t="s">
        <v>7288</v>
      </c>
      <c r="M2295" s="2">
        <v>330.16699999999997</v>
      </c>
      <c r="N2295" s="2">
        <v>3</v>
      </c>
    </row>
    <row r="2296" spans="1:14" x14ac:dyDescent="0.25">
      <c r="A2296" s="3">
        <v>3773</v>
      </c>
      <c r="B2296" s="2" t="s">
        <v>2696</v>
      </c>
      <c r="C2296" s="2" t="s">
        <v>16</v>
      </c>
      <c r="D2296" s="2" t="s">
        <v>11</v>
      </c>
      <c r="E2296" s="2" t="s">
        <v>2698</v>
      </c>
      <c r="F2296" s="2" t="s">
        <v>13</v>
      </c>
      <c r="G2296" s="2" t="s">
        <v>14</v>
      </c>
      <c r="H2296" s="2">
        <f t="shared" si="34"/>
        <v>8.7425216976097522E-2</v>
      </c>
      <c r="L2296" s="2" t="s">
        <v>7289</v>
      </c>
      <c r="M2296" s="2">
        <v>320.42700000000002</v>
      </c>
      <c r="N2296" s="2">
        <v>2</v>
      </c>
    </row>
    <row r="2297" spans="1:14" hidden="1" x14ac:dyDescent="0.25">
      <c r="A2297" s="3">
        <v>4302</v>
      </c>
      <c r="B2297" s="2" t="s">
        <v>19</v>
      </c>
      <c r="C2297" s="2" t="s">
        <v>70</v>
      </c>
      <c r="D2297" s="2" t="s">
        <v>11</v>
      </c>
      <c r="E2297" s="2" t="s">
        <v>21</v>
      </c>
      <c r="F2297" s="2" t="s">
        <v>13</v>
      </c>
      <c r="G2297" s="2" t="s">
        <v>14</v>
      </c>
    </row>
    <row r="2298" spans="1:14" x14ac:dyDescent="0.25">
      <c r="A2298" s="3">
        <v>4210</v>
      </c>
      <c r="B2298" s="2" t="s">
        <v>19</v>
      </c>
      <c r="C2298" s="2" t="s">
        <v>388</v>
      </c>
      <c r="D2298" s="2" t="s">
        <v>11</v>
      </c>
      <c r="E2298" s="2" t="s">
        <v>21</v>
      </c>
      <c r="F2298" s="2" t="s">
        <v>13</v>
      </c>
      <c r="G2298" s="2" t="s">
        <v>14</v>
      </c>
      <c r="H2298" s="2">
        <v>0</v>
      </c>
      <c r="L2298" s="2" t="s">
        <v>7290</v>
      </c>
      <c r="M2298" s="2" t="s">
        <v>6617</v>
      </c>
    </row>
    <row r="2299" spans="1:14" x14ac:dyDescent="0.25">
      <c r="A2299" s="3">
        <v>379</v>
      </c>
      <c r="B2299" s="2" t="s">
        <v>19</v>
      </c>
      <c r="C2299" s="2" t="s">
        <v>199</v>
      </c>
      <c r="D2299" s="2" t="s">
        <v>11</v>
      </c>
      <c r="E2299" s="2" t="s">
        <v>21</v>
      </c>
      <c r="F2299" s="2" t="s">
        <v>13</v>
      </c>
      <c r="G2299" s="2" t="s">
        <v>14</v>
      </c>
      <c r="H2299" s="2">
        <v>0</v>
      </c>
      <c r="L2299" s="2" t="s">
        <v>7290</v>
      </c>
      <c r="M2299" s="2" t="s">
        <v>6617</v>
      </c>
    </row>
    <row r="2300" spans="1:14" x14ac:dyDescent="0.25">
      <c r="A2300" s="3">
        <v>4179</v>
      </c>
      <c r="B2300" s="2" t="s">
        <v>19</v>
      </c>
      <c r="C2300" s="2" t="s">
        <v>142</v>
      </c>
      <c r="D2300" s="2" t="s">
        <v>11</v>
      </c>
      <c r="E2300" s="2" t="s">
        <v>21</v>
      </c>
      <c r="F2300" s="2" t="s">
        <v>13</v>
      </c>
      <c r="G2300" s="2" t="s">
        <v>14</v>
      </c>
      <c r="H2300" s="2">
        <v>0</v>
      </c>
      <c r="L2300" s="2" t="s">
        <v>7290</v>
      </c>
      <c r="M2300" s="2" t="s">
        <v>6617</v>
      </c>
    </row>
    <row r="2301" spans="1:14" x14ac:dyDescent="0.25">
      <c r="A2301" s="3">
        <v>2885</v>
      </c>
      <c r="B2301" s="2" t="s">
        <v>19</v>
      </c>
      <c r="C2301" s="2" t="s">
        <v>16</v>
      </c>
      <c r="D2301" s="2" t="s">
        <v>11</v>
      </c>
      <c r="E2301" s="2" t="s">
        <v>21</v>
      </c>
      <c r="F2301" s="2" t="s">
        <v>13</v>
      </c>
      <c r="G2301" s="2" t="s">
        <v>14</v>
      </c>
      <c r="H2301" s="2">
        <v>0</v>
      </c>
      <c r="L2301" s="2" t="s">
        <v>7290</v>
      </c>
      <c r="M2301" s="2" t="s">
        <v>6617</v>
      </c>
    </row>
    <row r="2302" spans="1:14" x14ac:dyDescent="0.25">
      <c r="A2302" s="3">
        <v>3844</v>
      </c>
      <c r="B2302" s="2" t="s">
        <v>19</v>
      </c>
      <c r="C2302" s="2" t="s">
        <v>189</v>
      </c>
      <c r="D2302" s="2" t="s">
        <v>11</v>
      </c>
      <c r="E2302" s="2" t="s">
        <v>21</v>
      </c>
      <c r="F2302" s="2" t="s">
        <v>13</v>
      </c>
      <c r="G2302" s="2" t="s">
        <v>14</v>
      </c>
      <c r="N2302" s="2" t="s">
        <v>6617</v>
      </c>
    </row>
    <row r="2303" spans="1:14" x14ac:dyDescent="0.25">
      <c r="A2303" s="3">
        <v>1634</v>
      </c>
      <c r="B2303" s="2" t="s">
        <v>19</v>
      </c>
      <c r="C2303" s="2" t="s">
        <v>43</v>
      </c>
      <c r="D2303" s="2" t="s">
        <v>11</v>
      </c>
      <c r="E2303" s="2" t="s">
        <v>21</v>
      </c>
      <c r="F2303" s="2" t="s">
        <v>13</v>
      </c>
      <c r="G2303" s="2" t="s">
        <v>14</v>
      </c>
      <c r="N2303" s="2" t="s">
        <v>6617</v>
      </c>
    </row>
    <row r="2304" spans="1:14" x14ac:dyDescent="0.25">
      <c r="A2304" s="3">
        <v>3386</v>
      </c>
      <c r="B2304" s="2" t="s">
        <v>19</v>
      </c>
      <c r="C2304" s="2" t="s">
        <v>26</v>
      </c>
      <c r="D2304" s="2" t="s">
        <v>11</v>
      </c>
      <c r="E2304" s="2" t="s">
        <v>21</v>
      </c>
      <c r="F2304" s="2" t="s">
        <v>13</v>
      </c>
      <c r="G2304" s="2" t="s">
        <v>14</v>
      </c>
      <c r="N2304" s="2" t="s">
        <v>6617</v>
      </c>
    </row>
    <row r="2305" spans="1:14" x14ac:dyDescent="0.25">
      <c r="A2305" s="3">
        <v>3629</v>
      </c>
      <c r="B2305" s="2" t="s">
        <v>19</v>
      </c>
      <c r="C2305" s="2" t="s">
        <v>30</v>
      </c>
      <c r="D2305" s="2" t="s">
        <v>11</v>
      </c>
      <c r="E2305" s="2" t="s">
        <v>21</v>
      </c>
      <c r="F2305" s="2" t="s">
        <v>13</v>
      </c>
      <c r="G2305" s="2" t="s">
        <v>14</v>
      </c>
      <c r="N2305" s="2" t="s">
        <v>6617</v>
      </c>
    </row>
    <row r="2306" spans="1:14" x14ac:dyDescent="0.25">
      <c r="A2306" s="3">
        <v>1475</v>
      </c>
      <c r="B2306" s="2" t="s">
        <v>19</v>
      </c>
      <c r="C2306" s="2" t="s">
        <v>23</v>
      </c>
      <c r="D2306" s="2" t="s">
        <v>11</v>
      </c>
      <c r="E2306" s="2" t="s">
        <v>21</v>
      </c>
      <c r="F2306" s="2" t="s">
        <v>13</v>
      </c>
      <c r="G2306" s="2" t="s">
        <v>14</v>
      </c>
    </row>
    <row r="2307" spans="1:14" hidden="1" x14ac:dyDescent="0.25">
      <c r="A2307" s="3">
        <v>3997</v>
      </c>
      <c r="B2307" s="2" t="s">
        <v>279</v>
      </c>
      <c r="C2307" s="2" t="s">
        <v>47</v>
      </c>
      <c r="D2307" s="2" t="s">
        <v>11</v>
      </c>
      <c r="E2307" s="2" t="s">
        <v>281</v>
      </c>
      <c r="F2307" s="2" t="s">
        <v>13</v>
      </c>
      <c r="G2307" s="2" t="s">
        <v>14</v>
      </c>
    </row>
    <row r="2308" spans="1:14" hidden="1" x14ac:dyDescent="0.25">
      <c r="A2308" s="3">
        <v>2306</v>
      </c>
      <c r="C2308" s="2" t="s">
        <v>2818</v>
      </c>
      <c r="D2308" s="2" t="s">
        <v>11</v>
      </c>
      <c r="E2308" s="2" t="s">
        <v>5996</v>
      </c>
      <c r="F2308" s="2" t="s">
        <v>37</v>
      </c>
      <c r="G2308" s="2" t="s">
        <v>2913</v>
      </c>
    </row>
    <row r="2309" spans="1:14" hidden="1" x14ac:dyDescent="0.25">
      <c r="A2309" s="3">
        <v>1942</v>
      </c>
      <c r="B2309" s="2" t="s">
        <v>279</v>
      </c>
      <c r="C2309" s="2" t="s">
        <v>90</v>
      </c>
      <c r="D2309" s="2" t="s">
        <v>11</v>
      </c>
      <c r="E2309" s="2" t="s">
        <v>281</v>
      </c>
      <c r="F2309" s="2" t="s">
        <v>13</v>
      </c>
      <c r="G2309" s="2" t="s">
        <v>14</v>
      </c>
    </row>
    <row r="2310" spans="1:14" hidden="1" x14ac:dyDescent="0.25">
      <c r="A2310" s="3">
        <v>22</v>
      </c>
      <c r="B2310" s="2" t="s">
        <v>279</v>
      </c>
      <c r="C2310" s="2" t="s">
        <v>9</v>
      </c>
      <c r="D2310" s="2" t="s">
        <v>11</v>
      </c>
      <c r="E2310" s="2" t="s">
        <v>281</v>
      </c>
      <c r="F2310" s="2" t="s">
        <v>13</v>
      </c>
      <c r="G2310" s="2" t="s">
        <v>14</v>
      </c>
    </row>
    <row r="2311" spans="1:14" hidden="1" x14ac:dyDescent="0.25">
      <c r="A2311" s="3">
        <v>686</v>
      </c>
      <c r="B2311" s="2" t="s">
        <v>279</v>
      </c>
      <c r="C2311" s="2" t="s">
        <v>99</v>
      </c>
      <c r="D2311" s="2" t="s">
        <v>11</v>
      </c>
      <c r="E2311" s="2" t="s">
        <v>281</v>
      </c>
      <c r="F2311" s="2" t="s">
        <v>13</v>
      </c>
      <c r="G2311" s="2" t="s">
        <v>14</v>
      </c>
    </row>
    <row r="2312" spans="1:14" hidden="1" x14ac:dyDescent="0.25">
      <c r="A2312" s="3">
        <v>812</v>
      </c>
      <c r="B2312" s="2" t="s">
        <v>279</v>
      </c>
      <c r="C2312" s="2" t="s">
        <v>70</v>
      </c>
      <c r="D2312" s="2" t="s">
        <v>11</v>
      </c>
      <c r="E2312" s="2" t="s">
        <v>281</v>
      </c>
      <c r="F2312" s="2" t="s">
        <v>13</v>
      </c>
      <c r="G2312" s="2" t="s">
        <v>14</v>
      </c>
    </row>
    <row r="2313" spans="1:14" hidden="1" x14ac:dyDescent="0.25">
      <c r="A2313" s="3">
        <v>3744</v>
      </c>
      <c r="B2313" s="2" t="s">
        <v>1413</v>
      </c>
      <c r="C2313" s="2" t="s">
        <v>47</v>
      </c>
      <c r="D2313" s="2" t="s">
        <v>11</v>
      </c>
      <c r="E2313" s="2" t="s">
        <v>1415</v>
      </c>
      <c r="F2313" s="2" t="s">
        <v>13</v>
      </c>
      <c r="G2313" s="2" t="s">
        <v>33</v>
      </c>
    </row>
    <row r="2314" spans="1:14" hidden="1" x14ac:dyDescent="0.25">
      <c r="A2314" s="3">
        <v>916</v>
      </c>
      <c r="B2314" s="2" t="s">
        <v>1413</v>
      </c>
      <c r="C2314" s="2" t="s">
        <v>90</v>
      </c>
      <c r="D2314" s="2" t="s">
        <v>11</v>
      </c>
      <c r="E2314" s="2" t="s">
        <v>1415</v>
      </c>
      <c r="F2314" s="2" t="s">
        <v>13</v>
      </c>
      <c r="G2314" s="2" t="s">
        <v>33</v>
      </c>
    </row>
    <row r="2315" spans="1:14" hidden="1" x14ac:dyDescent="0.25">
      <c r="A2315" s="3">
        <v>2313</v>
      </c>
      <c r="C2315" s="2" t="s">
        <v>2818</v>
      </c>
      <c r="D2315" s="2" t="s">
        <v>11</v>
      </c>
      <c r="E2315" s="2" t="s">
        <v>5030</v>
      </c>
      <c r="F2315" s="2" t="s">
        <v>37</v>
      </c>
      <c r="G2315" s="2" t="s">
        <v>2913</v>
      </c>
    </row>
    <row r="2316" spans="1:14" hidden="1" x14ac:dyDescent="0.25">
      <c r="A2316" s="3">
        <v>2873</v>
      </c>
      <c r="B2316" s="2" t="s">
        <v>1413</v>
      </c>
      <c r="C2316" s="2" t="s">
        <v>9</v>
      </c>
      <c r="D2316" s="2" t="s">
        <v>11</v>
      </c>
      <c r="E2316" s="2" t="s">
        <v>1415</v>
      </c>
      <c r="F2316" s="2" t="s">
        <v>13</v>
      </c>
      <c r="G2316" s="2" t="s">
        <v>33</v>
      </c>
    </row>
    <row r="2317" spans="1:14" hidden="1" x14ac:dyDescent="0.25">
      <c r="A2317" s="3">
        <v>1849</v>
      </c>
      <c r="B2317" s="2" t="s">
        <v>1413</v>
      </c>
      <c r="C2317" s="2" t="s">
        <v>99</v>
      </c>
      <c r="D2317" s="2" t="s">
        <v>11</v>
      </c>
      <c r="E2317" s="2" t="s">
        <v>1415</v>
      </c>
      <c r="F2317" s="2" t="s">
        <v>13</v>
      </c>
      <c r="G2317" s="2" t="s">
        <v>33</v>
      </c>
    </row>
    <row r="2318" spans="1:14" hidden="1" x14ac:dyDescent="0.25">
      <c r="A2318" s="3">
        <v>3943</v>
      </c>
      <c r="B2318" s="2" t="s">
        <v>1413</v>
      </c>
      <c r="C2318" s="2" t="s">
        <v>70</v>
      </c>
      <c r="D2318" s="2" t="s">
        <v>11</v>
      </c>
      <c r="E2318" s="2" t="s">
        <v>1415</v>
      </c>
      <c r="F2318" s="2" t="s">
        <v>13</v>
      </c>
      <c r="G2318" s="2" t="s">
        <v>33</v>
      </c>
    </row>
    <row r="2319" spans="1:14" x14ac:dyDescent="0.25">
      <c r="A2319" s="3">
        <v>2619</v>
      </c>
      <c r="B2319" s="2" t="s">
        <v>1413</v>
      </c>
      <c r="C2319" s="2" t="s">
        <v>189</v>
      </c>
      <c r="D2319" s="2" t="s">
        <v>11</v>
      </c>
      <c r="E2319" s="2" t="s">
        <v>1415</v>
      </c>
      <c r="F2319" s="2" t="s">
        <v>13</v>
      </c>
      <c r="G2319" s="2" t="s">
        <v>33</v>
      </c>
    </row>
    <row r="2320" spans="1:14" x14ac:dyDescent="0.25">
      <c r="A2320" s="3">
        <v>1804</v>
      </c>
      <c r="B2320" s="2" t="s">
        <v>1413</v>
      </c>
      <c r="C2320" s="2" t="s">
        <v>43</v>
      </c>
      <c r="D2320" s="2" t="s">
        <v>11</v>
      </c>
      <c r="E2320" s="2" t="s">
        <v>1415</v>
      </c>
      <c r="F2320" s="2" t="s">
        <v>13</v>
      </c>
      <c r="G2320" s="2" t="s">
        <v>33</v>
      </c>
    </row>
    <row r="2321" spans="1:7" x14ac:dyDescent="0.25">
      <c r="A2321" s="3">
        <v>3927</v>
      </c>
      <c r="B2321" s="2" t="s">
        <v>1413</v>
      </c>
      <c r="C2321" s="2" t="s">
        <v>26</v>
      </c>
      <c r="D2321" s="2" t="s">
        <v>11</v>
      </c>
      <c r="E2321" s="2" t="s">
        <v>1415</v>
      </c>
      <c r="F2321" s="2" t="s">
        <v>13</v>
      </c>
      <c r="G2321" s="2" t="s">
        <v>33</v>
      </c>
    </row>
    <row r="2322" spans="1:7" x14ac:dyDescent="0.25">
      <c r="A2322" s="3">
        <v>4316</v>
      </c>
      <c r="B2322" s="2" t="s">
        <v>1413</v>
      </c>
      <c r="C2322" s="2" t="s">
        <v>30</v>
      </c>
      <c r="D2322" s="2" t="s">
        <v>11</v>
      </c>
      <c r="E2322" s="2" t="s">
        <v>1415</v>
      </c>
      <c r="F2322" s="2" t="s">
        <v>13</v>
      </c>
      <c r="G2322" s="2" t="s">
        <v>33</v>
      </c>
    </row>
    <row r="2323" spans="1:7" x14ac:dyDescent="0.25">
      <c r="A2323" s="3">
        <v>1788</v>
      </c>
      <c r="B2323" s="2" t="s">
        <v>1413</v>
      </c>
      <c r="C2323" s="2" t="s">
        <v>23</v>
      </c>
      <c r="D2323" s="2" t="s">
        <v>11</v>
      </c>
      <c r="E2323" s="2" t="s">
        <v>1415</v>
      </c>
      <c r="F2323" s="2" t="s">
        <v>13</v>
      </c>
      <c r="G2323" s="2" t="s">
        <v>33</v>
      </c>
    </row>
    <row r="2324" spans="1:7" x14ac:dyDescent="0.25">
      <c r="A2324" s="3">
        <v>10</v>
      </c>
      <c r="B2324" s="2" t="s">
        <v>2699</v>
      </c>
      <c r="C2324" s="2" t="s">
        <v>43</v>
      </c>
      <c r="D2324" s="2" t="s">
        <v>11</v>
      </c>
      <c r="E2324" s="2" t="s">
        <v>2701</v>
      </c>
      <c r="F2324" s="2" t="s">
        <v>13</v>
      </c>
      <c r="G2324" s="2" t="s">
        <v>14</v>
      </c>
    </row>
    <row r="2325" spans="1:7" x14ac:dyDescent="0.25">
      <c r="A2325" s="3">
        <v>614</v>
      </c>
      <c r="B2325" s="2" t="s">
        <v>2781</v>
      </c>
      <c r="C2325" s="2" t="s">
        <v>189</v>
      </c>
      <c r="D2325" s="2" t="s">
        <v>11</v>
      </c>
      <c r="E2325" s="2" t="s">
        <v>2783</v>
      </c>
      <c r="F2325" s="2" t="s">
        <v>13</v>
      </c>
      <c r="G2325" s="2" t="s">
        <v>14</v>
      </c>
    </row>
    <row r="2326" spans="1:7" hidden="1" x14ac:dyDescent="0.25">
      <c r="A2326" s="3">
        <v>2324</v>
      </c>
      <c r="B2326" s="2" t="s">
        <v>458</v>
      </c>
      <c r="C2326" s="2" t="s">
        <v>59</v>
      </c>
      <c r="D2326" s="2" t="s">
        <v>11</v>
      </c>
      <c r="E2326" s="2" t="s">
        <v>2523</v>
      </c>
      <c r="F2326" s="2" t="s">
        <v>37</v>
      </c>
      <c r="G2326" s="2" t="s">
        <v>14</v>
      </c>
    </row>
    <row r="2327" spans="1:7" x14ac:dyDescent="0.25">
      <c r="A2327" s="3">
        <v>3425</v>
      </c>
      <c r="B2327" s="2" t="s">
        <v>2781</v>
      </c>
      <c r="C2327" s="2" t="s">
        <v>43</v>
      </c>
      <c r="D2327" s="2" t="s">
        <v>11</v>
      </c>
      <c r="E2327" s="2" t="s">
        <v>2783</v>
      </c>
      <c r="F2327" s="2" t="s">
        <v>13</v>
      </c>
      <c r="G2327" s="2" t="s">
        <v>14</v>
      </c>
    </row>
    <row r="2328" spans="1:7" x14ac:dyDescent="0.25">
      <c r="A2328" s="3">
        <v>2990</v>
      </c>
      <c r="B2328" s="2" t="s">
        <v>2781</v>
      </c>
      <c r="C2328" s="2" t="s">
        <v>26</v>
      </c>
      <c r="D2328" s="2" t="s">
        <v>11</v>
      </c>
      <c r="E2328" s="2" t="s">
        <v>2783</v>
      </c>
      <c r="F2328" s="2" t="s">
        <v>13</v>
      </c>
      <c r="G2328" s="2" t="s">
        <v>14</v>
      </c>
    </row>
    <row r="2329" spans="1:7" x14ac:dyDescent="0.25">
      <c r="A2329" s="3">
        <v>3436</v>
      </c>
      <c r="B2329" s="2" t="s">
        <v>2781</v>
      </c>
      <c r="C2329" s="2" t="s">
        <v>30</v>
      </c>
      <c r="D2329" s="2" t="s">
        <v>11</v>
      </c>
      <c r="E2329" s="2" t="s">
        <v>2783</v>
      </c>
      <c r="F2329" s="2" t="s">
        <v>13</v>
      </c>
      <c r="G2329" s="2" t="s">
        <v>14</v>
      </c>
    </row>
    <row r="2330" spans="1:7" x14ac:dyDescent="0.25">
      <c r="A2330" s="3">
        <v>245</v>
      </c>
      <c r="B2330" s="2" t="s">
        <v>2781</v>
      </c>
      <c r="C2330" s="2" t="s">
        <v>23</v>
      </c>
      <c r="D2330" s="2" t="s">
        <v>11</v>
      </c>
      <c r="E2330" s="2" t="s">
        <v>2783</v>
      </c>
      <c r="F2330" s="2" t="s">
        <v>13</v>
      </c>
      <c r="G2330" s="2" t="s">
        <v>14</v>
      </c>
    </row>
    <row r="2331" spans="1:7" x14ac:dyDescent="0.25">
      <c r="A2331" s="3">
        <v>2858</v>
      </c>
      <c r="B2331" s="2" t="s">
        <v>1081</v>
      </c>
      <c r="C2331" s="2" t="s">
        <v>189</v>
      </c>
      <c r="D2331" s="2" t="s">
        <v>11</v>
      </c>
      <c r="E2331" s="2" t="s">
        <v>1083</v>
      </c>
      <c r="F2331" s="2" t="s">
        <v>13</v>
      </c>
      <c r="G2331" s="2" t="s">
        <v>14</v>
      </c>
    </row>
    <row r="2332" spans="1:7" x14ac:dyDescent="0.25">
      <c r="A2332" s="3">
        <v>509</v>
      </c>
      <c r="B2332" s="2" t="s">
        <v>1081</v>
      </c>
      <c r="C2332" s="2" t="s">
        <v>43</v>
      </c>
      <c r="D2332" s="2" t="s">
        <v>11</v>
      </c>
      <c r="E2332" s="2" t="s">
        <v>1083</v>
      </c>
      <c r="F2332" s="2" t="s">
        <v>13</v>
      </c>
      <c r="G2332" s="2" t="s">
        <v>14</v>
      </c>
    </row>
    <row r="2333" spans="1:7" x14ac:dyDescent="0.25">
      <c r="A2333" s="3">
        <v>1790</v>
      </c>
      <c r="B2333" s="2" t="s">
        <v>1081</v>
      </c>
      <c r="C2333" s="2" t="s">
        <v>26</v>
      </c>
      <c r="D2333" s="2" t="s">
        <v>11</v>
      </c>
      <c r="E2333" s="2" t="s">
        <v>1083</v>
      </c>
      <c r="F2333" s="2" t="s">
        <v>13</v>
      </c>
      <c r="G2333" s="2" t="s">
        <v>14</v>
      </c>
    </row>
    <row r="2334" spans="1:7" x14ac:dyDescent="0.25">
      <c r="A2334" s="3">
        <v>3380</v>
      </c>
      <c r="B2334" s="2" t="s">
        <v>1081</v>
      </c>
      <c r="C2334" s="2" t="s">
        <v>30</v>
      </c>
      <c r="D2334" s="2" t="s">
        <v>11</v>
      </c>
      <c r="E2334" s="2" t="s">
        <v>1083</v>
      </c>
      <c r="F2334" s="2" t="s">
        <v>13</v>
      </c>
      <c r="G2334" s="2" t="s">
        <v>14</v>
      </c>
    </row>
    <row r="2335" spans="1:7" x14ac:dyDescent="0.25">
      <c r="A2335" s="3">
        <v>1808</v>
      </c>
      <c r="B2335" s="2" t="s">
        <v>1081</v>
      </c>
      <c r="C2335" s="2" t="s">
        <v>23</v>
      </c>
      <c r="D2335" s="2" t="s">
        <v>11</v>
      </c>
      <c r="E2335" s="2" t="s">
        <v>1083</v>
      </c>
      <c r="F2335" s="2" t="s">
        <v>13</v>
      </c>
      <c r="G2335" s="2" t="s">
        <v>14</v>
      </c>
    </row>
    <row r="2336" spans="1:7" hidden="1" x14ac:dyDescent="0.25">
      <c r="A2336" s="3">
        <v>3494</v>
      </c>
      <c r="B2336" s="2" t="s">
        <v>515</v>
      </c>
      <c r="C2336" s="2" t="s">
        <v>47</v>
      </c>
      <c r="D2336" s="2" t="s">
        <v>11</v>
      </c>
      <c r="E2336" s="2" t="s">
        <v>517</v>
      </c>
      <c r="F2336" s="2" t="s">
        <v>13</v>
      </c>
      <c r="G2336" s="2" t="s">
        <v>14</v>
      </c>
    </row>
    <row r="2337" spans="1:14" hidden="1" x14ac:dyDescent="0.25">
      <c r="A2337" s="3">
        <v>1081</v>
      </c>
      <c r="B2337" s="2" t="s">
        <v>515</v>
      </c>
      <c r="C2337" s="2" t="s">
        <v>90</v>
      </c>
      <c r="D2337" s="2" t="s">
        <v>11</v>
      </c>
      <c r="E2337" s="2" t="s">
        <v>517</v>
      </c>
      <c r="F2337" s="2" t="s">
        <v>13</v>
      </c>
      <c r="G2337" s="2" t="s">
        <v>14</v>
      </c>
    </row>
    <row r="2338" spans="1:14" hidden="1" x14ac:dyDescent="0.25">
      <c r="A2338" s="3">
        <v>2269</v>
      </c>
      <c r="B2338" s="2" t="s">
        <v>515</v>
      </c>
      <c r="C2338" s="2" t="s">
        <v>9</v>
      </c>
      <c r="D2338" s="2" t="s">
        <v>11</v>
      </c>
      <c r="E2338" s="2" t="s">
        <v>517</v>
      </c>
      <c r="F2338" s="2" t="s">
        <v>13</v>
      </c>
      <c r="G2338" s="2" t="s">
        <v>14</v>
      </c>
    </row>
    <row r="2339" spans="1:14" hidden="1" x14ac:dyDescent="0.25">
      <c r="A2339" s="3">
        <v>305</v>
      </c>
      <c r="B2339" s="2" t="s">
        <v>515</v>
      </c>
      <c r="C2339" s="2" t="s">
        <v>99</v>
      </c>
      <c r="D2339" s="2" t="s">
        <v>11</v>
      </c>
      <c r="E2339" s="2" t="s">
        <v>517</v>
      </c>
      <c r="F2339" s="2" t="s">
        <v>13</v>
      </c>
      <c r="G2339" s="2" t="s">
        <v>14</v>
      </c>
    </row>
    <row r="2340" spans="1:14" hidden="1" x14ac:dyDescent="0.25">
      <c r="A2340" s="3">
        <v>1913</v>
      </c>
      <c r="B2340" s="2" t="s">
        <v>515</v>
      </c>
      <c r="C2340" s="2" t="s">
        <v>70</v>
      </c>
      <c r="D2340" s="2" t="s">
        <v>11</v>
      </c>
      <c r="E2340" s="2" t="s">
        <v>517</v>
      </c>
      <c r="F2340" s="2" t="s">
        <v>13</v>
      </c>
      <c r="G2340" s="2" t="s">
        <v>14</v>
      </c>
    </row>
    <row r="2341" spans="1:14" x14ac:dyDescent="0.25">
      <c r="A2341" s="3">
        <v>3403</v>
      </c>
      <c r="B2341" s="2" t="s">
        <v>515</v>
      </c>
      <c r="C2341" s="2" t="s">
        <v>189</v>
      </c>
      <c r="D2341" s="2" t="s">
        <v>11</v>
      </c>
      <c r="E2341" s="2" t="s">
        <v>517</v>
      </c>
      <c r="F2341" s="2" t="s">
        <v>13</v>
      </c>
      <c r="G2341" s="2" t="s">
        <v>14</v>
      </c>
    </row>
    <row r="2342" spans="1:14" x14ac:dyDescent="0.25">
      <c r="A2342" s="3">
        <v>442</v>
      </c>
      <c r="B2342" s="2" t="s">
        <v>515</v>
      </c>
      <c r="C2342" s="2" t="s">
        <v>43</v>
      </c>
      <c r="D2342" s="2" t="s">
        <v>11</v>
      </c>
      <c r="E2342" s="2" t="s">
        <v>517</v>
      </c>
      <c r="F2342" s="2" t="s">
        <v>13</v>
      </c>
      <c r="G2342" s="2" t="s">
        <v>14</v>
      </c>
    </row>
    <row r="2343" spans="1:14" hidden="1" x14ac:dyDescent="0.25">
      <c r="A2343" s="3">
        <v>2341</v>
      </c>
      <c r="C2343" s="2" t="s">
        <v>2818</v>
      </c>
      <c r="D2343" s="2" t="s">
        <v>11</v>
      </c>
      <c r="E2343" s="2" t="s">
        <v>3469</v>
      </c>
      <c r="F2343" s="2" t="s">
        <v>37</v>
      </c>
      <c r="G2343" s="2" t="s">
        <v>2821</v>
      </c>
    </row>
    <row r="2344" spans="1:14" x14ac:dyDescent="0.25">
      <c r="A2344" s="3">
        <v>4157</v>
      </c>
      <c r="B2344" s="2" t="s">
        <v>515</v>
      </c>
      <c r="C2344" s="2" t="s">
        <v>26</v>
      </c>
      <c r="D2344" s="2" t="s">
        <v>11</v>
      </c>
      <c r="E2344" s="2" t="s">
        <v>517</v>
      </c>
      <c r="F2344" s="2" t="s">
        <v>13</v>
      </c>
      <c r="G2344" s="2" t="s">
        <v>14</v>
      </c>
    </row>
    <row r="2345" spans="1:14" x14ac:dyDescent="0.25">
      <c r="A2345" s="3">
        <v>1724</v>
      </c>
      <c r="B2345" s="2" t="s">
        <v>515</v>
      </c>
      <c r="C2345" s="2" t="s">
        <v>30</v>
      </c>
      <c r="D2345" s="2" t="s">
        <v>11</v>
      </c>
      <c r="E2345" s="2" t="s">
        <v>517</v>
      </c>
      <c r="F2345" s="2" t="s">
        <v>13</v>
      </c>
      <c r="G2345" s="2" t="s">
        <v>14</v>
      </c>
    </row>
    <row r="2346" spans="1:14" x14ac:dyDescent="0.25">
      <c r="A2346" s="3">
        <v>2933</v>
      </c>
      <c r="B2346" s="2" t="s">
        <v>515</v>
      </c>
      <c r="C2346" s="2" t="s">
        <v>23</v>
      </c>
      <c r="D2346" s="2" t="s">
        <v>11</v>
      </c>
      <c r="E2346" s="2" t="s">
        <v>517</v>
      </c>
      <c r="F2346" s="2" t="s">
        <v>13</v>
      </c>
      <c r="G2346" s="2" t="s">
        <v>14</v>
      </c>
    </row>
    <row r="2347" spans="1:14" hidden="1" x14ac:dyDescent="0.25">
      <c r="A2347" s="3">
        <v>2345</v>
      </c>
      <c r="C2347" s="2" t="s">
        <v>2818</v>
      </c>
      <c r="D2347" s="2" t="s">
        <v>11</v>
      </c>
      <c r="E2347" s="2" t="s">
        <v>6378</v>
      </c>
      <c r="F2347" s="2" t="s">
        <v>37</v>
      </c>
      <c r="G2347" s="2" t="s">
        <v>2913</v>
      </c>
    </row>
    <row r="2348" spans="1:14" x14ac:dyDescent="0.25">
      <c r="A2348" s="3">
        <v>2334</v>
      </c>
      <c r="B2348" s="2" t="s">
        <v>4439</v>
      </c>
      <c r="C2348" s="2" t="s">
        <v>16</v>
      </c>
      <c r="D2348" s="2" t="s">
        <v>11</v>
      </c>
      <c r="E2348" s="2" t="s">
        <v>4441</v>
      </c>
      <c r="F2348" s="2" t="s">
        <v>13</v>
      </c>
      <c r="G2348" s="2" t="s">
        <v>14</v>
      </c>
      <c r="H2348" s="2">
        <f>14.0067*N2348/M2348</f>
        <v>0.13580015900409145</v>
      </c>
      <c r="L2348" s="2" t="s">
        <v>7295</v>
      </c>
      <c r="M2348" s="2">
        <v>206.28399999999999</v>
      </c>
      <c r="N2348" s="2">
        <v>2</v>
      </c>
    </row>
    <row r="2349" spans="1:14" x14ac:dyDescent="0.25">
      <c r="A2349" s="3">
        <v>1811</v>
      </c>
      <c r="B2349" s="2" t="s">
        <v>1771</v>
      </c>
      <c r="C2349" s="2" t="s">
        <v>16</v>
      </c>
      <c r="D2349" s="2" t="s">
        <v>11</v>
      </c>
      <c r="E2349" s="2" t="s">
        <v>1773</v>
      </c>
      <c r="F2349" s="2" t="s">
        <v>13</v>
      </c>
      <c r="G2349" s="2" t="s">
        <v>14</v>
      </c>
      <c r="H2349" s="2">
        <f>14.0067*N2349/M2349</f>
        <v>4.742696355288286E-2</v>
      </c>
      <c r="L2349" s="2" t="s">
        <v>7296</v>
      </c>
      <c r="M2349" s="2">
        <v>295.33199999999999</v>
      </c>
      <c r="N2349" s="2">
        <v>1</v>
      </c>
    </row>
    <row r="2350" spans="1:14" x14ac:dyDescent="0.25">
      <c r="A2350" s="3">
        <v>2225</v>
      </c>
      <c r="B2350" s="2" t="s">
        <v>215</v>
      </c>
      <c r="C2350" s="2" t="s">
        <v>16</v>
      </c>
      <c r="D2350" s="2" t="s">
        <v>11</v>
      </c>
      <c r="E2350" s="2" t="s">
        <v>217</v>
      </c>
      <c r="F2350" s="2" t="s">
        <v>13</v>
      </c>
      <c r="G2350" s="2" t="s">
        <v>14</v>
      </c>
      <c r="H2350" s="2">
        <f>14.0067*N2350/M2350</f>
        <v>3.8981131025269955E-2</v>
      </c>
      <c r="L2350" s="2" t="s">
        <v>7297</v>
      </c>
      <c r="M2350" s="2">
        <v>359.32</v>
      </c>
      <c r="N2350" s="2">
        <v>1</v>
      </c>
    </row>
    <row r="2351" spans="1:14" x14ac:dyDescent="0.25">
      <c r="A2351" s="3">
        <v>1210</v>
      </c>
      <c r="B2351" s="2" t="s">
        <v>7298</v>
      </c>
      <c r="C2351" s="2" t="s">
        <v>16</v>
      </c>
      <c r="D2351" s="2" t="s">
        <v>11</v>
      </c>
      <c r="E2351" s="2" t="s">
        <v>5478</v>
      </c>
      <c r="F2351" s="2" t="s">
        <v>13</v>
      </c>
      <c r="G2351" s="2" t="s">
        <v>14</v>
      </c>
      <c r="H2351" s="2">
        <f>14.0067*N2351/M2351</f>
        <v>0</v>
      </c>
      <c r="L2351" s="2" t="s">
        <v>7299</v>
      </c>
      <c r="M2351" s="2">
        <v>258.16000000000003</v>
      </c>
      <c r="N2351" s="2">
        <v>0</v>
      </c>
    </row>
    <row r="2352" spans="1:14" x14ac:dyDescent="0.25">
      <c r="A2352" s="3">
        <v>228</v>
      </c>
      <c r="B2352" s="2" t="s">
        <v>4851</v>
      </c>
      <c r="C2352" s="2" t="s">
        <v>16</v>
      </c>
      <c r="D2352" s="2" t="s">
        <v>11</v>
      </c>
      <c r="E2352" s="2" t="s">
        <v>4853</v>
      </c>
      <c r="F2352" s="2" t="s">
        <v>13</v>
      </c>
      <c r="G2352" s="2" t="s">
        <v>14</v>
      </c>
      <c r="H2352" s="2">
        <f>14.0067*N2352/M2352</f>
        <v>4.4700141695495105E-2</v>
      </c>
      <c r="L2352" s="2" t="s">
        <v>7300</v>
      </c>
      <c r="M2352" s="2">
        <v>313.34800000000001</v>
      </c>
      <c r="N2352" s="2">
        <v>1</v>
      </c>
    </row>
    <row r="2353" spans="1:7" hidden="1" x14ac:dyDescent="0.25">
      <c r="A2353" s="3">
        <v>2134</v>
      </c>
      <c r="B2353" s="2" t="s">
        <v>299</v>
      </c>
      <c r="C2353" s="2" t="s">
        <v>47</v>
      </c>
      <c r="D2353" s="2" t="s">
        <v>11</v>
      </c>
      <c r="E2353" s="2" t="s">
        <v>301</v>
      </c>
      <c r="F2353" s="2" t="s">
        <v>13</v>
      </c>
      <c r="G2353" s="2" t="s">
        <v>33</v>
      </c>
    </row>
    <row r="2354" spans="1:7" hidden="1" x14ac:dyDescent="0.25">
      <c r="A2354" s="3">
        <v>2624</v>
      </c>
      <c r="B2354" s="2" t="s">
        <v>299</v>
      </c>
      <c r="C2354" s="2" t="s">
        <v>90</v>
      </c>
      <c r="D2354" s="2" t="s">
        <v>11</v>
      </c>
      <c r="E2354" s="2" t="s">
        <v>301</v>
      </c>
      <c r="F2354" s="2" t="s">
        <v>13</v>
      </c>
      <c r="G2354" s="2" t="s">
        <v>33</v>
      </c>
    </row>
    <row r="2355" spans="1:7" hidden="1" x14ac:dyDescent="0.25">
      <c r="A2355" s="3">
        <v>1919</v>
      </c>
      <c r="B2355" s="2" t="s">
        <v>299</v>
      </c>
      <c r="C2355" s="2" t="s">
        <v>9</v>
      </c>
      <c r="D2355" s="2" t="s">
        <v>11</v>
      </c>
      <c r="E2355" s="2" t="s">
        <v>301</v>
      </c>
      <c r="F2355" s="2" t="s">
        <v>13</v>
      </c>
      <c r="G2355" s="2" t="s">
        <v>33</v>
      </c>
    </row>
    <row r="2356" spans="1:7" hidden="1" x14ac:dyDescent="0.25">
      <c r="A2356" s="3">
        <v>4189</v>
      </c>
      <c r="B2356" s="2" t="s">
        <v>299</v>
      </c>
      <c r="C2356" s="2" t="s">
        <v>99</v>
      </c>
      <c r="D2356" s="2" t="s">
        <v>11</v>
      </c>
      <c r="E2356" s="2" t="s">
        <v>301</v>
      </c>
      <c r="F2356" s="2" t="s">
        <v>13</v>
      </c>
      <c r="G2356" s="2" t="s">
        <v>33</v>
      </c>
    </row>
    <row r="2357" spans="1:7" hidden="1" x14ac:dyDescent="0.25">
      <c r="A2357" s="3">
        <v>1236</v>
      </c>
      <c r="B2357" s="2" t="s">
        <v>299</v>
      </c>
      <c r="C2357" s="2" t="s">
        <v>70</v>
      </c>
      <c r="D2357" s="2" t="s">
        <v>11</v>
      </c>
      <c r="E2357" s="2" t="s">
        <v>301</v>
      </c>
      <c r="F2357" s="2" t="s">
        <v>13</v>
      </c>
      <c r="G2357" s="2" t="s">
        <v>33</v>
      </c>
    </row>
    <row r="2358" spans="1:7" x14ac:dyDescent="0.25">
      <c r="A2358" s="3">
        <v>740</v>
      </c>
      <c r="B2358" s="2" t="s">
        <v>299</v>
      </c>
      <c r="C2358" s="2" t="s">
        <v>189</v>
      </c>
      <c r="D2358" s="2" t="s">
        <v>11</v>
      </c>
      <c r="E2358" s="2" t="s">
        <v>301</v>
      </c>
      <c r="F2358" s="2" t="s">
        <v>13</v>
      </c>
      <c r="G2358" s="2" t="s">
        <v>33</v>
      </c>
    </row>
    <row r="2359" spans="1:7" x14ac:dyDescent="0.25">
      <c r="A2359" s="3">
        <v>878</v>
      </c>
      <c r="B2359" s="2" t="s">
        <v>299</v>
      </c>
      <c r="C2359" s="2" t="s">
        <v>43</v>
      </c>
      <c r="D2359" s="2" t="s">
        <v>11</v>
      </c>
      <c r="E2359" s="2" t="s">
        <v>301</v>
      </c>
      <c r="F2359" s="2" t="s">
        <v>13</v>
      </c>
      <c r="G2359" s="2" t="s">
        <v>33</v>
      </c>
    </row>
    <row r="2360" spans="1:7" hidden="1" x14ac:dyDescent="0.25">
      <c r="A2360" s="3">
        <v>2358</v>
      </c>
      <c r="B2360" s="2" t="s">
        <v>858</v>
      </c>
      <c r="C2360" s="2" t="s">
        <v>51</v>
      </c>
      <c r="D2360" s="2" t="s">
        <v>11</v>
      </c>
      <c r="E2360" s="2" t="s">
        <v>6566</v>
      </c>
      <c r="F2360" s="2" t="s">
        <v>37</v>
      </c>
      <c r="G2360" s="2" t="s">
        <v>768</v>
      </c>
    </row>
    <row r="2361" spans="1:7" hidden="1" x14ac:dyDescent="0.25">
      <c r="A2361" s="3">
        <v>2359</v>
      </c>
      <c r="C2361" s="2" t="s">
        <v>2818</v>
      </c>
      <c r="D2361" s="2" t="s">
        <v>11</v>
      </c>
      <c r="E2361" s="2" t="s">
        <v>6370</v>
      </c>
      <c r="F2361" s="2" t="s">
        <v>37</v>
      </c>
      <c r="G2361" s="2" t="s">
        <v>2913</v>
      </c>
    </row>
    <row r="2362" spans="1:7" x14ac:dyDescent="0.25">
      <c r="A2362" s="3">
        <v>1498</v>
      </c>
      <c r="B2362" s="2" t="s">
        <v>299</v>
      </c>
      <c r="C2362" s="2" t="s">
        <v>26</v>
      </c>
      <c r="D2362" s="2" t="s">
        <v>11</v>
      </c>
      <c r="E2362" s="2" t="s">
        <v>301</v>
      </c>
      <c r="F2362" s="2" t="s">
        <v>13</v>
      </c>
      <c r="G2362" s="2" t="s">
        <v>33</v>
      </c>
    </row>
    <row r="2363" spans="1:7" x14ac:dyDescent="0.25">
      <c r="A2363" s="3">
        <v>3207</v>
      </c>
      <c r="B2363" s="2" t="s">
        <v>299</v>
      </c>
      <c r="C2363" s="2" t="s">
        <v>30</v>
      </c>
      <c r="D2363" s="2" t="s">
        <v>11</v>
      </c>
      <c r="E2363" s="2" t="s">
        <v>301</v>
      </c>
      <c r="F2363" s="2" t="s">
        <v>13</v>
      </c>
      <c r="G2363" s="2" t="s">
        <v>33</v>
      </c>
    </row>
    <row r="2364" spans="1:7" x14ac:dyDescent="0.25">
      <c r="A2364" s="3">
        <v>2572</v>
      </c>
      <c r="B2364" s="2" t="s">
        <v>299</v>
      </c>
      <c r="C2364" s="2" t="s">
        <v>23</v>
      </c>
      <c r="D2364" s="2" t="s">
        <v>11</v>
      </c>
      <c r="E2364" s="2" t="s">
        <v>301</v>
      </c>
      <c r="F2364" s="2" t="s">
        <v>13</v>
      </c>
      <c r="G2364" s="2" t="s">
        <v>33</v>
      </c>
    </row>
    <row r="2365" spans="1:7" x14ac:dyDescent="0.25">
      <c r="A2365" s="3">
        <v>4257</v>
      </c>
      <c r="B2365" s="2" t="s">
        <v>2373</v>
      </c>
      <c r="C2365" s="2" t="s">
        <v>189</v>
      </c>
      <c r="D2365" s="2" t="s">
        <v>11</v>
      </c>
      <c r="E2365" s="2" t="s">
        <v>971</v>
      </c>
      <c r="F2365" s="2" t="s">
        <v>13</v>
      </c>
      <c r="G2365" s="2" t="s">
        <v>33</v>
      </c>
    </row>
    <row r="2366" spans="1:7" x14ac:dyDescent="0.25">
      <c r="A2366" s="3">
        <v>3719</v>
      </c>
      <c r="B2366" s="2" t="s">
        <v>2373</v>
      </c>
      <c r="C2366" s="2" t="s">
        <v>43</v>
      </c>
      <c r="D2366" s="2" t="s">
        <v>11</v>
      </c>
      <c r="E2366" s="2" t="s">
        <v>971</v>
      </c>
      <c r="F2366" s="2" t="s">
        <v>13</v>
      </c>
      <c r="G2366" s="2" t="s">
        <v>33</v>
      </c>
    </row>
    <row r="2367" spans="1:7" x14ac:dyDescent="0.25">
      <c r="A2367" s="3">
        <v>3252</v>
      </c>
      <c r="B2367" s="2" t="s">
        <v>2373</v>
      </c>
      <c r="C2367" s="2" t="s">
        <v>26</v>
      </c>
      <c r="D2367" s="2" t="s">
        <v>11</v>
      </c>
      <c r="E2367" s="2" t="s">
        <v>971</v>
      </c>
      <c r="F2367" s="2" t="s">
        <v>13</v>
      </c>
      <c r="G2367" s="2" t="s">
        <v>33</v>
      </c>
    </row>
    <row r="2368" spans="1:7" x14ac:dyDescent="0.25">
      <c r="A2368" s="3">
        <v>1315</v>
      </c>
      <c r="B2368" s="2" t="s">
        <v>2373</v>
      </c>
      <c r="C2368" s="2" t="s">
        <v>30</v>
      </c>
      <c r="D2368" s="2" t="s">
        <v>11</v>
      </c>
      <c r="E2368" s="2" t="s">
        <v>971</v>
      </c>
      <c r="F2368" s="2" t="s">
        <v>13</v>
      </c>
      <c r="G2368" s="2" t="s">
        <v>33</v>
      </c>
    </row>
    <row r="2369" spans="1:7" x14ac:dyDescent="0.25">
      <c r="A2369" s="3">
        <v>1895</v>
      </c>
      <c r="B2369" s="2" t="s">
        <v>2373</v>
      </c>
      <c r="C2369" s="2" t="s">
        <v>23</v>
      </c>
      <c r="D2369" s="2" t="s">
        <v>11</v>
      </c>
      <c r="E2369" s="2" t="s">
        <v>971</v>
      </c>
      <c r="F2369" s="2" t="s">
        <v>13</v>
      </c>
      <c r="G2369" s="2" t="s">
        <v>33</v>
      </c>
    </row>
    <row r="2370" spans="1:7" x14ac:dyDescent="0.25">
      <c r="A2370" s="3">
        <v>3882</v>
      </c>
      <c r="B2370" s="2" t="s">
        <v>2121</v>
      </c>
      <c r="C2370" s="2" t="s">
        <v>189</v>
      </c>
      <c r="D2370" s="2" t="s">
        <v>11</v>
      </c>
      <c r="E2370" s="2" t="s">
        <v>2123</v>
      </c>
      <c r="F2370" s="2" t="s">
        <v>13</v>
      </c>
      <c r="G2370" s="2" t="s">
        <v>33</v>
      </c>
    </row>
    <row r="2371" spans="1:7" x14ac:dyDescent="0.25">
      <c r="A2371" s="3">
        <v>3526</v>
      </c>
      <c r="B2371" s="2" t="s">
        <v>2121</v>
      </c>
      <c r="C2371" s="2" t="s">
        <v>43</v>
      </c>
      <c r="D2371" s="2" t="s">
        <v>11</v>
      </c>
      <c r="E2371" s="2" t="s">
        <v>2123</v>
      </c>
      <c r="F2371" s="2" t="s">
        <v>13</v>
      </c>
      <c r="G2371" s="2" t="s">
        <v>33</v>
      </c>
    </row>
    <row r="2372" spans="1:7" x14ac:dyDescent="0.25">
      <c r="A2372" s="3">
        <v>78</v>
      </c>
      <c r="B2372" s="2" t="s">
        <v>2121</v>
      </c>
      <c r="C2372" s="2" t="s">
        <v>26</v>
      </c>
      <c r="D2372" s="2" t="s">
        <v>11</v>
      </c>
      <c r="E2372" s="2" t="s">
        <v>2123</v>
      </c>
      <c r="F2372" s="2" t="s">
        <v>13</v>
      </c>
      <c r="G2372" s="2" t="s">
        <v>33</v>
      </c>
    </row>
    <row r="2373" spans="1:7" x14ac:dyDescent="0.25">
      <c r="A2373" s="3">
        <v>3458</v>
      </c>
      <c r="B2373" s="2" t="s">
        <v>2121</v>
      </c>
      <c r="C2373" s="2" t="s">
        <v>30</v>
      </c>
      <c r="D2373" s="2" t="s">
        <v>11</v>
      </c>
      <c r="E2373" s="2" t="s">
        <v>2123</v>
      </c>
      <c r="F2373" s="2" t="s">
        <v>13</v>
      </c>
      <c r="G2373" s="2" t="s">
        <v>33</v>
      </c>
    </row>
    <row r="2374" spans="1:7" x14ac:dyDescent="0.25">
      <c r="A2374" s="3">
        <v>2171</v>
      </c>
      <c r="B2374" s="2" t="s">
        <v>2121</v>
      </c>
      <c r="C2374" s="2" t="s">
        <v>23</v>
      </c>
      <c r="D2374" s="2" t="s">
        <v>11</v>
      </c>
      <c r="E2374" s="2" t="s">
        <v>2123</v>
      </c>
      <c r="F2374" s="2" t="s">
        <v>13</v>
      </c>
      <c r="G2374" s="2" t="s">
        <v>33</v>
      </c>
    </row>
    <row r="2375" spans="1:7" x14ac:dyDescent="0.25">
      <c r="A2375" s="3">
        <v>4231</v>
      </c>
      <c r="B2375" s="2" t="s">
        <v>351</v>
      </c>
      <c r="C2375" s="2" t="s">
        <v>189</v>
      </c>
      <c r="D2375" s="2" t="s">
        <v>11</v>
      </c>
      <c r="E2375" s="2" t="s">
        <v>353</v>
      </c>
      <c r="F2375" s="2" t="s">
        <v>13</v>
      </c>
      <c r="G2375" s="2" t="s">
        <v>33</v>
      </c>
    </row>
    <row r="2376" spans="1:7" x14ac:dyDescent="0.25">
      <c r="A2376" s="3">
        <v>514</v>
      </c>
      <c r="B2376" s="2" t="s">
        <v>351</v>
      </c>
      <c r="C2376" s="2" t="s">
        <v>43</v>
      </c>
      <c r="D2376" s="2" t="s">
        <v>11</v>
      </c>
      <c r="E2376" s="2" t="s">
        <v>353</v>
      </c>
      <c r="F2376" s="2" t="s">
        <v>13</v>
      </c>
      <c r="G2376" s="2" t="s">
        <v>33</v>
      </c>
    </row>
    <row r="2377" spans="1:7" x14ac:dyDescent="0.25">
      <c r="A2377" s="3">
        <v>1753</v>
      </c>
      <c r="B2377" s="2" t="s">
        <v>351</v>
      </c>
      <c r="C2377" s="2" t="s">
        <v>26</v>
      </c>
      <c r="D2377" s="2" t="s">
        <v>11</v>
      </c>
      <c r="E2377" s="2" t="s">
        <v>353</v>
      </c>
      <c r="F2377" s="2" t="s">
        <v>13</v>
      </c>
      <c r="G2377" s="2" t="s">
        <v>33</v>
      </c>
    </row>
    <row r="2378" spans="1:7" x14ac:dyDescent="0.25">
      <c r="A2378" s="3">
        <v>1293</v>
      </c>
      <c r="B2378" s="2" t="s">
        <v>351</v>
      </c>
      <c r="C2378" s="2" t="s">
        <v>30</v>
      </c>
      <c r="D2378" s="2" t="s">
        <v>11</v>
      </c>
      <c r="E2378" s="2" t="s">
        <v>353</v>
      </c>
      <c r="F2378" s="2" t="s">
        <v>13</v>
      </c>
      <c r="G2378" s="2" t="s">
        <v>33</v>
      </c>
    </row>
    <row r="2379" spans="1:7" x14ac:dyDescent="0.25">
      <c r="A2379" s="3">
        <v>307</v>
      </c>
      <c r="B2379" s="2" t="s">
        <v>351</v>
      </c>
      <c r="C2379" s="2" t="s">
        <v>23</v>
      </c>
      <c r="D2379" s="2" t="s">
        <v>11</v>
      </c>
      <c r="E2379" s="2" t="s">
        <v>353</v>
      </c>
      <c r="F2379" s="2" t="s">
        <v>13</v>
      </c>
      <c r="G2379" s="2" t="s">
        <v>33</v>
      </c>
    </row>
    <row r="2380" spans="1:7" hidden="1" x14ac:dyDescent="0.25">
      <c r="A2380" s="3">
        <v>2378</v>
      </c>
      <c r="C2380" s="2" t="s">
        <v>2818</v>
      </c>
      <c r="D2380" s="2" t="s">
        <v>11</v>
      </c>
      <c r="E2380" s="2" t="s">
        <v>3292</v>
      </c>
      <c r="F2380" s="2" t="s">
        <v>37</v>
      </c>
      <c r="G2380" s="2" t="s">
        <v>2821</v>
      </c>
    </row>
    <row r="2381" spans="1:7" hidden="1" x14ac:dyDescent="0.25">
      <c r="A2381" s="3">
        <v>2379</v>
      </c>
      <c r="C2381" s="2" t="s">
        <v>59</v>
      </c>
      <c r="D2381" s="2" t="s">
        <v>11</v>
      </c>
      <c r="E2381" s="2" t="s">
        <v>1244</v>
      </c>
      <c r="F2381" s="2" t="s">
        <v>37</v>
      </c>
      <c r="G2381" s="2" t="s">
        <v>14</v>
      </c>
    </row>
    <row r="2382" spans="1:7" x14ac:dyDescent="0.25">
      <c r="A2382" s="3">
        <v>2733</v>
      </c>
      <c r="B2382" s="2" t="s">
        <v>3519</v>
      </c>
      <c r="C2382" s="2" t="s">
        <v>189</v>
      </c>
      <c r="D2382" s="2" t="s">
        <v>11</v>
      </c>
      <c r="E2382" s="2" t="s">
        <v>435</v>
      </c>
      <c r="F2382" s="2" t="s">
        <v>13</v>
      </c>
      <c r="G2382" s="2" t="s">
        <v>33</v>
      </c>
    </row>
    <row r="2383" spans="1:7" x14ac:dyDescent="0.25">
      <c r="A2383" s="3">
        <v>3561</v>
      </c>
      <c r="B2383" s="2" t="s">
        <v>3519</v>
      </c>
      <c r="C2383" s="2" t="s">
        <v>43</v>
      </c>
      <c r="D2383" s="2" t="s">
        <v>11</v>
      </c>
      <c r="E2383" s="2" t="s">
        <v>435</v>
      </c>
      <c r="F2383" s="2" t="s">
        <v>13</v>
      </c>
      <c r="G2383" s="2" t="s">
        <v>33</v>
      </c>
    </row>
    <row r="2384" spans="1:7" x14ac:dyDescent="0.25">
      <c r="A2384" s="3">
        <v>1766</v>
      </c>
      <c r="B2384" s="2" t="s">
        <v>3519</v>
      </c>
      <c r="C2384" s="2" t="s">
        <v>26</v>
      </c>
      <c r="D2384" s="2" t="s">
        <v>11</v>
      </c>
      <c r="E2384" s="2" t="s">
        <v>435</v>
      </c>
      <c r="F2384" s="2" t="s">
        <v>13</v>
      </c>
      <c r="G2384" s="2" t="s">
        <v>33</v>
      </c>
    </row>
    <row r="2385" spans="1:14" x14ac:dyDescent="0.25">
      <c r="A2385" s="3">
        <v>4223</v>
      </c>
      <c r="B2385" s="2" t="s">
        <v>3519</v>
      </c>
      <c r="C2385" s="2" t="s">
        <v>30</v>
      </c>
      <c r="D2385" s="2" t="s">
        <v>11</v>
      </c>
      <c r="E2385" s="2" t="s">
        <v>435</v>
      </c>
      <c r="F2385" s="2" t="s">
        <v>13</v>
      </c>
      <c r="G2385" s="2" t="s">
        <v>33</v>
      </c>
    </row>
    <row r="2386" spans="1:14" x14ac:dyDescent="0.25">
      <c r="A2386" s="3">
        <v>162</v>
      </c>
      <c r="B2386" s="2" t="s">
        <v>3519</v>
      </c>
      <c r="C2386" s="2" t="s">
        <v>23</v>
      </c>
      <c r="D2386" s="2" t="s">
        <v>11</v>
      </c>
      <c r="E2386" s="2" t="s">
        <v>435</v>
      </c>
      <c r="F2386" s="2" t="s">
        <v>13</v>
      </c>
      <c r="G2386" s="2" t="s">
        <v>33</v>
      </c>
    </row>
    <row r="2387" spans="1:14" hidden="1" x14ac:dyDescent="0.25">
      <c r="A2387" s="3">
        <v>830</v>
      </c>
      <c r="B2387" s="2" t="s">
        <v>1891</v>
      </c>
      <c r="C2387" s="2" t="s">
        <v>47</v>
      </c>
      <c r="D2387" s="2" t="s">
        <v>11</v>
      </c>
      <c r="E2387" s="2" t="s">
        <v>1893</v>
      </c>
      <c r="F2387" s="2" t="s">
        <v>13</v>
      </c>
      <c r="G2387" s="2" t="s">
        <v>14</v>
      </c>
    </row>
    <row r="2388" spans="1:14" hidden="1" x14ac:dyDescent="0.25">
      <c r="A2388" s="3">
        <v>2386</v>
      </c>
      <c r="C2388" s="2" t="s">
        <v>2818</v>
      </c>
      <c r="D2388" s="2" t="s">
        <v>11</v>
      </c>
      <c r="E2388" s="2" t="s">
        <v>5476</v>
      </c>
      <c r="F2388" s="2" t="s">
        <v>37</v>
      </c>
      <c r="G2388" s="2" t="s">
        <v>2913</v>
      </c>
    </row>
    <row r="2389" spans="1:14" hidden="1" x14ac:dyDescent="0.25">
      <c r="A2389" s="3">
        <v>226</v>
      </c>
      <c r="B2389" s="2" t="s">
        <v>1891</v>
      </c>
      <c r="C2389" s="2" t="s">
        <v>90</v>
      </c>
      <c r="D2389" s="2" t="s">
        <v>11</v>
      </c>
      <c r="E2389" s="2" t="s">
        <v>1893</v>
      </c>
      <c r="F2389" s="2" t="s">
        <v>13</v>
      </c>
      <c r="G2389" s="2" t="s">
        <v>14</v>
      </c>
    </row>
    <row r="2390" spans="1:14" hidden="1" x14ac:dyDescent="0.25">
      <c r="A2390" s="3">
        <v>3199</v>
      </c>
      <c r="B2390" s="2" t="s">
        <v>1891</v>
      </c>
      <c r="C2390" s="2" t="s">
        <v>9</v>
      </c>
      <c r="D2390" s="2" t="s">
        <v>11</v>
      </c>
      <c r="E2390" s="2" t="s">
        <v>1893</v>
      </c>
      <c r="F2390" s="2" t="s">
        <v>13</v>
      </c>
      <c r="G2390" s="2" t="s">
        <v>14</v>
      </c>
    </row>
    <row r="2391" spans="1:14" hidden="1" x14ac:dyDescent="0.25">
      <c r="A2391" s="3">
        <v>3879</v>
      </c>
      <c r="B2391" s="2" t="s">
        <v>1891</v>
      </c>
      <c r="C2391" s="2" t="s">
        <v>99</v>
      </c>
      <c r="D2391" s="2" t="s">
        <v>11</v>
      </c>
      <c r="E2391" s="2" t="s">
        <v>1893</v>
      </c>
      <c r="F2391" s="2" t="s">
        <v>13</v>
      </c>
      <c r="G2391" s="2" t="s">
        <v>14</v>
      </c>
    </row>
    <row r="2392" spans="1:14" hidden="1" x14ac:dyDescent="0.25">
      <c r="A2392" s="3">
        <v>2390</v>
      </c>
      <c r="B2392" s="2" t="s">
        <v>666</v>
      </c>
      <c r="C2392" s="2" t="s">
        <v>59</v>
      </c>
      <c r="D2392" s="2" t="s">
        <v>11</v>
      </c>
      <c r="E2392" s="2" t="s">
        <v>668</v>
      </c>
      <c r="F2392" s="2" t="s">
        <v>37</v>
      </c>
      <c r="G2392" s="2" t="s">
        <v>14</v>
      </c>
    </row>
    <row r="2393" spans="1:14" hidden="1" x14ac:dyDescent="0.25">
      <c r="A2393" s="3">
        <v>2391</v>
      </c>
      <c r="C2393" s="2" t="s">
        <v>2818</v>
      </c>
      <c r="D2393" s="2" t="s">
        <v>11</v>
      </c>
      <c r="E2393" s="2" t="s">
        <v>5817</v>
      </c>
      <c r="F2393" s="2" t="s">
        <v>37</v>
      </c>
      <c r="G2393" s="2" t="s">
        <v>2913</v>
      </c>
    </row>
    <row r="2394" spans="1:14" hidden="1" x14ac:dyDescent="0.25">
      <c r="A2394" s="3">
        <v>366</v>
      </c>
      <c r="B2394" s="2" t="s">
        <v>1891</v>
      </c>
      <c r="C2394" s="2" t="s">
        <v>70</v>
      </c>
      <c r="D2394" s="2" t="s">
        <v>11</v>
      </c>
      <c r="E2394" s="2" t="s">
        <v>1893</v>
      </c>
      <c r="F2394" s="2" t="s">
        <v>13</v>
      </c>
      <c r="G2394" s="2" t="s">
        <v>14</v>
      </c>
    </row>
    <row r="2395" spans="1:14" x14ac:dyDescent="0.25">
      <c r="A2395" s="3">
        <v>1929</v>
      </c>
      <c r="B2395" s="2" t="s">
        <v>1891</v>
      </c>
      <c r="C2395" s="2" t="s">
        <v>189</v>
      </c>
      <c r="D2395" s="2" t="s">
        <v>11</v>
      </c>
      <c r="E2395" s="2" t="s">
        <v>1893</v>
      </c>
      <c r="F2395" s="2" t="s">
        <v>13</v>
      </c>
      <c r="G2395" s="2" t="s">
        <v>14</v>
      </c>
    </row>
    <row r="2396" spans="1:14" x14ac:dyDescent="0.25">
      <c r="A2396" s="3">
        <v>1962</v>
      </c>
      <c r="B2396" s="2" t="s">
        <v>1891</v>
      </c>
      <c r="C2396" s="2" t="s">
        <v>43</v>
      </c>
      <c r="D2396" s="2" t="s">
        <v>11</v>
      </c>
      <c r="E2396" s="2" t="s">
        <v>1893</v>
      </c>
      <c r="F2396" s="2" t="s">
        <v>13</v>
      </c>
      <c r="G2396" s="2" t="s">
        <v>14</v>
      </c>
    </row>
    <row r="2397" spans="1:14" x14ac:dyDescent="0.25">
      <c r="A2397" s="3">
        <v>3071</v>
      </c>
      <c r="B2397" s="2" t="s">
        <v>1891</v>
      </c>
      <c r="C2397" s="2" t="s">
        <v>26</v>
      </c>
      <c r="D2397" s="2" t="s">
        <v>11</v>
      </c>
      <c r="E2397" s="2" t="s">
        <v>1893</v>
      </c>
      <c r="F2397" s="2" t="s">
        <v>13</v>
      </c>
      <c r="G2397" s="2" t="s">
        <v>14</v>
      </c>
    </row>
    <row r="2398" spans="1:14" x14ac:dyDescent="0.25">
      <c r="A2398" s="3">
        <v>750</v>
      </c>
      <c r="B2398" s="2" t="s">
        <v>1891</v>
      </c>
      <c r="C2398" s="2" t="s">
        <v>30</v>
      </c>
      <c r="D2398" s="2" t="s">
        <v>11</v>
      </c>
      <c r="E2398" s="2" t="s">
        <v>1893</v>
      </c>
      <c r="F2398" s="2" t="s">
        <v>13</v>
      </c>
      <c r="G2398" s="2" t="s">
        <v>14</v>
      </c>
    </row>
    <row r="2399" spans="1:14" x14ac:dyDescent="0.25">
      <c r="A2399" s="3">
        <v>3089</v>
      </c>
      <c r="B2399" s="2" t="s">
        <v>1891</v>
      </c>
      <c r="C2399" s="2" t="s">
        <v>23</v>
      </c>
      <c r="D2399" s="2" t="s">
        <v>11</v>
      </c>
      <c r="E2399" s="2" t="s">
        <v>1893</v>
      </c>
      <c r="F2399" s="2" t="s">
        <v>13</v>
      </c>
      <c r="G2399" s="2" t="s">
        <v>14</v>
      </c>
    </row>
    <row r="2400" spans="1:14" x14ac:dyDescent="0.25">
      <c r="A2400" s="3">
        <v>2340</v>
      </c>
      <c r="B2400" s="2" t="s">
        <v>291</v>
      </c>
      <c r="C2400" s="2" t="s">
        <v>16</v>
      </c>
      <c r="D2400" s="2" t="s">
        <v>11</v>
      </c>
      <c r="E2400" s="2" t="s">
        <v>293</v>
      </c>
      <c r="F2400" s="2" t="s">
        <v>13</v>
      </c>
      <c r="G2400" s="2" t="s">
        <v>14</v>
      </c>
      <c r="H2400" s="2">
        <f>14.0067*N2400/M2400</f>
        <v>3.0332436067071915E-2</v>
      </c>
      <c r="L2400" s="2" t="s">
        <v>7303</v>
      </c>
      <c r="M2400" s="2">
        <v>461.77300000000002</v>
      </c>
      <c r="N2400" s="2">
        <v>1</v>
      </c>
    </row>
    <row r="2401" spans="1:14" x14ac:dyDescent="0.25">
      <c r="A2401" s="3">
        <v>4186</v>
      </c>
      <c r="B2401" s="2" t="s">
        <v>291</v>
      </c>
      <c r="C2401" s="2" t="s">
        <v>26</v>
      </c>
      <c r="D2401" s="2" t="s">
        <v>11</v>
      </c>
      <c r="E2401" s="2" t="s">
        <v>293</v>
      </c>
      <c r="F2401" s="2" t="s">
        <v>13</v>
      </c>
      <c r="G2401" s="2" t="s">
        <v>14</v>
      </c>
      <c r="N2401" s="2">
        <v>1</v>
      </c>
    </row>
    <row r="2402" spans="1:14" hidden="1" x14ac:dyDescent="0.25">
      <c r="A2402" s="3">
        <v>3819</v>
      </c>
      <c r="B2402" s="2" t="s">
        <v>828</v>
      </c>
      <c r="C2402" s="2" t="s">
        <v>90</v>
      </c>
      <c r="D2402" s="2" t="s">
        <v>11</v>
      </c>
      <c r="E2402" s="2" t="s">
        <v>830</v>
      </c>
      <c r="F2402" s="2" t="s">
        <v>13</v>
      </c>
      <c r="G2402" s="2" t="s">
        <v>14</v>
      </c>
    </row>
    <row r="2403" spans="1:14" hidden="1" x14ac:dyDescent="0.25">
      <c r="A2403" s="3">
        <v>2244</v>
      </c>
      <c r="B2403" s="2" t="s">
        <v>828</v>
      </c>
      <c r="C2403" s="2" t="s">
        <v>70</v>
      </c>
      <c r="D2403" s="2" t="s">
        <v>11</v>
      </c>
      <c r="E2403" s="2" t="s">
        <v>830</v>
      </c>
      <c r="F2403" s="2" t="s">
        <v>13</v>
      </c>
      <c r="G2403" s="2" t="s">
        <v>14</v>
      </c>
      <c r="N2403" s="2">
        <v>2</v>
      </c>
    </row>
    <row r="2404" spans="1:14" x14ac:dyDescent="0.25">
      <c r="A2404" s="3">
        <v>55</v>
      </c>
      <c r="B2404" s="2" t="s">
        <v>828</v>
      </c>
      <c r="C2404" s="2" t="s">
        <v>16</v>
      </c>
      <c r="D2404" s="2" t="s">
        <v>11</v>
      </c>
      <c r="E2404" s="2" t="s">
        <v>830</v>
      </c>
      <c r="F2404" s="2" t="s">
        <v>13</v>
      </c>
      <c r="G2404" s="2" t="s">
        <v>14</v>
      </c>
      <c r="H2404" s="2">
        <f>14.0067*N2404/M2404</f>
        <v>3.1136378792930977E-2</v>
      </c>
      <c r="L2404" s="2" t="s">
        <v>7304</v>
      </c>
      <c r="M2404" s="2">
        <v>899.7</v>
      </c>
      <c r="N2404" s="2">
        <v>2</v>
      </c>
    </row>
    <row r="2405" spans="1:14" x14ac:dyDescent="0.25">
      <c r="A2405" s="3">
        <v>2649</v>
      </c>
      <c r="B2405" s="2" t="s">
        <v>828</v>
      </c>
      <c r="C2405" s="2" t="s">
        <v>26</v>
      </c>
      <c r="D2405" s="2" t="s">
        <v>11</v>
      </c>
      <c r="E2405" s="2" t="s">
        <v>830</v>
      </c>
      <c r="F2405" s="2" t="s">
        <v>13</v>
      </c>
      <c r="G2405" s="2" t="s">
        <v>14</v>
      </c>
    </row>
    <row r="2406" spans="1:14" x14ac:dyDescent="0.25">
      <c r="A2406" s="3">
        <v>2302</v>
      </c>
      <c r="B2406" s="2" t="s">
        <v>617</v>
      </c>
      <c r="C2406" s="2" t="s">
        <v>189</v>
      </c>
      <c r="D2406" s="2" t="s">
        <v>11</v>
      </c>
      <c r="E2406" s="2" t="s">
        <v>619</v>
      </c>
      <c r="F2406" s="2" t="s">
        <v>13</v>
      </c>
      <c r="G2406" s="2" t="s">
        <v>14</v>
      </c>
    </row>
    <row r="2407" spans="1:14" x14ac:dyDescent="0.25">
      <c r="A2407" s="3">
        <v>4338</v>
      </c>
      <c r="B2407" s="2" t="s">
        <v>617</v>
      </c>
      <c r="C2407" s="2" t="s">
        <v>43</v>
      </c>
      <c r="D2407" s="2" t="s">
        <v>11</v>
      </c>
      <c r="E2407" s="2" t="s">
        <v>619</v>
      </c>
      <c r="F2407" s="2" t="s">
        <v>13</v>
      </c>
      <c r="G2407" s="2" t="s">
        <v>14</v>
      </c>
    </row>
    <row r="2408" spans="1:14" x14ac:dyDescent="0.25">
      <c r="A2408" s="3">
        <v>1480</v>
      </c>
      <c r="B2408" s="2" t="s">
        <v>617</v>
      </c>
      <c r="C2408" s="2" t="s">
        <v>26</v>
      </c>
      <c r="D2408" s="2" t="s">
        <v>11</v>
      </c>
      <c r="E2408" s="2" t="s">
        <v>619</v>
      </c>
      <c r="F2408" s="2" t="s">
        <v>13</v>
      </c>
      <c r="G2408" s="2" t="s">
        <v>14</v>
      </c>
    </row>
    <row r="2409" spans="1:14" x14ac:dyDescent="0.25">
      <c r="A2409" s="3">
        <v>700</v>
      </c>
      <c r="B2409" s="2" t="s">
        <v>617</v>
      </c>
      <c r="C2409" s="2" t="s">
        <v>30</v>
      </c>
      <c r="D2409" s="2" t="s">
        <v>11</v>
      </c>
      <c r="E2409" s="2" t="s">
        <v>619</v>
      </c>
      <c r="F2409" s="2" t="s">
        <v>13</v>
      </c>
      <c r="G2409" s="2" t="s">
        <v>14</v>
      </c>
    </row>
    <row r="2410" spans="1:14" x14ac:dyDescent="0.25">
      <c r="A2410" s="3">
        <v>2082</v>
      </c>
      <c r="B2410" s="2" t="s">
        <v>617</v>
      </c>
      <c r="C2410" s="2" t="s">
        <v>23</v>
      </c>
      <c r="D2410" s="2" t="s">
        <v>11</v>
      </c>
      <c r="E2410" s="2" t="s">
        <v>619</v>
      </c>
      <c r="F2410" s="2" t="s">
        <v>13</v>
      </c>
      <c r="G2410" s="2" t="s">
        <v>14</v>
      </c>
    </row>
    <row r="2411" spans="1:14" hidden="1" x14ac:dyDescent="0.25">
      <c r="A2411" s="3">
        <v>3689</v>
      </c>
      <c r="B2411" s="2" t="s">
        <v>797</v>
      </c>
      <c r="C2411" s="2" t="s">
        <v>47</v>
      </c>
      <c r="D2411" s="2" t="s">
        <v>11</v>
      </c>
      <c r="E2411" s="2" t="s">
        <v>799</v>
      </c>
      <c r="F2411" s="2" t="s">
        <v>13</v>
      </c>
      <c r="G2411" s="2" t="s">
        <v>33</v>
      </c>
    </row>
    <row r="2412" spans="1:14" hidden="1" x14ac:dyDescent="0.25">
      <c r="A2412" s="3">
        <v>3042</v>
      </c>
      <c r="B2412" s="2" t="s">
        <v>797</v>
      </c>
      <c r="C2412" s="2" t="s">
        <v>90</v>
      </c>
      <c r="D2412" s="2" t="s">
        <v>11</v>
      </c>
      <c r="E2412" s="2" t="s">
        <v>799</v>
      </c>
      <c r="F2412" s="2" t="s">
        <v>13</v>
      </c>
      <c r="G2412" s="2" t="s">
        <v>33</v>
      </c>
    </row>
    <row r="2413" spans="1:14" hidden="1" x14ac:dyDescent="0.25">
      <c r="A2413" s="3">
        <v>3034</v>
      </c>
      <c r="B2413" s="2" t="s">
        <v>797</v>
      </c>
      <c r="C2413" s="2" t="s">
        <v>9</v>
      </c>
      <c r="D2413" s="2" t="s">
        <v>11</v>
      </c>
      <c r="E2413" s="2" t="s">
        <v>799</v>
      </c>
      <c r="F2413" s="2" t="s">
        <v>13</v>
      </c>
      <c r="G2413" s="2" t="s">
        <v>33</v>
      </c>
    </row>
    <row r="2414" spans="1:14" hidden="1" x14ac:dyDescent="0.25">
      <c r="A2414" s="3">
        <v>1138</v>
      </c>
      <c r="B2414" s="2" t="s">
        <v>797</v>
      </c>
      <c r="C2414" s="2" t="s">
        <v>99</v>
      </c>
      <c r="D2414" s="2" t="s">
        <v>11</v>
      </c>
      <c r="E2414" s="2" t="s">
        <v>799</v>
      </c>
      <c r="F2414" s="2" t="s">
        <v>13</v>
      </c>
      <c r="G2414" s="2" t="s">
        <v>33</v>
      </c>
    </row>
    <row r="2415" spans="1:14" hidden="1" x14ac:dyDescent="0.25">
      <c r="A2415" s="3">
        <v>4287</v>
      </c>
      <c r="B2415" s="2" t="s">
        <v>797</v>
      </c>
      <c r="C2415" s="2" t="s">
        <v>70</v>
      </c>
      <c r="D2415" s="2" t="s">
        <v>11</v>
      </c>
      <c r="E2415" s="2" t="s">
        <v>799</v>
      </c>
      <c r="F2415" s="2" t="s">
        <v>13</v>
      </c>
      <c r="G2415" s="2" t="s">
        <v>33</v>
      </c>
    </row>
    <row r="2416" spans="1:14" hidden="1" x14ac:dyDescent="0.25">
      <c r="A2416" s="3">
        <v>2414</v>
      </c>
      <c r="B2416" s="2" t="s">
        <v>154</v>
      </c>
      <c r="C2416" s="2" t="s">
        <v>59</v>
      </c>
      <c r="D2416" s="2" t="s">
        <v>11</v>
      </c>
      <c r="E2416" s="2" t="s">
        <v>4241</v>
      </c>
      <c r="F2416" s="2" t="s">
        <v>37</v>
      </c>
      <c r="G2416" s="2" t="s">
        <v>14</v>
      </c>
    </row>
    <row r="2417" spans="1:14" x14ac:dyDescent="0.25">
      <c r="A2417" s="3">
        <v>4067</v>
      </c>
      <c r="B2417" s="2" t="s">
        <v>797</v>
      </c>
      <c r="C2417" s="2" t="s">
        <v>189</v>
      </c>
      <c r="D2417" s="2" t="s">
        <v>11</v>
      </c>
      <c r="E2417" s="2" t="s">
        <v>799</v>
      </c>
      <c r="F2417" s="2" t="s">
        <v>13</v>
      </c>
      <c r="G2417" s="2" t="s">
        <v>33</v>
      </c>
    </row>
    <row r="2418" spans="1:14" x14ac:dyDescent="0.25">
      <c r="A2418" s="3">
        <v>3247</v>
      </c>
      <c r="B2418" s="2" t="s">
        <v>797</v>
      </c>
      <c r="C2418" s="2" t="s">
        <v>43</v>
      </c>
      <c r="D2418" s="2" t="s">
        <v>11</v>
      </c>
      <c r="E2418" s="2" t="s">
        <v>799</v>
      </c>
      <c r="F2418" s="2" t="s">
        <v>13</v>
      </c>
      <c r="G2418" s="2" t="s">
        <v>33</v>
      </c>
    </row>
    <row r="2419" spans="1:14" x14ac:dyDescent="0.25">
      <c r="A2419" s="3">
        <v>2190</v>
      </c>
      <c r="B2419" s="2" t="s">
        <v>797</v>
      </c>
      <c r="C2419" s="2" t="s">
        <v>26</v>
      </c>
      <c r="D2419" s="2" t="s">
        <v>11</v>
      </c>
      <c r="E2419" s="2" t="s">
        <v>799</v>
      </c>
      <c r="F2419" s="2" t="s">
        <v>13</v>
      </c>
      <c r="G2419" s="2" t="s">
        <v>33</v>
      </c>
    </row>
    <row r="2420" spans="1:14" x14ac:dyDescent="0.25">
      <c r="A2420" s="3">
        <v>2129</v>
      </c>
      <c r="B2420" s="2" t="s">
        <v>797</v>
      </c>
      <c r="C2420" s="2" t="s">
        <v>30</v>
      </c>
      <c r="D2420" s="2" t="s">
        <v>11</v>
      </c>
      <c r="E2420" s="2" t="s">
        <v>799</v>
      </c>
      <c r="F2420" s="2" t="s">
        <v>13</v>
      </c>
      <c r="G2420" s="2" t="s">
        <v>33</v>
      </c>
    </row>
    <row r="2421" spans="1:14" x14ac:dyDescent="0.25">
      <c r="A2421" s="3">
        <v>567</v>
      </c>
      <c r="B2421" s="2" t="s">
        <v>797</v>
      </c>
      <c r="C2421" s="2" t="s">
        <v>23</v>
      </c>
      <c r="D2421" s="2" t="s">
        <v>11</v>
      </c>
      <c r="E2421" s="2" t="s">
        <v>799</v>
      </c>
      <c r="F2421" s="2" t="s">
        <v>13</v>
      </c>
      <c r="G2421" s="2" t="s">
        <v>33</v>
      </c>
    </row>
    <row r="2422" spans="1:14" hidden="1" x14ac:dyDescent="0.25">
      <c r="A2422" s="3">
        <v>1256</v>
      </c>
      <c r="B2422" s="2" t="s">
        <v>46</v>
      </c>
      <c r="C2422" s="2" t="s">
        <v>47</v>
      </c>
      <c r="D2422" s="2" t="s">
        <v>11</v>
      </c>
      <c r="E2422" s="2" t="s">
        <v>49</v>
      </c>
      <c r="F2422" s="2" t="s">
        <v>13</v>
      </c>
      <c r="G2422" s="2" t="s">
        <v>14</v>
      </c>
    </row>
    <row r="2423" spans="1:14" x14ac:dyDescent="0.25">
      <c r="A2423" s="3">
        <v>461</v>
      </c>
      <c r="B2423" s="2" t="s">
        <v>46</v>
      </c>
      <c r="C2423" s="2" t="s">
        <v>189</v>
      </c>
      <c r="D2423" s="2" t="s">
        <v>11</v>
      </c>
      <c r="E2423" s="2" t="s">
        <v>49</v>
      </c>
      <c r="F2423" s="2" t="s">
        <v>13</v>
      </c>
      <c r="G2423" s="2" t="s">
        <v>14</v>
      </c>
    </row>
    <row r="2424" spans="1:14" hidden="1" x14ac:dyDescent="0.25">
      <c r="A2424" s="3">
        <v>1661</v>
      </c>
      <c r="B2424" s="2" t="s">
        <v>458</v>
      </c>
      <c r="C2424" s="2" t="s">
        <v>47</v>
      </c>
      <c r="D2424" s="2" t="s">
        <v>11</v>
      </c>
      <c r="E2424" s="2" t="s">
        <v>460</v>
      </c>
      <c r="F2424" s="2" t="s">
        <v>13</v>
      </c>
      <c r="G2424" s="2" t="s">
        <v>14</v>
      </c>
    </row>
    <row r="2425" spans="1:14" hidden="1" x14ac:dyDescent="0.25">
      <c r="A2425" s="3">
        <v>214</v>
      </c>
      <c r="B2425" s="2" t="s">
        <v>458</v>
      </c>
      <c r="C2425" s="2" t="s">
        <v>90</v>
      </c>
      <c r="D2425" s="2" t="s">
        <v>11</v>
      </c>
      <c r="E2425" s="2" t="s">
        <v>460</v>
      </c>
      <c r="F2425" s="2" t="s">
        <v>13</v>
      </c>
      <c r="G2425" s="2" t="s">
        <v>14</v>
      </c>
    </row>
    <row r="2426" spans="1:14" hidden="1" x14ac:dyDescent="0.25">
      <c r="A2426" s="3">
        <v>2235</v>
      </c>
      <c r="B2426" s="2" t="s">
        <v>458</v>
      </c>
      <c r="C2426" s="2" t="s">
        <v>9</v>
      </c>
      <c r="D2426" s="2" t="s">
        <v>11</v>
      </c>
      <c r="E2426" s="2" t="s">
        <v>460</v>
      </c>
      <c r="F2426" s="2" t="s">
        <v>13</v>
      </c>
      <c r="G2426" s="2" t="s">
        <v>14</v>
      </c>
    </row>
    <row r="2427" spans="1:14" hidden="1" x14ac:dyDescent="0.25">
      <c r="A2427" s="3">
        <v>2112</v>
      </c>
      <c r="B2427" s="2" t="s">
        <v>458</v>
      </c>
      <c r="C2427" s="2" t="s">
        <v>99</v>
      </c>
      <c r="D2427" s="2" t="s">
        <v>11</v>
      </c>
      <c r="E2427" s="2" t="s">
        <v>460</v>
      </c>
      <c r="F2427" s="2" t="s">
        <v>13</v>
      </c>
      <c r="G2427" s="2" t="s">
        <v>14</v>
      </c>
    </row>
    <row r="2428" spans="1:14" hidden="1" x14ac:dyDescent="0.25">
      <c r="A2428" s="3">
        <v>1785</v>
      </c>
      <c r="B2428" s="2" t="s">
        <v>458</v>
      </c>
      <c r="C2428" s="2" t="s">
        <v>70</v>
      </c>
      <c r="D2428" s="2" t="s">
        <v>11</v>
      </c>
      <c r="E2428" s="2" t="s">
        <v>460</v>
      </c>
      <c r="F2428" s="2" t="s">
        <v>13</v>
      </c>
      <c r="G2428" s="2" t="s">
        <v>14</v>
      </c>
    </row>
    <row r="2429" spans="1:14" x14ac:dyDescent="0.25">
      <c r="A2429" s="3">
        <v>313</v>
      </c>
      <c r="B2429" s="2" t="s">
        <v>458</v>
      </c>
      <c r="C2429" s="2" t="s">
        <v>388</v>
      </c>
      <c r="D2429" s="2" t="s">
        <v>11</v>
      </c>
      <c r="E2429" s="2" t="s">
        <v>460</v>
      </c>
      <c r="F2429" s="2" t="s">
        <v>13</v>
      </c>
      <c r="G2429" s="2" t="s">
        <v>14</v>
      </c>
      <c r="H2429" s="2">
        <f>14.0067*N2429/M2429</f>
        <v>0</v>
      </c>
      <c r="L2429" s="2" t="s">
        <v>7307</v>
      </c>
      <c r="M2429" s="2">
        <v>209.21600000000001</v>
      </c>
      <c r="N2429" s="2">
        <v>0</v>
      </c>
    </row>
    <row r="2430" spans="1:14" x14ac:dyDescent="0.25">
      <c r="A2430" s="3">
        <v>1397</v>
      </c>
      <c r="B2430" s="2" t="s">
        <v>458</v>
      </c>
      <c r="C2430" s="2" t="s">
        <v>199</v>
      </c>
      <c r="D2430" s="2" t="s">
        <v>11</v>
      </c>
      <c r="E2430" s="2" t="s">
        <v>460</v>
      </c>
      <c r="F2430" s="2" t="s">
        <v>13</v>
      </c>
      <c r="G2430" s="2" t="s">
        <v>14</v>
      </c>
      <c r="H2430" s="2">
        <f>14.0067*N2430/M2430</f>
        <v>0</v>
      </c>
      <c r="L2430" s="2" t="s">
        <v>7307</v>
      </c>
      <c r="M2430" s="2">
        <v>209.21600000000001</v>
      </c>
      <c r="N2430" s="2">
        <v>0</v>
      </c>
    </row>
    <row r="2431" spans="1:14" x14ac:dyDescent="0.25">
      <c r="A2431" s="3">
        <v>3836</v>
      </c>
      <c r="B2431" s="2" t="s">
        <v>458</v>
      </c>
      <c r="C2431" s="2" t="s">
        <v>142</v>
      </c>
      <c r="D2431" s="2" t="s">
        <v>11</v>
      </c>
      <c r="E2431" s="2" t="s">
        <v>460</v>
      </c>
      <c r="F2431" s="2" t="s">
        <v>13</v>
      </c>
      <c r="G2431" s="2" t="s">
        <v>14</v>
      </c>
      <c r="H2431" s="2">
        <f>14.0067*N2431/M2431</f>
        <v>0</v>
      </c>
      <c r="L2431" s="2" t="s">
        <v>7307</v>
      </c>
      <c r="M2431" s="2">
        <v>209.21600000000001</v>
      </c>
      <c r="N2431" s="2">
        <v>0</v>
      </c>
    </row>
    <row r="2432" spans="1:14" hidden="1" x14ac:dyDescent="0.25">
      <c r="A2432" s="3">
        <v>2430</v>
      </c>
      <c r="C2432" s="2" t="s">
        <v>2818</v>
      </c>
      <c r="D2432" s="2" t="s">
        <v>11</v>
      </c>
      <c r="E2432" s="2" t="s">
        <v>5710</v>
      </c>
      <c r="F2432" s="2" t="s">
        <v>37</v>
      </c>
      <c r="G2432" s="2" t="s">
        <v>2913</v>
      </c>
    </row>
    <row r="2433" spans="1:14" hidden="1" x14ac:dyDescent="0.25">
      <c r="A2433" s="3">
        <v>2431</v>
      </c>
      <c r="B2433" s="2" t="s">
        <v>903</v>
      </c>
      <c r="C2433" s="2" t="s">
        <v>59</v>
      </c>
      <c r="D2433" s="2" t="s">
        <v>11</v>
      </c>
      <c r="E2433" s="2" t="s">
        <v>905</v>
      </c>
      <c r="F2433" s="2" t="s">
        <v>37</v>
      </c>
      <c r="G2433" s="2" t="s">
        <v>14</v>
      </c>
    </row>
    <row r="2434" spans="1:14" x14ac:dyDescent="0.25">
      <c r="A2434" s="3">
        <v>4136</v>
      </c>
      <c r="B2434" s="2" t="s">
        <v>458</v>
      </c>
      <c r="C2434" s="2" t="s">
        <v>16</v>
      </c>
      <c r="D2434" s="2" t="s">
        <v>11</v>
      </c>
      <c r="E2434" s="2" t="s">
        <v>460</v>
      </c>
      <c r="F2434" s="2" t="s">
        <v>13</v>
      </c>
      <c r="G2434" s="2" t="s">
        <v>14</v>
      </c>
      <c r="H2434" s="2">
        <f>14.0067*N2434/M2434</f>
        <v>0</v>
      </c>
      <c r="L2434" s="2" t="s">
        <v>7307</v>
      </c>
      <c r="M2434" s="2">
        <v>209.21600000000001</v>
      </c>
      <c r="N2434" s="2">
        <v>0</v>
      </c>
    </row>
    <row r="2435" spans="1:14" x14ac:dyDescent="0.25">
      <c r="A2435" s="3">
        <v>398</v>
      </c>
      <c r="B2435" s="2" t="s">
        <v>458</v>
      </c>
      <c r="C2435" s="2" t="s">
        <v>189</v>
      </c>
      <c r="D2435" s="2" t="s">
        <v>11</v>
      </c>
      <c r="E2435" s="2" t="s">
        <v>460</v>
      </c>
      <c r="F2435" s="2" t="s">
        <v>13</v>
      </c>
      <c r="G2435" s="2" t="s">
        <v>14</v>
      </c>
    </row>
    <row r="2436" spans="1:14" x14ac:dyDescent="0.25">
      <c r="A2436" s="3">
        <v>3281</v>
      </c>
      <c r="B2436" s="2" t="s">
        <v>458</v>
      </c>
      <c r="C2436" s="2" t="s">
        <v>43</v>
      </c>
      <c r="D2436" s="2" t="s">
        <v>11</v>
      </c>
      <c r="E2436" s="2" t="s">
        <v>460</v>
      </c>
      <c r="F2436" s="2" t="s">
        <v>13</v>
      </c>
      <c r="G2436" s="2" t="s">
        <v>14</v>
      </c>
    </row>
    <row r="2437" spans="1:14" x14ac:dyDescent="0.25">
      <c r="A2437" s="3">
        <v>3935</v>
      </c>
      <c r="B2437" s="2" t="s">
        <v>458</v>
      </c>
      <c r="C2437" s="2" t="s">
        <v>26</v>
      </c>
      <c r="D2437" s="2" t="s">
        <v>11</v>
      </c>
      <c r="E2437" s="2" t="s">
        <v>460</v>
      </c>
      <c r="F2437" s="2" t="s">
        <v>13</v>
      </c>
      <c r="G2437" s="2" t="s">
        <v>14</v>
      </c>
    </row>
    <row r="2438" spans="1:14" x14ac:dyDescent="0.25">
      <c r="A2438" s="3">
        <v>3074</v>
      </c>
      <c r="B2438" s="2" t="s">
        <v>458</v>
      </c>
      <c r="C2438" s="2" t="s">
        <v>30</v>
      </c>
      <c r="D2438" s="2" t="s">
        <v>11</v>
      </c>
      <c r="E2438" s="2" t="s">
        <v>460</v>
      </c>
      <c r="F2438" s="2" t="s">
        <v>13</v>
      </c>
      <c r="G2438" s="2" t="s">
        <v>14</v>
      </c>
    </row>
    <row r="2439" spans="1:14" x14ac:dyDescent="0.25">
      <c r="A2439" s="3">
        <v>2471</v>
      </c>
      <c r="B2439" s="2" t="s">
        <v>458</v>
      </c>
      <c r="C2439" s="2" t="s">
        <v>23</v>
      </c>
      <c r="D2439" s="2" t="s">
        <v>11</v>
      </c>
      <c r="E2439" s="2" t="s">
        <v>460</v>
      </c>
      <c r="F2439" s="2" t="s">
        <v>13</v>
      </c>
      <c r="G2439" s="2" t="s">
        <v>14</v>
      </c>
    </row>
    <row r="2440" spans="1:14" hidden="1" x14ac:dyDescent="0.25">
      <c r="A2440" s="3">
        <v>4332</v>
      </c>
      <c r="B2440" s="2" t="s">
        <v>1253</v>
      </c>
      <c r="C2440" s="2" t="s">
        <v>47</v>
      </c>
      <c r="D2440" s="2" t="s">
        <v>11</v>
      </c>
      <c r="E2440" s="2" t="s">
        <v>891</v>
      </c>
      <c r="F2440" s="2" t="s">
        <v>13</v>
      </c>
      <c r="G2440" s="2" t="s">
        <v>33</v>
      </c>
    </row>
    <row r="2441" spans="1:14" hidden="1" x14ac:dyDescent="0.25">
      <c r="A2441" s="3">
        <v>958</v>
      </c>
      <c r="B2441" s="2" t="s">
        <v>1253</v>
      </c>
      <c r="C2441" s="2" t="s">
        <v>90</v>
      </c>
      <c r="D2441" s="2" t="s">
        <v>11</v>
      </c>
      <c r="E2441" s="2" t="s">
        <v>891</v>
      </c>
      <c r="F2441" s="2" t="s">
        <v>13</v>
      </c>
      <c r="G2441" s="2" t="s">
        <v>33</v>
      </c>
    </row>
    <row r="2442" spans="1:14" hidden="1" x14ac:dyDescent="0.25">
      <c r="A2442" s="3">
        <v>2418</v>
      </c>
      <c r="B2442" s="2" t="s">
        <v>1253</v>
      </c>
      <c r="C2442" s="2" t="s">
        <v>9</v>
      </c>
      <c r="D2442" s="2" t="s">
        <v>11</v>
      </c>
      <c r="E2442" s="2" t="s">
        <v>891</v>
      </c>
      <c r="F2442" s="2" t="s">
        <v>13</v>
      </c>
      <c r="G2442" s="2" t="s">
        <v>33</v>
      </c>
    </row>
    <row r="2443" spans="1:14" hidden="1" x14ac:dyDescent="0.25">
      <c r="A2443" s="3">
        <v>1077</v>
      </c>
      <c r="B2443" s="2" t="s">
        <v>1253</v>
      </c>
      <c r="C2443" s="2" t="s">
        <v>99</v>
      </c>
      <c r="D2443" s="2" t="s">
        <v>11</v>
      </c>
      <c r="E2443" s="2" t="s">
        <v>891</v>
      </c>
      <c r="F2443" s="2" t="s">
        <v>13</v>
      </c>
      <c r="G2443" s="2" t="s">
        <v>33</v>
      </c>
    </row>
    <row r="2444" spans="1:14" hidden="1" x14ac:dyDescent="0.25">
      <c r="A2444" s="3">
        <v>2288</v>
      </c>
      <c r="B2444" s="2" t="s">
        <v>1253</v>
      </c>
      <c r="C2444" s="2" t="s">
        <v>70</v>
      </c>
      <c r="D2444" s="2" t="s">
        <v>11</v>
      </c>
      <c r="E2444" s="2" t="s">
        <v>891</v>
      </c>
      <c r="F2444" s="2" t="s">
        <v>13</v>
      </c>
      <c r="G2444" s="2" t="s">
        <v>33</v>
      </c>
    </row>
    <row r="2445" spans="1:14" x14ac:dyDescent="0.25">
      <c r="A2445" s="3">
        <v>2246</v>
      </c>
      <c r="B2445" s="2" t="s">
        <v>1253</v>
      </c>
      <c r="C2445" s="2" t="s">
        <v>189</v>
      </c>
      <c r="D2445" s="2" t="s">
        <v>11</v>
      </c>
      <c r="E2445" s="2" t="s">
        <v>891</v>
      </c>
      <c r="F2445" s="2" t="s">
        <v>13</v>
      </c>
      <c r="G2445" s="2" t="s">
        <v>33</v>
      </c>
    </row>
    <row r="2446" spans="1:14" x14ac:dyDescent="0.25">
      <c r="A2446" s="3">
        <v>3802</v>
      </c>
      <c r="B2446" s="2" t="s">
        <v>1253</v>
      </c>
      <c r="C2446" s="2" t="s">
        <v>43</v>
      </c>
      <c r="D2446" s="2" t="s">
        <v>11</v>
      </c>
      <c r="E2446" s="2" t="s">
        <v>891</v>
      </c>
      <c r="F2446" s="2" t="s">
        <v>13</v>
      </c>
      <c r="G2446" s="2" t="s">
        <v>33</v>
      </c>
    </row>
    <row r="2447" spans="1:14" hidden="1" x14ac:dyDescent="0.25">
      <c r="A2447" s="3">
        <v>2445</v>
      </c>
      <c r="B2447" s="2" t="s">
        <v>458</v>
      </c>
      <c r="C2447" s="2" t="s">
        <v>59</v>
      </c>
      <c r="D2447" s="2" t="s">
        <v>11</v>
      </c>
      <c r="E2447" s="2" t="s">
        <v>2491</v>
      </c>
      <c r="F2447" s="2" t="s">
        <v>37</v>
      </c>
      <c r="G2447" s="2" t="s">
        <v>14</v>
      </c>
    </row>
    <row r="2448" spans="1:14" hidden="1" x14ac:dyDescent="0.25">
      <c r="A2448" s="3">
        <v>2446</v>
      </c>
      <c r="B2448" s="2" t="s">
        <v>7308</v>
      </c>
      <c r="C2448" s="2" t="s">
        <v>59</v>
      </c>
      <c r="D2448" s="2" t="s">
        <v>11</v>
      </c>
      <c r="E2448" s="2" t="s">
        <v>4085</v>
      </c>
      <c r="F2448" s="2" t="s">
        <v>37</v>
      </c>
      <c r="G2448" s="2" t="s">
        <v>14</v>
      </c>
    </row>
    <row r="2449" spans="1:14" x14ac:dyDescent="0.25">
      <c r="A2449" s="3">
        <v>646</v>
      </c>
      <c r="B2449" s="2" t="s">
        <v>1253</v>
      </c>
      <c r="C2449" s="2" t="s">
        <v>26</v>
      </c>
      <c r="D2449" s="2" t="s">
        <v>11</v>
      </c>
      <c r="E2449" s="2" t="s">
        <v>891</v>
      </c>
      <c r="F2449" s="2" t="s">
        <v>13</v>
      </c>
      <c r="G2449" s="2" t="s">
        <v>33</v>
      </c>
    </row>
    <row r="2450" spans="1:14" x14ac:dyDescent="0.25">
      <c r="A2450" s="3">
        <v>1184</v>
      </c>
      <c r="B2450" s="2" t="s">
        <v>1253</v>
      </c>
      <c r="C2450" s="2" t="s">
        <v>30</v>
      </c>
      <c r="D2450" s="2" t="s">
        <v>11</v>
      </c>
      <c r="E2450" s="2" t="s">
        <v>891</v>
      </c>
      <c r="F2450" s="2" t="s">
        <v>13</v>
      </c>
      <c r="G2450" s="2" t="s">
        <v>33</v>
      </c>
    </row>
    <row r="2451" spans="1:14" x14ac:dyDescent="0.25">
      <c r="A2451" s="3">
        <v>650</v>
      </c>
      <c r="B2451" s="2" t="s">
        <v>1253</v>
      </c>
      <c r="C2451" s="2" t="s">
        <v>23</v>
      </c>
      <c r="D2451" s="2" t="s">
        <v>11</v>
      </c>
      <c r="E2451" s="2" t="s">
        <v>891</v>
      </c>
      <c r="F2451" s="2" t="s">
        <v>13</v>
      </c>
      <c r="G2451" s="2" t="s">
        <v>33</v>
      </c>
    </row>
    <row r="2452" spans="1:14" x14ac:dyDescent="0.25">
      <c r="A2452" s="3">
        <v>1550</v>
      </c>
      <c r="B2452" s="2" t="s">
        <v>7309</v>
      </c>
      <c r="C2452" s="2" t="s">
        <v>16</v>
      </c>
      <c r="D2452" s="2" t="s">
        <v>11</v>
      </c>
      <c r="E2452" s="2" t="s">
        <v>1864</v>
      </c>
      <c r="F2452" s="2" t="s">
        <v>13</v>
      </c>
      <c r="G2452" s="2" t="s">
        <v>14</v>
      </c>
      <c r="H2452" s="2">
        <f>14.0067*N2452/M2452</f>
        <v>0.11956516171989039</v>
      </c>
      <c r="L2452" s="2" t="s">
        <v>7310</v>
      </c>
      <c r="M2452" s="2">
        <v>234.29400000000001</v>
      </c>
      <c r="N2452" s="2">
        <v>2</v>
      </c>
    </row>
    <row r="2453" spans="1:14" x14ac:dyDescent="0.25">
      <c r="A2453" s="3">
        <v>4133</v>
      </c>
      <c r="B2453" s="2" t="s">
        <v>3765</v>
      </c>
      <c r="C2453" s="2" t="s">
        <v>16</v>
      </c>
      <c r="D2453" s="2" t="s">
        <v>11</v>
      </c>
      <c r="E2453" s="2" t="s">
        <v>3767</v>
      </c>
      <c r="F2453" s="2" t="s">
        <v>13</v>
      </c>
      <c r="G2453" s="2" t="s">
        <v>14</v>
      </c>
      <c r="H2453" s="2">
        <f>14.0067*N2453/M2453</f>
        <v>0</v>
      </c>
      <c r="L2453" s="2" t="s">
        <v>7311</v>
      </c>
      <c r="M2453" s="2">
        <v>290.83</v>
      </c>
      <c r="N2453" s="2">
        <v>0</v>
      </c>
    </row>
    <row r="2454" spans="1:14" x14ac:dyDescent="0.25">
      <c r="A2454" s="3">
        <v>3334</v>
      </c>
      <c r="B2454" s="2" t="s">
        <v>4923</v>
      </c>
      <c r="C2454" s="2" t="s">
        <v>16</v>
      </c>
      <c r="D2454" s="2" t="s">
        <v>11</v>
      </c>
      <c r="E2454" s="2" t="s">
        <v>4925</v>
      </c>
      <c r="F2454" s="2" t="s">
        <v>13</v>
      </c>
      <c r="G2454" s="2" t="s">
        <v>14</v>
      </c>
      <c r="H2454" s="2">
        <f>14.0067*N2454/M2454</f>
        <v>0.11246115924108971</v>
      </c>
      <c r="L2454" s="2" t="s">
        <v>7312</v>
      </c>
      <c r="M2454" s="2">
        <v>249.09399999999999</v>
      </c>
      <c r="N2454" s="2">
        <v>2</v>
      </c>
    </row>
    <row r="2455" spans="1:14" hidden="1" x14ac:dyDescent="0.25">
      <c r="A2455" s="3">
        <v>415</v>
      </c>
      <c r="B2455" s="2" t="s">
        <v>2524</v>
      </c>
      <c r="C2455" s="2" t="s">
        <v>70</v>
      </c>
      <c r="D2455" s="2" t="s">
        <v>11</v>
      </c>
      <c r="E2455" s="2" t="s">
        <v>2355</v>
      </c>
      <c r="F2455" s="2" t="s">
        <v>13</v>
      </c>
      <c r="G2455" s="2" t="s">
        <v>14</v>
      </c>
    </row>
    <row r="2456" spans="1:14" hidden="1" x14ac:dyDescent="0.25">
      <c r="A2456" s="3">
        <v>2454</v>
      </c>
      <c r="C2456" s="2" t="s">
        <v>1481</v>
      </c>
      <c r="D2456" s="2" t="s">
        <v>11</v>
      </c>
      <c r="E2456" s="2" t="s">
        <v>6374</v>
      </c>
      <c r="F2456" s="2" t="s">
        <v>1484</v>
      </c>
      <c r="G2456" s="2" t="s">
        <v>14</v>
      </c>
    </row>
    <row r="2457" spans="1:14" x14ac:dyDescent="0.25">
      <c r="A2457" s="3">
        <v>4424</v>
      </c>
      <c r="B2457" s="2" t="s">
        <v>2524</v>
      </c>
      <c r="C2457" s="2" t="s">
        <v>388</v>
      </c>
      <c r="D2457" s="2" t="s">
        <v>11</v>
      </c>
      <c r="E2457" s="2" t="s">
        <v>2355</v>
      </c>
      <c r="F2457" s="2" t="s">
        <v>13</v>
      </c>
      <c r="G2457" s="2" t="s">
        <v>14</v>
      </c>
      <c r="H2457" s="2">
        <v>0</v>
      </c>
      <c r="L2457" s="2" t="s">
        <v>7313</v>
      </c>
      <c r="M2457" s="2" t="s">
        <v>6617</v>
      </c>
      <c r="N2457" s="2" t="s">
        <v>6617</v>
      </c>
    </row>
    <row r="2458" spans="1:14" x14ac:dyDescent="0.25">
      <c r="A2458" s="3">
        <v>745</v>
      </c>
      <c r="B2458" s="2" t="s">
        <v>2524</v>
      </c>
      <c r="C2458" s="2" t="s">
        <v>43</v>
      </c>
      <c r="D2458" s="2" t="s">
        <v>11</v>
      </c>
      <c r="E2458" s="2" t="s">
        <v>2355</v>
      </c>
      <c r="F2458" s="2" t="s">
        <v>13</v>
      </c>
      <c r="G2458" s="2" t="s">
        <v>14</v>
      </c>
    </row>
    <row r="2459" spans="1:14" x14ac:dyDescent="0.25">
      <c r="A2459" s="3">
        <v>1043</v>
      </c>
      <c r="B2459" s="2" t="s">
        <v>1856</v>
      </c>
      <c r="C2459" s="2" t="s">
        <v>189</v>
      </c>
      <c r="D2459" s="2" t="s">
        <v>11</v>
      </c>
      <c r="E2459" s="2" t="s">
        <v>1858</v>
      </c>
      <c r="F2459" s="2" t="s">
        <v>13</v>
      </c>
      <c r="G2459" s="2" t="s">
        <v>14</v>
      </c>
    </row>
    <row r="2460" spans="1:14" x14ac:dyDescent="0.25">
      <c r="A2460" s="3">
        <v>3151</v>
      </c>
      <c r="B2460" s="2" t="s">
        <v>1856</v>
      </c>
      <c r="C2460" s="2" t="s">
        <v>43</v>
      </c>
      <c r="D2460" s="2" t="s">
        <v>11</v>
      </c>
      <c r="E2460" s="2" t="s">
        <v>1858</v>
      </c>
      <c r="F2460" s="2" t="s">
        <v>13</v>
      </c>
      <c r="G2460" s="2" t="s">
        <v>14</v>
      </c>
    </row>
    <row r="2461" spans="1:14" x14ac:dyDescent="0.25">
      <c r="A2461" s="3">
        <v>1302</v>
      </c>
      <c r="B2461" s="2" t="s">
        <v>1856</v>
      </c>
      <c r="C2461" s="2" t="s">
        <v>26</v>
      </c>
      <c r="D2461" s="2" t="s">
        <v>11</v>
      </c>
      <c r="E2461" s="2" t="s">
        <v>1858</v>
      </c>
      <c r="F2461" s="2" t="s">
        <v>13</v>
      </c>
      <c r="G2461" s="2" t="s">
        <v>14</v>
      </c>
    </row>
    <row r="2462" spans="1:14" x14ac:dyDescent="0.25">
      <c r="A2462" s="3">
        <v>4334</v>
      </c>
      <c r="B2462" s="2" t="s">
        <v>1856</v>
      </c>
      <c r="C2462" s="2" t="s">
        <v>30</v>
      </c>
      <c r="D2462" s="2" t="s">
        <v>11</v>
      </c>
      <c r="E2462" s="2" t="s">
        <v>1858</v>
      </c>
      <c r="F2462" s="2" t="s">
        <v>13</v>
      </c>
      <c r="G2462" s="2" t="s">
        <v>14</v>
      </c>
    </row>
    <row r="2463" spans="1:14" x14ac:dyDescent="0.25">
      <c r="A2463" s="3">
        <v>1905</v>
      </c>
      <c r="B2463" s="2" t="s">
        <v>1856</v>
      </c>
      <c r="C2463" s="2" t="s">
        <v>23</v>
      </c>
      <c r="D2463" s="2" t="s">
        <v>11</v>
      </c>
      <c r="E2463" s="2" t="s">
        <v>1858</v>
      </c>
      <c r="F2463" s="2" t="s">
        <v>13</v>
      </c>
      <c r="G2463" s="2" t="s">
        <v>14</v>
      </c>
    </row>
    <row r="2464" spans="1:14" hidden="1" x14ac:dyDescent="0.25">
      <c r="A2464" s="3">
        <v>2276</v>
      </c>
      <c r="B2464" s="2" t="s">
        <v>2721</v>
      </c>
      <c r="C2464" s="2" t="s">
        <v>47</v>
      </c>
      <c r="D2464" s="2" t="s">
        <v>11</v>
      </c>
      <c r="E2464" s="2" t="s">
        <v>2723</v>
      </c>
      <c r="F2464" s="2" t="s">
        <v>13</v>
      </c>
      <c r="G2464" s="2" t="s">
        <v>14</v>
      </c>
    </row>
    <row r="2465" spans="1:14" hidden="1" x14ac:dyDescent="0.25">
      <c r="A2465" s="3">
        <v>892</v>
      </c>
      <c r="B2465" s="2" t="s">
        <v>2721</v>
      </c>
      <c r="C2465" s="2" t="s">
        <v>90</v>
      </c>
      <c r="D2465" s="2" t="s">
        <v>11</v>
      </c>
      <c r="E2465" s="2" t="s">
        <v>2723</v>
      </c>
      <c r="F2465" s="2" t="s">
        <v>13</v>
      </c>
      <c r="G2465" s="2" t="s">
        <v>14</v>
      </c>
    </row>
    <row r="2466" spans="1:14" hidden="1" x14ac:dyDescent="0.25">
      <c r="A2466" s="3">
        <v>2415</v>
      </c>
      <c r="B2466" s="2" t="s">
        <v>2721</v>
      </c>
      <c r="C2466" s="2" t="s">
        <v>9</v>
      </c>
      <c r="D2466" s="2" t="s">
        <v>11</v>
      </c>
      <c r="E2466" s="2" t="s">
        <v>2723</v>
      </c>
      <c r="F2466" s="2" t="s">
        <v>13</v>
      </c>
      <c r="G2466" s="2" t="s">
        <v>14</v>
      </c>
    </row>
    <row r="2467" spans="1:14" hidden="1" x14ac:dyDescent="0.25">
      <c r="A2467" s="3">
        <v>3312</v>
      </c>
      <c r="B2467" s="2" t="s">
        <v>2721</v>
      </c>
      <c r="C2467" s="2" t="s">
        <v>99</v>
      </c>
      <c r="D2467" s="2" t="s">
        <v>11</v>
      </c>
      <c r="E2467" s="2" t="s">
        <v>2723</v>
      </c>
      <c r="F2467" s="2" t="s">
        <v>13</v>
      </c>
      <c r="G2467" s="2" t="s">
        <v>14</v>
      </c>
    </row>
    <row r="2468" spans="1:14" hidden="1" x14ac:dyDescent="0.25">
      <c r="A2468" s="3">
        <v>2266</v>
      </c>
      <c r="B2468" s="2" t="s">
        <v>2721</v>
      </c>
      <c r="C2468" s="2" t="s">
        <v>70</v>
      </c>
      <c r="D2468" s="2" t="s">
        <v>11</v>
      </c>
      <c r="E2468" s="2" t="s">
        <v>2723</v>
      </c>
      <c r="F2468" s="2" t="s">
        <v>13</v>
      </c>
      <c r="G2468" s="2" t="s">
        <v>14</v>
      </c>
    </row>
    <row r="2469" spans="1:14" x14ac:dyDescent="0.25">
      <c r="A2469" s="3">
        <v>2352</v>
      </c>
      <c r="B2469" s="2" t="s">
        <v>883</v>
      </c>
      <c r="C2469" s="2" t="s">
        <v>16</v>
      </c>
      <c r="D2469" s="2" t="s">
        <v>11</v>
      </c>
      <c r="E2469" s="2" t="s">
        <v>885</v>
      </c>
      <c r="F2469" s="2" t="s">
        <v>13</v>
      </c>
      <c r="G2469" s="2" t="s">
        <v>14</v>
      </c>
      <c r="H2469" s="2">
        <f>14.0067*N2469/M2469</f>
        <v>5.4804656167465521E-2</v>
      </c>
      <c r="L2469" s="2" t="s">
        <v>7316</v>
      </c>
      <c r="M2469" s="2">
        <v>511.15</v>
      </c>
      <c r="N2469" s="2">
        <v>2</v>
      </c>
    </row>
    <row r="2470" spans="1:14" hidden="1" x14ac:dyDescent="0.25">
      <c r="A2470" s="3">
        <v>1559</v>
      </c>
      <c r="B2470" s="2" t="s">
        <v>357</v>
      </c>
      <c r="C2470" s="2" t="s">
        <v>47</v>
      </c>
      <c r="D2470" s="2" t="s">
        <v>11</v>
      </c>
      <c r="E2470" s="2" t="s">
        <v>359</v>
      </c>
      <c r="F2470" s="2" t="s">
        <v>13</v>
      </c>
      <c r="G2470" s="2" t="s">
        <v>14</v>
      </c>
    </row>
    <row r="2471" spans="1:14" hidden="1" x14ac:dyDescent="0.25">
      <c r="A2471" s="3">
        <v>2947</v>
      </c>
      <c r="B2471" s="2" t="s">
        <v>357</v>
      </c>
      <c r="C2471" s="2" t="s">
        <v>90</v>
      </c>
      <c r="D2471" s="2" t="s">
        <v>11</v>
      </c>
      <c r="E2471" s="2" t="s">
        <v>359</v>
      </c>
      <c r="F2471" s="2" t="s">
        <v>13</v>
      </c>
      <c r="G2471" s="2" t="s">
        <v>14</v>
      </c>
    </row>
    <row r="2472" spans="1:14" hidden="1" x14ac:dyDescent="0.25">
      <c r="A2472" s="3">
        <v>2420</v>
      </c>
      <c r="B2472" s="2" t="s">
        <v>357</v>
      </c>
      <c r="C2472" s="2" t="s">
        <v>9</v>
      </c>
      <c r="D2472" s="2" t="s">
        <v>11</v>
      </c>
      <c r="E2472" s="2" t="s">
        <v>359</v>
      </c>
      <c r="F2472" s="2" t="s">
        <v>13</v>
      </c>
      <c r="G2472" s="2" t="s">
        <v>14</v>
      </c>
    </row>
    <row r="2473" spans="1:14" hidden="1" x14ac:dyDescent="0.25">
      <c r="A2473" s="3">
        <v>552</v>
      </c>
      <c r="B2473" s="2" t="s">
        <v>357</v>
      </c>
      <c r="C2473" s="2" t="s">
        <v>99</v>
      </c>
      <c r="D2473" s="2" t="s">
        <v>11</v>
      </c>
      <c r="E2473" s="2" t="s">
        <v>359</v>
      </c>
      <c r="F2473" s="2" t="s">
        <v>13</v>
      </c>
      <c r="G2473" s="2" t="s">
        <v>14</v>
      </c>
    </row>
    <row r="2474" spans="1:14" hidden="1" x14ac:dyDescent="0.25">
      <c r="A2474" s="3">
        <v>1394</v>
      </c>
      <c r="B2474" s="2" t="s">
        <v>357</v>
      </c>
      <c r="C2474" s="2" t="s">
        <v>70</v>
      </c>
      <c r="D2474" s="2" t="s">
        <v>11</v>
      </c>
      <c r="E2474" s="2" t="s">
        <v>359</v>
      </c>
      <c r="F2474" s="2" t="s">
        <v>13</v>
      </c>
      <c r="G2474" s="2" t="s">
        <v>14</v>
      </c>
    </row>
    <row r="2475" spans="1:14" x14ac:dyDescent="0.25">
      <c r="A2475" s="3">
        <v>544</v>
      </c>
      <c r="B2475" s="2" t="s">
        <v>357</v>
      </c>
      <c r="C2475" s="2" t="s">
        <v>388</v>
      </c>
      <c r="D2475" s="2" t="s">
        <v>11</v>
      </c>
      <c r="E2475" s="2" t="s">
        <v>359</v>
      </c>
      <c r="F2475" s="2" t="s">
        <v>13</v>
      </c>
      <c r="G2475" s="2" t="s">
        <v>14</v>
      </c>
      <c r="H2475" s="2">
        <v>0</v>
      </c>
      <c r="L2475" s="2" t="s">
        <v>7317</v>
      </c>
      <c r="M2475" s="2" t="s">
        <v>6617</v>
      </c>
      <c r="N2475" s="2" t="s">
        <v>6617</v>
      </c>
    </row>
    <row r="2476" spans="1:14" hidden="1" x14ac:dyDescent="0.25">
      <c r="A2476" s="3">
        <v>2474</v>
      </c>
      <c r="B2476" s="2" t="s">
        <v>467</v>
      </c>
      <c r="C2476" s="2" t="s">
        <v>59</v>
      </c>
      <c r="D2476" s="2" t="s">
        <v>11</v>
      </c>
      <c r="E2476" s="2" t="s">
        <v>2089</v>
      </c>
      <c r="F2476" s="2" t="s">
        <v>37</v>
      </c>
      <c r="G2476" s="2" t="s">
        <v>14</v>
      </c>
    </row>
    <row r="2477" spans="1:14" x14ac:dyDescent="0.25">
      <c r="A2477" s="3">
        <v>4183</v>
      </c>
      <c r="B2477" s="2" t="s">
        <v>357</v>
      </c>
      <c r="C2477" s="2" t="s">
        <v>199</v>
      </c>
      <c r="D2477" s="2" t="s">
        <v>11</v>
      </c>
      <c r="E2477" s="2" t="s">
        <v>359</v>
      </c>
      <c r="F2477" s="2" t="s">
        <v>13</v>
      </c>
      <c r="G2477" s="2" t="s">
        <v>14</v>
      </c>
      <c r="H2477" s="2">
        <v>0</v>
      </c>
      <c r="L2477" s="2" t="s">
        <v>7317</v>
      </c>
      <c r="M2477" s="2" t="s">
        <v>6617</v>
      </c>
      <c r="N2477" s="2" t="s">
        <v>6617</v>
      </c>
    </row>
    <row r="2478" spans="1:14" x14ac:dyDescent="0.25">
      <c r="A2478" s="3">
        <v>3774</v>
      </c>
      <c r="B2478" s="2" t="s">
        <v>357</v>
      </c>
      <c r="C2478" s="2" t="s">
        <v>142</v>
      </c>
      <c r="D2478" s="2" t="s">
        <v>11</v>
      </c>
      <c r="E2478" s="2" t="s">
        <v>359</v>
      </c>
      <c r="F2478" s="2" t="s">
        <v>13</v>
      </c>
      <c r="G2478" s="2" t="s">
        <v>14</v>
      </c>
      <c r="H2478" s="2">
        <v>0</v>
      </c>
      <c r="L2478" s="2" t="s">
        <v>7317</v>
      </c>
      <c r="M2478" s="2" t="s">
        <v>6617</v>
      </c>
      <c r="N2478" s="2" t="s">
        <v>6617</v>
      </c>
    </row>
    <row r="2479" spans="1:14" x14ac:dyDescent="0.25">
      <c r="A2479" s="3">
        <v>726</v>
      </c>
      <c r="B2479" s="2" t="s">
        <v>357</v>
      </c>
      <c r="C2479" s="2" t="s">
        <v>16</v>
      </c>
      <c r="D2479" s="2" t="s">
        <v>11</v>
      </c>
      <c r="E2479" s="2" t="s">
        <v>359</v>
      </c>
      <c r="F2479" s="2" t="s">
        <v>13</v>
      </c>
      <c r="G2479" s="2" t="s">
        <v>14</v>
      </c>
      <c r="H2479" s="2">
        <v>0</v>
      </c>
      <c r="L2479" s="2" t="s">
        <v>7317</v>
      </c>
      <c r="M2479" s="2" t="s">
        <v>6617</v>
      </c>
      <c r="N2479" s="2" t="s">
        <v>6617</v>
      </c>
    </row>
    <row r="2480" spans="1:14" x14ac:dyDescent="0.25">
      <c r="A2480" s="3">
        <v>3511</v>
      </c>
      <c r="B2480" s="2" t="s">
        <v>357</v>
      </c>
      <c r="C2480" s="2" t="s">
        <v>189</v>
      </c>
      <c r="D2480" s="2" t="s">
        <v>11</v>
      </c>
      <c r="E2480" s="2" t="s">
        <v>359</v>
      </c>
      <c r="F2480" s="2" t="s">
        <v>13</v>
      </c>
      <c r="G2480" s="2" t="s">
        <v>14</v>
      </c>
    </row>
    <row r="2481" spans="1:14" x14ac:dyDescent="0.25">
      <c r="A2481" s="3">
        <v>635</v>
      </c>
      <c r="B2481" s="2" t="s">
        <v>357</v>
      </c>
      <c r="C2481" s="2" t="s">
        <v>43</v>
      </c>
      <c r="D2481" s="2" t="s">
        <v>11</v>
      </c>
      <c r="E2481" s="2" t="s">
        <v>359</v>
      </c>
      <c r="F2481" s="2" t="s">
        <v>13</v>
      </c>
      <c r="G2481" s="2" t="s">
        <v>14</v>
      </c>
    </row>
    <row r="2482" spans="1:14" x14ac:dyDescent="0.25">
      <c r="A2482" s="3">
        <v>4083</v>
      </c>
      <c r="B2482" s="2" t="s">
        <v>357</v>
      </c>
      <c r="C2482" s="2" t="s">
        <v>26</v>
      </c>
      <c r="D2482" s="2" t="s">
        <v>11</v>
      </c>
      <c r="E2482" s="2" t="s">
        <v>359</v>
      </c>
      <c r="F2482" s="2" t="s">
        <v>13</v>
      </c>
      <c r="G2482" s="2" t="s">
        <v>14</v>
      </c>
    </row>
    <row r="2483" spans="1:14" x14ac:dyDescent="0.25">
      <c r="A2483" s="3">
        <v>419</v>
      </c>
      <c r="B2483" s="2" t="s">
        <v>357</v>
      </c>
      <c r="C2483" s="2" t="s">
        <v>30</v>
      </c>
      <c r="D2483" s="2" t="s">
        <v>11</v>
      </c>
      <c r="E2483" s="2" t="s">
        <v>359</v>
      </c>
      <c r="F2483" s="2" t="s">
        <v>13</v>
      </c>
      <c r="G2483" s="2" t="s">
        <v>14</v>
      </c>
    </row>
    <row r="2484" spans="1:14" x14ac:dyDescent="0.25">
      <c r="A2484" s="3">
        <v>3798</v>
      </c>
      <c r="B2484" s="2" t="s">
        <v>357</v>
      </c>
      <c r="C2484" s="2" t="s">
        <v>23</v>
      </c>
      <c r="D2484" s="2" t="s">
        <v>11</v>
      </c>
      <c r="E2484" s="2" t="s">
        <v>359</v>
      </c>
      <c r="F2484" s="2" t="s">
        <v>13</v>
      </c>
      <c r="G2484" s="2" t="s">
        <v>14</v>
      </c>
    </row>
    <row r="2485" spans="1:14" x14ac:dyDescent="0.25">
      <c r="A2485" s="3">
        <v>2452</v>
      </c>
      <c r="B2485" s="2" t="s">
        <v>6576</v>
      </c>
      <c r="C2485" s="2" t="s">
        <v>16</v>
      </c>
      <c r="D2485" s="2" t="s">
        <v>11</v>
      </c>
      <c r="E2485" s="2" t="s">
        <v>6578</v>
      </c>
      <c r="F2485" s="2" t="s">
        <v>13</v>
      </c>
      <c r="G2485" s="2" t="s">
        <v>14</v>
      </c>
      <c r="H2485" s="2">
        <f>14.0067*N2485/M2485</f>
        <v>0</v>
      </c>
      <c r="L2485" s="2" t="s">
        <v>7318</v>
      </c>
      <c r="M2485" s="2">
        <v>134.863</v>
      </c>
      <c r="N2485" s="2">
        <v>0</v>
      </c>
    </row>
    <row r="2486" spans="1:14" x14ac:dyDescent="0.25">
      <c r="A2486" s="3">
        <v>671</v>
      </c>
      <c r="B2486" s="2" t="s">
        <v>6143</v>
      </c>
      <c r="C2486" s="2" t="s">
        <v>16</v>
      </c>
      <c r="D2486" s="2" t="s">
        <v>11</v>
      </c>
      <c r="E2486" s="2" t="s">
        <v>6145</v>
      </c>
      <c r="F2486" s="2" t="s">
        <v>13</v>
      </c>
      <c r="G2486" s="2" t="s">
        <v>14</v>
      </c>
      <c r="H2486" s="2">
        <f>14.0067*N2486/M2486</f>
        <v>0</v>
      </c>
      <c r="L2486" s="2" t="s">
        <v>7319</v>
      </c>
      <c r="M2486" s="2">
        <v>330.358</v>
      </c>
      <c r="N2486" s="2">
        <v>0</v>
      </c>
    </row>
    <row r="2487" spans="1:14" hidden="1" x14ac:dyDescent="0.25">
      <c r="A2487" s="3">
        <v>2485</v>
      </c>
      <c r="C2487" s="2" t="s">
        <v>2818</v>
      </c>
      <c r="D2487" s="2" t="s">
        <v>11</v>
      </c>
      <c r="E2487" s="2" t="s">
        <v>6120</v>
      </c>
      <c r="F2487" s="2" t="s">
        <v>37</v>
      </c>
      <c r="G2487" s="2" t="s">
        <v>2913</v>
      </c>
    </row>
    <row r="2488" spans="1:14" hidden="1" x14ac:dyDescent="0.25">
      <c r="A2488" s="3">
        <v>3565</v>
      </c>
      <c r="B2488" s="2" t="s">
        <v>6658</v>
      </c>
      <c r="C2488" s="2" t="s">
        <v>47</v>
      </c>
      <c r="D2488" s="2" t="s">
        <v>11</v>
      </c>
      <c r="E2488" s="2" t="s">
        <v>6660</v>
      </c>
      <c r="F2488" s="2" t="s">
        <v>13</v>
      </c>
      <c r="G2488" s="2" t="s">
        <v>14</v>
      </c>
    </row>
    <row r="2489" spans="1:14" x14ac:dyDescent="0.25">
      <c r="A2489" s="3">
        <v>3898</v>
      </c>
      <c r="B2489" s="2" t="s">
        <v>1916</v>
      </c>
      <c r="C2489" s="2" t="s">
        <v>16</v>
      </c>
      <c r="D2489" s="2" t="s">
        <v>11</v>
      </c>
      <c r="E2489" s="2" t="s">
        <v>1918</v>
      </c>
      <c r="F2489" s="2" t="s">
        <v>13</v>
      </c>
      <c r="G2489" s="2" t="s">
        <v>14</v>
      </c>
      <c r="H2489" s="2">
        <f>14.0067*N2489/M2489</f>
        <v>0.24992550429577026</v>
      </c>
      <c r="L2489" s="2" t="s">
        <v>7321</v>
      </c>
      <c r="M2489" s="2">
        <v>112.087</v>
      </c>
      <c r="N2489" s="2">
        <v>2</v>
      </c>
    </row>
    <row r="2490" spans="1:14" x14ac:dyDescent="0.25">
      <c r="A2490" s="3">
        <v>1265</v>
      </c>
      <c r="B2490" s="2" t="s">
        <v>1720</v>
      </c>
      <c r="C2490" s="2" t="s">
        <v>16</v>
      </c>
      <c r="D2490" s="2" t="s">
        <v>11</v>
      </c>
      <c r="E2490" s="2" t="s">
        <v>1722</v>
      </c>
      <c r="F2490" s="2" t="s">
        <v>13</v>
      </c>
      <c r="G2490" s="2" t="s">
        <v>14</v>
      </c>
      <c r="H2490" s="2">
        <f>14.0067*N2490/M2490</f>
        <v>8.4714015277517374E-2</v>
      </c>
      <c r="L2490" s="2" t="s">
        <v>7322</v>
      </c>
      <c r="M2490" s="2">
        <v>330.68200000000002</v>
      </c>
      <c r="N2490" s="2">
        <v>2</v>
      </c>
    </row>
    <row r="2491" spans="1:14" x14ac:dyDescent="0.25">
      <c r="A2491" s="3">
        <v>1883</v>
      </c>
      <c r="B2491" s="2" t="s">
        <v>4353</v>
      </c>
      <c r="C2491" s="2" t="s">
        <v>16</v>
      </c>
      <c r="D2491" s="2" t="s">
        <v>11</v>
      </c>
      <c r="E2491" s="2" t="s">
        <v>4355</v>
      </c>
      <c r="F2491" s="2" t="s">
        <v>13</v>
      </c>
      <c r="G2491" s="2" t="s">
        <v>14</v>
      </c>
      <c r="H2491" s="2">
        <f>14.0067*N2491/M2491</f>
        <v>3.4006914668906811E-2</v>
      </c>
      <c r="L2491" s="2" t="s">
        <v>7323</v>
      </c>
      <c r="M2491" s="2">
        <v>411.87799999999999</v>
      </c>
      <c r="N2491" s="2">
        <v>1</v>
      </c>
    </row>
    <row r="2492" spans="1:14" x14ac:dyDescent="0.25">
      <c r="A2492" s="3">
        <v>4304</v>
      </c>
      <c r="B2492" s="2" t="s">
        <v>3215</v>
      </c>
      <c r="C2492" s="2" t="s">
        <v>16</v>
      </c>
      <c r="D2492" s="2" t="s">
        <v>11</v>
      </c>
      <c r="E2492" s="2" t="s">
        <v>3217</v>
      </c>
      <c r="F2492" s="2" t="s">
        <v>13</v>
      </c>
      <c r="G2492" s="2" t="s">
        <v>14</v>
      </c>
      <c r="H2492" s="2">
        <f>14.0067*N2492/M2492</f>
        <v>0.1055906099464007</v>
      </c>
      <c r="L2492" s="2" t="s">
        <v>7324</v>
      </c>
      <c r="M2492" s="2">
        <v>265.30200000000002</v>
      </c>
      <c r="N2492" s="2">
        <v>2</v>
      </c>
    </row>
    <row r="2493" spans="1:14" hidden="1" x14ac:dyDescent="0.25">
      <c r="A2493" s="3">
        <v>1273</v>
      </c>
      <c r="B2493" s="2" t="s">
        <v>1074</v>
      </c>
      <c r="C2493" s="2" t="s">
        <v>47</v>
      </c>
      <c r="D2493" s="2" t="s">
        <v>11</v>
      </c>
      <c r="E2493" s="2" t="s">
        <v>1604</v>
      </c>
      <c r="F2493" s="2" t="s">
        <v>13</v>
      </c>
      <c r="G2493" s="2" t="s">
        <v>14</v>
      </c>
    </row>
    <row r="2494" spans="1:14" hidden="1" x14ac:dyDescent="0.25">
      <c r="A2494" s="3">
        <v>2693</v>
      </c>
      <c r="B2494" s="2" t="s">
        <v>1074</v>
      </c>
      <c r="C2494" s="2" t="s">
        <v>90</v>
      </c>
      <c r="D2494" s="2" t="s">
        <v>11</v>
      </c>
      <c r="E2494" s="2" t="s">
        <v>1604</v>
      </c>
      <c r="F2494" s="2" t="s">
        <v>13</v>
      </c>
      <c r="G2494" s="2" t="s">
        <v>14</v>
      </c>
    </row>
    <row r="2495" spans="1:14" hidden="1" x14ac:dyDescent="0.25">
      <c r="A2495" s="3">
        <v>3206</v>
      </c>
      <c r="B2495" s="2" t="s">
        <v>1074</v>
      </c>
      <c r="C2495" s="2" t="s">
        <v>9</v>
      </c>
      <c r="D2495" s="2" t="s">
        <v>11</v>
      </c>
      <c r="E2495" s="2" t="s">
        <v>1604</v>
      </c>
      <c r="F2495" s="2" t="s">
        <v>13</v>
      </c>
      <c r="G2495" s="2" t="s">
        <v>14</v>
      </c>
    </row>
    <row r="2496" spans="1:14" hidden="1" x14ac:dyDescent="0.25">
      <c r="A2496" s="3">
        <v>4329</v>
      </c>
      <c r="B2496" s="2" t="s">
        <v>1074</v>
      </c>
      <c r="C2496" s="2" t="s">
        <v>99</v>
      </c>
      <c r="D2496" s="2" t="s">
        <v>11</v>
      </c>
      <c r="E2496" s="2" t="s">
        <v>1604</v>
      </c>
      <c r="F2496" s="2" t="s">
        <v>13</v>
      </c>
      <c r="G2496" s="2" t="s">
        <v>14</v>
      </c>
    </row>
    <row r="2497" spans="1:14" hidden="1" x14ac:dyDescent="0.25">
      <c r="A2497" s="3">
        <v>1039</v>
      </c>
      <c r="B2497" s="2" t="s">
        <v>1074</v>
      </c>
      <c r="C2497" s="2" t="s">
        <v>70</v>
      </c>
      <c r="D2497" s="2" t="s">
        <v>11</v>
      </c>
      <c r="E2497" s="2" t="s">
        <v>1604</v>
      </c>
      <c r="F2497" s="2" t="s">
        <v>13</v>
      </c>
      <c r="G2497" s="2" t="s">
        <v>14</v>
      </c>
    </row>
    <row r="2498" spans="1:14" x14ac:dyDescent="0.25">
      <c r="A2498" s="3">
        <v>1410</v>
      </c>
      <c r="B2498" s="2" t="s">
        <v>1074</v>
      </c>
      <c r="C2498" s="2" t="s">
        <v>388</v>
      </c>
      <c r="D2498" s="2" t="s">
        <v>11</v>
      </c>
      <c r="E2498" s="2" t="s">
        <v>1604</v>
      </c>
      <c r="F2498" s="2" t="s">
        <v>13</v>
      </c>
      <c r="G2498" s="2" t="s">
        <v>14</v>
      </c>
      <c r="H2498" s="2">
        <f>14.0067*N2498/M2498</f>
        <v>0</v>
      </c>
      <c r="L2498" s="2" t="s">
        <v>7325</v>
      </c>
      <c r="M2498" s="2">
        <v>54.938000000000002</v>
      </c>
      <c r="N2498" s="2">
        <v>0</v>
      </c>
    </row>
    <row r="2499" spans="1:14" x14ac:dyDescent="0.25">
      <c r="A2499" s="3">
        <v>2837</v>
      </c>
      <c r="B2499" s="2" t="s">
        <v>1074</v>
      </c>
      <c r="C2499" s="2" t="s">
        <v>199</v>
      </c>
      <c r="D2499" s="2" t="s">
        <v>11</v>
      </c>
      <c r="E2499" s="2" t="s">
        <v>1604</v>
      </c>
      <c r="F2499" s="2" t="s">
        <v>13</v>
      </c>
      <c r="G2499" s="2" t="s">
        <v>14</v>
      </c>
      <c r="H2499" s="2">
        <f>14.0067*N2499/M2499</f>
        <v>0</v>
      </c>
      <c r="L2499" s="2" t="s">
        <v>7325</v>
      </c>
      <c r="M2499" s="2">
        <v>54.938000000000002</v>
      </c>
      <c r="N2499" s="2">
        <v>0</v>
      </c>
    </row>
    <row r="2500" spans="1:14" x14ac:dyDescent="0.25">
      <c r="A2500" s="3">
        <v>3491</v>
      </c>
      <c r="B2500" s="2" t="s">
        <v>1074</v>
      </c>
      <c r="C2500" s="2" t="s">
        <v>142</v>
      </c>
      <c r="D2500" s="2" t="s">
        <v>11</v>
      </c>
      <c r="E2500" s="2" t="s">
        <v>1604</v>
      </c>
      <c r="F2500" s="2" t="s">
        <v>13</v>
      </c>
      <c r="G2500" s="2" t="s">
        <v>14</v>
      </c>
      <c r="H2500" s="2">
        <f>14.0067*N2500/M2500</f>
        <v>0</v>
      </c>
      <c r="L2500" s="2" t="s">
        <v>7325</v>
      </c>
      <c r="M2500" s="2">
        <v>54.938000000000002</v>
      </c>
      <c r="N2500" s="2">
        <v>0</v>
      </c>
    </row>
    <row r="2501" spans="1:14" x14ac:dyDescent="0.25">
      <c r="A2501" s="3">
        <v>4390</v>
      </c>
      <c r="B2501" s="2" t="s">
        <v>1074</v>
      </c>
      <c r="C2501" s="2" t="s">
        <v>16</v>
      </c>
      <c r="D2501" s="2" t="s">
        <v>11</v>
      </c>
      <c r="E2501" s="2" t="s">
        <v>1604</v>
      </c>
      <c r="F2501" s="2" t="s">
        <v>13</v>
      </c>
      <c r="G2501" s="2" t="s">
        <v>14</v>
      </c>
      <c r="H2501" s="2">
        <f>14.0067*N2501/M2501</f>
        <v>0</v>
      </c>
      <c r="L2501" s="2" t="s">
        <v>7325</v>
      </c>
      <c r="M2501" s="2">
        <v>54.938000000000002</v>
      </c>
      <c r="N2501" s="2">
        <v>0</v>
      </c>
    </row>
    <row r="2502" spans="1:14" x14ac:dyDescent="0.25">
      <c r="A2502" s="3">
        <v>3266</v>
      </c>
      <c r="B2502" s="2" t="s">
        <v>1074</v>
      </c>
      <c r="C2502" s="2" t="s">
        <v>189</v>
      </c>
      <c r="D2502" s="2" t="s">
        <v>11</v>
      </c>
      <c r="E2502" s="2" t="s">
        <v>1604</v>
      </c>
      <c r="F2502" s="2" t="s">
        <v>13</v>
      </c>
      <c r="G2502" s="2" t="s">
        <v>14</v>
      </c>
    </row>
    <row r="2503" spans="1:14" x14ac:dyDescent="0.25">
      <c r="A2503" s="3">
        <v>2145</v>
      </c>
      <c r="B2503" s="2" t="s">
        <v>1074</v>
      </c>
      <c r="C2503" s="2" t="s">
        <v>43</v>
      </c>
      <c r="D2503" s="2" t="s">
        <v>11</v>
      </c>
      <c r="E2503" s="2" t="s">
        <v>1604</v>
      </c>
      <c r="F2503" s="2" t="s">
        <v>13</v>
      </c>
      <c r="G2503" s="2" t="s">
        <v>14</v>
      </c>
    </row>
    <row r="2504" spans="1:14" x14ac:dyDescent="0.25">
      <c r="A2504" s="3">
        <v>601</v>
      </c>
      <c r="B2504" s="2" t="s">
        <v>1074</v>
      </c>
      <c r="C2504" s="2" t="s">
        <v>26</v>
      </c>
      <c r="D2504" s="2" t="s">
        <v>11</v>
      </c>
      <c r="E2504" s="2" t="s">
        <v>1604</v>
      </c>
      <c r="F2504" s="2" t="s">
        <v>13</v>
      </c>
      <c r="G2504" s="2" t="s">
        <v>14</v>
      </c>
    </row>
    <row r="2505" spans="1:14" x14ac:dyDescent="0.25">
      <c r="A2505" s="3">
        <v>977</v>
      </c>
      <c r="B2505" s="2" t="s">
        <v>1074</v>
      </c>
      <c r="C2505" s="2" t="s">
        <v>30</v>
      </c>
      <c r="D2505" s="2" t="s">
        <v>11</v>
      </c>
      <c r="E2505" s="2" t="s">
        <v>1604</v>
      </c>
      <c r="F2505" s="2" t="s">
        <v>13</v>
      </c>
      <c r="G2505" s="2" t="s">
        <v>14</v>
      </c>
    </row>
    <row r="2506" spans="1:14" x14ac:dyDescent="0.25">
      <c r="A2506" s="3">
        <v>1707</v>
      </c>
      <c r="B2506" s="2" t="s">
        <v>1074</v>
      </c>
      <c r="C2506" s="2" t="s">
        <v>23</v>
      </c>
      <c r="D2506" s="2" t="s">
        <v>11</v>
      </c>
      <c r="E2506" s="2" t="s">
        <v>1604</v>
      </c>
      <c r="F2506" s="2" t="s">
        <v>13</v>
      </c>
      <c r="G2506" s="2" t="s">
        <v>14</v>
      </c>
    </row>
    <row r="2507" spans="1:14" hidden="1" x14ac:dyDescent="0.25">
      <c r="A2507" s="3">
        <v>3728</v>
      </c>
      <c r="B2507" s="2" t="s">
        <v>436</v>
      </c>
      <c r="C2507" s="2" t="s">
        <v>47</v>
      </c>
      <c r="D2507" s="2" t="s">
        <v>11</v>
      </c>
      <c r="E2507" s="2" t="s">
        <v>316</v>
      </c>
      <c r="F2507" s="2" t="s">
        <v>13</v>
      </c>
      <c r="G2507" s="2" t="s">
        <v>33</v>
      </c>
    </row>
    <row r="2508" spans="1:14" hidden="1" x14ac:dyDescent="0.25">
      <c r="A2508" s="3">
        <v>2357</v>
      </c>
      <c r="B2508" s="2" t="s">
        <v>436</v>
      </c>
      <c r="C2508" s="2" t="s">
        <v>90</v>
      </c>
      <c r="D2508" s="2" t="s">
        <v>11</v>
      </c>
      <c r="E2508" s="2" t="s">
        <v>316</v>
      </c>
      <c r="F2508" s="2" t="s">
        <v>13</v>
      </c>
      <c r="G2508" s="2" t="s">
        <v>33</v>
      </c>
    </row>
    <row r="2509" spans="1:14" hidden="1" x14ac:dyDescent="0.25">
      <c r="A2509" s="3">
        <v>488</v>
      </c>
      <c r="B2509" s="2" t="s">
        <v>436</v>
      </c>
      <c r="C2509" s="2" t="s">
        <v>9</v>
      </c>
      <c r="D2509" s="2" t="s">
        <v>11</v>
      </c>
      <c r="E2509" s="2" t="s">
        <v>316</v>
      </c>
      <c r="F2509" s="2" t="s">
        <v>13</v>
      </c>
      <c r="G2509" s="2" t="s">
        <v>33</v>
      </c>
    </row>
    <row r="2510" spans="1:14" hidden="1" x14ac:dyDescent="0.25">
      <c r="A2510" s="3">
        <v>1571</v>
      </c>
      <c r="B2510" s="2" t="s">
        <v>436</v>
      </c>
      <c r="C2510" s="2" t="s">
        <v>99</v>
      </c>
      <c r="D2510" s="2" t="s">
        <v>11</v>
      </c>
      <c r="E2510" s="2" t="s">
        <v>316</v>
      </c>
      <c r="F2510" s="2" t="s">
        <v>13</v>
      </c>
      <c r="G2510" s="2" t="s">
        <v>33</v>
      </c>
    </row>
    <row r="2511" spans="1:14" hidden="1" x14ac:dyDescent="0.25">
      <c r="A2511" s="3">
        <v>2824</v>
      </c>
      <c r="B2511" s="2" t="s">
        <v>436</v>
      </c>
      <c r="C2511" s="2" t="s">
        <v>70</v>
      </c>
      <c r="D2511" s="2" t="s">
        <v>11</v>
      </c>
      <c r="E2511" s="2" t="s">
        <v>316</v>
      </c>
      <c r="F2511" s="2" t="s">
        <v>13</v>
      </c>
      <c r="G2511" s="2" t="s">
        <v>33</v>
      </c>
    </row>
    <row r="2512" spans="1:14" x14ac:dyDescent="0.25">
      <c r="A2512" s="3">
        <v>4135</v>
      </c>
      <c r="B2512" s="2" t="s">
        <v>436</v>
      </c>
      <c r="C2512" s="2" t="s">
        <v>189</v>
      </c>
      <c r="D2512" s="2" t="s">
        <v>11</v>
      </c>
      <c r="E2512" s="2" t="s">
        <v>316</v>
      </c>
      <c r="F2512" s="2" t="s">
        <v>13</v>
      </c>
      <c r="G2512" s="2" t="s">
        <v>33</v>
      </c>
    </row>
    <row r="2513" spans="1:14" x14ac:dyDescent="0.25">
      <c r="A2513" s="3">
        <v>2394</v>
      </c>
      <c r="B2513" s="2" t="s">
        <v>436</v>
      </c>
      <c r="C2513" s="2" t="s">
        <v>43</v>
      </c>
      <c r="D2513" s="2" t="s">
        <v>11</v>
      </c>
      <c r="E2513" s="2" t="s">
        <v>316</v>
      </c>
      <c r="F2513" s="2" t="s">
        <v>13</v>
      </c>
      <c r="G2513" s="2" t="s">
        <v>33</v>
      </c>
    </row>
    <row r="2514" spans="1:14" x14ac:dyDescent="0.25">
      <c r="A2514" s="3">
        <v>2792</v>
      </c>
      <c r="B2514" s="2" t="s">
        <v>436</v>
      </c>
      <c r="C2514" s="2" t="s">
        <v>26</v>
      </c>
      <c r="D2514" s="2" t="s">
        <v>11</v>
      </c>
      <c r="E2514" s="2" t="s">
        <v>316</v>
      </c>
      <c r="F2514" s="2" t="s">
        <v>13</v>
      </c>
      <c r="G2514" s="2" t="s">
        <v>33</v>
      </c>
    </row>
    <row r="2515" spans="1:14" hidden="1" x14ac:dyDescent="0.25">
      <c r="A2515" s="3">
        <v>2513</v>
      </c>
      <c r="B2515" s="2" t="s">
        <v>154</v>
      </c>
      <c r="C2515" s="2" t="s">
        <v>59</v>
      </c>
      <c r="D2515" s="2" t="s">
        <v>11</v>
      </c>
      <c r="E2515" s="2" t="s">
        <v>4150</v>
      </c>
      <c r="F2515" s="2" t="s">
        <v>37</v>
      </c>
      <c r="G2515" s="2" t="s">
        <v>14</v>
      </c>
    </row>
    <row r="2516" spans="1:14" x14ac:dyDescent="0.25">
      <c r="A2516" s="3">
        <v>1789</v>
      </c>
      <c r="B2516" s="2" t="s">
        <v>436</v>
      </c>
      <c r="C2516" s="2" t="s">
        <v>30</v>
      </c>
      <c r="D2516" s="2" t="s">
        <v>11</v>
      </c>
      <c r="E2516" s="2" t="s">
        <v>316</v>
      </c>
      <c r="F2516" s="2" t="s">
        <v>13</v>
      </c>
      <c r="G2516" s="2" t="s">
        <v>33</v>
      </c>
    </row>
    <row r="2517" spans="1:14" x14ac:dyDescent="0.25">
      <c r="A2517" s="3">
        <v>2194</v>
      </c>
      <c r="B2517" s="2" t="s">
        <v>436</v>
      </c>
      <c r="C2517" s="2" t="s">
        <v>23</v>
      </c>
      <c r="D2517" s="2" t="s">
        <v>11</v>
      </c>
      <c r="E2517" s="2" t="s">
        <v>316</v>
      </c>
      <c r="F2517" s="2" t="s">
        <v>13</v>
      </c>
      <c r="G2517" s="2" t="s">
        <v>33</v>
      </c>
    </row>
    <row r="2518" spans="1:14" hidden="1" x14ac:dyDescent="0.25">
      <c r="A2518" s="3">
        <v>2120</v>
      </c>
      <c r="B2518" s="2" t="s">
        <v>1074</v>
      </c>
      <c r="C2518" s="2" t="s">
        <v>47</v>
      </c>
      <c r="D2518" s="2" t="s">
        <v>11</v>
      </c>
      <c r="E2518" s="2" t="s">
        <v>1076</v>
      </c>
      <c r="F2518" s="2" t="s">
        <v>13</v>
      </c>
      <c r="G2518" s="2" t="s">
        <v>33</v>
      </c>
    </row>
    <row r="2519" spans="1:14" hidden="1" x14ac:dyDescent="0.25">
      <c r="A2519" s="3">
        <v>2647</v>
      </c>
      <c r="B2519" s="2" t="s">
        <v>1074</v>
      </c>
      <c r="C2519" s="2" t="s">
        <v>90</v>
      </c>
      <c r="D2519" s="2" t="s">
        <v>11</v>
      </c>
      <c r="E2519" s="2" t="s">
        <v>1076</v>
      </c>
      <c r="F2519" s="2" t="s">
        <v>13</v>
      </c>
      <c r="G2519" s="2" t="s">
        <v>33</v>
      </c>
    </row>
    <row r="2520" spans="1:14" hidden="1" x14ac:dyDescent="0.25">
      <c r="A2520" s="3">
        <v>2518</v>
      </c>
      <c r="B2520" s="2" t="s">
        <v>617</v>
      </c>
      <c r="C2520" s="2" t="s">
        <v>59</v>
      </c>
      <c r="D2520" s="2" t="s">
        <v>11</v>
      </c>
      <c r="E2520" s="2" t="s">
        <v>2454</v>
      </c>
      <c r="F2520" s="2" t="s">
        <v>37</v>
      </c>
      <c r="G2520" s="2" t="s">
        <v>14</v>
      </c>
    </row>
    <row r="2521" spans="1:14" hidden="1" x14ac:dyDescent="0.25">
      <c r="A2521" s="3">
        <v>1591</v>
      </c>
      <c r="B2521" s="2" t="s">
        <v>1074</v>
      </c>
      <c r="C2521" s="2" t="s">
        <v>9</v>
      </c>
      <c r="D2521" s="2" t="s">
        <v>11</v>
      </c>
      <c r="E2521" s="2" t="s">
        <v>1076</v>
      </c>
      <c r="F2521" s="2" t="s">
        <v>13</v>
      </c>
      <c r="G2521" s="2" t="s">
        <v>33</v>
      </c>
    </row>
    <row r="2522" spans="1:14" hidden="1" x14ac:dyDescent="0.25">
      <c r="A2522" s="3">
        <v>2520</v>
      </c>
      <c r="C2522" s="2" t="s">
        <v>2818</v>
      </c>
      <c r="D2522" s="2" t="s">
        <v>11</v>
      </c>
      <c r="E2522" s="2" t="s">
        <v>3396</v>
      </c>
      <c r="F2522" s="2" t="s">
        <v>37</v>
      </c>
      <c r="G2522" s="2" t="s">
        <v>2821</v>
      </c>
    </row>
    <row r="2523" spans="1:14" hidden="1" x14ac:dyDescent="0.25">
      <c r="A2523" s="3">
        <v>2672</v>
      </c>
      <c r="B2523" s="2" t="s">
        <v>1074</v>
      </c>
      <c r="C2523" s="2" t="s">
        <v>99</v>
      </c>
      <c r="D2523" s="2" t="s">
        <v>11</v>
      </c>
      <c r="E2523" s="2" t="s">
        <v>1076</v>
      </c>
      <c r="F2523" s="2" t="s">
        <v>13</v>
      </c>
      <c r="G2523" s="2" t="s">
        <v>33</v>
      </c>
    </row>
    <row r="2524" spans="1:14" hidden="1" x14ac:dyDescent="0.25">
      <c r="A2524" s="3">
        <v>3976</v>
      </c>
      <c r="B2524" s="2" t="s">
        <v>1074</v>
      </c>
      <c r="C2524" s="2" t="s">
        <v>70</v>
      </c>
      <c r="D2524" s="2" t="s">
        <v>11</v>
      </c>
      <c r="E2524" s="2" t="s">
        <v>1076</v>
      </c>
      <c r="F2524" s="2" t="s">
        <v>13</v>
      </c>
      <c r="G2524" s="2" t="s">
        <v>33</v>
      </c>
    </row>
    <row r="2525" spans="1:14" hidden="1" x14ac:dyDescent="0.25">
      <c r="A2525" s="3">
        <v>2884</v>
      </c>
      <c r="B2525" s="2" t="s">
        <v>2106</v>
      </c>
      <c r="C2525" s="2" t="s">
        <v>90</v>
      </c>
      <c r="D2525" s="2" t="s">
        <v>11</v>
      </c>
      <c r="E2525" s="2" t="s">
        <v>2108</v>
      </c>
      <c r="F2525" s="2" t="s">
        <v>13</v>
      </c>
      <c r="G2525" s="2" t="s">
        <v>14</v>
      </c>
    </row>
    <row r="2526" spans="1:14" hidden="1" x14ac:dyDescent="0.25">
      <c r="A2526" s="3">
        <v>218</v>
      </c>
      <c r="B2526" s="2" t="s">
        <v>2106</v>
      </c>
      <c r="C2526" s="2" t="s">
        <v>70</v>
      </c>
      <c r="D2526" s="2" t="s">
        <v>11</v>
      </c>
      <c r="E2526" s="2" t="s">
        <v>2108</v>
      </c>
      <c r="F2526" s="2" t="s">
        <v>13</v>
      </c>
      <c r="G2526" s="2" t="s">
        <v>14</v>
      </c>
      <c r="N2526" s="2">
        <v>0</v>
      </c>
    </row>
    <row r="2527" spans="1:14" x14ac:dyDescent="0.25">
      <c r="A2527" s="3">
        <v>1132</v>
      </c>
      <c r="B2527" s="2" t="s">
        <v>2106</v>
      </c>
      <c r="C2527" s="2" t="s">
        <v>16</v>
      </c>
      <c r="D2527" s="2" t="s">
        <v>11</v>
      </c>
      <c r="E2527" s="2" t="s">
        <v>2108</v>
      </c>
      <c r="F2527" s="2" t="s">
        <v>13</v>
      </c>
      <c r="G2527" s="2" t="s">
        <v>14</v>
      </c>
      <c r="H2527" s="2">
        <f>14.0067*N2527/M2527</f>
        <v>0</v>
      </c>
      <c r="L2527" s="2" t="s">
        <v>7326</v>
      </c>
      <c r="M2527" s="2">
        <v>200.619</v>
      </c>
      <c r="N2527" s="2">
        <v>0</v>
      </c>
    </row>
    <row r="2528" spans="1:14" x14ac:dyDescent="0.25">
      <c r="A2528" s="3">
        <v>1637</v>
      </c>
      <c r="B2528" s="2" t="s">
        <v>2106</v>
      </c>
      <c r="C2528" s="2" t="s">
        <v>26</v>
      </c>
      <c r="D2528" s="2" t="s">
        <v>11</v>
      </c>
      <c r="E2528" s="2" t="s">
        <v>2108</v>
      </c>
      <c r="F2528" s="2" t="s">
        <v>13</v>
      </c>
      <c r="G2528" s="2" t="s">
        <v>14</v>
      </c>
    </row>
    <row r="2529" spans="1:14" hidden="1" x14ac:dyDescent="0.25">
      <c r="A2529" s="3">
        <v>904</v>
      </c>
      <c r="B2529" s="2" t="s">
        <v>1959</v>
      </c>
      <c r="C2529" s="2" t="s">
        <v>90</v>
      </c>
      <c r="D2529" s="2" t="s">
        <v>11</v>
      </c>
      <c r="E2529" s="2" t="s">
        <v>1961</v>
      </c>
      <c r="F2529" s="2" t="s">
        <v>13</v>
      </c>
      <c r="G2529" s="2" t="s">
        <v>14</v>
      </c>
    </row>
    <row r="2530" spans="1:14" hidden="1" x14ac:dyDescent="0.25">
      <c r="A2530" s="3">
        <v>3248</v>
      </c>
      <c r="B2530" s="2" t="s">
        <v>1959</v>
      </c>
      <c r="C2530" s="2" t="s">
        <v>70</v>
      </c>
      <c r="D2530" s="2" t="s">
        <v>11</v>
      </c>
      <c r="E2530" s="2" t="s">
        <v>1961</v>
      </c>
      <c r="F2530" s="2" t="s">
        <v>13</v>
      </c>
      <c r="G2530" s="2" t="s">
        <v>14</v>
      </c>
      <c r="N2530" s="2">
        <v>0</v>
      </c>
    </row>
    <row r="2531" spans="1:14" hidden="1" x14ac:dyDescent="0.25">
      <c r="A2531" s="3">
        <v>2529</v>
      </c>
      <c r="B2531" s="2" t="s">
        <v>4309</v>
      </c>
      <c r="C2531" s="2" t="s">
        <v>59</v>
      </c>
      <c r="D2531" s="2" t="s">
        <v>11</v>
      </c>
      <c r="E2531" s="2" t="s">
        <v>4311</v>
      </c>
      <c r="F2531" s="2" t="s">
        <v>37</v>
      </c>
      <c r="G2531" s="2" t="s">
        <v>14</v>
      </c>
    </row>
    <row r="2532" spans="1:14" x14ac:dyDescent="0.25">
      <c r="A2532" s="3">
        <v>2424</v>
      </c>
      <c r="B2532" s="2" t="s">
        <v>1959</v>
      </c>
      <c r="C2532" s="2" t="s">
        <v>16</v>
      </c>
      <c r="D2532" s="2" t="s">
        <v>11</v>
      </c>
      <c r="E2532" s="2" t="s">
        <v>1961</v>
      </c>
      <c r="F2532" s="2" t="s">
        <v>13</v>
      </c>
      <c r="G2532" s="2" t="s">
        <v>14</v>
      </c>
      <c r="H2532" s="2">
        <f>14.0067*N2532/M2532</f>
        <v>0</v>
      </c>
      <c r="L2532" s="2" t="s">
        <v>7327</v>
      </c>
      <c r="M2532" s="2">
        <v>228.672</v>
      </c>
      <c r="N2532" s="2">
        <v>0</v>
      </c>
    </row>
    <row r="2533" spans="1:14" x14ac:dyDescent="0.25">
      <c r="A2533" s="3">
        <v>786</v>
      </c>
      <c r="B2533" s="2" t="s">
        <v>1959</v>
      </c>
      <c r="C2533" s="2" t="s">
        <v>26</v>
      </c>
      <c r="D2533" s="2" t="s">
        <v>11</v>
      </c>
      <c r="E2533" s="2" t="s">
        <v>1961</v>
      </c>
      <c r="F2533" s="2" t="s">
        <v>13</v>
      </c>
      <c r="G2533" s="2" t="s">
        <v>14</v>
      </c>
    </row>
    <row r="2534" spans="1:14" x14ac:dyDescent="0.25">
      <c r="A2534" s="3">
        <v>844</v>
      </c>
      <c r="B2534" s="2" t="s">
        <v>4944</v>
      </c>
      <c r="C2534" s="2" t="s">
        <v>16</v>
      </c>
      <c r="D2534" s="2" t="s">
        <v>11</v>
      </c>
      <c r="E2534" s="2" t="s">
        <v>4946</v>
      </c>
      <c r="F2534" s="2" t="s">
        <v>13</v>
      </c>
      <c r="G2534" s="2" t="s">
        <v>14</v>
      </c>
      <c r="H2534" s="2">
        <f>14.0067*N2534/M2534</f>
        <v>0</v>
      </c>
      <c r="L2534" s="2" t="s">
        <v>7287</v>
      </c>
      <c r="M2534" s="2">
        <v>214.64599999999999</v>
      </c>
      <c r="N2534" s="2">
        <v>0</v>
      </c>
    </row>
    <row r="2535" spans="1:14" hidden="1" x14ac:dyDescent="0.25">
      <c r="A2535" s="3">
        <v>2533</v>
      </c>
      <c r="B2535" s="2" t="s">
        <v>2369</v>
      </c>
      <c r="C2535" s="2" t="s">
        <v>59</v>
      </c>
      <c r="D2535" s="2" t="s">
        <v>11</v>
      </c>
      <c r="E2535" s="2" t="s">
        <v>2371</v>
      </c>
      <c r="F2535" s="2" t="s">
        <v>37</v>
      </c>
      <c r="G2535" s="2" t="s">
        <v>14</v>
      </c>
    </row>
    <row r="2536" spans="1:14" x14ac:dyDescent="0.25">
      <c r="A2536" s="3">
        <v>2250</v>
      </c>
      <c r="B2536" s="2" t="s">
        <v>6747</v>
      </c>
      <c r="C2536" s="2" t="s">
        <v>16</v>
      </c>
      <c r="D2536" s="2" t="s">
        <v>11</v>
      </c>
      <c r="E2536" s="2" t="s">
        <v>6749</v>
      </c>
      <c r="F2536" s="2" t="s">
        <v>13</v>
      </c>
      <c r="G2536" s="2" t="s">
        <v>14</v>
      </c>
      <c r="H2536" s="2">
        <f t="shared" ref="H2536:H2541" si="35">14.0067*N2536/M2536</f>
        <v>0</v>
      </c>
      <c r="L2536" s="2" t="s">
        <v>7287</v>
      </c>
      <c r="M2536" s="2">
        <v>214.64599999999999</v>
      </c>
      <c r="N2536" s="2">
        <v>0</v>
      </c>
    </row>
    <row r="2537" spans="1:14" x14ac:dyDescent="0.25">
      <c r="A2537" s="3">
        <v>629</v>
      </c>
      <c r="B2537" s="2" t="s">
        <v>4179</v>
      </c>
      <c r="C2537" s="2" t="s">
        <v>16</v>
      </c>
      <c r="D2537" s="2" t="s">
        <v>11</v>
      </c>
      <c r="E2537" s="2" t="s">
        <v>4181</v>
      </c>
      <c r="F2537" s="2" t="s">
        <v>13</v>
      </c>
      <c r="G2537" s="2" t="s">
        <v>14</v>
      </c>
      <c r="H2537" s="2">
        <f t="shared" si="35"/>
        <v>8.8335514387071351E-2</v>
      </c>
      <c r="L2537" s="2" t="s">
        <v>7328</v>
      </c>
      <c r="M2537" s="2">
        <v>317.125</v>
      </c>
      <c r="N2537" s="2">
        <v>2</v>
      </c>
    </row>
    <row r="2538" spans="1:14" x14ac:dyDescent="0.25">
      <c r="A2538" s="3">
        <v>2936</v>
      </c>
      <c r="B2538" s="2" t="s">
        <v>6775</v>
      </c>
      <c r="C2538" s="2" t="s">
        <v>16</v>
      </c>
      <c r="D2538" s="2" t="s">
        <v>11</v>
      </c>
      <c r="E2538" s="2" t="s">
        <v>6777</v>
      </c>
      <c r="F2538" s="2" t="s">
        <v>13</v>
      </c>
      <c r="G2538" s="2" t="s">
        <v>14</v>
      </c>
      <c r="H2538" s="2">
        <f t="shared" si="35"/>
        <v>7.5056466370692687E-2</v>
      </c>
      <c r="L2538" s="2" t="s">
        <v>7329</v>
      </c>
      <c r="M2538" s="2">
        <v>373.23099999999999</v>
      </c>
      <c r="N2538" s="2">
        <v>2</v>
      </c>
    </row>
    <row r="2539" spans="1:14" x14ac:dyDescent="0.25">
      <c r="A2539" s="3">
        <v>496</v>
      </c>
      <c r="B2539" s="2" t="s">
        <v>4982</v>
      </c>
      <c r="C2539" s="2" t="s">
        <v>16</v>
      </c>
      <c r="D2539" s="2" t="s">
        <v>11</v>
      </c>
      <c r="E2539" s="2" t="s">
        <v>4984</v>
      </c>
      <c r="F2539" s="2" t="s">
        <v>13</v>
      </c>
      <c r="G2539" s="2" t="s">
        <v>14</v>
      </c>
      <c r="H2539" s="2">
        <f t="shared" si="35"/>
        <v>0.18820054372897754</v>
      </c>
      <c r="L2539" s="2" t="s">
        <v>7330</v>
      </c>
      <c r="M2539" s="2">
        <v>223.273</v>
      </c>
      <c r="N2539" s="2">
        <v>3</v>
      </c>
    </row>
    <row r="2540" spans="1:14" x14ac:dyDescent="0.25">
      <c r="A2540" s="3">
        <v>4015</v>
      </c>
      <c r="B2540" s="2" t="s">
        <v>892</v>
      </c>
      <c r="C2540" s="2" t="s">
        <v>16</v>
      </c>
      <c r="D2540" s="2" t="s">
        <v>11</v>
      </c>
      <c r="E2540" s="2" t="s">
        <v>894</v>
      </c>
      <c r="F2540" s="2" t="s">
        <v>13</v>
      </c>
      <c r="G2540" s="2" t="s">
        <v>14</v>
      </c>
      <c r="H2540" s="2">
        <f t="shared" si="35"/>
        <v>9.3588886958613407E-2</v>
      </c>
      <c r="L2540" s="2" t="s">
        <v>7331</v>
      </c>
      <c r="M2540" s="2">
        <v>149.66200000000001</v>
      </c>
      <c r="N2540" s="2">
        <v>1</v>
      </c>
    </row>
    <row r="2541" spans="1:14" x14ac:dyDescent="0.25">
      <c r="A2541" s="3">
        <v>3563</v>
      </c>
      <c r="B2541" s="2" t="s">
        <v>7332</v>
      </c>
      <c r="C2541" s="2" t="s">
        <v>16</v>
      </c>
      <c r="D2541" s="2" t="s">
        <v>11</v>
      </c>
      <c r="E2541" s="2" t="s">
        <v>5134</v>
      </c>
      <c r="F2541" s="2" t="s">
        <v>13</v>
      </c>
      <c r="G2541" s="2" t="s">
        <v>14</v>
      </c>
      <c r="H2541" s="2">
        <f t="shared" si="35"/>
        <v>5.2004173195018898E-2</v>
      </c>
      <c r="L2541" s="2" t="s">
        <v>7333</v>
      </c>
      <c r="M2541" s="2">
        <v>269.33800000000002</v>
      </c>
      <c r="N2541" s="2">
        <v>1</v>
      </c>
    </row>
    <row r="2542" spans="1:14" hidden="1" x14ac:dyDescent="0.25">
      <c r="A2542" s="3">
        <v>1047</v>
      </c>
      <c r="B2542" s="2" t="s">
        <v>332</v>
      </c>
      <c r="C2542" s="2" t="s">
        <v>47</v>
      </c>
      <c r="D2542" s="2" t="s">
        <v>11</v>
      </c>
      <c r="E2542" s="2" t="s">
        <v>334</v>
      </c>
      <c r="F2542" s="2" t="s">
        <v>13</v>
      </c>
      <c r="G2542" s="2" t="s">
        <v>14</v>
      </c>
    </row>
    <row r="2543" spans="1:14" hidden="1" x14ac:dyDescent="0.25">
      <c r="A2543" s="3">
        <v>2307</v>
      </c>
      <c r="B2543" s="2" t="s">
        <v>332</v>
      </c>
      <c r="C2543" s="2" t="s">
        <v>90</v>
      </c>
      <c r="D2543" s="2" t="s">
        <v>11</v>
      </c>
      <c r="E2543" s="2" t="s">
        <v>334</v>
      </c>
      <c r="F2543" s="2" t="s">
        <v>13</v>
      </c>
      <c r="G2543" s="2" t="s">
        <v>14</v>
      </c>
    </row>
    <row r="2544" spans="1:14" hidden="1" x14ac:dyDescent="0.25">
      <c r="A2544" s="3">
        <v>3648</v>
      </c>
      <c r="B2544" s="2" t="s">
        <v>332</v>
      </c>
      <c r="C2544" s="2" t="s">
        <v>9</v>
      </c>
      <c r="D2544" s="2" t="s">
        <v>11</v>
      </c>
      <c r="E2544" s="2" t="s">
        <v>334</v>
      </c>
      <c r="F2544" s="2" t="s">
        <v>13</v>
      </c>
      <c r="G2544" s="2" t="s">
        <v>14</v>
      </c>
    </row>
    <row r="2545" spans="1:14" hidden="1" x14ac:dyDescent="0.25">
      <c r="A2545" s="3">
        <v>3995</v>
      </c>
      <c r="B2545" s="2" t="s">
        <v>332</v>
      </c>
      <c r="C2545" s="2" t="s">
        <v>99</v>
      </c>
      <c r="D2545" s="2" t="s">
        <v>11</v>
      </c>
      <c r="E2545" s="2" t="s">
        <v>334</v>
      </c>
      <c r="F2545" s="2" t="s">
        <v>13</v>
      </c>
      <c r="G2545" s="2" t="s">
        <v>14</v>
      </c>
    </row>
    <row r="2546" spans="1:14" hidden="1" x14ac:dyDescent="0.25">
      <c r="A2546" s="3">
        <v>1533</v>
      </c>
      <c r="B2546" s="2" t="s">
        <v>332</v>
      </c>
      <c r="C2546" s="2" t="s">
        <v>70</v>
      </c>
      <c r="D2546" s="2" t="s">
        <v>11</v>
      </c>
      <c r="E2546" s="2" t="s">
        <v>334</v>
      </c>
      <c r="F2546" s="2" t="s">
        <v>13</v>
      </c>
      <c r="G2546" s="2" t="s">
        <v>14</v>
      </c>
    </row>
    <row r="2547" spans="1:14" x14ac:dyDescent="0.25">
      <c r="A2547" s="3">
        <v>1254</v>
      </c>
      <c r="B2547" s="2" t="s">
        <v>332</v>
      </c>
      <c r="C2547" s="2" t="s">
        <v>388</v>
      </c>
      <c r="D2547" s="2" t="s">
        <v>11</v>
      </c>
      <c r="E2547" s="2" t="s">
        <v>334</v>
      </c>
      <c r="F2547" s="2" t="s">
        <v>13</v>
      </c>
      <c r="G2547" s="2" t="s">
        <v>14</v>
      </c>
      <c r="H2547" s="2">
        <f>14.0067*N2547/M2547</f>
        <v>0</v>
      </c>
      <c r="L2547" s="2" t="s">
        <v>7334</v>
      </c>
      <c r="M2547" s="2">
        <v>200.59</v>
      </c>
      <c r="N2547" s="2">
        <v>0</v>
      </c>
    </row>
    <row r="2548" spans="1:14" hidden="1" x14ac:dyDescent="0.25">
      <c r="A2548" s="3">
        <v>2546</v>
      </c>
      <c r="C2548" s="2" t="s">
        <v>2818</v>
      </c>
      <c r="D2548" s="2" t="s">
        <v>11</v>
      </c>
      <c r="E2548" s="2" t="s">
        <v>5517</v>
      </c>
      <c r="F2548" s="2" t="s">
        <v>37</v>
      </c>
      <c r="G2548" s="2" t="s">
        <v>2913</v>
      </c>
    </row>
    <row r="2549" spans="1:14" x14ac:dyDescent="0.25">
      <c r="A2549" s="3">
        <v>1593</v>
      </c>
      <c r="B2549" s="2" t="s">
        <v>332</v>
      </c>
      <c r="C2549" s="2" t="s">
        <v>199</v>
      </c>
      <c r="D2549" s="2" t="s">
        <v>11</v>
      </c>
      <c r="E2549" s="2" t="s">
        <v>334</v>
      </c>
      <c r="F2549" s="2" t="s">
        <v>13</v>
      </c>
      <c r="G2549" s="2" t="s">
        <v>14</v>
      </c>
      <c r="H2549" s="2">
        <f>14.0067*N2549/M2549</f>
        <v>0</v>
      </c>
      <c r="L2549" s="2" t="s">
        <v>7334</v>
      </c>
      <c r="M2549" s="2">
        <v>200.59</v>
      </c>
      <c r="N2549" s="2">
        <v>0</v>
      </c>
    </row>
    <row r="2550" spans="1:14" x14ac:dyDescent="0.25">
      <c r="A2550" s="3">
        <v>1116</v>
      </c>
      <c r="B2550" s="2" t="s">
        <v>332</v>
      </c>
      <c r="C2550" s="2" t="s">
        <v>142</v>
      </c>
      <c r="D2550" s="2" t="s">
        <v>11</v>
      </c>
      <c r="E2550" s="2" t="s">
        <v>334</v>
      </c>
      <c r="F2550" s="2" t="s">
        <v>13</v>
      </c>
      <c r="G2550" s="2" t="s">
        <v>14</v>
      </c>
      <c r="H2550" s="2">
        <f>14.0067*N2550/M2550</f>
        <v>0</v>
      </c>
      <c r="L2550" s="2" t="s">
        <v>7334</v>
      </c>
      <c r="M2550" s="2">
        <v>200.59</v>
      </c>
      <c r="N2550" s="2">
        <v>0</v>
      </c>
    </row>
    <row r="2551" spans="1:14" x14ac:dyDescent="0.25">
      <c r="A2551" s="3">
        <v>1667</v>
      </c>
      <c r="B2551" s="2" t="s">
        <v>332</v>
      </c>
      <c r="C2551" s="2" t="s">
        <v>16</v>
      </c>
      <c r="D2551" s="2" t="s">
        <v>11</v>
      </c>
      <c r="E2551" s="2" t="s">
        <v>334</v>
      </c>
      <c r="F2551" s="2" t="s">
        <v>13</v>
      </c>
      <c r="G2551" s="2" t="s">
        <v>14</v>
      </c>
      <c r="H2551" s="2">
        <f>14.0067*N2551/M2551</f>
        <v>0</v>
      </c>
      <c r="L2551" s="2" t="s">
        <v>7334</v>
      </c>
      <c r="M2551" s="2">
        <v>200.59</v>
      </c>
      <c r="N2551" s="2">
        <v>0</v>
      </c>
    </row>
    <row r="2552" spans="1:14" x14ac:dyDescent="0.25">
      <c r="A2552" s="3">
        <v>532</v>
      </c>
      <c r="B2552" s="2" t="s">
        <v>332</v>
      </c>
      <c r="C2552" s="2" t="s">
        <v>189</v>
      </c>
      <c r="D2552" s="2" t="s">
        <v>11</v>
      </c>
      <c r="E2552" s="2" t="s">
        <v>334</v>
      </c>
      <c r="F2552" s="2" t="s">
        <v>13</v>
      </c>
      <c r="G2552" s="2" t="s">
        <v>14</v>
      </c>
    </row>
    <row r="2553" spans="1:14" x14ac:dyDescent="0.25">
      <c r="A2553" s="3">
        <v>1958</v>
      </c>
      <c r="B2553" s="2" t="s">
        <v>332</v>
      </c>
      <c r="C2553" s="2" t="s">
        <v>43</v>
      </c>
      <c r="D2553" s="2" t="s">
        <v>11</v>
      </c>
      <c r="E2553" s="2" t="s">
        <v>334</v>
      </c>
      <c r="F2553" s="2" t="s">
        <v>13</v>
      </c>
      <c r="G2553" s="2" t="s">
        <v>14</v>
      </c>
    </row>
    <row r="2554" spans="1:14" hidden="1" x14ac:dyDescent="0.25">
      <c r="A2554" s="3">
        <v>2552</v>
      </c>
      <c r="C2554" s="2" t="s">
        <v>2818</v>
      </c>
      <c r="D2554" s="2" t="s">
        <v>11</v>
      </c>
      <c r="E2554" s="2" t="s">
        <v>4894</v>
      </c>
      <c r="F2554" s="2" t="s">
        <v>37</v>
      </c>
      <c r="G2554" s="2" t="s">
        <v>2913</v>
      </c>
    </row>
    <row r="2555" spans="1:14" x14ac:dyDescent="0.25">
      <c r="A2555" s="3">
        <v>332</v>
      </c>
      <c r="B2555" s="2" t="s">
        <v>332</v>
      </c>
      <c r="C2555" s="2" t="s">
        <v>26</v>
      </c>
      <c r="D2555" s="2" t="s">
        <v>11</v>
      </c>
      <c r="E2555" s="2" t="s">
        <v>334</v>
      </c>
      <c r="F2555" s="2" t="s">
        <v>13</v>
      </c>
      <c r="G2555" s="2" t="s">
        <v>14</v>
      </c>
    </row>
    <row r="2556" spans="1:14" x14ac:dyDescent="0.25">
      <c r="A2556" s="3">
        <v>2904</v>
      </c>
      <c r="B2556" s="2" t="s">
        <v>332</v>
      </c>
      <c r="C2556" s="2" t="s">
        <v>30</v>
      </c>
      <c r="D2556" s="2" t="s">
        <v>11</v>
      </c>
      <c r="E2556" s="2" t="s">
        <v>334</v>
      </c>
      <c r="F2556" s="2" t="s">
        <v>13</v>
      </c>
      <c r="G2556" s="2" t="s">
        <v>14</v>
      </c>
    </row>
    <row r="2557" spans="1:14" x14ac:dyDescent="0.25">
      <c r="A2557" s="3">
        <v>164</v>
      </c>
      <c r="B2557" s="2" t="s">
        <v>332</v>
      </c>
      <c r="C2557" s="2" t="s">
        <v>23</v>
      </c>
      <c r="D2557" s="2" t="s">
        <v>11</v>
      </c>
      <c r="E2557" s="2" t="s">
        <v>334</v>
      </c>
      <c r="F2557" s="2" t="s">
        <v>13</v>
      </c>
      <c r="G2557" s="2" t="s">
        <v>14</v>
      </c>
    </row>
    <row r="2558" spans="1:14" x14ac:dyDescent="0.25">
      <c r="A2558" s="3">
        <v>3337</v>
      </c>
      <c r="B2558" s="2" t="s">
        <v>2467</v>
      </c>
      <c r="C2558" s="2" t="s">
        <v>16</v>
      </c>
      <c r="D2558" s="2" t="s">
        <v>11</v>
      </c>
      <c r="E2558" s="2" t="s">
        <v>2469</v>
      </c>
      <c r="F2558" s="2" t="s">
        <v>13</v>
      </c>
      <c r="G2558" s="2" t="s">
        <v>14</v>
      </c>
      <c r="H2558" s="2">
        <f>14.0067*N2558/M2558</f>
        <v>0.14307734738906594</v>
      </c>
      <c r="L2558" s="2" t="s">
        <v>7335</v>
      </c>
      <c r="M2558" s="2">
        <v>489.48</v>
      </c>
      <c r="N2558" s="2">
        <v>5</v>
      </c>
    </row>
    <row r="2559" spans="1:14" x14ac:dyDescent="0.25">
      <c r="A2559" s="3">
        <v>2325</v>
      </c>
      <c r="B2559" s="2" t="s">
        <v>2993</v>
      </c>
      <c r="C2559" s="2" t="s">
        <v>16</v>
      </c>
      <c r="D2559" s="2" t="s">
        <v>11</v>
      </c>
      <c r="E2559" s="2" t="s">
        <v>2995</v>
      </c>
      <c r="F2559" s="2" t="s">
        <v>13</v>
      </c>
      <c r="G2559" s="2" t="s">
        <v>14</v>
      </c>
      <c r="H2559" s="2">
        <f>14.0067*N2559/M2559</f>
        <v>0.13909141283040752</v>
      </c>
      <c r="L2559" s="2" t="s">
        <v>7336</v>
      </c>
      <c r="M2559" s="2">
        <v>503.50700000000001</v>
      </c>
      <c r="N2559" s="2">
        <v>5</v>
      </c>
    </row>
    <row r="2560" spans="1:14" x14ac:dyDescent="0.25">
      <c r="A2560" s="3">
        <v>127</v>
      </c>
      <c r="B2560" s="2" t="s">
        <v>3671</v>
      </c>
      <c r="C2560" s="2" t="s">
        <v>16</v>
      </c>
      <c r="D2560" s="2" t="s">
        <v>11</v>
      </c>
      <c r="E2560" s="2" t="s">
        <v>3673</v>
      </c>
      <c r="F2560" s="2" t="s">
        <v>13</v>
      </c>
      <c r="G2560" s="2" t="s">
        <v>14</v>
      </c>
      <c r="H2560" s="2">
        <f>14.0067*N2560/M2560</f>
        <v>4.1278612287479997E-2</v>
      </c>
      <c r="L2560" s="2" t="s">
        <v>7337</v>
      </c>
      <c r="M2560" s="2">
        <v>339.32100000000003</v>
      </c>
      <c r="N2560" s="2">
        <v>1</v>
      </c>
    </row>
    <row r="2561" spans="1:14" x14ac:dyDescent="0.25">
      <c r="A2561" s="3">
        <v>3290</v>
      </c>
      <c r="B2561" s="2" t="s">
        <v>728</v>
      </c>
      <c r="C2561" s="2" t="s">
        <v>16</v>
      </c>
      <c r="D2561" s="2" t="s">
        <v>11</v>
      </c>
      <c r="E2561" s="2" t="s">
        <v>730</v>
      </c>
      <c r="F2561" s="2" t="s">
        <v>13</v>
      </c>
      <c r="G2561" s="2" t="s">
        <v>14</v>
      </c>
      <c r="H2561" s="2">
        <f>14.0067*N2561/M2561</f>
        <v>5.0143556771154042E-2</v>
      </c>
      <c r="L2561" s="2" t="s">
        <v>7338</v>
      </c>
      <c r="M2561" s="2">
        <v>279.33199999999999</v>
      </c>
      <c r="N2561" s="2">
        <v>1</v>
      </c>
    </row>
    <row r="2562" spans="1:14" hidden="1" x14ac:dyDescent="0.25">
      <c r="A2562" s="3">
        <v>3444</v>
      </c>
      <c r="B2562" s="2" t="s">
        <v>4802</v>
      </c>
      <c r="C2562" s="2" t="s">
        <v>70</v>
      </c>
      <c r="D2562" s="2" t="s">
        <v>11</v>
      </c>
      <c r="E2562" s="2" t="s">
        <v>4804</v>
      </c>
      <c r="F2562" s="2" t="s">
        <v>13</v>
      </c>
      <c r="G2562" s="2" t="s">
        <v>14</v>
      </c>
    </row>
    <row r="2563" spans="1:14" x14ac:dyDescent="0.25">
      <c r="A2563" s="3">
        <v>3</v>
      </c>
      <c r="B2563" s="2" t="s">
        <v>4802</v>
      </c>
      <c r="C2563" s="2" t="s">
        <v>16</v>
      </c>
      <c r="D2563" s="2" t="s">
        <v>11</v>
      </c>
      <c r="E2563" s="2" t="s">
        <v>4804</v>
      </c>
      <c r="F2563" s="2" t="s">
        <v>13</v>
      </c>
      <c r="G2563" s="2" t="s">
        <v>14</v>
      </c>
      <c r="H2563" s="2">
        <f>14.0067*N2563/M2563</f>
        <v>5.0143556771154042E-2</v>
      </c>
      <c r="L2563" s="2" t="s">
        <v>7338</v>
      </c>
      <c r="M2563" s="2">
        <v>279.33199999999999</v>
      </c>
      <c r="N2563" s="2">
        <v>1</v>
      </c>
    </row>
    <row r="2564" spans="1:14" x14ac:dyDescent="0.25">
      <c r="A2564" s="3">
        <v>1195</v>
      </c>
      <c r="B2564" s="2" t="s">
        <v>4802</v>
      </c>
      <c r="C2564" s="2" t="s">
        <v>189</v>
      </c>
      <c r="D2564" s="2" t="s">
        <v>11</v>
      </c>
      <c r="E2564" s="2" t="s">
        <v>4804</v>
      </c>
      <c r="F2564" s="2" t="s">
        <v>13</v>
      </c>
      <c r="G2564" s="2" t="s">
        <v>14</v>
      </c>
      <c r="N2564" s="2">
        <v>1</v>
      </c>
    </row>
    <row r="2565" spans="1:14" x14ac:dyDescent="0.25">
      <c r="A2565" s="3">
        <v>165</v>
      </c>
      <c r="B2565" s="2" t="s">
        <v>4802</v>
      </c>
      <c r="C2565" s="2" t="s">
        <v>23</v>
      </c>
      <c r="D2565" s="2" t="s">
        <v>11</v>
      </c>
      <c r="E2565" s="2" t="s">
        <v>4804</v>
      </c>
      <c r="F2565" s="2" t="s">
        <v>13</v>
      </c>
      <c r="G2565" s="2" t="s">
        <v>14</v>
      </c>
    </row>
    <row r="2566" spans="1:14" x14ac:dyDescent="0.25">
      <c r="A2566" s="3">
        <v>179</v>
      </c>
      <c r="B2566" s="2" t="s">
        <v>7339</v>
      </c>
      <c r="C2566" s="2" t="s">
        <v>16</v>
      </c>
      <c r="D2566" s="2" t="s">
        <v>11</v>
      </c>
      <c r="E2566" s="2" t="s">
        <v>3112</v>
      </c>
      <c r="F2566" s="2" t="s">
        <v>13</v>
      </c>
      <c r="G2566" s="2" t="s">
        <v>14</v>
      </c>
      <c r="H2566" s="2">
        <f>14.0067*N2566/M2566</f>
        <v>0</v>
      </c>
      <c r="L2566" s="2" t="s">
        <v>7340</v>
      </c>
      <c r="M2566" s="2">
        <v>176.21</v>
      </c>
      <c r="N2566" s="2">
        <v>0</v>
      </c>
    </row>
    <row r="2567" spans="1:14" x14ac:dyDescent="0.25">
      <c r="A2567" s="3">
        <v>406</v>
      </c>
      <c r="B2567" s="2" t="s">
        <v>3559</v>
      </c>
      <c r="C2567" s="2" t="s">
        <v>16</v>
      </c>
      <c r="D2567" s="2" t="s">
        <v>11</v>
      </c>
      <c r="E2567" s="2" t="s">
        <v>3561</v>
      </c>
      <c r="F2567" s="2" t="s">
        <v>13</v>
      </c>
      <c r="G2567" s="2" t="s">
        <v>14</v>
      </c>
      <c r="H2567" s="2">
        <f>14.0067*N2567/M2567</f>
        <v>0.27706823992522739</v>
      </c>
      <c r="L2567" s="2" t="s">
        <v>7341</v>
      </c>
      <c r="M2567" s="2">
        <v>202.21299999999999</v>
      </c>
      <c r="N2567" s="2">
        <v>4</v>
      </c>
    </row>
    <row r="2568" spans="1:14" x14ac:dyDescent="0.25">
      <c r="A2568" s="3">
        <v>3540</v>
      </c>
      <c r="B2568" s="2" t="s">
        <v>593</v>
      </c>
      <c r="C2568" s="2" t="s">
        <v>16</v>
      </c>
      <c r="D2568" s="2" t="s">
        <v>11</v>
      </c>
      <c r="E2568" s="2" t="s">
        <v>595</v>
      </c>
      <c r="F2568" s="2" t="s">
        <v>13</v>
      </c>
      <c r="G2568" s="2" t="s">
        <v>14</v>
      </c>
      <c r="H2568" s="2">
        <f>14.0067*N2568/M2568</f>
        <v>0.10842777519739898</v>
      </c>
      <c r="L2568" s="2" t="s">
        <v>7342</v>
      </c>
      <c r="M2568" s="2">
        <v>129.18</v>
      </c>
      <c r="N2568" s="2">
        <v>1</v>
      </c>
    </row>
    <row r="2569" spans="1:14" x14ac:dyDescent="0.25">
      <c r="A2569" s="3">
        <v>1041</v>
      </c>
      <c r="B2569" s="2" t="s">
        <v>5742</v>
      </c>
      <c r="C2569" s="2" t="s">
        <v>16</v>
      </c>
      <c r="D2569" s="2" t="s">
        <v>11</v>
      </c>
      <c r="E2569" s="2" t="s">
        <v>5744</v>
      </c>
      <c r="F2569" s="2" t="s">
        <v>13</v>
      </c>
      <c r="G2569" s="2" t="s">
        <v>14</v>
      </c>
      <c r="H2569" s="2">
        <f>14.0067*N2569/M2569</f>
        <v>0.1512880334402644</v>
      </c>
      <c r="L2569" s="2" t="s">
        <v>7343</v>
      </c>
      <c r="M2569" s="2">
        <v>277.74900000000002</v>
      </c>
      <c r="N2569" s="2">
        <v>3</v>
      </c>
    </row>
    <row r="2570" spans="1:14" x14ac:dyDescent="0.25">
      <c r="A2570" s="3">
        <v>1133</v>
      </c>
      <c r="B2570" s="2" t="s">
        <v>982</v>
      </c>
      <c r="C2570" s="2" t="s">
        <v>16</v>
      </c>
      <c r="D2570" s="2" t="s">
        <v>11</v>
      </c>
      <c r="E2570" s="2" t="s">
        <v>984</v>
      </c>
      <c r="F2570" s="2" t="s">
        <v>13</v>
      </c>
      <c r="G2570" s="2" t="s">
        <v>14</v>
      </c>
      <c r="H2570" s="2">
        <f>14.0067*N2570/M2570</f>
        <v>0.13138302030147359</v>
      </c>
      <c r="L2570" s="2" t="s">
        <v>7344</v>
      </c>
      <c r="M2570" s="2">
        <v>319.82900000000001</v>
      </c>
      <c r="N2570" s="2">
        <v>3</v>
      </c>
    </row>
    <row r="2571" spans="1:14" hidden="1" x14ac:dyDescent="0.25">
      <c r="A2571" s="3">
        <v>2569</v>
      </c>
      <c r="C2571" s="2" t="s">
        <v>7199</v>
      </c>
      <c r="D2571" s="2" t="s">
        <v>11</v>
      </c>
      <c r="E2571" s="2" t="s">
        <v>7345</v>
      </c>
      <c r="F2571" s="2" t="s">
        <v>6868</v>
      </c>
      <c r="G2571" s="2" t="s">
        <v>774</v>
      </c>
    </row>
    <row r="2572" spans="1:14" x14ac:dyDescent="0.25">
      <c r="A2572" s="3">
        <v>2783</v>
      </c>
      <c r="B2572" s="2" t="s">
        <v>4697</v>
      </c>
      <c r="C2572" s="2" t="s">
        <v>16</v>
      </c>
      <c r="D2572" s="2" t="s">
        <v>11</v>
      </c>
      <c r="E2572" s="2" t="s">
        <v>4699</v>
      </c>
      <c r="F2572" s="2" t="s">
        <v>13</v>
      </c>
      <c r="G2572" s="2" t="s">
        <v>14</v>
      </c>
      <c r="H2572" s="2">
        <f>14.0067*N2572/M2572</f>
        <v>0.18989646554801856</v>
      </c>
      <c r="L2572" s="2" t="s">
        <v>7346</v>
      </c>
      <c r="M2572" s="2">
        <v>221.279</v>
      </c>
      <c r="N2572" s="2">
        <v>3</v>
      </c>
    </row>
    <row r="2573" spans="1:14" x14ac:dyDescent="0.25">
      <c r="A2573" s="3">
        <v>189</v>
      </c>
      <c r="B2573" s="2" t="s">
        <v>4779</v>
      </c>
      <c r="C2573" s="2" t="s">
        <v>16</v>
      </c>
      <c r="D2573" s="2" t="s">
        <v>11</v>
      </c>
      <c r="E2573" s="2" t="s">
        <v>4781</v>
      </c>
      <c r="F2573" s="2" t="s">
        <v>13</v>
      </c>
      <c r="G2573" s="2" t="s">
        <v>14</v>
      </c>
      <c r="H2573" s="2">
        <f>14.0067*N2573/M2573</f>
        <v>9.9247496970856455E-2</v>
      </c>
      <c r="L2573" s="2" t="s">
        <v>7347</v>
      </c>
      <c r="M2573" s="2">
        <v>141.12899999999999</v>
      </c>
      <c r="N2573" s="2">
        <v>1</v>
      </c>
    </row>
    <row r="2574" spans="1:14" x14ac:dyDescent="0.25">
      <c r="A2574" s="3">
        <v>3076</v>
      </c>
      <c r="B2574" s="2" t="s">
        <v>7348</v>
      </c>
      <c r="C2574" s="2" t="s">
        <v>43</v>
      </c>
      <c r="D2574" s="2" t="s">
        <v>11</v>
      </c>
      <c r="E2574" s="2" t="s">
        <v>6536</v>
      </c>
      <c r="F2574" s="2" t="s">
        <v>13</v>
      </c>
      <c r="G2574" s="2" t="s">
        <v>14</v>
      </c>
    </row>
    <row r="2575" spans="1:14" x14ac:dyDescent="0.25">
      <c r="A2575" s="3">
        <v>2289</v>
      </c>
      <c r="B2575" s="2" t="s">
        <v>719</v>
      </c>
      <c r="C2575" s="2" t="s">
        <v>189</v>
      </c>
      <c r="D2575" s="2" t="s">
        <v>11</v>
      </c>
      <c r="E2575" s="2" t="s">
        <v>721</v>
      </c>
      <c r="F2575" s="2" t="s">
        <v>13</v>
      </c>
      <c r="G2575" s="2" t="s">
        <v>14</v>
      </c>
    </row>
    <row r="2576" spans="1:14" x14ac:dyDescent="0.25">
      <c r="A2576" s="3">
        <v>333</v>
      </c>
      <c r="B2576" s="2" t="s">
        <v>719</v>
      </c>
      <c r="C2576" s="2" t="s">
        <v>43</v>
      </c>
      <c r="D2576" s="2" t="s">
        <v>11</v>
      </c>
      <c r="E2576" s="2" t="s">
        <v>721</v>
      </c>
      <c r="F2576" s="2" t="s">
        <v>13</v>
      </c>
      <c r="G2576" s="2" t="s">
        <v>14</v>
      </c>
    </row>
    <row r="2577" spans="1:7" x14ac:dyDescent="0.25">
      <c r="A2577" s="3">
        <v>1694</v>
      </c>
      <c r="B2577" s="2" t="s">
        <v>719</v>
      </c>
      <c r="C2577" s="2" t="s">
        <v>26</v>
      </c>
      <c r="D2577" s="2" t="s">
        <v>11</v>
      </c>
      <c r="E2577" s="2" t="s">
        <v>721</v>
      </c>
      <c r="F2577" s="2" t="s">
        <v>13</v>
      </c>
      <c r="G2577" s="2" t="s">
        <v>14</v>
      </c>
    </row>
    <row r="2578" spans="1:7" x14ac:dyDescent="0.25">
      <c r="A2578" s="3">
        <v>2362</v>
      </c>
      <c r="B2578" s="2" t="s">
        <v>719</v>
      </c>
      <c r="C2578" s="2" t="s">
        <v>30</v>
      </c>
      <c r="D2578" s="2" t="s">
        <v>11</v>
      </c>
      <c r="E2578" s="2" t="s">
        <v>721</v>
      </c>
      <c r="F2578" s="2" t="s">
        <v>13</v>
      </c>
      <c r="G2578" s="2" t="s">
        <v>14</v>
      </c>
    </row>
    <row r="2579" spans="1:7" hidden="1" x14ac:dyDescent="0.25">
      <c r="A2579" s="3">
        <v>2577</v>
      </c>
      <c r="B2579" s="2" t="s">
        <v>387</v>
      </c>
      <c r="C2579" s="2" t="s">
        <v>59</v>
      </c>
      <c r="D2579" s="2" t="s">
        <v>11</v>
      </c>
      <c r="E2579" s="2" t="s">
        <v>3769</v>
      </c>
      <c r="F2579" s="2" t="s">
        <v>37</v>
      </c>
      <c r="G2579" s="2" t="s">
        <v>14</v>
      </c>
    </row>
    <row r="2580" spans="1:7" x14ac:dyDescent="0.25">
      <c r="A2580" s="3">
        <v>15</v>
      </c>
      <c r="B2580" s="2" t="s">
        <v>719</v>
      </c>
      <c r="C2580" s="2" t="s">
        <v>23</v>
      </c>
      <c r="D2580" s="2" t="s">
        <v>11</v>
      </c>
      <c r="E2580" s="2" t="s">
        <v>721</v>
      </c>
      <c r="F2580" s="2" t="s">
        <v>13</v>
      </c>
      <c r="G2580" s="2" t="s">
        <v>14</v>
      </c>
    </row>
    <row r="2581" spans="1:7" x14ac:dyDescent="0.25">
      <c r="A2581" s="3">
        <v>3568</v>
      </c>
      <c r="B2581" s="2" t="s">
        <v>3143</v>
      </c>
      <c r="C2581" s="2" t="s">
        <v>189</v>
      </c>
      <c r="D2581" s="2" t="s">
        <v>11</v>
      </c>
      <c r="E2581" s="2" t="s">
        <v>3145</v>
      </c>
      <c r="F2581" s="2" t="s">
        <v>13</v>
      </c>
      <c r="G2581" s="2" t="s">
        <v>14</v>
      </c>
    </row>
    <row r="2582" spans="1:7" x14ac:dyDescent="0.25">
      <c r="A2582" s="3">
        <v>2903</v>
      </c>
      <c r="B2582" s="2" t="s">
        <v>3143</v>
      </c>
      <c r="C2582" s="2" t="s">
        <v>43</v>
      </c>
      <c r="D2582" s="2" t="s">
        <v>11</v>
      </c>
      <c r="E2582" s="2" t="s">
        <v>3145</v>
      </c>
      <c r="F2582" s="2" t="s">
        <v>13</v>
      </c>
      <c r="G2582" s="2" t="s">
        <v>14</v>
      </c>
    </row>
    <row r="2583" spans="1:7" x14ac:dyDescent="0.25">
      <c r="A2583" s="3">
        <v>773</v>
      </c>
      <c r="B2583" s="2" t="s">
        <v>3143</v>
      </c>
      <c r="C2583" s="2" t="s">
        <v>26</v>
      </c>
      <c r="D2583" s="2" t="s">
        <v>11</v>
      </c>
      <c r="E2583" s="2" t="s">
        <v>3145</v>
      </c>
      <c r="F2583" s="2" t="s">
        <v>13</v>
      </c>
      <c r="G2583" s="2" t="s">
        <v>14</v>
      </c>
    </row>
    <row r="2584" spans="1:7" x14ac:dyDescent="0.25">
      <c r="A2584" s="3">
        <v>2560</v>
      </c>
      <c r="B2584" s="2" t="s">
        <v>3143</v>
      </c>
      <c r="C2584" s="2" t="s">
        <v>30</v>
      </c>
      <c r="D2584" s="2" t="s">
        <v>11</v>
      </c>
      <c r="E2584" s="2" t="s">
        <v>3145</v>
      </c>
      <c r="F2584" s="2" t="s">
        <v>13</v>
      </c>
      <c r="G2584" s="2" t="s">
        <v>14</v>
      </c>
    </row>
    <row r="2585" spans="1:7" x14ac:dyDescent="0.25">
      <c r="A2585" s="3">
        <v>362</v>
      </c>
      <c r="B2585" s="2" t="s">
        <v>3143</v>
      </c>
      <c r="C2585" s="2" t="s">
        <v>23</v>
      </c>
      <c r="D2585" s="2" t="s">
        <v>11</v>
      </c>
      <c r="E2585" s="2" t="s">
        <v>3145</v>
      </c>
      <c r="F2585" s="2" t="s">
        <v>13</v>
      </c>
      <c r="G2585" s="2" t="s">
        <v>14</v>
      </c>
    </row>
    <row r="2586" spans="1:7" x14ac:dyDescent="0.25">
      <c r="A2586" s="3">
        <v>1515</v>
      </c>
      <c r="B2586" s="2" t="s">
        <v>1903</v>
      </c>
      <c r="C2586" s="2" t="s">
        <v>189</v>
      </c>
      <c r="D2586" s="2" t="s">
        <v>11</v>
      </c>
      <c r="E2586" s="2" t="s">
        <v>1905</v>
      </c>
      <c r="F2586" s="2" t="s">
        <v>13</v>
      </c>
      <c r="G2586" s="2" t="s">
        <v>14</v>
      </c>
    </row>
    <row r="2587" spans="1:7" x14ac:dyDescent="0.25">
      <c r="A2587" s="3">
        <v>3666</v>
      </c>
      <c r="B2587" s="2" t="s">
        <v>1903</v>
      </c>
      <c r="C2587" s="2" t="s">
        <v>43</v>
      </c>
      <c r="D2587" s="2" t="s">
        <v>11</v>
      </c>
      <c r="E2587" s="2" t="s">
        <v>1905</v>
      </c>
      <c r="F2587" s="2" t="s">
        <v>13</v>
      </c>
      <c r="G2587" s="2" t="s">
        <v>14</v>
      </c>
    </row>
    <row r="2588" spans="1:7" x14ac:dyDescent="0.25">
      <c r="A2588" s="3">
        <v>3674</v>
      </c>
      <c r="B2588" s="2" t="s">
        <v>1903</v>
      </c>
      <c r="C2588" s="2" t="s">
        <v>26</v>
      </c>
      <c r="D2588" s="2" t="s">
        <v>11</v>
      </c>
      <c r="E2588" s="2" t="s">
        <v>1905</v>
      </c>
      <c r="F2588" s="2" t="s">
        <v>13</v>
      </c>
      <c r="G2588" s="2" t="s">
        <v>14</v>
      </c>
    </row>
    <row r="2589" spans="1:7" x14ac:dyDescent="0.25">
      <c r="A2589" s="3">
        <v>2462</v>
      </c>
      <c r="B2589" s="2" t="s">
        <v>1903</v>
      </c>
      <c r="C2589" s="2" t="s">
        <v>30</v>
      </c>
      <c r="D2589" s="2" t="s">
        <v>11</v>
      </c>
      <c r="E2589" s="2" t="s">
        <v>1905</v>
      </c>
      <c r="F2589" s="2" t="s">
        <v>13</v>
      </c>
      <c r="G2589" s="2" t="s">
        <v>14</v>
      </c>
    </row>
    <row r="2590" spans="1:7" x14ac:dyDescent="0.25">
      <c r="A2590" s="3">
        <v>692</v>
      </c>
      <c r="B2590" s="2" t="s">
        <v>1903</v>
      </c>
      <c r="C2590" s="2" t="s">
        <v>23</v>
      </c>
      <c r="D2590" s="2" t="s">
        <v>11</v>
      </c>
      <c r="E2590" s="2" t="s">
        <v>1905</v>
      </c>
      <c r="F2590" s="2" t="s">
        <v>13</v>
      </c>
      <c r="G2590" s="2" t="s">
        <v>14</v>
      </c>
    </row>
    <row r="2591" spans="1:7" x14ac:dyDescent="0.25">
      <c r="A2591" s="3">
        <v>957</v>
      </c>
      <c r="B2591" s="2" t="s">
        <v>3471</v>
      </c>
      <c r="C2591" s="2" t="s">
        <v>189</v>
      </c>
      <c r="D2591" s="2" t="s">
        <v>11</v>
      </c>
      <c r="E2591" s="2" t="s">
        <v>3473</v>
      </c>
      <c r="F2591" s="2" t="s">
        <v>13</v>
      </c>
      <c r="G2591" s="2" t="s">
        <v>14</v>
      </c>
    </row>
    <row r="2592" spans="1:7" x14ac:dyDescent="0.25">
      <c r="A2592" s="3">
        <v>4221</v>
      </c>
      <c r="B2592" s="2" t="s">
        <v>3471</v>
      </c>
      <c r="C2592" s="2" t="s">
        <v>43</v>
      </c>
      <c r="D2592" s="2" t="s">
        <v>11</v>
      </c>
      <c r="E2592" s="2" t="s">
        <v>3473</v>
      </c>
      <c r="F2592" s="2" t="s">
        <v>13</v>
      </c>
      <c r="G2592" s="2" t="s">
        <v>14</v>
      </c>
    </row>
    <row r="2593" spans="1:7" x14ac:dyDescent="0.25">
      <c r="A2593" s="3">
        <v>506</v>
      </c>
      <c r="B2593" s="2" t="s">
        <v>3471</v>
      </c>
      <c r="C2593" s="2" t="s">
        <v>26</v>
      </c>
      <c r="D2593" s="2" t="s">
        <v>11</v>
      </c>
      <c r="E2593" s="2" t="s">
        <v>3473</v>
      </c>
      <c r="F2593" s="2" t="s">
        <v>13</v>
      </c>
      <c r="G2593" s="2" t="s">
        <v>14</v>
      </c>
    </row>
    <row r="2594" spans="1:7" x14ac:dyDescent="0.25">
      <c r="A2594" s="3">
        <v>89</v>
      </c>
      <c r="B2594" s="2" t="s">
        <v>3471</v>
      </c>
      <c r="C2594" s="2" t="s">
        <v>30</v>
      </c>
      <c r="D2594" s="2" t="s">
        <v>11</v>
      </c>
      <c r="E2594" s="2" t="s">
        <v>3473</v>
      </c>
      <c r="F2594" s="2" t="s">
        <v>13</v>
      </c>
      <c r="G2594" s="2" t="s">
        <v>14</v>
      </c>
    </row>
    <row r="2595" spans="1:7" x14ac:dyDescent="0.25">
      <c r="A2595" s="3">
        <v>3245</v>
      </c>
      <c r="B2595" s="2" t="s">
        <v>3471</v>
      </c>
      <c r="C2595" s="2" t="s">
        <v>23</v>
      </c>
      <c r="D2595" s="2" t="s">
        <v>11</v>
      </c>
      <c r="E2595" s="2" t="s">
        <v>3473</v>
      </c>
      <c r="F2595" s="2" t="s">
        <v>13</v>
      </c>
      <c r="G2595" s="2" t="s">
        <v>14</v>
      </c>
    </row>
    <row r="2596" spans="1:7" x14ac:dyDescent="0.25">
      <c r="A2596" s="3">
        <v>3322</v>
      </c>
      <c r="B2596" s="2" t="s">
        <v>2317</v>
      </c>
      <c r="C2596" s="2" t="s">
        <v>189</v>
      </c>
      <c r="D2596" s="2" t="s">
        <v>11</v>
      </c>
      <c r="E2596" s="2" t="s">
        <v>2319</v>
      </c>
      <c r="F2596" s="2" t="s">
        <v>13</v>
      </c>
      <c r="G2596" s="2" t="s">
        <v>14</v>
      </c>
    </row>
    <row r="2597" spans="1:7" x14ac:dyDescent="0.25">
      <c r="A2597" s="3">
        <v>2912</v>
      </c>
      <c r="B2597" s="2" t="s">
        <v>2317</v>
      </c>
      <c r="C2597" s="2" t="s">
        <v>43</v>
      </c>
      <c r="D2597" s="2" t="s">
        <v>11</v>
      </c>
      <c r="E2597" s="2" t="s">
        <v>2319</v>
      </c>
      <c r="F2597" s="2" t="s">
        <v>13</v>
      </c>
      <c r="G2597" s="2" t="s">
        <v>14</v>
      </c>
    </row>
    <row r="2598" spans="1:7" x14ac:dyDescent="0.25">
      <c r="A2598" s="3">
        <v>3035</v>
      </c>
      <c r="B2598" s="2" t="s">
        <v>2317</v>
      </c>
      <c r="C2598" s="2" t="s">
        <v>26</v>
      </c>
      <c r="D2598" s="2" t="s">
        <v>11</v>
      </c>
      <c r="E2598" s="2" t="s">
        <v>2319</v>
      </c>
      <c r="F2598" s="2" t="s">
        <v>13</v>
      </c>
      <c r="G2598" s="2" t="s">
        <v>14</v>
      </c>
    </row>
    <row r="2599" spans="1:7" x14ac:dyDescent="0.25">
      <c r="A2599" s="3">
        <v>3273</v>
      </c>
      <c r="B2599" s="2" t="s">
        <v>2317</v>
      </c>
      <c r="C2599" s="2" t="s">
        <v>30</v>
      </c>
      <c r="D2599" s="2" t="s">
        <v>11</v>
      </c>
      <c r="E2599" s="2" t="s">
        <v>2319</v>
      </c>
      <c r="F2599" s="2" t="s">
        <v>13</v>
      </c>
      <c r="G2599" s="2" t="s">
        <v>14</v>
      </c>
    </row>
    <row r="2600" spans="1:7" x14ac:dyDescent="0.25">
      <c r="A2600" s="3">
        <v>3181</v>
      </c>
      <c r="B2600" s="2" t="s">
        <v>2317</v>
      </c>
      <c r="C2600" s="2" t="s">
        <v>23</v>
      </c>
      <c r="D2600" s="2" t="s">
        <v>11</v>
      </c>
      <c r="E2600" s="2" t="s">
        <v>2319</v>
      </c>
      <c r="F2600" s="2" t="s">
        <v>13</v>
      </c>
      <c r="G2600" s="2" t="s">
        <v>14</v>
      </c>
    </row>
    <row r="2601" spans="1:7" x14ac:dyDescent="0.25">
      <c r="A2601" s="3">
        <v>3462</v>
      </c>
      <c r="B2601" s="2" t="s">
        <v>381</v>
      </c>
      <c r="C2601" s="2" t="s">
        <v>189</v>
      </c>
      <c r="D2601" s="2" t="s">
        <v>11</v>
      </c>
      <c r="E2601" s="2" t="s">
        <v>383</v>
      </c>
      <c r="F2601" s="2" t="s">
        <v>13</v>
      </c>
      <c r="G2601" s="2" t="s">
        <v>14</v>
      </c>
    </row>
    <row r="2602" spans="1:7" x14ac:dyDescent="0.25">
      <c r="A2602" s="3">
        <v>807</v>
      </c>
      <c r="B2602" s="2" t="s">
        <v>381</v>
      </c>
      <c r="C2602" s="2" t="s">
        <v>43</v>
      </c>
      <c r="D2602" s="2" t="s">
        <v>11</v>
      </c>
      <c r="E2602" s="2" t="s">
        <v>383</v>
      </c>
      <c r="F2602" s="2" t="s">
        <v>13</v>
      </c>
      <c r="G2602" s="2" t="s">
        <v>14</v>
      </c>
    </row>
    <row r="2603" spans="1:7" x14ac:dyDescent="0.25">
      <c r="A2603" s="3">
        <v>2851</v>
      </c>
      <c r="B2603" s="2" t="s">
        <v>381</v>
      </c>
      <c r="C2603" s="2" t="s">
        <v>26</v>
      </c>
      <c r="D2603" s="2" t="s">
        <v>11</v>
      </c>
      <c r="E2603" s="2" t="s">
        <v>383</v>
      </c>
      <c r="F2603" s="2" t="s">
        <v>13</v>
      </c>
      <c r="G2603" s="2" t="s">
        <v>14</v>
      </c>
    </row>
    <row r="2604" spans="1:7" x14ac:dyDescent="0.25">
      <c r="A2604" s="3">
        <v>569</v>
      </c>
      <c r="B2604" s="2" t="s">
        <v>381</v>
      </c>
      <c r="C2604" s="2" t="s">
        <v>30</v>
      </c>
      <c r="D2604" s="2" t="s">
        <v>11</v>
      </c>
      <c r="E2604" s="2" t="s">
        <v>383</v>
      </c>
      <c r="F2604" s="2" t="s">
        <v>13</v>
      </c>
      <c r="G2604" s="2" t="s">
        <v>14</v>
      </c>
    </row>
    <row r="2605" spans="1:7" x14ac:dyDescent="0.25">
      <c r="A2605" s="3">
        <v>2041</v>
      </c>
      <c r="B2605" s="2" t="s">
        <v>381</v>
      </c>
      <c r="C2605" s="2" t="s">
        <v>23</v>
      </c>
      <c r="D2605" s="2" t="s">
        <v>11</v>
      </c>
      <c r="E2605" s="2" t="s">
        <v>383</v>
      </c>
      <c r="F2605" s="2" t="s">
        <v>13</v>
      </c>
      <c r="G2605" s="2" t="s">
        <v>14</v>
      </c>
    </row>
    <row r="2606" spans="1:7" hidden="1" x14ac:dyDescent="0.25">
      <c r="A2606" s="3">
        <v>2604</v>
      </c>
      <c r="B2606" s="2" t="s">
        <v>858</v>
      </c>
      <c r="C2606" s="2" t="s">
        <v>1292</v>
      </c>
      <c r="D2606" s="2" t="s">
        <v>11</v>
      </c>
      <c r="E2606" s="2" t="s">
        <v>6479</v>
      </c>
      <c r="F2606" s="2" t="s">
        <v>37</v>
      </c>
      <c r="G2606" s="2" t="s">
        <v>768</v>
      </c>
    </row>
    <row r="2607" spans="1:7" hidden="1" x14ac:dyDescent="0.25">
      <c r="A2607" s="3">
        <v>233</v>
      </c>
      <c r="B2607" s="2" t="s">
        <v>613</v>
      </c>
      <c r="C2607" s="2" t="s">
        <v>47</v>
      </c>
      <c r="D2607" s="2" t="s">
        <v>11</v>
      </c>
      <c r="E2607" s="2" t="s">
        <v>615</v>
      </c>
      <c r="F2607" s="2" t="s">
        <v>13</v>
      </c>
      <c r="G2607" s="2" t="s">
        <v>14</v>
      </c>
    </row>
    <row r="2608" spans="1:7" hidden="1" x14ac:dyDescent="0.25">
      <c r="A2608" s="3">
        <v>3955</v>
      </c>
      <c r="B2608" s="2" t="s">
        <v>613</v>
      </c>
      <c r="C2608" s="2" t="s">
        <v>90</v>
      </c>
      <c r="D2608" s="2" t="s">
        <v>11</v>
      </c>
      <c r="E2608" s="2" t="s">
        <v>615</v>
      </c>
      <c r="F2608" s="2" t="s">
        <v>13</v>
      </c>
      <c r="G2608" s="2" t="s">
        <v>14</v>
      </c>
    </row>
    <row r="2609" spans="1:7" hidden="1" x14ac:dyDescent="0.25">
      <c r="A2609" s="3">
        <v>1664</v>
      </c>
      <c r="B2609" s="2" t="s">
        <v>613</v>
      </c>
      <c r="C2609" s="2" t="s">
        <v>9</v>
      </c>
      <c r="D2609" s="2" t="s">
        <v>11</v>
      </c>
      <c r="E2609" s="2" t="s">
        <v>615</v>
      </c>
      <c r="F2609" s="2" t="s">
        <v>13</v>
      </c>
      <c r="G2609" s="2" t="s">
        <v>14</v>
      </c>
    </row>
    <row r="2610" spans="1:7" hidden="1" x14ac:dyDescent="0.25">
      <c r="A2610" s="3">
        <v>2608</v>
      </c>
      <c r="C2610" s="2" t="s">
        <v>2818</v>
      </c>
      <c r="D2610" s="2" t="s">
        <v>11</v>
      </c>
      <c r="E2610" s="2" t="s">
        <v>3345</v>
      </c>
      <c r="F2610" s="2" t="s">
        <v>37</v>
      </c>
      <c r="G2610" s="2" t="s">
        <v>2821</v>
      </c>
    </row>
    <row r="2611" spans="1:7" hidden="1" x14ac:dyDescent="0.25">
      <c r="A2611" s="3">
        <v>2527</v>
      </c>
      <c r="B2611" s="2" t="s">
        <v>613</v>
      </c>
      <c r="C2611" s="2" t="s">
        <v>99</v>
      </c>
      <c r="D2611" s="2" t="s">
        <v>11</v>
      </c>
      <c r="E2611" s="2" t="s">
        <v>615</v>
      </c>
      <c r="F2611" s="2" t="s">
        <v>13</v>
      </c>
      <c r="G2611" s="2" t="s">
        <v>14</v>
      </c>
    </row>
    <row r="2612" spans="1:7" hidden="1" x14ac:dyDescent="0.25">
      <c r="A2612" s="3">
        <v>2370</v>
      </c>
      <c r="B2612" s="2" t="s">
        <v>613</v>
      </c>
      <c r="C2612" s="2" t="s">
        <v>70</v>
      </c>
      <c r="D2612" s="2" t="s">
        <v>11</v>
      </c>
      <c r="E2612" s="2" t="s">
        <v>615</v>
      </c>
      <c r="F2612" s="2" t="s">
        <v>13</v>
      </c>
      <c r="G2612" s="2" t="s">
        <v>14</v>
      </c>
    </row>
    <row r="2613" spans="1:7" x14ac:dyDescent="0.25">
      <c r="A2613" s="3">
        <v>4245</v>
      </c>
      <c r="B2613" s="2" t="s">
        <v>613</v>
      </c>
      <c r="C2613" s="2" t="s">
        <v>189</v>
      </c>
      <c r="D2613" s="2" t="s">
        <v>11</v>
      </c>
      <c r="E2613" s="2" t="s">
        <v>615</v>
      </c>
      <c r="F2613" s="2" t="s">
        <v>13</v>
      </c>
      <c r="G2613" s="2" t="s">
        <v>14</v>
      </c>
    </row>
    <row r="2614" spans="1:7" x14ac:dyDescent="0.25">
      <c r="A2614" s="3">
        <v>1703</v>
      </c>
      <c r="B2614" s="2" t="s">
        <v>613</v>
      </c>
      <c r="C2614" s="2" t="s">
        <v>43</v>
      </c>
      <c r="D2614" s="2" t="s">
        <v>11</v>
      </c>
      <c r="E2614" s="2" t="s">
        <v>615</v>
      </c>
      <c r="F2614" s="2" t="s">
        <v>13</v>
      </c>
      <c r="G2614" s="2" t="s">
        <v>14</v>
      </c>
    </row>
    <row r="2615" spans="1:7" x14ac:dyDescent="0.25">
      <c r="A2615" s="3">
        <v>551</v>
      </c>
      <c r="B2615" s="2" t="s">
        <v>613</v>
      </c>
      <c r="C2615" s="2" t="s">
        <v>26</v>
      </c>
      <c r="D2615" s="2" t="s">
        <v>11</v>
      </c>
      <c r="E2615" s="2" t="s">
        <v>615</v>
      </c>
      <c r="F2615" s="2" t="s">
        <v>13</v>
      </c>
      <c r="G2615" s="2" t="s">
        <v>14</v>
      </c>
    </row>
    <row r="2616" spans="1:7" x14ac:dyDescent="0.25">
      <c r="A2616" s="3">
        <v>2228</v>
      </c>
      <c r="B2616" s="2" t="s">
        <v>613</v>
      </c>
      <c r="C2616" s="2" t="s">
        <v>30</v>
      </c>
      <c r="D2616" s="2" t="s">
        <v>11</v>
      </c>
      <c r="E2616" s="2" t="s">
        <v>615</v>
      </c>
      <c r="F2616" s="2" t="s">
        <v>13</v>
      </c>
      <c r="G2616" s="2" t="s">
        <v>14</v>
      </c>
    </row>
    <row r="2617" spans="1:7" x14ac:dyDescent="0.25">
      <c r="A2617" s="3">
        <v>687</v>
      </c>
      <c r="B2617" s="2" t="s">
        <v>613</v>
      </c>
      <c r="C2617" s="2" t="s">
        <v>23</v>
      </c>
      <c r="D2617" s="2" t="s">
        <v>11</v>
      </c>
      <c r="E2617" s="2" t="s">
        <v>615</v>
      </c>
      <c r="F2617" s="2" t="s">
        <v>13</v>
      </c>
      <c r="G2617" s="2" t="s">
        <v>14</v>
      </c>
    </row>
    <row r="2618" spans="1:7" x14ac:dyDescent="0.25">
      <c r="A2618" s="3">
        <v>3400</v>
      </c>
      <c r="B2618" s="2" t="s">
        <v>2044</v>
      </c>
      <c r="C2618" s="2" t="s">
        <v>189</v>
      </c>
      <c r="D2618" s="2" t="s">
        <v>11</v>
      </c>
      <c r="E2618" s="2" t="s">
        <v>2046</v>
      </c>
      <c r="F2618" s="2" t="s">
        <v>13</v>
      </c>
      <c r="G2618" s="2" t="s">
        <v>14</v>
      </c>
    </row>
    <row r="2619" spans="1:7" hidden="1" x14ac:dyDescent="0.25">
      <c r="A2619" s="3">
        <v>2617</v>
      </c>
      <c r="C2619" s="2" t="s">
        <v>2818</v>
      </c>
      <c r="D2619" s="2" t="s">
        <v>11</v>
      </c>
      <c r="E2619" s="2" t="s">
        <v>5967</v>
      </c>
      <c r="F2619" s="2" t="s">
        <v>37</v>
      </c>
      <c r="G2619" s="2" t="s">
        <v>2913</v>
      </c>
    </row>
    <row r="2620" spans="1:7" x14ac:dyDescent="0.25">
      <c r="A2620" s="3">
        <v>1744</v>
      </c>
      <c r="B2620" s="2" t="s">
        <v>2044</v>
      </c>
      <c r="C2620" s="2" t="s">
        <v>43</v>
      </c>
      <c r="D2620" s="2" t="s">
        <v>11</v>
      </c>
      <c r="E2620" s="2" t="s">
        <v>2046</v>
      </c>
      <c r="F2620" s="2" t="s">
        <v>13</v>
      </c>
      <c r="G2620" s="2" t="s">
        <v>14</v>
      </c>
    </row>
    <row r="2621" spans="1:7" x14ac:dyDescent="0.25">
      <c r="A2621" s="3">
        <v>1044</v>
      </c>
      <c r="B2621" s="2" t="s">
        <v>2044</v>
      </c>
      <c r="C2621" s="2" t="s">
        <v>26</v>
      </c>
      <c r="D2621" s="2" t="s">
        <v>11</v>
      </c>
      <c r="E2621" s="2" t="s">
        <v>2046</v>
      </c>
      <c r="F2621" s="2" t="s">
        <v>13</v>
      </c>
      <c r="G2621" s="2" t="s">
        <v>14</v>
      </c>
    </row>
    <row r="2622" spans="1:7" x14ac:dyDescent="0.25">
      <c r="A2622" s="3">
        <v>836</v>
      </c>
      <c r="B2622" s="2" t="s">
        <v>2044</v>
      </c>
      <c r="C2622" s="2" t="s">
        <v>30</v>
      </c>
      <c r="D2622" s="2" t="s">
        <v>11</v>
      </c>
      <c r="E2622" s="2" t="s">
        <v>2046</v>
      </c>
      <c r="F2622" s="2" t="s">
        <v>13</v>
      </c>
      <c r="G2622" s="2" t="s">
        <v>14</v>
      </c>
    </row>
    <row r="2623" spans="1:7" x14ac:dyDescent="0.25">
      <c r="A2623" s="3">
        <v>495</v>
      </c>
      <c r="B2623" s="2" t="s">
        <v>2044</v>
      </c>
      <c r="C2623" s="2" t="s">
        <v>23</v>
      </c>
      <c r="D2623" s="2" t="s">
        <v>11</v>
      </c>
      <c r="E2623" s="2" t="s">
        <v>2046</v>
      </c>
      <c r="F2623" s="2" t="s">
        <v>13</v>
      </c>
      <c r="G2623" s="2" t="s">
        <v>14</v>
      </c>
    </row>
    <row r="2624" spans="1:7" hidden="1" x14ac:dyDescent="0.25">
      <c r="A2624" s="3">
        <v>634</v>
      </c>
      <c r="B2624" s="2" t="s">
        <v>282</v>
      </c>
      <c r="C2624" s="2" t="s">
        <v>47</v>
      </c>
      <c r="D2624" s="2" t="s">
        <v>11</v>
      </c>
      <c r="E2624" s="2" t="s">
        <v>284</v>
      </c>
      <c r="F2624" s="2" t="s">
        <v>13</v>
      </c>
      <c r="G2624" s="2" t="s">
        <v>14</v>
      </c>
    </row>
    <row r="2625" spans="1:7" hidden="1" x14ac:dyDescent="0.25">
      <c r="A2625" s="3">
        <v>2056</v>
      </c>
      <c r="B2625" s="2" t="s">
        <v>282</v>
      </c>
      <c r="C2625" s="2" t="s">
        <v>90</v>
      </c>
      <c r="D2625" s="2" t="s">
        <v>11</v>
      </c>
      <c r="E2625" s="2" t="s">
        <v>284</v>
      </c>
      <c r="F2625" s="2" t="s">
        <v>13</v>
      </c>
      <c r="G2625" s="2" t="s">
        <v>14</v>
      </c>
    </row>
    <row r="2626" spans="1:7" hidden="1" x14ac:dyDescent="0.25">
      <c r="A2626" s="3">
        <v>2706</v>
      </c>
      <c r="B2626" s="2" t="s">
        <v>282</v>
      </c>
      <c r="C2626" s="2" t="s">
        <v>9</v>
      </c>
      <c r="D2626" s="2" t="s">
        <v>11</v>
      </c>
      <c r="E2626" s="2" t="s">
        <v>284</v>
      </c>
      <c r="F2626" s="2" t="s">
        <v>13</v>
      </c>
      <c r="G2626" s="2" t="s">
        <v>14</v>
      </c>
    </row>
    <row r="2627" spans="1:7" hidden="1" x14ac:dyDescent="0.25">
      <c r="A2627" s="3">
        <v>826</v>
      </c>
      <c r="B2627" s="2" t="s">
        <v>282</v>
      </c>
      <c r="C2627" s="2" t="s">
        <v>99</v>
      </c>
      <c r="D2627" s="2" t="s">
        <v>11</v>
      </c>
      <c r="E2627" s="2" t="s">
        <v>284</v>
      </c>
      <c r="F2627" s="2" t="s">
        <v>13</v>
      </c>
      <c r="G2627" s="2" t="s">
        <v>14</v>
      </c>
    </row>
    <row r="2628" spans="1:7" hidden="1" x14ac:dyDescent="0.25">
      <c r="A2628" s="3">
        <v>3124</v>
      </c>
      <c r="B2628" s="2" t="s">
        <v>282</v>
      </c>
      <c r="C2628" s="2" t="s">
        <v>70</v>
      </c>
      <c r="D2628" s="2" t="s">
        <v>11</v>
      </c>
      <c r="E2628" s="2" t="s">
        <v>284</v>
      </c>
      <c r="F2628" s="2" t="s">
        <v>13</v>
      </c>
      <c r="G2628" s="2" t="s">
        <v>14</v>
      </c>
    </row>
    <row r="2629" spans="1:7" x14ac:dyDescent="0.25">
      <c r="A2629" s="3">
        <v>3140</v>
      </c>
      <c r="B2629" s="2" t="s">
        <v>282</v>
      </c>
      <c r="C2629" s="2" t="s">
        <v>189</v>
      </c>
      <c r="D2629" s="2" t="s">
        <v>11</v>
      </c>
      <c r="E2629" s="2" t="s">
        <v>284</v>
      </c>
      <c r="F2629" s="2" t="s">
        <v>13</v>
      </c>
      <c r="G2629" s="2" t="s">
        <v>14</v>
      </c>
    </row>
    <row r="2630" spans="1:7" x14ac:dyDescent="0.25">
      <c r="A2630" s="3">
        <v>1013</v>
      </c>
      <c r="B2630" s="2" t="s">
        <v>282</v>
      </c>
      <c r="C2630" s="2" t="s">
        <v>43</v>
      </c>
      <c r="D2630" s="2" t="s">
        <v>11</v>
      </c>
      <c r="E2630" s="2" t="s">
        <v>284</v>
      </c>
      <c r="F2630" s="2" t="s">
        <v>13</v>
      </c>
      <c r="G2630" s="2" t="s">
        <v>14</v>
      </c>
    </row>
    <row r="2631" spans="1:7" x14ac:dyDescent="0.25">
      <c r="A2631" s="3">
        <v>2765</v>
      </c>
      <c r="B2631" s="2" t="s">
        <v>282</v>
      </c>
      <c r="C2631" s="2" t="s">
        <v>26</v>
      </c>
      <c r="D2631" s="2" t="s">
        <v>11</v>
      </c>
      <c r="E2631" s="2" t="s">
        <v>284</v>
      </c>
      <c r="F2631" s="2" t="s">
        <v>13</v>
      </c>
      <c r="G2631" s="2" t="s">
        <v>14</v>
      </c>
    </row>
    <row r="2632" spans="1:7" x14ac:dyDescent="0.25">
      <c r="A2632" s="3">
        <v>525</v>
      </c>
      <c r="B2632" s="2" t="s">
        <v>282</v>
      </c>
      <c r="C2632" s="2" t="s">
        <v>30</v>
      </c>
      <c r="D2632" s="2" t="s">
        <v>11</v>
      </c>
      <c r="E2632" s="2" t="s">
        <v>284</v>
      </c>
      <c r="F2632" s="2" t="s">
        <v>13</v>
      </c>
      <c r="G2632" s="2" t="s">
        <v>14</v>
      </c>
    </row>
    <row r="2633" spans="1:7" x14ac:dyDescent="0.25">
      <c r="A2633" s="3">
        <v>1024</v>
      </c>
      <c r="B2633" s="2" t="s">
        <v>282</v>
      </c>
      <c r="C2633" s="2" t="s">
        <v>23</v>
      </c>
      <c r="D2633" s="2" t="s">
        <v>11</v>
      </c>
      <c r="E2633" s="2" t="s">
        <v>284</v>
      </c>
      <c r="F2633" s="2" t="s">
        <v>13</v>
      </c>
      <c r="G2633" s="2" t="s">
        <v>14</v>
      </c>
    </row>
    <row r="2634" spans="1:7" x14ac:dyDescent="0.25">
      <c r="A2634" s="3">
        <v>2929</v>
      </c>
      <c r="B2634" s="2" t="s">
        <v>1576</v>
      </c>
      <c r="C2634" s="2" t="s">
        <v>189</v>
      </c>
      <c r="D2634" s="2" t="s">
        <v>11</v>
      </c>
      <c r="E2634" s="2" t="s">
        <v>1578</v>
      </c>
      <c r="F2634" s="2" t="s">
        <v>13</v>
      </c>
      <c r="G2634" s="2" t="s">
        <v>14</v>
      </c>
    </row>
    <row r="2635" spans="1:7" x14ac:dyDescent="0.25">
      <c r="A2635" s="3">
        <v>3193</v>
      </c>
      <c r="B2635" s="2" t="s">
        <v>1576</v>
      </c>
      <c r="C2635" s="2" t="s">
        <v>43</v>
      </c>
      <c r="D2635" s="2" t="s">
        <v>11</v>
      </c>
      <c r="E2635" s="2" t="s">
        <v>1578</v>
      </c>
      <c r="F2635" s="2" t="s">
        <v>13</v>
      </c>
      <c r="G2635" s="2" t="s">
        <v>14</v>
      </c>
    </row>
    <row r="2636" spans="1:7" hidden="1" x14ac:dyDescent="0.25">
      <c r="A2636" s="3">
        <v>2634</v>
      </c>
      <c r="B2636" s="2" t="s">
        <v>858</v>
      </c>
      <c r="C2636" s="2" t="s">
        <v>6543</v>
      </c>
      <c r="D2636" s="2" t="s">
        <v>11</v>
      </c>
      <c r="E2636" s="2" t="s">
        <v>6494</v>
      </c>
      <c r="F2636" s="2" t="s">
        <v>37</v>
      </c>
      <c r="G2636" s="2" t="s">
        <v>768</v>
      </c>
    </row>
    <row r="2637" spans="1:7" x14ac:dyDescent="0.25">
      <c r="A2637" s="3">
        <v>130</v>
      </c>
      <c r="B2637" s="2" t="s">
        <v>1576</v>
      </c>
      <c r="C2637" s="2" t="s">
        <v>26</v>
      </c>
      <c r="D2637" s="2" t="s">
        <v>11</v>
      </c>
      <c r="E2637" s="2" t="s">
        <v>1578</v>
      </c>
      <c r="F2637" s="2" t="s">
        <v>13</v>
      </c>
      <c r="G2637" s="2" t="s">
        <v>14</v>
      </c>
    </row>
    <row r="2638" spans="1:7" x14ac:dyDescent="0.25">
      <c r="A2638" s="3">
        <v>2240</v>
      </c>
      <c r="B2638" s="2" t="s">
        <v>1576</v>
      </c>
      <c r="C2638" s="2" t="s">
        <v>30</v>
      </c>
      <c r="D2638" s="2" t="s">
        <v>11</v>
      </c>
      <c r="E2638" s="2" t="s">
        <v>1578</v>
      </c>
      <c r="F2638" s="2" t="s">
        <v>13</v>
      </c>
      <c r="G2638" s="2" t="s">
        <v>14</v>
      </c>
    </row>
    <row r="2639" spans="1:7" x14ac:dyDescent="0.25">
      <c r="A2639" s="3">
        <v>3764</v>
      </c>
      <c r="B2639" s="2" t="s">
        <v>1576</v>
      </c>
      <c r="C2639" s="2" t="s">
        <v>23</v>
      </c>
      <c r="D2639" s="2" t="s">
        <v>11</v>
      </c>
      <c r="E2639" s="2" t="s">
        <v>1578</v>
      </c>
      <c r="F2639" s="2" t="s">
        <v>13</v>
      </c>
      <c r="G2639" s="2" t="s">
        <v>14</v>
      </c>
    </row>
    <row r="2640" spans="1:7" x14ac:dyDescent="0.25">
      <c r="A2640" s="3">
        <v>1162</v>
      </c>
      <c r="B2640" s="2" t="s">
        <v>628</v>
      </c>
      <c r="C2640" s="2" t="s">
        <v>189</v>
      </c>
      <c r="D2640" s="2" t="s">
        <v>11</v>
      </c>
      <c r="E2640" s="2" t="s">
        <v>2693</v>
      </c>
      <c r="F2640" s="2" t="s">
        <v>13</v>
      </c>
      <c r="G2640" s="2" t="s">
        <v>14</v>
      </c>
    </row>
    <row r="2641" spans="1:7" x14ac:dyDescent="0.25">
      <c r="A2641" s="3">
        <v>835</v>
      </c>
      <c r="B2641" s="2" t="s">
        <v>628</v>
      </c>
      <c r="C2641" s="2" t="s">
        <v>43</v>
      </c>
      <c r="D2641" s="2" t="s">
        <v>11</v>
      </c>
      <c r="E2641" s="2" t="s">
        <v>2693</v>
      </c>
      <c r="F2641" s="2" t="s">
        <v>13</v>
      </c>
      <c r="G2641" s="2" t="s">
        <v>14</v>
      </c>
    </row>
    <row r="2642" spans="1:7" x14ac:dyDescent="0.25">
      <c r="A2642" s="3">
        <v>2779</v>
      </c>
      <c r="B2642" s="2" t="s">
        <v>628</v>
      </c>
      <c r="C2642" s="2" t="s">
        <v>26</v>
      </c>
      <c r="D2642" s="2" t="s">
        <v>11</v>
      </c>
      <c r="E2642" s="2" t="s">
        <v>2693</v>
      </c>
      <c r="F2642" s="2" t="s">
        <v>13</v>
      </c>
      <c r="G2642" s="2" t="s">
        <v>14</v>
      </c>
    </row>
    <row r="2643" spans="1:7" x14ac:dyDescent="0.25">
      <c r="A2643" s="3">
        <v>2769</v>
      </c>
      <c r="B2643" s="2" t="s">
        <v>628</v>
      </c>
      <c r="C2643" s="2" t="s">
        <v>30</v>
      </c>
      <c r="D2643" s="2" t="s">
        <v>11</v>
      </c>
      <c r="E2643" s="2" t="s">
        <v>2693</v>
      </c>
      <c r="F2643" s="2" t="s">
        <v>13</v>
      </c>
      <c r="G2643" s="2" t="s">
        <v>14</v>
      </c>
    </row>
    <row r="2644" spans="1:7" hidden="1" x14ac:dyDescent="0.25">
      <c r="A2644" s="3">
        <v>2642</v>
      </c>
      <c r="B2644" s="2" t="s">
        <v>257</v>
      </c>
      <c r="C2644" s="2" t="s">
        <v>59</v>
      </c>
      <c r="D2644" s="2" t="s">
        <v>11</v>
      </c>
      <c r="E2644" s="2" t="s">
        <v>259</v>
      </c>
      <c r="F2644" s="2" t="s">
        <v>37</v>
      </c>
      <c r="G2644" s="2" t="s">
        <v>14</v>
      </c>
    </row>
    <row r="2645" spans="1:7" x14ac:dyDescent="0.25">
      <c r="A2645" s="3">
        <v>3279</v>
      </c>
      <c r="B2645" s="2" t="s">
        <v>628</v>
      </c>
      <c r="C2645" s="2" t="s">
        <v>23</v>
      </c>
      <c r="D2645" s="2" t="s">
        <v>11</v>
      </c>
      <c r="E2645" s="2" t="s">
        <v>2693</v>
      </c>
      <c r="F2645" s="2" t="s">
        <v>13</v>
      </c>
      <c r="G2645" s="2" t="s">
        <v>14</v>
      </c>
    </row>
    <row r="2646" spans="1:7" x14ac:dyDescent="0.25">
      <c r="A2646" s="3">
        <v>1177</v>
      </c>
      <c r="B2646" s="2" t="s">
        <v>628</v>
      </c>
      <c r="C2646" s="2" t="s">
        <v>189</v>
      </c>
      <c r="D2646" s="2" t="s">
        <v>11</v>
      </c>
      <c r="E2646" s="2" t="s">
        <v>1175</v>
      </c>
      <c r="F2646" s="2" t="s">
        <v>13</v>
      </c>
      <c r="G2646" s="2" t="s">
        <v>14</v>
      </c>
    </row>
    <row r="2647" spans="1:7" x14ac:dyDescent="0.25">
      <c r="A2647" s="3">
        <v>3198</v>
      </c>
      <c r="B2647" s="2" t="s">
        <v>628</v>
      </c>
      <c r="C2647" s="2" t="s">
        <v>43</v>
      </c>
      <c r="D2647" s="2" t="s">
        <v>11</v>
      </c>
      <c r="E2647" s="2" t="s">
        <v>1175</v>
      </c>
      <c r="F2647" s="2" t="s">
        <v>13</v>
      </c>
      <c r="G2647" s="2" t="s">
        <v>14</v>
      </c>
    </row>
    <row r="2648" spans="1:7" x14ac:dyDescent="0.25">
      <c r="A2648" s="3">
        <v>609</v>
      </c>
      <c r="B2648" s="2" t="s">
        <v>628</v>
      </c>
      <c r="C2648" s="2" t="s">
        <v>26</v>
      </c>
      <c r="D2648" s="2" t="s">
        <v>11</v>
      </c>
      <c r="E2648" s="2" t="s">
        <v>1175</v>
      </c>
      <c r="F2648" s="2" t="s">
        <v>13</v>
      </c>
      <c r="G2648" s="2" t="s">
        <v>14</v>
      </c>
    </row>
    <row r="2649" spans="1:7" x14ac:dyDescent="0.25">
      <c r="A2649" s="3">
        <v>1061</v>
      </c>
      <c r="B2649" s="2" t="s">
        <v>628</v>
      </c>
      <c r="C2649" s="2" t="s">
        <v>30</v>
      </c>
      <c r="D2649" s="2" t="s">
        <v>11</v>
      </c>
      <c r="E2649" s="2" t="s">
        <v>1175</v>
      </c>
      <c r="F2649" s="2" t="s">
        <v>13</v>
      </c>
      <c r="G2649" s="2" t="s">
        <v>14</v>
      </c>
    </row>
    <row r="2650" spans="1:7" x14ac:dyDescent="0.25">
      <c r="A2650" s="3">
        <v>1817</v>
      </c>
      <c r="B2650" s="2" t="s">
        <v>628</v>
      </c>
      <c r="C2650" s="2" t="s">
        <v>23</v>
      </c>
      <c r="D2650" s="2" t="s">
        <v>11</v>
      </c>
      <c r="E2650" s="2" t="s">
        <v>1175</v>
      </c>
      <c r="F2650" s="2" t="s">
        <v>13</v>
      </c>
      <c r="G2650" s="2" t="s">
        <v>14</v>
      </c>
    </row>
    <row r="2651" spans="1:7" x14ac:dyDescent="0.25">
      <c r="A2651" s="3">
        <v>2442</v>
      </c>
      <c r="B2651" s="2" t="s">
        <v>628</v>
      </c>
      <c r="C2651" s="2" t="s">
        <v>354</v>
      </c>
      <c r="D2651" s="2" t="s">
        <v>11</v>
      </c>
      <c r="E2651" s="2" t="s">
        <v>1175</v>
      </c>
      <c r="F2651" s="2" t="s">
        <v>13</v>
      </c>
      <c r="G2651" s="2" t="s">
        <v>14</v>
      </c>
    </row>
    <row r="2652" spans="1:7" x14ac:dyDescent="0.25">
      <c r="A2652" s="3">
        <v>1075</v>
      </c>
      <c r="B2652" s="2" t="s">
        <v>1209</v>
      </c>
      <c r="C2652" s="2" t="s">
        <v>189</v>
      </c>
      <c r="D2652" s="2" t="s">
        <v>11</v>
      </c>
      <c r="E2652" s="2" t="s">
        <v>1211</v>
      </c>
      <c r="F2652" s="2" t="s">
        <v>13</v>
      </c>
      <c r="G2652" s="2" t="s">
        <v>14</v>
      </c>
    </row>
    <row r="2653" spans="1:7" x14ac:dyDescent="0.25">
      <c r="A2653" s="3">
        <v>2285</v>
      </c>
      <c r="B2653" s="2" t="s">
        <v>1209</v>
      </c>
      <c r="C2653" s="2" t="s">
        <v>43</v>
      </c>
      <c r="D2653" s="2" t="s">
        <v>11</v>
      </c>
      <c r="E2653" s="2" t="s">
        <v>1211</v>
      </c>
      <c r="F2653" s="2" t="s">
        <v>13</v>
      </c>
      <c r="G2653" s="2" t="s">
        <v>14</v>
      </c>
    </row>
    <row r="2654" spans="1:7" x14ac:dyDescent="0.25">
      <c r="A2654" s="3">
        <v>1092</v>
      </c>
      <c r="B2654" s="2" t="s">
        <v>1209</v>
      </c>
      <c r="C2654" s="2" t="s">
        <v>26</v>
      </c>
      <c r="D2654" s="2" t="s">
        <v>11</v>
      </c>
      <c r="E2654" s="2" t="s">
        <v>1211</v>
      </c>
      <c r="F2654" s="2" t="s">
        <v>13</v>
      </c>
      <c r="G2654" s="2" t="s">
        <v>14</v>
      </c>
    </row>
    <row r="2655" spans="1:7" x14ac:dyDescent="0.25">
      <c r="A2655" s="3">
        <v>3012</v>
      </c>
      <c r="B2655" s="2" t="s">
        <v>1209</v>
      </c>
      <c r="C2655" s="2" t="s">
        <v>30</v>
      </c>
      <c r="D2655" s="2" t="s">
        <v>11</v>
      </c>
      <c r="E2655" s="2" t="s">
        <v>1211</v>
      </c>
      <c r="F2655" s="2" t="s">
        <v>13</v>
      </c>
      <c r="G2655" s="2" t="s">
        <v>14</v>
      </c>
    </row>
    <row r="2656" spans="1:7" x14ac:dyDescent="0.25">
      <c r="A2656" s="3">
        <v>3304</v>
      </c>
      <c r="B2656" s="2" t="s">
        <v>1209</v>
      </c>
      <c r="C2656" s="2" t="s">
        <v>23</v>
      </c>
      <c r="D2656" s="2" t="s">
        <v>11</v>
      </c>
      <c r="E2656" s="2" t="s">
        <v>1211</v>
      </c>
      <c r="F2656" s="2" t="s">
        <v>13</v>
      </c>
      <c r="G2656" s="2" t="s">
        <v>14</v>
      </c>
    </row>
    <row r="2657" spans="1:7" x14ac:dyDescent="0.25">
      <c r="A2657" s="3">
        <v>1292</v>
      </c>
      <c r="B2657" s="2" t="s">
        <v>628</v>
      </c>
      <c r="C2657" s="2" t="s">
        <v>189</v>
      </c>
      <c r="D2657" s="2" t="s">
        <v>11</v>
      </c>
      <c r="E2657" s="2" t="s">
        <v>630</v>
      </c>
      <c r="F2657" s="2" t="s">
        <v>13</v>
      </c>
      <c r="G2657" s="2" t="s">
        <v>14</v>
      </c>
    </row>
    <row r="2658" spans="1:7" hidden="1" x14ac:dyDescent="0.25">
      <c r="A2658" s="3">
        <v>2656</v>
      </c>
      <c r="B2658" s="2" t="s">
        <v>622</v>
      </c>
      <c r="C2658" s="2" t="s">
        <v>59</v>
      </c>
      <c r="D2658" s="2" t="s">
        <v>11</v>
      </c>
      <c r="E2658" s="2" t="s">
        <v>4389</v>
      </c>
      <c r="F2658" s="2" t="s">
        <v>37</v>
      </c>
      <c r="G2658" s="2" t="s">
        <v>14</v>
      </c>
    </row>
    <row r="2659" spans="1:7" hidden="1" x14ac:dyDescent="0.25">
      <c r="A2659" s="3">
        <v>2657</v>
      </c>
      <c r="C2659" s="2" t="s">
        <v>34</v>
      </c>
      <c r="D2659" s="2" t="s">
        <v>11</v>
      </c>
      <c r="E2659" s="2" t="s">
        <v>6602</v>
      </c>
      <c r="F2659" s="2" t="s">
        <v>37</v>
      </c>
      <c r="G2659" s="2" t="s">
        <v>768</v>
      </c>
    </row>
    <row r="2660" spans="1:7" x14ac:dyDescent="0.25">
      <c r="A2660" s="3">
        <v>4356</v>
      </c>
      <c r="B2660" s="2" t="s">
        <v>628</v>
      </c>
      <c r="C2660" s="2" t="s">
        <v>43</v>
      </c>
      <c r="D2660" s="2" t="s">
        <v>11</v>
      </c>
      <c r="E2660" s="2" t="s">
        <v>630</v>
      </c>
      <c r="F2660" s="2" t="s">
        <v>13</v>
      </c>
      <c r="G2660" s="2" t="s">
        <v>14</v>
      </c>
    </row>
    <row r="2661" spans="1:7" x14ac:dyDescent="0.25">
      <c r="A2661" s="3">
        <v>3439</v>
      </c>
      <c r="B2661" s="2" t="s">
        <v>628</v>
      </c>
      <c r="C2661" s="2" t="s">
        <v>26</v>
      </c>
      <c r="D2661" s="2" t="s">
        <v>11</v>
      </c>
      <c r="E2661" s="2" t="s">
        <v>630</v>
      </c>
      <c r="F2661" s="2" t="s">
        <v>13</v>
      </c>
      <c r="G2661" s="2" t="s">
        <v>14</v>
      </c>
    </row>
    <row r="2662" spans="1:7" x14ac:dyDescent="0.25">
      <c r="A2662" s="3">
        <v>2066</v>
      </c>
      <c r="B2662" s="2" t="s">
        <v>628</v>
      </c>
      <c r="C2662" s="2" t="s">
        <v>30</v>
      </c>
      <c r="D2662" s="2" t="s">
        <v>11</v>
      </c>
      <c r="E2662" s="2" t="s">
        <v>630</v>
      </c>
      <c r="F2662" s="2" t="s">
        <v>13</v>
      </c>
      <c r="G2662" s="2" t="s">
        <v>14</v>
      </c>
    </row>
    <row r="2663" spans="1:7" x14ac:dyDescent="0.25">
      <c r="A2663" s="3">
        <v>2151</v>
      </c>
      <c r="B2663" s="2" t="s">
        <v>628</v>
      </c>
      <c r="C2663" s="2" t="s">
        <v>23</v>
      </c>
      <c r="D2663" s="2" t="s">
        <v>11</v>
      </c>
      <c r="E2663" s="2" t="s">
        <v>630</v>
      </c>
      <c r="F2663" s="2" t="s">
        <v>13</v>
      </c>
      <c r="G2663" s="2" t="s">
        <v>14</v>
      </c>
    </row>
    <row r="2664" spans="1:7" hidden="1" x14ac:dyDescent="0.25">
      <c r="A2664" s="3">
        <v>626</v>
      </c>
      <c r="B2664" s="2" t="s">
        <v>195</v>
      </c>
      <c r="C2664" s="2" t="s">
        <v>47</v>
      </c>
      <c r="D2664" s="2" t="s">
        <v>11</v>
      </c>
      <c r="E2664" s="2" t="s">
        <v>197</v>
      </c>
      <c r="F2664" s="2" t="s">
        <v>13</v>
      </c>
      <c r="G2664" s="2" t="s">
        <v>14</v>
      </c>
    </row>
    <row r="2665" spans="1:7" hidden="1" x14ac:dyDescent="0.25">
      <c r="A2665" s="3">
        <v>2443</v>
      </c>
      <c r="B2665" s="2" t="s">
        <v>195</v>
      </c>
      <c r="C2665" s="2" t="s">
        <v>90</v>
      </c>
      <c r="D2665" s="2" t="s">
        <v>11</v>
      </c>
      <c r="E2665" s="2" t="s">
        <v>197</v>
      </c>
      <c r="F2665" s="2" t="s">
        <v>13</v>
      </c>
      <c r="G2665" s="2" t="s">
        <v>14</v>
      </c>
    </row>
    <row r="2666" spans="1:7" hidden="1" x14ac:dyDescent="0.25">
      <c r="A2666" s="3">
        <v>447</v>
      </c>
      <c r="B2666" s="2" t="s">
        <v>195</v>
      </c>
      <c r="C2666" s="2" t="s">
        <v>9</v>
      </c>
      <c r="D2666" s="2" t="s">
        <v>11</v>
      </c>
      <c r="E2666" s="2" t="s">
        <v>197</v>
      </c>
      <c r="F2666" s="2" t="s">
        <v>13</v>
      </c>
      <c r="G2666" s="2" t="s">
        <v>14</v>
      </c>
    </row>
    <row r="2667" spans="1:7" hidden="1" x14ac:dyDescent="0.25">
      <c r="A2667" s="3">
        <v>37</v>
      </c>
      <c r="B2667" s="2" t="s">
        <v>195</v>
      </c>
      <c r="C2667" s="2" t="s">
        <v>99</v>
      </c>
      <c r="D2667" s="2" t="s">
        <v>11</v>
      </c>
      <c r="E2667" s="2" t="s">
        <v>197</v>
      </c>
      <c r="F2667" s="2" t="s">
        <v>13</v>
      </c>
      <c r="G2667" s="2" t="s">
        <v>14</v>
      </c>
    </row>
    <row r="2668" spans="1:7" hidden="1" x14ac:dyDescent="0.25">
      <c r="A2668" s="3">
        <v>2403</v>
      </c>
      <c r="B2668" s="2" t="s">
        <v>195</v>
      </c>
      <c r="C2668" s="2" t="s">
        <v>70</v>
      </c>
      <c r="D2668" s="2" t="s">
        <v>11</v>
      </c>
      <c r="E2668" s="2" t="s">
        <v>197</v>
      </c>
      <c r="F2668" s="2" t="s">
        <v>13</v>
      </c>
      <c r="G2668" s="2" t="s">
        <v>14</v>
      </c>
    </row>
    <row r="2669" spans="1:7" x14ac:dyDescent="0.25">
      <c r="A2669" s="3">
        <v>3223</v>
      </c>
      <c r="B2669" s="2" t="s">
        <v>195</v>
      </c>
      <c r="C2669" s="2" t="s">
        <v>189</v>
      </c>
      <c r="D2669" s="2" t="s">
        <v>11</v>
      </c>
      <c r="E2669" s="2" t="s">
        <v>197</v>
      </c>
      <c r="F2669" s="2" t="s">
        <v>13</v>
      </c>
      <c r="G2669" s="2" t="s">
        <v>14</v>
      </c>
    </row>
    <row r="2670" spans="1:7" x14ac:dyDescent="0.25">
      <c r="A2670" s="3">
        <v>4192</v>
      </c>
      <c r="B2670" s="2" t="s">
        <v>195</v>
      </c>
      <c r="C2670" s="2" t="s">
        <v>43</v>
      </c>
      <c r="D2670" s="2" t="s">
        <v>11</v>
      </c>
      <c r="E2670" s="2" t="s">
        <v>197</v>
      </c>
      <c r="F2670" s="2" t="s">
        <v>13</v>
      </c>
      <c r="G2670" s="2" t="s">
        <v>14</v>
      </c>
    </row>
    <row r="2671" spans="1:7" x14ac:dyDescent="0.25">
      <c r="A2671" s="3">
        <v>1381</v>
      </c>
      <c r="B2671" s="2" t="s">
        <v>195</v>
      </c>
      <c r="C2671" s="2" t="s">
        <v>26</v>
      </c>
      <c r="D2671" s="2" t="s">
        <v>11</v>
      </c>
      <c r="E2671" s="2" t="s">
        <v>197</v>
      </c>
      <c r="F2671" s="2" t="s">
        <v>13</v>
      </c>
      <c r="G2671" s="2" t="s">
        <v>14</v>
      </c>
    </row>
    <row r="2672" spans="1:7" x14ac:dyDescent="0.25">
      <c r="A2672" s="3">
        <v>3115</v>
      </c>
      <c r="B2672" s="2" t="s">
        <v>195</v>
      </c>
      <c r="C2672" s="2" t="s">
        <v>30</v>
      </c>
      <c r="D2672" s="2" t="s">
        <v>11</v>
      </c>
      <c r="E2672" s="2" t="s">
        <v>197</v>
      </c>
      <c r="F2672" s="2" t="s">
        <v>13</v>
      </c>
      <c r="G2672" s="2" t="s">
        <v>14</v>
      </c>
    </row>
    <row r="2673" spans="1:7" x14ac:dyDescent="0.25">
      <c r="A2673" s="3">
        <v>2991</v>
      </c>
      <c r="B2673" s="2" t="s">
        <v>195</v>
      </c>
      <c r="C2673" s="2" t="s">
        <v>23</v>
      </c>
      <c r="D2673" s="2" t="s">
        <v>11</v>
      </c>
      <c r="E2673" s="2" t="s">
        <v>197</v>
      </c>
      <c r="F2673" s="2" t="s">
        <v>13</v>
      </c>
      <c r="G2673" s="2" t="s">
        <v>14</v>
      </c>
    </row>
    <row r="2674" spans="1:7" x14ac:dyDescent="0.25">
      <c r="A2674" s="3">
        <v>3289</v>
      </c>
      <c r="B2674" s="2" t="s">
        <v>485</v>
      </c>
      <c r="C2674" s="2" t="s">
        <v>189</v>
      </c>
      <c r="D2674" s="2" t="s">
        <v>11</v>
      </c>
      <c r="E2674" s="2" t="s">
        <v>487</v>
      </c>
      <c r="F2674" s="2" t="s">
        <v>13</v>
      </c>
      <c r="G2674" s="2" t="s">
        <v>14</v>
      </c>
    </row>
    <row r="2675" spans="1:7" x14ac:dyDescent="0.25">
      <c r="A2675" s="3">
        <v>2974</v>
      </c>
      <c r="B2675" s="2" t="s">
        <v>485</v>
      </c>
      <c r="C2675" s="2" t="s">
        <v>43</v>
      </c>
      <c r="D2675" s="2" t="s">
        <v>11</v>
      </c>
      <c r="E2675" s="2" t="s">
        <v>487</v>
      </c>
      <c r="F2675" s="2" t="s">
        <v>13</v>
      </c>
      <c r="G2675" s="2" t="s">
        <v>14</v>
      </c>
    </row>
    <row r="2676" spans="1:7" x14ac:dyDescent="0.25">
      <c r="A2676" s="3">
        <v>817</v>
      </c>
      <c r="B2676" s="2" t="s">
        <v>485</v>
      </c>
      <c r="C2676" s="2" t="s">
        <v>26</v>
      </c>
      <c r="D2676" s="2" t="s">
        <v>11</v>
      </c>
      <c r="E2676" s="2" t="s">
        <v>487</v>
      </c>
      <c r="F2676" s="2" t="s">
        <v>13</v>
      </c>
      <c r="G2676" s="2" t="s">
        <v>14</v>
      </c>
    </row>
    <row r="2677" spans="1:7" hidden="1" x14ac:dyDescent="0.25">
      <c r="A2677" s="3">
        <v>2675</v>
      </c>
      <c r="B2677" s="2" t="s">
        <v>1977</v>
      </c>
      <c r="C2677" s="2" t="s">
        <v>59</v>
      </c>
      <c r="D2677" s="2" t="s">
        <v>11</v>
      </c>
      <c r="E2677" s="2" t="s">
        <v>1979</v>
      </c>
      <c r="F2677" s="2" t="s">
        <v>37</v>
      </c>
      <c r="G2677" s="2" t="s">
        <v>14</v>
      </c>
    </row>
    <row r="2678" spans="1:7" x14ac:dyDescent="0.25">
      <c r="A2678" s="3">
        <v>3871</v>
      </c>
      <c r="B2678" s="2" t="s">
        <v>485</v>
      </c>
      <c r="C2678" s="2" t="s">
        <v>30</v>
      </c>
      <c r="D2678" s="2" t="s">
        <v>11</v>
      </c>
      <c r="E2678" s="2" t="s">
        <v>487</v>
      </c>
      <c r="F2678" s="2" t="s">
        <v>13</v>
      </c>
      <c r="G2678" s="2" t="s">
        <v>14</v>
      </c>
    </row>
    <row r="2679" spans="1:7" x14ac:dyDescent="0.25">
      <c r="A2679" s="3">
        <v>1156</v>
      </c>
      <c r="B2679" s="2" t="s">
        <v>485</v>
      </c>
      <c r="C2679" s="2" t="s">
        <v>23</v>
      </c>
      <c r="D2679" s="2" t="s">
        <v>11</v>
      </c>
      <c r="E2679" s="2" t="s">
        <v>487</v>
      </c>
      <c r="F2679" s="2" t="s">
        <v>13</v>
      </c>
      <c r="G2679" s="2" t="s">
        <v>14</v>
      </c>
    </row>
    <row r="2680" spans="1:7" x14ac:dyDescent="0.25">
      <c r="A2680" s="3">
        <v>2331</v>
      </c>
      <c r="B2680" s="2" t="s">
        <v>2343</v>
      </c>
      <c r="C2680" s="2" t="s">
        <v>189</v>
      </c>
      <c r="D2680" s="2" t="s">
        <v>11</v>
      </c>
      <c r="E2680" s="2" t="s">
        <v>2345</v>
      </c>
      <c r="F2680" s="2" t="s">
        <v>13</v>
      </c>
      <c r="G2680" s="2" t="s">
        <v>14</v>
      </c>
    </row>
    <row r="2681" spans="1:7" x14ac:dyDescent="0.25">
      <c r="A2681" s="3">
        <v>2881</v>
      </c>
      <c r="B2681" s="2" t="s">
        <v>2343</v>
      </c>
      <c r="C2681" s="2" t="s">
        <v>43</v>
      </c>
      <c r="D2681" s="2" t="s">
        <v>11</v>
      </c>
      <c r="E2681" s="2" t="s">
        <v>2345</v>
      </c>
      <c r="F2681" s="2" t="s">
        <v>13</v>
      </c>
      <c r="G2681" s="2" t="s">
        <v>14</v>
      </c>
    </row>
    <row r="2682" spans="1:7" x14ac:dyDescent="0.25">
      <c r="A2682" s="3">
        <v>2408</v>
      </c>
      <c r="B2682" s="2" t="s">
        <v>2343</v>
      </c>
      <c r="C2682" s="2" t="s">
        <v>26</v>
      </c>
      <c r="D2682" s="2" t="s">
        <v>11</v>
      </c>
      <c r="E2682" s="2" t="s">
        <v>2345</v>
      </c>
      <c r="F2682" s="2" t="s">
        <v>13</v>
      </c>
      <c r="G2682" s="2" t="s">
        <v>14</v>
      </c>
    </row>
    <row r="2683" spans="1:7" x14ac:dyDescent="0.25">
      <c r="A2683" s="3">
        <v>1710</v>
      </c>
      <c r="B2683" s="2" t="s">
        <v>2343</v>
      </c>
      <c r="C2683" s="2" t="s">
        <v>30</v>
      </c>
      <c r="D2683" s="2" t="s">
        <v>11</v>
      </c>
      <c r="E2683" s="2" t="s">
        <v>2345</v>
      </c>
      <c r="F2683" s="2" t="s">
        <v>13</v>
      </c>
      <c r="G2683" s="2" t="s">
        <v>14</v>
      </c>
    </row>
    <row r="2684" spans="1:7" x14ac:dyDescent="0.25">
      <c r="A2684" s="3">
        <v>1575</v>
      </c>
      <c r="B2684" s="2" t="s">
        <v>2343</v>
      </c>
      <c r="C2684" s="2" t="s">
        <v>23</v>
      </c>
      <c r="D2684" s="2" t="s">
        <v>11</v>
      </c>
      <c r="E2684" s="2" t="s">
        <v>2345</v>
      </c>
      <c r="F2684" s="2" t="s">
        <v>13</v>
      </c>
      <c r="G2684" s="2" t="s">
        <v>14</v>
      </c>
    </row>
    <row r="2685" spans="1:7" x14ac:dyDescent="0.25">
      <c r="A2685" s="3">
        <v>3841</v>
      </c>
      <c r="B2685" s="2" t="s">
        <v>3399</v>
      </c>
      <c r="C2685" s="2" t="s">
        <v>189</v>
      </c>
      <c r="D2685" s="2" t="s">
        <v>11</v>
      </c>
      <c r="E2685" s="2" t="s">
        <v>3401</v>
      </c>
      <c r="F2685" s="2" t="s">
        <v>13</v>
      </c>
      <c r="G2685" s="2" t="s">
        <v>14</v>
      </c>
    </row>
    <row r="2686" spans="1:7" x14ac:dyDescent="0.25">
      <c r="A2686" s="3">
        <v>1852</v>
      </c>
      <c r="B2686" s="2" t="s">
        <v>3399</v>
      </c>
      <c r="C2686" s="2" t="s">
        <v>43</v>
      </c>
      <c r="D2686" s="2" t="s">
        <v>11</v>
      </c>
      <c r="E2686" s="2" t="s">
        <v>3401</v>
      </c>
      <c r="F2686" s="2" t="s">
        <v>13</v>
      </c>
      <c r="G2686" s="2" t="s">
        <v>14</v>
      </c>
    </row>
    <row r="2687" spans="1:7" x14ac:dyDescent="0.25">
      <c r="A2687" s="3">
        <v>3040</v>
      </c>
      <c r="B2687" s="2" t="s">
        <v>3399</v>
      </c>
      <c r="C2687" s="2" t="s">
        <v>26</v>
      </c>
      <c r="D2687" s="2" t="s">
        <v>11</v>
      </c>
      <c r="E2687" s="2" t="s">
        <v>3401</v>
      </c>
      <c r="F2687" s="2" t="s">
        <v>13</v>
      </c>
      <c r="G2687" s="2" t="s">
        <v>14</v>
      </c>
    </row>
    <row r="2688" spans="1:7" x14ac:dyDescent="0.25">
      <c r="A2688" s="3">
        <v>1743</v>
      </c>
      <c r="B2688" s="2" t="s">
        <v>3399</v>
      </c>
      <c r="C2688" s="2" t="s">
        <v>30</v>
      </c>
      <c r="D2688" s="2" t="s">
        <v>11</v>
      </c>
      <c r="E2688" s="2" t="s">
        <v>3401</v>
      </c>
      <c r="F2688" s="2" t="s">
        <v>13</v>
      </c>
      <c r="G2688" s="2" t="s">
        <v>14</v>
      </c>
    </row>
    <row r="2689" spans="1:7" x14ac:dyDescent="0.25">
      <c r="A2689" s="3">
        <v>3175</v>
      </c>
      <c r="B2689" s="2" t="s">
        <v>3399</v>
      </c>
      <c r="C2689" s="2" t="s">
        <v>23</v>
      </c>
      <c r="D2689" s="2" t="s">
        <v>11</v>
      </c>
      <c r="E2689" s="2" t="s">
        <v>3401</v>
      </c>
      <c r="F2689" s="2" t="s">
        <v>13</v>
      </c>
      <c r="G2689" s="2" t="s">
        <v>14</v>
      </c>
    </row>
    <row r="2690" spans="1:7" x14ac:dyDescent="0.25">
      <c r="A2690" s="3">
        <v>2346</v>
      </c>
      <c r="B2690" s="2" t="s">
        <v>637</v>
      </c>
      <c r="C2690" s="2" t="s">
        <v>189</v>
      </c>
      <c r="D2690" s="2" t="s">
        <v>11</v>
      </c>
      <c r="E2690" s="2" t="s">
        <v>639</v>
      </c>
      <c r="F2690" s="2" t="s">
        <v>13</v>
      </c>
      <c r="G2690" s="2" t="s">
        <v>14</v>
      </c>
    </row>
    <row r="2691" spans="1:7" x14ac:dyDescent="0.25">
      <c r="A2691" s="3">
        <v>1624</v>
      </c>
      <c r="B2691" s="2" t="s">
        <v>637</v>
      </c>
      <c r="C2691" s="2" t="s">
        <v>43</v>
      </c>
      <c r="D2691" s="2" t="s">
        <v>11</v>
      </c>
      <c r="E2691" s="2" t="s">
        <v>639</v>
      </c>
      <c r="F2691" s="2" t="s">
        <v>13</v>
      </c>
      <c r="G2691" s="2" t="s">
        <v>14</v>
      </c>
    </row>
    <row r="2692" spans="1:7" x14ac:dyDescent="0.25">
      <c r="A2692" s="3">
        <v>2931</v>
      </c>
      <c r="B2692" s="2" t="s">
        <v>637</v>
      </c>
      <c r="C2692" s="2" t="s">
        <v>26</v>
      </c>
      <c r="D2692" s="2" t="s">
        <v>11</v>
      </c>
      <c r="E2692" s="2" t="s">
        <v>639</v>
      </c>
      <c r="F2692" s="2" t="s">
        <v>13</v>
      </c>
      <c r="G2692" s="2" t="s">
        <v>14</v>
      </c>
    </row>
    <row r="2693" spans="1:7" x14ac:dyDescent="0.25">
      <c r="A2693" s="3">
        <v>3130</v>
      </c>
      <c r="B2693" s="2" t="s">
        <v>637</v>
      </c>
      <c r="C2693" s="2" t="s">
        <v>30</v>
      </c>
      <c r="D2693" s="2" t="s">
        <v>11</v>
      </c>
      <c r="E2693" s="2" t="s">
        <v>639</v>
      </c>
      <c r="F2693" s="2" t="s">
        <v>13</v>
      </c>
      <c r="G2693" s="2" t="s">
        <v>14</v>
      </c>
    </row>
    <row r="2694" spans="1:7" x14ac:dyDescent="0.25">
      <c r="A2694" s="3">
        <v>1583</v>
      </c>
      <c r="B2694" s="2" t="s">
        <v>637</v>
      </c>
      <c r="C2694" s="2" t="s">
        <v>23</v>
      </c>
      <c r="D2694" s="2" t="s">
        <v>11</v>
      </c>
      <c r="E2694" s="2" t="s">
        <v>639</v>
      </c>
      <c r="F2694" s="2" t="s">
        <v>13</v>
      </c>
      <c r="G2694" s="2" t="s">
        <v>14</v>
      </c>
    </row>
    <row r="2695" spans="1:7" hidden="1" x14ac:dyDescent="0.25">
      <c r="A2695" s="3">
        <v>2523</v>
      </c>
      <c r="B2695" s="2" t="s">
        <v>338</v>
      </c>
      <c r="C2695" s="2" t="s">
        <v>47</v>
      </c>
      <c r="D2695" s="2" t="s">
        <v>11</v>
      </c>
      <c r="E2695" s="2" t="s">
        <v>340</v>
      </c>
      <c r="F2695" s="2" t="s">
        <v>13</v>
      </c>
      <c r="G2695" s="2" t="s">
        <v>14</v>
      </c>
    </row>
    <row r="2696" spans="1:7" hidden="1" x14ac:dyDescent="0.25">
      <c r="A2696" s="3">
        <v>3704</v>
      </c>
      <c r="B2696" s="2" t="s">
        <v>338</v>
      </c>
      <c r="C2696" s="2" t="s">
        <v>90</v>
      </c>
      <c r="D2696" s="2" t="s">
        <v>11</v>
      </c>
      <c r="E2696" s="2" t="s">
        <v>340</v>
      </c>
      <c r="F2696" s="2" t="s">
        <v>13</v>
      </c>
      <c r="G2696" s="2" t="s">
        <v>14</v>
      </c>
    </row>
    <row r="2697" spans="1:7" hidden="1" x14ac:dyDescent="0.25">
      <c r="A2697" s="3">
        <v>1947</v>
      </c>
      <c r="B2697" s="2" t="s">
        <v>338</v>
      </c>
      <c r="C2697" s="2" t="s">
        <v>9</v>
      </c>
      <c r="D2697" s="2" t="s">
        <v>11</v>
      </c>
      <c r="E2697" s="2" t="s">
        <v>340</v>
      </c>
      <c r="F2697" s="2" t="s">
        <v>13</v>
      </c>
      <c r="G2697" s="2" t="s">
        <v>14</v>
      </c>
    </row>
    <row r="2698" spans="1:7" hidden="1" x14ac:dyDescent="0.25">
      <c r="A2698" s="3">
        <v>3438</v>
      </c>
      <c r="B2698" s="2" t="s">
        <v>338</v>
      </c>
      <c r="C2698" s="2" t="s">
        <v>99</v>
      </c>
      <c r="D2698" s="2" t="s">
        <v>11</v>
      </c>
      <c r="E2698" s="2" t="s">
        <v>340</v>
      </c>
      <c r="F2698" s="2" t="s">
        <v>13</v>
      </c>
      <c r="G2698" s="2" t="s">
        <v>14</v>
      </c>
    </row>
    <row r="2699" spans="1:7" hidden="1" x14ac:dyDescent="0.25">
      <c r="A2699" s="3">
        <v>895</v>
      </c>
      <c r="B2699" s="2" t="s">
        <v>338</v>
      </c>
      <c r="C2699" s="2" t="s">
        <v>70</v>
      </c>
      <c r="D2699" s="2" t="s">
        <v>11</v>
      </c>
      <c r="E2699" s="2" t="s">
        <v>340</v>
      </c>
      <c r="F2699" s="2" t="s">
        <v>13</v>
      </c>
      <c r="G2699" s="2" t="s">
        <v>14</v>
      </c>
    </row>
    <row r="2700" spans="1:7" x14ac:dyDescent="0.25">
      <c r="A2700" s="3">
        <v>2441</v>
      </c>
      <c r="B2700" s="2" t="s">
        <v>338</v>
      </c>
      <c r="C2700" s="2" t="s">
        <v>189</v>
      </c>
      <c r="D2700" s="2" t="s">
        <v>11</v>
      </c>
      <c r="E2700" s="2" t="s">
        <v>340</v>
      </c>
      <c r="F2700" s="2" t="s">
        <v>13</v>
      </c>
      <c r="G2700" s="2" t="s">
        <v>14</v>
      </c>
    </row>
    <row r="2701" spans="1:7" x14ac:dyDescent="0.25">
      <c r="A2701" s="3">
        <v>1073</v>
      </c>
      <c r="B2701" s="2" t="s">
        <v>338</v>
      </c>
      <c r="C2701" s="2" t="s">
        <v>43</v>
      </c>
      <c r="D2701" s="2" t="s">
        <v>11</v>
      </c>
      <c r="E2701" s="2" t="s">
        <v>340</v>
      </c>
      <c r="F2701" s="2" t="s">
        <v>13</v>
      </c>
      <c r="G2701" s="2" t="s">
        <v>14</v>
      </c>
    </row>
    <row r="2702" spans="1:7" x14ac:dyDescent="0.25">
      <c r="A2702" s="3">
        <v>3641</v>
      </c>
      <c r="B2702" s="2" t="s">
        <v>338</v>
      </c>
      <c r="C2702" s="2" t="s">
        <v>26</v>
      </c>
      <c r="D2702" s="2" t="s">
        <v>11</v>
      </c>
      <c r="E2702" s="2" t="s">
        <v>340</v>
      </c>
      <c r="F2702" s="2" t="s">
        <v>13</v>
      </c>
      <c r="G2702" s="2" t="s">
        <v>14</v>
      </c>
    </row>
    <row r="2703" spans="1:7" x14ac:dyDescent="0.25">
      <c r="A2703" s="3">
        <v>2893</v>
      </c>
      <c r="B2703" s="2" t="s">
        <v>338</v>
      </c>
      <c r="C2703" s="2" t="s">
        <v>30</v>
      </c>
      <c r="D2703" s="2" t="s">
        <v>11</v>
      </c>
      <c r="E2703" s="2" t="s">
        <v>340</v>
      </c>
      <c r="F2703" s="2" t="s">
        <v>13</v>
      </c>
      <c r="G2703" s="2" t="s">
        <v>14</v>
      </c>
    </row>
    <row r="2704" spans="1:7" hidden="1" x14ac:dyDescent="0.25">
      <c r="A2704" s="3">
        <v>2702</v>
      </c>
      <c r="B2704" s="2" t="s">
        <v>2502</v>
      </c>
      <c r="C2704" s="2" t="s">
        <v>59</v>
      </c>
      <c r="D2704" s="2" t="s">
        <v>11</v>
      </c>
      <c r="E2704" s="2" t="s">
        <v>2504</v>
      </c>
      <c r="F2704" s="2" t="s">
        <v>37</v>
      </c>
      <c r="G2704" s="2" t="s">
        <v>14</v>
      </c>
    </row>
    <row r="2705" spans="1:14" x14ac:dyDescent="0.25">
      <c r="A2705" s="3">
        <v>2141</v>
      </c>
      <c r="B2705" s="2" t="s">
        <v>338</v>
      </c>
      <c r="C2705" s="2" t="s">
        <v>23</v>
      </c>
      <c r="D2705" s="2" t="s">
        <v>11</v>
      </c>
      <c r="E2705" s="2" t="s">
        <v>340</v>
      </c>
      <c r="F2705" s="2" t="s">
        <v>13</v>
      </c>
      <c r="G2705" s="2" t="s">
        <v>14</v>
      </c>
    </row>
    <row r="2706" spans="1:14" x14ac:dyDescent="0.25">
      <c r="A2706" s="3">
        <v>3317</v>
      </c>
      <c r="B2706" s="2" t="s">
        <v>3680</v>
      </c>
      <c r="C2706" s="2" t="s">
        <v>16</v>
      </c>
      <c r="D2706" s="2" t="s">
        <v>11</v>
      </c>
      <c r="E2706" s="2" t="s">
        <v>3682</v>
      </c>
      <c r="F2706" s="2" t="s">
        <v>13</v>
      </c>
      <c r="G2706" s="2" t="s">
        <v>14</v>
      </c>
      <c r="H2706" s="2">
        <f>14.0067*N2706/M2706</f>
        <v>9.265804697500421E-2</v>
      </c>
      <c r="L2706" s="2" t="s">
        <v>7366</v>
      </c>
      <c r="M2706" s="2">
        <v>302.33100000000002</v>
      </c>
      <c r="N2706" s="2">
        <v>2</v>
      </c>
    </row>
    <row r="2707" spans="1:14" hidden="1" x14ac:dyDescent="0.25">
      <c r="A2707" s="3">
        <v>2705</v>
      </c>
      <c r="C2707" s="2" t="s">
        <v>2818</v>
      </c>
      <c r="D2707" s="2" t="s">
        <v>11</v>
      </c>
      <c r="E2707" s="2" t="s">
        <v>5354</v>
      </c>
      <c r="F2707" s="2" t="s">
        <v>37</v>
      </c>
      <c r="G2707" s="2" t="s">
        <v>2913</v>
      </c>
    </row>
    <row r="2708" spans="1:14" x14ac:dyDescent="0.25">
      <c r="A2708" s="3">
        <v>959</v>
      </c>
      <c r="B2708" s="2" t="s">
        <v>5291</v>
      </c>
      <c r="C2708" s="2" t="s">
        <v>16</v>
      </c>
      <c r="D2708" s="2" t="s">
        <v>11</v>
      </c>
      <c r="E2708" s="2" t="s">
        <v>5293</v>
      </c>
      <c r="F2708" s="2" t="s">
        <v>13</v>
      </c>
      <c r="G2708" s="2" t="s">
        <v>14</v>
      </c>
      <c r="H2708" s="2">
        <f>14.0067*N2708/M2708</f>
        <v>6.2167176341613894E-2</v>
      </c>
      <c r="L2708" s="2" t="s">
        <v>7152</v>
      </c>
      <c r="M2708" s="2">
        <v>225.30699999999999</v>
      </c>
      <c r="N2708" s="2">
        <v>1</v>
      </c>
    </row>
    <row r="2709" spans="1:14" hidden="1" x14ac:dyDescent="0.25">
      <c r="A2709" s="3">
        <v>2850</v>
      </c>
      <c r="B2709" s="2" t="s">
        <v>3973</v>
      </c>
      <c r="C2709" s="2" t="s">
        <v>90</v>
      </c>
      <c r="D2709" s="2" t="s">
        <v>11</v>
      </c>
      <c r="E2709" s="2" t="s">
        <v>3975</v>
      </c>
      <c r="F2709" s="2" t="s">
        <v>13</v>
      </c>
      <c r="G2709" s="2" t="s">
        <v>14</v>
      </c>
    </row>
    <row r="2710" spans="1:14" hidden="1" x14ac:dyDescent="0.25">
      <c r="A2710" s="3">
        <v>4004</v>
      </c>
      <c r="B2710" s="2" t="s">
        <v>3973</v>
      </c>
      <c r="C2710" s="2" t="s">
        <v>70</v>
      </c>
      <c r="D2710" s="2" t="s">
        <v>11</v>
      </c>
      <c r="E2710" s="2" t="s">
        <v>3975</v>
      </c>
      <c r="F2710" s="2" t="s">
        <v>13</v>
      </c>
      <c r="G2710" s="2" t="s">
        <v>14</v>
      </c>
      <c r="N2710" s="2">
        <v>2</v>
      </c>
    </row>
    <row r="2711" spans="1:14" x14ac:dyDescent="0.25">
      <c r="A2711" s="3">
        <v>77</v>
      </c>
      <c r="B2711" s="2" t="s">
        <v>3973</v>
      </c>
      <c r="C2711" s="2" t="s">
        <v>16</v>
      </c>
      <c r="D2711" s="2" t="s">
        <v>11</v>
      </c>
      <c r="E2711" s="2" t="s">
        <v>3975</v>
      </c>
      <c r="F2711" s="2" t="s">
        <v>13</v>
      </c>
      <c r="G2711" s="2" t="s">
        <v>14</v>
      </c>
      <c r="H2711" s="2">
        <f>14.0067*N2711/M2711</f>
        <v>0.17269835398557426</v>
      </c>
      <c r="L2711" s="2" t="s">
        <v>7367</v>
      </c>
      <c r="M2711" s="2">
        <v>162.21</v>
      </c>
      <c r="N2711" s="2">
        <v>2</v>
      </c>
    </row>
    <row r="2712" spans="1:14" x14ac:dyDescent="0.25">
      <c r="A2712" s="3">
        <v>3821</v>
      </c>
      <c r="B2712" s="2" t="s">
        <v>3973</v>
      </c>
      <c r="C2712" s="2" t="s">
        <v>26</v>
      </c>
      <c r="D2712" s="2" t="s">
        <v>11</v>
      </c>
      <c r="E2712" s="2" t="s">
        <v>3975</v>
      </c>
      <c r="F2712" s="2" t="s">
        <v>13</v>
      </c>
      <c r="G2712" s="2" t="s">
        <v>14</v>
      </c>
    </row>
    <row r="2713" spans="1:14" x14ac:dyDescent="0.25">
      <c r="A2713" s="3">
        <v>772</v>
      </c>
      <c r="B2713" s="2" t="s">
        <v>6443</v>
      </c>
      <c r="C2713" s="2" t="s">
        <v>16</v>
      </c>
      <c r="D2713" s="2" t="s">
        <v>11</v>
      </c>
      <c r="E2713" s="2" t="s">
        <v>6445</v>
      </c>
      <c r="F2713" s="2" t="s">
        <v>13</v>
      </c>
      <c r="G2713" s="2" t="s">
        <v>14</v>
      </c>
      <c r="H2713" s="2">
        <f>14.0067*N2713/M2713</f>
        <v>0</v>
      </c>
      <c r="L2713" s="2" t="s">
        <v>7368</v>
      </c>
      <c r="M2713" s="2">
        <v>310.471</v>
      </c>
      <c r="N2713" s="2">
        <v>0</v>
      </c>
    </row>
    <row r="2714" spans="1:14" x14ac:dyDescent="0.25">
      <c r="A2714" s="3">
        <v>2771</v>
      </c>
      <c r="B2714" s="2" t="s">
        <v>7369</v>
      </c>
      <c r="C2714" s="2" t="s">
        <v>16</v>
      </c>
      <c r="D2714" s="2" t="s">
        <v>11</v>
      </c>
      <c r="E2714" s="2" t="s">
        <v>4791</v>
      </c>
      <c r="F2714" s="2" t="s">
        <v>13</v>
      </c>
      <c r="G2714" s="2" t="s">
        <v>14</v>
      </c>
      <c r="H2714" s="2">
        <f>14.0067*N2714/M2714</f>
        <v>7.6026477125619801E-2</v>
      </c>
      <c r="L2714" s="2" t="s">
        <v>7370</v>
      </c>
      <c r="M2714" s="2">
        <v>368.46899999999999</v>
      </c>
      <c r="N2714" s="2">
        <v>2</v>
      </c>
    </row>
    <row r="2715" spans="1:14" hidden="1" x14ac:dyDescent="0.25">
      <c r="A2715" s="3">
        <v>743</v>
      </c>
      <c r="B2715" s="2" t="s">
        <v>994</v>
      </c>
      <c r="C2715" s="2" t="s">
        <v>47</v>
      </c>
      <c r="D2715" s="2" t="s">
        <v>11</v>
      </c>
      <c r="E2715" s="2" t="s">
        <v>996</v>
      </c>
      <c r="F2715" s="2" t="s">
        <v>13</v>
      </c>
      <c r="G2715" s="2" t="s">
        <v>14</v>
      </c>
    </row>
    <row r="2716" spans="1:14" hidden="1" x14ac:dyDescent="0.25">
      <c r="A2716" s="3">
        <v>3147</v>
      </c>
      <c r="B2716" s="2" t="s">
        <v>994</v>
      </c>
      <c r="C2716" s="2" t="s">
        <v>90</v>
      </c>
      <c r="D2716" s="2" t="s">
        <v>11</v>
      </c>
      <c r="E2716" s="2" t="s">
        <v>996</v>
      </c>
      <c r="F2716" s="2" t="s">
        <v>13</v>
      </c>
      <c r="G2716" s="2" t="s">
        <v>14</v>
      </c>
    </row>
    <row r="2717" spans="1:14" hidden="1" x14ac:dyDescent="0.25">
      <c r="A2717" s="3">
        <v>1691</v>
      </c>
      <c r="B2717" s="2" t="s">
        <v>994</v>
      </c>
      <c r="C2717" s="2" t="s">
        <v>9</v>
      </c>
      <c r="D2717" s="2" t="s">
        <v>11</v>
      </c>
      <c r="E2717" s="2" t="s">
        <v>996</v>
      </c>
      <c r="F2717" s="2" t="s">
        <v>13</v>
      </c>
      <c r="G2717" s="2" t="s">
        <v>14</v>
      </c>
    </row>
    <row r="2718" spans="1:14" hidden="1" x14ac:dyDescent="0.25">
      <c r="A2718" s="3">
        <v>3153</v>
      </c>
      <c r="B2718" s="2" t="s">
        <v>994</v>
      </c>
      <c r="C2718" s="2" t="s">
        <v>99</v>
      </c>
      <c r="D2718" s="2" t="s">
        <v>11</v>
      </c>
      <c r="E2718" s="2" t="s">
        <v>996</v>
      </c>
      <c r="F2718" s="2" t="s">
        <v>13</v>
      </c>
      <c r="G2718" s="2" t="s">
        <v>14</v>
      </c>
    </row>
    <row r="2719" spans="1:14" hidden="1" x14ac:dyDescent="0.25">
      <c r="A2719" s="3">
        <v>4303</v>
      </c>
      <c r="B2719" s="2" t="s">
        <v>994</v>
      </c>
      <c r="C2719" s="2" t="s">
        <v>70</v>
      </c>
      <c r="D2719" s="2" t="s">
        <v>11</v>
      </c>
      <c r="E2719" s="2" t="s">
        <v>996</v>
      </c>
      <c r="F2719" s="2" t="s">
        <v>13</v>
      </c>
      <c r="G2719" s="2" t="s">
        <v>14</v>
      </c>
    </row>
    <row r="2720" spans="1:14" x14ac:dyDescent="0.25">
      <c r="A2720" s="3">
        <v>244</v>
      </c>
      <c r="B2720" s="2" t="s">
        <v>994</v>
      </c>
      <c r="C2720" s="2" t="s">
        <v>189</v>
      </c>
      <c r="D2720" s="2" t="s">
        <v>11</v>
      </c>
      <c r="E2720" s="2" t="s">
        <v>996</v>
      </c>
      <c r="F2720" s="2" t="s">
        <v>13</v>
      </c>
      <c r="G2720" s="2" t="s">
        <v>14</v>
      </c>
    </row>
    <row r="2721" spans="1:7" x14ac:dyDescent="0.25">
      <c r="A2721" s="3">
        <v>4022</v>
      </c>
      <c r="B2721" s="2" t="s">
        <v>994</v>
      </c>
      <c r="C2721" s="2" t="s">
        <v>43</v>
      </c>
      <c r="D2721" s="2" t="s">
        <v>11</v>
      </c>
      <c r="E2721" s="2" t="s">
        <v>996</v>
      </c>
      <c r="F2721" s="2" t="s">
        <v>13</v>
      </c>
      <c r="G2721" s="2" t="s">
        <v>14</v>
      </c>
    </row>
    <row r="2722" spans="1:7" x14ac:dyDescent="0.25">
      <c r="A2722" s="3">
        <v>708</v>
      </c>
      <c r="B2722" s="2" t="s">
        <v>994</v>
      </c>
      <c r="C2722" s="2" t="s">
        <v>26</v>
      </c>
      <c r="D2722" s="2" t="s">
        <v>11</v>
      </c>
      <c r="E2722" s="2" t="s">
        <v>996</v>
      </c>
      <c r="F2722" s="2" t="s">
        <v>13</v>
      </c>
      <c r="G2722" s="2" t="s">
        <v>14</v>
      </c>
    </row>
    <row r="2723" spans="1:7" x14ac:dyDescent="0.25">
      <c r="A2723" s="3">
        <v>1815</v>
      </c>
      <c r="B2723" s="2" t="s">
        <v>994</v>
      </c>
      <c r="C2723" s="2" t="s">
        <v>30</v>
      </c>
      <c r="D2723" s="2" t="s">
        <v>11</v>
      </c>
      <c r="E2723" s="2" t="s">
        <v>996</v>
      </c>
      <c r="F2723" s="2" t="s">
        <v>13</v>
      </c>
      <c r="G2723" s="2" t="s">
        <v>14</v>
      </c>
    </row>
    <row r="2724" spans="1:7" x14ac:dyDescent="0.25">
      <c r="A2724" s="3">
        <v>304</v>
      </c>
      <c r="B2724" s="2" t="s">
        <v>994</v>
      </c>
      <c r="C2724" s="2" t="s">
        <v>23</v>
      </c>
      <c r="D2724" s="2" t="s">
        <v>11</v>
      </c>
      <c r="E2724" s="2" t="s">
        <v>996</v>
      </c>
      <c r="F2724" s="2" t="s">
        <v>13</v>
      </c>
      <c r="G2724" s="2" t="s">
        <v>14</v>
      </c>
    </row>
    <row r="2725" spans="1:7" hidden="1" x14ac:dyDescent="0.25">
      <c r="A2725" s="3">
        <v>2095</v>
      </c>
      <c r="B2725" s="2" t="s">
        <v>1544</v>
      </c>
      <c r="C2725" s="2" t="s">
        <v>47</v>
      </c>
      <c r="D2725" s="2" t="s">
        <v>11</v>
      </c>
      <c r="E2725" s="2" t="s">
        <v>1546</v>
      </c>
      <c r="F2725" s="2" t="s">
        <v>13</v>
      </c>
      <c r="G2725" s="2" t="s">
        <v>14</v>
      </c>
    </row>
    <row r="2726" spans="1:7" hidden="1" x14ac:dyDescent="0.25">
      <c r="A2726" s="3">
        <v>479</v>
      </c>
      <c r="B2726" s="2" t="s">
        <v>1544</v>
      </c>
      <c r="C2726" s="2" t="s">
        <v>90</v>
      </c>
      <c r="D2726" s="2" t="s">
        <v>11</v>
      </c>
      <c r="E2726" s="2" t="s">
        <v>1546</v>
      </c>
      <c r="F2726" s="2" t="s">
        <v>13</v>
      </c>
      <c r="G2726" s="2" t="s">
        <v>14</v>
      </c>
    </row>
    <row r="2727" spans="1:7" hidden="1" x14ac:dyDescent="0.25">
      <c r="A2727" s="3">
        <v>2404</v>
      </c>
      <c r="B2727" s="2" t="s">
        <v>1544</v>
      </c>
      <c r="C2727" s="2" t="s">
        <v>9</v>
      </c>
      <c r="D2727" s="2" t="s">
        <v>11</v>
      </c>
      <c r="E2727" s="2" t="s">
        <v>1546</v>
      </c>
      <c r="F2727" s="2" t="s">
        <v>13</v>
      </c>
      <c r="G2727" s="2" t="s">
        <v>14</v>
      </c>
    </row>
    <row r="2728" spans="1:7" hidden="1" x14ac:dyDescent="0.25">
      <c r="A2728" s="3">
        <v>1557</v>
      </c>
      <c r="B2728" s="2" t="s">
        <v>1544</v>
      </c>
      <c r="C2728" s="2" t="s">
        <v>99</v>
      </c>
      <c r="D2728" s="2" t="s">
        <v>11</v>
      </c>
      <c r="E2728" s="2" t="s">
        <v>1546</v>
      </c>
      <c r="F2728" s="2" t="s">
        <v>13</v>
      </c>
      <c r="G2728" s="2" t="s">
        <v>14</v>
      </c>
    </row>
    <row r="2729" spans="1:7" hidden="1" x14ac:dyDescent="0.25">
      <c r="A2729" s="3">
        <v>2727</v>
      </c>
      <c r="C2729" s="2" t="s">
        <v>2818</v>
      </c>
      <c r="D2729" s="2" t="s">
        <v>11</v>
      </c>
      <c r="E2729" s="2" t="s">
        <v>6188</v>
      </c>
      <c r="F2729" s="2" t="s">
        <v>37</v>
      </c>
      <c r="G2729" s="2" t="s">
        <v>2913</v>
      </c>
    </row>
    <row r="2730" spans="1:7" hidden="1" x14ac:dyDescent="0.25">
      <c r="A2730" s="3">
        <v>3714</v>
      </c>
      <c r="B2730" s="2" t="s">
        <v>1544</v>
      </c>
      <c r="C2730" s="2" t="s">
        <v>70</v>
      </c>
      <c r="D2730" s="2" t="s">
        <v>11</v>
      </c>
      <c r="E2730" s="2" t="s">
        <v>1546</v>
      </c>
      <c r="F2730" s="2" t="s">
        <v>13</v>
      </c>
      <c r="G2730" s="2" t="s">
        <v>14</v>
      </c>
    </row>
    <row r="2731" spans="1:7" x14ac:dyDescent="0.25">
      <c r="A2731" s="3">
        <v>3524</v>
      </c>
      <c r="B2731" s="2" t="s">
        <v>1544</v>
      </c>
      <c r="C2731" s="2" t="s">
        <v>189</v>
      </c>
      <c r="D2731" s="2" t="s">
        <v>11</v>
      </c>
      <c r="E2731" s="2" t="s">
        <v>1546</v>
      </c>
      <c r="F2731" s="2" t="s">
        <v>13</v>
      </c>
      <c r="G2731" s="2" t="s">
        <v>14</v>
      </c>
    </row>
    <row r="2732" spans="1:7" x14ac:dyDescent="0.25">
      <c r="A2732" s="3">
        <v>3582</v>
      </c>
      <c r="B2732" s="2" t="s">
        <v>1544</v>
      </c>
      <c r="C2732" s="2" t="s">
        <v>43</v>
      </c>
      <c r="D2732" s="2" t="s">
        <v>11</v>
      </c>
      <c r="E2732" s="2" t="s">
        <v>1546</v>
      </c>
      <c r="F2732" s="2" t="s">
        <v>13</v>
      </c>
      <c r="G2732" s="2" t="s">
        <v>14</v>
      </c>
    </row>
    <row r="2733" spans="1:7" hidden="1" x14ac:dyDescent="0.25">
      <c r="A2733" s="3">
        <v>2731</v>
      </c>
      <c r="B2733" s="2" t="s">
        <v>3800</v>
      </c>
      <c r="C2733" s="2" t="s">
        <v>59</v>
      </c>
      <c r="D2733" s="2" t="s">
        <v>11</v>
      </c>
      <c r="E2733" s="2" t="s">
        <v>3802</v>
      </c>
      <c r="F2733" s="2" t="s">
        <v>37</v>
      </c>
      <c r="G2733" s="2" t="s">
        <v>14</v>
      </c>
    </row>
    <row r="2734" spans="1:7" x14ac:dyDescent="0.25">
      <c r="A2734" s="3">
        <v>546</v>
      </c>
      <c r="B2734" s="2" t="s">
        <v>1544</v>
      </c>
      <c r="C2734" s="2" t="s">
        <v>26</v>
      </c>
      <c r="D2734" s="2" t="s">
        <v>11</v>
      </c>
      <c r="E2734" s="2" t="s">
        <v>1546</v>
      </c>
      <c r="F2734" s="2" t="s">
        <v>13</v>
      </c>
      <c r="G2734" s="2" t="s">
        <v>14</v>
      </c>
    </row>
    <row r="2735" spans="1:7" x14ac:dyDescent="0.25">
      <c r="A2735" s="3">
        <v>1809</v>
      </c>
      <c r="B2735" s="2" t="s">
        <v>1544</v>
      </c>
      <c r="C2735" s="2" t="s">
        <v>30</v>
      </c>
      <c r="D2735" s="2" t="s">
        <v>11</v>
      </c>
      <c r="E2735" s="2" t="s">
        <v>1546</v>
      </c>
      <c r="F2735" s="2" t="s">
        <v>13</v>
      </c>
      <c r="G2735" s="2" t="s">
        <v>14</v>
      </c>
    </row>
    <row r="2736" spans="1:7" x14ac:dyDescent="0.25">
      <c r="A2736" s="3">
        <v>3548</v>
      </c>
      <c r="B2736" s="2" t="s">
        <v>1544</v>
      </c>
      <c r="C2736" s="2" t="s">
        <v>23</v>
      </c>
      <c r="D2736" s="2" t="s">
        <v>11</v>
      </c>
      <c r="E2736" s="2" t="s">
        <v>1546</v>
      </c>
      <c r="F2736" s="2" t="s">
        <v>13</v>
      </c>
      <c r="G2736" s="2" t="s">
        <v>14</v>
      </c>
    </row>
    <row r="2737" spans="1:7" hidden="1" x14ac:dyDescent="0.25">
      <c r="A2737" s="3">
        <v>2105</v>
      </c>
      <c r="B2737" s="2" t="s">
        <v>482</v>
      </c>
      <c r="C2737" s="2" t="s">
        <v>47</v>
      </c>
      <c r="D2737" s="2" t="s">
        <v>11</v>
      </c>
      <c r="E2737" s="2" t="s">
        <v>346</v>
      </c>
      <c r="F2737" s="2" t="s">
        <v>13</v>
      </c>
      <c r="G2737" s="2" t="s">
        <v>14</v>
      </c>
    </row>
    <row r="2738" spans="1:7" hidden="1" x14ac:dyDescent="0.25">
      <c r="A2738" s="3">
        <v>3354</v>
      </c>
      <c r="B2738" s="2" t="s">
        <v>482</v>
      </c>
      <c r="C2738" s="2" t="s">
        <v>90</v>
      </c>
      <c r="D2738" s="2" t="s">
        <v>11</v>
      </c>
      <c r="E2738" s="2" t="s">
        <v>346</v>
      </c>
      <c r="F2738" s="2" t="s">
        <v>13</v>
      </c>
      <c r="G2738" s="2" t="s">
        <v>14</v>
      </c>
    </row>
    <row r="2739" spans="1:7" hidden="1" x14ac:dyDescent="0.25">
      <c r="A2739" s="3">
        <v>1639</v>
      </c>
      <c r="B2739" s="2" t="s">
        <v>482</v>
      </c>
      <c r="C2739" s="2" t="s">
        <v>9</v>
      </c>
      <c r="D2739" s="2" t="s">
        <v>11</v>
      </c>
      <c r="E2739" s="2" t="s">
        <v>346</v>
      </c>
      <c r="F2739" s="2" t="s">
        <v>13</v>
      </c>
      <c r="G2739" s="2" t="s">
        <v>14</v>
      </c>
    </row>
    <row r="2740" spans="1:7" hidden="1" x14ac:dyDescent="0.25">
      <c r="A2740" s="3">
        <v>949</v>
      </c>
      <c r="B2740" s="2" t="s">
        <v>482</v>
      </c>
      <c r="C2740" s="2" t="s">
        <v>99</v>
      </c>
      <c r="D2740" s="2" t="s">
        <v>11</v>
      </c>
      <c r="E2740" s="2" t="s">
        <v>346</v>
      </c>
      <c r="F2740" s="2" t="s">
        <v>13</v>
      </c>
      <c r="G2740" s="2" t="s">
        <v>14</v>
      </c>
    </row>
    <row r="2741" spans="1:7" hidden="1" x14ac:dyDescent="0.25">
      <c r="A2741" s="3">
        <v>1868</v>
      </c>
      <c r="B2741" s="2" t="s">
        <v>482</v>
      </c>
      <c r="C2741" s="2" t="s">
        <v>70</v>
      </c>
      <c r="D2741" s="2" t="s">
        <v>11</v>
      </c>
      <c r="E2741" s="2" t="s">
        <v>346</v>
      </c>
      <c r="F2741" s="2" t="s">
        <v>13</v>
      </c>
      <c r="G2741" s="2" t="s">
        <v>14</v>
      </c>
    </row>
    <row r="2742" spans="1:7" x14ac:dyDescent="0.25">
      <c r="A2742" s="3">
        <v>3213</v>
      </c>
      <c r="B2742" s="2" t="s">
        <v>482</v>
      </c>
      <c r="C2742" s="2" t="s">
        <v>189</v>
      </c>
      <c r="D2742" s="2" t="s">
        <v>11</v>
      </c>
      <c r="E2742" s="2" t="s">
        <v>346</v>
      </c>
      <c r="F2742" s="2" t="s">
        <v>13</v>
      </c>
      <c r="G2742" s="2" t="s">
        <v>14</v>
      </c>
    </row>
    <row r="2743" spans="1:7" x14ac:dyDescent="0.25">
      <c r="A2743" s="3">
        <v>3166</v>
      </c>
      <c r="B2743" s="2" t="s">
        <v>482</v>
      </c>
      <c r="C2743" s="2" t="s">
        <v>43</v>
      </c>
      <c r="D2743" s="2" t="s">
        <v>11</v>
      </c>
      <c r="E2743" s="2" t="s">
        <v>346</v>
      </c>
      <c r="F2743" s="2" t="s">
        <v>13</v>
      </c>
      <c r="G2743" s="2" t="s">
        <v>14</v>
      </c>
    </row>
    <row r="2744" spans="1:7" x14ac:dyDescent="0.25">
      <c r="A2744" s="3">
        <v>290</v>
      </c>
      <c r="B2744" s="2" t="s">
        <v>482</v>
      </c>
      <c r="C2744" s="2" t="s">
        <v>26</v>
      </c>
      <c r="D2744" s="2" t="s">
        <v>11</v>
      </c>
      <c r="E2744" s="2" t="s">
        <v>346</v>
      </c>
      <c r="F2744" s="2" t="s">
        <v>13</v>
      </c>
      <c r="G2744" s="2" t="s">
        <v>14</v>
      </c>
    </row>
    <row r="2745" spans="1:7" x14ac:dyDescent="0.25">
      <c r="A2745" s="3">
        <v>2238</v>
      </c>
      <c r="B2745" s="2" t="s">
        <v>482</v>
      </c>
      <c r="C2745" s="2" t="s">
        <v>30</v>
      </c>
      <c r="D2745" s="2" t="s">
        <v>11</v>
      </c>
      <c r="E2745" s="2" t="s">
        <v>346</v>
      </c>
      <c r="F2745" s="2" t="s">
        <v>13</v>
      </c>
      <c r="G2745" s="2" t="s">
        <v>14</v>
      </c>
    </row>
    <row r="2746" spans="1:7" x14ac:dyDescent="0.25">
      <c r="A2746" s="3">
        <v>1023</v>
      </c>
      <c r="B2746" s="2" t="s">
        <v>482</v>
      </c>
      <c r="C2746" s="2" t="s">
        <v>23</v>
      </c>
      <c r="D2746" s="2" t="s">
        <v>11</v>
      </c>
      <c r="E2746" s="2" t="s">
        <v>346</v>
      </c>
      <c r="F2746" s="2" t="s">
        <v>13</v>
      </c>
      <c r="G2746" s="2" t="s">
        <v>14</v>
      </c>
    </row>
    <row r="2747" spans="1:7" hidden="1" x14ac:dyDescent="0.25">
      <c r="A2747" s="3">
        <v>2745</v>
      </c>
      <c r="B2747" s="2" t="s">
        <v>467</v>
      </c>
      <c r="C2747" s="2" t="s">
        <v>59</v>
      </c>
      <c r="D2747" s="2" t="s">
        <v>11</v>
      </c>
      <c r="E2747" s="2" t="s">
        <v>2087</v>
      </c>
      <c r="F2747" s="2" t="s">
        <v>37</v>
      </c>
      <c r="G2747" s="2" t="s">
        <v>14</v>
      </c>
    </row>
    <row r="2748" spans="1:7" hidden="1" x14ac:dyDescent="0.25">
      <c r="A2748" s="3">
        <v>2746</v>
      </c>
      <c r="C2748" s="2" t="s">
        <v>2818</v>
      </c>
      <c r="D2748" s="2" t="s">
        <v>11</v>
      </c>
      <c r="E2748" s="2" t="s">
        <v>4890</v>
      </c>
      <c r="F2748" s="2" t="s">
        <v>37</v>
      </c>
      <c r="G2748" s="2" t="s">
        <v>2913</v>
      </c>
    </row>
    <row r="2749" spans="1:7" hidden="1" x14ac:dyDescent="0.25">
      <c r="A2749" s="3">
        <v>1512</v>
      </c>
      <c r="B2749" s="2" t="s">
        <v>394</v>
      </c>
      <c r="C2749" s="2" t="s">
        <v>47</v>
      </c>
      <c r="D2749" s="2" t="s">
        <v>11</v>
      </c>
      <c r="E2749" s="2" t="s">
        <v>396</v>
      </c>
      <c r="F2749" s="2" t="s">
        <v>13</v>
      </c>
      <c r="G2749" s="2" t="s">
        <v>14</v>
      </c>
    </row>
    <row r="2750" spans="1:7" hidden="1" x14ac:dyDescent="0.25">
      <c r="A2750" s="3">
        <v>4002</v>
      </c>
      <c r="B2750" s="2" t="s">
        <v>394</v>
      </c>
      <c r="C2750" s="2" t="s">
        <v>90</v>
      </c>
      <c r="D2750" s="2" t="s">
        <v>11</v>
      </c>
      <c r="E2750" s="2" t="s">
        <v>396</v>
      </c>
      <c r="F2750" s="2" t="s">
        <v>13</v>
      </c>
      <c r="G2750" s="2" t="s">
        <v>14</v>
      </c>
    </row>
    <row r="2751" spans="1:7" hidden="1" x14ac:dyDescent="0.25">
      <c r="A2751" s="3">
        <v>289</v>
      </c>
      <c r="B2751" s="2" t="s">
        <v>394</v>
      </c>
      <c r="C2751" s="2" t="s">
        <v>9</v>
      </c>
      <c r="D2751" s="2" t="s">
        <v>11</v>
      </c>
      <c r="E2751" s="2" t="s">
        <v>396</v>
      </c>
      <c r="F2751" s="2" t="s">
        <v>13</v>
      </c>
      <c r="G2751" s="2" t="s">
        <v>14</v>
      </c>
    </row>
    <row r="2752" spans="1:7" hidden="1" x14ac:dyDescent="0.25">
      <c r="A2752" s="3">
        <v>2750</v>
      </c>
      <c r="C2752" s="2" t="s">
        <v>2818</v>
      </c>
      <c r="D2752" s="2" t="s">
        <v>11</v>
      </c>
      <c r="E2752" s="2" t="s">
        <v>2891</v>
      </c>
      <c r="F2752" s="2" t="s">
        <v>37</v>
      </c>
      <c r="G2752" s="2" t="s">
        <v>2821</v>
      </c>
    </row>
    <row r="2753" spans="1:7" hidden="1" x14ac:dyDescent="0.25">
      <c r="A2753" s="3">
        <v>1618</v>
      </c>
      <c r="B2753" s="2" t="s">
        <v>394</v>
      </c>
      <c r="C2753" s="2" t="s">
        <v>99</v>
      </c>
      <c r="D2753" s="2" t="s">
        <v>11</v>
      </c>
      <c r="E2753" s="2" t="s">
        <v>396</v>
      </c>
      <c r="F2753" s="2" t="s">
        <v>13</v>
      </c>
      <c r="G2753" s="2" t="s">
        <v>14</v>
      </c>
    </row>
    <row r="2754" spans="1:7" hidden="1" x14ac:dyDescent="0.25">
      <c r="A2754" s="3">
        <v>3309</v>
      </c>
      <c r="B2754" s="2" t="s">
        <v>394</v>
      </c>
      <c r="C2754" s="2" t="s">
        <v>70</v>
      </c>
      <c r="D2754" s="2" t="s">
        <v>11</v>
      </c>
      <c r="E2754" s="2" t="s">
        <v>396</v>
      </c>
      <c r="F2754" s="2" t="s">
        <v>13</v>
      </c>
      <c r="G2754" s="2" t="s">
        <v>14</v>
      </c>
    </row>
    <row r="2755" spans="1:7" x14ac:dyDescent="0.25">
      <c r="A2755" s="3">
        <v>1114</v>
      </c>
      <c r="B2755" s="2" t="s">
        <v>394</v>
      </c>
      <c r="C2755" s="2" t="s">
        <v>189</v>
      </c>
      <c r="D2755" s="2" t="s">
        <v>11</v>
      </c>
      <c r="E2755" s="2" t="s">
        <v>396</v>
      </c>
      <c r="F2755" s="2" t="s">
        <v>13</v>
      </c>
      <c r="G2755" s="2" t="s">
        <v>14</v>
      </c>
    </row>
    <row r="2756" spans="1:7" x14ac:dyDescent="0.25">
      <c r="A2756" s="3">
        <v>1137</v>
      </c>
      <c r="B2756" s="2" t="s">
        <v>394</v>
      </c>
      <c r="C2756" s="2" t="s">
        <v>43</v>
      </c>
      <c r="D2756" s="2" t="s">
        <v>11</v>
      </c>
      <c r="E2756" s="2" t="s">
        <v>396</v>
      </c>
      <c r="F2756" s="2" t="s">
        <v>13</v>
      </c>
      <c r="G2756" s="2" t="s">
        <v>14</v>
      </c>
    </row>
    <row r="2757" spans="1:7" x14ac:dyDescent="0.25">
      <c r="A2757" s="3">
        <v>3301</v>
      </c>
      <c r="B2757" s="2" t="s">
        <v>394</v>
      </c>
      <c r="C2757" s="2" t="s">
        <v>26</v>
      </c>
      <c r="D2757" s="2" t="s">
        <v>11</v>
      </c>
      <c r="E2757" s="2" t="s">
        <v>396</v>
      </c>
      <c r="F2757" s="2" t="s">
        <v>13</v>
      </c>
      <c r="G2757" s="2" t="s">
        <v>14</v>
      </c>
    </row>
    <row r="2758" spans="1:7" x14ac:dyDescent="0.25">
      <c r="A2758" s="3">
        <v>876</v>
      </c>
      <c r="B2758" s="2" t="s">
        <v>394</v>
      </c>
      <c r="C2758" s="2" t="s">
        <v>30</v>
      </c>
      <c r="D2758" s="2" t="s">
        <v>11</v>
      </c>
      <c r="E2758" s="2" t="s">
        <v>396</v>
      </c>
      <c r="F2758" s="2" t="s">
        <v>13</v>
      </c>
      <c r="G2758" s="2" t="s">
        <v>14</v>
      </c>
    </row>
    <row r="2759" spans="1:7" x14ac:dyDescent="0.25">
      <c r="A2759" s="3">
        <v>3313</v>
      </c>
      <c r="B2759" s="2" t="s">
        <v>394</v>
      </c>
      <c r="C2759" s="2" t="s">
        <v>23</v>
      </c>
      <c r="D2759" s="2" t="s">
        <v>11</v>
      </c>
      <c r="E2759" s="2" t="s">
        <v>396</v>
      </c>
      <c r="F2759" s="2" t="s">
        <v>13</v>
      </c>
      <c r="G2759" s="2" t="s">
        <v>14</v>
      </c>
    </row>
    <row r="2760" spans="1:7" hidden="1" x14ac:dyDescent="0.25">
      <c r="A2760" s="3">
        <v>3937</v>
      </c>
      <c r="B2760" s="2" t="s">
        <v>874</v>
      </c>
      <c r="C2760" s="2" t="s">
        <v>90</v>
      </c>
      <c r="D2760" s="2" t="s">
        <v>11</v>
      </c>
      <c r="E2760" s="2" t="s">
        <v>876</v>
      </c>
      <c r="F2760" s="2" t="s">
        <v>13</v>
      </c>
      <c r="G2760" s="2" t="s">
        <v>14</v>
      </c>
    </row>
    <row r="2761" spans="1:7" x14ac:dyDescent="0.25">
      <c r="A2761" s="3">
        <v>2144</v>
      </c>
      <c r="B2761" s="2" t="s">
        <v>874</v>
      </c>
      <c r="C2761" s="2" t="s">
        <v>189</v>
      </c>
      <c r="D2761" s="2" t="s">
        <v>11</v>
      </c>
      <c r="E2761" s="2" t="s">
        <v>876</v>
      </c>
      <c r="F2761" s="2" t="s">
        <v>13</v>
      </c>
      <c r="G2761" s="2" t="s">
        <v>14</v>
      </c>
    </row>
    <row r="2762" spans="1:7" x14ac:dyDescent="0.25">
      <c r="A2762" s="3">
        <v>2671</v>
      </c>
      <c r="B2762" s="2" t="s">
        <v>874</v>
      </c>
      <c r="C2762" s="2" t="s">
        <v>43</v>
      </c>
      <c r="D2762" s="2" t="s">
        <v>11</v>
      </c>
      <c r="E2762" s="2" t="s">
        <v>876</v>
      </c>
      <c r="F2762" s="2" t="s">
        <v>13</v>
      </c>
      <c r="G2762" s="2" t="s">
        <v>14</v>
      </c>
    </row>
    <row r="2763" spans="1:7" x14ac:dyDescent="0.25">
      <c r="A2763" s="3">
        <v>3467</v>
      </c>
      <c r="B2763" s="2" t="s">
        <v>874</v>
      </c>
      <c r="C2763" s="2" t="s">
        <v>26</v>
      </c>
      <c r="D2763" s="2" t="s">
        <v>11</v>
      </c>
      <c r="E2763" s="2" t="s">
        <v>876</v>
      </c>
      <c r="F2763" s="2" t="s">
        <v>13</v>
      </c>
      <c r="G2763" s="2" t="s">
        <v>14</v>
      </c>
    </row>
    <row r="2764" spans="1:7" x14ac:dyDescent="0.25">
      <c r="A2764" s="3">
        <v>263</v>
      </c>
      <c r="B2764" s="2" t="s">
        <v>874</v>
      </c>
      <c r="C2764" s="2" t="s">
        <v>30</v>
      </c>
      <c r="D2764" s="2" t="s">
        <v>11</v>
      </c>
      <c r="E2764" s="2" t="s">
        <v>876</v>
      </c>
      <c r="F2764" s="2" t="s">
        <v>13</v>
      </c>
      <c r="G2764" s="2" t="s">
        <v>14</v>
      </c>
    </row>
    <row r="2765" spans="1:7" hidden="1" x14ac:dyDescent="0.25">
      <c r="A2765" s="3">
        <v>2763</v>
      </c>
      <c r="C2765" s="2" t="s">
        <v>34</v>
      </c>
      <c r="D2765" s="2" t="s">
        <v>11</v>
      </c>
      <c r="E2765" s="2" t="s">
        <v>6616</v>
      </c>
      <c r="F2765" s="2" t="s">
        <v>37</v>
      </c>
      <c r="G2765" s="2" t="s">
        <v>768</v>
      </c>
    </row>
    <row r="2766" spans="1:7" x14ac:dyDescent="0.25">
      <c r="A2766" s="3">
        <v>1725</v>
      </c>
      <c r="B2766" s="2" t="s">
        <v>874</v>
      </c>
      <c r="C2766" s="2" t="s">
        <v>23</v>
      </c>
      <c r="D2766" s="2" t="s">
        <v>11</v>
      </c>
      <c r="E2766" s="2" t="s">
        <v>876</v>
      </c>
      <c r="F2766" s="2" t="s">
        <v>13</v>
      </c>
      <c r="G2766" s="2" t="s">
        <v>14</v>
      </c>
    </row>
    <row r="2767" spans="1:7" hidden="1" x14ac:dyDescent="0.25">
      <c r="A2767" s="3">
        <v>3727</v>
      </c>
      <c r="B2767" s="2" t="s">
        <v>76</v>
      </c>
      <c r="C2767" s="2" t="s">
        <v>47</v>
      </c>
      <c r="D2767" s="2" t="s">
        <v>11</v>
      </c>
      <c r="E2767" s="2" t="s">
        <v>78</v>
      </c>
      <c r="F2767" s="2" t="s">
        <v>13</v>
      </c>
      <c r="G2767" s="2" t="s">
        <v>14</v>
      </c>
    </row>
    <row r="2768" spans="1:7" hidden="1" x14ac:dyDescent="0.25">
      <c r="A2768" s="3">
        <v>3482</v>
      </c>
      <c r="B2768" s="2" t="s">
        <v>76</v>
      </c>
      <c r="C2768" s="2" t="s">
        <v>90</v>
      </c>
      <c r="D2768" s="2" t="s">
        <v>11</v>
      </c>
      <c r="E2768" s="2" t="s">
        <v>78</v>
      </c>
      <c r="F2768" s="2" t="s">
        <v>13</v>
      </c>
      <c r="G2768" s="2" t="s">
        <v>14</v>
      </c>
    </row>
    <row r="2769" spans="1:14" hidden="1" x14ac:dyDescent="0.25">
      <c r="A2769" s="3">
        <v>818</v>
      </c>
      <c r="B2769" s="2" t="s">
        <v>76</v>
      </c>
      <c r="C2769" s="2" t="s">
        <v>9</v>
      </c>
      <c r="D2769" s="2" t="s">
        <v>11</v>
      </c>
      <c r="E2769" s="2" t="s">
        <v>78</v>
      </c>
      <c r="F2769" s="2" t="s">
        <v>13</v>
      </c>
      <c r="G2769" s="2" t="s">
        <v>14</v>
      </c>
    </row>
    <row r="2770" spans="1:14" hidden="1" x14ac:dyDescent="0.25">
      <c r="A2770" s="3">
        <v>3302</v>
      </c>
      <c r="B2770" s="2" t="s">
        <v>76</v>
      </c>
      <c r="C2770" s="2" t="s">
        <v>99</v>
      </c>
      <c r="D2770" s="2" t="s">
        <v>11</v>
      </c>
      <c r="E2770" s="2" t="s">
        <v>78</v>
      </c>
      <c r="F2770" s="2" t="s">
        <v>13</v>
      </c>
      <c r="G2770" s="2" t="s">
        <v>14</v>
      </c>
    </row>
    <row r="2771" spans="1:14" hidden="1" x14ac:dyDescent="0.25">
      <c r="A2771" s="3">
        <v>174</v>
      </c>
      <c r="B2771" s="2" t="s">
        <v>76</v>
      </c>
      <c r="C2771" s="2" t="s">
        <v>70</v>
      </c>
      <c r="D2771" s="2" t="s">
        <v>11</v>
      </c>
      <c r="E2771" s="2" t="s">
        <v>78</v>
      </c>
      <c r="F2771" s="2" t="s">
        <v>13</v>
      </c>
      <c r="G2771" s="2" t="s">
        <v>14</v>
      </c>
    </row>
    <row r="2772" spans="1:14" x14ac:dyDescent="0.25">
      <c r="A2772" s="3">
        <v>3103</v>
      </c>
      <c r="B2772" s="2" t="s">
        <v>76</v>
      </c>
      <c r="C2772" s="2" t="s">
        <v>189</v>
      </c>
      <c r="D2772" s="2" t="s">
        <v>11</v>
      </c>
      <c r="E2772" s="2" t="s">
        <v>78</v>
      </c>
      <c r="F2772" s="2" t="s">
        <v>13</v>
      </c>
      <c r="G2772" s="2" t="s">
        <v>14</v>
      </c>
    </row>
    <row r="2773" spans="1:14" x14ac:dyDescent="0.25">
      <c r="A2773" s="3">
        <v>4358</v>
      </c>
      <c r="B2773" s="2" t="s">
        <v>76</v>
      </c>
      <c r="C2773" s="2" t="s">
        <v>43</v>
      </c>
      <c r="D2773" s="2" t="s">
        <v>11</v>
      </c>
      <c r="E2773" s="2" t="s">
        <v>78</v>
      </c>
      <c r="F2773" s="2" t="s">
        <v>13</v>
      </c>
      <c r="G2773" s="2" t="s">
        <v>14</v>
      </c>
    </row>
    <row r="2774" spans="1:14" hidden="1" x14ac:dyDescent="0.25">
      <c r="A2774" s="3">
        <v>2772</v>
      </c>
      <c r="C2774" s="2" t="s">
        <v>2818</v>
      </c>
      <c r="D2774" s="2" t="s">
        <v>11</v>
      </c>
      <c r="E2774" s="2" t="s">
        <v>5854</v>
      </c>
      <c r="F2774" s="2" t="s">
        <v>37</v>
      </c>
      <c r="G2774" s="2" t="s">
        <v>2913</v>
      </c>
    </row>
    <row r="2775" spans="1:14" x14ac:dyDescent="0.25">
      <c r="A2775" s="3">
        <v>292</v>
      </c>
      <c r="B2775" s="2" t="s">
        <v>76</v>
      </c>
      <c r="C2775" s="2" t="s">
        <v>26</v>
      </c>
      <c r="D2775" s="2" t="s">
        <v>11</v>
      </c>
      <c r="E2775" s="2" t="s">
        <v>78</v>
      </c>
      <c r="F2775" s="2" t="s">
        <v>13</v>
      </c>
      <c r="G2775" s="2" t="s">
        <v>14</v>
      </c>
    </row>
    <row r="2776" spans="1:14" x14ac:dyDescent="0.25">
      <c r="A2776" s="3">
        <v>1049</v>
      </c>
      <c r="B2776" s="2" t="s">
        <v>76</v>
      </c>
      <c r="C2776" s="2" t="s">
        <v>30</v>
      </c>
      <c r="D2776" s="2" t="s">
        <v>11</v>
      </c>
      <c r="E2776" s="2" t="s">
        <v>78</v>
      </c>
      <c r="F2776" s="2" t="s">
        <v>13</v>
      </c>
      <c r="G2776" s="2" t="s">
        <v>14</v>
      </c>
    </row>
    <row r="2777" spans="1:14" x14ac:dyDescent="0.25">
      <c r="A2777" s="3">
        <v>1985</v>
      </c>
      <c r="B2777" s="2" t="s">
        <v>76</v>
      </c>
      <c r="C2777" s="2" t="s">
        <v>23</v>
      </c>
      <c r="D2777" s="2" t="s">
        <v>11</v>
      </c>
      <c r="E2777" s="2" t="s">
        <v>78</v>
      </c>
      <c r="F2777" s="2" t="s">
        <v>13</v>
      </c>
      <c r="G2777" s="2" t="s">
        <v>14</v>
      </c>
    </row>
    <row r="2778" spans="1:14" x14ac:dyDescent="0.25">
      <c r="A2778" s="3">
        <v>3970</v>
      </c>
      <c r="B2778" s="2" t="s">
        <v>312</v>
      </c>
      <c r="C2778" s="2" t="s">
        <v>189</v>
      </c>
      <c r="D2778" s="2" t="s">
        <v>11</v>
      </c>
      <c r="E2778" s="2" t="s">
        <v>314</v>
      </c>
      <c r="F2778" s="2" t="s">
        <v>13</v>
      </c>
      <c r="G2778" s="2" t="s">
        <v>14</v>
      </c>
    </row>
    <row r="2779" spans="1:14" x14ac:dyDescent="0.25">
      <c r="A2779" s="3">
        <v>434</v>
      </c>
      <c r="B2779" s="2" t="s">
        <v>312</v>
      </c>
      <c r="C2779" s="2" t="s">
        <v>43</v>
      </c>
      <c r="D2779" s="2" t="s">
        <v>11</v>
      </c>
      <c r="E2779" s="2" t="s">
        <v>314</v>
      </c>
      <c r="F2779" s="2" t="s">
        <v>13</v>
      </c>
      <c r="G2779" s="2" t="s">
        <v>14</v>
      </c>
    </row>
    <row r="2780" spans="1:14" x14ac:dyDescent="0.25">
      <c r="A2780" s="3">
        <v>1776</v>
      </c>
      <c r="B2780" s="2" t="s">
        <v>312</v>
      </c>
      <c r="C2780" s="2" t="s">
        <v>26</v>
      </c>
      <c r="D2780" s="2" t="s">
        <v>11</v>
      </c>
      <c r="E2780" s="2" t="s">
        <v>314</v>
      </c>
      <c r="F2780" s="2" t="s">
        <v>13</v>
      </c>
      <c r="G2780" s="2" t="s">
        <v>14</v>
      </c>
    </row>
    <row r="2781" spans="1:14" x14ac:dyDescent="0.25">
      <c r="A2781" s="3">
        <v>3116</v>
      </c>
      <c r="B2781" s="2" t="s">
        <v>312</v>
      </c>
      <c r="C2781" s="2" t="s">
        <v>30</v>
      </c>
      <c r="D2781" s="2" t="s">
        <v>11</v>
      </c>
      <c r="E2781" s="2" t="s">
        <v>314</v>
      </c>
      <c r="F2781" s="2" t="s">
        <v>13</v>
      </c>
      <c r="G2781" s="2" t="s">
        <v>14</v>
      </c>
    </row>
    <row r="2782" spans="1:14" x14ac:dyDescent="0.25">
      <c r="A2782" s="3">
        <v>3517</v>
      </c>
      <c r="B2782" s="2" t="s">
        <v>312</v>
      </c>
      <c r="C2782" s="2" t="s">
        <v>23</v>
      </c>
      <c r="D2782" s="2" t="s">
        <v>11</v>
      </c>
      <c r="E2782" s="2" t="s">
        <v>314</v>
      </c>
      <c r="F2782" s="2" t="s">
        <v>13</v>
      </c>
      <c r="G2782" s="2" t="s">
        <v>14</v>
      </c>
    </row>
    <row r="2783" spans="1:14" x14ac:dyDescent="0.25">
      <c r="A2783" s="3">
        <v>1662</v>
      </c>
      <c r="B2783" s="2" t="s">
        <v>7376</v>
      </c>
      <c r="C2783" s="2" t="s">
        <v>16</v>
      </c>
      <c r="D2783" s="2" t="s">
        <v>11</v>
      </c>
      <c r="E2783" s="2" t="s">
        <v>3752</v>
      </c>
      <c r="F2783" s="2" t="s">
        <v>13</v>
      </c>
      <c r="G2783" s="2" t="s">
        <v>14</v>
      </c>
      <c r="H2783" s="2">
        <f>14.0067*N2783/M2783</f>
        <v>5.3215529982105339E-2</v>
      </c>
      <c r="L2783" s="2" t="s">
        <v>7377</v>
      </c>
      <c r="M2783" s="2">
        <v>263.20699999999999</v>
      </c>
      <c r="N2783" s="2">
        <v>1</v>
      </c>
    </row>
    <row r="2784" spans="1:14" x14ac:dyDescent="0.25">
      <c r="A2784" s="3">
        <v>1284</v>
      </c>
      <c r="B2784" s="2" t="s">
        <v>7376</v>
      </c>
      <c r="C2784" s="2" t="s">
        <v>26</v>
      </c>
      <c r="D2784" s="2" t="s">
        <v>11</v>
      </c>
      <c r="E2784" s="2" t="s">
        <v>3752</v>
      </c>
      <c r="F2784" s="2" t="s">
        <v>13</v>
      </c>
      <c r="G2784" s="2" t="s">
        <v>14</v>
      </c>
      <c r="N2784" s="2">
        <v>1</v>
      </c>
    </row>
    <row r="2785" spans="1:14" hidden="1" x14ac:dyDescent="0.25">
      <c r="A2785" s="3">
        <v>3204</v>
      </c>
      <c r="B2785" s="2" t="s">
        <v>6806</v>
      </c>
      <c r="C2785" s="2" t="s">
        <v>47</v>
      </c>
      <c r="D2785" s="2" t="s">
        <v>11</v>
      </c>
      <c r="E2785" s="2" t="s">
        <v>1122</v>
      </c>
      <c r="F2785" s="2" t="s">
        <v>13</v>
      </c>
      <c r="G2785" s="2" t="s">
        <v>14</v>
      </c>
    </row>
    <row r="2786" spans="1:14" hidden="1" x14ac:dyDescent="0.25">
      <c r="A2786" s="3">
        <v>2683</v>
      </c>
      <c r="B2786" s="2" t="s">
        <v>6806</v>
      </c>
      <c r="C2786" s="2" t="s">
        <v>90</v>
      </c>
      <c r="D2786" s="2" t="s">
        <v>11</v>
      </c>
      <c r="E2786" s="2" t="s">
        <v>1122</v>
      </c>
      <c r="F2786" s="2" t="s">
        <v>13</v>
      </c>
      <c r="G2786" s="2" t="s">
        <v>14</v>
      </c>
    </row>
    <row r="2787" spans="1:14" hidden="1" x14ac:dyDescent="0.25">
      <c r="A2787" s="3">
        <v>2563</v>
      </c>
      <c r="B2787" s="2" t="s">
        <v>6806</v>
      </c>
      <c r="C2787" s="2" t="s">
        <v>9</v>
      </c>
      <c r="D2787" s="2" t="s">
        <v>11</v>
      </c>
      <c r="E2787" s="2" t="s">
        <v>1122</v>
      </c>
      <c r="F2787" s="2" t="s">
        <v>13</v>
      </c>
      <c r="G2787" s="2" t="s">
        <v>14</v>
      </c>
    </row>
    <row r="2788" spans="1:14" hidden="1" x14ac:dyDescent="0.25">
      <c r="A2788" s="3">
        <v>4035</v>
      </c>
      <c r="B2788" s="2" t="s">
        <v>6806</v>
      </c>
      <c r="C2788" s="2" t="s">
        <v>99</v>
      </c>
      <c r="D2788" s="2" t="s">
        <v>11</v>
      </c>
      <c r="E2788" s="2" t="s">
        <v>1122</v>
      </c>
      <c r="F2788" s="2" t="s">
        <v>13</v>
      </c>
      <c r="G2788" s="2" t="s">
        <v>14</v>
      </c>
    </row>
    <row r="2789" spans="1:14" hidden="1" x14ac:dyDescent="0.25">
      <c r="A2789" s="3">
        <v>1131</v>
      </c>
      <c r="B2789" s="2" t="s">
        <v>6806</v>
      </c>
      <c r="C2789" s="2" t="s">
        <v>70</v>
      </c>
      <c r="D2789" s="2" t="s">
        <v>11</v>
      </c>
      <c r="E2789" s="2" t="s">
        <v>1122</v>
      </c>
      <c r="F2789" s="2" t="s">
        <v>13</v>
      </c>
      <c r="G2789" s="2" t="s">
        <v>14</v>
      </c>
    </row>
    <row r="2790" spans="1:14" x14ac:dyDescent="0.25">
      <c r="A2790" s="3">
        <v>3481</v>
      </c>
      <c r="B2790" s="2" t="s">
        <v>482</v>
      </c>
      <c r="C2790" s="2" t="s">
        <v>189</v>
      </c>
      <c r="D2790" s="2" t="s">
        <v>11</v>
      </c>
      <c r="E2790" s="2" t="s">
        <v>484</v>
      </c>
      <c r="F2790" s="2" t="s">
        <v>13</v>
      </c>
      <c r="G2790" s="2" t="s">
        <v>14</v>
      </c>
    </row>
    <row r="2791" spans="1:14" x14ac:dyDescent="0.25">
      <c r="A2791" s="3">
        <v>3869</v>
      </c>
      <c r="B2791" s="2" t="s">
        <v>2845</v>
      </c>
      <c r="C2791" s="2" t="s">
        <v>16</v>
      </c>
      <c r="D2791" s="2" t="s">
        <v>11</v>
      </c>
      <c r="E2791" s="2" t="s">
        <v>2847</v>
      </c>
      <c r="F2791" s="2" t="s">
        <v>13</v>
      </c>
      <c r="G2791" s="2" t="s">
        <v>14</v>
      </c>
      <c r="H2791" s="2">
        <f>14.0067*N2791/M2791</f>
        <v>0.10159205640013926</v>
      </c>
      <c r="L2791" s="2" t="s">
        <v>7378</v>
      </c>
      <c r="M2791" s="2">
        <v>275.74400000000003</v>
      </c>
      <c r="N2791" s="2">
        <v>2</v>
      </c>
    </row>
    <row r="2792" spans="1:14" hidden="1" x14ac:dyDescent="0.25">
      <c r="A2792" s="3">
        <v>2790</v>
      </c>
      <c r="C2792" s="2" t="s">
        <v>2818</v>
      </c>
      <c r="D2792" s="2" t="s">
        <v>11</v>
      </c>
      <c r="E2792" s="2" t="s">
        <v>3087</v>
      </c>
      <c r="F2792" s="2" t="s">
        <v>37</v>
      </c>
      <c r="G2792" s="2" t="s">
        <v>2821</v>
      </c>
    </row>
    <row r="2793" spans="1:14" x14ac:dyDescent="0.25">
      <c r="A2793" s="3">
        <v>3022</v>
      </c>
      <c r="B2793" s="2" t="s">
        <v>4614</v>
      </c>
      <c r="C2793" s="2" t="s">
        <v>16</v>
      </c>
      <c r="D2793" s="2" t="s">
        <v>11</v>
      </c>
      <c r="E2793" s="2" t="s">
        <v>4616</v>
      </c>
      <c r="F2793" s="2" t="s">
        <v>13</v>
      </c>
      <c r="G2793" s="2" t="s">
        <v>14</v>
      </c>
      <c r="H2793" s="2">
        <f>14.0067*N2793/M2793</f>
        <v>0.10811810111925897</v>
      </c>
      <c r="L2793" s="2" t="s">
        <v>7379</v>
      </c>
      <c r="M2793" s="2">
        <v>259.10000000000002</v>
      </c>
      <c r="N2793" s="2">
        <v>2</v>
      </c>
    </row>
    <row r="2794" spans="1:14" hidden="1" x14ac:dyDescent="0.25">
      <c r="A2794" s="3">
        <v>1412</v>
      </c>
      <c r="B2794" s="2" t="s">
        <v>1370</v>
      </c>
      <c r="C2794" s="2" t="s">
        <v>90</v>
      </c>
      <c r="D2794" s="2" t="s">
        <v>11</v>
      </c>
      <c r="E2794" s="2" t="s">
        <v>1372</v>
      </c>
      <c r="F2794" s="2" t="s">
        <v>13</v>
      </c>
      <c r="G2794" s="2" t="s">
        <v>14</v>
      </c>
    </row>
    <row r="2795" spans="1:14" hidden="1" x14ac:dyDescent="0.25">
      <c r="A2795" s="3">
        <v>4</v>
      </c>
      <c r="B2795" s="2" t="s">
        <v>1370</v>
      </c>
      <c r="C2795" s="2" t="s">
        <v>70</v>
      </c>
      <c r="D2795" s="2" t="s">
        <v>11</v>
      </c>
      <c r="E2795" s="2" t="s">
        <v>1372</v>
      </c>
      <c r="F2795" s="2" t="s">
        <v>13</v>
      </c>
      <c r="G2795" s="2" t="s">
        <v>14</v>
      </c>
      <c r="N2795" s="2">
        <v>1</v>
      </c>
    </row>
    <row r="2796" spans="1:14" x14ac:dyDescent="0.25">
      <c r="A2796" s="3">
        <v>1679</v>
      </c>
      <c r="B2796" s="2" t="s">
        <v>1370</v>
      </c>
      <c r="C2796" s="2" t="s">
        <v>16</v>
      </c>
      <c r="D2796" s="2" t="s">
        <v>11</v>
      </c>
      <c r="E2796" s="2" t="s">
        <v>1372</v>
      </c>
      <c r="F2796" s="2" t="s">
        <v>13</v>
      </c>
      <c r="G2796" s="2" t="s">
        <v>14</v>
      </c>
      <c r="H2796" s="2">
        <f>14.0067*N2796/M2796</f>
        <v>4.9355166071164303E-2</v>
      </c>
      <c r="L2796" s="2" t="s">
        <v>7380</v>
      </c>
      <c r="M2796" s="2">
        <v>283.79399999999998</v>
      </c>
      <c r="N2796" s="2">
        <v>1</v>
      </c>
    </row>
    <row r="2797" spans="1:14" x14ac:dyDescent="0.25">
      <c r="A2797" s="3">
        <v>42</v>
      </c>
      <c r="B2797" s="2" t="s">
        <v>1370</v>
      </c>
      <c r="C2797" s="2" t="s">
        <v>26</v>
      </c>
      <c r="D2797" s="2" t="s">
        <v>11</v>
      </c>
      <c r="E2797" s="2" t="s">
        <v>1372</v>
      </c>
      <c r="F2797" s="2" t="s">
        <v>13</v>
      </c>
      <c r="G2797" s="2" t="s">
        <v>14</v>
      </c>
    </row>
    <row r="2798" spans="1:14" x14ac:dyDescent="0.25">
      <c r="A2798" s="3">
        <v>3288</v>
      </c>
      <c r="B2798" s="2" t="s">
        <v>5233</v>
      </c>
      <c r="C2798" s="2" t="s">
        <v>16</v>
      </c>
      <c r="D2798" s="2" t="s">
        <v>11</v>
      </c>
      <c r="E2798" s="2" t="s">
        <v>5235</v>
      </c>
      <c r="F2798" s="2" t="s">
        <v>13</v>
      </c>
      <c r="G2798" s="2" t="s">
        <v>14</v>
      </c>
      <c r="H2798" s="2">
        <f>14.0067*N2798/M2798</f>
        <v>0.1674421106741103</v>
      </c>
      <c r="L2798" s="2" t="s">
        <v>7381</v>
      </c>
      <c r="M2798" s="2">
        <v>418.255</v>
      </c>
      <c r="N2798" s="2">
        <v>5</v>
      </c>
    </row>
    <row r="2799" spans="1:14" hidden="1" x14ac:dyDescent="0.25">
      <c r="A2799" s="3">
        <v>4141</v>
      </c>
      <c r="B2799" s="2" t="s">
        <v>1031</v>
      </c>
      <c r="C2799" s="2" t="s">
        <v>70</v>
      </c>
      <c r="D2799" s="2" t="s">
        <v>11</v>
      </c>
      <c r="E2799" s="2" t="s">
        <v>1033</v>
      </c>
      <c r="F2799" s="2" t="s">
        <v>13</v>
      </c>
      <c r="G2799" s="2" t="s">
        <v>14</v>
      </c>
    </row>
    <row r="2800" spans="1:14" hidden="1" x14ac:dyDescent="0.25">
      <c r="A2800" s="3">
        <v>2798</v>
      </c>
      <c r="B2800" s="2" t="s">
        <v>1159</v>
      </c>
      <c r="C2800" s="2" t="s">
        <v>59</v>
      </c>
      <c r="D2800" s="2" t="s">
        <v>11</v>
      </c>
      <c r="E2800" s="2" t="s">
        <v>1161</v>
      </c>
      <c r="F2800" s="2" t="s">
        <v>37</v>
      </c>
      <c r="G2800" s="2" t="s">
        <v>14</v>
      </c>
    </row>
    <row r="2801" spans="1:14" hidden="1" x14ac:dyDescent="0.25">
      <c r="A2801" s="3">
        <v>2799</v>
      </c>
      <c r="C2801" s="2" t="s">
        <v>2818</v>
      </c>
      <c r="D2801" s="2" t="s">
        <v>11</v>
      </c>
      <c r="E2801" s="2" t="s">
        <v>3702</v>
      </c>
      <c r="F2801" s="2" t="s">
        <v>37</v>
      </c>
      <c r="G2801" s="2" t="s">
        <v>2821</v>
      </c>
    </row>
    <row r="2802" spans="1:14" x14ac:dyDescent="0.25">
      <c r="A2802" s="3">
        <v>3908</v>
      </c>
      <c r="B2802" s="2" t="s">
        <v>1031</v>
      </c>
      <c r="C2802" s="2" t="s">
        <v>16</v>
      </c>
      <c r="D2802" s="2" t="s">
        <v>11</v>
      </c>
      <c r="E2802" s="2" t="s">
        <v>1033</v>
      </c>
      <c r="F2802" s="2" t="s">
        <v>13</v>
      </c>
      <c r="G2802" s="2" t="s">
        <v>14</v>
      </c>
      <c r="H2802" s="2">
        <f>14.0067*N2802/M2802</f>
        <v>0.26145561114014781</v>
      </c>
      <c r="L2802" s="2" t="s">
        <v>7382</v>
      </c>
      <c r="M2802" s="2">
        <v>214.28800000000001</v>
      </c>
      <c r="N2802" s="2">
        <v>4</v>
      </c>
    </row>
    <row r="2803" spans="1:14" hidden="1" x14ac:dyDescent="0.25">
      <c r="A2803" s="3">
        <v>2801</v>
      </c>
      <c r="C2803" s="2" t="s">
        <v>2818</v>
      </c>
      <c r="D2803" s="2" t="s">
        <v>11</v>
      </c>
      <c r="E2803" s="2" t="s">
        <v>5056</v>
      </c>
      <c r="F2803" s="2" t="s">
        <v>37</v>
      </c>
      <c r="G2803" s="2" t="s">
        <v>2913</v>
      </c>
    </row>
    <row r="2804" spans="1:14" x14ac:dyDescent="0.25">
      <c r="A2804" s="3">
        <v>1969</v>
      </c>
      <c r="B2804" s="2" t="s">
        <v>1031</v>
      </c>
      <c r="C2804" s="2" t="s">
        <v>26</v>
      </c>
      <c r="D2804" s="2" t="s">
        <v>11</v>
      </c>
      <c r="E2804" s="2" t="s">
        <v>1033</v>
      </c>
      <c r="F2804" s="2" t="s">
        <v>13</v>
      </c>
      <c r="G2804" s="2" t="s">
        <v>14</v>
      </c>
    </row>
    <row r="2805" spans="1:14" x14ac:dyDescent="0.25">
      <c r="A2805" s="3">
        <v>3660</v>
      </c>
      <c r="B2805" s="2" t="s">
        <v>1998</v>
      </c>
      <c r="C2805" s="2" t="s">
        <v>16</v>
      </c>
      <c r="D2805" s="2" t="s">
        <v>11</v>
      </c>
      <c r="E2805" s="2" t="s">
        <v>2000</v>
      </c>
      <c r="F2805" s="2" t="s">
        <v>13</v>
      </c>
      <c r="G2805" s="2" t="s">
        <v>14</v>
      </c>
      <c r="H2805" s="2">
        <f>14.0067*N2805/M2805</f>
        <v>0.18363951500403816</v>
      </c>
      <c r="L2805" s="2" t="s">
        <v>7383</v>
      </c>
      <c r="M2805" s="2">
        <v>381.36399999999998</v>
      </c>
      <c r="N2805" s="2">
        <v>5</v>
      </c>
    </row>
    <row r="2806" spans="1:14" x14ac:dyDescent="0.25">
      <c r="A2806" s="3">
        <v>4251</v>
      </c>
      <c r="B2806" s="2" t="s">
        <v>6299</v>
      </c>
      <c r="C2806" s="2" t="s">
        <v>16</v>
      </c>
      <c r="D2806" s="2" t="s">
        <v>11</v>
      </c>
      <c r="E2806" s="2" t="s">
        <v>6301</v>
      </c>
      <c r="F2806" s="2" t="s">
        <v>13</v>
      </c>
      <c r="G2806" s="2" t="s">
        <v>14</v>
      </c>
      <c r="H2806" s="2">
        <f>14.0067*N2806/M2806</f>
        <v>0</v>
      </c>
      <c r="L2806" s="2" t="s">
        <v>7384</v>
      </c>
      <c r="M2806" s="2">
        <v>224.148</v>
      </c>
      <c r="N2806" s="2">
        <v>0</v>
      </c>
    </row>
    <row r="2807" spans="1:14" x14ac:dyDescent="0.25">
      <c r="A2807" s="3">
        <v>1169</v>
      </c>
      <c r="C2807" s="2" t="s">
        <v>16</v>
      </c>
      <c r="D2807" s="2" t="s">
        <v>11</v>
      </c>
      <c r="E2807" s="9" t="s">
        <v>5416</v>
      </c>
      <c r="F2807" s="2" t="s">
        <v>13</v>
      </c>
      <c r="G2807" s="2" t="s">
        <v>14</v>
      </c>
      <c r="H2807" s="9">
        <v>0</v>
      </c>
      <c r="L2807" s="9" t="s">
        <v>6617</v>
      </c>
      <c r="M2807" s="9" t="s">
        <v>6617</v>
      </c>
      <c r="N2807" s="9" t="s">
        <v>6617</v>
      </c>
    </row>
    <row r="2808" spans="1:14" x14ac:dyDescent="0.25">
      <c r="A2808" s="3">
        <v>3785</v>
      </c>
      <c r="B2808" s="2" t="s">
        <v>5809</v>
      </c>
      <c r="C2808" s="2" t="s">
        <v>16</v>
      </c>
      <c r="D2808" s="2" t="s">
        <v>11</v>
      </c>
      <c r="E2808" s="2" t="s">
        <v>5811</v>
      </c>
      <c r="F2808" s="2" t="s">
        <v>13</v>
      </c>
      <c r="G2808" s="2" t="s">
        <v>14</v>
      </c>
      <c r="H2808" s="2">
        <f>14.0067*N2808/M2808</f>
        <v>7.4781369125796845E-2</v>
      </c>
      <c r="L2808" s="2" t="s">
        <v>7385</v>
      </c>
      <c r="M2808" s="2">
        <v>187.30199999999999</v>
      </c>
      <c r="N2808" s="2">
        <v>1</v>
      </c>
    </row>
    <row r="2809" spans="1:14" hidden="1" x14ac:dyDescent="0.25">
      <c r="A2809" s="3">
        <v>3218</v>
      </c>
      <c r="B2809" s="2" t="s">
        <v>602</v>
      </c>
      <c r="C2809" s="2" t="s">
        <v>47</v>
      </c>
      <c r="D2809" s="2" t="s">
        <v>11</v>
      </c>
      <c r="E2809" s="2" t="s">
        <v>604</v>
      </c>
      <c r="F2809" s="2" t="s">
        <v>13</v>
      </c>
      <c r="G2809" s="2" t="s">
        <v>14</v>
      </c>
    </row>
    <row r="2810" spans="1:14" hidden="1" x14ac:dyDescent="0.25">
      <c r="A2810" s="3">
        <v>157</v>
      </c>
      <c r="B2810" s="2" t="s">
        <v>602</v>
      </c>
      <c r="C2810" s="2" t="s">
        <v>90</v>
      </c>
      <c r="D2810" s="2" t="s">
        <v>11</v>
      </c>
      <c r="E2810" s="2" t="s">
        <v>604</v>
      </c>
      <c r="F2810" s="2" t="s">
        <v>13</v>
      </c>
      <c r="G2810" s="2" t="s">
        <v>14</v>
      </c>
    </row>
    <row r="2811" spans="1:14" hidden="1" x14ac:dyDescent="0.25">
      <c r="A2811" s="3">
        <v>412</v>
      </c>
      <c r="B2811" s="2" t="s">
        <v>602</v>
      </c>
      <c r="C2811" s="2" t="s">
        <v>9</v>
      </c>
      <c r="D2811" s="2" t="s">
        <v>11</v>
      </c>
      <c r="E2811" s="2" t="s">
        <v>604</v>
      </c>
      <c r="F2811" s="2" t="s">
        <v>13</v>
      </c>
      <c r="G2811" s="2" t="s">
        <v>14</v>
      </c>
    </row>
    <row r="2812" spans="1:14" hidden="1" x14ac:dyDescent="0.25">
      <c r="A2812" s="3">
        <v>1779</v>
      </c>
      <c r="B2812" s="2" t="s">
        <v>602</v>
      </c>
      <c r="C2812" s="2" t="s">
        <v>99</v>
      </c>
      <c r="D2812" s="2" t="s">
        <v>11</v>
      </c>
      <c r="E2812" s="2" t="s">
        <v>604</v>
      </c>
      <c r="F2812" s="2" t="s">
        <v>13</v>
      </c>
      <c r="G2812" s="2" t="s">
        <v>14</v>
      </c>
    </row>
    <row r="2813" spans="1:14" hidden="1" x14ac:dyDescent="0.25">
      <c r="A2813" s="3">
        <v>969</v>
      </c>
      <c r="B2813" s="2" t="s">
        <v>602</v>
      </c>
      <c r="C2813" s="2" t="s">
        <v>70</v>
      </c>
      <c r="D2813" s="2" t="s">
        <v>11</v>
      </c>
      <c r="E2813" s="2" t="s">
        <v>604</v>
      </c>
      <c r="F2813" s="2" t="s">
        <v>13</v>
      </c>
      <c r="G2813" s="2" t="s">
        <v>14</v>
      </c>
    </row>
    <row r="2814" spans="1:14" x14ac:dyDescent="0.25">
      <c r="A2814" s="3">
        <v>1704</v>
      </c>
      <c r="B2814" s="2" t="s">
        <v>602</v>
      </c>
      <c r="C2814" s="2" t="s">
        <v>388</v>
      </c>
      <c r="D2814" s="2" t="s">
        <v>11</v>
      </c>
      <c r="E2814" s="2" t="s">
        <v>604</v>
      </c>
      <c r="F2814" s="2" t="s">
        <v>13</v>
      </c>
      <c r="G2814" s="2" t="s">
        <v>14</v>
      </c>
      <c r="H2814" s="2">
        <v>0</v>
      </c>
      <c r="L2814" s="2" t="s">
        <v>7386</v>
      </c>
      <c r="M2814" s="2" t="s">
        <v>6617</v>
      </c>
      <c r="N2814" s="2" t="s">
        <v>6617</v>
      </c>
    </row>
    <row r="2815" spans="1:14" x14ac:dyDescent="0.25">
      <c r="A2815" s="3">
        <v>1281</v>
      </c>
      <c r="B2815" s="2" t="s">
        <v>602</v>
      </c>
      <c r="C2815" s="2" t="s">
        <v>199</v>
      </c>
      <c r="D2815" s="2" t="s">
        <v>11</v>
      </c>
      <c r="E2815" s="2" t="s">
        <v>604</v>
      </c>
      <c r="F2815" s="2" t="s">
        <v>13</v>
      </c>
      <c r="G2815" s="2" t="s">
        <v>14</v>
      </c>
      <c r="H2815" s="2">
        <v>0</v>
      </c>
      <c r="L2815" s="2" t="s">
        <v>7386</v>
      </c>
      <c r="M2815" s="2" t="s">
        <v>6617</v>
      </c>
      <c r="N2815" s="2" t="s">
        <v>6617</v>
      </c>
    </row>
    <row r="2816" spans="1:14" x14ac:dyDescent="0.25">
      <c r="A2816" s="3">
        <v>1902</v>
      </c>
      <c r="B2816" s="2" t="s">
        <v>602</v>
      </c>
      <c r="C2816" s="2" t="s">
        <v>142</v>
      </c>
      <c r="D2816" s="2" t="s">
        <v>11</v>
      </c>
      <c r="E2816" s="2" t="s">
        <v>604</v>
      </c>
      <c r="F2816" s="2" t="s">
        <v>13</v>
      </c>
      <c r="G2816" s="2" t="s">
        <v>14</v>
      </c>
      <c r="H2816" s="2">
        <v>0</v>
      </c>
      <c r="L2816" s="2" t="s">
        <v>7386</v>
      </c>
      <c r="M2816" s="2" t="s">
        <v>6617</v>
      </c>
      <c r="N2816" s="2" t="s">
        <v>6617</v>
      </c>
    </row>
    <row r="2817" spans="1:14" x14ac:dyDescent="0.25">
      <c r="A2817" s="3">
        <v>4118</v>
      </c>
      <c r="B2817" s="2" t="s">
        <v>602</v>
      </c>
      <c r="C2817" s="2" t="s">
        <v>16</v>
      </c>
      <c r="D2817" s="2" t="s">
        <v>11</v>
      </c>
      <c r="E2817" s="2" t="s">
        <v>604</v>
      </c>
      <c r="F2817" s="2" t="s">
        <v>13</v>
      </c>
      <c r="G2817" s="2" t="s">
        <v>14</v>
      </c>
      <c r="H2817" s="2">
        <v>0</v>
      </c>
      <c r="L2817" s="2" t="s">
        <v>7386</v>
      </c>
      <c r="M2817" s="2" t="s">
        <v>6617</v>
      </c>
      <c r="N2817" s="2" t="s">
        <v>6617</v>
      </c>
    </row>
    <row r="2818" spans="1:14" x14ac:dyDescent="0.25">
      <c r="A2818" s="3">
        <v>3876</v>
      </c>
      <c r="B2818" s="2" t="s">
        <v>602</v>
      </c>
      <c r="C2818" s="2" t="s">
        <v>189</v>
      </c>
      <c r="D2818" s="2" t="s">
        <v>11</v>
      </c>
      <c r="E2818" s="2" t="s">
        <v>604</v>
      </c>
      <c r="F2818" s="2" t="s">
        <v>13</v>
      </c>
      <c r="G2818" s="2" t="s">
        <v>14</v>
      </c>
    </row>
    <row r="2819" spans="1:14" x14ac:dyDescent="0.25">
      <c r="A2819" s="3">
        <v>360</v>
      </c>
      <c r="B2819" s="2" t="s">
        <v>602</v>
      </c>
      <c r="C2819" s="2" t="s">
        <v>43</v>
      </c>
      <c r="D2819" s="2" t="s">
        <v>11</v>
      </c>
      <c r="E2819" s="2" t="s">
        <v>604</v>
      </c>
      <c r="F2819" s="2" t="s">
        <v>13</v>
      </c>
      <c r="G2819" s="2" t="s">
        <v>14</v>
      </c>
    </row>
    <row r="2820" spans="1:14" x14ac:dyDescent="0.25">
      <c r="A2820" s="3">
        <v>2423</v>
      </c>
      <c r="B2820" s="2" t="s">
        <v>602</v>
      </c>
      <c r="C2820" s="2" t="s">
        <v>26</v>
      </c>
      <c r="D2820" s="2" t="s">
        <v>11</v>
      </c>
      <c r="E2820" s="2" t="s">
        <v>604</v>
      </c>
      <c r="F2820" s="2" t="s">
        <v>13</v>
      </c>
      <c r="G2820" s="2" t="s">
        <v>14</v>
      </c>
    </row>
    <row r="2821" spans="1:14" x14ac:dyDescent="0.25">
      <c r="A2821" s="3">
        <v>499</v>
      </c>
      <c r="B2821" s="2" t="s">
        <v>602</v>
      </c>
      <c r="C2821" s="2" t="s">
        <v>30</v>
      </c>
      <c r="D2821" s="2" t="s">
        <v>11</v>
      </c>
      <c r="E2821" s="2" t="s">
        <v>604</v>
      </c>
      <c r="F2821" s="2" t="s">
        <v>13</v>
      </c>
      <c r="G2821" s="2" t="s">
        <v>14</v>
      </c>
    </row>
    <row r="2822" spans="1:14" x14ac:dyDescent="0.25">
      <c r="A2822" s="3">
        <v>4107</v>
      </c>
      <c r="B2822" s="2" t="s">
        <v>602</v>
      </c>
      <c r="C2822" s="2" t="s">
        <v>23</v>
      </c>
      <c r="D2822" s="2" t="s">
        <v>11</v>
      </c>
      <c r="E2822" s="2" t="s">
        <v>604</v>
      </c>
      <c r="F2822" s="2" t="s">
        <v>13</v>
      </c>
      <c r="G2822" s="2" t="s">
        <v>14</v>
      </c>
    </row>
    <row r="2823" spans="1:14" hidden="1" x14ac:dyDescent="0.25">
      <c r="A2823" s="3">
        <v>1074</v>
      </c>
      <c r="B2823" s="2" t="s">
        <v>1188</v>
      </c>
      <c r="C2823" s="2" t="s">
        <v>47</v>
      </c>
      <c r="D2823" s="2" t="s">
        <v>11</v>
      </c>
      <c r="E2823" s="2" t="s">
        <v>519</v>
      </c>
      <c r="F2823" s="2" t="s">
        <v>13</v>
      </c>
      <c r="G2823" s="2" t="s">
        <v>33</v>
      </c>
    </row>
    <row r="2824" spans="1:14" hidden="1" x14ac:dyDescent="0.25">
      <c r="A2824" s="3">
        <v>1233</v>
      </c>
      <c r="B2824" s="2" t="s">
        <v>1188</v>
      </c>
      <c r="C2824" s="2" t="s">
        <v>90</v>
      </c>
      <c r="D2824" s="2" t="s">
        <v>11</v>
      </c>
      <c r="E2824" s="2" t="s">
        <v>519</v>
      </c>
      <c r="F2824" s="2" t="s">
        <v>13</v>
      </c>
      <c r="G2824" s="2" t="s">
        <v>33</v>
      </c>
    </row>
    <row r="2825" spans="1:14" hidden="1" x14ac:dyDescent="0.25">
      <c r="A2825" s="3">
        <v>3067</v>
      </c>
      <c r="B2825" s="2" t="s">
        <v>1188</v>
      </c>
      <c r="C2825" s="2" t="s">
        <v>9</v>
      </c>
      <c r="D2825" s="2" t="s">
        <v>11</v>
      </c>
      <c r="E2825" s="2" t="s">
        <v>519</v>
      </c>
      <c r="F2825" s="2" t="s">
        <v>13</v>
      </c>
      <c r="G2825" s="2" t="s">
        <v>33</v>
      </c>
    </row>
    <row r="2826" spans="1:14" hidden="1" x14ac:dyDescent="0.25">
      <c r="A2826" s="3">
        <v>1011</v>
      </c>
      <c r="B2826" s="2" t="s">
        <v>1188</v>
      </c>
      <c r="C2826" s="2" t="s">
        <v>99</v>
      </c>
      <c r="D2826" s="2" t="s">
        <v>11</v>
      </c>
      <c r="E2826" s="2" t="s">
        <v>519</v>
      </c>
      <c r="F2826" s="2" t="s">
        <v>13</v>
      </c>
      <c r="G2826" s="2" t="s">
        <v>33</v>
      </c>
    </row>
    <row r="2827" spans="1:14" hidden="1" x14ac:dyDescent="0.25">
      <c r="A2827" s="3">
        <v>1990</v>
      </c>
      <c r="B2827" s="2" t="s">
        <v>1188</v>
      </c>
      <c r="C2827" s="2" t="s">
        <v>70</v>
      </c>
      <c r="D2827" s="2" t="s">
        <v>11</v>
      </c>
      <c r="E2827" s="2" t="s">
        <v>519</v>
      </c>
      <c r="F2827" s="2" t="s">
        <v>13</v>
      </c>
      <c r="G2827" s="2" t="s">
        <v>33</v>
      </c>
    </row>
    <row r="2828" spans="1:14" hidden="1" x14ac:dyDescent="0.25">
      <c r="A2828" s="3">
        <v>1657</v>
      </c>
      <c r="B2828" s="2" t="s">
        <v>6233</v>
      </c>
      <c r="C2828" s="2" t="s">
        <v>9</v>
      </c>
      <c r="D2828" s="2" t="s">
        <v>11</v>
      </c>
      <c r="E2828" s="2" t="s">
        <v>6235</v>
      </c>
      <c r="F2828" s="2" t="s">
        <v>13</v>
      </c>
      <c r="G2828" s="2" t="s">
        <v>14</v>
      </c>
    </row>
    <row r="2829" spans="1:14" hidden="1" x14ac:dyDescent="0.25">
      <c r="A2829" s="3">
        <v>3280</v>
      </c>
      <c r="B2829" s="2" t="s">
        <v>1605</v>
      </c>
      <c r="C2829" s="2" t="s">
        <v>47</v>
      </c>
      <c r="D2829" s="2" t="s">
        <v>11</v>
      </c>
      <c r="E2829" s="2" t="s">
        <v>1607</v>
      </c>
      <c r="F2829" s="2" t="s">
        <v>13</v>
      </c>
      <c r="G2829" s="2" t="s">
        <v>14</v>
      </c>
    </row>
    <row r="2830" spans="1:14" hidden="1" x14ac:dyDescent="0.25">
      <c r="A2830" s="3">
        <v>3404</v>
      </c>
      <c r="B2830" s="2" t="s">
        <v>1605</v>
      </c>
      <c r="C2830" s="2" t="s">
        <v>90</v>
      </c>
      <c r="D2830" s="2" t="s">
        <v>11</v>
      </c>
      <c r="E2830" s="2" t="s">
        <v>1607</v>
      </c>
      <c r="F2830" s="2" t="s">
        <v>13</v>
      </c>
      <c r="G2830" s="2" t="s">
        <v>14</v>
      </c>
    </row>
    <row r="2831" spans="1:14" hidden="1" x14ac:dyDescent="0.25">
      <c r="A2831" s="3">
        <v>2463</v>
      </c>
      <c r="B2831" s="2" t="s">
        <v>1605</v>
      </c>
      <c r="C2831" s="2" t="s">
        <v>9</v>
      </c>
      <c r="D2831" s="2" t="s">
        <v>11</v>
      </c>
      <c r="E2831" s="2" t="s">
        <v>1607</v>
      </c>
      <c r="F2831" s="2" t="s">
        <v>13</v>
      </c>
      <c r="G2831" s="2" t="s">
        <v>14</v>
      </c>
    </row>
    <row r="2832" spans="1:14" hidden="1" x14ac:dyDescent="0.25">
      <c r="A2832" s="3">
        <v>802</v>
      </c>
      <c r="B2832" s="2" t="s">
        <v>1605</v>
      </c>
      <c r="C2832" s="2" t="s">
        <v>99</v>
      </c>
      <c r="D2832" s="2" t="s">
        <v>11</v>
      </c>
      <c r="E2832" s="2" t="s">
        <v>1607</v>
      </c>
      <c r="F2832" s="2" t="s">
        <v>13</v>
      </c>
      <c r="G2832" s="2" t="s">
        <v>14</v>
      </c>
    </row>
    <row r="2833" spans="1:14" hidden="1" x14ac:dyDescent="0.25">
      <c r="A2833" s="3">
        <v>1763</v>
      </c>
      <c r="B2833" s="2" t="s">
        <v>1605</v>
      </c>
      <c r="C2833" s="2" t="s">
        <v>70</v>
      </c>
      <c r="D2833" s="2" t="s">
        <v>11</v>
      </c>
      <c r="E2833" s="2" t="s">
        <v>1607</v>
      </c>
      <c r="F2833" s="2" t="s">
        <v>13</v>
      </c>
      <c r="G2833" s="2" t="s">
        <v>14</v>
      </c>
    </row>
    <row r="2834" spans="1:14" x14ac:dyDescent="0.25">
      <c r="A2834" s="3">
        <v>166</v>
      </c>
      <c r="B2834" s="2" t="s">
        <v>1605</v>
      </c>
      <c r="C2834" s="2" t="s">
        <v>189</v>
      </c>
      <c r="D2834" s="2" t="s">
        <v>11</v>
      </c>
      <c r="E2834" s="2" t="s">
        <v>1607</v>
      </c>
      <c r="F2834" s="2" t="s">
        <v>13</v>
      </c>
      <c r="G2834" s="2" t="s">
        <v>14</v>
      </c>
    </row>
    <row r="2835" spans="1:14" x14ac:dyDescent="0.25">
      <c r="A2835" s="3">
        <v>767</v>
      </c>
      <c r="B2835" s="2" t="s">
        <v>1605</v>
      </c>
      <c r="C2835" s="2" t="s">
        <v>43</v>
      </c>
      <c r="D2835" s="2" t="s">
        <v>11</v>
      </c>
      <c r="E2835" s="2" t="s">
        <v>1607</v>
      </c>
      <c r="F2835" s="2" t="s">
        <v>13</v>
      </c>
      <c r="G2835" s="2" t="s">
        <v>14</v>
      </c>
    </row>
    <row r="2836" spans="1:14" hidden="1" x14ac:dyDescent="0.25">
      <c r="A2836" s="3">
        <v>2834</v>
      </c>
      <c r="B2836" s="2" t="s">
        <v>602</v>
      </c>
      <c r="C2836" s="2" t="s">
        <v>59</v>
      </c>
      <c r="D2836" s="2" t="s">
        <v>11</v>
      </c>
      <c r="E2836" s="2" t="s">
        <v>2807</v>
      </c>
      <c r="F2836" s="2" t="s">
        <v>37</v>
      </c>
      <c r="G2836" s="2" t="s">
        <v>14</v>
      </c>
    </row>
    <row r="2837" spans="1:14" hidden="1" x14ac:dyDescent="0.25">
      <c r="A2837" s="3">
        <v>2835</v>
      </c>
      <c r="B2837" s="2" t="s">
        <v>198</v>
      </c>
      <c r="C2837" s="2" t="s">
        <v>59</v>
      </c>
      <c r="D2837" s="2" t="s">
        <v>11</v>
      </c>
      <c r="E2837" s="2" t="s">
        <v>4140</v>
      </c>
      <c r="F2837" s="2" t="s">
        <v>37</v>
      </c>
      <c r="G2837" s="2" t="s">
        <v>14</v>
      </c>
    </row>
    <row r="2838" spans="1:14" x14ac:dyDescent="0.25">
      <c r="A2838" s="3">
        <v>4349</v>
      </c>
      <c r="B2838" s="2" t="s">
        <v>1605</v>
      </c>
      <c r="C2838" s="2" t="s">
        <v>26</v>
      </c>
      <c r="D2838" s="2" t="s">
        <v>11</v>
      </c>
      <c r="E2838" s="2" t="s">
        <v>1607</v>
      </c>
      <c r="F2838" s="2" t="s">
        <v>13</v>
      </c>
      <c r="G2838" s="2" t="s">
        <v>14</v>
      </c>
    </row>
    <row r="2839" spans="1:14" x14ac:dyDescent="0.25">
      <c r="A2839" s="3">
        <v>1686</v>
      </c>
      <c r="B2839" s="2" t="s">
        <v>1605</v>
      </c>
      <c r="C2839" s="2" t="s">
        <v>30</v>
      </c>
      <c r="D2839" s="2" t="s">
        <v>11</v>
      </c>
      <c r="E2839" s="2" t="s">
        <v>1607</v>
      </c>
      <c r="F2839" s="2" t="s">
        <v>13</v>
      </c>
      <c r="G2839" s="2" t="s">
        <v>14</v>
      </c>
    </row>
    <row r="2840" spans="1:14" x14ac:dyDescent="0.25">
      <c r="A2840" s="3">
        <v>1298</v>
      </c>
      <c r="B2840" s="2" t="s">
        <v>1605</v>
      </c>
      <c r="C2840" s="2" t="s">
        <v>23</v>
      </c>
      <c r="D2840" s="2" t="s">
        <v>11</v>
      </c>
      <c r="E2840" s="2" t="s">
        <v>1607</v>
      </c>
      <c r="F2840" s="2" t="s">
        <v>13</v>
      </c>
      <c r="G2840" s="2" t="s">
        <v>14</v>
      </c>
    </row>
    <row r="2841" spans="1:14" x14ac:dyDescent="0.25">
      <c r="A2841" s="3">
        <v>1006</v>
      </c>
      <c r="B2841" s="2" t="s">
        <v>4153</v>
      </c>
      <c r="C2841" s="2" t="s">
        <v>16</v>
      </c>
      <c r="D2841" s="2" t="s">
        <v>11</v>
      </c>
      <c r="E2841" s="2" t="s">
        <v>4155</v>
      </c>
      <c r="F2841" s="2" t="s">
        <v>13</v>
      </c>
      <c r="G2841" s="2" t="s">
        <v>14</v>
      </c>
      <c r="H2841" s="2">
        <f>14.0067*N2841/M2841</f>
        <v>6.2764155508953062E-2</v>
      </c>
      <c r="L2841" s="2" t="s">
        <v>7389</v>
      </c>
      <c r="M2841" s="2">
        <v>223.16399999999999</v>
      </c>
      <c r="N2841" s="2">
        <v>1</v>
      </c>
    </row>
    <row r="2842" spans="1:14" hidden="1" x14ac:dyDescent="0.25">
      <c r="A2842" s="3">
        <v>753</v>
      </c>
      <c r="B2842" s="2" t="s">
        <v>1552</v>
      </c>
      <c r="C2842" s="2" t="s">
        <v>47</v>
      </c>
      <c r="D2842" s="2" t="s">
        <v>11</v>
      </c>
      <c r="E2842" s="2" t="s">
        <v>1554</v>
      </c>
      <c r="F2842" s="2" t="s">
        <v>13</v>
      </c>
      <c r="G2842" s="2" t="s">
        <v>14</v>
      </c>
    </row>
    <row r="2843" spans="1:14" x14ac:dyDescent="0.25">
      <c r="A2843" s="3">
        <v>1787</v>
      </c>
      <c r="B2843" s="2" t="s">
        <v>1552</v>
      </c>
      <c r="C2843" s="2" t="s">
        <v>189</v>
      </c>
      <c r="D2843" s="2" t="s">
        <v>11</v>
      </c>
      <c r="E2843" s="2" t="s">
        <v>1554</v>
      </c>
      <c r="F2843" s="2" t="s">
        <v>13</v>
      </c>
      <c r="G2843" s="2" t="s">
        <v>14</v>
      </c>
    </row>
    <row r="2844" spans="1:14" x14ac:dyDescent="0.25">
      <c r="A2844" s="3">
        <v>79</v>
      </c>
      <c r="B2844" s="2" t="s">
        <v>1552</v>
      </c>
      <c r="C2844" s="2" t="s">
        <v>43</v>
      </c>
      <c r="D2844" s="2" t="s">
        <v>11</v>
      </c>
      <c r="E2844" s="2" t="s">
        <v>1554</v>
      </c>
      <c r="F2844" s="2" t="s">
        <v>13</v>
      </c>
      <c r="G2844" s="2" t="s">
        <v>14</v>
      </c>
    </row>
    <row r="2845" spans="1:14" x14ac:dyDescent="0.25">
      <c r="A2845" s="3">
        <v>1801</v>
      </c>
      <c r="B2845" s="2" t="s">
        <v>1552</v>
      </c>
      <c r="C2845" s="2" t="s">
        <v>26</v>
      </c>
      <c r="D2845" s="2" t="s">
        <v>11</v>
      </c>
      <c r="E2845" s="2" t="s">
        <v>1554</v>
      </c>
      <c r="F2845" s="2" t="s">
        <v>13</v>
      </c>
      <c r="G2845" s="2" t="s">
        <v>14</v>
      </c>
    </row>
    <row r="2846" spans="1:14" x14ac:dyDescent="0.25">
      <c r="A2846" s="3">
        <v>355</v>
      </c>
      <c r="B2846" s="2" t="s">
        <v>1552</v>
      </c>
      <c r="C2846" s="2" t="s">
        <v>30</v>
      </c>
      <c r="D2846" s="2" t="s">
        <v>11</v>
      </c>
      <c r="E2846" s="2" t="s">
        <v>1554</v>
      </c>
      <c r="F2846" s="2" t="s">
        <v>13</v>
      </c>
      <c r="G2846" s="2" t="s">
        <v>14</v>
      </c>
    </row>
    <row r="2847" spans="1:14" hidden="1" x14ac:dyDescent="0.25">
      <c r="A2847" s="3">
        <v>2845</v>
      </c>
      <c r="B2847" s="2" t="s">
        <v>1281</v>
      </c>
      <c r="C2847" s="2" t="s">
        <v>59</v>
      </c>
      <c r="D2847" s="2" t="s">
        <v>11</v>
      </c>
      <c r="E2847" s="2" t="s">
        <v>1817</v>
      </c>
      <c r="F2847" s="2" t="s">
        <v>37</v>
      </c>
      <c r="G2847" s="2" t="s">
        <v>14</v>
      </c>
    </row>
    <row r="2848" spans="1:14" x14ac:dyDescent="0.25">
      <c r="A2848" s="3">
        <v>1665</v>
      </c>
      <c r="B2848" s="2" t="s">
        <v>1552</v>
      </c>
      <c r="C2848" s="2" t="s">
        <v>23</v>
      </c>
      <c r="D2848" s="2" t="s">
        <v>11</v>
      </c>
      <c r="E2848" s="2" t="s">
        <v>1554</v>
      </c>
      <c r="F2848" s="2" t="s">
        <v>13</v>
      </c>
      <c r="G2848" s="2" t="s">
        <v>14</v>
      </c>
    </row>
    <row r="2849" spans="1:14" x14ac:dyDescent="0.25">
      <c r="A2849" s="3">
        <v>588</v>
      </c>
      <c r="B2849" s="2" t="s">
        <v>3287</v>
      </c>
      <c r="C2849" s="2" t="s">
        <v>16</v>
      </c>
      <c r="D2849" s="2" t="s">
        <v>11</v>
      </c>
      <c r="E2849" s="2" t="s">
        <v>3289</v>
      </c>
      <c r="F2849" s="2" t="s">
        <v>13</v>
      </c>
      <c r="G2849" s="2" t="s">
        <v>14</v>
      </c>
      <c r="H2849" s="2">
        <f>14.0067*N2849/M2849</f>
        <v>0.13050794552967868</v>
      </c>
      <c r="L2849" s="2" t="s">
        <v>7391</v>
      </c>
      <c r="M2849" s="2">
        <v>214.649</v>
      </c>
      <c r="N2849" s="2">
        <v>2</v>
      </c>
    </row>
    <row r="2850" spans="1:14" hidden="1" x14ac:dyDescent="0.25">
      <c r="A2850" s="3">
        <v>978</v>
      </c>
      <c r="B2850" s="2" t="s">
        <v>4375</v>
      </c>
      <c r="C2850" s="2" t="s">
        <v>9</v>
      </c>
      <c r="D2850" s="2" t="s">
        <v>11</v>
      </c>
      <c r="E2850" s="2" t="s">
        <v>4377</v>
      </c>
      <c r="F2850" s="2" t="s">
        <v>13</v>
      </c>
      <c r="G2850" s="2" t="s">
        <v>14</v>
      </c>
    </row>
    <row r="2851" spans="1:14" x14ac:dyDescent="0.25">
      <c r="A2851" s="3">
        <v>3551</v>
      </c>
      <c r="B2851" s="2" t="s">
        <v>3761</v>
      </c>
      <c r="C2851" s="2" t="s">
        <v>16</v>
      </c>
      <c r="D2851" s="2" t="s">
        <v>11</v>
      </c>
      <c r="E2851" s="2" t="s">
        <v>3763</v>
      </c>
      <c r="F2851" s="2" t="s">
        <v>13</v>
      </c>
      <c r="G2851" s="2" t="s">
        <v>14</v>
      </c>
      <c r="H2851" s="2">
        <f>14.0067*N2851/M2851</f>
        <v>0</v>
      </c>
      <c r="L2851" s="2" t="s">
        <v>7393</v>
      </c>
      <c r="M2851" s="2">
        <v>161.952</v>
      </c>
      <c r="N2851" s="2">
        <v>0</v>
      </c>
    </row>
    <row r="2852" spans="1:14" hidden="1" x14ac:dyDescent="0.25">
      <c r="A2852" s="3">
        <v>1489</v>
      </c>
      <c r="B2852" s="2" t="s">
        <v>324</v>
      </c>
      <c r="C2852" s="2" t="s">
        <v>47</v>
      </c>
      <c r="D2852" s="2" t="s">
        <v>11</v>
      </c>
      <c r="E2852" s="2" t="s">
        <v>326</v>
      </c>
      <c r="F2852" s="2" t="s">
        <v>13</v>
      </c>
      <c r="G2852" s="2" t="s">
        <v>14</v>
      </c>
    </row>
    <row r="2853" spans="1:14" hidden="1" x14ac:dyDescent="0.25">
      <c r="A2853" s="3">
        <v>1495</v>
      </c>
      <c r="B2853" s="2" t="s">
        <v>324</v>
      </c>
      <c r="C2853" s="2" t="s">
        <v>90</v>
      </c>
      <c r="D2853" s="2" t="s">
        <v>11</v>
      </c>
      <c r="E2853" s="2" t="s">
        <v>326</v>
      </c>
      <c r="F2853" s="2" t="s">
        <v>13</v>
      </c>
      <c r="G2853" s="2" t="s">
        <v>14</v>
      </c>
    </row>
    <row r="2854" spans="1:14" hidden="1" x14ac:dyDescent="0.25">
      <c r="A2854" s="3">
        <v>1681</v>
      </c>
      <c r="B2854" s="2" t="s">
        <v>324</v>
      </c>
      <c r="C2854" s="2" t="s">
        <v>9</v>
      </c>
      <c r="D2854" s="2" t="s">
        <v>11</v>
      </c>
      <c r="E2854" s="2" t="s">
        <v>326</v>
      </c>
      <c r="F2854" s="2" t="s">
        <v>13</v>
      </c>
      <c r="G2854" s="2" t="s">
        <v>14</v>
      </c>
    </row>
    <row r="2855" spans="1:14" hidden="1" x14ac:dyDescent="0.25">
      <c r="A2855" s="3">
        <v>3243</v>
      </c>
      <c r="B2855" s="2" t="s">
        <v>324</v>
      </c>
      <c r="C2855" s="2" t="s">
        <v>99</v>
      </c>
      <c r="D2855" s="2" t="s">
        <v>11</v>
      </c>
      <c r="E2855" s="2" t="s">
        <v>326</v>
      </c>
      <c r="F2855" s="2" t="s">
        <v>13</v>
      </c>
      <c r="G2855" s="2" t="s">
        <v>14</v>
      </c>
    </row>
    <row r="2856" spans="1:14" hidden="1" x14ac:dyDescent="0.25">
      <c r="A2856" s="3">
        <v>327</v>
      </c>
      <c r="B2856" s="2" t="s">
        <v>324</v>
      </c>
      <c r="C2856" s="2" t="s">
        <v>70</v>
      </c>
      <c r="D2856" s="2" t="s">
        <v>11</v>
      </c>
      <c r="E2856" s="2" t="s">
        <v>326</v>
      </c>
      <c r="F2856" s="2" t="s">
        <v>13</v>
      </c>
      <c r="G2856" s="2" t="s">
        <v>14</v>
      </c>
    </row>
    <row r="2857" spans="1:14" x14ac:dyDescent="0.25">
      <c r="A2857" s="3">
        <v>972</v>
      </c>
      <c r="B2857" s="2" t="s">
        <v>324</v>
      </c>
      <c r="C2857" s="2" t="s">
        <v>189</v>
      </c>
      <c r="D2857" s="2" t="s">
        <v>11</v>
      </c>
      <c r="E2857" s="2" t="s">
        <v>326</v>
      </c>
      <c r="F2857" s="2" t="s">
        <v>13</v>
      </c>
      <c r="G2857" s="2" t="s">
        <v>14</v>
      </c>
    </row>
    <row r="2858" spans="1:14" x14ac:dyDescent="0.25">
      <c r="A2858" s="3">
        <v>2363</v>
      </c>
      <c r="B2858" s="2" t="s">
        <v>324</v>
      </c>
      <c r="C2858" s="2" t="s">
        <v>43</v>
      </c>
      <c r="D2858" s="2" t="s">
        <v>11</v>
      </c>
      <c r="E2858" s="2" t="s">
        <v>326</v>
      </c>
      <c r="F2858" s="2" t="s">
        <v>13</v>
      </c>
      <c r="G2858" s="2" t="s">
        <v>14</v>
      </c>
    </row>
    <row r="2859" spans="1:14" x14ac:dyDescent="0.25">
      <c r="A2859" s="3">
        <v>1644</v>
      </c>
      <c r="B2859" s="2" t="s">
        <v>324</v>
      </c>
      <c r="C2859" s="2" t="s">
        <v>26</v>
      </c>
      <c r="D2859" s="2" t="s">
        <v>11</v>
      </c>
      <c r="E2859" s="2" t="s">
        <v>326</v>
      </c>
      <c r="F2859" s="2" t="s">
        <v>13</v>
      </c>
      <c r="G2859" s="2" t="s">
        <v>14</v>
      </c>
    </row>
    <row r="2860" spans="1:14" x14ac:dyDescent="0.25">
      <c r="A2860" s="3">
        <v>3407</v>
      </c>
      <c r="B2860" s="2" t="s">
        <v>324</v>
      </c>
      <c r="C2860" s="2" t="s">
        <v>30</v>
      </c>
      <c r="D2860" s="2" t="s">
        <v>11</v>
      </c>
      <c r="E2860" s="2" t="s">
        <v>326</v>
      </c>
      <c r="F2860" s="2" t="s">
        <v>13</v>
      </c>
      <c r="G2860" s="2" t="s">
        <v>14</v>
      </c>
    </row>
    <row r="2861" spans="1:14" x14ac:dyDescent="0.25">
      <c r="A2861" s="3">
        <v>1646</v>
      </c>
      <c r="B2861" s="2" t="s">
        <v>324</v>
      </c>
      <c r="C2861" s="2" t="s">
        <v>23</v>
      </c>
      <c r="D2861" s="2" t="s">
        <v>11</v>
      </c>
      <c r="E2861" s="2" t="s">
        <v>326</v>
      </c>
      <c r="F2861" s="2" t="s">
        <v>13</v>
      </c>
      <c r="G2861" s="2" t="s">
        <v>14</v>
      </c>
    </row>
    <row r="2862" spans="1:14" x14ac:dyDescent="0.25">
      <c r="A2862" s="3">
        <v>1426</v>
      </c>
      <c r="B2862" s="2" t="s">
        <v>7394</v>
      </c>
      <c r="C2862" s="2" t="s">
        <v>16</v>
      </c>
      <c r="D2862" s="2" t="s">
        <v>11</v>
      </c>
      <c r="E2862" s="2" t="s">
        <v>4187</v>
      </c>
      <c r="F2862" s="2" t="s">
        <v>13</v>
      </c>
      <c r="G2862" s="2" t="s">
        <v>14</v>
      </c>
      <c r="H2862" s="2">
        <f>14.0067*N2862/M2862</f>
        <v>0.19401540992121896</v>
      </c>
      <c r="L2862" s="2" t="s">
        <v>7395</v>
      </c>
      <c r="M2862" s="2">
        <v>288.77499999999998</v>
      </c>
      <c r="N2862" s="2">
        <v>4</v>
      </c>
    </row>
    <row r="2863" spans="1:14" x14ac:dyDescent="0.25">
      <c r="A2863" s="3">
        <v>2260</v>
      </c>
      <c r="B2863" s="2" t="s">
        <v>488</v>
      </c>
      <c r="C2863" s="2" t="s">
        <v>16</v>
      </c>
      <c r="D2863" s="2" t="s">
        <v>11</v>
      </c>
      <c r="E2863" s="2" t="s">
        <v>490</v>
      </c>
      <c r="F2863" s="2" t="s">
        <v>13</v>
      </c>
      <c r="G2863" s="2" t="s">
        <v>14</v>
      </c>
      <c r="H2863" s="2">
        <f>14.0067*N2863/M2863</f>
        <v>0</v>
      </c>
      <c r="L2863" s="2" t="s">
        <v>7396</v>
      </c>
      <c r="M2863" s="2">
        <v>380.78399999999999</v>
      </c>
      <c r="N2863" s="2">
        <v>0</v>
      </c>
    </row>
    <row r="2864" spans="1:14" hidden="1" x14ac:dyDescent="0.25">
      <c r="A2864" s="3">
        <v>2451</v>
      </c>
      <c r="B2864" s="2" t="s">
        <v>425</v>
      </c>
      <c r="C2864" s="2" t="s">
        <v>90</v>
      </c>
      <c r="D2864" s="2" t="s">
        <v>11</v>
      </c>
      <c r="E2864" s="2" t="s">
        <v>427</v>
      </c>
      <c r="F2864" s="2" t="s">
        <v>13</v>
      </c>
      <c r="G2864" s="2" t="s">
        <v>14</v>
      </c>
    </row>
    <row r="2865" spans="1:14" x14ac:dyDescent="0.25">
      <c r="A2865" s="3">
        <v>1620</v>
      </c>
      <c r="B2865" s="2" t="s">
        <v>425</v>
      </c>
      <c r="C2865" s="2" t="s">
        <v>189</v>
      </c>
      <c r="D2865" s="2" t="s">
        <v>11</v>
      </c>
      <c r="E2865" s="2" t="s">
        <v>427</v>
      </c>
      <c r="F2865" s="2" t="s">
        <v>13</v>
      </c>
      <c r="G2865" s="2" t="s">
        <v>14</v>
      </c>
    </row>
    <row r="2866" spans="1:14" x14ac:dyDescent="0.25">
      <c r="A2866" s="3">
        <v>3047</v>
      </c>
      <c r="B2866" s="2" t="s">
        <v>4567</v>
      </c>
      <c r="C2866" s="2" t="s">
        <v>189</v>
      </c>
      <c r="D2866" s="2" t="s">
        <v>11</v>
      </c>
      <c r="E2866" s="2" t="s">
        <v>4569</v>
      </c>
      <c r="F2866" s="2" t="s">
        <v>13</v>
      </c>
      <c r="G2866" s="2" t="s">
        <v>14</v>
      </c>
    </row>
    <row r="2867" spans="1:14" x14ac:dyDescent="0.25">
      <c r="A2867" s="3">
        <v>2592</v>
      </c>
      <c r="B2867" s="2" t="s">
        <v>4268</v>
      </c>
      <c r="C2867" s="2" t="s">
        <v>16</v>
      </c>
      <c r="D2867" s="2" t="s">
        <v>11</v>
      </c>
      <c r="E2867" s="2" t="s">
        <v>4270</v>
      </c>
      <c r="F2867" s="2" t="s">
        <v>13</v>
      </c>
      <c r="G2867" s="2" t="s">
        <v>14</v>
      </c>
      <c r="H2867" s="2">
        <f>14.0067*N2867/M2867</f>
        <v>5.1617812893858209E-2</v>
      </c>
      <c r="L2867" s="2" t="s">
        <v>7398</v>
      </c>
      <c r="M2867" s="2">
        <v>271.35399999999998</v>
      </c>
      <c r="N2867" s="2">
        <v>1</v>
      </c>
    </row>
    <row r="2868" spans="1:14" hidden="1" x14ac:dyDescent="0.25">
      <c r="A2868" s="3">
        <v>2866</v>
      </c>
      <c r="B2868" s="2" t="s">
        <v>467</v>
      </c>
      <c r="C2868" s="2" t="s">
        <v>59</v>
      </c>
      <c r="D2868" s="2" t="s">
        <v>11</v>
      </c>
      <c r="E2868" s="2" t="s">
        <v>2103</v>
      </c>
      <c r="F2868" s="2" t="s">
        <v>37</v>
      </c>
      <c r="G2868" s="2" t="s">
        <v>14</v>
      </c>
    </row>
    <row r="2869" spans="1:14" x14ac:dyDescent="0.25">
      <c r="A2869" s="3">
        <v>573</v>
      </c>
      <c r="B2869" s="2" t="s">
        <v>1422</v>
      </c>
      <c r="C2869" s="2" t="s">
        <v>189</v>
      </c>
      <c r="D2869" s="2" t="s">
        <v>11</v>
      </c>
      <c r="E2869" s="2" t="s">
        <v>1424</v>
      </c>
      <c r="F2869" s="2" t="s">
        <v>13</v>
      </c>
      <c r="G2869" s="2" t="s">
        <v>14</v>
      </c>
    </row>
    <row r="2870" spans="1:14" x14ac:dyDescent="0.25">
      <c r="A2870" s="3">
        <v>2479</v>
      </c>
      <c r="B2870" s="2" t="s">
        <v>1422</v>
      </c>
      <c r="C2870" s="2" t="s">
        <v>43</v>
      </c>
      <c r="D2870" s="2" t="s">
        <v>11</v>
      </c>
      <c r="E2870" s="2" t="s">
        <v>1424</v>
      </c>
      <c r="F2870" s="2" t="s">
        <v>13</v>
      </c>
      <c r="G2870" s="2" t="s">
        <v>14</v>
      </c>
    </row>
    <row r="2871" spans="1:14" x14ac:dyDescent="0.25">
      <c r="A2871" s="3">
        <v>1510</v>
      </c>
      <c r="B2871" s="2" t="s">
        <v>1422</v>
      </c>
      <c r="C2871" s="2" t="s">
        <v>26</v>
      </c>
      <c r="D2871" s="2" t="s">
        <v>11</v>
      </c>
      <c r="E2871" s="2" t="s">
        <v>1424</v>
      </c>
      <c r="F2871" s="2" t="s">
        <v>13</v>
      </c>
      <c r="G2871" s="2" t="s">
        <v>14</v>
      </c>
    </row>
    <row r="2872" spans="1:14" x14ac:dyDescent="0.25">
      <c r="A2872" s="3">
        <v>4162</v>
      </c>
      <c r="B2872" s="2" t="s">
        <v>1422</v>
      </c>
      <c r="C2872" s="2" t="s">
        <v>30</v>
      </c>
      <c r="D2872" s="2" t="s">
        <v>11</v>
      </c>
      <c r="E2872" s="2" t="s">
        <v>1424</v>
      </c>
      <c r="F2872" s="2" t="s">
        <v>13</v>
      </c>
      <c r="G2872" s="2" t="s">
        <v>14</v>
      </c>
    </row>
    <row r="2873" spans="1:14" x14ac:dyDescent="0.25">
      <c r="A2873" s="3">
        <v>3731</v>
      </c>
      <c r="B2873" s="2" t="s">
        <v>1422</v>
      </c>
      <c r="C2873" s="2" t="s">
        <v>23</v>
      </c>
      <c r="D2873" s="2" t="s">
        <v>11</v>
      </c>
      <c r="E2873" s="2" t="s">
        <v>1424</v>
      </c>
      <c r="F2873" s="2" t="s">
        <v>13</v>
      </c>
      <c r="G2873" s="2" t="s">
        <v>14</v>
      </c>
    </row>
    <row r="2874" spans="1:14" x14ac:dyDescent="0.25">
      <c r="A2874" s="3">
        <v>2749</v>
      </c>
      <c r="B2874" s="2" t="s">
        <v>4775</v>
      </c>
      <c r="C2874" s="2" t="s">
        <v>16</v>
      </c>
      <c r="D2874" s="2" t="s">
        <v>11</v>
      </c>
      <c r="E2874" s="2" t="s">
        <v>4777</v>
      </c>
      <c r="F2874" s="2" t="s">
        <v>13</v>
      </c>
      <c r="G2874" s="2" t="s">
        <v>14</v>
      </c>
      <c r="H2874" s="2">
        <f>14.0067*N2874/M2874</f>
        <v>0.10180249587533707</v>
      </c>
      <c r="L2874" s="2" t="s">
        <v>7400</v>
      </c>
      <c r="M2874" s="2">
        <v>275.17399999999998</v>
      </c>
      <c r="N2874" s="2">
        <v>2</v>
      </c>
    </row>
    <row r="2875" spans="1:14" hidden="1" x14ac:dyDescent="0.25">
      <c r="A2875" s="3">
        <v>1221</v>
      </c>
      <c r="B2875" s="2" t="s">
        <v>3226</v>
      </c>
      <c r="C2875" s="2" t="s">
        <v>47</v>
      </c>
      <c r="D2875" s="2" t="s">
        <v>11</v>
      </c>
      <c r="E2875" s="2" t="s">
        <v>3185</v>
      </c>
      <c r="F2875" s="2" t="s">
        <v>13</v>
      </c>
      <c r="G2875" s="2" t="s">
        <v>33</v>
      </c>
    </row>
    <row r="2876" spans="1:14" hidden="1" x14ac:dyDescent="0.25">
      <c r="A2876" s="3">
        <v>501</v>
      </c>
      <c r="B2876" s="2" t="s">
        <v>3226</v>
      </c>
      <c r="C2876" s="2" t="s">
        <v>90</v>
      </c>
      <c r="D2876" s="2" t="s">
        <v>11</v>
      </c>
      <c r="E2876" s="2" t="s">
        <v>3185</v>
      </c>
      <c r="F2876" s="2" t="s">
        <v>13</v>
      </c>
      <c r="G2876" s="2" t="s">
        <v>33</v>
      </c>
    </row>
    <row r="2877" spans="1:14" hidden="1" x14ac:dyDescent="0.25">
      <c r="A2877" s="3">
        <v>3644</v>
      </c>
      <c r="B2877" s="2" t="s">
        <v>3226</v>
      </c>
      <c r="C2877" s="2" t="s">
        <v>9</v>
      </c>
      <c r="D2877" s="2" t="s">
        <v>11</v>
      </c>
      <c r="E2877" s="2" t="s">
        <v>3185</v>
      </c>
      <c r="F2877" s="2" t="s">
        <v>13</v>
      </c>
      <c r="G2877" s="2" t="s">
        <v>33</v>
      </c>
    </row>
    <row r="2878" spans="1:14" hidden="1" x14ac:dyDescent="0.25">
      <c r="A2878" s="3">
        <v>2856</v>
      </c>
      <c r="B2878" s="2" t="s">
        <v>3226</v>
      </c>
      <c r="C2878" s="2" t="s">
        <v>99</v>
      </c>
      <c r="D2878" s="2" t="s">
        <v>11</v>
      </c>
      <c r="E2878" s="2" t="s">
        <v>3185</v>
      </c>
      <c r="F2878" s="2" t="s">
        <v>13</v>
      </c>
      <c r="G2878" s="2" t="s">
        <v>33</v>
      </c>
    </row>
    <row r="2879" spans="1:14" hidden="1" x14ac:dyDescent="0.25">
      <c r="A2879" s="3">
        <v>3637</v>
      </c>
      <c r="B2879" s="2" t="s">
        <v>3226</v>
      </c>
      <c r="C2879" s="2" t="s">
        <v>70</v>
      </c>
      <c r="D2879" s="2" t="s">
        <v>11</v>
      </c>
      <c r="E2879" s="2" t="s">
        <v>3185</v>
      </c>
      <c r="F2879" s="2" t="s">
        <v>13</v>
      </c>
      <c r="G2879" s="2" t="s">
        <v>33</v>
      </c>
    </row>
    <row r="2880" spans="1:14" x14ac:dyDescent="0.25">
      <c r="A2880" s="3">
        <v>3597</v>
      </c>
      <c r="B2880" s="2" t="s">
        <v>3226</v>
      </c>
      <c r="C2880" s="2" t="s">
        <v>189</v>
      </c>
      <c r="D2880" s="2" t="s">
        <v>11</v>
      </c>
      <c r="E2880" s="2" t="s">
        <v>3185</v>
      </c>
      <c r="F2880" s="2" t="s">
        <v>13</v>
      </c>
      <c r="G2880" s="2" t="s">
        <v>33</v>
      </c>
    </row>
    <row r="2881" spans="1:14" x14ac:dyDescent="0.25">
      <c r="A2881" s="3">
        <v>4037</v>
      </c>
      <c r="B2881" s="2" t="s">
        <v>3226</v>
      </c>
      <c r="C2881" s="2" t="s">
        <v>43</v>
      </c>
      <c r="D2881" s="2" t="s">
        <v>11</v>
      </c>
      <c r="E2881" s="2" t="s">
        <v>3185</v>
      </c>
      <c r="F2881" s="2" t="s">
        <v>13</v>
      </c>
      <c r="G2881" s="2" t="s">
        <v>33</v>
      </c>
    </row>
    <row r="2882" spans="1:14" x14ac:dyDescent="0.25">
      <c r="A2882" s="3">
        <v>3949</v>
      </c>
      <c r="B2882" s="2" t="s">
        <v>3226</v>
      </c>
      <c r="C2882" s="2" t="s">
        <v>26</v>
      </c>
      <c r="D2882" s="2" t="s">
        <v>11</v>
      </c>
      <c r="E2882" s="2" t="s">
        <v>3185</v>
      </c>
      <c r="F2882" s="2" t="s">
        <v>13</v>
      </c>
      <c r="G2882" s="2" t="s">
        <v>33</v>
      </c>
    </row>
    <row r="2883" spans="1:14" x14ac:dyDescent="0.25">
      <c r="A2883" s="3">
        <v>176</v>
      </c>
      <c r="B2883" s="2" t="s">
        <v>3226</v>
      </c>
      <c r="C2883" s="2" t="s">
        <v>30</v>
      </c>
      <c r="D2883" s="2" t="s">
        <v>11</v>
      </c>
      <c r="E2883" s="2" t="s">
        <v>3185</v>
      </c>
      <c r="F2883" s="2" t="s">
        <v>13</v>
      </c>
      <c r="G2883" s="2" t="s">
        <v>33</v>
      </c>
    </row>
    <row r="2884" spans="1:14" x14ac:dyDescent="0.25">
      <c r="A2884" s="3">
        <v>1327</v>
      </c>
      <c r="B2884" s="2" t="s">
        <v>3226</v>
      </c>
      <c r="C2884" s="2" t="s">
        <v>23</v>
      </c>
      <c r="D2884" s="2" t="s">
        <v>11</v>
      </c>
      <c r="E2884" s="2" t="s">
        <v>3185</v>
      </c>
      <c r="F2884" s="2" t="s">
        <v>13</v>
      </c>
      <c r="G2884" s="2" t="s">
        <v>33</v>
      </c>
    </row>
    <row r="2885" spans="1:14" hidden="1" x14ac:dyDescent="0.25">
      <c r="A2885" s="3">
        <v>2635</v>
      </c>
      <c r="B2885" s="2" t="s">
        <v>387</v>
      </c>
      <c r="C2885" s="2" t="s">
        <v>70</v>
      </c>
      <c r="D2885" s="2" t="s">
        <v>11</v>
      </c>
      <c r="E2885" s="2" t="s">
        <v>390</v>
      </c>
      <c r="F2885" s="2" t="s">
        <v>13</v>
      </c>
      <c r="G2885" s="2" t="s">
        <v>14</v>
      </c>
    </row>
    <row r="2886" spans="1:14" x14ac:dyDescent="0.25">
      <c r="A2886" s="3">
        <v>893</v>
      </c>
      <c r="B2886" s="2" t="s">
        <v>387</v>
      </c>
      <c r="C2886" s="2" t="s">
        <v>388</v>
      </c>
      <c r="D2886" s="2" t="s">
        <v>11</v>
      </c>
      <c r="E2886" s="2" t="s">
        <v>390</v>
      </c>
      <c r="F2886" s="2" t="s">
        <v>13</v>
      </c>
      <c r="G2886" s="2" t="s">
        <v>14</v>
      </c>
      <c r="H2886" s="2">
        <f>14.0067*N2886/M2886</f>
        <v>0</v>
      </c>
      <c r="L2886" s="2" t="s">
        <v>7402</v>
      </c>
      <c r="M2886" s="2">
        <v>58.692999999999998</v>
      </c>
    </row>
    <row r="2887" spans="1:14" x14ac:dyDescent="0.25">
      <c r="A2887" s="3">
        <v>265</v>
      </c>
      <c r="B2887" s="2" t="s">
        <v>387</v>
      </c>
      <c r="C2887" s="2" t="s">
        <v>199</v>
      </c>
      <c r="D2887" s="2" t="s">
        <v>11</v>
      </c>
      <c r="E2887" s="2" t="s">
        <v>390</v>
      </c>
      <c r="F2887" s="2" t="s">
        <v>13</v>
      </c>
      <c r="G2887" s="2" t="s">
        <v>14</v>
      </c>
      <c r="H2887" s="2">
        <f>14.0067*N2887/M2887</f>
        <v>0</v>
      </c>
      <c r="L2887" s="2" t="s">
        <v>7402</v>
      </c>
      <c r="M2887" s="2">
        <v>58.692999999999998</v>
      </c>
    </row>
    <row r="2888" spans="1:14" x14ac:dyDescent="0.25">
      <c r="A2888" s="3">
        <v>128</v>
      </c>
      <c r="B2888" s="2" t="s">
        <v>387</v>
      </c>
      <c r="C2888" s="2" t="s">
        <v>142</v>
      </c>
      <c r="D2888" s="2" t="s">
        <v>11</v>
      </c>
      <c r="E2888" s="2" t="s">
        <v>390</v>
      </c>
      <c r="F2888" s="2" t="s">
        <v>13</v>
      </c>
      <c r="G2888" s="2" t="s">
        <v>14</v>
      </c>
      <c r="H2888" s="2">
        <f>14.0067*N2888/M2888</f>
        <v>0</v>
      </c>
      <c r="L2888" s="2" t="s">
        <v>7402</v>
      </c>
      <c r="M2888" s="2">
        <v>58.692999999999998</v>
      </c>
    </row>
    <row r="2889" spans="1:14" x14ac:dyDescent="0.25">
      <c r="A2889" s="3">
        <v>3931</v>
      </c>
      <c r="B2889" s="2" t="s">
        <v>387</v>
      </c>
      <c r="C2889" s="2" t="s">
        <v>16</v>
      </c>
      <c r="D2889" s="2" t="s">
        <v>11</v>
      </c>
      <c r="E2889" s="2" t="s">
        <v>390</v>
      </c>
      <c r="F2889" s="2" t="s">
        <v>13</v>
      </c>
      <c r="G2889" s="2" t="s">
        <v>14</v>
      </c>
      <c r="H2889" s="2">
        <f>14.0067*N2889/M2889</f>
        <v>0</v>
      </c>
      <c r="L2889" s="2" t="s">
        <v>7402</v>
      </c>
      <c r="M2889" s="2">
        <v>58.692999999999998</v>
      </c>
    </row>
    <row r="2890" spans="1:14" x14ac:dyDescent="0.25">
      <c r="A2890" s="3">
        <v>983</v>
      </c>
      <c r="B2890" s="2" t="s">
        <v>387</v>
      </c>
      <c r="C2890" s="2" t="s">
        <v>189</v>
      </c>
      <c r="D2890" s="2" t="s">
        <v>11</v>
      </c>
      <c r="E2890" s="2" t="s">
        <v>390</v>
      </c>
      <c r="F2890" s="2" t="s">
        <v>13</v>
      </c>
      <c r="G2890" s="2" t="s">
        <v>14</v>
      </c>
      <c r="N2890" s="2">
        <v>0</v>
      </c>
    </row>
    <row r="2891" spans="1:14" x14ac:dyDescent="0.25">
      <c r="A2891" s="3">
        <v>727</v>
      </c>
      <c r="B2891" s="2" t="s">
        <v>387</v>
      </c>
      <c r="C2891" s="2" t="s">
        <v>43</v>
      </c>
      <c r="D2891" s="2" t="s">
        <v>11</v>
      </c>
      <c r="E2891" s="2" t="s">
        <v>390</v>
      </c>
      <c r="F2891" s="2" t="s">
        <v>13</v>
      </c>
      <c r="G2891" s="2" t="s">
        <v>14</v>
      </c>
      <c r="N2891" s="2">
        <v>0</v>
      </c>
    </row>
    <row r="2892" spans="1:14" x14ac:dyDescent="0.25">
      <c r="A2892" s="3">
        <v>302</v>
      </c>
      <c r="B2892" s="2" t="s">
        <v>387</v>
      </c>
      <c r="C2892" s="2" t="s">
        <v>26</v>
      </c>
      <c r="D2892" s="2" t="s">
        <v>11</v>
      </c>
      <c r="E2892" s="2" t="s">
        <v>390</v>
      </c>
      <c r="F2892" s="2" t="s">
        <v>13</v>
      </c>
      <c r="G2892" s="2" t="s">
        <v>14</v>
      </c>
      <c r="N2892" s="2">
        <v>0</v>
      </c>
    </row>
    <row r="2893" spans="1:14" x14ac:dyDescent="0.25">
      <c r="A2893" s="3">
        <v>1546</v>
      </c>
      <c r="B2893" s="2" t="s">
        <v>387</v>
      </c>
      <c r="C2893" s="2" t="s">
        <v>30</v>
      </c>
      <c r="D2893" s="2" t="s">
        <v>11</v>
      </c>
      <c r="E2893" s="2" t="s">
        <v>390</v>
      </c>
      <c r="F2893" s="2" t="s">
        <v>13</v>
      </c>
      <c r="G2893" s="2" t="s">
        <v>14</v>
      </c>
      <c r="N2893" s="2">
        <v>0</v>
      </c>
    </row>
    <row r="2894" spans="1:14" x14ac:dyDescent="0.25">
      <c r="A2894" s="3">
        <v>4363</v>
      </c>
      <c r="B2894" s="2" t="s">
        <v>387</v>
      </c>
      <c r="C2894" s="2" t="s">
        <v>23</v>
      </c>
      <c r="D2894" s="2" t="s">
        <v>11</v>
      </c>
      <c r="E2894" s="2" t="s">
        <v>390</v>
      </c>
      <c r="F2894" s="2" t="s">
        <v>13</v>
      </c>
      <c r="G2894" s="2" t="s">
        <v>14</v>
      </c>
    </row>
    <row r="2895" spans="1:14" hidden="1" x14ac:dyDescent="0.25">
      <c r="A2895" s="3">
        <v>2203</v>
      </c>
      <c r="B2895" s="2" t="s">
        <v>935</v>
      </c>
      <c r="C2895" s="2" t="s">
        <v>47</v>
      </c>
      <c r="D2895" s="2" t="s">
        <v>11</v>
      </c>
      <c r="E2895" s="2" t="s">
        <v>937</v>
      </c>
      <c r="F2895" s="2" t="s">
        <v>13</v>
      </c>
      <c r="G2895" s="2" t="s">
        <v>14</v>
      </c>
    </row>
    <row r="2896" spans="1:14" hidden="1" x14ac:dyDescent="0.25">
      <c r="A2896" s="3">
        <v>3796</v>
      </c>
      <c r="B2896" s="2" t="s">
        <v>935</v>
      </c>
      <c r="C2896" s="2" t="s">
        <v>90</v>
      </c>
      <c r="D2896" s="2" t="s">
        <v>11</v>
      </c>
      <c r="E2896" s="2" t="s">
        <v>937</v>
      </c>
      <c r="F2896" s="2" t="s">
        <v>13</v>
      </c>
      <c r="G2896" s="2" t="s">
        <v>14</v>
      </c>
    </row>
    <row r="2897" spans="1:14" hidden="1" x14ac:dyDescent="0.25">
      <c r="A2897" s="3">
        <v>3843</v>
      </c>
      <c r="B2897" s="2" t="s">
        <v>935</v>
      </c>
      <c r="C2897" s="2" t="s">
        <v>9</v>
      </c>
      <c r="D2897" s="2" t="s">
        <v>11</v>
      </c>
      <c r="E2897" s="2" t="s">
        <v>937</v>
      </c>
      <c r="F2897" s="2" t="s">
        <v>13</v>
      </c>
      <c r="G2897" s="2" t="s">
        <v>14</v>
      </c>
    </row>
    <row r="2898" spans="1:14" hidden="1" x14ac:dyDescent="0.25">
      <c r="A2898" s="3">
        <v>3556</v>
      </c>
      <c r="B2898" s="2" t="s">
        <v>935</v>
      </c>
      <c r="C2898" s="2" t="s">
        <v>99</v>
      </c>
      <c r="D2898" s="2" t="s">
        <v>11</v>
      </c>
      <c r="E2898" s="2" t="s">
        <v>937</v>
      </c>
      <c r="F2898" s="2" t="s">
        <v>13</v>
      </c>
      <c r="G2898" s="2" t="s">
        <v>14</v>
      </c>
    </row>
    <row r="2899" spans="1:14" hidden="1" x14ac:dyDescent="0.25">
      <c r="A2899" s="3">
        <v>3767</v>
      </c>
      <c r="B2899" s="2" t="s">
        <v>935</v>
      </c>
      <c r="C2899" s="2" t="s">
        <v>70</v>
      </c>
      <c r="D2899" s="2" t="s">
        <v>11</v>
      </c>
      <c r="E2899" s="2" t="s">
        <v>937</v>
      </c>
      <c r="F2899" s="2" t="s">
        <v>13</v>
      </c>
      <c r="G2899" s="2" t="s">
        <v>14</v>
      </c>
    </row>
    <row r="2900" spans="1:14" x14ac:dyDescent="0.25">
      <c r="A2900" s="3">
        <v>4265</v>
      </c>
      <c r="B2900" s="2" t="s">
        <v>975</v>
      </c>
      <c r="C2900" s="2" t="s">
        <v>16</v>
      </c>
      <c r="D2900" s="2" t="s">
        <v>11</v>
      </c>
      <c r="E2900" s="2" t="s">
        <v>977</v>
      </c>
      <c r="F2900" s="2" t="s">
        <v>13</v>
      </c>
      <c r="G2900" s="2" t="s">
        <v>14</v>
      </c>
      <c r="H2900" s="2">
        <f>14.0067*N2900/M2900</f>
        <v>0.20477382098171321</v>
      </c>
      <c r="L2900" s="2" t="s">
        <v>7404</v>
      </c>
      <c r="M2900" s="2">
        <v>410.40499999999997</v>
      </c>
      <c r="N2900" s="2">
        <v>6</v>
      </c>
    </row>
    <row r="2901" spans="1:14" hidden="1" x14ac:dyDescent="0.25">
      <c r="A2901" s="3">
        <v>3601</v>
      </c>
      <c r="B2901" s="2" t="s">
        <v>1778</v>
      </c>
      <c r="C2901" s="2" t="s">
        <v>47</v>
      </c>
      <c r="D2901" s="2" t="s">
        <v>11</v>
      </c>
      <c r="E2901" s="2" t="s">
        <v>1694</v>
      </c>
      <c r="F2901" s="2" t="s">
        <v>13</v>
      </c>
      <c r="G2901" s="2" t="s">
        <v>33</v>
      </c>
    </row>
    <row r="2902" spans="1:14" hidden="1" x14ac:dyDescent="0.25">
      <c r="A2902" s="3">
        <v>3591</v>
      </c>
      <c r="B2902" s="2" t="s">
        <v>1778</v>
      </c>
      <c r="C2902" s="2" t="s">
        <v>90</v>
      </c>
      <c r="D2902" s="2" t="s">
        <v>11</v>
      </c>
      <c r="E2902" s="2" t="s">
        <v>1694</v>
      </c>
      <c r="F2902" s="2" t="s">
        <v>13</v>
      </c>
      <c r="G2902" s="2" t="s">
        <v>33</v>
      </c>
    </row>
    <row r="2903" spans="1:14" hidden="1" x14ac:dyDescent="0.25">
      <c r="A2903" s="3">
        <v>2901</v>
      </c>
      <c r="C2903" s="2" t="s">
        <v>2818</v>
      </c>
      <c r="D2903" s="2" t="s">
        <v>11</v>
      </c>
      <c r="E2903" s="2" t="s">
        <v>3295</v>
      </c>
      <c r="F2903" s="2" t="s">
        <v>37</v>
      </c>
      <c r="G2903" s="2" t="s">
        <v>2821</v>
      </c>
    </row>
    <row r="2904" spans="1:14" hidden="1" x14ac:dyDescent="0.25">
      <c r="A2904" s="3">
        <v>3433</v>
      </c>
      <c r="B2904" s="2" t="s">
        <v>1778</v>
      </c>
      <c r="C2904" s="2" t="s">
        <v>9</v>
      </c>
      <c r="D2904" s="2" t="s">
        <v>11</v>
      </c>
      <c r="E2904" s="2" t="s">
        <v>1694</v>
      </c>
      <c r="F2904" s="2" t="s">
        <v>13</v>
      </c>
      <c r="G2904" s="2" t="s">
        <v>33</v>
      </c>
    </row>
    <row r="2905" spans="1:14" hidden="1" x14ac:dyDescent="0.25">
      <c r="A2905" s="3">
        <v>2660</v>
      </c>
      <c r="B2905" s="2" t="s">
        <v>1778</v>
      </c>
      <c r="C2905" s="2" t="s">
        <v>99</v>
      </c>
      <c r="D2905" s="2" t="s">
        <v>11</v>
      </c>
      <c r="E2905" s="2" t="s">
        <v>1694</v>
      </c>
      <c r="F2905" s="2" t="s">
        <v>13</v>
      </c>
      <c r="G2905" s="2" t="s">
        <v>33</v>
      </c>
    </row>
    <row r="2906" spans="1:14" hidden="1" x14ac:dyDescent="0.25">
      <c r="A2906" s="3">
        <v>2161</v>
      </c>
      <c r="B2906" s="2" t="s">
        <v>1778</v>
      </c>
      <c r="C2906" s="2" t="s">
        <v>70</v>
      </c>
      <c r="D2906" s="2" t="s">
        <v>11</v>
      </c>
      <c r="E2906" s="2" t="s">
        <v>1694</v>
      </c>
      <c r="F2906" s="2" t="s">
        <v>13</v>
      </c>
      <c r="G2906" s="2" t="s">
        <v>33</v>
      </c>
    </row>
    <row r="2907" spans="1:14" x14ac:dyDescent="0.25">
      <c r="A2907" s="3">
        <v>956</v>
      </c>
      <c r="B2907" s="2" t="s">
        <v>1778</v>
      </c>
      <c r="C2907" s="2" t="s">
        <v>189</v>
      </c>
      <c r="D2907" s="2" t="s">
        <v>11</v>
      </c>
      <c r="E2907" s="2" t="s">
        <v>1694</v>
      </c>
      <c r="F2907" s="2" t="s">
        <v>13</v>
      </c>
      <c r="G2907" s="2" t="s">
        <v>33</v>
      </c>
    </row>
    <row r="2908" spans="1:14" x14ac:dyDescent="0.25">
      <c r="A2908" s="3">
        <v>2820</v>
      </c>
      <c r="B2908" s="2" t="s">
        <v>1778</v>
      </c>
      <c r="C2908" s="2" t="s">
        <v>43</v>
      </c>
      <c r="D2908" s="2" t="s">
        <v>11</v>
      </c>
      <c r="E2908" s="2" t="s">
        <v>1694</v>
      </c>
      <c r="F2908" s="2" t="s">
        <v>13</v>
      </c>
      <c r="G2908" s="2" t="s">
        <v>33</v>
      </c>
    </row>
    <row r="2909" spans="1:14" x14ac:dyDescent="0.25">
      <c r="A2909" s="3">
        <v>3550</v>
      </c>
      <c r="B2909" s="2" t="s">
        <v>1778</v>
      </c>
      <c r="C2909" s="2" t="s">
        <v>26</v>
      </c>
      <c r="D2909" s="2" t="s">
        <v>11</v>
      </c>
      <c r="E2909" s="2" t="s">
        <v>1694</v>
      </c>
      <c r="F2909" s="2" t="s">
        <v>13</v>
      </c>
      <c r="G2909" s="2" t="s">
        <v>33</v>
      </c>
    </row>
    <row r="2910" spans="1:14" x14ac:dyDescent="0.25">
      <c r="A2910" s="3">
        <v>2889</v>
      </c>
      <c r="B2910" s="2" t="s">
        <v>1778</v>
      </c>
      <c r="C2910" s="2" t="s">
        <v>30</v>
      </c>
      <c r="D2910" s="2" t="s">
        <v>11</v>
      </c>
      <c r="E2910" s="2" t="s">
        <v>1694</v>
      </c>
      <c r="F2910" s="2" t="s">
        <v>13</v>
      </c>
      <c r="G2910" s="2" t="s">
        <v>33</v>
      </c>
    </row>
    <row r="2911" spans="1:14" x14ac:dyDescent="0.25">
      <c r="A2911" s="3">
        <v>2159</v>
      </c>
      <c r="B2911" s="2" t="s">
        <v>1778</v>
      </c>
      <c r="C2911" s="2" t="s">
        <v>23</v>
      </c>
      <c r="D2911" s="2" t="s">
        <v>11</v>
      </c>
      <c r="E2911" s="2" t="s">
        <v>1694</v>
      </c>
      <c r="F2911" s="2" t="s">
        <v>13</v>
      </c>
      <c r="G2911" s="2" t="s">
        <v>33</v>
      </c>
    </row>
    <row r="2912" spans="1:14" hidden="1" x14ac:dyDescent="0.25">
      <c r="A2912" s="3">
        <v>2910</v>
      </c>
      <c r="B2912" s="2" t="s">
        <v>154</v>
      </c>
      <c r="C2912" s="2" t="s">
        <v>59</v>
      </c>
      <c r="D2912" s="2" t="s">
        <v>11</v>
      </c>
      <c r="E2912" s="2" t="s">
        <v>4209</v>
      </c>
      <c r="F2912" s="2" t="s">
        <v>37</v>
      </c>
      <c r="G2912" s="2" t="s">
        <v>14</v>
      </c>
    </row>
    <row r="2913" spans="1:14" hidden="1" x14ac:dyDescent="0.25">
      <c r="A2913" s="3">
        <v>1375</v>
      </c>
      <c r="B2913" s="2" t="s">
        <v>1434</v>
      </c>
      <c r="C2913" s="2" t="s">
        <v>47</v>
      </c>
      <c r="D2913" s="2" t="s">
        <v>11</v>
      </c>
      <c r="E2913" s="2" t="s">
        <v>1436</v>
      </c>
      <c r="F2913" s="2" t="s">
        <v>13</v>
      </c>
      <c r="G2913" s="2" t="s">
        <v>14</v>
      </c>
    </row>
    <row r="2914" spans="1:14" hidden="1" x14ac:dyDescent="0.25">
      <c r="A2914" s="3">
        <v>846</v>
      </c>
      <c r="B2914" s="2" t="s">
        <v>1434</v>
      </c>
      <c r="C2914" s="2" t="s">
        <v>90</v>
      </c>
      <c r="D2914" s="2" t="s">
        <v>11</v>
      </c>
      <c r="E2914" s="2" t="s">
        <v>1436</v>
      </c>
      <c r="F2914" s="2" t="s">
        <v>13</v>
      </c>
      <c r="G2914" s="2" t="s">
        <v>14</v>
      </c>
    </row>
    <row r="2915" spans="1:14" hidden="1" x14ac:dyDescent="0.25">
      <c r="A2915" s="3">
        <v>1007</v>
      </c>
      <c r="B2915" s="2" t="s">
        <v>1434</v>
      </c>
      <c r="C2915" s="2" t="s">
        <v>9</v>
      </c>
      <c r="D2915" s="2" t="s">
        <v>11</v>
      </c>
      <c r="E2915" s="2" t="s">
        <v>1436</v>
      </c>
      <c r="F2915" s="2" t="s">
        <v>13</v>
      </c>
      <c r="G2915" s="2" t="s">
        <v>14</v>
      </c>
    </row>
    <row r="2916" spans="1:14" hidden="1" x14ac:dyDescent="0.25">
      <c r="A2916" s="3">
        <v>4267</v>
      </c>
      <c r="B2916" s="2" t="s">
        <v>1434</v>
      </c>
      <c r="C2916" s="2" t="s">
        <v>99</v>
      </c>
      <c r="D2916" s="2" t="s">
        <v>11</v>
      </c>
      <c r="E2916" s="2" t="s">
        <v>1436</v>
      </c>
      <c r="F2916" s="2" t="s">
        <v>13</v>
      </c>
      <c r="G2916" s="2" t="s">
        <v>14</v>
      </c>
    </row>
    <row r="2917" spans="1:14" hidden="1" x14ac:dyDescent="0.25">
      <c r="A2917" s="3">
        <v>2915</v>
      </c>
      <c r="B2917" s="2" t="s">
        <v>82</v>
      </c>
      <c r="C2917" s="2" t="s">
        <v>59</v>
      </c>
      <c r="D2917" s="2" t="s">
        <v>11</v>
      </c>
      <c r="E2917" s="2" t="s">
        <v>84</v>
      </c>
      <c r="F2917" s="2" t="s">
        <v>37</v>
      </c>
      <c r="G2917" s="2" t="s">
        <v>14</v>
      </c>
    </row>
    <row r="2918" spans="1:14" hidden="1" x14ac:dyDescent="0.25">
      <c r="A2918" s="3">
        <v>1404</v>
      </c>
      <c r="B2918" s="2" t="s">
        <v>1434</v>
      </c>
      <c r="C2918" s="2" t="s">
        <v>70</v>
      </c>
      <c r="D2918" s="2" t="s">
        <v>11</v>
      </c>
      <c r="E2918" s="2" t="s">
        <v>1436</v>
      </c>
      <c r="F2918" s="2" t="s">
        <v>13</v>
      </c>
      <c r="G2918" s="2" t="s">
        <v>14</v>
      </c>
    </row>
    <row r="2919" spans="1:14" x14ac:dyDescent="0.25">
      <c r="A2919" s="3">
        <v>2888</v>
      </c>
      <c r="B2919" s="2" t="s">
        <v>1434</v>
      </c>
      <c r="C2919" s="2" t="s">
        <v>388</v>
      </c>
      <c r="D2919" s="2" t="s">
        <v>11</v>
      </c>
      <c r="E2919" s="2" t="s">
        <v>1436</v>
      </c>
      <c r="F2919" s="2" t="s">
        <v>13</v>
      </c>
      <c r="G2919" s="2" t="s">
        <v>14</v>
      </c>
      <c r="H2919" s="2">
        <f>14.0067*N2919/M2919</f>
        <v>0.22589629868558986</v>
      </c>
      <c r="L2919" s="2" t="s">
        <v>7406</v>
      </c>
      <c r="M2919" s="2">
        <v>62.005000000000003</v>
      </c>
      <c r="N2919" s="2">
        <v>1</v>
      </c>
    </row>
    <row r="2920" spans="1:14" x14ac:dyDescent="0.25">
      <c r="A2920" s="3">
        <v>1998</v>
      </c>
      <c r="B2920" s="2" t="s">
        <v>1434</v>
      </c>
      <c r="C2920" s="2" t="s">
        <v>189</v>
      </c>
      <c r="D2920" s="2" t="s">
        <v>11</v>
      </c>
      <c r="E2920" s="2" t="s">
        <v>1436</v>
      </c>
      <c r="F2920" s="2" t="s">
        <v>13</v>
      </c>
      <c r="G2920" s="2" t="s">
        <v>14</v>
      </c>
    </row>
    <row r="2921" spans="1:14" x14ac:dyDescent="0.25">
      <c r="A2921" s="3">
        <v>83</v>
      </c>
      <c r="B2921" s="2" t="s">
        <v>1434</v>
      </c>
      <c r="C2921" s="2" t="s">
        <v>43</v>
      </c>
      <c r="D2921" s="2" t="s">
        <v>11</v>
      </c>
      <c r="E2921" s="2" t="s">
        <v>1436</v>
      </c>
      <c r="F2921" s="2" t="s">
        <v>13</v>
      </c>
      <c r="G2921" s="2" t="s">
        <v>14</v>
      </c>
    </row>
    <row r="2922" spans="1:14" x14ac:dyDescent="0.25">
      <c r="A2922" s="3">
        <v>76</v>
      </c>
      <c r="B2922" s="2" t="s">
        <v>1434</v>
      </c>
      <c r="C2922" s="2" t="s">
        <v>26</v>
      </c>
      <c r="D2922" s="2" t="s">
        <v>11</v>
      </c>
      <c r="E2922" s="2" t="s">
        <v>1436</v>
      </c>
      <c r="F2922" s="2" t="s">
        <v>13</v>
      </c>
      <c r="G2922" s="2" t="s">
        <v>14</v>
      </c>
    </row>
    <row r="2923" spans="1:14" x14ac:dyDescent="0.25">
      <c r="A2923" s="3">
        <v>2793</v>
      </c>
      <c r="B2923" s="2" t="s">
        <v>1434</v>
      </c>
      <c r="C2923" s="2" t="s">
        <v>30</v>
      </c>
      <c r="D2923" s="2" t="s">
        <v>11</v>
      </c>
      <c r="E2923" s="2" t="s">
        <v>1436</v>
      </c>
      <c r="F2923" s="2" t="s">
        <v>13</v>
      </c>
      <c r="G2923" s="2" t="s">
        <v>14</v>
      </c>
    </row>
    <row r="2924" spans="1:14" x14ac:dyDescent="0.25">
      <c r="A2924" s="3">
        <v>1610</v>
      </c>
      <c r="B2924" s="2" t="s">
        <v>1434</v>
      </c>
      <c r="C2924" s="2" t="s">
        <v>23</v>
      </c>
      <c r="D2924" s="2" t="s">
        <v>11</v>
      </c>
      <c r="E2924" s="2" t="s">
        <v>1436</v>
      </c>
      <c r="F2924" s="2" t="s">
        <v>13</v>
      </c>
      <c r="G2924" s="2" t="s">
        <v>14</v>
      </c>
    </row>
    <row r="2925" spans="1:14" hidden="1" x14ac:dyDescent="0.25">
      <c r="A2925" s="3">
        <v>2923</v>
      </c>
      <c r="B2925" s="2" t="s">
        <v>206</v>
      </c>
      <c r="C2925" s="2" t="s">
        <v>59</v>
      </c>
      <c r="D2925" s="2" t="s">
        <v>11</v>
      </c>
      <c r="E2925" s="2" t="s">
        <v>6418</v>
      </c>
      <c r="F2925" s="2" t="s">
        <v>37</v>
      </c>
      <c r="G2925" s="2" t="s">
        <v>14</v>
      </c>
    </row>
    <row r="2926" spans="1:14" hidden="1" x14ac:dyDescent="0.25">
      <c r="A2926" s="3">
        <v>2924</v>
      </c>
      <c r="B2926" s="2" t="s">
        <v>154</v>
      </c>
      <c r="C2926" s="2" t="s">
        <v>59</v>
      </c>
      <c r="D2926" s="2" t="s">
        <v>11</v>
      </c>
      <c r="E2926" s="2" t="s">
        <v>4159</v>
      </c>
      <c r="F2926" s="2" t="s">
        <v>37</v>
      </c>
      <c r="G2926" s="2" t="s">
        <v>14</v>
      </c>
    </row>
    <row r="2927" spans="1:14" x14ac:dyDescent="0.25">
      <c r="A2927" s="3">
        <v>425</v>
      </c>
      <c r="B2927" s="2" t="s">
        <v>6251</v>
      </c>
      <c r="C2927" s="2" t="s">
        <v>199</v>
      </c>
      <c r="D2927" s="2" t="s">
        <v>11</v>
      </c>
      <c r="E2927" s="2" t="s">
        <v>6253</v>
      </c>
      <c r="F2927" s="2" t="s">
        <v>13</v>
      </c>
      <c r="G2927" s="2" t="s">
        <v>14</v>
      </c>
      <c r="H2927" s="2">
        <f>14.0067*N2927/M2927</f>
        <v>0.22228270356910479</v>
      </c>
      <c r="L2927" s="2" t="s">
        <v>7407</v>
      </c>
      <c r="M2927" s="2">
        <v>63.012999999999998</v>
      </c>
      <c r="N2927" s="2">
        <v>1</v>
      </c>
    </row>
    <row r="2928" spans="1:14" x14ac:dyDescent="0.25">
      <c r="A2928" s="3">
        <v>3187</v>
      </c>
      <c r="B2928" s="2" t="s">
        <v>6677</v>
      </c>
      <c r="C2928" s="2" t="s">
        <v>189</v>
      </c>
      <c r="D2928" s="2" t="s">
        <v>11</v>
      </c>
      <c r="E2928" s="2" t="s">
        <v>6679</v>
      </c>
      <c r="F2928" s="2" t="s">
        <v>13</v>
      </c>
      <c r="G2928" s="2" t="s">
        <v>14</v>
      </c>
    </row>
    <row r="2929" spans="1:7" hidden="1" x14ac:dyDescent="0.25">
      <c r="A2929" s="3">
        <v>3298</v>
      </c>
      <c r="B2929" s="2" t="s">
        <v>1110</v>
      </c>
      <c r="C2929" s="2" t="s">
        <v>47</v>
      </c>
      <c r="D2929" s="2" t="s">
        <v>11</v>
      </c>
      <c r="E2929" s="2" t="s">
        <v>1112</v>
      </c>
      <c r="F2929" s="2" t="s">
        <v>13</v>
      </c>
      <c r="G2929" s="2" t="s">
        <v>14</v>
      </c>
    </row>
    <row r="2930" spans="1:7" hidden="1" x14ac:dyDescent="0.25">
      <c r="A2930" s="3">
        <v>3828</v>
      </c>
      <c r="B2930" s="2" t="s">
        <v>1110</v>
      </c>
      <c r="C2930" s="2" t="s">
        <v>90</v>
      </c>
      <c r="D2930" s="2" t="s">
        <v>11</v>
      </c>
      <c r="E2930" s="2" t="s">
        <v>1112</v>
      </c>
      <c r="F2930" s="2" t="s">
        <v>13</v>
      </c>
      <c r="G2930" s="2" t="s">
        <v>14</v>
      </c>
    </row>
    <row r="2931" spans="1:7" hidden="1" x14ac:dyDescent="0.25">
      <c r="A2931" s="3">
        <v>4261</v>
      </c>
      <c r="B2931" s="2" t="s">
        <v>1110</v>
      </c>
      <c r="C2931" s="2" t="s">
        <v>9</v>
      </c>
      <c r="D2931" s="2" t="s">
        <v>11</v>
      </c>
      <c r="E2931" s="2" t="s">
        <v>1112</v>
      </c>
      <c r="F2931" s="2" t="s">
        <v>13</v>
      </c>
      <c r="G2931" s="2" t="s">
        <v>14</v>
      </c>
    </row>
    <row r="2932" spans="1:7" hidden="1" x14ac:dyDescent="0.25">
      <c r="A2932" s="3">
        <v>1685</v>
      </c>
      <c r="B2932" s="2" t="s">
        <v>1110</v>
      </c>
      <c r="C2932" s="2" t="s">
        <v>99</v>
      </c>
      <c r="D2932" s="2" t="s">
        <v>11</v>
      </c>
      <c r="E2932" s="2" t="s">
        <v>1112</v>
      </c>
      <c r="F2932" s="2" t="s">
        <v>13</v>
      </c>
      <c r="G2932" s="2" t="s">
        <v>14</v>
      </c>
    </row>
    <row r="2933" spans="1:7" hidden="1" x14ac:dyDescent="0.25">
      <c r="A2933" s="3">
        <v>1393</v>
      </c>
      <c r="B2933" s="2" t="s">
        <v>1110</v>
      </c>
      <c r="C2933" s="2" t="s">
        <v>70</v>
      </c>
      <c r="D2933" s="2" t="s">
        <v>11</v>
      </c>
      <c r="E2933" s="2" t="s">
        <v>1112</v>
      </c>
      <c r="F2933" s="2" t="s">
        <v>13</v>
      </c>
      <c r="G2933" s="2" t="s">
        <v>14</v>
      </c>
    </row>
    <row r="2934" spans="1:7" hidden="1" x14ac:dyDescent="0.25">
      <c r="A2934" s="3">
        <v>2457</v>
      </c>
      <c r="B2934" s="2" t="s">
        <v>708</v>
      </c>
      <c r="C2934" s="2" t="s">
        <v>47</v>
      </c>
      <c r="D2934" s="2" t="s">
        <v>11</v>
      </c>
      <c r="E2934" s="2" t="s">
        <v>710</v>
      </c>
      <c r="F2934" s="2" t="s">
        <v>13</v>
      </c>
      <c r="G2934" s="2" t="s">
        <v>14</v>
      </c>
    </row>
    <row r="2935" spans="1:7" hidden="1" x14ac:dyDescent="0.25">
      <c r="A2935" s="3">
        <v>3969</v>
      </c>
      <c r="B2935" s="2" t="s">
        <v>708</v>
      </c>
      <c r="C2935" s="2" t="s">
        <v>90</v>
      </c>
      <c r="D2935" s="2" t="s">
        <v>11</v>
      </c>
      <c r="E2935" s="2" t="s">
        <v>710</v>
      </c>
      <c r="F2935" s="2" t="s">
        <v>13</v>
      </c>
      <c r="G2935" s="2" t="s">
        <v>14</v>
      </c>
    </row>
    <row r="2936" spans="1:7" hidden="1" x14ac:dyDescent="0.25">
      <c r="A2936" s="3">
        <v>184</v>
      </c>
      <c r="B2936" s="2" t="s">
        <v>708</v>
      </c>
      <c r="C2936" s="2" t="s">
        <v>9</v>
      </c>
      <c r="D2936" s="2" t="s">
        <v>11</v>
      </c>
      <c r="E2936" s="2" t="s">
        <v>710</v>
      </c>
      <c r="F2936" s="2" t="s">
        <v>13</v>
      </c>
      <c r="G2936" s="2" t="s">
        <v>14</v>
      </c>
    </row>
    <row r="2937" spans="1:7" hidden="1" x14ac:dyDescent="0.25">
      <c r="A2937" s="3">
        <v>2505</v>
      </c>
      <c r="B2937" s="2" t="s">
        <v>708</v>
      </c>
      <c r="C2937" s="2" t="s">
        <v>99</v>
      </c>
      <c r="D2937" s="2" t="s">
        <v>11</v>
      </c>
      <c r="E2937" s="2" t="s">
        <v>710</v>
      </c>
      <c r="F2937" s="2" t="s">
        <v>13</v>
      </c>
      <c r="G2937" s="2" t="s">
        <v>14</v>
      </c>
    </row>
    <row r="2938" spans="1:7" hidden="1" x14ac:dyDescent="0.25">
      <c r="A2938" s="3">
        <v>1720</v>
      </c>
      <c r="B2938" s="2" t="s">
        <v>708</v>
      </c>
      <c r="C2938" s="2" t="s">
        <v>70</v>
      </c>
      <c r="D2938" s="2" t="s">
        <v>11</v>
      </c>
      <c r="E2938" s="2" t="s">
        <v>710</v>
      </c>
      <c r="F2938" s="2" t="s">
        <v>13</v>
      </c>
      <c r="G2938" s="2" t="s">
        <v>14</v>
      </c>
    </row>
    <row r="2939" spans="1:7" x14ac:dyDescent="0.25">
      <c r="A2939" s="3">
        <v>41</v>
      </c>
      <c r="B2939" s="2" t="s">
        <v>708</v>
      </c>
      <c r="C2939" s="2" t="s">
        <v>189</v>
      </c>
      <c r="D2939" s="2" t="s">
        <v>11</v>
      </c>
      <c r="E2939" s="2" t="s">
        <v>710</v>
      </c>
      <c r="F2939" s="2" t="s">
        <v>13</v>
      </c>
      <c r="G2939" s="2" t="s">
        <v>14</v>
      </c>
    </row>
    <row r="2940" spans="1:7" x14ac:dyDescent="0.25">
      <c r="A2940" s="3">
        <v>2517</v>
      </c>
      <c r="B2940" s="2" t="s">
        <v>708</v>
      </c>
      <c r="C2940" s="2" t="s">
        <v>43</v>
      </c>
      <c r="D2940" s="2" t="s">
        <v>11</v>
      </c>
      <c r="E2940" s="2" t="s">
        <v>710</v>
      </c>
      <c r="F2940" s="2" t="s">
        <v>13</v>
      </c>
      <c r="G2940" s="2" t="s">
        <v>14</v>
      </c>
    </row>
    <row r="2941" spans="1:7" x14ac:dyDescent="0.25">
      <c r="A2941" s="3">
        <v>3286</v>
      </c>
      <c r="B2941" s="2" t="s">
        <v>708</v>
      </c>
      <c r="C2941" s="2" t="s">
        <v>26</v>
      </c>
      <c r="D2941" s="2" t="s">
        <v>11</v>
      </c>
      <c r="E2941" s="2" t="s">
        <v>710</v>
      </c>
      <c r="F2941" s="2" t="s">
        <v>13</v>
      </c>
      <c r="G2941" s="2" t="s">
        <v>14</v>
      </c>
    </row>
    <row r="2942" spans="1:7" x14ac:dyDescent="0.25">
      <c r="A2942" s="3">
        <v>2521</v>
      </c>
      <c r="B2942" s="2" t="s">
        <v>708</v>
      </c>
      <c r="C2942" s="2" t="s">
        <v>30</v>
      </c>
      <c r="D2942" s="2" t="s">
        <v>11</v>
      </c>
      <c r="E2942" s="2" t="s">
        <v>710</v>
      </c>
      <c r="F2942" s="2" t="s">
        <v>13</v>
      </c>
      <c r="G2942" s="2" t="s">
        <v>14</v>
      </c>
    </row>
    <row r="2943" spans="1:7" x14ac:dyDescent="0.25">
      <c r="A2943" s="3">
        <v>1881</v>
      </c>
      <c r="B2943" s="2" t="s">
        <v>708</v>
      </c>
      <c r="C2943" s="2" t="s">
        <v>23</v>
      </c>
      <c r="D2943" s="2" t="s">
        <v>11</v>
      </c>
      <c r="E2943" s="2" t="s">
        <v>710</v>
      </c>
      <c r="F2943" s="2" t="s">
        <v>13</v>
      </c>
      <c r="G2943" s="2" t="s">
        <v>14</v>
      </c>
    </row>
    <row r="2944" spans="1:7" hidden="1" x14ac:dyDescent="0.25">
      <c r="A2944" s="3">
        <v>1382</v>
      </c>
      <c r="B2944" s="2" t="s">
        <v>896</v>
      </c>
      <c r="C2944" s="2" t="s">
        <v>47</v>
      </c>
      <c r="D2944" s="2" t="s">
        <v>11</v>
      </c>
      <c r="E2944" s="2" t="s">
        <v>898</v>
      </c>
      <c r="F2944" s="2" t="s">
        <v>13</v>
      </c>
      <c r="G2944" s="2" t="s">
        <v>14</v>
      </c>
    </row>
    <row r="2945" spans="1:14" hidden="1" x14ac:dyDescent="0.25">
      <c r="A2945" s="3">
        <v>1638</v>
      </c>
      <c r="B2945" s="2" t="s">
        <v>896</v>
      </c>
      <c r="C2945" s="2" t="s">
        <v>90</v>
      </c>
      <c r="D2945" s="2" t="s">
        <v>11</v>
      </c>
      <c r="E2945" s="2" t="s">
        <v>898</v>
      </c>
      <c r="F2945" s="2" t="s">
        <v>13</v>
      </c>
      <c r="G2945" s="2" t="s">
        <v>14</v>
      </c>
      <c r="N2945" s="2">
        <v>2</v>
      </c>
    </row>
    <row r="2946" spans="1:14" hidden="1" x14ac:dyDescent="0.25">
      <c r="A2946" s="3">
        <v>1792</v>
      </c>
      <c r="B2946" s="2" t="s">
        <v>896</v>
      </c>
      <c r="C2946" s="2" t="s">
        <v>9</v>
      </c>
      <c r="D2946" s="2" t="s">
        <v>11</v>
      </c>
      <c r="E2946" s="2" t="s">
        <v>898</v>
      </c>
      <c r="F2946" s="2" t="s">
        <v>13</v>
      </c>
      <c r="G2946" s="2" t="s">
        <v>14</v>
      </c>
      <c r="N2946" s="2">
        <v>2</v>
      </c>
    </row>
    <row r="2947" spans="1:14" hidden="1" x14ac:dyDescent="0.25">
      <c r="A2947" s="3">
        <v>1416</v>
      </c>
      <c r="B2947" s="2" t="s">
        <v>896</v>
      </c>
      <c r="C2947" s="2" t="s">
        <v>99</v>
      </c>
      <c r="D2947" s="2" t="s">
        <v>11</v>
      </c>
      <c r="E2947" s="2" t="s">
        <v>898</v>
      </c>
      <c r="F2947" s="2" t="s">
        <v>13</v>
      </c>
      <c r="G2947" s="2" t="s">
        <v>14</v>
      </c>
      <c r="N2947" s="2">
        <v>2</v>
      </c>
    </row>
    <row r="2948" spans="1:14" hidden="1" x14ac:dyDescent="0.25">
      <c r="A2948" s="3">
        <v>2405</v>
      </c>
      <c r="B2948" s="2" t="s">
        <v>896</v>
      </c>
      <c r="C2948" s="2" t="s">
        <v>70</v>
      </c>
      <c r="D2948" s="2" t="s">
        <v>11</v>
      </c>
      <c r="E2948" s="2" t="s">
        <v>898</v>
      </c>
      <c r="F2948" s="2" t="s">
        <v>13</v>
      </c>
      <c r="G2948" s="2" t="s">
        <v>14</v>
      </c>
      <c r="N2948" s="2">
        <v>2</v>
      </c>
    </row>
    <row r="2949" spans="1:14" x14ac:dyDescent="0.25">
      <c r="A2949" s="3">
        <v>3250</v>
      </c>
      <c r="B2949" s="2" t="s">
        <v>896</v>
      </c>
      <c r="C2949" s="2" t="s">
        <v>388</v>
      </c>
      <c r="D2949" s="2" t="s">
        <v>11</v>
      </c>
      <c r="E2949" s="2" t="s">
        <v>898</v>
      </c>
      <c r="F2949" s="2" t="s">
        <v>13</v>
      </c>
      <c r="G2949" s="2" t="s">
        <v>14</v>
      </c>
      <c r="H2949" s="2">
        <v>1</v>
      </c>
      <c r="L2949" s="2" t="s">
        <v>7410</v>
      </c>
      <c r="M2949" s="2">
        <v>28.013000000000002</v>
      </c>
    </row>
    <row r="2950" spans="1:14" x14ac:dyDescent="0.25">
      <c r="A2950" s="3">
        <v>4043</v>
      </c>
      <c r="B2950" s="2" t="s">
        <v>896</v>
      </c>
      <c r="C2950" s="2" t="s">
        <v>199</v>
      </c>
      <c r="D2950" s="2" t="s">
        <v>11</v>
      </c>
      <c r="E2950" s="2" t="s">
        <v>898</v>
      </c>
      <c r="F2950" s="2" t="s">
        <v>13</v>
      </c>
      <c r="G2950" s="2" t="s">
        <v>14</v>
      </c>
      <c r="H2950" s="2">
        <v>1</v>
      </c>
      <c r="L2950" s="2" t="s">
        <v>7410</v>
      </c>
      <c r="M2950" s="2">
        <v>28.013000000000002</v>
      </c>
    </row>
    <row r="2951" spans="1:14" x14ac:dyDescent="0.25">
      <c r="A2951" s="3">
        <v>1258</v>
      </c>
      <c r="B2951" s="2" t="s">
        <v>896</v>
      </c>
      <c r="C2951" s="2" t="s">
        <v>142</v>
      </c>
      <c r="D2951" s="2" t="s">
        <v>11</v>
      </c>
      <c r="E2951" s="2" t="s">
        <v>898</v>
      </c>
      <c r="F2951" s="2" t="s">
        <v>13</v>
      </c>
      <c r="G2951" s="2" t="s">
        <v>14</v>
      </c>
      <c r="H2951" s="2">
        <v>1</v>
      </c>
      <c r="L2951" s="2" t="s">
        <v>7410</v>
      </c>
      <c r="M2951" s="2">
        <v>28.013000000000002</v>
      </c>
    </row>
    <row r="2952" spans="1:14" x14ac:dyDescent="0.25">
      <c r="A2952" s="3">
        <v>3339</v>
      </c>
      <c r="B2952" s="2" t="s">
        <v>896</v>
      </c>
      <c r="C2952" s="2" t="s">
        <v>16</v>
      </c>
      <c r="D2952" s="2" t="s">
        <v>11</v>
      </c>
      <c r="E2952" s="2" t="s">
        <v>898</v>
      </c>
      <c r="F2952" s="2" t="s">
        <v>13</v>
      </c>
      <c r="G2952" s="2" t="s">
        <v>14</v>
      </c>
      <c r="H2952" s="2">
        <v>1</v>
      </c>
      <c r="L2952" s="2" t="s">
        <v>7410</v>
      </c>
      <c r="M2952" s="2">
        <v>28.013000000000002</v>
      </c>
    </row>
    <row r="2953" spans="1:14" x14ac:dyDescent="0.25">
      <c r="A2953" s="3">
        <v>2353</v>
      </c>
      <c r="B2953" s="2" t="s">
        <v>896</v>
      </c>
      <c r="C2953" s="2" t="s">
        <v>189</v>
      </c>
      <c r="D2953" s="2" t="s">
        <v>11</v>
      </c>
      <c r="E2953" s="2" t="s">
        <v>898</v>
      </c>
      <c r="F2953" s="2" t="s">
        <v>13</v>
      </c>
      <c r="G2953" s="2" t="s">
        <v>14</v>
      </c>
    </row>
    <row r="2954" spans="1:14" hidden="1" x14ac:dyDescent="0.25">
      <c r="A2954" s="3">
        <v>764</v>
      </c>
      <c r="B2954" s="2" t="s">
        <v>3806</v>
      </c>
      <c r="C2954" s="2" t="s">
        <v>90</v>
      </c>
      <c r="D2954" s="2" t="s">
        <v>11</v>
      </c>
      <c r="E2954" s="2" t="s">
        <v>3808</v>
      </c>
      <c r="F2954" s="2" t="s">
        <v>13</v>
      </c>
      <c r="G2954" s="2" t="s">
        <v>14</v>
      </c>
    </row>
    <row r="2955" spans="1:14" x14ac:dyDescent="0.25">
      <c r="A2955" s="3">
        <v>517</v>
      </c>
      <c r="B2955" s="2" t="s">
        <v>1599</v>
      </c>
      <c r="C2955" s="2" t="s">
        <v>189</v>
      </c>
      <c r="D2955" s="2" t="s">
        <v>11</v>
      </c>
      <c r="E2955" s="2" t="s">
        <v>1601</v>
      </c>
      <c r="F2955" s="2" t="s">
        <v>13</v>
      </c>
      <c r="G2955" s="2" t="s">
        <v>14</v>
      </c>
    </row>
    <row r="2956" spans="1:14" x14ac:dyDescent="0.25">
      <c r="A2956" s="3">
        <v>1321</v>
      </c>
      <c r="B2956" s="2" t="s">
        <v>1599</v>
      </c>
      <c r="C2956" s="2" t="s">
        <v>43</v>
      </c>
      <c r="D2956" s="2" t="s">
        <v>11</v>
      </c>
      <c r="E2956" s="2" t="s">
        <v>1601</v>
      </c>
      <c r="F2956" s="2" t="s">
        <v>13</v>
      </c>
      <c r="G2956" s="2" t="s">
        <v>14</v>
      </c>
    </row>
    <row r="2957" spans="1:14" hidden="1" x14ac:dyDescent="0.25">
      <c r="A2957" s="3">
        <v>2955</v>
      </c>
      <c r="B2957" s="2" t="s">
        <v>467</v>
      </c>
      <c r="C2957" s="2" t="s">
        <v>59</v>
      </c>
      <c r="D2957" s="2" t="s">
        <v>11</v>
      </c>
      <c r="E2957" s="2" t="s">
        <v>2076</v>
      </c>
      <c r="F2957" s="2" t="s">
        <v>37</v>
      </c>
      <c r="G2957" s="2" t="s">
        <v>14</v>
      </c>
    </row>
    <row r="2958" spans="1:14" x14ac:dyDescent="0.25">
      <c r="A2958" s="3">
        <v>3700</v>
      </c>
      <c r="B2958" s="2" t="s">
        <v>1599</v>
      </c>
      <c r="C2958" s="2" t="s">
        <v>26</v>
      </c>
      <c r="D2958" s="2" t="s">
        <v>11</v>
      </c>
      <c r="E2958" s="2" t="s">
        <v>1601</v>
      </c>
      <c r="F2958" s="2" t="s">
        <v>13</v>
      </c>
      <c r="G2958" s="2" t="s">
        <v>14</v>
      </c>
    </row>
    <row r="2959" spans="1:14" hidden="1" x14ac:dyDescent="0.25">
      <c r="A2959" s="3">
        <v>2957</v>
      </c>
      <c r="C2959" s="2" t="s">
        <v>2818</v>
      </c>
      <c r="D2959" s="2" t="s">
        <v>11</v>
      </c>
      <c r="E2959" s="2" t="s">
        <v>3416</v>
      </c>
      <c r="F2959" s="2" t="s">
        <v>37</v>
      </c>
      <c r="G2959" s="2" t="s">
        <v>2821</v>
      </c>
    </row>
    <row r="2960" spans="1:14" hidden="1" x14ac:dyDescent="0.25">
      <c r="A2960" s="3">
        <v>2958</v>
      </c>
      <c r="B2960" s="2" t="s">
        <v>650</v>
      </c>
      <c r="C2960" s="2" t="s">
        <v>59</v>
      </c>
      <c r="D2960" s="2" t="s">
        <v>11</v>
      </c>
      <c r="E2960" s="2" t="s">
        <v>3962</v>
      </c>
      <c r="F2960" s="2" t="s">
        <v>37</v>
      </c>
      <c r="G2960" s="2" t="s">
        <v>14</v>
      </c>
    </row>
    <row r="2961" spans="1:14" x14ac:dyDescent="0.25">
      <c r="A2961" s="3">
        <v>2741</v>
      </c>
      <c r="B2961" s="2" t="s">
        <v>1599</v>
      </c>
      <c r="C2961" s="2" t="s">
        <v>30</v>
      </c>
      <c r="D2961" s="2" t="s">
        <v>11</v>
      </c>
      <c r="E2961" s="2" t="s">
        <v>1601</v>
      </c>
      <c r="F2961" s="2" t="s">
        <v>13</v>
      </c>
      <c r="G2961" s="2" t="s">
        <v>14</v>
      </c>
    </row>
    <row r="2962" spans="1:14" hidden="1" x14ac:dyDescent="0.25">
      <c r="A2962" s="3">
        <v>2960</v>
      </c>
      <c r="B2962" s="2" t="s">
        <v>1656</v>
      </c>
      <c r="C2962" s="2" t="s">
        <v>59</v>
      </c>
      <c r="D2962" s="2" t="s">
        <v>11</v>
      </c>
      <c r="E2962" s="2" t="s">
        <v>1667</v>
      </c>
      <c r="F2962" s="2" t="s">
        <v>37</v>
      </c>
      <c r="G2962" s="2" t="s">
        <v>768</v>
      </c>
    </row>
    <row r="2963" spans="1:14" x14ac:dyDescent="0.25">
      <c r="A2963" s="3">
        <v>3602</v>
      </c>
      <c r="B2963" s="2" t="s">
        <v>1599</v>
      </c>
      <c r="C2963" s="2" t="s">
        <v>23</v>
      </c>
      <c r="D2963" s="2" t="s">
        <v>11</v>
      </c>
      <c r="E2963" s="2" t="s">
        <v>1601</v>
      </c>
      <c r="F2963" s="2" t="s">
        <v>13</v>
      </c>
      <c r="G2963" s="2" t="s">
        <v>14</v>
      </c>
    </row>
    <row r="2964" spans="1:14" x14ac:dyDescent="0.25">
      <c r="A2964" s="3">
        <v>3859</v>
      </c>
      <c r="B2964" s="2" t="s">
        <v>1717</v>
      </c>
      <c r="C2964" s="2" t="s">
        <v>189</v>
      </c>
      <c r="D2964" s="2" t="s">
        <v>11</v>
      </c>
      <c r="E2964" s="2" t="s">
        <v>1719</v>
      </c>
      <c r="F2964" s="2" t="s">
        <v>13</v>
      </c>
      <c r="G2964" s="2" t="s">
        <v>14</v>
      </c>
    </row>
    <row r="2965" spans="1:14" x14ac:dyDescent="0.25">
      <c r="A2965" s="3">
        <v>4285</v>
      </c>
      <c r="B2965" s="2" t="s">
        <v>1717</v>
      </c>
      <c r="C2965" s="2" t="s">
        <v>43</v>
      </c>
      <c r="D2965" s="2" t="s">
        <v>11</v>
      </c>
      <c r="E2965" s="2" t="s">
        <v>1719</v>
      </c>
      <c r="F2965" s="2" t="s">
        <v>13</v>
      </c>
      <c r="G2965" s="2" t="s">
        <v>14</v>
      </c>
    </row>
    <row r="2966" spans="1:14" x14ac:dyDescent="0.25">
      <c r="A2966" s="3">
        <v>2506</v>
      </c>
      <c r="B2966" s="2" t="s">
        <v>1717</v>
      </c>
      <c r="C2966" s="2" t="s">
        <v>26</v>
      </c>
      <c r="D2966" s="2" t="s">
        <v>11</v>
      </c>
      <c r="E2966" s="2" t="s">
        <v>1719</v>
      </c>
      <c r="F2966" s="2" t="s">
        <v>13</v>
      </c>
      <c r="G2966" s="2" t="s">
        <v>14</v>
      </c>
    </row>
    <row r="2967" spans="1:14" x14ac:dyDescent="0.25">
      <c r="A2967" s="3">
        <v>39</v>
      </c>
      <c r="B2967" s="2" t="s">
        <v>1717</v>
      </c>
      <c r="C2967" s="2" t="s">
        <v>30</v>
      </c>
      <c r="D2967" s="2" t="s">
        <v>11</v>
      </c>
      <c r="E2967" s="2" t="s">
        <v>1719</v>
      </c>
      <c r="F2967" s="2" t="s">
        <v>13</v>
      </c>
      <c r="G2967" s="2" t="s">
        <v>14</v>
      </c>
    </row>
    <row r="2968" spans="1:14" x14ac:dyDescent="0.25">
      <c r="A2968" s="3">
        <v>1243</v>
      </c>
      <c r="B2968" s="2" t="s">
        <v>1717</v>
      </c>
      <c r="C2968" s="2" t="s">
        <v>23</v>
      </c>
      <c r="D2968" s="2" t="s">
        <v>11</v>
      </c>
      <c r="E2968" s="2" t="s">
        <v>1719</v>
      </c>
      <c r="F2968" s="2" t="s">
        <v>13</v>
      </c>
      <c r="G2968" s="2" t="s">
        <v>14</v>
      </c>
    </row>
    <row r="2969" spans="1:14" hidden="1" x14ac:dyDescent="0.25">
      <c r="A2969" s="3">
        <v>1157</v>
      </c>
      <c r="B2969" s="2" t="s">
        <v>896</v>
      </c>
      <c r="C2969" s="2" t="s">
        <v>47</v>
      </c>
      <c r="D2969" s="2" t="s">
        <v>11</v>
      </c>
      <c r="E2969" s="2" t="s">
        <v>1169</v>
      </c>
      <c r="F2969" s="2" t="s">
        <v>13</v>
      </c>
      <c r="G2969" s="2" t="s">
        <v>14</v>
      </c>
    </row>
    <row r="2970" spans="1:14" hidden="1" x14ac:dyDescent="0.25">
      <c r="A2970" s="3">
        <v>2678</v>
      </c>
      <c r="B2970" s="2" t="s">
        <v>896</v>
      </c>
      <c r="C2970" s="2" t="s">
        <v>90</v>
      </c>
      <c r="D2970" s="2" t="s">
        <v>11</v>
      </c>
      <c r="E2970" s="2" t="s">
        <v>1169</v>
      </c>
      <c r="F2970" s="2" t="s">
        <v>13</v>
      </c>
      <c r="G2970" s="2" t="s">
        <v>14</v>
      </c>
    </row>
    <row r="2971" spans="1:14" hidden="1" x14ac:dyDescent="0.25">
      <c r="A2971" s="3">
        <v>3033</v>
      </c>
      <c r="B2971" s="2" t="s">
        <v>896</v>
      </c>
      <c r="C2971" s="2" t="s">
        <v>9</v>
      </c>
      <c r="D2971" s="2" t="s">
        <v>11</v>
      </c>
      <c r="E2971" s="2" t="s">
        <v>1169</v>
      </c>
      <c r="F2971" s="2" t="s">
        <v>13</v>
      </c>
      <c r="G2971" s="2" t="s">
        <v>14</v>
      </c>
    </row>
    <row r="2972" spans="1:14" hidden="1" x14ac:dyDescent="0.25">
      <c r="A2972" s="3">
        <v>2360</v>
      </c>
      <c r="B2972" s="2" t="s">
        <v>896</v>
      </c>
      <c r="C2972" s="2" t="s">
        <v>99</v>
      </c>
      <c r="D2972" s="2" t="s">
        <v>11</v>
      </c>
      <c r="E2972" s="2" t="s">
        <v>1169</v>
      </c>
      <c r="F2972" s="2" t="s">
        <v>13</v>
      </c>
      <c r="G2972" s="2" t="s">
        <v>14</v>
      </c>
    </row>
    <row r="2973" spans="1:14" hidden="1" x14ac:dyDescent="0.25">
      <c r="A2973" s="3">
        <v>538</v>
      </c>
      <c r="B2973" s="2" t="s">
        <v>896</v>
      </c>
      <c r="C2973" s="2" t="s">
        <v>70</v>
      </c>
      <c r="D2973" s="2" t="s">
        <v>11</v>
      </c>
      <c r="E2973" s="2" t="s">
        <v>1169</v>
      </c>
      <c r="F2973" s="2" t="s">
        <v>13</v>
      </c>
      <c r="G2973" s="2" t="s">
        <v>14</v>
      </c>
    </row>
    <row r="2974" spans="1:14" x14ac:dyDescent="0.25">
      <c r="A2974" s="3">
        <v>794</v>
      </c>
      <c r="B2974" s="2" t="s">
        <v>2763</v>
      </c>
      <c r="C2974" s="2" t="s">
        <v>16</v>
      </c>
      <c r="D2974" s="2" t="s">
        <v>11</v>
      </c>
      <c r="E2974" s="2" t="s">
        <v>2765</v>
      </c>
      <c r="F2974" s="2" t="s">
        <v>13</v>
      </c>
      <c r="G2974" s="2" t="s">
        <v>14</v>
      </c>
      <c r="H2974" s="2">
        <f>14.0067*N2974/M2974</f>
        <v>4.7434030505811277E-2</v>
      </c>
      <c r="L2974" s="2" t="s">
        <v>7414</v>
      </c>
      <c r="M2974" s="2">
        <v>295.28800000000001</v>
      </c>
      <c r="N2974" s="2">
        <v>1</v>
      </c>
    </row>
    <row r="2975" spans="1:14" x14ac:dyDescent="0.25">
      <c r="A2975" s="3">
        <v>1248</v>
      </c>
      <c r="B2975" s="2" t="s">
        <v>7415</v>
      </c>
      <c r="C2975" s="2" t="s">
        <v>189</v>
      </c>
      <c r="D2975" s="2" t="s">
        <v>11</v>
      </c>
      <c r="E2975" s="2" t="s">
        <v>7416</v>
      </c>
      <c r="F2975" s="2" t="s">
        <v>13</v>
      </c>
      <c r="G2975" s="2" t="s">
        <v>14</v>
      </c>
    </row>
    <row r="2976" spans="1:14" x14ac:dyDescent="0.25">
      <c r="A2976" s="3">
        <v>4286</v>
      </c>
      <c r="C2976" s="2" t="s">
        <v>189</v>
      </c>
      <c r="D2976" s="2" t="s">
        <v>11</v>
      </c>
      <c r="E2976" s="2" t="s">
        <v>1766</v>
      </c>
      <c r="F2976" s="2" t="s">
        <v>13</v>
      </c>
      <c r="G2976" s="2" t="s">
        <v>14</v>
      </c>
    </row>
    <row r="2977" spans="1:14" hidden="1" x14ac:dyDescent="0.25">
      <c r="A2977" s="3">
        <v>2975</v>
      </c>
      <c r="C2977" s="2" t="s">
        <v>2818</v>
      </c>
      <c r="D2977" s="2" t="s">
        <v>11</v>
      </c>
      <c r="E2977" s="2" t="s">
        <v>2909</v>
      </c>
      <c r="F2977" s="2" t="s">
        <v>37</v>
      </c>
      <c r="G2977" s="2" t="s">
        <v>2821</v>
      </c>
    </row>
    <row r="2978" spans="1:14" x14ac:dyDescent="0.25">
      <c r="A2978" s="3">
        <v>3445</v>
      </c>
      <c r="C2978" s="2" t="s">
        <v>43</v>
      </c>
      <c r="D2978" s="2" t="s">
        <v>11</v>
      </c>
      <c r="E2978" s="2" t="s">
        <v>1766</v>
      </c>
      <c r="F2978" s="2" t="s">
        <v>13</v>
      </c>
      <c r="G2978" s="2" t="s">
        <v>14</v>
      </c>
    </row>
    <row r="2979" spans="1:14" x14ac:dyDescent="0.25">
      <c r="A2979" s="3">
        <v>760</v>
      </c>
      <c r="C2979" s="2" t="s">
        <v>26</v>
      </c>
      <c r="D2979" s="2" t="s">
        <v>11</v>
      </c>
      <c r="E2979" s="2" t="s">
        <v>1766</v>
      </c>
      <c r="F2979" s="2" t="s">
        <v>13</v>
      </c>
      <c r="G2979" s="2" t="s">
        <v>14</v>
      </c>
    </row>
    <row r="2980" spans="1:14" x14ac:dyDescent="0.25">
      <c r="A2980" s="3">
        <v>3874</v>
      </c>
      <c r="C2980" s="2" t="s">
        <v>30</v>
      </c>
      <c r="D2980" s="2" t="s">
        <v>11</v>
      </c>
      <c r="E2980" s="2" t="s">
        <v>1766</v>
      </c>
      <c r="F2980" s="2" t="s">
        <v>13</v>
      </c>
      <c r="G2980" s="2" t="s">
        <v>14</v>
      </c>
    </row>
    <row r="2981" spans="1:14" x14ac:dyDescent="0.25">
      <c r="A2981" s="3">
        <v>4298</v>
      </c>
      <c r="C2981" s="2" t="s">
        <v>23</v>
      </c>
      <c r="D2981" s="2" t="s">
        <v>11</v>
      </c>
      <c r="E2981" s="2" t="s">
        <v>1766</v>
      </c>
      <c r="F2981" s="2" t="s">
        <v>13</v>
      </c>
      <c r="G2981" s="2" t="s">
        <v>14</v>
      </c>
    </row>
    <row r="2982" spans="1:14" x14ac:dyDescent="0.25">
      <c r="A2982" s="3">
        <v>3541</v>
      </c>
      <c r="C2982" s="2" t="s">
        <v>189</v>
      </c>
      <c r="D2982" s="2" t="s">
        <v>11</v>
      </c>
      <c r="E2982" s="2" t="s">
        <v>3155</v>
      </c>
      <c r="F2982" s="2" t="s">
        <v>13</v>
      </c>
      <c r="G2982" s="2" t="s">
        <v>33</v>
      </c>
    </row>
    <row r="2983" spans="1:14" x14ac:dyDescent="0.25">
      <c r="A2983" s="3">
        <v>469</v>
      </c>
      <c r="C2983" s="2" t="s">
        <v>43</v>
      </c>
      <c r="D2983" s="2" t="s">
        <v>11</v>
      </c>
      <c r="E2983" s="2" t="s">
        <v>3155</v>
      </c>
      <c r="F2983" s="2" t="s">
        <v>13</v>
      </c>
      <c r="G2983" s="2" t="s">
        <v>33</v>
      </c>
    </row>
    <row r="2984" spans="1:14" x14ac:dyDescent="0.25">
      <c r="A2984" s="3">
        <v>2366</v>
      </c>
      <c r="C2984" s="2" t="s">
        <v>26</v>
      </c>
      <c r="D2984" s="2" t="s">
        <v>11</v>
      </c>
      <c r="E2984" s="2" t="s">
        <v>3155</v>
      </c>
      <c r="F2984" s="2" t="s">
        <v>13</v>
      </c>
      <c r="G2984" s="2" t="s">
        <v>33</v>
      </c>
    </row>
    <row r="2985" spans="1:14" x14ac:dyDescent="0.25">
      <c r="A2985" s="3">
        <v>19</v>
      </c>
      <c r="C2985" s="2" t="s">
        <v>30</v>
      </c>
      <c r="D2985" s="2" t="s">
        <v>11</v>
      </c>
      <c r="E2985" s="2" t="s">
        <v>3155</v>
      </c>
      <c r="F2985" s="2" t="s">
        <v>13</v>
      </c>
      <c r="G2985" s="2" t="s">
        <v>33</v>
      </c>
    </row>
    <row r="2986" spans="1:14" x14ac:dyDescent="0.25">
      <c r="A2986" s="3">
        <v>3051</v>
      </c>
      <c r="C2986" s="2" t="s">
        <v>23</v>
      </c>
      <c r="D2986" s="2" t="s">
        <v>11</v>
      </c>
      <c r="E2986" s="2" t="s">
        <v>3155</v>
      </c>
      <c r="F2986" s="2" t="s">
        <v>13</v>
      </c>
      <c r="G2986" s="2" t="s">
        <v>33</v>
      </c>
    </row>
    <row r="2987" spans="1:14" x14ac:dyDescent="0.25">
      <c r="A2987" s="3">
        <v>1890</v>
      </c>
      <c r="B2987" s="2" t="s">
        <v>4450</v>
      </c>
      <c r="C2987" s="2" t="s">
        <v>16</v>
      </c>
      <c r="D2987" s="2" t="s">
        <v>11</v>
      </c>
      <c r="E2987" s="2" t="s">
        <v>4452</v>
      </c>
      <c r="F2987" s="2" t="s">
        <v>13</v>
      </c>
      <c r="G2987" s="2" t="s">
        <v>14</v>
      </c>
      <c r="H2987" s="2">
        <f>14.0067*N2987/M2987</f>
        <v>0.13837513336933757</v>
      </c>
      <c r="L2987" s="2" t="s">
        <v>7418</v>
      </c>
      <c r="M2987" s="2">
        <v>303.66800000000001</v>
      </c>
      <c r="N2987" s="2">
        <v>3</v>
      </c>
    </row>
    <row r="2988" spans="1:14" x14ac:dyDescent="0.25">
      <c r="A2988" s="3">
        <v>65</v>
      </c>
      <c r="B2988" s="2" t="s">
        <v>5220</v>
      </c>
      <c r="C2988" s="2" t="s">
        <v>16</v>
      </c>
      <c r="D2988" s="2" t="s">
        <v>11</v>
      </c>
      <c r="E2988" s="2" t="s">
        <v>5222</v>
      </c>
      <c r="F2988" s="2" t="s">
        <v>13</v>
      </c>
      <c r="G2988" s="2" t="s">
        <v>14</v>
      </c>
      <c r="H2988" s="2">
        <f>14.0067*N2988/M2988</f>
        <v>5.685633391177277E-2</v>
      </c>
      <c r="L2988" s="2" t="s">
        <v>7419</v>
      </c>
      <c r="M2988" s="2">
        <v>492.70499999999998</v>
      </c>
      <c r="N2988" s="2">
        <v>2</v>
      </c>
    </row>
    <row r="2989" spans="1:14" x14ac:dyDescent="0.25">
      <c r="A2989" s="3">
        <v>4361</v>
      </c>
      <c r="B2989" s="2" t="s">
        <v>5250</v>
      </c>
      <c r="C2989" s="2" t="s">
        <v>189</v>
      </c>
      <c r="D2989" s="2" t="s">
        <v>11</v>
      </c>
      <c r="E2989" s="2" t="s">
        <v>5252</v>
      </c>
      <c r="F2989" s="2" t="s">
        <v>13</v>
      </c>
      <c r="G2989" s="2" t="s">
        <v>14</v>
      </c>
    </row>
    <row r="2990" spans="1:14" x14ac:dyDescent="0.25">
      <c r="A2990" s="3">
        <v>1449</v>
      </c>
      <c r="B2990" s="2" t="s">
        <v>5679</v>
      </c>
      <c r="C2990" s="2" t="s">
        <v>16</v>
      </c>
      <c r="D2990" s="2" t="s">
        <v>11</v>
      </c>
      <c r="E2990" s="2" t="s">
        <v>5681</v>
      </c>
      <c r="F2990" s="2" t="s">
        <v>13</v>
      </c>
      <c r="G2990" s="2" t="s">
        <v>14</v>
      </c>
      <c r="H2990" s="2">
        <f>14.0067*N2990/M2990</f>
        <v>0</v>
      </c>
      <c r="L2990" s="2" t="s">
        <v>7421</v>
      </c>
      <c r="M2990" s="2">
        <v>144.21100000000001</v>
      </c>
      <c r="N2990" s="2">
        <v>0</v>
      </c>
    </row>
    <row r="2991" spans="1:14" hidden="1" x14ac:dyDescent="0.25">
      <c r="A2991" s="3">
        <v>68</v>
      </c>
      <c r="B2991" s="2" t="s">
        <v>1821</v>
      </c>
      <c r="C2991" s="2" t="s">
        <v>47</v>
      </c>
      <c r="D2991" s="2" t="s">
        <v>11</v>
      </c>
      <c r="E2991" s="2" t="s">
        <v>3992</v>
      </c>
      <c r="F2991" s="2" t="s">
        <v>13</v>
      </c>
      <c r="G2991" s="2" t="s">
        <v>14</v>
      </c>
    </row>
    <row r="2992" spans="1:14" hidden="1" x14ac:dyDescent="0.25">
      <c r="A2992" s="3">
        <v>1090</v>
      </c>
      <c r="B2992" s="2" t="s">
        <v>1821</v>
      </c>
      <c r="C2992" s="2" t="s">
        <v>90</v>
      </c>
      <c r="D2992" s="2" t="s">
        <v>11</v>
      </c>
      <c r="E2992" s="2" t="s">
        <v>3992</v>
      </c>
      <c r="F2992" s="2" t="s">
        <v>13</v>
      </c>
      <c r="G2992" s="2" t="s">
        <v>14</v>
      </c>
    </row>
    <row r="2993" spans="1:14" hidden="1" x14ac:dyDescent="0.25">
      <c r="A2993" s="3">
        <v>3673</v>
      </c>
      <c r="B2993" s="2" t="s">
        <v>1821</v>
      </c>
      <c r="C2993" s="2" t="s">
        <v>9</v>
      </c>
      <c r="D2993" s="2" t="s">
        <v>11</v>
      </c>
      <c r="E2993" s="2" t="s">
        <v>3992</v>
      </c>
      <c r="F2993" s="2" t="s">
        <v>13</v>
      </c>
      <c r="G2993" s="2" t="s">
        <v>14</v>
      </c>
    </row>
    <row r="2994" spans="1:14" hidden="1" x14ac:dyDescent="0.25">
      <c r="A2994" s="3">
        <v>2682</v>
      </c>
      <c r="B2994" s="2" t="s">
        <v>1821</v>
      </c>
      <c r="C2994" s="2" t="s">
        <v>99</v>
      </c>
      <c r="D2994" s="2" t="s">
        <v>11</v>
      </c>
      <c r="E2994" s="2" t="s">
        <v>3992</v>
      </c>
      <c r="F2994" s="2" t="s">
        <v>13</v>
      </c>
      <c r="G2994" s="2" t="s">
        <v>14</v>
      </c>
    </row>
    <row r="2995" spans="1:14" hidden="1" x14ac:dyDescent="0.25">
      <c r="A2995" s="3">
        <v>1301</v>
      </c>
      <c r="B2995" s="2" t="s">
        <v>1821</v>
      </c>
      <c r="C2995" s="2" t="s">
        <v>70</v>
      </c>
      <c r="D2995" s="2" t="s">
        <v>11</v>
      </c>
      <c r="E2995" s="2" t="s">
        <v>3992</v>
      </c>
      <c r="F2995" s="2" t="s">
        <v>13</v>
      </c>
      <c r="G2995" s="2" t="s">
        <v>14</v>
      </c>
    </row>
    <row r="2996" spans="1:14" hidden="1" x14ac:dyDescent="0.25">
      <c r="A2996" s="3">
        <v>3502</v>
      </c>
      <c r="C2996" s="2" t="s">
        <v>90</v>
      </c>
      <c r="D2996" s="2" t="s">
        <v>11</v>
      </c>
      <c r="E2996" s="2" t="s">
        <v>1233</v>
      </c>
      <c r="F2996" s="2" t="s">
        <v>13</v>
      </c>
      <c r="G2996" s="2" t="s">
        <v>14</v>
      </c>
      <c r="N2996" s="9" t="s">
        <v>6617</v>
      </c>
    </row>
    <row r="2997" spans="1:14" hidden="1" x14ac:dyDescent="0.25">
      <c r="A2997" s="3">
        <v>605</v>
      </c>
      <c r="C2997" s="2" t="s">
        <v>9</v>
      </c>
      <c r="D2997" s="2" t="s">
        <v>11</v>
      </c>
      <c r="E2997" s="2" t="s">
        <v>1233</v>
      </c>
      <c r="F2997" s="2" t="s">
        <v>13</v>
      </c>
      <c r="G2997" s="2" t="s">
        <v>14</v>
      </c>
      <c r="N2997" s="9" t="s">
        <v>6617</v>
      </c>
    </row>
    <row r="2998" spans="1:14" x14ac:dyDescent="0.25">
      <c r="A2998" s="3">
        <v>2807</v>
      </c>
      <c r="C2998" s="2" t="s">
        <v>388</v>
      </c>
      <c r="D2998" s="2" t="s">
        <v>11</v>
      </c>
      <c r="E2998" s="2" t="s">
        <v>1233</v>
      </c>
      <c r="F2998" s="2" t="s">
        <v>13</v>
      </c>
      <c r="G2998" s="2" t="s">
        <v>14</v>
      </c>
      <c r="H2998" s="9">
        <v>0</v>
      </c>
      <c r="L2998" s="9" t="s">
        <v>6617</v>
      </c>
      <c r="M2998" s="9" t="s">
        <v>6617</v>
      </c>
      <c r="N2998" s="2" t="s">
        <v>6617</v>
      </c>
    </row>
    <row r="2999" spans="1:14" x14ac:dyDescent="0.25">
      <c r="A2999" s="3">
        <v>4195</v>
      </c>
      <c r="C2999" s="2" t="s">
        <v>199</v>
      </c>
      <c r="D2999" s="2" t="s">
        <v>11</v>
      </c>
      <c r="E2999" s="2" t="s">
        <v>1233</v>
      </c>
      <c r="F2999" s="2" t="s">
        <v>13</v>
      </c>
      <c r="G2999" s="2" t="s">
        <v>14</v>
      </c>
      <c r="H2999" s="9">
        <v>0</v>
      </c>
      <c r="L2999" s="9" t="s">
        <v>6617</v>
      </c>
      <c r="M2999" s="9" t="s">
        <v>6617</v>
      </c>
      <c r="N2999" s="2" t="s">
        <v>6617</v>
      </c>
    </row>
    <row r="3000" spans="1:14" x14ac:dyDescent="0.25">
      <c r="A3000" s="3">
        <v>134</v>
      </c>
      <c r="C3000" s="2" t="s">
        <v>142</v>
      </c>
      <c r="D3000" s="2" t="s">
        <v>11</v>
      </c>
      <c r="E3000" s="2" t="s">
        <v>1233</v>
      </c>
      <c r="F3000" s="2" t="s">
        <v>13</v>
      </c>
      <c r="G3000" s="2" t="s">
        <v>14</v>
      </c>
      <c r="H3000" s="9">
        <v>0</v>
      </c>
      <c r="L3000" s="9" t="s">
        <v>6617</v>
      </c>
      <c r="M3000" s="9" t="s">
        <v>6617</v>
      </c>
    </row>
    <row r="3001" spans="1:14" x14ac:dyDescent="0.25">
      <c r="A3001" s="3">
        <v>1540</v>
      </c>
      <c r="C3001" s="2" t="s">
        <v>16</v>
      </c>
      <c r="D3001" s="2" t="s">
        <v>11</v>
      </c>
      <c r="E3001" s="2" t="s">
        <v>1233</v>
      </c>
      <c r="F3001" s="2" t="s">
        <v>13</v>
      </c>
      <c r="G3001" s="2" t="s">
        <v>14</v>
      </c>
      <c r="H3001" s="9">
        <v>0</v>
      </c>
      <c r="L3001" s="9" t="s">
        <v>6617</v>
      </c>
      <c r="M3001" s="9" t="s">
        <v>6617</v>
      </c>
    </row>
    <row r="3002" spans="1:14" hidden="1" x14ac:dyDescent="0.25">
      <c r="A3002" s="3">
        <v>3265</v>
      </c>
      <c r="C3002" s="2" t="s">
        <v>47</v>
      </c>
      <c r="D3002" s="2" t="s">
        <v>11</v>
      </c>
      <c r="E3002" s="2" t="s">
        <v>180</v>
      </c>
      <c r="F3002" s="2" t="s">
        <v>13</v>
      </c>
      <c r="G3002" s="2" t="s">
        <v>14</v>
      </c>
      <c r="N3002" s="9" t="s">
        <v>6617</v>
      </c>
    </row>
    <row r="3003" spans="1:14" hidden="1" x14ac:dyDescent="0.25">
      <c r="A3003" s="3">
        <v>1249</v>
      </c>
      <c r="C3003" s="2" t="s">
        <v>90</v>
      </c>
      <c r="D3003" s="2" t="s">
        <v>11</v>
      </c>
      <c r="E3003" s="2" t="s">
        <v>180</v>
      </c>
      <c r="F3003" s="2" t="s">
        <v>13</v>
      </c>
      <c r="G3003" s="2" t="s">
        <v>14</v>
      </c>
      <c r="N3003" s="9" t="s">
        <v>6617</v>
      </c>
    </row>
    <row r="3004" spans="1:14" hidden="1" x14ac:dyDescent="0.25">
      <c r="A3004" s="3">
        <v>2514</v>
      </c>
      <c r="C3004" s="2" t="s">
        <v>9</v>
      </c>
      <c r="D3004" s="2" t="s">
        <v>11</v>
      </c>
      <c r="E3004" s="2" t="s">
        <v>180</v>
      </c>
      <c r="F3004" s="2" t="s">
        <v>13</v>
      </c>
      <c r="G3004" s="2" t="s">
        <v>14</v>
      </c>
      <c r="N3004" s="9" t="s">
        <v>6617</v>
      </c>
    </row>
    <row r="3005" spans="1:14" hidden="1" x14ac:dyDescent="0.25">
      <c r="A3005" s="3">
        <v>2286</v>
      </c>
      <c r="C3005" s="2" t="s">
        <v>99</v>
      </c>
      <c r="D3005" s="2" t="s">
        <v>11</v>
      </c>
      <c r="E3005" s="2" t="s">
        <v>180</v>
      </c>
      <c r="F3005" s="2" t="s">
        <v>13</v>
      </c>
      <c r="G3005" s="2" t="s">
        <v>14</v>
      </c>
      <c r="N3005" s="9" t="s">
        <v>6617</v>
      </c>
    </row>
    <row r="3006" spans="1:14" hidden="1" x14ac:dyDescent="0.25">
      <c r="A3006" s="3">
        <v>1435</v>
      </c>
      <c r="C3006" s="2" t="s">
        <v>70</v>
      </c>
      <c r="D3006" s="2" t="s">
        <v>11</v>
      </c>
      <c r="E3006" s="2" t="s">
        <v>180</v>
      </c>
      <c r="F3006" s="2" t="s">
        <v>13</v>
      </c>
      <c r="G3006" s="2" t="s">
        <v>14</v>
      </c>
    </row>
    <row r="3007" spans="1:14" hidden="1" x14ac:dyDescent="0.25">
      <c r="A3007" s="3">
        <v>3005</v>
      </c>
      <c r="C3007" s="2" t="s">
        <v>6866</v>
      </c>
      <c r="D3007" s="2" t="s">
        <v>11</v>
      </c>
      <c r="E3007" s="2" t="s">
        <v>7422</v>
      </c>
      <c r="F3007" s="2" t="s">
        <v>6868</v>
      </c>
      <c r="G3007" s="2" t="s">
        <v>774</v>
      </c>
    </row>
    <row r="3008" spans="1:14" x14ac:dyDescent="0.25">
      <c r="A3008" s="3">
        <v>3880</v>
      </c>
      <c r="C3008" s="2" t="s">
        <v>388</v>
      </c>
      <c r="D3008" s="2" t="s">
        <v>11</v>
      </c>
      <c r="E3008" s="2" t="s">
        <v>180</v>
      </c>
      <c r="F3008" s="2" t="s">
        <v>13</v>
      </c>
      <c r="G3008" s="2" t="s">
        <v>14</v>
      </c>
      <c r="H3008" s="9">
        <v>0</v>
      </c>
      <c r="L3008" s="9" t="s">
        <v>6617</v>
      </c>
      <c r="M3008" s="9" t="s">
        <v>6617</v>
      </c>
    </row>
    <row r="3009" spans="1:14" x14ac:dyDescent="0.25">
      <c r="A3009" s="3">
        <v>2016</v>
      </c>
      <c r="C3009" s="2" t="s">
        <v>199</v>
      </c>
      <c r="D3009" s="2" t="s">
        <v>11</v>
      </c>
      <c r="E3009" s="2" t="s">
        <v>180</v>
      </c>
      <c r="F3009" s="2" t="s">
        <v>13</v>
      </c>
      <c r="G3009" s="2" t="s">
        <v>14</v>
      </c>
      <c r="H3009" s="9">
        <v>0</v>
      </c>
      <c r="L3009" s="9" t="s">
        <v>6617</v>
      </c>
      <c r="M3009" s="9" t="s">
        <v>6617</v>
      </c>
    </row>
    <row r="3010" spans="1:14" x14ac:dyDescent="0.25">
      <c r="A3010" s="3">
        <v>158</v>
      </c>
      <c r="C3010" s="2" t="s">
        <v>142</v>
      </c>
      <c r="D3010" s="2" t="s">
        <v>11</v>
      </c>
      <c r="E3010" s="2" t="s">
        <v>180</v>
      </c>
      <c r="F3010" s="2" t="s">
        <v>13</v>
      </c>
      <c r="G3010" s="2" t="s">
        <v>14</v>
      </c>
      <c r="H3010" s="9">
        <v>0</v>
      </c>
      <c r="L3010" s="9" t="s">
        <v>6617</v>
      </c>
      <c r="M3010" s="9" t="s">
        <v>6617</v>
      </c>
    </row>
    <row r="3011" spans="1:14" x14ac:dyDescent="0.25">
      <c r="A3011" s="3">
        <v>3512</v>
      </c>
      <c r="C3011" s="2" t="s">
        <v>16</v>
      </c>
      <c r="D3011" s="2" t="s">
        <v>11</v>
      </c>
      <c r="E3011" s="2" t="s">
        <v>180</v>
      </c>
      <c r="F3011" s="2" t="s">
        <v>13</v>
      </c>
      <c r="G3011" s="2" t="s">
        <v>14</v>
      </c>
      <c r="H3011" s="9">
        <v>0</v>
      </c>
      <c r="L3011" s="9" t="s">
        <v>6617</v>
      </c>
      <c r="M3011" s="9" t="s">
        <v>6617</v>
      </c>
    </row>
    <row r="3012" spans="1:14" x14ac:dyDescent="0.25">
      <c r="A3012" s="3">
        <v>1908</v>
      </c>
      <c r="B3012" s="2" t="s">
        <v>445</v>
      </c>
      <c r="C3012" s="2" t="s">
        <v>189</v>
      </c>
      <c r="D3012" s="2" t="s">
        <v>11</v>
      </c>
      <c r="E3012" s="2" t="s">
        <v>447</v>
      </c>
      <c r="F3012" s="2" t="s">
        <v>13</v>
      </c>
      <c r="G3012" s="2" t="s">
        <v>14</v>
      </c>
    </row>
    <row r="3013" spans="1:14" x14ac:dyDescent="0.25">
      <c r="A3013" s="3">
        <v>656</v>
      </c>
      <c r="B3013" s="2" t="s">
        <v>445</v>
      </c>
      <c r="C3013" s="2" t="s">
        <v>43</v>
      </c>
      <c r="D3013" s="2" t="s">
        <v>11</v>
      </c>
      <c r="E3013" s="2" t="s">
        <v>447</v>
      </c>
      <c r="F3013" s="2" t="s">
        <v>13</v>
      </c>
      <c r="G3013" s="2" t="s">
        <v>14</v>
      </c>
    </row>
    <row r="3014" spans="1:14" x14ac:dyDescent="0.25">
      <c r="A3014" s="3">
        <v>345</v>
      </c>
      <c r="B3014" s="2" t="s">
        <v>445</v>
      </c>
      <c r="C3014" s="2" t="s">
        <v>26</v>
      </c>
      <c r="D3014" s="2" t="s">
        <v>11</v>
      </c>
      <c r="E3014" s="2" t="s">
        <v>447</v>
      </c>
      <c r="F3014" s="2" t="s">
        <v>13</v>
      </c>
      <c r="G3014" s="2" t="s">
        <v>14</v>
      </c>
    </row>
    <row r="3015" spans="1:14" hidden="1" x14ac:dyDescent="0.25">
      <c r="A3015" s="3">
        <v>3013</v>
      </c>
      <c r="B3015" s="2" t="s">
        <v>391</v>
      </c>
      <c r="C3015" s="2" t="s">
        <v>59</v>
      </c>
      <c r="D3015" s="2" t="s">
        <v>11</v>
      </c>
      <c r="E3015" s="2" t="s">
        <v>1526</v>
      </c>
      <c r="F3015" s="2" t="s">
        <v>37</v>
      </c>
      <c r="G3015" s="2" t="s">
        <v>14</v>
      </c>
    </row>
    <row r="3016" spans="1:14" x14ac:dyDescent="0.25">
      <c r="A3016" s="3">
        <v>3324</v>
      </c>
      <c r="B3016" s="2" t="s">
        <v>445</v>
      </c>
      <c r="C3016" s="2" t="s">
        <v>30</v>
      </c>
      <c r="D3016" s="2" t="s">
        <v>11</v>
      </c>
      <c r="E3016" s="2" t="s">
        <v>447</v>
      </c>
      <c r="F3016" s="2" t="s">
        <v>13</v>
      </c>
      <c r="G3016" s="2" t="s">
        <v>14</v>
      </c>
    </row>
    <row r="3017" spans="1:14" x14ac:dyDescent="0.25">
      <c r="A3017" s="3">
        <v>2816</v>
      </c>
      <c r="B3017" s="2" t="s">
        <v>445</v>
      </c>
      <c r="C3017" s="2" t="s">
        <v>23</v>
      </c>
      <c r="D3017" s="2" t="s">
        <v>11</v>
      </c>
      <c r="E3017" s="2" t="s">
        <v>447</v>
      </c>
      <c r="F3017" s="2" t="s">
        <v>13</v>
      </c>
      <c r="G3017" s="2" t="s">
        <v>14</v>
      </c>
    </row>
    <row r="3018" spans="1:14" x14ac:dyDescent="0.25">
      <c r="A3018" s="3">
        <v>2612</v>
      </c>
      <c r="B3018" s="2" t="s">
        <v>4115</v>
      </c>
      <c r="C3018" s="2" t="s">
        <v>16</v>
      </c>
      <c r="D3018" s="2" t="s">
        <v>11</v>
      </c>
      <c r="E3018" s="2" t="s">
        <v>4117</v>
      </c>
      <c r="F3018" s="2" t="s">
        <v>13</v>
      </c>
      <c r="G3018" s="2" t="s">
        <v>14</v>
      </c>
      <c r="H3018" s="2">
        <f>14.0067*N3018/M3018</f>
        <v>5.433586779424316E-2</v>
      </c>
      <c r="L3018" s="2" t="s">
        <v>7423</v>
      </c>
      <c r="M3018" s="2">
        <v>257.77999999999997</v>
      </c>
      <c r="N3018" s="2">
        <v>1</v>
      </c>
    </row>
    <row r="3019" spans="1:14" hidden="1" x14ac:dyDescent="0.25">
      <c r="A3019" s="3">
        <v>149</v>
      </c>
      <c r="C3019" s="2" t="s">
        <v>70</v>
      </c>
      <c r="D3019" s="2" t="s">
        <v>11</v>
      </c>
      <c r="E3019" s="2" t="s">
        <v>1876</v>
      </c>
      <c r="F3019" s="2" t="s">
        <v>13</v>
      </c>
      <c r="G3019" s="2" t="s">
        <v>14</v>
      </c>
    </row>
    <row r="3020" spans="1:14" x14ac:dyDescent="0.25">
      <c r="A3020" s="3">
        <v>3365</v>
      </c>
      <c r="C3020" s="2" t="s">
        <v>388</v>
      </c>
      <c r="D3020" s="2" t="s">
        <v>11</v>
      </c>
      <c r="E3020" s="2" t="s">
        <v>1876</v>
      </c>
      <c r="F3020" s="2" t="s">
        <v>13</v>
      </c>
      <c r="G3020" s="2" t="s">
        <v>14</v>
      </c>
      <c r="H3020" s="2">
        <v>0</v>
      </c>
      <c r="L3020" s="2" t="s">
        <v>6964</v>
      </c>
      <c r="M3020" s="2" t="s">
        <v>6617</v>
      </c>
      <c r="N3020" s="2" t="s">
        <v>6617</v>
      </c>
    </row>
    <row r="3021" spans="1:14" x14ac:dyDescent="0.25">
      <c r="A3021" s="3">
        <v>3474</v>
      </c>
      <c r="C3021" s="2" t="s">
        <v>43</v>
      </c>
      <c r="D3021" s="2" t="s">
        <v>11</v>
      </c>
      <c r="E3021" s="2" t="s">
        <v>1876</v>
      </c>
      <c r="F3021" s="2" t="s">
        <v>13</v>
      </c>
      <c r="G3021" s="2" t="s">
        <v>14</v>
      </c>
    </row>
    <row r="3022" spans="1:14" x14ac:dyDescent="0.25">
      <c r="A3022" s="3">
        <v>3253</v>
      </c>
      <c r="B3022" s="2" t="s">
        <v>7424</v>
      </c>
      <c r="C3022" s="2" t="s">
        <v>16</v>
      </c>
      <c r="D3022" s="2" t="s">
        <v>11</v>
      </c>
      <c r="E3022" s="2" t="s">
        <v>1956</v>
      </c>
      <c r="F3022" s="2" t="s">
        <v>13</v>
      </c>
      <c r="G3022" s="2" t="s">
        <v>14</v>
      </c>
      <c r="H3022" s="2">
        <f>14.0067*N3022/M3022</f>
        <v>0.16175886361011663</v>
      </c>
      <c r="L3022" s="2" t="s">
        <v>7425</v>
      </c>
      <c r="M3022" s="2">
        <v>346.36</v>
      </c>
      <c r="N3022" s="2">
        <v>4</v>
      </c>
    </row>
    <row r="3023" spans="1:14" x14ac:dyDescent="0.25">
      <c r="A3023" s="3">
        <v>426</v>
      </c>
      <c r="B3023" s="2" t="s">
        <v>5325</v>
      </c>
      <c r="C3023" s="2" t="s">
        <v>16</v>
      </c>
      <c r="D3023" s="2" t="s">
        <v>11</v>
      </c>
      <c r="E3023" s="2" t="s">
        <v>5327</v>
      </c>
      <c r="F3023" s="2" t="s">
        <v>13</v>
      </c>
      <c r="G3023" s="2" t="s">
        <v>14</v>
      </c>
      <c r="H3023" s="2">
        <f>14.0067*N3023/M3023</f>
        <v>0.10065755432907901</v>
      </c>
      <c r="L3023" s="2" t="s">
        <v>7426</v>
      </c>
      <c r="M3023" s="2">
        <v>278.30399999999997</v>
      </c>
      <c r="N3023" s="2">
        <v>2</v>
      </c>
    </row>
    <row r="3024" spans="1:14" x14ac:dyDescent="0.25">
      <c r="A3024" s="3">
        <v>1120</v>
      </c>
      <c r="B3024" s="2" t="s">
        <v>2952</v>
      </c>
      <c r="C3024" s="2" t="s">
        <v>16</v>
      </c>
      <c r="D3024" s="2" t="s">
        <v>11</v>
      </c>
      <c r="E3024" s="2" t="s">
        <v>2954</v>
      </c>
      <c r="F3024" s="2" t="s">
        <v>13</v>
      </c>
      <c r="G3024" s="2" t="s">
        <v>14</v>
      </c>
      <c r="H3024" s="2">
        <f>14.0067*N3024/M3024</f>
        <v>0.19164420485175201</v>
      </c>
      <c r="L3024" s="2" t="s">
        <v>7427</v>
      </c>
      <c r="M3024" s="2">
        <v>219.261</v>
      </c>
      <c r="N3024" s="2">
        <v>3</v>
      </c>
    </row>
    <row r="3025" spans="1:14" x14ac:dyDescent="0.25">
      <c r="A3025" s="3">
        <v>868</v>
      </c>
      <c r="B3025" s="2" t="s">
        <v>1220</v>
      </c>
      <c r="C3025" s="2" t="s">
        <v>16</v>
      </c>
      <c r="D3025" s="2" t="s">
        <v>11</v>
      </c>
      <c r="E3025" s="2" t="s">
        <v>1222</v>
      </c>
      <c r="F3025" s="2" t="s">
        <v>13</v>
      </c>
      <c r="G3025" s="2" t="s">
        <v>14</v>
      </c>
      <c r="H3025" s="2">
        <f>14.0067*N3025/M3025</f>
        <v>0.13785681068272915</v>
      </c>
      <c r="L3025" s="2" t="s">
        <v>7428</v>
      </c>
      <c r="M3025" s="2">
        <v>406.41300000000001</v>
      </c>
      <c r="N3025" s="2">
        <v>4</v>
      </c>
    </row>
    <row r="3026" spans="1:14" hidden="1" x14ac:dyDescent="0.25">
      <c r="A3026" s="3">
        <v>3024</v>
      </c>
      <c r="B3026" s="2" t="s">
        <v>458</v>
      </c>
      <c r="C3026" s="2" t="s">
        <v>59</v>
      </c>
      <c r="D3026" s="2" t="s">
        <v>11</v>
      </c>
      <c r="E3026" s="2" t="s">
        <v>2520</v>
      </c>
      <c r="F3026" s="2" t="s">
        <v>37</v>
      </c>
      <c r="G3026" s="2" t="s">
        <v>14</v>
      </c>
    </row>
    <row r="3027" spans="1:14" x14ac:dyDescent="0.25">
      <c r="A3027" s="3">
        <v>1317</v>
      </c>
      <c r="B3027" s="2" t="s">
        <v>3613</v>
      </c>
      <c r="C3027" s="2" t="s">
        <v>16</v>
      </c>
      <c r="D3027" s="2" t="s">
        <v>11</v>
      </c>
      <c r="E3027" s="2" t="s">
        <v>3615</v>
      </c>
      <c r="F3027" s="2" t="s">
        <v>13</v>
      </c>
      <c r="G3027" s="2" t="s">
        <v>14</v>
      </c>
      <c r="H3027" s="2">
        <f>14.0067*N3027/M3027</f>
        <v>0</v>
      </c>
      <c r="L3027" s="2" t="s">
        <v>7429</v>
      </c>
      <c r="M3027" s="2">
        <v>246.285</v>
      </c>
      <c r="N3027" s="2">
        <v>0</v>
      </c>
    </row>
    <row r="3028" spans="1:14" x14ac:dyDescent="0.25">
      <c r="A3028" s="3">
        <v>288</v>
      </c>
      <c r="B3028" s="2" t="s">
        <v>6211</v>
      </c>
      <c r="C3028" s="2" t="s">
        <v>16</v>
      </c>
      <c r="D3028" s="2" t="s">
        <v>11</v>
      </c>
      <c r="E3028" s="2" t="s">
        <v>6213</v>
      </c>
      <c r="F3028" s="2" t="s">
        <v>13</v>
      </c>
      <c r="G3028" s="2" t="s">
        <v>14</v>
      </c>
      <c r="H3028" s="2">
        <f>14.0067*N3028/M3028</f>
        <v>3.8724633674315737E-2</v>
      </c>
      <c r="L3028" s="2" t="s">
        <v>7430</v>
      </c>
      <c r="M3028" s="2">
        <v>361.7</v>
      </c>
      <c r="N3028" s="2">
        <v>1</v>
      </c>
    </row>
    <row r="3029" spans="1:14" hidden="1" x14ac:dyDescent="0.25">
      <c r="A3029" s="3">
        <v>3027</v>
      </c>
      <c r="B3029" s="2" t="s">
        <v>596</v>
      </c>
      <c r="C3029" s="2" t="s">
        <v>59</v>
      </c>
      <c r="D3029" s="2" t="s">
        <v>11</v>
      </c>
      <c r="E3029" s="2" t="s">
        <v>1634</v>
      </c>
      <c r="F3029" s="2" t="s">
        <v>37</v>
      </c>
      <c r="G3029" s="2" t="s">
        <v>14</v>
      </c>
    </row>
    <row r="3030" spans="1:14" hidden="1" x14ac:dyDescent="0.25">
      <c r="A3030" s="3">
        <v>478</v>
      </c>
      <c r="B3030" s="2" t="s">
        <v>4572</v>
      </c>
      <c r="C3030" s="2" t="s">
        <v>47</v>
      </c>
      <c r="D3030" s="2" t="s">
        <v>11</v>
      </c>
      <c r="E3030" s="2" t="s">
        <v>4574</v>
      </c>
      <c r="F3030" s="2" t="s">
        <v>13</v>
      </c>
      <c r="G3030" s="2" t="s">
        <v>14</v>
      </c>
    </row>
    <row r="3031" spans="1:14" x14ac:dyDescent="0.25">
      <c r="A3031" s="3">
        <v>3756</v>
      </c>
      <c r="B3031" s="2" t="s">
        <v>4572</v>
      </c>
      <c r="C3031" s="2" t="s">
        <v>189</v>
      </c>
      <c r="D3031" s="2" t="s">
        <v>11</v>
      </c>
      <c r="E3031" s="2" t="s">
        <v>4574</v>
      </c>
      <c r="F3031" s="2" t="s">
        <v>13</v>
      </c>
      <c r="G3031" s="2" t="s">
        <v>14</v>
      </c>
    </row>
    <row r="3032" spans="1:14" hidden="1" x14ac:dyDescent="0.25">
      <c r="A3032" s="3">
        <v>270</v>
      </c>
      <c r="B3032" s="2" t="s">
        <v>722</v>
      </c>
      <c r="C3032" s="2" t="s">
        <v>47</v>
      </c>
      <c r="D3032" s="2" t="s">
        <v>11</v>
      </c>
      <c r="E3032" s="2" t="s">
        <v>724</v>
      </c>
      <c r="F3032" s="2" t="s">
        <v>13</v>
      </c>
      <c r="G3032" s="2" t="s">
        <v>14</v>
      </c>
    </row>
    <row r="3033" spans="1:14" hidden="1" x14ac:dyDescent="0.25">
      <c r="A3033" s="3">
        <v>3031</v>
      </c>
      <c r="B3033" s="2" t="s">
        <v>6704</v>
      </c>
      <c r="C3033" s="2" t="s">
        <v>59</v>
      </c>
      <c r="D3033" s="2" t="s">
        <v>11</v>
      </c>
      <c r="E3033" s="2" t="s">
        <v>6706</v>
      </c>
      <c r="F3033" s="2" t="s">
        <v>37</v>
      </c>
      <c r="G3033" s="2" t="s">
        <v>14</v>
      </c>
    </row>
    <row r="3034" spans="1:14" hidden="1" x14ac:dyDescent="0.25">
      <c r="A3034" s="3">
        <v>1555</v>
      </c>
      <c r="B3034" s="2" t="s">
        <v>722</v>
      </c>
      <c r="C3034" s="2" t="s">
        <v>90</v>
      </c>
      <c r="D3034" s="2" t="s">
        <v>11</v>
      </c>
      <c r="E3034" s="2" t="s">
        <v>724</v>
      </c>
      <c r="F3034" s="2" t="s">
        <v>13</v>
      </c>
      <c r="G3034" s="2" t="s">
        <v>14</v>
      </c>
    </row>
    <row r="3035" spans="1:14" hidden="1" x14ac:dyDescent="0.25">
      <c r="A3035" s="3">
        <v>871</v>
      </c>
      <c r="B3035" s="2" t="s">
        <v>722</v>
      </c>
      <c r="C3035" s="2" t="s">
        <v>9</v>
      </c>
      <c r="D3035" s="2" t="s">
        <v>11</v>
      </c>
      <c r="E3035" s="2" t="s">
        <v>724</v>
      </c>
      <c r="F3035" s="2" t="s">
        <v>13</v>
      </c>
      <c r="G3035" s="2" t="s">
        <v>14</v>
      </c>
    </row>
    <row r="3036" spans="1:14" hidden="1" x14ac:dyDescent="0.25">
      <c r="A3036" s="3">
        <v>4134</v>
      </c>
      <c r="B3036" s="2" t="s">
        <v>722</v>
      </c>
      <c r="C3036" s="2" t="s">
        <v>99</v>
      </c>
      <c r="D3036" s="2" t="s">
        <v>11</v>
      </c>
      <c r="E3036" s="2" t="s">
        <v>724</v>
      </c>
      <c r="F3036" s="2" t="s">
        <v>13</v>
      </c>
      <c r="G3036" s="2" t="s">
        <v>14</v>
      </c>
    </row>
    <row r="3037" spans="1:14" hidden="1" x14ac:dyDescent="0.25">
      <c r="A3037" s="3">
        <v>3393</v>
      </c>
      <c r="B3037" s="2" t="s">
        <v>722</v>
      </c>
      <c r="C3037" s="2" t="s">
        <v>70</v>
      </c>
      <c r="D3037" s="2" t="s">
        <v>11</v>
      </c>
      <c r="E3037" s="2" t="s">
        <v>724</v>
      </c>
      <c r="F3037" s="2" t="s">
        <v>13</v>
      </c>
      <c r="G3037" s="2" t="s">
        <v>14</v>
      </c>
    </row>
    <row r="3038" spans="1:14" x14ac:dyDescent="0.25">
      <c r="A3038" s="3">
        <v>3576</v>
      </c>
      <c r="B3038" s="2" t="s">
        <v>722</v>
      </c>
      <c r="C3038" s="2" t="s">
        <v>189</v>
      </c>
      <c r="D3038" s="2" t="s">
        <v>11</v>
      </c>
      <c r="E3038" s="2" t="s">
        <v>724</v>
      </c>
      <c r="F3038" s="2" t="s">
        <v>13</v>
      </c>
      <c r="G3038" s="2" t="s">
        <v>14</v>
      </c>
    </row>
    <row r="3039" spans="1:14" x14ac:dyDescent="0.25">
      <c r="A3039" s="3">
        <v>247</v>
      </c>
      <c r="B3039" s="2" t="s">
        <v>722</v>
      </c>
      <c r="C3039" s="2" t="s">
        <v>43</v>
      </c>
      <c r="D3039" s="2" t="s">
        <v>11</v>
      </c>
      <c r="E3039" s="2" t="s">
        <v>724</v>
      </c>
      <c r="F3039" s="2" t="s">
        <v>13</v>
      </c>
      <c r="G3039" s="2" t="s">
        <v>14</v>
      </c>
    </row>
    <row r="3040" spans="1:14" x14ac:dyDescent="0.25">
      <c r="A3040" s="3">
        <v>762</v>
      </c>
      <c r="B3040" s="2" t="s">
        <v>722</v>
      </c>
      <c r="C3040" s="2" t="s">
        <v>26</v>
      </c>
      <c r="D3040" s="2" t="s">
        <v>11</v>
      </c>
      <c r="E3040" s="2" t="s">
        <v>724</v>
      </c>
      <c r="F3040" s="2" t="s">
        <v>13</v>
      </c>
      <c r="G3040" s="2" t="s">
        <v>14</v>
      </c>
    </row>
    <row r="3041" spans="1:14" x14ac:dyDescent="0.25">
      <c r="A3041" s="3">
        <v>109</v>
      </c>
      <c r="B3041" s="2" t="s">
        <v>722</v>
      </c>
      <c r="C3041" s="2" t="s">
        <v>30</v>
      </c>
      <c r="D3041" s="2" t="s">
        <v>11</v>
      </c>
      <c r="E3041" s="2" t="s">
        <v>724</v>
      </c>
      <c r="F3041" s="2" t="s">
        <v>13</v>
      </c>
      <c r="G3041" s="2" t="s">
        <v>14</v>
      </c>
    </row>
    <row r="3042" spans="1:14" x14ac:dyDescent="0.25">
      <c r="A3042" s="3">
        <v>2833</v>
      </c>
      <c r="B3042" s="2" t="s">
        <v>722</v>
      </c>
      <c r="C3042" s="2" t="s">
        <v>23</v>
      </c>
      <c r="D3042" s="2" t="s">
        <v>11</v>
      </c>
      <c r="E3042" s="2" t="s">
        <v>724</v>
      </c>
      <c r="F3042" s="2" t="s">
        <v>13</v>
      </c>
      <c r="G3042" s="2" t="s">
        <v>14</v>
      </c>
    </row>
    <row r="3043" spans="1:14" x14ac:dyDescent="0.25">
      <c r="A3043" s="3">
        <v>771</v>
      </c>
      <c r="B3043" s="2" t="s">
        <v>2968</v>
      </c>
      <c r="C3043" s="2" t="s">
        <v>189</v>
      </c>
      <c r="D3043" s="2" t="s">
        <v>11</v>
      </c>
      <c r="E3043" s="2" t="s">
        <v>2970</v>
      </c>
      <c r="F3043" s="2" t="s">
        <v>13</v>
      </c>
      <c r="G3043" s="2" t="s">
        <v>14</v>
      </c>
    </row>
    <row r="3044" spans="1:14" x14ac:dyDescent="0.25">
      <c r="A3044" s="3">
        <v>1560</v>
      </c>
      <c r="B3044" s="2" t="s">
        <v>2968</v>
      </c>
      <c r="C3044" s="2" t="s">
        <v>43</v>
      </c>
      <c r="D3044" s="2" t="s">
        <v>11</v>
      </c>
      <c r="E3044" s="2" t="s">
        <v>2970</v>
      </c>
      <c r="F3044" s="2" t="s">
        <v>13</v>
      </c>
      <c r="G3044" s="2" t="s">
        <v>14</v>
      </c>
    </row>
    <row r="3045" spans="1:14" x14ac:dyDescent="0.25">
      <c r="A3045" s="3">
        <v>3944</v>
      </c>
      <c r="B3045" s="2" t="s">
        <v>2968</v>
      </c>
      <c r="C3045" s="2" t="s">
        <v>26</v>
      </c>
      <c r="D3045" s="2" t="s">
        <v>11</v>
      </c>
      <c r="E3045" s="2" t="s">
        <v>2970</v>
      </c>
      <c r="F3045" s="2" t="s">
        <v>13</v>
      </c>
      <c r="G3045" s="2" t="s">
        <v>14</v>
      </c>
    </row>
    <row r="3046" spans="1:14" x14ac:dyDescent="0.25">
      <c r="A3046" s="3">
        <v>1022</v>
      </c>
      <c r="B3046" s="2" t="s">
        <v>2968</v>
      </c>
      <c r="C3046" s="2" t="s">
        <v>30</v>
      </c>
      <c r="D3046" s="2" t="s">
        <v>11</v>
      </c>
      <c r="E3046" s="2" t="s">
        <v>2970</v>
      </c>
      <c r="F3046" s="2" t="s">
        <v>13</v>
      </c>
      <c r="G3046" s="2" t="s">
        <v>14</v>
      </c>
    </row>
    <row r="3047" spans="1:14" x14ac:dyDescent="0.25">
      <c r="A3047" s="3">
        <v>3320</v>
      </c>
      <c r="B3047" s="2" t="s">
        <v>2968</v>
      </c>
      <c r="C3047" s="2" t="s">
        <v>23</v>
      </c>
      <c r="D3047" s="2" t="s">
        <v>11</v>
      </c>
      <c r="E3047" s="2" t="s">
        <v>2970</v>
      </c>
      <c r="F3047" s="2" t="s">
        <v>13</v>
      </c>
      <c r="G3047" s="2" t="s">
        <v>14</v>
      </c>
    </row>
    <row r="3048" spans="1:14" hidden="1" x14ac:dyDescent="0.25">
      <c r="A3048" s="3">
        <v>3046</v>
      </c>
      <c r="B3048" s="2" t="s">
        <v>602</v>
      </c>
      <c r="C3048" s="2" t="s">
        <v>59</v>
      </c>
      <c r="D3048" s="2" t="s">
        <v>11</v>
      </c>
      <c r="E3048" s="2" t="s">
        <v>2788</v>
      </c>
      <c r="F3048" s="2" t="s">
        <v>37</v>
      </c>
      <c r="G3048" s="2" t="s">
        <v>14</v>
      </c>
    </row>
    <row r="3049" spans="1:14" hidden="1" x14ac:dyDescent="0.25">
      <c r="A3049" s="3">
        <v>3557</v>
      </c>
      <c r="B3049" s="2" t="s">
        <v>410</v>
      </c>
      <c r="C3049" s="2" t="s">
        <v>47</v>
      </c>
      <c r="D3049" s="2" t="s">
        <v>11</v>
      </c>
      <c r="E3049" s="2" t="s">
        <v>412</v>
      </c>
      <c r="F3049" s="2" t="s">
        <v>13</v>
      </c>
      <c r="G3049" s="2" t="s">
        <v>14</v>
      </c>
    </row>
    <row r="3050" spans="1:14" hidden="1" x14ac:dyDescent="0.25">
      <c r="A3050" s="3">
        <v>2869</v>
      </c>
      <c r="B3050" s="2" t="s">
        <v>410</v>
      </c>
      <c r="C3050" s="2" t="s">
        <v>90</v>
      </c>
      <c r="D3050" s="2" t="s">
        <v>11</v>
      </c>
      <c r="E3050" s="2" t="s">
        <v>412</v>
      </c>
      <c r="F3050" s="2" t="s">
        <v>13</v>
      </c>
      <c r="G3050" s="2" t="s">
        <v>14</v>
      </c>
    </row>
    <row r="3051" spans="1:14" hidden="1" x14ac:dyDescent="0.25">
      <c r="A3051" s="3">
        <v>832</v>
      </c>
      <c r="B3051" s="2" t="s">
        <v>410</v>
      </c>
      <c r="C3051" s="2" t="s">
        <v>9</v>
      </c>
      <c r="D3051" s="2" t="s">
        <v>11</v>
      </c>
      <c r="E3051" s="2" t="s">
        <v>412</v>
      </c>
      <c r="F3051" s="2" t="s">
        <v>13</v>
      </c>
      <c r="G3051" s="2" t="s">
        <v>14</v>
      </c>
    </row>
    <row r="3052" spans="1:14" hidden="1" x14ac:dyDescent="0.25">
      <c r="A3052" s="3">
        <v>587</v>
      </c>
      <c r="B3052" s="2" t="s">
        <v>410</v>
      </c>
      <c r="C3052" s="2" t="s">
        <v>99</v>
      </c>
      <c r="D3052" s="2" t="s">
        <v>11</v>
      </c>
      <c r="E3052" s="2" t="s">
        <v>412</v>
      </c>
      <c r="F3052" s="2" t="s">
        <v>13</v>
      </c>
      <c r="G3052" s="2" t="s">
        <v>14</v>
      </c>
    </row>
    <row r="3053" spans="1:14" hidden="1" x14ac:dyDescent="0.25">
      <c r="A3053" s="3">
        <v>3620</v>
      </c>
      <c r="B3053" s="2" t="s">
        <v>410</v>
      </c>
      <c r="C3053" s="2" t="s">
        <v>70</v>
      </c>
      <c r="D3053" s="2" t="s">
        <v>11</v>
      </c>
      <c r="E3053" s="2" t="s">
        <v>412</v>
      </c>
      <c r="F3053" s="2" t="s">
        <v>13</v>
      </c>
      <c r="G3053" s="2" t="s">
        <v>14</v>
      </c>
    </row>
    <row r="3054" spans="1:14" hidden="1" x14ac:dyDescent="0.25">
      <c r="A3054" s="3">
        <v>3052</v>
      </c>
      <c r="B3054" s="2" t="s">
        <v>4527</v>
      </c>
      <c r="C3054" s="2" t="s">
        <v>59</v>
      </c>
      <c r="D3054" s="2" t="s">
        <v>11</v>
      </c>
      <c r="E3054" s="2" t="s">
        <v>4529</v>
      </c>
      <c r="F3054" s="2" t="s">
        <v>37</v>
      </c>
      <c r="G3054" s="2" t="s">
        <v>14</v>
      </c>
    </row>
    <row r="3055" spans="1:14" x14ac:dyDescent="0.25">
      <c r="A3055" s="3">
        <v>922</v>
      </c>
      <c r="B3055" s="2" t="s">
        <v>410</v>
      </c>
      <c r="C3055" s="2" t="s">
        <v>388</v>
      </c>
      <c r="D3055" s="2" t="s">
        <v>11</v>
      </c>
      <c r="E3055" s="2" t="s">
        <v>412</v>
      </c>
      <c r="F3055" s="2" t="s">
        <v>13</v>
      </c>
      <c r="G3055" s="2" t="s">
        <v>14</v>
      </c>
      <c r="H3055" s="6">
        <v>0</v>
      </c>
      <c r="L3055" s="6" t="s">
        <v>6617</v>
      </c>
      <c r="M3055" s="6" t="s">
        <v>6617</v>
      </c>
      <c r="N3055" s="6" t="s">
        <v>6617</v>
      </c>
    </row>
    <row r="3056" spans="1:14" x14ac:dyDescent="0.25">
      <c r="A3056" s="3">
        <v>4152</v>
      </c>
      <c r="B3056" s="2" t="s">
        <v>410</v>
      </c>
      <c r="C3056" s="2" t="s">
        <v>189</v>
      </c>
      <c r="D3056" s="2" t="s">
        <v>11</v>
      </c>
      <c r="E3056" s="2" t="s">
        <v>412</v>
      </c>
      <c r="F3056" s="2" t="s">
        <v>13</v>
      </c>
      <c r="G3056" s="2" t="s">
        <v>14</v>
      </c>
    </row>
    <row r="3057" spans="1:7" x14ac:dyDescent="0.25">
      <c r="A3057" s="3">
        <v>879</v>
      </c>
      <c r="B3057" s="2" t="s">
        <v>410</v>
      </c>
      <c r="C3057" s="2" t="s">
        <v>43</v>
      </c>
      <c r="D3057" s="2" t="s">
        <v>11</v>
      </c>
      <c r="E3057" s="2" t="s">
        <v>412</v>
      </c>
      <c r="F3057" s="2" t="s">
        <v>13</v>
      </c>
      <c r="G3057" s="2" t="s">
        <v>14</v>
      </c>
    </row>
    <row r="3058" spans="1:7" x14ac:dyDescent="0.25">
      <c r="A3058" s="3">
        <v>2109</v>
      </c>
      <c r="B3058" s="2" t="s">
        <v>410</v>
      </c>
      <c r="C3058" s="2" t="s">
        <v>26</v>
      </c>
      <c r="D3058" s="2" t="s">
        <v>11</v>
      </c>
      <c r="E3058" s="2" t="s">
        <v>412</v>
      </c>
      <c r="F3058" s="2" t="s">
        <v>13</v>
      </c>
      <c r="G3058" s="2" t="s">
        <v>14</v>
      </c>
    </row>
    <row r="3059" spans="1:7" hidden="1" x14ac:dyDescent="0.25">
      <c r="A3059" s="3">
        <v>3057</v>
      </c>
      <c r="B3059" s="2" t="s">
        <v>1011</v>
      </c>
      <c r="C3059" s="2" t="s">
        <v>59</v>
      </c>
      <c r="D3059" s="2" t="s">
        <v>11</v>
      </c>
      <c r="E3059" s="2" t="s">
        <v>1133</v>
      </c>
      <c r="F3059" s="2" t="s">
        <v>37</v>
      </c>
      <c r="G3059" s="2" t="s">
        <v>14</v>
      </c>
    </row>
    <row r="3060" spans="1:7" x14ac:dyDescent="0.25">
      <c r="A3060" s="3">
        <v>1219</v>
      </c>
      <c r="B3060" s="2" t="s">
        <v>410</v>
      </c>
      <c r="C3060" s="2" t="s">
        <v>30</v>
      </c>
      <c r="D3060" s="2" t="s">
        <v>11</v>
      </c>
      <c r="E3060" s="2" t="s">
        <v>412</v>
      </c>
      <c r="F3060" s="2" t="s">
        <v>13</v>
      </c>
      <c r="G3060" s="2" t="s">
        <v>14</v>
      </c>
    </row>
    <row r="3061" spans="1:7" x14ac:dyDescent="0.25">
      <c r="A3061" s="3">
        <v>1264</v>
      </c>
      <c r="B3061" s="2" t="s">
        <v>410</v>
      </c>
      <c r="C3061" s="2" t="s">
        <v>23</v>
      </c>
      <c r="D3061" s="2" t="s">
        <v>11</v>
      </c>
      <c r="E3061" s="2" t="s">
        <v>412</v>
      </c>
      <c r="F3061" s="2" t="s">
        <v>13</v>
      </c>
      <c r="G3061" s="2" t="s">
        <v>14</v>
      </c>
    </row>
    <row r="3062" spans="1:7" hidden="1" x14ac:dyDescent="0.25">
      <c r="A3062" s="3">
        <v>2125</v>
      </c>
      <c r="B3062" s="2" t="s">
        <v>1323</v>
      </c>
      <c r="C3062" s="2" t="s">
        <v>47</v>
      </c>
      <c r="D3062" s="2" t="s">
        <v>11</v>
      </c>
      <c r="E3062" s="2" t="s">
        <v>1325</v>
      </c>
      <c r="F3062" s="2" t="s">
        <v>13</v>
      </c>
      <c r="G3062" s="2" t="s">
        <v>14</v>
      </c>
    </row>
    <row r="3063" spans="1:7" hidden="1" x14ac:dyDescent="0.25">
      <c r="A3063" s="3">
        <v>3742</v>
      </c>
      <c r="B3063" s="2" t="s">
        <v>1323</v>
      </c>
      <c r="C3063" s="2" t="s">
        <v>90</v>
      </c>
      <c r="D3063" s="2" t="s">
        <v>11</v>
      </c>
      <c r="E3063" s="2" t="s">
        <v>1325</v>
      </c>
      <c r="F3063" s="2" t="s">
        <v>13</v>
      </c>
      <c r="G3063" s="2" t="s">
        <v>14</v>
      </c>
    </row>
    <row r="3064" spans="1:7" hidden="1" x14ac:dyDescent="0.25">
      <c r="A3064" s="3">
        <v>1036</v>
      </c>
      <c r="B3064" s="2" t="s">
        <v>1323</v>
      </c>
      <c r="C3064" s="2" t="s">
        <v>9</v>
      </c>
      <c r="D3064" s="2" t="s">
        <v>11</v>
      </c>
      <c r="E3064" s="2" t="s">
        <v>1325</v>
      </c>
      <c r="F3064" s="2" t="s">
        <v>13</v>
      </c>
      <c r="G3064" s="2" t="s">
        <v>14</v>
      </c>
    </row>
    <row r="3065" spans="1:7" hidden="1" x14ac:dyDescent="0.25">
      <c r="A3065" s="3">
        <v>3331</v>
      </c>
      <c r="B3065" s="2" t="s">
        <v>1323</v>
      </c>
      <c r="C3065" s="2" t="s">
        <v>99</v>
      </c>
      <c r="D3065" s="2" t="s">
        <v>11</v>
      </c>
      <c r="E3065" s="2" t="s">
        <v>1325</v>
      </c>
      <c r="F3065" s="2" t="s">
        <v>13</v>
      </c>
      <c r="G3065" s="2" t="s">
        <v>14</v>
      </c>
    </row>
    <row r="3066" spans="1:7" hidden="1" x14ac:dyDescent="0.25">
      <c r="A3066" s="3">
        <v>393</v>
      </c>
      <c r="B3066" s="2" t="s">
        <v>1323</v>
      </c>
      <c r="C3066" s="2" t="s">
        <v>70</v>
      </c>
      <c r="D3066" s="2" t="s">
        <v>11</v>
      </c>
      <c r="E3066" s="2" t="s">
        <v>1325</v>
      </c>
      <c r="F3066" s="2" t="s">
        <v>13</v>
      </c>
      <c r="G3066" s="2" t="s">
        <v>14</v>
      </c>
    </row>
    <row r="3067" spans="1:7" x14ac:dyDescent="0.25">
      <c r="A3067" s="3">
        <v>1509</v>
      </c>
      <c r="B3067" s="2" t="s">
        <v>1323</v>
      </c>
      <c r="C3067" s="2" t="s">
        <v>189</v>
      </c>
      <c r="D3067" s="2" t="s">
        <v>11</v>
      </c>
      <c r="E3067" s="2" t="s">
        <v>1325</v>
      </c>
      <c r="F3067" s="2" t="s">
        <v>13</v>
      </c>
      <c r="G3067" s="2" t="s">
        <v>14</v>
      </c>
    </row>
    <row r="3068" spans="1:7" hidden="1" x14ac:dyDescent="0.25">
      <c r="A3068" s="3">
        <v>1070</v>
      </c>
      <c r="B3068" s="2" t="s">
        <v>914</v>
      </c>
      <c r="C3068" s="2" t="s">
        <v>47</v>
      </c>
      <c r="D3068" s="2" t="s">
        <v>11</v>
      </c>
      <c r="E3068" s="2" t="s">
        <v>916</v>
      </c>
      <c r="F3068" s="2" t="s">
        <v>13</v>
      </c>
      <c r="G3068" s="2" t="s">
        <v>14</v>
      </c>
    </row>
    <row r="3069" spans="1:7" hidden="1" x14ac:dyDescent="0.25">
      <c r="A3069" s="3">
        <v>680</v>
      </c>
      <c r="B3069" s="2" t="s">
        <v>914</v>
      </c>
      <c r="C3069" s="2" t="s">
        <v>90</v>
      </c>
      <c r="D3069" s="2" t="s">
        <v>11</v>
      </c>
      <c r="E3069" s="2" t="s">
        <v>916</v>
      </c>
      <c r="F3069" s="2" t="s">
        <v>13</v>
      </c>
      <c r="G3069" s="2" t="s">
        <v>14</v>
      </c>
    </row>
    <row r="3070" spans="1:7" hidden="1" x14ac:dyDescent="0.25">
      <c r="A3070" s="3">
        <v>370</v>
      </c>
      <c r="B3070" s="2" t="s">
        <v>914</v>
      </c>
      <c r="C3070" s="2" t="s">
        <v>9</v>
      </c>
      <c r="D3070" s="2" t="s">
        <v>11</v>
      </c>
      <c r="E3070" s="2" t="s">
        <v>916</v>
      </c>
      <c r="F3070" s="2" t="s">
        <v>13</v>
      </c>
      <c r="G3070" s="2" t="s">
        <v>14</v>
      </c>
    </row>
    <row r="3071" spans="1:7" hidden="1" x14ac:dyDescent="0.25">
      <c r="A3071" s="3">
        <v>1130</v>
      </c>
      <c r="B3071" s="2" t="s">
        <v>914</v>
      </c>
      <c r="C3071" s="2" t="s">
        <v>99</v>
      </c>
      <c r="D3071" s="2" t="s">
        <v>11</v>
      </c>
      <c r="E3071" s="2" t="s">
        <v>916</v>
      </c>
      <c r="F3071" s="2" t="s">
        <v>13</v>
      </c>
      <c r="G3071" s="2" t="s">
        <v>14</v>
      </c>
    </row>
    <row r="3072" spans="1:7" hidden="1" x14ac:dyDescent="0.25">
      <c r="A3072" s="3">
        <v>1601</v>
      </c>
      <c r="B3072" s="2" t="s">
        <v>914</v>
      </c>
      <c r="C3072" s="2" t="s">
        <v>70</v>
      </c>
      <c r="D3072" s="2" t="s">
        <v>11</v>
      </c>
      <c r="E3072" s="2" t="s">
        <v>916</v>
      </c>
      <c r="F3072" s="2" t="s">
        <v>13</v>
      </c>
      <c r="G3072" s="2" t="s">
        <v>14</v>
      </c>
    </row>
    <row r="3073" spans="1:14" x14ac:dyDescent="0.25">
      <c r="A3073" s="3">
        <v>3113</v>
      </c>
      <c r="B3073" s="2" t="s">
        <v>914</v>
      </c>
      <c r="C3073" s="2" t="s">
        <v>189</v>
      </c>
      <c r="D3073" s="2" t="s">
        <v>11</v>
      </c>
      <c r="E3073" s="2" t="s">
        <v>916</v>
      </c>
      <c r="F3073" s="2" t="s">
        <v>13</v>
      </c>
      <c r="G3073" s="2" t="s">
        <v>14</v>
      </c>
    </row>
    <row r="3074" spans="1:14" x14ac:dyDescent="0.25">
      <c r="A3074" s="3">
        <v>2218</v>
      </c>
      <c r="B3074" s="2" t="s">
        <v>914</v>
      </c>
      <c r="C3074" s="2" t="s">
        <v>43</v>
      </c>
      <c r="D3074" s="2" t="s">
        <v>11</v>
      </c>
      <c r="E3074" s="2" t="s">
        <v>916</v>
      </c>
      <c r="F3074" s="2" t="s">
        <v>13</v>
      </c>
      <c r="G3074" s="2" t="s">
        <v>14</v>
      </c>
    </row>
    <row r="3075" spans="1:14" x14ac:dyDescent="0.25">
      <c r="A3075" s="3">
        <v>2168</v>
      </c>
      <c r="B3075" s="2" t="s">
        <v>914</v>
      </c>
      <c r="C3075" s="2" t="s">
        <v>26</v>
      </c>
      <c r="D3075" s="2" t="s">
        <v>11</v>
      </c>
      <c r="E3075" s="2" t="s">
        <v>916</v>
      </c>
      <c r="F3075" s="2" t="s">
        <v>13</v>
      </c>
      <c r="G3075" s="2" t="s">
        <v>14</v>
      </c>
    </row>
    <row r="3076" spans="1:14" x14ac:dyDescent="0.25">
      <c r="A3076" s="3">
        <v>2692</v>
      </c>
      <c r="B3076" s="2" t="s">
        <v>914</v>
      </c>
      <c r="C3076" s="2" t="s">
        <v>30</v>
      </c>
      <c r="D3076" s="2" t="s">
        <v>11</v>
      </c>
      <c r="E3076" s="2" t="s">
        <v>916</v>
      </c>
      <c r="F3076" s="2" t="s">
        <v>13</v>
      </c>
      <c r="G3076" s="2" t="s">
        <v>14</v>
      </c>
    </row>
    <row r="3077" spans="1:14" x14ac:dyDescent="0.25">
      <c r="A3077" s="3">
        <v>3053</v>
      </c>
      <c r="B3077" s="2" t="s">
        <v>914</v>
      </c>
      <c r="C3077" s="2" t="s">
        <v>23</v>
      </c>
      <c r="D3077" s="2" t="s">
        <v>11</v>
      </c>
      <c r="E3077" s="2" t="s">
        <v>916</v>
      </c>
      <c r="F3077" s="2" t="s">
        <v>13</v>
      </c>
      <c r="G3077" s="2" t="s">
        <v>14</v>
      </c>
    </row>
    <row r="3078" spans="1:14" x14ac:dyDescent="0.25">
      <c r="A3078" s="3">
        <v>2395</v>
      </c>
      <c r="B3078" s="2" t="s">
        <v>3861</v>
      </c>
      <c r="C3078" s="2" t="s">
        <v>16</v>
      </c>
      <c r="D3078" s="2" t="s">
        <v>11</v>
      </c>
      <c r="E3078" s="2" t="s">
        <v>2181</v>
      </c>
      <c r="F3078" s="2" t="s">
        <v>13</v>
      </c>
      <c r="G3078" s="2" t="s">
        <v>14</v>
      </c>
      <c r="H3078" s="2">
        <f>14.0067*N3078/M3078</f>
        <v>0.15040509414613457</v>
      </c>
      <c r="L3078" s="2" t="s">
        <v>7435</v>
      </c>
      <c r="M3078" s="2">
        <v>186.25299999999999</v>
      </c>
      <c r="N3078" s="2">
        <v>2</v>
      </c>
    </row>
    <row r="3079" spans="1:14" x14ac:dyDescent="0.25">
      <c r="A3079" s="3">
        <v>1271</v>
      </c>
      <c r="B3079" s="2" t="s">
        <v>3861</v>
      </c>
      <c r="C3079" s="2" t="s">
        <v>26</v>
      </c>
      <c r="D3079" s="2" t="s">
        <v>11</v>
      </c>
      <c r="E3079" s="2" t="s">
        <v>2181</v>
      </c>
      <c r="F3079" s="2" t="s">
        <v>13</v>
      </c>
      <c r="G3079" s="2" t="s">
        <v>14</v>
      </c>
      <c r="N3079" s="2">
        <v>2</v>
      </c>
    </row>
    <row r="3080" spans="1:14" x14ac:dyDescent="0.25">
      <c r="A3080" s="3">
        <v>459</v>
      </c>
      <c r="B3080" s="2" t="s">
        <v>3507</v>
      </c>
      <c r="C3080" s="2" t="s">
        <v>16</v>
      </c>
      <c r="D3080" s="2" t="s">
        <v>11</v>
      </c>
      <c r="E3080" s="2" t="s">
        <v>3509</v>
      </c>
      <c r="F3080" s="2" t="s">
        <v>13</v>
      </c>
      <c r="G3080" s="2" t="s">
        <v>14</v>
      </c>
      <c r="H3080" s="2">
        <f>14.0067*N3080/M3080</f>
        <v>4.8089857550444447E-2</v>
      </c>
      <c r="L3080" s="2" t="s">
        <v>7436</v>
      </c>
      <c r="M3080" s="2">
        <v>291.26100000000002</v>
      </c>
      <c r="N3080" s="2">
        <v>1</v>
      </c>
    </row>
    <row r="3081" spans="1:14" x14ac:dyDescent="0.25">
      <c r="A3081" s="3">
        <v>2226</v>
      </c>
      <c r="C3081" s="2" t="s">
        <v>189</v>
      </c>
      <c r="D3081" s="2" t="s">
        <v>11</v>
      </c>
      <c r="E3081" s="2" t="s">
        <v>3413</v>
      </c>
      <c r="F3081" s="2" t="s">
        <v>13</v>
      </c>
      <c r="G3081" s="2" t="s">
        <v>14</v>
      </c>
    </row>
    <row r="3082" spans="1:14" x14ac:dyDescent="0.25">
      <c r="A3082" s="3">
        <v>2287</v>
      </c>
      <c r="C3082" s="2" t="s">
        <v>43</v>
      </c>
      <c r="D3082" s="2" t="s">
        <v>11</v>
      </c>
      <c r="E3082" s="2" t="s">
        <v>3413</v>
      </c>
      <c r="F3082" s="2" t="s">
        <v>13</v>
      </c>
      <c r="G3082" s="2" t="s">
        <v>14</v>
      </c>
    </row>
    <row r="3083" spans="1:14" x14ac:dyDescent="0.25">
      <c r="A3083" s="3">
        <v>3064</v>
      </c>
      <c r="C3083" s="2" t="s">
        <v>26</v>
      </c>
      <c r="D3083" s="2" t="s">
        <v>11</v>
      </c>
      <c r="E3083" s="2" t="s">
        <v>3413</v>
      </c>
      <c r="F3083" s="2" t="s">
        <v>13</v>
      </c>
      <c r="G3083" s="2" t="s">
        <v>14</v>
      </c>
    </row>
    <row r="3084" spans="1:14" x14ac:dyDescent="0.25">
      <c r="A3084" s="3">
        <v>1497</v>
      </c>
      <c r="C3084" s="2" t="s">
        <v>30</v>
      </c>
      <c r="D3084" s="2" t="s">
        <v>11</v>
      </c>
      <c r="E3084" s="2" t="s">
        <v>3413</v>
      </c>
      <c r="F3084" s="2" t="s">
        <v>13</v>
      </c>
      <c r="G3084" s="2" t="s">
        <v>14</v>
      </c>
    </row>
    <row r="3085" spans="1:14" x14ac:dyDescent="0.25">
      <c r="A3085" s="3">
        <v>1764</v>
      </c>
      <c r="C3085" s="2" t="s">
        <v>23</v>
      </c>
      <c r="D3085" s="2" t="s">
        <v>11</v>
      </c>
      <c r="E3085" s="2" t="s">
        <v>3413</v>
      </c>
      <c r="F3085" s="2" t="s">
        <v>13</v>
      </c>
      <c r="G3085" s="2" t="s">
        <v>14</v>
      </c>
    </row>
    <row r="3086" spans="1:14" x14ac:dyDescent="0.25">
      <c r="A3086" s="3">
        <v>3180</v>
      </c>
      <c r="C3086" s="2" t="s">
        <v>189</v>
      </c>
      <c r="D3086" s="2" t="s">
        <v>11</v>
      </c>
      <c r="E3086" s="2" t="s">
        <v>178</v>
      </c>
      <c r="F3086" s="2" t="s">
        <v>13</v>
      </c>
      <c r="G3086" s="2" t="s">
        <v>14</v>
      </c>
    </row>
    <row r="3087" spans="1:14" x14ac:dyDescent="0.25">
      <c r="A3087" s="3">
        <v>3023</v>
      </c>
      <c r="C3087" s="2" t="s">
        <v>43</v>
      </c>
      <c r="D3087" s="2" t="s">
        <v>11</v>
      </c>
      <c r="E3087" s="2" t="s">
        <v>178</v>
      </c>
      <c r="F3087" s="2" t="s">
        <v>13</v>
      </c>
      <c r="G3087" s="2" t="s">
        <v>14</v>
      </c>
    </row>
    <row r="3088" spans="1:14" x14ac:dyDescent="0.25">
      <c r="A3088" s="3">
        <v>2020</v>
      </c>
      <c r="C3088" s="2" t="s">
        <v>26</v>
      </c>
      <c r="D3088" s="2" t="s">
        <v>11</v>
      </c>
      <c r="E3088" s="2" t="s">
        <v>178</v>
      </c>
      <c r="F3088" s="2" t="s">
        <v>13</v>
      </c>
      <c r="G3088" s="2" t="s">
        <v>14</v>
      </c>
    </row>
    <row r="3089" spans="1:14" x14ac:dyDescent="0.25">
      <c r="A3089" s="3">
        <v>549</v>
      </c>
      <c r="C3089" s="2" t="s">
        <v>30</v>
      </c>
      <c r="D3089" s="2" t="s">
        <v>11</v>
      </c>
      <c r="E3089" s="2" t="s">
        <v>178</v>
      </c>
      <c r="F3089" s="2" t="s">
        <v>13</v>
      </c>
      <c r="G3089" s="2" t="s">
        <v>14</v>
      </c>
    </row>
    <row r="3090" spans="1:14" x14ac:dyDescent="0.25">
      <c r="A3090" s="3">
        <v>1109</v>
      </c>
      <c r="C3090" s="2" t="s">
        <v>23</v>
      </c>
      <c r="D3090" s="2" t="s">
        <v>11</v>
      </c>
      <c r="E3090" s="2" t="s">
        <v>178</v>
      </c>
      <c r="F3090" s="2" t="s">
        <v>13</v>
      </c>
      <c r="G3090" s="2" t="s">
        <v>14</v>
      </c>
    </row>
    <row r="3091" spans="1:14" x14ac:dyDescent="0.25">
      <c r="A3091" s="3">
        <v>3755</v>
      </c>
      <c r="C3091" s="2" t="s">
        <v>189</v>
      </c>
      <c r="D3091" s="2" t="s">
        <v>11</v>
      </c>
      <c r="E3091" s="2" t="s">
        <v>1598</v>
      </c>
      <c r="F3091" s="2" t="s">
        <v>13</v>
      </c>
      <c r="G3091" s="2" t="s">
        <v>14</v>
      </c>
    </row>
    <row r="3092" spans="1:14" x14ac:dyDescent="0.25">
      <c r="A3092" s="3">
        <v>2293</v>
      </c>
      <c r="C3092" s="2" t="s">
        <v>43</v>
      </c>
      <c r="D3092" s="2" t="s">
        <v>11</v>
      </c>
      <c r="E3092" s="2" t="s">
        <v>1598</v>
      </c>
      <c r="F3092" s="2" t="s">
        <v>13</v>
      </c>
      <c r="G3092" s="2" t="s">
        <v>14</v>
      </c>
    </row>
    <row r="3093" spans="1:14" x14ac:dyDescent="0.25">
      <c r="A3093" s="3">
        <v>2979</v>
      </c>
      <c r="C3093" s="2" t="s">
        <v>26</v>
      </c>
      <c r="D3093" s="2" t="s">
        <v>11</v>
      </c>
      <c r="E3093" s="2" t="s">
        <v>1598</v>
      </c>
      <c r="F3093" s="2" t="s">
        <v>13</v>
      </c>
      <c r="G3093" s="2" t="s">
        <v>14</v>
      </c>
    </row>
    <row r="3094" spans="1:14" hidden="1" x14ac:dyDescent="0.25">
      <c r="A3094" s="3">
        <v>3092</v>
      </c>
      <c r="C3094" s="2" t="s">
        <v>59</v>
      </c>
      <c r="D3094" s="2" t="s">
        <v>11</v>
      </c>
      <c r="E3094" s="2" t="s">
        <v>6440</v>
      </c>
      <c r="F3094" s="2" t="s">
        <v>37</v>
      </c>
      <c r="G3094" s="2" t="s">
        <v>768</v>
      </c>
    </row>
    <row r="3095" spans="1:14" x14ac:dyDescent="0.25">
      <c r="A3095" s="3">
        <v>641</v>
      </c>
      <c r="C3095" s="2" t="s">
        <v>30</v>
      </c>
      <c r="D3095" s="2" t="s">
        <v>11</v>
      </c>
      <c r="E3095" s="2" t="s">
        <v>1598</v>
      </c>
      <c r="F3095" s="2" t="s">
        <v>13</v>
      </c>
      <c r="G3095" s="2" t="s">
        <v>14</v>
      </c>
    </row>
    <row r="3096" spans="1:14" x14ac:dyDescent="0.25">
      <c r="A3096" s="3">
        <v>2207</v>
      </c>
      <c r="C3096" s="2" t="s">
        <v>23</v>
      </c>
      <c r="D3096" s="2" t="s">
        <v>11</v>
      </c>
      <c r="E3096" s="2" t="s">
        <v>1598</v>
      </c>
      <c r="F3096" s="2" t="s">
        <v>13</v>
      </c>
      <c r="G3096" s="2" t="s">
        <v>14</v>
      </c>
    </row>
    <row r="3097" spans="1:14" x14ac:dyDescent="0.25">
      <c r="A3097" s="3">
        <v>2640</v>
      </c>
      <c r="B3097" s="2" t="s">
        <v>6357</v>
      </c>
      <c r="C3097" s="2" t="s">
        <v>16</v>
      </c>
      <c r="D3097" s="2" t="s">
        <v>11</v>
      </c>
      <c r="E3097" s="2" t="s">
        <v>6359</v>
      </c>
      <c r="F3097" s="2" t="s">
        <v>13</v>
      </c>
      <c r="G3097" s="2" t="s">
        <v>14</v>
      </c>
      <c r="H3097" s="2">
        <f>14.0067*N3097/M3097</f>
        <v>0.14786230048137824</v>
      </c>
      <c r="L3097" s="2" t="s">
        <v>7437</v>
      </c>
      <c r="M3097" s="2">
        <v>284.18400000000003</v>
      </c>
      <c r="N3097" s="2">
        <v>3</v>
      </c>
    </row>
    <row r="3098" spans="1:14" x14ac:dyDescent="0.25">
      <c r="A3098" s="3">
        <v>3127</v>
      </c>
      <c r="B3098" s="2" t="s">
        <v>4628</v>
      </c>
      <c r="C3098" s="2" t="s">
        <v>16</v>
      </c>
      <c r="D3098" s="2" t="s">
        <v>11</v>
      </c>
      <c r="E3098" s="2" t="s">
        <v>4630</v>
      </c>
      <c r="F3098" s="2" t="s">
        <v>13</v>
      </c>
      <c r="G3098" s="2" t="s">
        <v>14</v>
      </c>
      <c r="H3098" s="2">
        <f>14.0067*N3098/M3098</f>
        <v>8.5189577783454359E-2</v>
      </c>
      <c r="L3098" s="2" t="s">
        <v>7438</v>
      </c>
      <c r="M3098" s="2">
        <v>328.83600000000001</v>
      </c>
      <c r="N3098" s="2">
        <v>2</v>
      </c>
    </row>
    <row r="3099" spans="1:14" hidden="1" x14ac:dyDescent="0.25">
      <c r="A3099" s="3">
        <v>2074</v>
      </c>
      <c r="B3099" s="2" t="s">
        <v>3674</v>
      </c>
      <c r="C3099" s="2" t="s">
        <v>90</v>
      </c>
      <c r="D3099" s="2" t="s">
        <v>11</v>
      </c>
      <c r="E3099" s="2" t="s">
        <v>3676</v>
      </c>
      <c r="F3099" s="2" t="s">
        <v>13</v>
      </c>
      <c r="G3099" s="2" t="s">
        <v>14</v>
      </c>
    </row>
    <row r="3100" spans="1:14" hidden="1" x14ac:dyDescent="0.25">
      <c r="A3100" s="3">
        <v>2986</v>
      </c>
      <c r="B3100" s="2" t="s">
        <v>3674</v>
      </c>
      <c r="C3100" s="2" t="s">
        <v>70</v>
      </c>
      <c r="D3100" s="2" t="s">
        <v>11</v>
      </c>
      <c r="E3100" s="2" t="s">
        <v>3676</v>
      </c>
      <c r="F3100" s="2" t="s">
        <v>13</v>
      </c>
      <c r="G3100" s="2" t="s">
        <v>14</v>
      </c>
      <c r="N3100" s="2">
        <v>3</v>
      </c>
    </row>
    <row r="3101" spans="1:14" x14ac:dyDescent="0.25">
      <c r="A3101" s="3">
        <v>3399</v>
      </c>
      <c r="B3101" s="2" t="s">
        <v>3674</v>
      </c>
      <c r="C3101" s="2" t="s">
        <v>16</v>
      </c>
      <c r="D3101" s="2" t="s">
        <v>11</v>
      </c>
      <c r="E3101" s="2" t="s">
        <v>3676</v>
      </c>
      <c r="F3101" s="2" t="s">
        <v>13</v>
      </c>
      <c r="G3101" s="2" t="s">
        <v>14</v>
      </c>
      <c r="H3101" s="2">
        <f>14.0067*N3101/M3101</f>
        <v>0.14937399576265162</v>
      </c>
      <c r="L3101" s="2" t="s">
        <v>7439</v>
      </c>
      <c r="M3101" s="2">
        <v>281.30799999999999</v>
      </c>
      <c r="N3101" s="2">
        <v>3</v>
      </c>
    </row>
    <row r="3102" spans="1:14" x14ac:dyDescent="0.25">
      <c r="A3102" s="3">
        <v>6</v>
      </c>
      <c r="B3102" s="2" t="s">
        <v>3674</v>
      </c>
      <c r="C3102" s="2" t="s">
        <v>26</v>
      </c>
      <c r="D3102" s="2" t="s">
        <v>11</v>
      </c>
      <c r="E3102" s="2" t="s">
        <v>3676</v>
      </c>
      <c r="F3102" s="2" t="s">
        <v>13</v>
      </c>
      <c r="G3102" s="2" t="s">
        <v>14</v>
      </c>
    </row>
    <row r="3103" spans="1:14" hidden="1" x14ac:dyDescent="0.25">
      <c r="A3103" s="3">
        <v>622</v>
      </c>
      <c r="B3103" s="2" t="s">
        <v>7440</v>
      </c>
      <c r="C3103" s="2" t="s">
        <v>70</v>
      </c>
      <c r="D3103" s="2" t="s">
        <v>11</v>
      </c>
      <c r="E3103" s="2" t="s">
        <v>7441</v>
      </c>
      <c r="F3103" s="2" t="s">
        <v>13</v>
      </c>
      <c r="G3103" s="2" t="s">
        <v>14</v>
      </c>
    </row>
    <row r="3104" spans="1:14" x14ac:dyDescent="0.25">
      <c r="A3104" s="3">
        <v>1878</v>
      </c>
      <c r="B3104" s="2" t="s">
        <v>7440</v>
      </c>
      <c r="C3104" s="2" t="s">
        <v>16</v>
      </c>
      <c r="D3104" s="2" t="s">
        <v>11</v>
      </c>
      <c r="E3104" s="2" t="s">
        <v>7441</v>
      </c>
      <c r="F3104" s="2" t="s">
        <v>13</v>
      </c>
      <c r="G3104" s="2" t="s">
        <v>14</v>
      </c>
      <c r="H3104" s="2">
        <f>14.0067*N3104/M3104</f>
        <v>0.13238805170746154</v>
      </c>
      <c r="L3104" s="2" t="s">
        <v>7442</v>
      </c>
      <c r="M3104" s="2">
        <v>317.40100000000001</v>
      </c>
      <c r="N3104" s="2">
        <v>3</v>
      </c>
    </row>
    <row r="3105" spans="1:14" x14ac:dyDescent="0.25">
      <c r="A3105" s="3">
        <v>4137</v>
      </c>
      <c r="B3105" s="2" t="s">
        <v>7440</v>
      </c>
      <c r="C3105" s="2" t="s">
        <v>189</v>
      </c>
      <c r="D3105" s="2" t="s">
        <v>11</v>
      </c>
      <c r="E3105" s="2" t="s">
        <v>7441</v>
      </c>
      <c r="F3105" s="2" t="s">
        <v>13</v>
      </c>
      <c r="G3105" s="2" t="s">
        <v>14</v>
      </c>
      <c r="N3105" s="2">
        <v>3</v>
      </c>
    </row>
    <row r="3106" spans="1:14" x14ac:dyDescent="0.25">
      <c r="A3106" s="3">
        <v>3503</v>
      </c>
      <c r="B3106" s="2" t="s">
        <v>7440</v>
      </c>
      <c r="C3106" s="2" t="s">
        <v>23</v>
      </c>
      <c r="D3106" s="2" t="s">
        <v>11</v>
      </c>
      <c r="E3106" s="2" t="s">
        <v>7441</v>
      </c>
      <c r="F3106" s="2" t="s">
        <v>13</v>
      </c>
      <c r="G3106" s="2" t="s">
        <v>14</v>
      </c>
    </row>
    <row r="3107" spans="1:14" hidden="1" x14ac:dyDescent="0.25">
      <c r="A3107" s="3">
        <v>2860</v>
      </c>
      <c r="B3107" s="2" t="s">
        <v>939</v>
      </c>
      <c r="C3107" s="2" t="s">
        <v>47</v>
      </c>
      <c r="D3107" s="2" t="s">
        <v>11</v>
      </c>
      <c r="E3107" s="2" t="s">
        <v>941</v>
      </c>
      <c r="F3107" s="2" t="s">
        <v>13</v>
      </c>
      <c r="G3107" s="2" t="s">
        <v>14</v>
      </c>
    </row>
    <row r="3108" spans="1:14" x14ac:dyDescent="0.25">
      <c r="A3108" s="3">
        <v>3176</v>
      </c>
      <c r="B3108" s="2" t="s">
        <v>939</v>
      </c>
      <c r="C3108" s="2" t="s">
        <v>189</v>
      </c>
      <c r="D3108" s="2" t="s">
        <v>11</v>
      </c>
      <c r="E3108" s="2" t="s">
        <v>941</v>
      </c>
      <c r="F3108" s="2" t="s">
        <v>13</v>
      </c>
      <c r="G3108" s="2" t="s">
        <v>14</v>
      </c>
    </row>
    <row r="3109" spans="1:14" x14ac:dyDescent="0.25">
      <c r="A3109" s="3">
        <v>3803</v>
      </c>
      <c r="B3109" s="2" t="s">
        <v>939</v>
      </c>
      <c r="C3109" s="2" t="s">
        <v>43</v>
      </c>
      <c r="D3109" s="2" t="s">
        <v>11</v>
      </c>
      <c r="E3109" s="2" t="s">
        <v>941</v>
      </c>
      <c r="F3109" s="2" t="s">
        <v>13</v>
      </c>
      <c r="G3109" s="2" t="s">
        <v>14</v>
      </c>
    </row>
    <row r="3110" spans="1:14" x14ac:dyDescent="0.25">
      <c r="A3110" s="3">
        <v>602</v>
      </c>
      <c r="B3110" s="2" t="s">
        <v>939</v>
      </c>
      <c r="C3110" s="2" t="s">
        <v>26</v>
      </c>
      <c r="D3110" s="2" t="s">
        <v>11</v>
      </c>
      <c r="E3110" s="2" t="s">
        <v>941</v>
      </c>
      <c r="F3110" s="2" t="s">
        <v>13</v>
      </c>
      <c r="G3110" s="2" t="s">
        <v>14</v>
      </c>
    </row>
    <row r="3111" spans="1:14" x14ac:dyDescent="0.25">
      <c r="A3111" s="3">
        <v>3098</v>
      </c>
      <c r="B3111" s="2" t="s">
        <v>939</v>
      </c>
      <c r="C3111" s="2" t="s">
        <v>30</v>
      </c>
      <c r="D3111" s="2" t="s">
        <v>11</v>
      </c>
      <c r="E3111" s="2" t="s">
        <v>941</v>
      </c>
      <c r="F3111" s="2" t="s">
        <v>13</v>
      </c>
      <c r="G3111" s="2" t="s">
        <v>14</v>
      </c>
    </row>
    <row r="3112" spans="1:14" hidden="1" x14ac:dyDescent="0.25">
      <c r="A3112" s="3">
        <v>3110</v>
      </c>
      <c r="B3112" s="2" t="s">
        <v>3903</v>
      </c>
      <c r="C3112" s="2" t="s">
        <v>59</v>
      </c>
      <c r="D3112" s="2" t="s">
        <v>11</v>
      </c>
      <c r="E3112" s="2" t="s">
        <v>3920</v>
      </c>
      <c r="F3112" s="2" t="s">
        <v>37</v>
      </c>
      <c r="G3112" s="2" t="s">
        <v>14</v>
      </c>
    </row>
    <row r="3113" spans="1:14" x14ac:dyDescent="0.25">
      <c r="A3113" s="3">
        <v>2432</v>
      </c>
      <c r="B3113" s="2" t="s">
        <v>939</v>
      </c>
      <c r="C3113" s="2" t="s">
        <v>23</v>
      </c>
      <c r="D3113" s="2" t="s">
        <v>11</v>
      </c>
      <c r="E3113" s="2" t="s">
        <v>941</v>
      </c>
      <c r="F3113" s="2" t="s">
        <v>13</v>
      </c>
      <c r="G3113" s="2" t="s">
        <v>14</v>
      </c>
    </row>
    <row r="3114" spans="1:14" hidden="1" x14ac:dyDescent="0.25">
      <c r="A3114" s="3">
        <v>3112</v>
      </c>
      <c r="B3114" s="2" t="s">
        <v>4309</v>
      </c>
      <c r="C3114" s="2" t="s">
        <v>59</v>
      </c>
      <c r="D3114" s="2" t="s">
        <v>11</v>
      </c>
      <c r="E3114" s="2" t="s">
        <v>4320</v>
      </c>
      <c r="F3114" s="2" t="s">
        <v>37</v>
      </c>
      <c r="G3114" s="2" t="s">
        <v>14</v>
      </c>
    </row>
    <row r="3115" spans="1:14" hidden="1" x14ac:dyDescent="0.25">
      <c r="A3115" s="3">
        <v>4144</v>
      </c>
      <c r="B3115" s="2" t="s">
        <v>2842</v>
      </c>
      <c r="C3115" s="2" t="s">
        <v>47</v>
      </c>
      <c r="D3115" s="2" t="s">
        <v>11</v>
      </c>
      <c r="E3115" s="2" t="s">
        <v>2844</v>
      </c>
      <c r="F3115" s="2" t="s">
        <v>13</v>
      </c>
      <c r="G3115" s="2" t="s">
        <v>14</v>
      </c>
    </row>
    <row r="3116" spans="1:14" hidden="1" x14ac:dyDescent="0.25">
      <c r="A3116" s="3">
        <v>3114</v>
      </c>
      <c r="B3116" s="2" t="s">
        <v>154</v>
      </c>
      <c r="C3116" s="2" t="s">
        <v>59</v>
      </c>
      <c r="D3116" s="2" t="s">
        <v>11</v>
      </c>
      <c r="E3116" s="2" t="s">
        <v>4220</v>
      </c>
      <c r="F3116" s="2" t="s">
        <v>37</v>
      </c>
      <c r="G3116" s="2" t="s">
        <v>14</v>
      </c>
    </row>
    <row r="3117" spans="1:14" hidden="1" x14ac:dyDescent="0.25">
      <c r="A3117" s="3">
        <v>1366</v>
      </c>
      <c r="B3117" s="2" t="s">
        <v>2842</v>
      </c>
      <c r="C3117" s="2" t="s">
        <v>90</v>
      </c>
      <c r="D3117" s="2" t="s">
        <v>11</v>
      </c>
      <c r="E3117" s="2" t="s">
        <v>2844</v>
      </c>
      <c r="F3117" s="2" t="s">
        <v>13</v>
      </c>
      <c r="G3117" s="2" t="s">
        <v>14</v>
      </c>
    </row>
    <row r="3118" spans="1:14" hidden="1" x14ac:dyDescent="0.25">
      <c r="A3118" s="3">
        <v>475</v>
      </c>
      <c r="B3118" s="2" t="s">
        <v>2842</v>
      </c>
      <c r="C3118" s="2" t="s">
        <v>9</v>
      </c>
      <c r="D3118" s="2" t="s">
        <v>11</v>
      </c>
      <c r="E3118" s="2" t="s">
        <v>2844</v>
      </c>
      <c r="F3118" s="2" t="s">
        <v>13</v>
      </c>
      <c r="G3118" s="2" t="s">
        <v>14</v>
      </c>
    </row>
    <row r="3119" spans="1:14" hidden="1" x14ac:dyDescent="0.25">
      <c r="A3119" s="3">
        <v>3513</v>
      </c>
      <c r="B3119" s="2" t="s">
        <v>2842</v>
      </c>
      <c r="C3119" s="2" t="s">
        <v>99</v>
      </c>
      <c r="D3119" s="2" t="s">
        <v>11</v>
      </c>
      <c r="E3119" s="2" t="s">
        <v>2844</v>
      </c>
      <c r="F3119" s="2" t="s">
        <v>13</v>
      </c>
      <c r="G3119" s="2" t="s">
        <v>14</v>
      </c>
    </row>
    <row r="3120" spans="1:14" hidden="1" x14ac:dyDescent="0.25">
      <c r="A3120" s="3">
        <v>3649</v>
      </c>
      <c r="B3120" s="2" t="s">
        <v>2842</v>
      </c>
      <c r="C3120" s="2" t="s">
        <v>70</v>
      </c>
      <c r="D3120" s="2" t="s">
        <v>11</v>
      </c>
      <c r="E3120" s="2" t="s">
        <v>2844</v>
      </c>
      <c r="F3120" s="2" t="s">
        <v>13</v>
      </c>
      <c r="G3120" s="2" t="s">
        <v>14</v>
      </c>
    </row>
    <row r="3121" spans="1:14" hidden="1" x14ac:dyDescent="0.25">
      <c r="A3121" s="3">
        <v>3119</v>
      </c>
      <c r="B3121" s="2" t="s">
        <v>6871</v>
      </c>
      <c r="C3121" s="2" t="s">
        <v>51</v>
      </c>
      <c r="D3121" s="2" t="s">
        <v>11</v>
      </c>
      <c r="E3121" s="2" t="s">
        <v>3747</v>
      </c>
      <c r="F3121" s="2" t="s">
        <v>37</v>
      </c>
      <c r="G3121" s="2" t="s">
        <v>14</v>
      </c>
    </row>
    <row r="3122" spans="1:14" x14ac:dyDescent="0.25">
      <c r="A3122" s="3">
        <v>2700</v>
      </c>
      <c r="B3122" s="2" t="s">
        <v>7445</v>
      </c>
      <c r="C3122" s="2" t="s">
        <v>189</v>
      </c>
      <c r="D3122" s="2" t="s">
        <v>11</v>
      </c>
      <c r="E3122" s="2" t="s">
        <v>5861</v>
      </c>
      <c r="F3122" s="2" t="s">
        <v>13</v>
      </c>
      <c r="G3122" s="2" t="s">
        <v>14</v>
      </c>
    </row>
    <row r="3123" spans="1:14" hidden="1" x14ac:dyDescent="0.25">
      <c r="A3123" s="3">
        <v>2767</v>
      </c>
      <c r="B3123" s="2" t="s">
        <v>4223</v>
      </c>
      <c r="C3123" s="2" t="s">
        <v>47</v>
      </c>
      <c r="D3123" s="2" t="s">
        <v>11</v>
      </c>
      <c r="E3123" s="2" t="s">
        <v>2002</v>
      </c>
      <c r="F3123" s="2" t="s">
        <v>13</v>
      </c>
      <c r="G3123" s="2" t="s">
        <v>14</v>
      </c>
    </row>
    <row r="3124" spans="1:14" x14ac:dyDescent="0.25">
      <c r="A3124" s="3">
        <v>3640</v>
      </c>
      <c r="B3124" s="2" t="s">
        <v>6061</v>
      </c>
      <c r="C3124" s="2" t="s">
        <v>16</v>
      </c>
      <c r="D3124" s="2" t="s">
        <v>11</v>
      </c>
      <c r="E3124" s="2" t="s">
        <v>2002</v>
      </c>
      <c r="F3124" s="2" t="s">
        <v>13</v>
      </c>
      <c r="G3124" s="2" t="s">
        <v>14</v>
      </c>
      <c r="H3124" s="2">
        <f>14.0067*N3124/M3124</f>
        <v>0</v>
      </c>
      <c r="L3124" s="2" t="s">
        <v>7447</v>
      </c>
      <c r="M3124" s="2">
        <v>391.28800000000001</v>
      </c>
      <c r="N3124" s="2">
        <v>0</v>
      </c>
    </row>
    <row r="3125" spans="1:14" x14ac:dyDescent="0.25">
      <c r="A3125" s="3">
        <v>2522</v>
      </c>
      <c r="B3125" s="2" t="s">
        <v>6061</v>
      </c>
      <c r="C3125" s="2" t="s">
        <v>26</v>
      </c>
      <c r="D3125" s="2" t="s">
        <v>11</v>
      </c>
      <c r="E3125" s="2" t="s">
        <v>2002</v>
      </c>
      <c r="F3125" s="2" t="s">
        <v>13</v>
      </c>
      <c r="G3125" s="2" t="s">
        <v>14</v>
      </c>
    </row>
    <row r="3126" spans="1:14" x14ac:dyDescent="0.25">
      <c r="A3126" s="14">
        <v>4341</v>
      </c>
      <c r="B3126" s="9"/>
      <c r="C3126" s="2" t="s">
        <v>16</v>
      </c>
      <c r="D3126" s="2" t="s">
        <v>11</v>
      </c>
      <c r="E3126" s="9" t="s">
        <v>1474</v>
      </c>
      <c r="F3126" s="2" t="s">
        <v>13</v>
      </c>
      <c r="G3126" s="2" t="s">
        <v>14</v>
      </c>
      <c r="H3126" s="9">
        <v>0</v>
      </c>
      <c r="L3126" s="9" t="s">
        <v>6617</v>
      </c>
      <c r="M3126" s="9" t="s">
        <v>6617</v>
      </c>
      <c r="N3126" s="9" t="s">
        <v>6617</v>
      </c>
    </row>
    <row r="3127" spans="1:14" x14ac:dyDescent="0.25">
      <c r="A3127" s="3">
        <v>1538</v>
      </c>
      <c r="B3127" s="2" t="s">
        <v>6688</v>
      </c>
      <c r="C3127" s="2" t="s">
        <v>16</v>
      </c>
      <c r="D3127" s="2" t="s">
        <v>11</v>
      </c>
      <c r="E3127" s="2" t="s">
        <v>6690</v>
      </c>
      <c r="F3127" s="2" t="s">
        <v>13</v>
      </c>
      <c r="G3127" s="2" t="s">
        <v>14</v>
      </c>
      <c r="H3127" s="2">
        <f>14.0067*N3127/M3127</f>
        <v>4.7351286662790232E-2</v>
      </c>
      <c r="L3127" s="2" t="s">
        <v>7448</v>
      </c>
      <c r="M3127" s="2">
        <v>295.80399999999997</v>
      </c>
      <c r="N3127" s="2">
        <v>1</v>
      </c>
    </row>
    <row r="3128" spans="1:14" hidden="1" x14ac:dyDescent="0.25">
      <c r="A3128" s="3">
        <v>3126</v>
      </c>
      <c r="B3128" s="2" t="s">
        <v>2715</v>
      </c>
      <c r="C3128" s="2" t="s">
        <v>59</v>
      </c>
      <c r="D3128" s="2" t="s">
        <v>11</v>
      </c>
      <c r="E3128" s="2" t="s">
        <v>2717</v>
      </c>
      <c r="F3128" s="2" t="s">
        <v>37</v>
      </c>
      <c r="G3128" s="2" t="s">
        <v>14</v>
      </c>
    </row>
    <row r="3129" spans="1:14" hidden="1" x14ac:dyDescent="0.25">
      <c r="A3129" s="3">
        <v>2108</v>
      </c>
      <c r="B3129" s="2" t="s">
        <v>6002</v>
      </c>
      <c r="C3129" s="2" t="s">
        <v>90</v>
      </c>
      <c r="D3129" s="2" t="s">
        <v>11</v>
      </c>
      <c r="E3129" s="2" t="s">
        <v>5197</v>
      </c>
      <c r="F3129" s="2" t="s">
        <v>13</v>
      </c>
      <c r="G3129" s="2" t="s">
        <v>14</v>
      </c>
    </row>
    <row r="3130" spans="1:14" x14ac:dyDescent="0.25">
      <c r="A3130" s="3">
        <v>2085</v>
      </c>
      <c r="B3130" s="2" t="s">
        <v>5195</v>
      </c>
      <c r="C3130" s="2" t="s">
        <v>189</v>
      </c>
      <c r="D3130" s="2" t="s">
        <v>11</v>
      </c>
      <c r="E3130" s="2" t="s">
        <v>5197</v>
      </c>
      <c r="F3130" s="2" t="s">
        <v>13</v>
      </c>
      <c r="G3130" s="2" t="s">
        <v>14</v>
      </c>
    </row>
    <row r="3131" spans="1:14" x14ac:dyDescent="0.25">
      <c r="A3131" s="3">
        <v>3049</v>
      </c>
      <c r="B3131" s="2" t="s">
        <v>3809</v>
      </c>
      <c r="C3131" s="2" t="s">
        <v>16</v>
      </c>
      <c r="D3131" s="2" t="s">
        <v>11</v>
      </c>
      <c r="E3131" s="2" t="s">
        <v>3811</v>
      </c>
      <c r="F3131" s="2" t="s">
        <v>13</v>
      </c>
      <c r="G3131" s="2" t="s">
        <v>14</v>
      </c>
      <c r="H3131" s="2">
        <f>14.0067*N3131/M3131</f>
        <v>9.328191962278852E-2</v>
      </c>
      <c r="L3131" s="2" t="s">
        <v>7055</v>
      </c>
      <c r="M3131" s="2">
        <v>300.30900000000003</v>
      </c>
      <c r="N3131" s="2">
        <v>2</v>
      </c>
    </row>
    <row r="3132" spans="1:14" hidden="1" x14ac:dyDescent="0.25">
      <c r="A3132" s="3">
        <v>2290</v>
      </c>
      <c r="B3132" s="2" t="s">
        <v>1165</v>
      </c>
      <c r="C3132" s="2" t="s">
        <v>47</v>
      </c>
      <c r="D3132" s="2" t="s">
        <v>11</v>
      </c>
      <c r="E3132" s="2" t="s">
        <v>1167</v>
      </c>
      <c r="F3132" s="2" t="s">
        <v>13</v>
      </c>
      <c r="G3132" s="2" t="s">
        <v>14</v>
      </c>
    </row>
    <row r="3133" spans="1:14" hidden="1" x14ac:dyDescent="0.25">
      <c r="A3133" s="3">
        <v>3748</v>
      </c>
      <c r="B3133" s="2" t="s">
        <v>1165</v>
      </c>
      <c r="C3133" s="2" t="s">
        <v>90</v>
      </c>
      <c r="D3133" s="2" t="s">
        <v>11</v>
      </c>
      <c r="E3133" s="2" t="s">
        <v>1167</v>
      </c>
      <c r="F3133" s="2" t="s">
        <v>13</v>
      </c>
      <c r="G3133" s="2" t="s">
        <v>14</v>
      </c>
    </row>
    <row r="3134" spans="1:14" hidden="1" x14ac:dyDescent="0.25">
      <c r="A3134" s="3">
        <v>3402</v>
      </c>
      <c r="B3134" s="2" t="s">
        <v>1165</v>
      </c>
      <c r="C3134" s="2" t="s">
        <v>9</v>
      </c>
      <c r="D3134" s="2" t="s">
        <v>11</v>
      </c>
      <c r="E3134" s="2" t="s">
        <v>1167</v>
      </c>
      <c r="F3134" s="2" t="s">
        <v>13</v>
      </c>
      <c r="G3134" s="2" t="s">
        <v>14</v>
      </c>
    </row>
    <row r="3135" spans="1:14" hidden="1" x14ac:dyDescent="0.25">
      <c r="A3135" s="3">
        <v>512</v>
      </c>
      <c r="B3135" s="2" t="s">
        <v>1165</v>
      </c>
      <c r="C3135" s="2" t="s">
        <v>99</v>
      </c>
      <c r="D3135" s="2" t="s">
        <v>11</v>
      </c>
      <c r="E3135" s="2" t="s">
        <v>1167</v>
      </c>
      <c r="F3135" s="2" t="s">
        <v>13</v>
      </c>
      <c r="G3135" s="2" t="s">
        <v>14</v>
      </c>
    </row>
    <row r="3136" spans="1:14" hidden="1" x14ac:dyDescent="0.25">
      <c r="A3136" s="3">
        <v>2632</v>
      </c>
      <c r="B3136" s="2" t="s">
        <v>1165</v>
      </c>
      <c r="C3136" s="2" t="s">
        <v>70</v>
      </c>
      <c r="D3136" s="2" t="s">
        <v>11</v>
      </c>
      <c r="E3136" s="2" t="s">
        <v>1167</v>
      </c>
      <c r="F3136" s="2" t="s">
        <v>13</v>
      </c>
      <c r="G3136" s="2" t="s">
        <v>14</v>
      </c>
    </row>
    <row r="3137" spans="1:13" x14ac:dyDescent="0.25">
      <c r="A3137" s="3">
        <v>1461</v>
      </c>
      <c r="B3137" s="2" t="s">
        <v>1165</v>
      </c>
      <c r="C3137" s="2" t="s">
        <v>189</v>
      </c>
      <c r="D3137" s="2" t="s">
        <v>11</v>
      </c>
      <c r="E3137" s="2" t="s">
        <v>1167</v>
      </c>
      <c r="F3137" s="2" t="s">
        <v>13</v>
      </c>
      <c r="G3137" s="2" t="s">
        <v>14</v>
      </c>
    </row>
    <row r="3138" spans="1:13" hidden="1" x14ac:dyDescent="0.25">
      <c r="A3138" s="3">
        <v>3136</v>
      </c>
      <c r="B3138" s="2" t="s">
        <v>964</v>
      </c>
      <c r="C3138" s="2" t="s">
        <v>59</v>
      </c>
      <c r="D3138" s="2" t="s">
        <v>11</v>
      </c>
      <c r="E3138" s="2" t="s">
        <v>4062</v>
      </c>
      <c r="F3138" s="2" t="s">
        <v>37</v>
      </c>
      <c r="G3138" s="2" t="s">
        <v>14</v>
      </c>
    </row>
    <row r="3139" spans="1:13" x14ac:dyDescent="0.25">
      <c r="A3139" s="3">
        <v>3692</v>
      </c>
      <c r="B3139" s="2" t="s">
        <v>1165</v>
      </c>
      <c r="C3139" s="2" t="s">
        <v>43</v>
      </c>
      <c r="D3139" s="2" t="s">
        <v>11</v>
      </c>
      <c r="E3139" s="2" t="s">
        <v>1167</v>
      </c>
      <c r="F3139" s="2" t="s">
        <v>13</v>
      </c>
      <c r="G3139" s="2" t="s">
        <v>14</v>
      </c>
    </row>
    <row r="3140" spans="1:13" x14ac:dyDescent="0.25">
      <c r="A3140" s="3">
        <v>3367</v>
      </c>
      <c r="B3140" s="2" t="s">
        <v>1165</v>
      </c>
      <c r="C3140" s="2" t="s">
        <v>26</v>
      </c>
      <c r="D3140" s="2" t="s">
        <v>11</v>
      </c>
      <c r="E3140" s="2" t="s">
        <v>1167</v>
      </c>
      <c r="F3140" s="2" t="s">
        <v>13</v>
      </c>
      <c r="G3140" s="2" t="s">
        <v>14</v>
      </c>
    </row>
    <row r="3141" spans="1:13" x14ac:dyDescent="0.25">
      <c r="A3141" s="3">
        <v>2504</v>
      </c>
      <c r="B3141" s="2" t="s">
        <v>1165</v>
      </c>
      <c r="C3141" s="2" t="s">
        <v>30</v>
      </c>
      <c r="D3141" s="2" t="s">
        <v>11</v>
      </c>
      <c r="E3141" s="2" t="s">
        <v>1167</v>
      </c>
      <c r="F3141" s="2" t="s">
        <v>13</v>
      </c>
      <c r="G3141" s="2" t="s">
        <v>14</v>
      </c>
    </row>
    <row r="3142" spans="1:13" x14ac:dyDescent="0.25">
      <c r="A3142" s="3">
        <v>3883</v>
      </c>
      <c r="B3142" s="2" t="s">
        <v>1165</v>
      </c>
      <c r="C3142" s="2" t="s">
        <v>23</v>
      </c>
      <c r="D3142" s="2" t="s">
        <v>11</v>
      </c>
      <c r="E3142" s="2" t="s">
        <v>1167</v>
      </c>
      <c r="F3142" s="2" t="s">
        <v>13</v>
      </c>
      <c r="G3142" s="2" t="s">
        <v>14</v>
      </c>
    </row>
    <row r="3143" spans="1:13" x14ac:dyDescent="0.25">
      <c r="A3143" s="3">
        <v>918</v>
      </c>
      <c r="B3143" s="2" t="s">
        <v>285</v>
      </c>
      <c r="C3143" s="2" t="s">
        <v>189</v>
      </c>
      <c r="D3143" s="2" t="s">
        <v>11</v>
      </c>
      <c r="E3143" s="2" t="s">
        <v>287</v>
      </c>
      <c r="F3143" s="2" t="s">
        <v>13</v>
      </c>
      <c r="G3143" s="2" t="s">
        <v>14</v>
      </c>
    </row>
    <row r="3144" spans="1:13" x14ac:dyDescent="0.25">
      <c r="A3144" s="3">
        <v>3980</v>
      </c>
      <c r="B3144" s="2" t="s">
        <v>285</v>
      </c>
      <c r="C3144" s="2" t="s">
        <v>43</v>
      </c>
      <c r="D3144" s="2" t="s">
        <v>11</v>
      </c>
      <c r="E3144" s="2" t="s">
        <v>287</v>
      </c>
      <c r="F3144" s="2" t="s">
        <v>13</v>
      </c>
      <c r="G3144" s="2" t="s">
        <v>14</v>
      </c>
    </row>
    <row r="3145" spans="1:13" x14ac:dyDescent="0.25">
      <c r="A3145" s="3">
        <v>264</v>
      </c>
      <c r="B3145" s="2" t="s">
        <v>285</v>
      </c>
      <c r="C3145" s="2" t="s">
        <v>26</v>
      </c>
      <c r="D3145" s="2" t="s">
        <v>11</v>
      </c>
      <c r="E3145" s="2" t="s">
        <v>287</v>
      </c>
      <c r="F3145" s="2" t="s">
        <v>13</v>
      </c>
      <c r="G3145" s="2" t="s">
        <v>14</v>
      </c>
    </row>
    <row r="3146" spans="1:13" x14ac:dyDescent="0.25">
      <c r="A3146" s="3">
        <v>421</v>
      </c>
      <c r="B3146" s="2" t="s">
        <v>285</v>
      </c>
      <c r="C3146" s="2" t="s">
        <v>30</v>
      </c>
      <c r="D3146" s="2" t="s">
        <v>11</v>
      </c>
      <c r="E3146" s="2" t="s">
        <v>287</v>
      </c>
      <c r="F3146" s="2" t="s">
        <v>13</v>
      </c>
      <c r="G3146" s="2" t="s">
        <v>14</v>
      </c>
    </row>
    <row r="3147" spans="1:13" x14ac:dyDescent="0.25">
      <c r="A3147" s="3">
        <v>62</v>
      </c>
      <c r="B3147" s="2" t="s">
        <v>285</v>
      </c>
      <c r="C3147" s="2" t="s">
        <v>23</v>
      </c>
      <c r="D3147" s="2" t="s">
        <v>11</v>
      </c>
      <c r="E3147" s="2" t="s">
        <v>287</v>
      </c>
      <c r="F3147" s="2" t="s">
        <v>13</v>
      </c>
      <c r="G3147" s="2" t="s">
        <v>14</v>
      </c>
    </row>
    <row r="3148" spans="1:13" x14ac:dyDescent="0.25">
      <c r="A3148" s="3">
        <v>3307</v>
      </c>
      <c r="B3148" s="2" t="s">
        <v>581</v>
      </c>
      <c r="C3148" s="2" t="s">
        <v>388</v>
      </c>
      <c r="D3148" s="2" t="s">
        <v>11</v>
      </c>
      <c r="E3148" s="2" t="s">
        <v>583</v>
      </c>
      <c r="F3148" s="2" t="s">
        <v>13</v>
      </c>
      <c r="G3148" s="2" t="s">
        <v>14</v>
      </c>
      <c r="H3148" s="2">
        <f>14.0067*N3148/M3148</f>
        <v>0</v>
      </c>
      <c r="L3148" s="2" t="s">
        <v>7451</v>
      </c>
      <c r="M3148" s="2">
        <v>266.33699999999999</v>
      </c>
    </row>
    <row r="3149" spans="1:13" x14ac:dyDescent="0.25">
      <c r="A3149" s="3">
        <v>2697</v>
      </c>
      <c r="B3149" s="2" t="s">
        <v>581</v>
      </c>
      <c r="C3149" s="2" t="s">
        <v>16</v>
      </c>
      <c r="D3149" s="2" t="s">
        <v>11</v>
      </c>
      <c r="E3149" s="2" t="s">
        <v>583</v>
      </c>
      <c r="F3149" s="2" t="s">
        <v>13</v>
      </c>
      <c r="G3149" s="2" t="s">
        <v>14</v>
      </c>
      <c r="H3149" s="2">
        <f>14.0067*N3149/M3149</f>
        <v>0</v>
      </c>
      <c r="L3149" s="2" t="s">
        <v>7451</v>
      </c>
      <c r="M3149" s="2">
        <v>266.33699999999999</v>
      </c>
    </row>
    <row r="3150" spans="1:13" x14ac:dyDescent="0.25">
      <c r="A3150" s="3">
        <v>3007</v>
      </c>
      <c r="B3150" s="2" t="s">
        <v>581</v>
      </c>
      <c r="C3150" s="2" t="s">
        <v>189</v>
      </c>
      <c r="D3150" s="2" t="s">
        <v>11</v>
      </c>
      <c r="E3150" s="2" t="s">
        <v>583</v>
      </c>
      <c r="F3150" s="2" t="s">
        <v>13</v>
      </c>
      <c r="G3150" s="2" t="s">
        <v>14</v>
      </c>
    </row>
    <row r="3151" spans="1:13" x14ac:dyDescent="0.25">
      <c r="A3151" s="3">
        <v>2748</v>
      </c>
      <c r="B3151" s="2" t="s">
        <v>581</v>
      </c>
      <c r="C3151" s="2" t="s">
        <v>43</v>
      </c>
      <c r="D3151" s="2" t="s">
        <v>11</v>
      </c>
      <c r="E3151" s="2" t="s">
        <v>583</v>
      </c>
      <c r="F3151" s="2" t="s">
        <v>13</v>
      </c>
      <c r="G3151" s="2" t="s">
        <v>14</v>
      </c>
    </row>
    <row r="3152" spans="1:13" hidden="1" x14ac:dyDescent="0.25">
      <c r="A3152" s="3">
        <v>3150</v>
      </c>
      <c r="B3152" s="2" t="s">
        <v>1507</v>
      </c>
      <c r="C3152" s="2" t="s">
        <v>59</v>
      </c>
      <c r="D3152" s="2" t="s">
        <v>11</v>
      </c>
      <c r="E3152" s="2" t="s">
        <v>1509</v>
      </c>
      <c r="F3152" s="2" t="s">
        <v>37</v>
      </c>
      <c r="G3152" s="2" t="s">
        <v>14</v>
      </c>
    </row>
    <row r="3153" spans="1:14" x14ac:dyDescent="0.25">
      <c r="A3153" s="3">
        <v>648</v>
      </c>
      <c r="B3153" s="2" t="s">
        <v>581</v>
      </c>
      <c r="C3153" s="2" t="s">
        <v>26</v>
      </c>
      <c r="D3153" s="2" t="s">
        <v>11</v>
      </c>
      <c r="E3153" s="2" t="s">
        <v>583</v>
      </c>
      <c r="F3153" s="2" t="s">
        <v>13</v>
      </c>
      <c r="G3153" s="2" t="s">
        <v>14</v>
      </c>
    </row>
    <row r="3154" spans="1:14" x14ac:dyDescent="0.25">
      <c r="A3154" s="3">
        <v>3651</v>
      </c>
      <c r="B3154" s="2" t="s">
        <v>581</v>
      </c>
      <c r="C3154" s="2" t="s">
        <v>30</v>
      </c>
      <c r="D3154" s="2" t="s">
        <v>11</v>
      </c>
      <c r="E3154" s="2" t="s">
        <v>583</v>
      </c>
      <c r="F3154" s="2" t="s">
        <v>13</v>
      </c>
      <c r="G3154" s="2" t="s">
        <v>14</v>
      </c>
      <c r="N3154" s="2">
        <v>0</v>
      </c>
    </row>
    <row r="3155" spans="1:14" x14ac:dyDescent="0.25">
      <c r="A3155" s="3">
        <v>449</v>
      </c>
      <c r="B3155" s="2" t="s">
        <v>581</v>
      </c>
      <c r="C3155" s="2" t="s">
        <v>23</v>
      </c>
      <c r="D3155" s="2" t="s">
        <v>11</v>
      </c>
      <c r="E3155" s="2" t="s">
        <v>583</v>
      </c>
      <c r="F3155" s="2" t="s">
        <v>13</v>
      </c>
      <c r="G3155" s="2" t="s">
        <v>14</v>
      </c>
      <c r="N3155" s="2">
        <v>0</v>
      </c>
    </row>
    <row r="3156" spans="1:14" x14ac:dyDescent="0.25">
      <c r="A3156" s="3">
        <v>1909</v>
      </c>
      <c r="B3156" s="2" t="s">
        <v>2933</v>
      </c>
      <c r="C3156" s="2" t="s">
        <v>16</v>
      </c>
      <c r="D3156" s="2" t="s">
        <v>11</v>
      </c>
      <c r="E3156" s="2" t="s">
        <v>2935</v>
      </c>
      <c r="F3156" s="2" t="s">
        <v>13</v>
      </c>
      <c r="G3156" s="2" t="s">
        <v>14</v>
      </c>
      <c r="H3156" s="2">
        <f>14.0067*N3156/M3156</f>
        <v>0</v>
      </c>
      <c r="L3156" s="2" t="s">
        <v>7452</v>
      </c>
      <c r="M3156" s="2">
        <v>260.37700000000001</v>
      </c>
      <c r="N3156" s="2">
        <v>0</v>
      </c>
    </row>
    <row r="3157" spans="1:14" x14ac:dyDescent="0.25">
      <c r="A3157" s="3">
        <v>199</v>
      </c>
      <c r="B3157" s="2" t="s">
        <v>4215</v>
      </c>
      <c r="C3157" s="2" t="s">
        <v>16</v>
      </c>
      <c r="D3157" s="2" t="s">
        <v>11</v>
      </c>
      <c r="E3157" s="2" t="s">
        <v>4217</v>
      </c>
      <c r="F3157" s="2" t="s">
        <v>13</v>
      </c>
      <c r="G3157" s="2" t="s">
        <v>14</v>
      </c>
      <c r="H3157" s="2">
        <f>14.0067*N3157/M3157</f>
        <v>3.8081449882955552E-2</v>
      </c>
      <c r="L3157" s="2" t="s">
        <v>7453</v>
      </c>
      <c r="M3157" s="2">
        <v>367.80900000000003</v>
      </c>
      <c r="N3157" s="2">
        <v>1</v>
      </c>
    </row>
    <row r="3158" spans="1:14" x14ac:dyDescent="0.25">
      <c r="A3158" s="3">
        <v>3125</v>
      </c>
      <c r="B3158" s="2" t="s">
        <v>997</v>
      </c>
      <c r="C3158" s="2" t="s">
        <v>189</v>
      </c>
      <c r="D3158" s="2" t="s">
        <v>11</v>
      </c>
      <c r="E3158" s="2" t="s">
        <v>999</v>
      </c>
      <c r="F3158" s="2" t="s">
        <v>13</v>
      </c>
      <c r="G3158" s="2" t="s">
        <v>14</v>
      </c>
    </row>
    <row r="3159" spans="1:14" x14ac:dyDescent="0.25">
      <c r="A3159" s="3">
        <v>38</v>
      </c>
      <c r="B3159" s="2" t="s">
        <v>6081</v>
      </c>
      <c r="C3159" s="2" t="s">
        <v>16</v>
      </c>
      <c r="D3159" s="2" t="s">
        <v>11</v>
      </c>
      <c r="E3159" s="2" t="s">
        <v>6083</v>
      </c>
      <c r="F3159" s="2" t="s">
        <v>13</v>
      </c>
      <c r="G3159" s="2" t="s">
        <v>14</v>
      </c>
      <c r="H3159" s="2">
        <f>14.0067*N3159/M3159</f>
        <v>4.4140476047913622E-2</v>
      </c>
      <c r="L3159" s="2" t="s">
        <v>7455</v>
      </c>
      <c r="M3159" s="2">
        <v>317.32100000000003</v>
      </c>
      <c r="N3159" s="2">
        <v>1</v>
      </c>
    </row>
    <row r="3160" spans="1:14" hidden="1" x14ac:dyDescent="0.25">
      <c r="A3160" s="3">
        <v>2455</v>
      </c>
      <c r="B3160" s="2" t="s">
        <v>1641</v>
      </c>
      <c r="C3160" s="2" t="s">
        <v>47</v>
      </c>
      <c r="D3160" s="2" t="s">
        <v>11</v>
      </c>
      <c r="E3160" s="2" t="s">
        <v>1643</v>
      </c>
      <c r="F3160" s="2" t="s">
        <v>13</v>
      </c>
      <c r="G3160" s="2" t="s">
        <v>14</v>
      </c>
    </row>
    <row r="3161" spans="1:14" hidden="1" x14ac:dyDescent="0.25">
      <c r="A3161" s="3">
        <v>3346</v>
      </c>
      <c r="B3161" s="2" t="s">
        <v>1641</v>
      </c>
      <c r="C3161" s="2" t="s">
        <v>90</v>
      </c>
      <c r="D3161" s="2" t="s">
        <v>11</v>
      </c>
      <c r="E3161" s="2" t="s">
        <v>1643</v>
      </c>
      <c r="F3161" s="2" t="s">
        <v>13</v>
      </c>
      <c r="G3161" s="2" t="s">
        <v>14</v>
      </c>
    </row>
    <row r="3162" spans="1:14" hidden="1" x14ac:dyDescent="0.25">
      <c r="A3162" s="3">
        <v>2500</v>
      </c>
      <c r="B3162" s="2" t="s">
        <v>1641</v>
      </c>
      <c r="C3162" s="2" t="s">
        <v>9</v>
      </c>
      <c r="D3162" s="2" t="s">
        <v>11</v>
      </c>
      <c r="E3162" s="2" t="s">
        <v>1643</v>
      </c>
      <c r="F3162" s="2" t="s">
        <v>13</v>
      </c>
      <c r="G3162" s="2" t="s">
        <v>14</v>
      </c>
    </row>
    <row r="3163" spans="1:14" hidden="1" x14ac:dyDescent="0.25">
      <c r="A3163" s="3">
        <v>1482</v>
      </c>
      <c r="B3163" s="2" t="s">
        <v>1641</v>
      </c>
      <c r="C3163" s="2" t="s">
        <v>99</v>
      </c>
      <c r="D3163" s="2" t="s">
        <v>11</v>
      </c>
      <c r="E3163" s="2" t="s">
        <v>1643</v>
      </c>
      <c r="F3163" s="2" t="s">
        <v>13</v>
      </c>
      <c r="G3163" s="2" t="s">
        <v>14</v>
      </c>
    </row>
    <row r="3164" spans="1:14" hidden="1" x14ac:dyDescent="0.25">
      <c r="A3164" s="3">
        <v>4415</v>
      </c>
      <c r="B3164" s="2" t="s">
        <v>1641</v>
      </c>
      <c r="C3164" s="2" t="s">
        <v>70</v>
      </c>
      <c r="D3164" s="2" t="s">
        <v>11</v>
      </c>
      <c r="E3164" s="2" t="s">
        <v>1643</v>
      </c>
      <c r="F3164" s="2" t="s">
        <v>13</v>
      </c>
      <c r="G3164" s="2" t="s">
        <v>14</v>
      </c>
    </row>
    <row r="3165" spans="1:14" x14ac:dyDescent="0.25">
      <c r="A3165" s="3">
        <v>2601</v>
      </c>
      <c r="B3165" s="2" t="s">
        <v>2677</v>
      </c>
      <c r="C3165" s="2" t="s">
        <v>189</v>
      </c>
      <c r="D3165" s="2" t="s">
        <v>11</v>
      </c>
      <c r="E3165" s="2" t="s">
        <v>2679</v>
      </c>
      <c r="F3165" s="2" t="s">
        <v>13</v>
      </c>
      <c r="G3165" s="2" t="s">
        <v>14</v>
      </c>
    </row>
    <row r="3166" spans="1:14" x14ac:dyDescent="0.25">
      <c r="A3166" s="3">
        <v>808</v>
      </c>
      <c r="B3166" s="2" t="s">
        <v>2677</v>
      </c>
      <c r="C3166" s="2" t="s">
        <v>43</v>
      </c>
      <c r="D3166" s="2" t="s">
        <v>11</v>
      </c>
      <c r="E3166" s="2" t="s">
        <v>2679</v>
      </c>
      <c r="F3166" s="2" t="s">
        <v>13</v>
      </c>
      <c r="G3166" s="2" t="s">
        <v>14</v>
      </c>
    </row>
    <row r="3167" spans="1:14" x14ac:dyDescent="0.25">
      <c r="A3167" s="3">
        <v>1551</v>
      </c>
      <c r="B3167" s="2" t="s">
        <v>2677</v>
      </c>
      <c r="C3167" s="2" t="s">
        <v>26</v>
      </c>
      <c r="D3167" s="2" t="s">
        <v>11</v>
      </c>
      <c r="E3167" s="2" t="s">
        <v>2679</v>
      </c>
      <c r="F3167" s="2" t="s">
        <v>13</v>
      </c>
      <c r="G3167" s="2" t="s">
        <v>14</v>
      </c>
    </row>
    <row r="3168" spans="1:14" x14ac:dyDescent="0.25">
      <c r="A3168" s="3">
        <v>1467</v>
      </c>
      <c r="B3168" s="2" t="s">
        <v>2677</v>
      </c>
      <c r="C3168" s="2" t="s">
        <v>30</v>
      </c>
      <c r="D3168" s="2" t="s">
        <v>11</v>
      </c>
      <c r="E3168" s="2" t="s">
        <v>2679</v>
      </c>
      <c r="F3168" s="2" t="s">
        <v>13</v>
      </c>
      <c r="G3168" s="2" t="s">
        <v>14</v>
      </c>
    </row>
    <row r="3169" spans="1:14" x14ac:dyDescent="0.25">
      <c r="A3169" s="3">
        <v>3369</v>
      </c>
      <c r="B3169" s="2" t="s">
        <v>2677</v>
      </c>
      <c r="C3169" s="2" t="s">
        <v>23</v>
      </c>
      <c r="D3169" s="2" t="s">
        <v>11</v>
      </c>
      <c r="E3169" s="2" t="s">
        <v>2679</v>
      </c>
      <c r="F3169" s="2" t="s">
        <v>13</v>
      </c>
      <c r="G3169" s="2" t="s">
        <v>14</v>
      </c>
    </row>
    <row r="3170" spans="1:14" hidden="1" x14ac:dyDescent="0.25">
      <c r="A3170" s="3">
        <v>702</v>
      </c>
      <c r="B3170" s="2" t="s">
        <v>871</v>
      </c>
      <c r="C3170" s="2" t="s">
        <v>47</v>
      </c>
      <c r="D3170" s="2" t="s">
        <v>11</v>
      </c>
      <c r="E3170" s="2" t="s">
        <v>873</v>
      </c>
      <c r="F3170" s="2" t="s">
        <v>13</v>
      </c>
      <c r="G3170" s="2" t="s">
        <v>14</v>
      </c>
    </row>
    <row r="3171" spans="1:14" hidden="1" x14ac:dyDescent="0.25">
      <c r="A3171" s="3">
        <v>3169</v>
      </c>
      <c r="B3171" s="2" t="s">
        <v>154</v>
      </c>
      <c r="C3171" s="2" t="s">
        <v>59</v>
      </c>
      <c r="D3171" s="2" t="s">
        <v>11</v>
      </c>
      <c r="E3171" s="2" t="s">
        <v>4170</v>
      </c>
      <c r="F3171" s="2" t="s">
        <v>37</v>
      </c>
      <c r="G3171" s="2" t="s">
        <v>14</v>
      </c>
    </row>
    <row r="3172" spans="1:14" x14ac:dyDescent="0.25">
      <c r="A3172" s="3">
        <v>1921</v>
      </c>
      <c r="B3172" s="2" t="s">
        <v>871</v>
      </c>
      <c r="C3172" s="2" t="s">
        <v>189</v>
      </c>
      <c r="D3172" s="2" t="s">
        <v>11</v>
      </c>
      <c r="E3172" s="2" t="s">
        <v>873</v>
      </c>
      <c r="F3172" s="2" t="s">
        <v>13</v>
      </c>
      <c r="G3172" s="2" t="s">
        <v>14</v>
      </c>
    </row>
    <row r="3173" spans="1:14" x14ac:dyDescent="0.25">
      <c r="A3173" s="3">
        <v>735</v>
      </c>
      <c r="B3173" s="2" t="s">
        <v>871</v>
      </c>
      <c r="C3173" s="2" t="s">
        <v>43</v>
      </c>
      <c r="D3173" s="2" t="s">
        <v>11</v>
      </c>
      <c r="E3173" s="2" t="s">
        <v>873</v>
      </c>
      <c r="F3173" s="2" t="s">
        <v>13</v>
      </c>
      <c r="G3173" s="2" t="s">
        <v>14</v>
      </c>
    </row>
    <row r="3174" spans="1:14" x14ac:dyDescent="0.25">
      <c r="A3174" s="3">
        <v>2067</v>
      </c>
      <c r="B3174" s="2" t="s">
        <v>871</v>
      </c>
      <c r="C3174" s="2" t="s">
        <v>26</v>
      </c>
      <c r="D3174" s="2" t="s">
        <v>11</v>
      </c>
      <c r="E3174" s="2" t="s">
        <v>873</v>
      </c>
      <c r="F3174" s="2" t="s">
        <v>13</v>
      </c>
      <c r="G3174" s="2" t="s">
        <v>14</v>
      </c>
    </row>
    <row r="3175" spans="1:14" x14ac:dyDescent="0.25">
      <c r="A3175" s="3">
        <v>482</v>
      </c>
      <c r="B3175" s="2" t="s">
        <v>871</v>
      </c>
      <c r="C3175" s="2" t="s">
        <v>30</v>
      </c>
      <c r="D3175" s="2" t="s">
        <v>11</v>
      </c>
      <c r="E3175" s="2" t="s">
        <v>873</v>
      </c>
      <c r="F3175" s="2" t="s">
        <v>13</v>
      </c>
      <c r="G3175" s="2" t="s">
        <v>14</v>
      </c>
    </row>
    <row r="3176" spans="1:14" x14ac:dyDescent="0.25">
      <c r="A3176" s="3">
        <v>2098</v>
      </c>
      <c r="B3176" s="2" t="s">
        <v>871</v>
      </c>
      <c r="C3176" s="2" t="s">
        <v>23</v>
      </c>
      <c r="D3176" s="2" t="s">
        <v>11</v>
      </c>
      <c r="E3176" s="2" t="s">
        <v>873</v>
      </c>
      <c r="F3176" s="2" t="s">
        <v>13</v>
      </c>
      <c r="G3176" s="2" t="s">
        <v>14</v>
      </c>
    </row>
    <row r="3177" spans="1:14" hidden="1" x14ac:dyDescent="0.25">
      <c r="A3177" s="3">
        <v>36</v>
      </c>
      <c r="B3177" s="2" t="s">
        <v>877</v>
      </c>
      <c r="C3177" s="2" t="s">
        <v>47</v>
      </c>
      <c r="D3177" s="2" t="s">
        <v>11</v>
      </c>
      <c r="E3177" s="2" t="s">
        <v>879</v>
      </c>
      <c r="F3177" s="2" t="s">
        <v>13</v>
      </c>
      <c r="G3177" s="2" t="s">
        <v>14</v>
      </c>
    </row>
    <row r="3178" spans="1:14" hidden="1" x14ac:dyDescent="0.25">
      <c r="A3178" s="3">
        <v>2757</v>
      </c>
      <c r="B3178" s="2" t="s">
        <v>877</v>
      </c>
      <c r="C3178" s="2" t="s">
        <v>90</v>
      </c>
      <c r="D3178" s="2" t="s">
        <v>11</v>
      </c>
      <c r="E3178" s="2" t="s">
        <v>879</v>
      </c>
      <c r="F3178" s="2" t="s">
        <v>13</v>
      </c>
      <c r="G3178" s="2" t="s">
        <v>14</v>
      </c>
    </row>
    <row r="3179" spans="1:14" hidden="1" x14ac:dyDescent="0.25">
      <c r="A3179" s="3">
        <v>4073</v>
      </c>
      <c r="B3179" s="2" t="s">
        <v>877</v>
      </c>
      <c r="C3179" s="2" t="s">
        <v>9</v>
      </c>
      <c r="D3179" s="2" t="s">
        <v>11</v>
      </c>
      <c r="E3179" s="2" t="s">
        <v>879</v>
      </c>
      <c r="F3179" s="2" t="s">
        <v>13</v>
      </c>
      <c r="G3179" s="2" t="s">
        <v>14</v>
      </c>
    </row>
    <row r="3180" spans="1:14" hidden="1" x14ac:dyDescent="0.25">
      <c r="A3180" s="3">
        <v>324</v>
      </c>
      <c r="B3180" s="2" t="s">
        <v>877</v>
      </c>
      <c r="C3180" s="2" t="s">
        <v>99</v>
      </c>
      <c r="D3180" s="2" t="s">
        <v>11</v>
      </c>
      <c r="E3180" s="2" t="s">
        <v>879</v>
      </c>
      <c r="F3180" s="2" t="s">
        <v>13</v>
      </c>
      <c r="G3180" s="2" t="s">
        <v>14</v>
      </c>
    </row>
    <row r="3181" spans="1:14" hidden="1" x14ac:dyDescent="0.25">
      <c r="A3181" s="3">
        <v>448</v>
      </c>
      <c r="B3181" s="2" t="s">
        <v>877</v>
      </c>
      <c r="C3181" s="2" t="s">
        <v>70</v>
      </c>
      <c r="D3181" s="2" t="s">
        <v>11</v>
      </c>
      <c r="E3181" s="2" t="s">
        <v>879</v>
      </c>
      <c r="F3181" s="2" t="s">
        <v>13</v>
      </c>
      <c r="G3181" s="2" t="s">
        <v>14</v>
      </c>
    </row>
    <row r="3182" spans="1:14" x14ac:dyDescent="0.25">
      <c r="A3182" s="3">
        <v>3468</v>
      </c>
      <c r="B3182" s="2" t="s">
        <v>877</v>
      </c>
      <c r="C3182" s="2" t="s">
        <v>388</v>
      </c>
      <c r="D3182" s="2" t="s">
        <v>11</v>
      </c>
      <c r="E3182" s="2" t="s">
        <v>879</v>
      </c>
      <c r="F3182" s="2" t="s">
        <v>13</v>
      </c>
      <c r="G3182" s="2" t="s">
        <v>14</v>
      </c>
      <c r="H3182" s="2">
        <f>14.0067*N3182/M3182</f>
        <v>0</v>
      </c>
      <c r="L3182" s="2" t="s">
        <v>7457</v>
      </c>
      <c r="M3182" s="2">
        <v>33.997999999999998</v>
      </c>
      <c r="N3182" s="2">
        <v>0</v>
      </c>
    </row>
    <row r="3183" spans="1:14" x14ac:dyDescent="0.25">
      <c r="A3183" s="3">
        <v>2138</v>
      </c>
      <c r="B3183" s="2" t="s">
        <v>877</v>
      </c>
      <c r="C3183" s="2" t="s">
        <v>199</v>
      </c>
      <c r="D3183" s="2" t="s">
        <v>11</v>
      </c>
      <c r="E3183" s="2" t="s">
        <v>879</v>
      </c>
      <c r="F3183" s="2" t="s">
        <v>13</v>
      </c>
      <c r="G3183" s="2" t="s">
        <v>14</v>
      </c>
      <c r="H3183" s="2">
        <f>14.0067*N3183/M3183</f>
        <v>0</v>
      </c>
      <c r="L3183" s="2" t="s">
        <v>7457</v>
      </c>
      <c r="M3183" s="2">
        <v>33.997999999999998</v>
      </c>
      <c r="N3183" s="2">
        <v>0</v>
      </c>
    </row>
    <row r="3184" spans="1:14" x14ac:dyDescent="0.25">
      <c r="A3184" s="3">
        <v>1400</v>
      </c>
      <c r="B3184" s="2" t="s">
        <v>877</v>
      </c>
      <c r="C3184" s="2" t="s">
        <v>142</v>
      </c>
      <c r="D3184" s="2" t="s">
        <v>11</v>
      </c>
      <c r="E3184" s="2" t="s">
        <v>879</v>
      </c>
      <c r="F3184" s="2" t="s">
        <v>13</v>
      </c>
      <c r="G3184" s="2" t="s">
        <v>14</v>
      </c>
      <c r="H3184" s="2">
        <f>14.0067*N3184/M3184</f>
        <v>0</v>
      </c>
      <c r="L3184" s="2" t="s">
        <v>7457</v>
      </c>
      <c r="M3184" s="2">
        <v>33.997999999999998</v>
      </c>
      <c r="N3184" s="2">
        <v>0</v>
      </c>
    </row>
    <row r="3185" spans="1:14" hidden="1" x14ac:dyDescent="0.25">
      <c r="A3185" s="3">
        <v>3183</v>
      </c>
      <c r="B3185" s="2" t="s">
        <v>1281</v>
      </c>
      <c r="C3185" s="2" t="s">
        <v>59</v>
      </c>
      <c r="D3185" s="2" t="s">
        <v>11</v>
      </c>
      <c r="E3185" s="2" t="s">
        <v>1935</v>
      </c>
      <c r="F3185" s="2" t="s">
        <v>37</v>
      </c>
      <c r="G3185" s="2" t="s">
        <v>14</v>
      </c>
    </row>
    <row r="3186" spans="1:14" x14ac:dyDescent="0.25">
      <c r="A3186" s="3">
        <v>3109</v>
      </c>
      <c r="B3186" s="2" t="s">
        <v>877</v>
      </c>
      <c r="C3186" s="2" t="s">
        <v>16</v>
      </c>
      <c r="D3186" s="2" t="s">
        <v>11</v>
      </c>
      <c r="E3186" s="2" t="s">
        <v>879</v>
      </c>
      <c r="F3186" s="2" t="s">
        <v>13</v>
      </c>
      <c r="G3186" s="2" t="s">
        <v>14</v>
      </c>
      <c r="H3186" s="2">
        <f>14.0067*N3186/M3186</f>
        <v>0</v>
      </c>
      <c r="L3186" s="2" t="s">
        <v>7457</v>
      </c>
      <c r="M3186" s="2">
        <v>33.997999999999998</v>
      </c>
      <c r="N3186" s="2">
        <v>0</v>
      </c>
    </row>
    <row r="3187" spans="1:14" hidden="1" x14ac:dyDescent="0.25">
      <c r="A3187" s="3">
        <v>3185</v>
      </c>
      <c r="C3187" s="2" t="s">
        <v>2818</v>
      </c>
      <c r="D3187" s="2" t="s">
        <v>11</v>
      </c>
      <c r="E3187" s="2" t="s">
        <v>5404</v>
      </c>
      <c r="F3187" s="2" t="s">
        <v>37</v>
      </c>
      <c r="G3187" s="2" t="s">
        <v>2913</v>
      </c>
    </row>
    <row r="3188" spans="1:14" x14ac:dyDescent="0.25">
      <c r="A3188" s="3">
        <v>1205</v>
      </c>
      <c r="B3188" s="2" t="s">
        <v>877</v>
      </c>
      <c r="C3188" s="2" t="s">
        <v>189</v>
      </c>
      <c r="D3188" s="2" t="s">
        <v>11</v>
      </c>
      <c r="E3188" s="2" t="s">
        <v>879</v>
      </c>
      <c r="F3188" s="2" t="s">
        <v>13</v>
      </c>
      <c r="G3188" s="2" t="s">
        <v>14</v>
      </c>
    </row>
    <row r="3189" spans="1:14" x14ac:dyDescent="0.25">
      <c r="A3189" s="3">
        <v>1706</v>
      </c>
      <c r="B3189" s="2" t="s">
        <v>877</v>
      </c>
      <c r="C3189" s="2" t="s">
        <v>43</v>
      </c>
      <c r="D3189" s="2" t="s">
        <v>11</v>
      </c>
      <c r="E3189" s="2" t="s">
        <v>879</v>
      </c>
      <c r="F3189" s="2" t="s">
        <v>13</v>
      </c>
      <c r="G3189" s="2" t="s">
        <v>14</v>
      </c>
    </row>
    <row r="3190" spans="1:14" x14ac:dyDescent="0.25">
      <c r="A3190" s="3">
        <v>919</v>
      </c>
      <c r="B3190" s="2" t="s">
        <v>877</v>
      </c>
      <c r="C3190" s="2" t="s">
        <v>26</v>
      </c>
      <c r="D3190" s="2" t="s">
        <v>11</v>
      </c>
      <c r="E3190" s="2" t="s">
        <v>879</v>
      </c>
      <c r="F3190" s="2" t="s">
        <v>13</v>
      </c>
      <c r="G3190" s="2" t="s">
        <v>14</v>
      </c>
    </row>
    <row r="3191" spans="1:14" x14ac:dyDescent="0.25">
      <c r="A3191" s="3">
        <v>3461</v>
      </c>
      <c r="B3191" s="2" t="s">
        <v>877</v>
      </c>
      <c r="C3191" s="2" t="s">
        <v>30</v>
      </c>
      <c r="D3191" s="2" t="s">
        <v>11</v>
      </c>
      <c r="E3191" s="2" t="s">
        <v>879</v>
      </c>
      <c r="F3191" s="2" t="s">
        <v>13</v>
      </c>
      <c r="G3191" s="2" t="s">
        <v>14</v>
      </c>
    </row>
    <row r="3192" spans="1:14" hidden="1" x14ac:dyDescent="0.25">
      <c r="A3192" s="3">
        <v>3190</v>
      </c>
      <c r="C3192" s="2" t="s">
        <v>2818</v>
      </c>
      <c r="D3192" s="2" t="s">
        <v>11</v>
      </c>
      <c r="E3192" s="2" t="s">
        <v>2838</v>
      </c>
      <c r="F3192" s="2" t="s">
        <v>37</v>
      </c>
      <c r="G3192" s="2" t="s">
        <v>2821</v>
      </c>
    </row>
    <row r="3193" spans="1:14" x14ac:dyDescent="0.25">
      <c r="A3193" s="3">
        <v>3385</v>
      </c>
      <c r="B3193" s="2" t="s">
        <v>877</v>
      </c>
      <c r="C3193" s="2" t="s">
        <v>23</v>
      </c>
      <c r="D3193" s="2" t="s">
        <v>11</v>
      </c>
      <c r="E3193" s="2" t="s">
        <v>879</v>
      </c>
      <c r="F3193" s="2" t="s">
        <v>13</v>
      </c>
      <c r="G3193" s="2" t="s">
        <v>14</v>
      </c>
    </row>
    <row r="3194" spans="1:14" hidden="1" x14ac:dyDescent="0.25">
      <c r="A3194" s="3">
        <v>828</v>
      </c>
      <c r="B3194" s="2" t="s">
        <v>1683</v>
      </c>
      <c r="C3194" s="2" t="s">
        <v>47</v>
      </c>
      <c r="D3194" s="2" t="s">
        <v>11</v>
      </c>
      <c r="E3194" s="2" t="s">
        <v>1685</v>
      </c>
      <c r="F3194" s="2" t="s">
        <v>13</v>
      </c>
      <c r="G3194" s="2" t="s">
        <v>14</v>
      </c>
    </row>
    <row r="3195" spans="1:14" hidden="1" x14ac:dyDescent="0.25">
      <c r="A3195" s="3">
        <v>105</v>
      </c>
      <c r="B3195" s="2" t="s">
        <v>4883</v>
      </c>
      <c r="C3195" s="2" t="s">
        <v>47</v>
      </c>
      <c r="D3195" s="2" t="s">
        <v>11</v>
      </c>
      <c r="E3195" s="2" t="s">
        <v>4885</v>
      </c>
      <c r="F3195" s="2" t="s">
        <v>13</v>
      </c>
      <c r="G3195" s="2" t="s">
        <v>14</v>
      </c>
    </row>
    <row r="3196" spans="1:14" hidden="1" x14ac:dyDescent="0.25">
      <c r="A3196" s="3">
        <v>3271</v>
      </c>
      <c r="B3196" s="2" t="s">
        <v>1429</v>
      </c>
      <c r="C3196" s="2" t="s">
        <v>47</v>
      </c>
      <c r="D3196" s="2" t="s">
        <v>11</v>
      </c>
      <c r="E3196" s="2" t="s">
        <v>1431</v>
      </c>
      <c r="F3196" s="2" t="s">
        <v>13</v>
      </c>
      <c r="G3196" s="2" t="s">
        <v>14</v>
      </c>
    </row>
    <row r="3197" spans="1:14" x14ac:dyDescent="0.25">
      <c r="A3197" s="3">
        <v>4114</v>
      </c>
      <c r="B3197" s="2" t="s">
        <v>1429</v>
      </c>
      <c r="C3197" s="2" t="s">
        <v>189</v>
      </c>
      <c r="D3197" s="2" t="s">
        <v>11</v>
      </c>
      <c r="E3197" s="2" t="s">
        <v>1431</v>
      </c>
      <c r="F3197" s="2" t="s">
        <v>13</v>
      </c>
      <c r="G3197" s="2" t="s">
        <v>14</v>
      </c>
    </row>
    <row r="3198" spans="1:14" x14ac:dyDescent="0.25">
      <c r="A3198" s="3">
        <v>3222</v>
      </c>
      <c r="B3198" s="2" t="s">
        <v>1429</v>
      </c>
      <c r="C3198" s="2" t="s">
        <v>43</v>
      </c>
      <c r="D3198" s="2" t="s">
        <v>11</v>
      </c>
      <c r="E3198" s="2" t="s">
        <v>1431</v>
      </c>
      <c r="F3198" s="2" t="s">
        <v>13</v>
      </c>
      <c r="G3198" s="2" t="s">
        <v>14</v>
      </c>
    </row>
    <row r="3199" spans="1:14" x14ac:dyDescent="0.25">
      <c r="A3199" s="3">
        <v>2906</v>
      </c>
      <c r="B3199" s="2" t="s">
        <v>1429</v>
      </c>
      <c r="C3199" s="2" t="s">
        <v>26</v>
      </c>
      <c r="D3199" s="2" t="s">
        <v>11</v>
      </c>
      <c r="E3199" s="2" t="s">
        <v>1431</v>
      </c>
      <c r="F3199" s="2" t="s">
        <v>13</v>
      </c>
      <c r="G3199" s="2" t="s">
        <v>14</v>
      </c>
    </row>
    <row r="3200" spans="1:14" x14ac:dyDescent="0.25">
      <c r="A3200" s="3">
        <v>1841</v>
      </c>
      <c r="B3200" s="2" t="s">
        <v>1429</v>
      </c>
      <c r="C3200" s="2" t="s">
        <v>30</v>
      </c>
      <c r="D3200" s="2" t="s">
        <v>11</v>
      </c>
      <c r="E3200" s="2" t="s">
        <v>1431</v>
      </c>
      <c r="F3200" s="2" t="s">
        <v>13</v>
      </c>
      <c r="G3200" s="2" t="s">
        <v>14</v>
      </c>
    </row>
    <row r="3201" spans="1:7" x14ac:dyDescent="0.25">
      <c r="A3201" s="3">
        <v>1017</v>
      </c>
      <c r="B3201" s="2" t="s">
        <v>1429</v>
      </c>
      <c r="C3201" s="2" t="s">
        <v>23</v>
      </c>
      <c r="D3201" s="2" t="s">
        <v>11</v>
      </c>
      <c r="E3201" s="2" t="s">
        <v>1431</v>
      </c>
      <c r="F3201" s="2" t="s">
        <v>13</v>
      </c>
      <c r="G3201" s="2" t="s">
        <v>14</v>
      </c>
    </row>
    <row r="3202" spans="1:7" hidden="1" x14ac:dyDescent="0.25">
      <c r="A3202" s="3">
        <v>225</v>
      </c>
      <c r="B3202" s="2" t="s">
        <v>2445</v>
      </c>
      <c r="C3202" s="2" t="s">
        <v>47</v>
      </c>
      <c r="D3202" s="2" t="s">
        <v>11</v>
      </c>
      <c r="E3202" s="2" t="s">
        <v>2447</v>
      </c>
      <c r="F3202" s="2" t="s">
        <v>13</v>
      </c>
      <c r="G3202" s="2" t="s">
        <v>14</v>
      </c>
    </row>
    <row r="3203" spans="1:7" hidden="1" x14ac:dyDescent="0.25">
      <c r="A3203" s="3">
        <v>1462</v>
      </c>
      <c r="B3203" s="2" t="s">
        <v>2445</v>
      </c>
      <c r="C3203" s="2" t="s">
        <v>90</v>
      </c>
      <c r="D3203" s="2" t="s">
        <v>11</v>
      </c>
      <c r="E3203" s="2" t="s">
        <v>2447</v>
      </c>
      <c r="F3203" s="2" t="s">
        <v>13</v>
      </c>
      <c r="G3203" s="2" t="s">
        <v>14</v>
      </c>
    </row>
    <row r="3204" spans="1:7" hidden="1" x14ac:dyDescent="0.25">
      <c r="A3204" s="3">
        <v>3202</v>
      </c>
      <c r="C3204" s="2" t="s">
        <v>59</v>
      </c>
      <c r="D3204" s="2" t="s">
        <v>11</v>
      </c>
      <c r="E3204" s="2" t="s">
        <v>6458</v>
      </c>
      <c r="F3204" s="2" t="s">
        <v>37</v>
      </c>
      <c r="G3204" s="2" t="s">
        <v>768</v>
      </c>
    </row>
    <row r="3205" spans="1:7" hidden="1" x14ac:dyDescent="0.25">
      <c r="A3205" s="3">
        <v>2861</v>
      </c>
      <c r="B3205" s="2" t="s">
        <v>2445</v>
      </c>
      <c r="C3205" s="2" t="s">
        <v>9</v>
      </c>
      <c r="D3205" s="2" t="s">
        <v>11</v>
      </c>
      <c r="E3205" s="2" t="s">
        <v>2447</v>
      </c>
      <c r="F3205" s="2" t="s">
        <v>13</v>
      </c>
      <c r="G3205" s="2" t="s">
        <v>14</v>
      </c>
    </row>
    <row r="3206" spans="1:7" hidden="1" x14ac:dyDescent="0.25">
      <c r="A3206" s="3">
        <v>3812</v>
      </c>
      <c r="B3206" s="2" t="s">
        <v>2445</v>
      </c>
      <c r="C3206" s="2" t="s">
        <v>99</v>
      </c>
      <c r="D3206" s="2" t="s">
        <v>11</v>
      </c>
      <c r="E3206" s="2" t="s">
        <v>2447</v>
      </c>
      <c r="F3206" s="2" t="s">
        <v>13</v>
      </c>
      <c r="G3206" s="2" t="s">
        <v>14</v>
      </c>
    </row>
    <row r="3207" spans="1:7" hidden="1" x14ac:dyDescent="0.25">
      <c r="A3207" s="3">
        <v>2371</v>
      </c>
      <c r="B3207" s="2" t="s">
        <v>2445</v>
      </c>
      <c r="C3207" s="2" t="s">
        <v>70</v>
      </c>
      <c r="D3207" s="2" t="s">
        <v>11</v>
      </c>
      <c r="E3207" s="2" t="s">
        <v>2447</v>
      </c>
      <c r="F3207" s="2" t="s">
        <v>13</v>
      </c>
      <c r="G3207" s="2" t="s">
        <v>14</v>
      </c>
    </row>
    <row r="3208" spans="1:7" hidden="1" x14ac:dyDescent="0.25">
      <c r="A3208" s="3">
        <v>1230</v>
      </c>
      <c r="B3208" s="2" t="s">
        <v>2769</v>
      </c>
      <c r="C3208" s="2" t="s">
        <v>47</v>
      </c>
      <c r="D3208" s="2" t="s">
        <v>11</v>
      </c>
      <c r="E3208" s="2" t="s">
        <v>2771</v>
      </c>
      <c r="F3208" s="2" t="s">
        <v>13</v>
      </c>
      <c r="G3208" s="2" t="s">
        <v>14</v>
      </c>
    </row>
    <row r="3209" spans="1:7" hidden="1" x14ac:dyDescent="0.25">
      <c r="A3209" s="3">
        <v>170</v>
      </c>
      <c r="B3209" s="2" t="s">
        <v>2769</v>
      </c>
      <c r="C3209" s="2" t="s">
        <v>90</v>
      </c>
      <c r="D3209" s="2" t="s">
        <v>11</v>
      </c>
      <c r="E3209" s="2" t="s">
        <v>2771</v>
      </c>
      <c r="F3209" s="2" t="s">
        <v>13</v>
      </c>
      <c r="G3209" s="2" t="s">
        <v>14</v>
      </c>
    </row>
    <row r="3210" spans="1:7" hidden="1" x14ac:dyDescent="0.25">
      <c r="A3210" s="3">
        <v>373</v>
      </c>
      <c r="B3210" s="2" t="s">
        <v>2769</v>
      </c>
      <c r="C3210" s="2" t="s">
        <v>9</v>
      </c>
      <c r="D3210" s="2" t="s">
        <v>11</v>
      </c>
      <c r="E3210" s="2" t="s">
        <v>2771</v>
      </c>
      <c r="F3210" s="2" t="s">
        <v>13</v>
      </c>
      <c r="G3210" s="2" t="s">
        <v>14</v>
      </c>
    </row>
    <row r="3211" spans="1:7" hidden="1" x14ac:dyDescent="0.25">
      <c r="A3211" s="3">
        <v>3209</v>
      </c>
      <c r="C3211" s="2" t="s">
        <v>2818</v>
      </c>
      <c r="D3211" s="2" t="s">
        <v>11</v>
      </c>
      <c r="E3211" s="2" t="s">
        <v>3348</v>
      </c>
      <c r="F3211" s="2" t="s">
        <v>37</v>
      </c>
      <c r="G3211" s="2" t="s">
        <v>2821</v>
      </c>
    </row>
    <row r="3212" spans="1:7" hidden="1" x14ac:dyDescent="0.25">
      <c r="A3212" s="3">
        <v>3210</v>
      </c>
      <c r="B3212" s="2" t="s">
        <v>1949</v>
      </c>
      <c r="C3212" s="2" t="s">
        <v>59</v>
      </c>
      <c r="D3212" s="2" t="s">
        <v>11</v>
      </c>
      <c r="E3212" s="2" t="s">
        <v>1951</v>
      </c>
      <c r="F3212" s="2" t="s">
        <v>37</v>
      </c>
      <c r="G3212" s="2" t="s">
        <v>14</v>
      </c>
    </row>
    <row r="3213" spans="1:7" hidden="1" x14ac:dyDescent="0.25">
      <c r="A3213" s="3">
        <v>3581</v>
      </c>
      <c r="B3213" s="2" t="s">
        <v>2769</v>
      </c>
      <c r="C3213" s="2" t="s">
        <v>99</v>
      </c>
      <c r="D3213" s="2" t="s">
        <v>11</v>
      </c>
      <c r="E3213" s="2" t="s">
        <v>2771</v>
      </c>
      <c r="F3213" s="2" t="s">
        <v>13</v>
      </c>
      <c r="G3213" s="2" t="s">
        <v>14</v>
      </c>
    </row>
    <row r="3214" spans="1:7" hidden="1" x14ac:dyDescent="0.25">
      <c r="A3214" s="3">
        <v>28</v>
      </c>
      <c r="B3214" s="2" t="s">
        <v>2769</v>
      </c>
      <c r="C3214" s="2" t="s">
        <v>70</v>
      </c>
      <c r="D3214" s="2" t="s">
        <v>11</v>
      </c>
      <c r="E3214" s="2" t="s">
        <v>2771</v>
      </c>
      <c r="F3214" s="2" t="s">
        <v>13</v>
      </c>
      <c r="G3214" s="2" t="s">
        <v>14</v>
      </c>
    </row>
    <row r="3215" spans="1:7" hidden="1" x14ac:dyDescent="0.25">
      <c r="A3215" s="3">
        <v>1871</v>
      </c>
      <c r="B3215" s="2" t="s">
        <v>1205</v>
      </c>
      <c r="C3215" s="2" t="s">
        <v>47</v>
      </c>
      <c r="D3215" s="2" t="s">
        <v>11</v>
      </c>
      <c r="E3215" s="2" t="s">
        <v>1207</v>
      </c>
      <c r="F3215" s="2" t="s">
        <v>13</v>
      </c>
      <c r="G3215" s="2" t="s">
        <v>14</v>
      </c>
    </row>
    <row r="3216" spans="1:7" hidden="1" x14ac:dyDescent="0.25">
      <c r="A3216" s="3">
        <v>276</v>
      </c>
      <c r="B3216" s="2" t="s">
        <v>1205</v>
      </c>
      <c r="C3216" s="2" t="s">
        <v>90</v>
      </c>
      <c r="D3216" s="2" t="s">
        <v>11</v>
      </c>
      <c r="E3216" s="2" t="s">
        <v>1207</v>
      </c>
      <c r="F3216" s="2" t="s">
        <v>13</v>
      </c>
      <c r="G3216" s="2" t="s">
        <v>14</v>
      </c>
    </row>
    <row r="3217" spans="1:14" hidden="1" x14ac:dyDescent="0.25">
      <c r="A3217" s="3">
        <v>1456</v>
      </c>
      <c r="B3217" s="2" t="s">
        <v>1205</v>
      </c>
      <c r="C3217" s="2" t="s">
        <v>9</v>
      </c>
      <c r="D3217" s="2" t="s">
        <v>11</v>
      </c>
      <c r="E3217" s="2" t="s">
        <v>1207</v>
      </c>
      <c r="F3217" s="2" t="s">
        <v>13</v>
      </c>
      <c r="G3217" s="2" t="s">
        <v>14</v>
      </c>
    </row>
    <row r="3218" spans="1:14" hidden="1" x14ac:dyDescent="0.25">
      <c r="A3218" s="3">
        <v>3203</v>
      </c>
      <c r="B3218" s="2" t="s">
        <v>1205</v>
      </c>
      <c r="C3218" s="2" t="s">
        <v>99</v>
      </c>
      <c r="D3218" s="2" t="s">
        <v>11</v>
      </c>
      <c r="E3218" s="2" t="s">
        <v>1207</v>
      </c>
      <c r="F3218" s="2" t="s">
        <v>13</v>
      </c>
      <c r="G3218" s="2" t="s">
        <v>14</v>
      </c>
    </row>
    <row r="3219" spans="1:14" hidden="1" x14ac:dyDescent="0.25">
      <c r="A3219" s="3">
        <v>3217</v>
      </c>
      <c r="C3219" s="2" t="s">
        <v>59</v>
      </c>
      <c r="D3219" s="2" t="s">
        <v>11</v>
      </c>
      <c r="E3219" s="2" t="s">
        <v>770</v>
      </c>
      <c r="F3219" s="2" t="s">
        <v>37</v>
      </c>
      <c r="G3219" s="2" t="s">
        <v>14</v>
      </c>
    </row>
    <row r="3220" spans="1:14" hidden="1" x14ac:dyDescent="0.25">
      <c r="A3220" s="3">
        <v>1486</v>
      </c>
      <c r="B3220" s="2" t="s">
        <v>1205</v>
      </c>
      <c r="C3220" s="2" t="s">
        <v>70</v>
      </c>
      <c r="D3220" s="2" t="s">
        <v>11</v>
      </c>
      <c r="E3220" s="2" t="s">
        <v>1207</v>
      </c>
      <c r="F3220" s="2" t="s">
        <v>13</v>
      </c>
      <c r="G3220" s="2" t="s">
        <v>14</v>
      </c>
    </row>
    <row r="3221" spans="1:14" hidden="1" x14ac:dyDescent="0.25">
      <c r="A3221" s="3">
        <v>3099</v>
      </c>
      <c r="B3221" s="2" t="s">
        <v>7465</v>
      </c>
      <c r="C3221" s="2" t="s">
        <v>47</v>
      </c>
      <c r="D3221" s="2" t="s">
        <v>11</v>
      </c>
      <c r="E3221" s="2" t="s">
        <v>274</v>
      </c>
      <c r="F3221" s="2" t="s">
        <v>13</v>
      </c>
      <c r="G3221" s="2" t="s">
        <v>14</v>
      </c>
    </row>
    <row r="3222" spans="1:14" hidden="1" x14ac:dyDescent="0.25">
      <c r="A3222" s="3">
        <v>2068</v>
      </c>
      <c r="B3222" s="2" t="s">
        <v>7465</v>
      </c>
      <c r="C3222" s="2" t="s">
        <v>90</v>
      </c>
      <c r="D3222" s="2" t="s">
        <v>11</v>
      </c>
      <c r="E3222" s="2" t="s">
        <v>274</v>
      </c>
      <c r="F3222" s="2" t="s">
        <v>13</v>
      </c>
      <c r="G3222" s="2" t="s">
        <v>14</v>
      </c>
    </row>
    <row r="3223" spans="1:14" hidden="1" x14ac:dyDescent="0.25">
      <c r="A3223" s="3">
        <v>577</v>
      </c>
      <c r="B3223" s="2" t="s">
        <v>7465</v>
      </c>
      <c r="C3223" s="2" t="s">
        <v>9</v>
      </c>
      <c r="D3223" s="2" t="s">
        <v>11</v>
      </c>
      <c r="E3223" s="2" t="s">
        <v>274</v>
      </c>
      <c r="F3223" s="2" t="s">
        <v>13</v>
      </c>
      <c r="G3223" s="2" t="s">
        <v>14</v>
      </c>
    </row>
    <row r="3224" spans="1:14" hidden="1" x14ac:dyDescent="0.25">
      <c r="A3224" s="3">
        <v>4376</v>
      </c>
      <c r="B3224" s="2" t="s">
        <v>7465</v>
      </c>
      <c r="C3224" s="2" t="s">
        <v>99</v>
      </c>
      <c r="D3224" s="2" t="s">
        <v>11</v>
      </c>
      <c r="E3224" s="2" t="s">
        <v>274</v>
      </c>
      <c r="F3224" s="2" t="s">
        <v>13</v>
      </c>
      <c r="G3224" s="2" t="s">
        <v>14</v>
      </c>
    </row>
    <row r="3225" spans="1:14" hidden="1" x14ac:dyDescent="0.25">
      <c r="A3225" s="3">
        <v>960</v>
      </c>
      <c r="B3225" s="2" t="s">
        <v>7465</v>
      </c>
      <c r="C3225" s="2" t="s">
        <v>70</v>
      </c>
      <c r="D3225" s="2" t="s">
        <v>11</v>
      </c>
      <c r="E3225" s="2" t="s">
        <v>274</v>
      </c>
      <c r="F3225" s="2" t="s">
        <v>13</v>
      </c>
      <c r="G3225" s="2" t="s">
        <v>14</v>
      </c>
    </row>
    <row r="3226" spans="1:14" x14ac:dyDescent="0.25">
      <c r="A3226" s="3">
        <v>1429</v>
      </c>
      <c r="B3226" s="2" t="s">
        <v>1888</v>
      </c>
      <c r="C3226" s="2" t="s">
        <v>16</v>
      </c>
      <c r="D3226" s="2" t="s">
        <v>11</v>
      </c>
      <c r="E3226" s="2" t="s">
        <v>1890</v>
      </c>
      <c r="F3226" s="2" t="s">
        <v>13</v>
      </c>
      <c r="G3226" s="2" t="s">
        <v>14</v>
      </c>
      <c r="H3226" s="2">
        <f t="shared" ref="H3226:H3231" si="36">14.0067*N3226/M3226</f>
        <v>0.11601721203185635</v>
      </c>
      <c r="L3226" s="2" t="s">
        <v>7467</v>
      </c>
      <c r="M3226" s="2">
        <v>241.459</v>
      </c>
      <c r="N3226" s="2">
        <v>2</v>
      </c>
    </row>
    <row r="3227" spans="1:14" x14ac:dyDescent="0.25">
      <c r="A3227" s="3">
        <v>1280</v>
      </c>
      <c r="B3227" s="2" t="s">
        <v>3302</v>
      </c>
      <c r="C3227" s="2" t="s">
        <v>16</v>
      </c>
      <c r="D3227" s="2" t="s">
        <v>11</v>
      </c>
      <c r="E3227" s="2" t="s">
        <v>3304</v>
      </c>
      <c r="F3227" s="2" t="s">
        <v>13</v>
      </c>
      <c r="G3227" s="2" t="s">
        <v>14</v>
      </c>
      <c r="H3227" s="2">
        <f t="shared" si="36"/>
        <v>3.8132250169471221E-2</v>
      </c>
      <c r="L3227" s="2" t="s">
        <v>7468</v>
      </c>
      <c r="M3227" s="2">
        <v>367.31900000000002</v>
      </c>
      <c r="N3227" s="2">
        <v>1</v>
      </c>
    </row>
    <row r="3228" spans="1:14" x14ac:dyDescent="0.25">
      <c r="A3228" s="3">
        <v>1524</v>
      </c>
      <c r="B3228" s="2" t="s">
        <v>6241</v>
      </c>
      <c r="C3228" s="2" t="s">
        <v>16</v>
      </c>
      <c r="D3228" s="2" t="s">
        <v>11</v>
      </c>
      <c r="E3228" s="2" t="s">
        <v>6243</v>
      </c>
      <c r="F3228" s="2" t="s">
        <v>13</v>
      </c>
      <c r="G3228" s="2" t="s">
        <v>14</v>
      </c>
      <c r="H3228" s="2">
        <f t="shared" si="36"/>
        <v>6.9944146353034004E-2</v>
      </c>
      <c r="L3228" s="2" t="s">
        <v>7469</v>
      </c>
      <c r="M3228" s="2">
        <v>400.51100000000002</v>
      </c>
      <c r="N3228" s="2">
        <v>2</v>
      </c>
    </row>
    <row r="3229" spans="1:14" x14ac:dyDescent="0.25">
      <c r="A3229" s="3">
        <v>4039</v>
      </c>
      <c r="B3229" s="2" t="s">
        <v>6010</v>
      </c>
      <c r="C3229" s="2" t="s">
        <v>16</v>
      </c>
      <c r="D3229" s="2" t="s">
        <v>11</v>
      </c>
      <c r="E3229" s="2" t="s">
        <v>6012</v>
      </c>
      <c r="F3229" s="2" t="s">
        <v>13</v>
      </c>
      <c r="G3229" s="2" t="s">
        <v>14</v>
      </c>
      <c r="H3229" s="2">
        <f t="shared" si="36"/>
        <v>0</v>
      </c>
      <c r="L3229" s="2" t="s">
        <v>7470</v>
      </c>
      <c r="M3229" s="2">
        <v>338.43900000000002</v>
      </c>
      <c r="N3229" s="2">
        <v>0</v>
      </c>
    </row>
    <row r="3230" spans="1:14" x14ac:dyDescent="0.25">
      <c r="A3230" s="3">
        <v>4105</v>
      </c>
      <c r="B3230" s="2" t="s">
        <v>5381</v>
      </c>
      <c r="C3230" s="2" t="s">
        <v>16</v>
      </c>
      <c r="D3230" s="2" t="s">
        <v>11</v>
      </c>
      <c r="E3230" s="2" t="s">
        <v>5383</v>
      </c>
      <c r="F3230" s="2" t="s">
        <v>13</v>
      </c>
      <c r="G3230" s="2" t="s">
        <v>14</v>
      </c>
      <c r="H3230" s="2">
        <f t="shared" si="36"/>
        <v>0.23512417850817924</v>
      </c>
      <c r="L3230" s="2" t="s">
        <v>7471</v>
      </c>
      <c r="M3230" s="2">
        <v>238.286</v>
      </c>
      <c r="N3230" s="2">
        <v>4</v>
      </c>
    </row>
    <row r="3231" spans="1:14" x14ac:dyDescent="0.25">
      <c r="A3231" s="3">
        <v>325</v>
      </c>
      <c r="B3231" s="2" t="s">
        <v>7472</v>
      </c>
      <c r="C3231" s="2" t="s">
        <v>16</v>
      </c>
      <c r="D3231" s="2" t="s">
        <v>11</v>
      </c>
      <c r="E3231" s="2" t="s">
        <v>5350</v>
      </c>
      <c r="F3231" s="2" t="s">
        <v>13</v>
      </c>
      <c r="G3231" s="2" t="s">
        <v>14</v>
      </c>
      <c r="H3231" s="2">
        <f t="shared" si="36"/>
        <v>0.13762011436656252</v>
      </c>
      <c r="L3231" s="2" t="s">
        <v>7473</v>
      </c>
      <c r="M3231" s="2">
        <v>305.334</v>
      </c>
      <c r="N3231" s="2">
        <v>3</v>
      </c>
    </row>
    <row r="3232" spans="1:14" x14ac:dyDescent="0.25">
      <c r="A3232" s="3">
        <v>820</v>
      </c>
      <c r="B3232" s="2" t="s">
        <v>1353</v>
      </c>
      <c r="C3232" s="2" t="s">
        <v>189</v>
      </c>
      <c r="D3232" s="2" t="s">
        <v>11</v>
      </c>
      <c r="E3232" s="2" t="s">
        <v>1355</v>
      </c>
      <c r="F3232" s="2" t="s">
        <v>13</v>
      </c>
      <c r="G3232" s="2" t="s">
        <v>14</v>
      </c>
    </row>
    <row r="3233" spans="1:7" hidden="1" x14ac:dyDescent="0.25">
      <c r="A3233" s="3">
        <v>3231</v>
      </c>
      <c r="C3233" s="2" t="s">
        <v>2818</v>
      </c>
      <c r="D3233" s="2" t="s">
        <v>11</v>
      </c>
      <c r="E3233" s="2" t="s">
        <v>6170</v>
      </c>
      <c r="F3233" s="2" t="s">
        <v>37</v>
      </c>
      <c r="G3233" s="2" t="s">
        <v>2913</v>
      </c>
    </row>
    <row r="3234" spans="1:7" x14ac:dyDescent="0.25">
      <c r="A3234" s="3">
        <v>759</v>
      </c>
      <c r="B3234" s="2" t="s">
        <v>1353</v>
      </c>
      <c r="C3234" s="2" t="s">
        <v>43</v>
      </c>
      <c r="D3234" s="2" t="s">
        <v>11</v>
      </c>
      <c r="E3234" s="2" t="s">
        <v>1355</v>
      </c>
      <c r="F3234" s="2" t="s">
        <v>13</v>
      </c>
      <c r="G3234" s="2" t="s">
        <v>14</v>
      </c>
    </row>
    <row r="3235" spans="1:7" x14ac:dyDescent="0.25">
      <c r="A3235" s="3">
        <v>1361</v>
      </c>
      <c r="B3235" s="2" t="s">
        <v>1353</v>
      </c>
      <c r="C3235" s="2" t="s">
        <v>26</v>
      </c>
      <c r="D3235" s="2" t="s">
        <v>11</v>
      </c>
      <c r="E3235" s="2" t="s">
        <v>1355</v>
      </c>
      <c r="F3235" s="2" t="s">
        <v>13</v>
      </c>
      <c r="G3235" s="2" t="s">
        <v>14</v>
      </c>
    </row>
    <row r="3236" spans="1:7" x14ac:dyDescent="0.25">
      <c r="A3236" s="3">
        <v>4011</v>
      </c>
      <c r="B3236" s="2" t="s">
        <v>1353</v>
      </c>
      <c r="C3236" s="2" t="s">
        <v>30</v>
      </c>
      <c r="D3236" s="2" t="s">
        <v>11</v>
      </c>
      <c r="E3236" s="2" t="s">
        <v>1355</v>
      </c>
      <c r="F3236" s="2" t="s">
        <v>13</v>
      </c>
      <c r="G3236" s="2" t="s">
        <v>14</v>
      </c>
    </row>
    <row r="3237" spans="1:7" x14ac:dyDescent="0.25">
      <c r="A3237" s="3">
        <v>69</v>
      </c>
      <c r="B3237" s="2" t="s">
        <v>1353</v>
      </c>
      <c r="C3237" s="2" t="s">
        <v>23</v>
      </c>
      <c r="D3237" s="2" t="s">
        <v>11</v>
      </c>
      <c r="E3237" s="2" t="s">
        <v>1355</v>
      </c>
      <c r="F3237" s="2" t="s">
        <v>13</v>
      </c>
      <c r="G3237" s="2" t="s">
        <v>14</v>
      </c>
    </row>
    <row r="3238" spans="1:7" x14ac:dyDescent="0.25">
      <c r="A3238" s="3">
        <v>3848</v>
      </c>
      <c r="B3238" s="2" t="s">
        <v>3367</v>
      </c>
      <c r="C3238" s="2" t="s">
        <v>189</v>
      </c>
      <c r="D3238" s="2" t="s">
        <v>11</v>
      </c>
      <c r="E3238" s="2" t="s">
        <v>3369</v>
      </c>
      <c r="F3238" s="2" t="s">
        <v>13</v>
      </c>
      <c r="G3238" s="2" t="s">
        <v>33</v>
      </c>
    </row>
    <row r="3239" spans="1:7" x14ac:dyDescent="0.25">
      <c r="A3239" s="3">
        <v>108</v>
      </c>
      <c r="B3239" s="2" t="s">
        <v>3367</v>
      </c>
      <c r="C3239" s="2" t="s">
        <v>43</v>
      </c>
      <c r="D3239" s="2" t="s">
        <v>11</v>
      </c>
      <c r="E3239" s="2" t="s">
        <v>3369</v>
      </c>
      <c r="F3239" s="2" t="s">
        <v>13</v>
      </c>
      <c r="G3239" s="2" t="s">
        <v>33</v>
      </c>
    </row>
    <row r="3240" spans="1:7" x14ac:dyDescent="0.25">
      <c r="A3240" s="3">
        <v>667</v>
      </c>
      <c r="B3240" s="2" t="s">
        <v>3367</v>
      </c>
      <c r="C3240" s="2" t="s">
        <v>26</v>
      </c>
      <c r="D3240" s="2" t="s">
        <v>11</v>
      </c>
      <c r="E3240" s="2" t="s">
        <v>3369</v>
      </c>
      <c r="F3240" s="2" t="s">
        <v>13</v>
      </c>
      <c r="G3240" s="2" t="s">
        <v>33</v>
      </c>
    </row>
    <row r="3241" spans="1:7" hidden="1" x14ac:dyDescent="0.25">
      <c r="A3241" s="3">
        <v>3239</v>
      </c>
      <c r="C3241" s="2" t="s">
        <v>1481</v>
      </c>
      <c r="D3241" s="2" t="s">
        <v>11</v>
      </c>
      <c r="E3241" s="2" t="s">
        <v>4743</v>
      </c>
      <c r="F3241" s="2" t="s">
        <v>1484</v>
      </c>
      <c r="G3241" s="2" t="s">
        <v>14</v>
      </c>
    </row>
    <row r="3242" spans="1:7" x14ac:dyDescent="0.25">
      <c r="A3242" s="3">
        <v>1824</v>
      </c>
      <c r="B3242" s="2" t="s">
        <v>3367</v>
      </c>
      <c r="C3242" s="2" t="s">
        <v>30</v>
      </c>
      <c r="D3242" s="2" t="s">
        <v>11</v>
      </c>
      <c r="E3242" s="2" t="s">
        <v>3369</v>
      </c>
      <c r="F3242" s="2" t="s">
        <v>13</v>
      </c>
      <c r="G3242" s="2" t="s">
        <v>33</v>
      </c>
    </row>
    <row r="3243" spans="1:7" x14ac:dyDescent="0.25">
      <c r="A3243" s="3">
        <v>269</v>
      </c>
      <c r="B3243" s="2" t="s">
        <v>3367</v>
      </c>
      <c r="C3243" s="2" t="s">
        <v>23</v>
      </c>
      <c r="D3243" s="2" t="s">
        <v>11</v>
      </c>
      <c r="E3243" s="2" t="s">
        <v>3369</v>
      </c>
      <c r="F3243" s="2" t="s">
        <v>13</v>
      </c>
      <c r="G3243" s="2" t="s">
        <v>33</v>
      </c>
    </row>
    <row r="3244" spans="1:7" hidden="1" x14ac:dyDescent="0.25">
      <c r="A3244" s="3">
        <v>1340</v>
      </c>
      <c r="B3244" s="2" t="s">
        <v>1115</v>
      </c>
      <c r="C3244" s="2" t="s">
        <v>47</v>
      </c>
      <c r="D3244" s="2" t="s">
        <v>11</v>
      </c>
      <c r="E3244" s="2" t="s">
        <v>1117</v>
      </c>
      <c r="F3244" s="2" t="s">
        <v>13</v>
      </c>
      <c r="G3244" s="2" t="s">
        <v>33</v>
      </c>
    </row>
    <row r="3245" spans="1:7" hidden="1" x14ac:dyDescent="0.25">
      <c r="A3245" s="3">
        <v>789</v>
      </c>
      <c r="B3245" s="2" t="s">
        <v>1115</v>
      </c>
      <c r="C3245" s="2" t="s">
        <v>90</v>
      </c>
      <c r="D3245" s="2" t="s">
        <v>11</v>
      </c>
      <c r="E3245" s="2" t="s">
        <v>1117</v>
      </c>
      <c r="F3245" s="2" t="s">
        <v>13</v>
      </c>
      <c r="G3245" s="2" t="s">
        <v>33</v>
      </c>
    </row>
    <row r="3246" spans="1:7" hidden="1" x14ac:dyDescent="0.25">
      <c r="A3246" s="3">
        <v>2274</v>
      </c>
      <c r="B3246" s="2" t="s">
        <v>1115</v>
      </c>
      <c r="C3246" s="2" t="s">
        <v>9</v>
      </c>
      <c r="D3246" s="2" t="s">
        <v>11</v>
      </c>
      <c r="E3246" s="2" t="s">
        <v>1117</v>
      </c>
      <c r="F3246" s="2" t="s">
        <v>13</v>
      </c>
      <c r="G3246" s="2" t="s">
        <v>33</v>
      </c>
    </row>
    <row r="3247" spans="1:7" hidden="1" x14ac:dyDescent="0.25">
      <c r="A3247" s="3">
        <v>3909</v>
      </c>
      <c r="B3247" s="2" t="s">
        <v>1115</v>
      </c>
      <c r="C3247" s="2" t="s">
        <v>99</v>
      </c>
      <c r="D3247" s="2" t="s">
        <v>11</v>
      </c>
      <c r="E3247" s="2" t="s">
        <v>1117</v>
      </c>
      <c r="F3247" s="2" t="s">
        <v>13</v>
      </c>
      <c r="G3247" s="2" t="s">
        <v>33</v>
      </c>
    </row>
    <row r="3248" spans="1:7" hidden="1" x14ac:dyDescent="0.25">
      <c r="A3248" s="3">
        <v>2087</v>
      </c>
      <c r="B3248" s="2" t="s">
        <v>1115</v>
      </c>
      <c r="C3248" s="2" t="s">
        <v>70</v>
      </c>
      <c r="D3248" s="2" t="s">
        <v>11</v>
      </c>
      <c r="E3248" s="2" t="s">
        <v>1117</v>
      </c>
      <c r="F3248" s="2" t="s">
        <v>13</v>
      </c>
      <c r="G3248" s="2" t="s">
        <v>33</v>
      </c>
    </row>
    <row r="3249" spans="1:7" x14ac:dyDescent="0.25">
      <c r="A3249" s="3">
        <v>2736</v>
      </c>
      <c r="B3249" s="2" t="s">
        <v>1115</v>
      </c>
      <c r="C3249" s="2" t="s">
        <v>189</v>
      </c>
      <c r="D3249" s="2" t="s">
        <v>11</v>
      </c>
      <c r="E3249" s="2" t="s">
        <v>1117</v>
      </c>
      <c r="F3249" s="2" t="s">
        <v>13</v>
      </c>
      <c r="G3249" s="2" t="s">
        <v>33</v>
      </c>
    </row>
    <row r="3250" spans="1:7" x14ac:dyDescent="0.25">
      <c r="A3250" s="3">
        <v>548</v>
      </c>
      <c r="B3250" s="2" t="s">
        <v>1115</v>
      </c>
      <c r="C3250" s="2" t="s">
        <v>43</v>
      </c>
      <c r="D3250" s="2" t="s">
        <v>11</v>
      </c>
      <c r="E3250" s="2" t="s">
        <v>1117</v>
      </c>
      <c r="F3250" s="2" t="s">
        <v>13</v>
      </c>
      <c r="G3250" s="2" t="s">
        <v>33</v>
      </c>
    </row>
    <row r="3251" spans="1:7" x14ac:dyDescent="0.25">
      <c r="A3251" s="3">
        <v>927</v>
      </c>
      <c r="B3251" s="2" t="s">
        <v>1115</v>
      </c>
      <c r="C3251" s="2" t="s">
        <v>26</v>
      </c>
      <c r="D3251" s="2" t="s">
        <v>11</v>
      </c>
      <c r="E3251" s="2" t="s">
        <v>1117</v>
      </c>
      <c r="F3251" s="2" t="s">
        <v>13</v>
      </c>
      <c r="G3251" s="2" t="s">
        <v>33</v>
      </c>
    </row>
    <row r="3252" spans="1:7" x14ac:dyDescent="0.25">
      <c r="A3252" s="3">
        <v>2495</v>
      </c>
      <c r="B3252" s="2" t="s">
        <v>1115</v>
      </c>
      <c r="C3252" s="2" t="s">
        <v>30</v>
      </c>
      <c r="D3252" s="2" t="s">
        <v>11</v>
      </c>
      <c r="E3252" s="2" t="s">
        <v>1117</v>
      </c>
      <c r="F3252" s="2" t="s">
        <v>13</v>
      </c>
      <c r="G3252" s="2" t="s">
        <v>33</v>
      </c>
    </row>
    <row r="3253" spans="1:7" x14ac:dyDescent="0.25">
      <c r="A3253" s="3">
        <v>888</v>
      </c>
      <c r="B3253" s="2" t="s">
        <v>1115</v>
      </c>
      <c r="C3253" s="2" t="s">
        <v>23</v>
      </c>
      <c r="D3253" s="2" t="s">
        <v>11</v>
      </c>
      <c r="E3253" s="2" t="s">
        <v>1117</v>
      </c>
      <c r="F3253" s="2" t="s">
        <v>13</v>
      </c>
      <c r="G3253" s="2" t="s">
        <v>33</v>
      </c>
    </row>
    <row r="3254" spans="1:7" hidden="1" x14ac:dyDescent="0.25">
      <c r="A3254" s="3">
        <v>1472</v>
      </c>
      <c r="B3254" s="2" t="s">
        <v>1347</v>
      </c>
      <c r="C3254" s="2" t="s">
        <v>47</v>
      </c>
      <c r="D3254" s="2" t="s">
        <v>11</v>
      </c>
      <c r="E3254" s="2" t="s">
        <v>1349</v>
      </c>
      <c r="F3254" s="2" t="s">
        <v>13</v>
      </c>
      <c r="G3254" s="2" t="s">
        <v>33</v>
      </c>
    </row>
    <row r="3255" spans="1:7" hidden="1" x14ac:dyDescent="0.25">
      <c r="A3255" s="3">
        <v>1603</v>
      </c>
      <c r="B3255" s="2" t="s">
        <v>1347</v>
      </c>
      <c r="C3255" s="2" t="s">
        <v>90</v>
      </c>
      <c r="D3255" s="2" t="s">
        <v>11</v>
      </c>
      <c r="E3255" s="2" t="s">
        <v>1349</v>
      </c>
      <c r="F3255" s="2" t="s">
        <v>13</v>
      </c>
      <c r="G3255" s="2" t="s">
        <v>33</v>
      </c>
    </row>
    <row r="3256" spans="1:7" hidden="1" x14ac:dyDescent="0.25">
      <c r="A3256" s="3">
        <v>3208</v>
      </c>
      <c r="B3256" s="2" t="s">
        <v>1347</v>
      </c>
      <c r="C3256" s="2" t="s">
        <v>9</v>
      </c>
      <c r="D3256" s="2" t="s">
        <v>11</v>
      </c>
      <c r="E3256" s="2" t="s">
        <v>1349</v>
      </c>
      <c r="F3256" s="2" t="s">
        <v>13</v>
      </c>
      <c r="G3256" s="2" t="s">
        <v>33</v>
      </c>
    </row>
    <row r="3257" spans="1:7" hidden="1" x14ac:dyDescent="0.25">
      <c r="A3257" s="3">
        <v>2024</v>
      </c>
      <c r="B3257" s="2" t="s">
        <v>1347</v>
      </c>
      <c r="C3257" s="2" t="s">
        <v>99</v>
      </c>
      <c r="D3257" s="2" t="s">
        <v>11</v>
      </c>
      <c r="E3257" s="2" t="s">
        <v>1349</v>
      </c>
      <c r="F3257" s="2" t="s">
        <v>13</v>
      </c>
      <c r="G3257" s="2" t="s">
        <v>33</v>
      </c>
    </row>
    <row r="3258" spans="1:7" hidden="1" x14ac:dyDescent="0.25">
      <c r="A3258" s="3">
        <v>3256</v>
      </c>
      <c r="C3258" s="2" t="s">
        <v>2818</v>
      </c>
      <c r="D3258" s="2" t="s">
        <v>11</v>
      </c>
      <c r="E3258" s="2" t="s">
        <v>3248</v>
      </c>
      <c r="F3258" s="2" t="s">
        <v>37</v>
      </c>
      <c r="G3258" s="2" t="s">
        <v>2821</v>
      </c>
    </row>
    <row r="3259" spans="1:7" hidden="1" x14ac:dyDescent="0.25">
      <c r="A3259" s="3">
        <v>2970</v>
      </c>
      <c r="B3259" s="2" t="s">
        <v>1347</v>
      </c>
      <c r="C3259" s="2" t="s">
        <v>70</v>
      </c>
      <c r="D3259" s="2" t="s">
        <v>11</v>
      </c>
      <c r="E3259" s="2" t="s">
        <v>1349</v>
      </c>
      <c r="F3259" s="2" t="s">
        <v>13</v>
      </c>
      <c r="G3259" s="2" t="s">
        <v>33</v>
      </c>
    </row>
    <row r="3260" spans="1:7" hidden="1" x14ac:dyDescent="0.25">
      <c r="A3260" s="3">
        <v>3258</v>
      </c>
      <c r="B3260" s="2" t="s">
        <v>858</v>
      </c>
      <c r="C3260" s="2" t="s">
        <v>1292</v>
      </c>
      <c r="D3260" s="2" t="s">
        <v>11</v>
      </c>
      <c r="E3260" s="2" t="s">
        <v>6494</v>
      </c>
      <c r="F3260" s="2" t="s">
        <v>37</v>
      </c>
      <c r="G3260" s="2" t="s">
        <v>768</v>
      </c>
    </row>
    <row r="3261" spans="1:7" x14ac:dyDescent="0.25">
      <c r="A3261" s="3">
        <v>230</v>
      </c>
      <c r="B3261" s="2" t="s">
        <v>1347</v>
      </c>
      <c r="C3261" s="2" t="s">
        <v>189</v>
      </c>
      <c r="D3261" s="2" t="s">
        <v>11</v>
      </c>
      <c r="E3261" s="2" t="s">
        <v>1349</v>
      </c>
      <c r="F3261" s="2" t="s">
        <v>13</v>
      </c>
      <c r="G3261" s="2" t="s">
        <v>33</v>
      </c>
    </row>
    <row r="3262" spans="1:7" x14ac:dyDescent="0.25">
      <c r="A3262" s="3">
        <v>4181</v>
      </c>
      <c r="B3262" s="2" t="s">
        <v>1347</v>
      </c>
      <c r="C3262" s="2" t="s">
        <v>43</v>
      </c>
      <c r="D3262" s="2" t="s">
        <v>11</v>
      </c>
      <c r="E3262" s="2" t="s">
        <v>1349</v>
      </c>
      <c r="F3262" s="2" t="s">
        <v>13</v>
      </c>
      <c r="G3262" s="2" t="s">
        <v>33</v>
      </c>
    </row>
    <row r="3263" spans="1:7" hidden="1" x14ac:dyDescent="0.25">
      <c r="A3263" s="3">
        <v>3261</v>
      </c>
      <c r="B3263" s="2" t="s">
        <v>387</v>
      </c>
      <c r="C3263" s="2" t="s">
        <v>59</v>
      </c>
      <c r="D3263" s="2" t="s">
        <v>11</v>
      </c>
      <c r="E3263" s="2" t="s">
        <v>3754</v>
      </c>
      <c r="F3263" s="2" t="s">
        <v>37</v>
      </c>
      <c r="G3263" s="2" t="s">
        <v>14</v>
      </c>
    </row>
    <row r="3264" spans="1:7" x14ac:dyDescent="0.25">
      <c r="A3264" s="3">
        <v>3857</v>
      </c>
      <c r="B3264" s="2" t="s">
        <v>1347</v>
      </c>
      <c r="C3264" s="2" t="s">
        <v>26</v>
      </c>
      <c r="D3264" s="2" t="s">
        <v>11</v>
      </c>
      <c r="E3264" s="2" t="s">
        <v>1349</v>
      </c>
      <c r="F3264" s="2" t="s">
        <v>13</v>
      </c>
      <c r="G3264" s="2" t="s">
        <v>33</v>
      </c>
    </row>
    <row r="3265" spans="1:7" x14ac:dyDescent="0.25">
      <c r="A3265" s="3">
        <v>4128</v>
      </c>
      <c r="B3265" s="2" t="s">
        <v>1347</v>
      </c>
      <c r="C3265" s="2" t="s">
        <v>30</v>
      </c>
      <c r="D3265" s="2" t="s">
        <v>11</v>
      </c>
      <c r="E3265" s="2" t="s">
        <v>1349</v>
      </c>
      <c r="F3265" s="2" t="s">
        <v>13</v>
      </c>
      <c r="G3265" s="2" t="s">
        <v>33</v>
      </c>
    </row>
    <row r="3266" spans="1:7" x14ac:dyDescent="0.25">
      <c r="A3266" s="3">
        <v>2032</v>
      </c>
      <c r="B3266" s="2" t="s">
        <v>1347</v>
      </c>
      <c r="C3266" s="2" t="s">
        <v>23</v>
      </c>
      <c r="D3266" s="2" t="s">
        <v>11</v>
      </c>
      <c r="E3266" s="2" t="s">
        <v>1349</v>
      </c>
      <c r="F3266" s="2" t="s">
        <v>13</v>
      </c>
      <c r="G3266" s="2" t="s">
        <v>33</v>
      </c>
    </row>
    <row r="3267" spans="1:7" hidden="1" x14ac:dyDescent="0.25">
      <c r="A3267" s="3">
        <v>505</v>
      </c>
      <c r="B3267" s="2" t="s">
        <v>1034</v>
      </c>
      <c r="C3267" s="2" t="s">
        <v>47</v>
      </c>
      <c r="D3267" s="2" t="s">
        <v>11</v>
      </c>
      <c r="E3267" s="2" t="s">
        <v>1036</v>
      </c>
      <c r="F3267" s="2" t="s">
        <v>13</v>
      </c>
      <c r="G3267" s="2" t="s">
        <v>33</v>
      </c>
    </row>
    <row r="3268" spans="1:7" hidden="1" x14ac:dyDescent="0.25">
      <c r="A3268" s="3">
        <v>3506</v>
      </c>
      <c r="B3268" s="2" t="s">
        <v>1034</v>
      </c>
      <c r="C3268" s="2" t="s">
        <v>90</v>
      </c>
      <c r="D3268" s="2" t="s">
        <v>11</v>
      </c>
      <c r="E3268" s="2" t="s">
        <v>1036</v>
      </c>
      <c r="F3268" s="2" t="s">
        <v>13</v>
      </c>
      <c r="G3268" s="2" t="s">
        <v>33</v>
      </c>
    </row>
    <row r="3269" spans="1:7" hidden="1" x14ac:dyDescent="0.25">
      <c r="A3269" s="3">
        <v>3267</v>
      </c>
      <c r="C3269" s="2" t="s">
        <v>2818</v>
      </c>
      <c r="D3269" s="2" t="s">
        <v>11</v>
      </c>
      <c r="E3269" s="2" t="s">
        <v>3714</v>
      </c>
      <c r="F3269" s="2" t="s">
        <v>37</v>
      </c>
      <c r="G3269" s="2" t="s">
        <v>2821</v>
      </c>
    </row>
    <row r="3270" spans="1:7" hidden="1" x14ac:dyDescent="0.25">
      <c r="A3270" s="3">
        <v>192</v>
      </c>
      <c r="B3270" s="2" t="s">
        <v>1034</v>
      </c>
      <c r="C3270" s="2" t="s">
        <v>9</v>
      </c>
      <c r="D3270" s="2" t="s">
        <v>11</v>
      </c>
      <c r="E3270" s="2" t="s">
        <v>1036</v>
      </c>
      <c r="F3270" s="2" t="s">
        <v>13</v>
      </c>
      <c r="G3270" s="2" t="s">
        <v>33</v>
      </c>
    </row>
    <row r="3271" spans="1:7" hidden="1" x14ac:dyDescent="0.25">
      <c r="A3271" s="3">
        <v>367</v>
      </c>
      <c r="B3271" s="2" t="s">
        <v>1034</v>
      </c>
      <c r="C3271" s="2" t="s">
        <v>99</v>
      </c>
      <c r="D3271" s="2" t="s">
        <v>11</v>
      </c>
      <c r="E3271" s="2" t="s">
        <v>1036</v>
      </c>
      <c r="F3271" s="2" t="s">
        <v>13</v>
      </c>
      <c r="G3271" s="2" t="s">
        <v>33</v>
      </c>
    </row>
    <row r="3272" spans="1:7" hidden="1" x14ac:dyDescent="0.25">
      <c r="A3272" s="3">
        <v>2221</v>
      </c>
      <c r="B3272" s="2" t="s">
        <v>1034</v>
      </c>
      <c r="C3272" s="2" t="s">
        <v>70</v>
      </c>
      <c r="D3272" s="2" t="s">
        <v>11</v>
      </c>
      <c r="E3272" s="2" t="s">
        <v>1036</v>
      </c>
      <c r="F3272" s="2" t="s">
        <v>13</v>
      </c>
      <c r="G3272" s="2" t="s">
        <v>33</v>
      </c>
    </row>
    <row r="3273" spans="1:7" x14ac:dyDescent="0.25">
      <c r="A3273" s="3">
        <v>3715</v>
      </c>
      <c r="B3273" s="2" t="s">
        <v>1034</v>
      </c>
      <c r="C3273" s="2" t="s">
        <v>189</v>
      </c>
      <c r="D3273" s="2" t="s">
        <v>11</v>
      </c>
      <c r="E3273" s="2" t="s">
        <v>1036</v>
      </c>
      <c r="F3273" s="2" t="s">
        <v>13</v>
      </c>
      <c r="G3273" s="2" t="s">
        <v>33</v>
      </c>
    </row>
    <row r="3274" spans="1:7" hidden="1" x14ac:dyDescent="0.25">
      <c r="A3274" s="3">
        <v>3272</v>
      </c>
      <c r="C3274" s="2" t="s">
        <v>34</v>
      </c>
      <c r="D3274" s="2" t="s">
        <v>11</v>
      </c>
      <c r="E3274" s="2" t="s">
        <v>6608</v>
      </c>
      <c r="F3274" s="2" t="s">
        <v>37</v>
      </c>
      <c r="G3274" s="2" t="s">
        <v>768</v>
      </c>
    </row>
    <row r="3275" spans="1:7" x14ac:dyDescent="0.25">
      <c r="A3275" s="3">
        <v>653</v>
      </c>
      <c r="B3275" s="2" t="s">
        <v>1034</v>
      </c>
      <c r="C3275" s="2" t="s">
        <v>43</v>
      </c>
      <c r="D3275" s="2" t="s">
        <v>11</v>
      </c>
      <c r="E3275" s="2" t="s">
        <v>1036</v>
      </c>
      <c r="F3275" s="2" t="s">
        <v>13</v>
      </c>
      <c r="G3275" s="2" t="s">
        <v>33</v>
      </c>
    </row>
    <row r="3276" spans="1:7" x14ac:dyDescent="0.25">
      <c r="A3276" s="3">
        <v>2847</v>
      </c>
      <c r="B3276" s="2" t="s">
        <v>1034</v>
      </c>
      <c r="C3276" s="2" t="s">
        <v>26</v>
      </c>
      <c r="D3276" s="2" t="s">
        <v>11</v>
      </c>
      <c r="E3276" s="2" t="s">
        <v>1036</v>
      </c>
      <c r="F3276" s="2" t="s">
        <v>13</v>
      </c>
      <c r="G3276" s="2" t="s">
        <v>33</v>
      </c>
    </row>
    <row r="3277" spans="1:7" x14ac:dyDescent="0.25">
      <c r="A3277" s="3">
        <v>3826</v>
      </c>
      <c r="B3277" s="2" t="s">
        <v>1034</v>
      </c>
      <c r="C3277" s="2" t="s">
        <v>30</v>
      </c>
      <c r="D3277" s="2" t="s">
        <v>11</v>
      </c>
      <c r="E3277" s="2" t="s">
        <v>1036</v>
      </c>
      <c r="F3277" s="2" t="s">
        <v>13</v>
      </c>
      <c r="G3277" s="2" t="s">
        <v>33</v>
      </c>
    </row>
    <row r="3278" spans="1:7" x14ac:dyDescent="0.25">
      <c r="A3278" s="3">
        <v>2131</v>
      </c>
      <c r="B3278" s="2" t="s">
        <v>1034</v>
      </c>
      <c r="C3278" s="2" t="s">
        <v>23</v>
      </c>
      <c r="D3278" s="2" t="s">
        <v>11</v>
      </c>
      <c r="E3278" s="2" t="s">
        <v>1036</v>
      </c>
      <c r="F3278" s="2" t="s">
        <v>13</v>
      </c>
      <c r="G3278" s="2" t="s">
        <v>33</v>
      </c>
    </row>
    <row r="3279" spans="1:7" hidden="1" x14ac:dyDescent="0.25">
      <c r="A3279" s="3">
        <v>3277</v>
      </c>
      <c r="B3279" s="2" t="s">
        <v>4090</v>
      </c>
      <c r="C3279" s="2" t="s">
        <v>59</v>
      </c>
      <c r="D3279" s="2" t="s">
        <v>11</v>
      </c>
      <c r="E3279" s="2" t="s">
        <v>4092</v>
      </c>
      <c r="F3279" s="2" t="s">
        <v>37</v>
      </c>
      <c r="G3279" s="2" t="s">
        <v>14</v>
      </c>
    </row>
    <row r="3280" spans="1:7" hidden="1" x14ac:dyDescent="0.25">
      <c r="A3280" s="3">
        <v>4076</v>
      </c>
      <c r="C3280" s="2" t="s">
        <v>47</v>
      </c>
      <c r="D3280" s="2" t="s">
        <v>11</v>
      </c>
      <c r="E3280" s="2" t="s">
        <v>380</v>
      </c>
      <c r="F3280" s="2" t="s">
        <v>13</v>
      </c>
      <c r="G3280" s="2" t="s">
        <v>14</v>
      </c>
    </row>
    <row r="3281" spans="1:14" x14ac:dyDescent="0.25">
      <c r="A3281" s="3">
        <v>465</v>
      </c>
      <c r="C3281" s="2" t="s">
        <v>189</v>
      </c>
      <c r="D3281" s="2" t="s">
        <v>11</v>
      </c>
      <c r="E3281" s="2" t="s">
        <v>380</v>
      </c>
      <c r="F3281" s="2" t="s">
        <v>13</v>
      </c>
      <c r="G3281" s="2" t="s">
        <v>14</v>
      </c>
    </row>
    <row r="3282" spans="1:14" x14ac:dyDescent="0.25">
      <c r="A3282" s="3">
        <v>2387</v>
      </c>
      <c r="C3282" s="2" t="s">
        <v>43</v>
      </c>
      <c r="D3282" s="2" t="s">
        <v>11</v>
      </c>
      <c r="E3282" s="2" t="s">
        <v>380</v>
      </c>
      <c r="F3282" s="2" t="s">
        <v>13</v>
      </c>
      <c r="G3282" s="2" t="s">
        <v>14</v>
      </c>
    </row>
    <row r="3283" spans="1:14" x14ac:dyDescent="0.25">
      <c r="A3283" s="3">
        <v>3330</v>
      </c>
      <c r="C3283" s="2" t="s">
        <v>26</v>
      </c>
      <c r="D3283" s="2" t="s">
        <v>11</v>
      </c>
      <c r="E3283" s="2" t="s">
        <v>380</v>
      </c>
      <c r="F3283" s="2" t="s">
        <v>13</v>
      </c>
      <c r="G3283" s="2" t="s">
        <v>14</v>
      </c>
    </row>
    <row r="3284" spans="1:14" x14ac:dyDescent="0.25">
      <c r="A3284" s="3">
        <v>2311</v>
      </c>
      <c r="C3284" s="2" t="s">
        <v>30</v>
      </c>
      <c r="D3284" s="2" t="s">
        <v>11</v>
      </c>
      <c r="E3284" s="2" t="s">
        <v>380</v>
      </c>
      <c r="F3284" s="2" t="s">
        <v>13</v>
      </c>
      <c r="G3284" s="2" t="s">
        <v>14</v>
      </c>
    </row>
    <row r="3285" spans="1:14" hidden="1" x14ac:dyDescent="0.25">
      <c r="A3285" s="3">
        <v>3283</v>
      </c>
      <c r="C3285" s="2" t="s">
        <v>2818</v>
      </c>
      <c r="D3285" s="2" t="s">
        <v>11</v>
      </c>
      <c r="E3285" s="2" t="s">
        <v>5061</v>
      </c>
      <c r="F3285" s="2" t="s">
        <v>37</v>
      </c>
      <c r="G3285" s="2" t="s">
        <v>2913</v>
      </c>
    </row>
    <row r="3286" spans="1:14" hidden="1" x14ac:dyDescent="0.25">
      <c r="A3286" s="3">
        <v>3284</v>
      </c>
      <c r="C3286" s="2" t="s">
        <v>2818</v>
      </c>
      <c r="D3286" s="2" t="s">
        <v>11</v>
      </c>
      <c r="E3286" s="2" t="s">
        <v>5879</v>
      </c>
      <c r="F3286" s="2" t="s">
        <v>37</v>
      </c>
      <c r="G3286" s="2" t="s">
        <v>2913</v>
      </c>
    </row>
    <row r="3287" spans="1:14" x14ac:dyDescent="0.25">
      <c r="A3287" s="3">
        <v>1433</v>
      </c>
      <c r="C3287" s="2" t="s">
        <v>23</v>
      </c>
      <c r="D3287" s="2" t="s">
        <v>11</v>
      </c>
      <c r="E3287" s="2" t="s">
        <v>380</v>
      </c>
      <c r="F3287" s="2" t="s">
        <v>13</v>
      </c>
      <c r="G3287" s="2" t="s">
        <v>14</v>
      </c>
    </row>
    <row r="3288" spans="1:14" hidden="1" x14ac:dyDescent="0.25">
      <c r="A3288" s="3">
        <v>2323</v>
      </c>
      <c r="B3288" s="2" t="s">
        <v>3170</v>
      </c>
      <c r="C3288" s="2" t="s">
        <v>70</v>
      </c>
      <c r="D3288" s="2" t="s">
        <v>11</v>
      </c>
      <c r="E3288" s="2" t="s">
        <v>3172</v>
      </c>
      <c r="F3288" s="2" t="s">
        <v>13</v>
      </c>
      <c r="G3288" s="2" t="s">
        <v>14</v>
      </c>
    </row>
    <row r="3289" spans="1:14" x14ac:dyDescent="0.25">
      <c r="A3289" s="3">
        <v>3236</v>
      </c>
      <c r="B3289" s="2" t="s">
        <v>3170</v>
      </c>
      <c r="C3289" s="2" t="s">
        <v>388</v>
      </c>
      <c r="D3289" s="2" t="s">
        <v>11</v>
      </c>
      <c r="E3289" s="2" t="s">
        <v>3172</v>
      </c>
      <c r="F3289" s="2" t="s">
        <v>13</v>
      </c>
      <c r="G3289" s="2" t="s">
        <v>14</v>
      </c>
      <c r="H3289" s="2">
        <f>14.0067*N3289/M3289</f>
        <v>0</v>
      </c>
      <c r="L3289" s="2" t="s">
        <v>7477</v>
      </c>
      <c r="M3289" s="2">
        <v>39.097999999999999</v>
      </c>
    </row>
    <row r="3290" spans="1:14" x14ac:dyDescent="0.25">
      <c r="A3290" s="3">
        <v>3059</v>
      </c>
      <c r="B3290" s="2" t="s">
        <v>3170</v>
      </c>
      <c r="C3290" s="2" t="s">
        <v>199</v>
      </c>
      <c r="D3290" s="2" t="s">
        <v>11</v>
      </c>
      <c r="E3290" s="2" t="s">
        <v>3172</v>
      </c>
      <c r="F3290" s="2" t="s">
        <v>13</v>
      </c>
      <c r="G3290" s="2" t="s">
        <v>14</v>
      </c>
      <c r="H3290" s="2">
        <f>14.0067*N3290/M3290</f>
        <v>0</v>
      </c>
      <c r="L3290" s="2" t="s">
        <v>7477</v>
      </c>
      <c r="M3290" s="2">
        <v>39.097999999999999</v>
      </c>
    </row>
    <row r="3291" spans="1:14" x14ac:dyDescent="0.25">
      <c r="A3291" s="3">
        <v>1493</v>
      </c>
      <c r="B3291" s="2" t="s">
        <v>3170</v>
      </c>
      <c r="C3291" s="2" t="s">
        <v>142</v>
      </c>
      <c r="D3291" s="2" t="s">
        <v>11</v>
      </c>
      <c r="E3291" s="2" t="s">
        <v>3172</v>
      </c>
      <c r="F3291" s="2" t="s">
        <v>13</v>
      </c>
      <c r="G3291" s="2" t="s">
        <v>14</v>
      </c>
      <c r="H3291" s="2">
        <f>14.0067*N3291/M3291</f>
        <v>0</v>
      </c>
      <c r="L3291" s="2" t="s">
        <v>7477</v>
      </c>
      <c r="M3291" s="2">
        <v>39.097999999999999</v>
      </c>
    </row>
    <row r="3292" spans="1:14" x14ac:dyDescent="0.25">
      <c r="A3292" s="3">
        <v>451</v>
      </c>
      <c r="B3292" s="2" t="s">
        <v>3170</v>
      </c>
      <c r="C3292" s="2" t="s">
        <v>16</v>
      </c>
      <c r="D3292" s="2" t="s">
        <v>11</v>
      </c>
      <c r="E3292" s="2" t="s">
        <v>3172</v>
      </c>
      <c r="F3292" s="2" t="s">
        <v>13</v>
      </c>
      <c r="G3292" s="2" t="s">
        <v>14</v>
      </c>
      <c r="H3292" s="2">
        <f>14.0067*N3292/M3292</f>
        <v>0</v>
      </c>
      <c r="L3292" s="2" t="s">
        <v>7477</v>
      </c>
      <c r="M3292" s="2">
        <v>39.097999999999999</v>
      </c>
    </row>
    <row r="3293" spans="1:14" x14ac:dyDescent="0.25">
      <c r="A3293" s="3">
        <v>2857</v>
      </c>
      <c r="B3293" s="2" t="s">
        <v>3170</v>
      </c>
      <c r="C3293" s="2" t="s">
        <v>189</v>
      </c>
      <c r="D3293" s="2" t="s">
        <v>11</v>
      </c>
      <c r="E3293" s="2" t="s">
        <v>3172</v>
      </c>
      <c r="F3293" s="2" t="s">
        <v>13</v>
      </c>
      <c r="G3293" s="2" t="s">
        <v>14</v>
      </c>
      <c r="N3293" s="2">
        <v>0</v>
      </c>
    </row>
    <row r="3294" spans="1:14" x14ac:dyDescent="0.25">
      <c r="A3294" s="3">
        <v>2472</v>
      </c>
      <c r="B3294" s="2" t="s">
        <v>3170</v>
      </c>
      <c r="C3294" s="2" t="s">
        <v>43</v>
      </c>
      <c r="D3294" s="2" t="s">
        <v>11</v>
      </c>
      <c r="E3294" s="2" t="s">
        <v>3172</v>
      </c>
      <c r="F3294" s="2" t="s">
        <v>13</v>
      </c>
      <c r="G3294" s="2" t="s">
        <v>14</v>
      </c>
      <c r="N3294" s="2">
        <v>0</v>
      </c>
    </row>
    <row r="3295" spans="1:14" x14ac:dyDescent="0.25">
      <c r="A3295" s="3">
        <v>1578</v>
      </c>
      <c r="B3295" s="2" t="s">
        <v>3170</v>
      </c>
      <c r="C3295" s="2" t="s">
        <v>26</v>
      </c>
      <c r="D3295" s="2" t="s">
        <v>11</v>
      </c>
      <c r="E3295" s="2" t="s">
        <v>3172</v>
      </c>
      <c r="F3295" s="2" t="s">
        <v>13</v>
      </c>
      <c r="G3295" s="2" t="s">
        <v>14</v>
      </c>
      <c r="N3295" s="2">
        <v>0</v>
      </c>
    </row>
    <row r="3296" spans="1:14" hidden="1" x14ac:dyDescent="0.25">
      <c r="A3296" s="3">
        <v>3294</v>
      </c>
      <c r="B3296" s="2" t="s">
        <v>602</v>
      </c>
      <c r="C3296" s="2" t="s">
        <v>59</v>
      </c>
      <c r="D3296" s="2" t="s">
        <v>11</v>
      </c>
      <c r="E3296" s="2" t="s">
        <v>2751</v>
      </c>
      <c r="F3296" s="2" t="s">
        <v>37</v>
      </c>
      <c r="G3296" s="2" t="s">
        <v>14</v>
      </c>
    </row>
    <row r="3297" spans="1:15" x14ac:dyDescent="0.25">
      <c r="A3297" s="3">
        <v>3104</v>
      </c>
      <c r="B3297" s="2" t="s">
        <v>3170</v>
      </c>
      <c r="C3297" s="2" t="s">
        <v>30</v>
      </c>
      <c r="D3297" s="2" t="s">
        <v>11</v>
      </c>
      <c r="E3297" s="2" t="s">
        <v>3172</v>
      </c>
      <c r="F3297" s="2" t="s">
        <v>13</v>
      </c>
      <c r="G3297" s="2" t="s">
        <v>14</v>
      </c>
      <c r="N3297" s="2">
        <v>0</v>
      </c>
    </row>
    <row r="3298" spans="1:15" x14ac:dyDescent="0.25">
      <c r="A3298" s="3">
        <v>57</v>
      </c>
      <c r="B3298" s="2" t="s">
        <v>3170</v>
      </c>
      <c r="C3298" s="2" t="s">
        <v>23</v>
      </c>
      <c r="D3298" s="2" t="s">
        <v>11</v>
      </c>
      <c r="E3298" s="2" t="s">
        <v>3172</v>
      </c>
      <c r="F3298" s="2" t="s">
        <v>13</v>
      </c>
      <c r="G3298" s="2" t="s">
        <v>14</v>
      </c>
    </row>
    <row r="3299" spans="1:15" x14ac:dyDescent="0.25">
      <c r="A3299" s="3">
        <v>2381</v>
      </c>
      <c r="B3299" s="2" t="s">
        <v>1011</v>
      </c>
      <c r="C3299" s="2" t="s">
        <v>189</v>
      </c>
      <c r="D3299" s="2" t="s">
        <v>11</v>
      </c>
      <c r="E3299" s="2" t="s">
        <v>1013</v>
      </c>
      <c r="F3299" s="2" t="s">
        <v>13</v>
      </c>
      <c r="G3299" s="2" t="s">
        <v>14</v>
      </c>
    </row>
    <row r="3300" spans="1:15" x14ac:dyDescent="0.25">
      <c r="A3300" s="3">
        <v>2664</v>
      </c>
      <c r="B3300" s="2" t="s">
        <v>1011</v>
      </c>
      <c r="C3300" s="2" t="s">
        <v>43</v>
      </c>
      <c r="D3300" s="2" t="s">
        <v>11</v>
      </c>
      <c r="E3300" s="2" t="s">
        <v>1013</v>
      </c>
      <c r="F3300" s="2" t="s">
        <v>13</v>
      </c>
      <c r="G3300" s="2" t="s">
        <v>14</v>
      </c>
    </row>
    <row r="3301" spans="1:15" hidden="1" x14ac:dyDescent="0.25">
      <c r="A3301" s="3">
        <v>3299</v>
      </c>
      <c r="B3301" s="2" t="s">
        <v>109</v>
      </c>
      <c r="C3301" s="2" t="s">
        <v>59</v>
      </c>
      <c r="D3301" s="2" t="s">
        <v>11</v>
      </c>
      <c r="E3301" s="2" t="s">
        <v>111</v>
      </c>
      <c r="F3301" s="2" t="s">
        <v>37</v>
      </c>
      <c r="G3301" s="2" t="s">
        <v>14</v>
      </c>
    </row>
    <row r="3302" spans="1:15" x14ac:dyDescent="0.25">
      <c r="A3302" s="3">
        <v>29</v>
      </c>
      <c r="B3302" s="2" t="s">
        <v>1011</v>
      </c>
      <c r="C3302" s="2" t="s">
        <v>26</v>
      </c>
      <c r="D3302" s="2" t="s">
        <v>11</v>
      </c>
      <c r="E3302" s="2" t="s">
        <v>1013</v>
      </c>
      <c r="F3302" s="2" t="s">
        <v>13</v>
      </c>
      <c r="G3302" s="2" t="s">
        <v>14</v>
      </c>
    </row>
    <row r="3303" spans="1:15" x14ac:dyDescent="0.25">
      <c r="A3303" s="3">
        <v>3693</v>
      </c>
      <c r="B3303" s="2" t="s">
        <v>1011</v>
      </c>
      <c r="C3303" s="2" t="s">
        <v>30</v>
      </c>
      <c r="D3303" s="2" t="s">
        <v>11</v>
      </c>
      <c r="E3303" s="2" t="s">
        <v>1013</v>
      </c>
      <c r="F3303" s="2" t="s">
        <v>13</v>
      </c>
      <c r="G3303" s="2" t="s">
        <v>14</v>
      </c>
    </row>
    <row r="3304" spans="1:15" x14ac:dyDescent="0.25">
      <c r="A3304" s="3">
        <v>1491</v>
      </c>
      <c r="B3304" s="2" t="s">
        <v>1011</v>
      </c>
      <c r="C3304" s="2" t="s">
        <v>23</v>
      </c>
      <c r="D3304" s="2" t="s">
        <v>11</v>
      </c>
      <c r="E3304" s="2" t="s">
        <v>1013</v>
      </c>
      <c r="F3304" s="2" t="s">
        <v>13</v>
      </c>
      <c r="G3304" s="2" t="s">
        <v>14</v>
      </c>
    </row>
    <row r="3305" spans="1:15" x14ac:dyDescent="0.25">
      <c r="A3305" s="3">
        <v>2525</v>
      </c>
      <c r="B3305" s="2" t="s">
        <v>644</v>
      </c>
      <c r="C3305" s="2" t="s">
        <v>189</v>
      </c>
      <c r="D3305" s="2" t="s">
        <v>11</v>
      </c>
      <c r="E3305" s="2" t="s">
        <v>646</v>
      </c>
      <c r="F3305" s="2" t="s">
        <v>13</v>
      </c>
      <c r="G3305" s="2" t="s">
        <v>14</v>
      </c>
    </row>
    <row r="3306" spans="1:15" x14ac:dyDescent="0.25">
      <c r="A3306" s="3">
        <v>1611</v>
      </c>
      <c r="B3306" s="2" t="s">
        <v>644</v>
      </c>
      <c r="C3306" s="2" t="s">
        <v>43</v>
      </c>
      <c r="D3306" s="2" t="s">
        <v>11</v>
      </c>
      <c r="E3306" s="2" t="s">
        <v>646</v>
      </c>
      <c r="F3306" s="2" t="s">
        <v>13</v>
      </c>
      <c r="G3306" s="2" t="s">
        <v>14</v>
      </c>
    </row>
    <row r="3307" spans="1:15" x14ac:dyDescent="0.25">
      <c r="A3307" s="3">
        <v>4389</v>
      </c>
      <c r="B3307" s="2" t="s">
        <v>644</v>
      </c>
      <c r="C3307" s="2" t="s">
        <v>26</v>
      </c>
      <c r="D3307" s="2" t="s">
        <v>11</v>
      </c>
      <c r="E3307" s="2" t="s">
        <v>646</v>
      </c>
      <c r="F3307" s="2" t="s">
        <v>13</v>
      </c>
      <c r="G3307" s="2" t="s">
        <v>14</v>
      </c>
    </row>
    <row r="3308" spans="1:15" x14ac:dyDescent="0.25">
      <c r="A3308" s="3">
        <v>608</v>
      </c>
      <c r="B3308" s="2" t="s">
        <v>644</v>
      </c>
      <c r="C3308" s="2" t="s">
        <v>30</v>
      </c>
      <c r="D3308" s="2" t="s">
        <v>11</v>
      </c>
      <c r="E3308" s="2" t="s">
        <v>646</v>
      </c>
      <c r="F3308" s="2" t="s">
        <v>13</v>
      </c>
      <c r="G3308" s="2" t="s">
        <v>14</v>
      </c>
    </row>
    <row r="3309" spans="1:15" x14ac:dyDescent="0.25">
      <c r="A3309" s="3">
        <v>1670</v>
      </c>
      <c r="B3309" s="2" t="s">
        <v>644</v>
      </c>
      <c r="C3309" s="2" t="s">
        <v>23</v>
      </c>
      <c r="D3309" s="2" t="s">
        <v>11</v>
      </c>
      <c r="E3309" s="2" t="s">
        <v>646</v>
      </c>
      <c r="F3309" s="2" t="s">
        <v>13</v>
      </c>
      <c r="G3309" s="2" t="s">
        <v>14</v>
      </c>
    </row>
    <row r="3310" spans="1:15" x14ac:dyDescent="0.25">
      <c r="A3310" s="3">
        <v>515</v>
      </c>
      <c r="B3310" s="2" t="s">
        <v>4366</v>
      </c>
      <c r="C3310" s="2" t="s">
        <v>16</v>
      </c>
      <c r="D3310" s="2" t="s">
        <v>11</v>
      </c>
      <c r="E3310" s="2" t="s">
        <v>4368</v>
      </c>
      <c r="F3310" s="2" t="s">
        <v>13</v>
      </c>
      <c r="G3310" s="2" t="s">
        <v>14</v>
      </c>
      <c r="H3310" s="6">
        <f>14.0067*N3310/M3310</f>
        <v>0</v>
      </c>
      <c r="L3310" s="6" t="s">
        <v>7480</v>
      </c>
      <c r="M3310" s="6">
        <v>94.05</v>
      </c>
      <c r="N3310" s="6">
        <v>0</v>
      </c>
      <c r="O3310" s="2" t="s">
        <v>7481</v>
      </c>
    </row>
    <row r="3311" spans="1:15" hidden="1" x14ac:dyDescent="0.25">
      <c r="A3311" s="3">
        <v>2849</v>
      </c>
      <c r="B3311" s="2" t="s">
        <v>2532</v>
      </c>
      <c r="C3311" s="2" t="s">
        <v>47</v>
      </c>
      <c r="D3311" s="2" t="s">
        <v>11</v>
      </c>
      <c r="E3311" s="2" t="s">
        <v>2534</v>
      </c>
      <c r="F3311" s="2" t="s">
        <v>13</v>
      </c>
      <c r="G3311" s="2" t="s">
        <v>14</v>
      </c>
    </row>
    <row r="3312" spans="1:15" hidden="1" x14ac:dyDescent="0.25">
      <c r="A3312" s="3">
        <v>115</v>
      </c>
      <c r="B3312" s="2" t="s">
        <v>2532</v>
      </c>
      <c r="C3312" s="2" t="s">
        <v>90</v>
      </c>
      <c r="D3312" s="2" t="s">
        <v>11</v>
      </c>
      <c r="E3312" s="2" t="s">
        <v>2534</v>
      </c>
      <c r="F3312" s="2" t="s">
        <v>13</v>
      </c>
      <c r="G3312" s="2" t="s">
        <v>14</v>
      </c>
    </row>
    <row r="3313" spans="1:14" hidden="1" x14ac:dyDescent="0.25">
      <c r="A3313" s="3">
        <v>4236</v>
      </c>
      <c r="B3313" s="2" t="s">
        <v>2532</v>
      </c>
      <c r="C3313" s="2" t="s">
        <v>9</v>
      </c>
      <c r="D3313" s="2" t="s">
        <v>11</v>
      </c>
      <c r="E3313" s="2" t="s">
        <v>2534</v>
      </c>
      <c r="F3313" s="2" t="s">
        <v>13</v>
      </c>
      <c r="G3313" s="2" t="s">
        <v>14</v>
      </c>
    </row>
    <row r="3314" spans="1:14" hidden="1" x14ac:dyDescent="0.25">
      <c r="A3314" s="3">
        <v>59</v>
      </c>
      <c r="B3314" s="2" t="s">
        <v>2532</v>
      </c>
      <c r="C3314" s="2" t="s">
        <v>99</v>
      </c>
      <c r="D3314" s="2" t="s">
        <v>11</v>
      </c>
      <c r="E3314" s="2" t="s">
        <v>2534</v>
      </c>
      <c r="F3314" s="2" t="s">
        <v>13</v>
      </c>
      <c r="G3314" s="2" t="s">
        <v>14</v>
      </c>
    </row>
    <row r="3315" spans="1:14" hidden="1" x14ac:dyDescent="0.25">
      <c r="A3315" s="3">
        <v>550</v>
      </c>
      <c r="B3315" s="2" t="s">
        <v>2532</v>
      </c>
      <c r="C3315" s="2" t="s">
        <v>70</v>
      </c>
      <c r="D3315" s="2" t="s">
        <v>11</v>
      </c>
      <c r="E3315" s="2" t="s">
        <v>2534</v>
      </c>
      <c r="F3315" s="2" t="s">
        <v>13</v>
      </c>
      <c r="G3315" s="2" t="s">
        <v>14</v>
      </c>
    </row>
    <row r="3316" spans="1:14" hidden="1" x14ac:dyDescent="0.25">
      <c r="A3316" s="3">
        <v>1964</v>
      </c>
      <c r="B3316" s="2" t="s">
        <v>491</v>
      </c>
      <c r="C3316" s="2" t="s">
        <v>47</v>
      </c>
      <c r="D3316" s="2" t="s">
        <v>11</v>
      </c>
      <c r="E3316" s="2" t="s">
        <v>493</v>
      </c>
      <c r="F3316" s="2" t="s">
        <v>13</v>
      </c>
      <c r="G3316" s="2" t="s">
        <v>33</v>
      </c>
    </row>
    <row r="3317" spans="1:14" hidden="1" x14ac:dyDescent="0.25">
      <c r="A3317" s="3">
        <v>3315</v>
      </c>
      <c r="B3317" s="2" t="s">
        <v>229</v>
      </c>
      <c r="C3317" s="2" t="s">
        <v>59</v>
      </c>
      <c r="D3317" s="2" t="s">
        <v>11</v>
      </c>
      <c r="E3317" s="2" t="s">
        <v>1491</v>
      </c>
      <c r="F3317" s="2" t="s">
        <v>37</v>
      </c>
      <c r="G3317" s="2" t="s">
        <v>14</v>
      </c>
    </row>
    <row r="3318" spans="1:14" hidden="1" x14ac:dyDescent="0.25">
      <c r="A3318" s="3">
        <v>3316</v>
      </c>
      <c r="B3318" s="2" t="s">
        <v>2524</v>
      </c>
      <c r="C3318" s="2" t="s">
        <v>59</v>
      </c>
      <c r="D3318" s="2" t="s">
        <v>11</v>
      </c>
      <c r="E3318" s="2" t="s">
        <v>2548</v>
      </c>
      <c r="F3318" s="2" t="s">
        <v>37</v>
      </c>
      <c r="G3318" s="2" t="s">
        <v>14</v>
      </c>
    </row>
    <row r="3319" spans="1:14" hidden="1" x14ac:dyDescent="0.25">
      <c r="A3319" s="3">
        <v>1124</v>
      </c>
      <c r="B3319" s="2" t="s">
        <v>491</v>
      </c>
      <c r="C3319" s="2" t="s">
        <v>90</v>
      </c>
      <c r="D3319" s="2" t="s">
        <v>11</v>
      </c>
      <c r="E3319" s="2" t="s">
        <v>493</v>
      </c>
      <c r="F3319" s="2" t="s">
        <v>13</v>
      </c>
      <c r="G3319" s="2" t="s">
        <v>33</v>
      </c>
    </row>
    <row r="3320" spans="1:14" hidden="1" x14ac:dyDescent="0.25">
      <c r="A3320" s="3">
        <v>1348</v>
      </c>
      <c r="B3320" s="2" t="s">
        <v>491</v>
      </c>
      <c r="C3320" s="2" t="s">
        <v>9</v>
      </c>
      <c r="D3320" s="2" t="s">
        <v>11</v>
      </c>
      <c r="E3320" s="2" t="s">
        <v>493</v>
      </c>
      <c r="F3320" s="2" t="s">
        <v>13</v>
      </c>
      <c r="G3320" s="2" t="s">
        <v>33</v>
      </c>
    </row>
    <row r="3321" spans="1:14" hidden="1" x14ac:dyDescent="0.25">
      <c r="A3321" s="3">
        <v>1068</v>
      </c>
      <c r="B3321" s="2" t="s">
        <v>491</v>
      </c>
      <c r="C3321" s="2" t="s">
        <v>99</v>
      </c>
      <c r="D3321" s="2" t="s">
        <v>11</v>
      </c>
      <c r="E3321" s="2" t="s">
        <v>493</v>
      </c>
      <c r="F3321" s="2" t="s">
        <v>13</v>
      </c>
      <c r="G3321" s="2" t="s">
        <v>33</v>
      </c>
    </row>
    <row r="3322" spans="1:14" hidden="1" x14ac:dyDescent="0.25">
      <c r="A3322" s="3">
        <v>2338</v>
      </c>
      <c r="B3322" s="2" t="s">
        <v>491</v>
      </c>
      <c r="C3322" s="2" t="s">
        <v>70</v>
      </c>
      <c r="D3322" s="2" t="s">
        <v>11</v>
      </c>
      <c r="E3322" s="2" t="s">
        <v>493</v>
      </c>
      <c r="F3322" s="2" t="s">
        <v>13</v>
      </c>
      <c r="G3322" s="2" t="s">
        <v>33</v>
      </c>
    </row>
    <row r="3323" spans="1:14" x14ac:dyDescent="0.25">
      <c r="A3323" s="3">
        <v>2327</v>
      </c>
      <c r="B3323" s="2" t="s">
        <v>491</v>
      </c>
      <c r="C3323" s="2" t="s">
        <v>189</v>
      </c>
      <c r="D3323" s="2" t="s">
        <v>11</v>
      </c>
      <c r="E3323" s="2" t="s">
        <v>493</v>
      </c>
      <c r="F3323" s="2" t="s">
        <v>13</v>
      </c>
      <c r="G3323" s="2" t="s">
        <v>33</v>
      </c>
    </row>
    <row r="3324" spans="1:14" x14ac:dyDescent="0.25">
      <c r="A3324" s="3">
        <v>663</v>
      </c>
      <c r="B3324" s="2" t="s">
        <v>491</v>
      </c>
      <c r="C3324" s="2" t="s">
        <v>43</v>
      </c>
      <c r="D3324" s="2" t="s">
        <v>11</v>
      </c>
      <c r="E3324" s="2" t="s">
        <v>493</v>
      </c>
      <c r="F3324" s="2" t="s">
        <v>13</v>
      </c>
      <c r="G3324" s="2" t="s">
        <v>33</v>
      </c>
    </row>
    <row r="3325" spans="1:14" x14ac:dyDescent="0.25">
      <c r="A3325" s="3">
        <v>4032</v>
      </c>
      <c r="B3325" s="2" t="s">
        <v>491</v>
      </c>
      <c r="C3325" s="2" t="s">
        <v>26</v>
      </c>
      <c r="D3325" s="2" t="s">
        <v>11</v>
      </c>
      <c r="E3325" s="2" t="s">
        <v>493</v>
      </c>
      <c r="F3325" s="2" t="s">
        <v>13</v>
      </c>
      <c r="G3325" s="2" t="s">
        <v>33</v>
      </c>
    </row>
    <row r="3326" spans="1:14" x14ac:dyDescent="0.25">
      <c r="A3326" s="3">
        <v>4058</v>
      </c>
      <c r="B3326" s="2" t="s">
        <v>491</v>
      </c>
      <c r="C3326" s="2" t="s">
        <v>30</v>
      </c>
      <c r="D3326" s="2" t="s">
        <v>11</v>
      </c>
      <c r="E3326" s="2" t="s">
        <v>493</v>
      </c>
      <c r="F3326" s="2" t="s">
        <v>13</v>
      </c>
      <c r="G3326" s="2" t="s">
        <v>33</v>
      </c>
    </row>
    <row r="3327" spans="1:14" x14ac:dyDescent="0.25">
      <c r="A3327" s="3">
        <v>1938</v>
      </c>
      <c r="B3327" s="2" t="s">
        <v>491</v>
      </c>
      <c r="C3327" s="2" t="s">
        <v>23</v>
      </c>
      <c r="D3327" s="2" t="s">
        <v>11</v>
      </c>
      <c r="E3327" s="2" t="s">
        <v>493</v>
      </c>
      <c r="F3327" s="2" t="s">
        <v>13</v>
      </c>
      <c r="G3327" s="2" t="s">
        <v>33</v>
      </c>
    </row>
    <row r="3328" spans="1:14" x14ac:dyDescent="0.25">
      <c r="A3328" s="3">
        <v>2434</v>
      </c>
      <c r="B3328" s="2" t="s">
        <v>6184</v>
      </c>
      <c r="C3328" s="2" t="s">
        <v>16</v>
      </c>
      <c r="D3328" s="2" t="s">
        <v>11</v>
      </c>
      <c r="E3328" s="2" t="s">
        <v>6186</v>
      </c>
      <c r="F3328" s="2" t="s">
        <v>13</v>
      </c>
      <c r="G3328" s="2" t="s">
        <v>14</v>
      </c>
      <c r="H3328" s="2">
        <f>14.0067*N3328/M3328</f>
        <v>0.12332284123175806</v>
      </c>
      <c r="L3328" s="2" t="s">
        <v>7484</v>
      </c>
      <c r="M3328" s="2">
        <v>454.31</v>
      </c>
      <c r="N3328" s="2">
        <v>4</v>
      </c>
    </row>
    <row r="3329" spans="1:14" x14ac:dyDescent="0.25">
      <c r="A3329" s="3">
        <v>3782</v>
      </c>
      <c r="B3329" s="2" t="s">
        <v>4497</v>
      </c>
      <c r="C3329" s="2" t="s">
        <v>16</v>
      </c>
      <c r="D3329" s="2" t="s">
        <v>11</v>
      </c>
      <c r="E3329" s="2" t="s">
        <v>4499</v>
      </c>
      <c r="F3329" s="2" t="s">
        <v>13</v>
      </c>
      <c r="G3329" s="2" t="s">
        <v>14</v>
      </c>
      <c r="H3329" s="2">
        <f>14.0067*N3329/M3329</f>
        <v>0.11155828123133288</v>
      </c>
      <c r="L3329" s="2" t="s">
        <v>7485</v>
      </c>
      <c r="M3329" s="2">
        <v>376.66500000000002</v>
      </c>
      <c r="N3329" s="2">
        <v>3</v>
      </c>
    </row>
    <row r="3330" spans="1:14" x14ac:dyDescent="0.25">
      <c r="A3330" s="3">
        <v>207</v>
      </c>
      <c r="B3330" s="2" t="s">
        <v>1649</v>
      </c>
      <c r="C3330" s="2" t="s">
        <v>16</v>
      </c>
      <c r="D3330" s="2" t="s">
        <v>11</v>
      </c>
      <c r="E3330" s="2" t="s">
        <v>1651</v>
      </c>
      <c r="F3330" s="2" t="s">
        <v>13</v>
      </c>
      <c r="G3330" s="2" t="s">
        <v>14</v>
      </c>
      <c r="H3330" s="2">
        <f>14.0067*N3330/M3330</f>
        <v>4.9295412792375544E-2</v>
      </c>
      <c r="L3330" s="2" t="s">
        <v>7486</v>
      </c>
      <c r="M3330" s="2">
        <v>284.13799999999998</v>
      </c>
      <c r="N3330" s="2">
        <v>1</v>
      </c>
    </row>
    <row r="3331" spans="1:14" x14ac:dyDescent="0.25">
      <c r="A3331" s="3">
        <v>4093</v>
      </c>
      <c r="B3331" s="2" t="s">
        <v>1350</v>
      </c>
      <c r="C3331" s="2" t="s">
        <v>16</v>
      </c>
      <c r="D3331" s="2" t="s">
        <v>11</v>
      </c>
      <c r="E3331" s="2" t="s">
        <v>1352</v>
      </c>
      <c r="F3331" s="2" t="s">
        <v>13</v>
      </c>
      <c r="G3331" s="2" t="s">
        <v>14</v>
      </c>
      <c r="H3331" s="2">
        <f>14.0067*N3331/M3331</f>
        <v>0</v>
      </c>
      <c r="L3331" s="2" t="s">
        <v>7487</v>
      </c>
      <c r="M3331" s="2">
        <v>373.63099999999997</v>
      </c>
      <c r="N3331" s="2">
        <v>0</v>
      </c>
    </row>
    <row r="3332" spans="1:14" x14ac:dyDescent="0.25">
      <c r="A3332" s="3">
        <v>340</v>
      </c>
      <c r="B3332" s="2" t="s">
        <v>4323</v>
      </c>
      <c r="C3332" s="2" t="s">
        <v>16</v>
      </c>
      <c r="D3332" s="2" t="s">
        <v>11</v>
      </c>
      <c r="E3332" s="2" t="s">
        <v>4325</v>
      </c>
      <c r="F3332" s="2" t="s">
        <v>13</v>
      </c>
      <c r="G3332" s="2" t="s">
        <v>14</v>
      </c>
      <c r="H3332" s="2">
        <f>14.0067*N3332/M3332</f>
        <v>0</v>
      </c>
      <c r="L3332" s="2" t="s">
        <v>7488</v>
      </c>
      <c r="M3332" s="2">
        <v>250.261</v>
      </c>
      <c r="N3332" s="2">
        <v>0</v>
      </c>
    </row>
    <row r="3333" spans="1:14" x14ac:dyDescent="0.25">
      <c r="A3333" s="3">
        <v>3573</v>
      </c>
      <c r="B3333" s="2" t="s">
        <v>1040</v>
      </c>
      <c r="C3333" s="2" t="s">
        <v>189</v>
      </c>
      <c r="D3333" s="2" t="s">
        <v>11</v>
      </c>
      <c r="E3333" s="2" t="s">
        <v>1042</v>
      </c>
      <c r="F3333" s="2" t="s">
        <v>13</v>
      </c>
      <c r="G3333" s="2" t="s">
        <v>33</v>
      </c>
    </row>
    <row r="3334" spans="1:14" x14ac:dyDescent="0.25">
      <c r="A3334" s="3">
        <v>3501</v>
      </c>
      <c r="B3334" s="2" t="s">
        <v>1040</v>
      </c>
      <c r="C3334" s="2" t="s">
        <v>43</v>
      </c>
      <c r="D3334" s="2" t="s">
        <v>11</v>
      </c>
      <c r="E3334" s="2" t="s">
        <v>1042</v>
      </c>
      <c r="F3334" s="2" t="s">
        <v>13</v>
      </c>
      <c r="G3334" s="2" t="s">
        <v>33</v>
      </c>
    </row>
    <row r="3335" spans="1:14" hidden="1" x14ac:dyDescent="0.25">
      <c r="A3335" s="3">
        <v>3333</v>
      </c>
      <c r="C3335" s="2" t="s">
        <v>2818</v>
      </c>
      <c r="D3335" s="2" t="s">
        <v>11</v>
      </c>
      <c r="E3335" s="2" t="s">
        <v>3571</v>
      </c>
      <c r="F3335" s="2" t="s">
        <v>37</v>
      </c>
      <c r="G3335" s="2" t="s">
        <v>2821</v>
      </c>
    </row>
    <row r="3336" spans="1:14" x14ac:dyDescent="0.25">
      <c r="A3336" s="3">
        <v>971</v>
      </c>
      <c r="B3336" s="2" t="s">
        <v>1040</v>
      </c>
      <c r="C3336" s="2" t="s">
        <v>26</v>
      </c>
      <c r="D3336" s="2" t="s">
        <v>11</v>
      </c>
      <c r="E3336" s="2" t="s">
        <v>1042</v>
      </c>
      <c r="F3336" s="2" t="s">
        <v>13</v>
      </c>
      <c r="G3336" s="2" t="s">
        <v>33</v>
      </c>
    </row>
    <row r="3337" spans="1:14" x14ac:dyDescent="0.25">
      <c r="A3337" s="3">
        <v>739</v>
      </c>
      <c r="B3337" s="2" t="s">
        <v>1040</v>
      </c>
      <c r="C3337" s="2" t="s">
        <v>30</v>
      </c>
      <c r="D3337" s="2" t="s">
        <v>11</v>
      </c>
      <c r="E3337" s="2" t="s">
        <v>1042</v>
      </c>
      <c r="F3337" s="2" t="s">
        <v>13</v>
      </c>
      <c r="G3337" s="2" t="s">
        <v>33</v>
      </c>
    </row>
    <row r="3338" spans="1:14" x14ac:dyDescent="0.25">
      <c r="A3338" s="3">
        <v>1152</v>
      </c>
      <c r="B3338" s="2" t="s">
        <v>1040</v>
      </c>
      <c r="C3338" s="2" t="s">
        <v>23</v>
      </c>
      <c r="D3338" s="2" t="s">
        <v>11</v>
      </c>
      <c r="E3338" s="2" t="s">
        <v>1042</v>
      </c>
      <c r="F3338" s="2" t="s">
        <v>13</v>
      </c>
      <c r="G3338" s="2" t="s">
        <v>33</v>
      </c>
    </row>
    <row r="3339" spans="1:14" x14ac:dyDescent="0.25">
      <c r="A3339" s="3">
        <v>3688</v>
      </c>
      <c r="B3339" s="2" t="s">
        <v>3993</v>
      </c>
      <c r="C3339" s="2" t="s">
        <v>16</v>
      </c>
      <c r="D3339" s="2" t="s">
        <v>11</v>
      </c>
      <c r="E3339" s="2" t="s">
        <v>3995</v>
      </c>
      <c r="F3339" s="2" t="s">
        <v>13</v>
      </c>
      <c r="G3339" s="2" t="s">
        <v>14</v>
      </c>
      <c r="H3339" s="2">
        <f>14.0067*N3339/M3339</f>
        <v>0.29016680753741364</v>
      </c>
      <c r="L3339" s="2" t="s">
        <v>7490</v>
      </c>
      <c r="M3339" s="2">
        <v>241.35599999999999</v>
      </c>
      <c r="N3339" s="2">
        <v>5</v>
      </c>
    </row>
    <row r="3340" spans="1:14" x14ac:dyDescent="0.25">
      <c r="A3340" s="3">
        <v>3362</v>
      </c>
      <c r="B3340" s="2" t="s">
        <v>5192</v>
      </c>
      <c r="C3340" s="2" t="s">
        <v>16</v>
      </c>
      <c r="D3340" s="2" t="s">
        <v>11</v>
      </c>
      <c r="E3340" s="2" t="s">
        <v>5194</v>
      </c>
      <c r="F3340" s="2" t="s">
        <v>13</v>
      </c>
      <c r="G3340" s="2" t="s">
        <v>14</v>
      </c>
      <c r="H3340" s="2">
        <f>14.0067*N3340/M3340</f>
        <v>5.4686328710644681E-2</v>
      </c>
      <c r="L3340" s="2" t="s">
        <v>7491</v>
      </c>
      <c r="M3340" s="2">
        <v>256.12799999999999</v>
      </c>
      <c r="N3340" s="2">
        <v>1</v>
      </c>
    </row>
    <row r="3341" spans="1:14" x14ac:dyDescent="0.25">
      <c r="A3341" s="3">
        <v>806</v>
      </c>
      <c r="B3341" s="2" t="s">
        <v>7492</v>
      </c>
      <c r="C3341" s="2" t="s">
        <v>16</v>
      </c>
      <c r="D3341" s="2" t="s">
        <v>11</v>
      </c>
      <c r="E3341" s="2" t="s">
        <v>4031</v>
      </c>
      <c r="F3341" s="2" t="s">
        <v>13</v>
      </c>
      <c r="G3341" s="2" t="s">
        <v>14</v>
      </c>
      <c r="H3341" s="2">
        <f>14.0067*N3341/M3341</f>
        <v>6.6166717055288926E-2</v>
      </c>
      <c r="L3341" s="2" t="s">
        <v>7493</v>
      </c>
      <c r="M3341" s="2">
        <v>211.68799999999999</v>
      </c>
      <c r="N3341" s="2">
        <v>1</v>
      </c>
    </row>
    <row r="3342" spans="1:14" x14ac:dyDescent="0.25">
      <c r="A3342" s="3">
        <v>1980</v>
      </c>
      <c r="B3342" s="2" t="s">
        <v>3983</v>
      </c>
      <c r="C3342" s="2" t="s">
        <v>16</v>
      </c>
      <c r="D3342" s="2" t="s">
        <v>11</v>
      </c>
      <c r="E3342" s="2" t="s">
        <v>3985</v>
      </c>
      <c r="F3342" s="2" t="s">
        <v>13</v>
      </c>
      <c r="G3342" s="2" t="s">
        <v>14</v>
      </c>
      <c r="H3342" s="2">
        <f>14.0067*N3342/M3342</f>
        <v>0.1487961246527538</v>
      </c>
      <c r="L3342" s="2" t="s">
        <v>7494</v>
      </c>
      <c r="M3342" s="2">
        <v>188.267</v>
      </c>
      <c r="N3342" s="2">
        <v>2</v>
      </c>
    </row>
    <row r="3343" spans="1:14" x14ac:dyDescent="0.25">
      <c r="A3343" s="3">
        <v>3492</v>
      </c>
      <c r="B3343" s="2" t="s">
        <v>713</v>
      </c>
      <c r="C3343" s="2" t="s">
        <v>16</v>
      </c>
      <c r="D3343" s="2" t="s">
        <v>11</v>
      </c>
      <c r="E3343" s="2" t="s">
        <v>715</v>
      </c>
      <c r="F3343" s="2" t="s">
        <v>13</v>
      </c>
      <c r="G3343" s="2" t="s">
        <v>14</v>
      </c>
      <c r="H3343" s="2">
        <f>14.0067*N3343/M3343</f>
        <v>0.1246546936741305</v>
      </c>
      <c r="L3343" s="2" t="s">
        <v>7495</v>
      </c>
      <c r="M3343" s="2">
        <v>224.72800000000001</v>
      </c>
      <c r="N3343" s="2">
        <v>2</v>
      </c>
    </row>
    <row r="3344" spans="1:14" hidden="1" x14ac:dyDescent="0.25">
      <c r="A3344" s="3">
        <v>2212</v>
      </c>
      <c r="B3344" s="2" t="s">
        <v>294</v>
      </c>
      <c r="C3344" s="2" t="s">
        <v>47</v>
      </c>
      <c r="D3344" s="2" t="s">
        <v>11</v>
      </c>
      <c r="E3344" s="2" t="s">
        <v>296</v>
      </c>
      <c r="F3344" s="2" t="s">
        <v>13</v>
      </c>
      <c r="G3344" s="2" t="s">
        <v>14</v>
      </c>
    </row>
    <row r="3345" spans="1:7" hidden="1" x14ac:dyDescent="0.25">
      <c r="A3345" s="3">
        <v>3343</v>
      </c>
      <c r="B3345" s="2" t="s">
        <v>2524</v>
      </c>
      <c r="C3345" s="2" t="s">
        <v>59</v>
      </c>
      <c r="D3345" s="2" t="s">
        <v>11</v>
      </c>
      <c r="E3345" s="2" t="s">
        <v>2526</v>
      </c>
      <c r="F3345" s="2" t="s">
        <v>37</v>
      </c>
      <c r="G3345" s="2" t="s">
        <v>14</v>
      </c>
    </row>
    <row r="3346" spans="1:7" hidden="1" x14ac:dyDescent="0.25">
      <c r="A3346" s="3">
        <v>1139</v>
      </c>
      <c r="B3346" s="2" t="s">
        <v>294</v>
      </c>
      <c r="C3346" s="2" t="s">
        <v>90</v>
      </c>
      <c r="D3346" s="2" t="s">
        <v>11</v>
      </c>
      <c r="E3346" s="2" t="s">
        <v>296</v>
      </c>
      <c r="F3346" s="2" t="s">
        <v>13</v>
      </c>
      <c r="G3346" s="2" t="s">
        <v>14</v>
      </c>
    </row>
    <row r="3347" spans="1:7" hidden="1" x14ac:dyDescent="0.25">
      <c r="A3347" s="3">
        <v>26</v>
      </c>
      <c r="B3347" s="2" t="s">
        <v>294</v>
      </c>
      <c r="C3347" s="2" t="s">
        <v>9</v>
      </c>
      <c r="D3347" s="2" t="s">
        <v>11</v>
      </c>
      <c r="E3347" s="2" t="s">
        <v>296</v>
      </c>
      <c r="F3347" s="2" t="s">
        <v>13</v>
      </c>
      <c r="G3347" s="2" t="s">
        <v>14</v>
      </c>
    </row>
    <row r="3348" spans="1:7" hidden="1" x14ac:dyDescent="0.25">
      <c r="A3348" s="3">
        <v>2773</v>
      </c>
      <c r="B3348" s="2" t="s">
        <v>294</v>
      </c>
      <c r="C3348" s="2" t="s">
        <v>99</v>
      </c>
      <c r="D3348" s="2" t="s">
        <v>11</v>
      </c>
      <c r="E3348" s="2" t="s">
        <v>296</v>
      </c>
      <c r="F3348" s="2" t="s">
        <v>13</v>
      </c>
      <c r="G3348" s="2" t="s">
        <v>14</v>
      </c>
    </row>
    <row r="3349" spans="1:7" hidden="1" x14ac:dyDescent="0.25">
      <c r="A3349" s="3">
        <v>1893</v>
      </c>
      <c r="B3349" s="2" t="s">
        <v>294</v>
      </c>
      <c r="C3349" s="2" t="s">
        <v>70</v>
      </c>
      <c r="D3349" s="2" t="s">
        <v>11</v>
      </c>
      <c r="E3349" s="2" t="s">
        <v>296</v>
      </c>
      <c r="F3349" s="2" t="s">
        <v>13</v>
      </c>
      <c r="G3349" s="2" t="s">
        <v>14</v>
      </c>
    </row>
    <row r="3350" spans="1:7" x14ac:dyDescent="0.25">
      <c r="A3350" s="3">
        <v>2084</v>
      </c>
      <c r="B3350" s="2" t="s">
        <v>294</v>
      </c>
      <c r="C3350" s="2" t="s">
        <v>189</v>
      </c>
      <c r="D3350" s="2" t="s">
        <v>11</v>
      </c>
      <c r="E3350" s="2" t="s">
        <v>296</v>
      </c>
      <c r="F3350" s="2" t="s">
        <v>13</v>
      </c>
      <c r="G3350" s="2" t="s">
        <v>14</v>
      </c>
    </row>
    <row r="3351" spans="1:7" x14ac:dyDescent="0.25">
      <c r="A3351" s="3">
        <v>429</v>
      </c>
      <c r="B3351" s="2" t="s">
        <v>294</v>
      </c>
      <c r="C3351" s="2" t="s">
        <v>43</v>
      </c>
      <c r="D3351" s="2" t="s">
        <v>11</v>
      </c>
      <c r="E3351" s="2" t="s">
        <v>296</v>
      </c>
      <c r="F3351" s="2" t="s">
        <v>13</v>
      </c>
      <c r="G3351" s="2" t="s">
        <v>14</v>
      </c>
    </row>
    <row r="3352" spans="1:7" x14ac:dyDescent="0.25">
      <c r="A3352" s="3">
        <v>413</v>
      </c>
      <c r="B3352" s="2" t="s">
        <v>294</v>
      </c>
      <c r="C3352" s="2" t="s">
        <v>26</v>
      </c>
      <c r="D3352" s="2" t="s">
        <v>11</v>
      </c>
      <c r="E3352" s="2" t="s">
        <v>296</v>
      </c>
      <c r="F3352" s="2" t="s">
        <v>13</v>
      </c>
      <c r="G3352" s="2" t="s">
        <v>14</v>
      </c>
    </row>
    <row r="3353" spans="1:7" x14ac:dyDescent="0.25">
      <c r="A3353" s="3">
        <v>2065</v>
      </c>
      <c r="B3353" s="2" t="s">
        <v>294</v>
      </c>
      <c r="C3353" s="2" t="s">
        <v>30</v>
      </c>
      <c r="D3353" s="2" t="s">
        <v>11</v>
      </c>
      <c r="E3353" s="2" t="s">
        <v>296</v>
      </c>
      <c r="F3353" s="2" t="s">
        <v>13</v>
      </c>
      <c r="G3353" s="2" t="s">
        <v>14</v>
      </c>
    </row>
    <row r="3354" spans="1:7" x14ac:dyDescent="0.25">
      <c r="A3354" s="3">
        <v>4175</v>
      </c>
      <c r="B3354" s="2" t="s">
        <v>294</v>
      </c>
      <c r="C3354" s="2" t="s">
        <v>23</v>
      </c>
      <c r="D3354" s="2" t="s">
        <v>11</v>
      </c>
      <c r="E3354" s="2" t="s">
        <v>296</v>
      </c>
      <c r="F3354" s="2" t="s">
        <v>13</v>
      </c>
      <c r="G3354" s="2" t="s">
        <v>14</v>
      </c>
    </row>
    <row r="3355" spans="1:7" x14ac:dyDescent="0.25">
      <c r="A3355" s="3">
        <v>511</v>
      </c>
      <c r="B3355" s="2" t="s">
        <v>780</v>
      </c>
      <c r="C3355" s="2" t="s">
        <v>189</v>
      </c>
      <c r="D3355" s="2" t="s">
        <v>11</v>
      </c>
      <c r="E3355" s="2" t="s">
        <v>782</v>
      </c>
      <c r="F3355" s="2" t="s">
        <v>13</v>
      </c>
      <c r="G3355" s="2" t="s">
        <v>14</v>
      </c>
    </row>
    <row r="3356" spans="1:7" x14ac:dyDescent="0.25">
      <c r="A3356" s="3">
        <v>4351</v>
      </c>
      <c r="B3356" s="2" t="s">
        <v>780</v>
      </c>
      <c r="C3356" s="2" t="s">
        <v>43</v>
      </c>
      <c r="D3356" s="2" t="s">
        <v>11</v>
      </c>
      <c r="E3356" s="2" t="s">
        <v>782</v>
      </c>
      <c r="F3356" s="2" t="s">
        <v>13</v>
      </c>
      <c r="G3356" s="2" t="s">
        <v>14</v>
      </c>
    </row>
    <row r="3357" spans="1:7" x14ac:dyDescent="0.25">
      <c r="A3357" s="3">
        <v>784</v>
      </c>
      <c r="B3357" s="2" t="s">
        <v>780</v>
      </c>
      <c r="C3357" s="2" t="s">
        <v>26</v>
      </c>
      <c r="D3357" s="2" t="s">
        <v>11</v>
      </c>
      <c r="E3357" s="2" t="s">
        <v>782</v>
      </c>
      <c r="F3357" s="2" t="s">
        <v>13</v>
      </c>
      <c r="G3357" s="2" t="s">
        <v>14</v>
      </c>
    </row>
    <row r="3358" spans="1:7" hidden="1" x14ac:dyDescent="0.25">
      <c r="A3358" s="3">
        <v>3356</v>
      </c>
      <c r="C3358" s="2" t="s">
        <v>2818</v>
      </c>
      <c r="D3358" s="2" t="s">
        <v>11</v>
      </c>
      <c r="E3358" s="2" t="s">
        <v>5630</v>
      </c>
      <c r="F3358" s="2" t="s">
        <v>37</v>
      </c>
      <c r="G3358" s="2" t="s">
        <v>2913</v>
      </c>
    </row>
    <row r="3359" spans="1:7" x14ac:dyDescent="0.25">
      <c r="A3359" s="3">
        <v>4272</v>
      </c>
      <c r="B3359" s="2" t="s">
        <v>780</v>
      </c>
      <c r="C3359" s="2" t="s">
        <v>30</v>
      </c>
      <c r="D3359" s="2" t="s">
        <v>11</v>
      </c>
      <c r="E3359" s="2" t="s">
        <v>782</v>
      </c>
      <c r="F3359" s="2" t="s">
        <v>13</v>
      </c>
      <c r="G3359" s="2" t="s">
        <v>14</v>
      </c>
    </row>
    <row r="3360" spans="1:7" hidden="1" x14ac:dyDescent="0.25">
      <c r="A3360" s="3">
        <v>3358</v>
      </c>
      <c r="C3360" s="2" t="s">
        <v>2818</v>
      </c>
      <c r="D3360" s="2" t="s">
        <v>11</v>
      </c>
      <c r="E3360" s="2" t="s">
        <v>5526</v>
      </c>
      <c r="F3360" s="2" t="s">
        <v>37</v>
      </c>
      <c r="G3360" s="2" t="s">
        <v>2913</v>
      </c>
    </row>
    <row r="3361" spans="1:14" x14ac:dyDescent="0.25">
      <c r="A3361" s="3">
        <v>241</v>
      </c>
      <c r="B3361" s="2" t="s">
        <v>780</v>
      </c>
      <c r="C3361" s="2" t="s">
        <v>23</v>
      </c>
      <c r="D3361" s="2" t="s">
        <v>11</v>
      </c>
      <c r="E3361" s="2" t="s">
        <v>782</v>
      </c>
      <c r="F3361" s="2" t="s">
        <v>13</v>
      </c>
      <c r="G3361" s="2" t="s">
        <v>14</v>
      </c>
    </row>
    <row r="3362" spans="1:14" x14ac:dyDescent="0.25">
      <c r="A3362" s="3">
        <v>1415</v>
      </c>
      <c r="B3362" s="2" t="s">
        <v>4854</v>
      </c>
      <c r="C3362" s="2" t="s">
        <v>16</v>
      </c>
      <c r="D3362" s="2" t="s">
        <v>11</v>
      </c>
      <c r="E3362" s="2" t="s">
        <v>4856</v>
      </c>
      <c r="F3362" s="2" t="s">
        <v>13</v>
      </c>
      <c r="G3362" s="2" t="s">
        <v>14</v>
      </c>
      <c r="H3362" s="2">
        <f>14.0067*N3362/M3362</f>
        <v>6.4227347762289069E-2</v>
      </c>
      <c r="L3362" s="2" t="s">
        <v>7497</v>
      </c>
      <c r="M3362" s="2">
        <v>218.08</v>
      </c>
      <c r="N3362" s="2">
        <v>1</v>
      </c>
    </row>
    <row r="3363" spans="1:14" hidden="1" x14ac:dyDescent="0.25">
      <c r="A3363" s="3">
        <v>3698</v>
      </c>
      <c r="B3363" s="2" t="s">
        <v>948</v>
      </c>
      <c r="C3363" s="2" t="s">
        <v>47</v>
      </c>
      <c r="D3363" s="2" t="s">
        <v>11</v>
      </c>
      <c r="E3363" s="2" t="s">
        <v>950</v>
      </c>
      <c r="F3363" s="2" t="s">
        <v>13</v>
      </c>
      <c r="G3363" s="2" t="s">
        <v>14</v>
      </c>
    </row>
    <row r="3364" spans="1:14" hidden="1" x14ac:dyDescent="0.25">
      <c r="A3364" s="3">
        <v>4132</v>
      </c>
      <c r="B3364" s="2" t="s">
        <v>948</v>
      </c>
      <c r="C3364" s="2" t="s">
        <v>90</v>
      </c>
      <c r="D3364" s="2" t="s">
        <v>11</v>
      </c>
      <c r="E3364" s="2" t="s">
        <v>950</v>
      </c>
      <c r="F3364" s="2" t="s">
        <v>13</v>
      </c>
      <c r="G3364" s="2" t="s">
        <v>14</v>
      </c>
    </row>
    <row r="3365" spans="1:14" hidden="1" x14ac:dyDescent="0.25">
      <c r="A3365" s="3">
        <v>3532</v>
      </c>
      <c r="B3365" s="2" t="s">
        <v>948</v>
      </c>
      <c r="C3365" s="2" t="s">
        <v>9</v>
      </c>
      <c r="D3365" s="2" t="s">
        <v>11</v>
      </c>
      <c r="E3365" s="2" t="s">
        <v>950</v>
      </c>
      <c r="F3365" s="2" t="s">
        <v>13</v>
      </c>
      <c r="G3365" s="2" t="s">
        <v>14</v>
      </c>
    </row>
    <row r="3366" spans="1:14" hidden="1" x14ac:dyDescent="0.25">
      <c r="A3366" s="3">
        <v>527</v>
      </c>
      <c r="B3366" s="2" t="s">
        <v>948</v>
      </c>
      <c r="C3366" s="2" t="s">
        <v>99</v>
      </c>
      <c r="D3366" s="2" t="s">
        <v>11</v>
      </c>
      <c r="E3366" s="2" t="s">
        <v>950</v>
      </c>
      <c r="F3366" s="2" t="s">
        <v>13</v>
      </c>
      <c r="G3366" s="2" t="s">
        <v>14</v>
      </c>
    </row>
    <row r="3367" spans="1:14" hidden="1" x14ac:dyDescent="0.25">
      <c r="A3367" s="3">
        <v>2992</v>
      </c>
      <c r="B3367" s="2" t="s">
        <v>948</v>
      </c>
      <c r="C3367" s="2" t="s">
        <v>70</v>
      </c>
      <c r="D3367" s="2" t="s">
        <v>11</v>
      </c>
      <c r="E3367" s="2" t="s">
        <v>950</v>
      </c>
      <c r="F3367" s="2" t="s">
        <v>13</v>
      </c>
      <c r="G3367" s="2" t="s">
        <v>14</v>
      </c>
    </row>
    <row r="3368" spans="1:14" x14ac:dyDescent="0.25">
      <c r="A3368" s="3">
        <v>758</v>
      </c>
      <c r="B3368" s="2" t="s">
        <v>948</v>
      </c>
      <c r="C3368" s="2" t="s">
        <v>189</v>
      </c>
      <c r="D3368" s="2" t="s">
        <v>11</v>
      </c>
      <c r="E3368" s="2" t="s">
        <v>950</v>
      </c>
      <c r="F3368" s="2" t="s">
        <v>13</v>
      </c>
      <c r="G3368" s="2" t="s">
        <v>14</v>
      </c>
    </row>
    <row r="3369" spans="1:14" x14ac:dyDescent="0.25">
      <c r="A3369" s="3">
        <v>3570</v>
      </c>
      <c r="B3369" s="2" t="s">
        <v>948</v>
      </c>
      <c r="C3369" s="2" t="s">
        <v>43</v>
      </c>
      <c r="D3369" s="2" t="s">
        <v>11</v>
      </c>
      <c r="E3369" s="2" t="s">
        <v>950</v>
      </c>
      <c r="F3369" s="2" t="s">
        <v>13</v>
      </c>
      <c r="G3369" s="2" t="s">
        <v>14</v>
      </c>
    </row>
    <row r="3370" spans="1:14" x14ac:dyDescent="0.25">
      <c r="A3370" s="3">
        <v>4014</v>
      </c>
      <c r="B3370" s="2" t="s">
        <v>948</v>
      </c>
      <c r="C3370" s="2" t="s">
        <v>26</v>
      </c>
      <c r="D3370" s="2" t="s">
        <v>11</v>
      </c>
      <c r="E3370" s="2" t="s">
        <v>950</v>
      </c>
      <c r="F3370" s="2" t="s">
        <v>13</v>
      </c>
      <c r="G3370" s="2" t="s">
        <v>14</v>
      </c>
    </row>
    <row r="3371" spans="1:14" x14ac:dyDescent="0.25">
      <c r="A3371" s="3">
        <v>2447</v>
      </c>
      <c r="B3371" s="2" t="s">
        <v>948</v>
      </c>
      <c r="C3371" s="2" t="s">
        <v>30</v>
      </c>
      <c r="D3371" s="2" t="s">
        <v>11</v>
      </c>
      <c r="E3371" s="2" t="s">
        <v>950</v>
      </c>
      <c r="F3371" s="2" t="s">
        <v>13</v>
      </c>
      <c r="G3371" s="2" t="s">
        <v>14</v>
      </c>
    </row>
    <row r="3372" spans="1:14" hidden="1" x14ac:dyDescent="0.25">
      <c r="A3372" s="3">
        <v>3370</v>
      </c>
      <c r="B3372" s="2" t="s">
        <v>4503</v>
      </c>
      <c r="C3372" s="2" t="s">
        <v>59</v>
      </c>
      <c r="D3372" s="2" t="s">
        <v>11</v>
      </c>
      <c r="E3372" s="2" t="s">
        <v>4505</v>
      </c>
      <c r="F3372" s="2" t="s">
        <v>37</v>
      </c>
      <c r="G3372" s="2" t="s">
        <v>14</v>
      </c>
    </row>
    <row r="3373" spans="1:14" x14ac:dyDescent="0.25">
      <c r="A3373" s="3">
        <v>1189</v>
      </c>
      <c r="B3373" s="2" t="s">
        <v>948</v>
      </c>
      <c r="C3373" s="2" t="s">
        <v>23</v>
      </c>
      <c r="D3373" s="2" t="s">
        <v>11</v>
      </c>
      <c r="E3373" s="2" t="s">
        <v>950</v>
      </c>
      <c r="F3373" s="2" t="s">
        <v>13</v>
      </c>
      <c r="G3373" s="2" t="s">
        <v>14</v>
      </c>
    </row>
    <row r="3374" spans="1:14" x14ac:dyDescent="0.25">
      <c r="A3374" s="3">
        <v>1522</v>
      </c>
      <c r="B3374" s="2" t="s">
        <v>2495</v>
      </c>
      <c r="C3374" s="2" t="s">
        <v>16</v>
      </c>
      <c r="D3374" s="2" t="s">
        <v>11</v>
      </c>
      <c r="E3374" s="2" t="s">
        <v>2497</v>
      </c>
      <c r="F3374" s="2" t="s">
        <v>13</v>
      </c>
      <c r="G3374" s="2" t="s">
        <v>14</v>
      </c>
      <c r="H3374" s="2">
        <f>14.0067*N3374/M3374</f>
        <v>9.4665450121654504E-2</v>
      </c>
      <c r="L3374" s="2" t="s">
        <v>7498</v>
      </c>
      <c r="M3374" s="2">
        <v>443.88</v>
      </c>
      <c r="N3374" s="2">
        <v>3</v>
      </c>
    </row>
    <row r="3375" spans="1:14" x14ac:dyDescent="0.25">
      <c r="A3375" s="3">
        <v>2411</v>
      </c>
      <c r="B3375" s="2" t="s">
        <v>3352</v>
      </c>
      <c r="C3375" s="2" t="s">
        <v>16</v>
      </c>
      <c r="D3375" s="2" t="s">
        <v>11</v>
      </c>
      <c r="E3375" s="2" t="s">
        <v>3354</v>
      </c>
      <c r="F3375" s="2" t="s">
        <v>13</v>
      </c>
      <c r="G3375" s="2" t="s">
        <v>14</v>
      </c>
      <c r="H3375" s="2">
        <f>14.0067*N3375/M3375</f>
        <v>0</v>
      </c>
      <c r="L3375" s="2" t="s">
        <v>7499</v>
      </c>
      <c r="M3375" s="2">
        <v>350.47199999999998</v>
      </c>
      <c r="N3375" s="2">
        <v>0</v>
      </c>
    </row>
    <row r="3376" spans="1:14" hidden="1" x14ac:dyDescent="0.25">
      <c r="A3376" s="3">
        <v>2152</v>
      </c>
      <c r="B3376" s="2" t="s">
        <v>763</v>
      </c>
      <c r="C3376" s="2" t="s">
        <v>47</v>
      </c>
      <c r="D3376" s="2" t="s">
        <v>11</v>
      </c>
      <c r="E3376" s="2" t="s">
        <v>765</v>
      </c>
      <c r="F3376" s="2" t="s">
        <v>13</v>
      </c>
      <c r="G3376" s="2" t="s">
        <v>14</v>
      </c>
    </row>
    <row r="3377" spans="1:14" hidden="1" x14ac:dyDescent="0.25">
      <c r="A3377" s="3">
        <v>3800</v>
      </c>
      <c r="B3377" s="2" t="s">
        <v>763</v>
      </c>
      <c r="C3377" s="2" t="s">
        <v>90</v>
      </c>
      <c r="D3377" s="2" t="s">
        <v>11</v>
      </c>
      <c r="E3377" s="2" t="s">
        <v>765</v>
      </c>
      <c r="F3377" s="2" t="s">
        <v>13</v>
      </c>
      <c r="G3377" s="2" t="s">
        <v>14</v>
      </c>
    </row>
    <row r="3378" spans="1:14" hidden="1" x14ac:dyDescent="0.25">
      <c r="A3378" s="3">
        <v>3376</v>
      </c>
      <c r="C3378" s="2" t="s">
        <v>2818</v>
      </c>
      <c r="D3378" s="2" t="s">
        <v>11</v>
      </c>
      <c r="E3378" s="2" t="s">
        <v>3059</v>
      </c>
      <c r="F3378" s="2" t="s">
        <v>37</v>
      </c>
      <c r="G3378" s="2" t="s">
        <v>2821</v>
      </c>
    </row>
    <row r="3379" spans="1:14" hidden="1" x14ac:dyDescent="0.25">
      <c r="A3379" s="3">
        <v>1564</v>
      </c>
      <c r="B3379" s="2" t="s">
        <v>763</v>
      </c>
      <c r="C3379" s="2" t="s">
        <v>9</v>
      </c>
      <c r="D3379" s="2" t="s">
        <v>11</v>
      </c>
      <c r="E3379" s="2" t="s">
        <v>765</v>
      </c>
      <c r="F3379" s="2" t="s">
        <v>13</v>
      </c>
      <c r="G3379" s="2" t="s">
        <v>14</v>
      </c>
    </row>
    <row r="3380" spans="1:14" hidden="1" x14ac:dyDescent="0.25">
      <c r="A3380" s="3">
        <v>3378</v>
      </c>
      <c r="C3380" s="2" t="s">
        <v>2818</v>
      </c>
      <c r="D3380" s="2" t="s">
        <v>11</v>
      </c>
      <c r="E3380" s="2" t="s">
        <v>4928</v>
      </c>
      <c r="F3380" s="2" t="s">
        <v>37</v>
      </c>
      <c r="G3380" s="2" t="s">
        <v>2913</v>
      </c>
    </row>
    <row r="3381" spans="1:14" hidden="1" x14ac:dyDescent="0.25">
      <c r="A3381" s="3">
        <v>566</v>
      </c>
      <c r="B3381" s="2" t="s">
        <v>763</v>
      </c>
      <c r="C3381" s="2" t="s">
        <v>99</v>
      </c>
      <c r="D3381" s="2" t="s">
        <v>11</v>
      </c>
      <c r="E3381" s="2" t="s">
        <v>765</v>
      </c>
      <c r="F3381" s="2" t="s">
        <v>13</v>
      </c>
      <c r="G3381" s="2" t="s">
        <v>14</v>
      </c>
    </row>
    <row r="3382" spans="1:14" hidden="1" x14ac:dyDescent="0.25">
      <c r="A3382" s="3">
        <v>4170</v>
      </c>
      <c r="B3382" s="2" t="s">
        <v>763</v>
      </c>
      <c r="C3382" s="2" t="s">
        <v>70</v>
      </c>
      <c r="D3382" s="2" t="s">
        <v>11</v>
      </c>
      <c r="E3382" s="2" t="s">
        <v>765</v>
      </c>
      <c r="F3382" s="2" t="s">
        <v>13</v>
      </c>
      <c r="G3382" s="2" t="s">
        <v>14</v>
      </c>
    </row>
    <row r="3383" spans="1:14" x14ac:dyDescent="0.25">
      <c r="A3383" s="3">
        <v>3861</v>
      </c>
      <c r="B3383" s="2" t="s">
        <v>763</v>
      </c>
      <c r="C3383" s="2" t="s">
        <v>189</v>
      </c>
      <c r="D3383" s="2" t="s">
        <v>11</v>
      </c>
      <c r="E3383" s="2" t="s">
        <v>765</v>
      </c>
      <c r="F3383" s="2" t="s">
        <v>13</v>
      </c>
      <c r="G3383" s="2" t="s">
        <v>14</v>
      </c>
    </row>
    <row r="3384" spans="1:14" x14ac:dyDescent="0.25">
      <c r="A3384" s="3">
        <v>2582</v>
      </c>
      <c r="B3384" s="2" t="s">
        <v>763</v>
      </c>
      <c r="C3384" s="2" t="s">
        <v>43</v>
      </c>
      <c r="D3384" s="2" t="s">
        <v>11</v>
      </c>
      <c r="E3384" s="2" t="s">
        <v>765</v>
      </c>
      <c r="F3384" s="2" t="s">
        <v>13</v>
      </c>
      <c r="G3384" s="2" t="s">
        <v>14</v>
      </c>
    </row>
    <row r="3385" spans="1:14" x14ac:dyDescent="0.25">
      <c r="A3385" s="3">
        <v>1840</v>
      </c>
      <c r="B3385" s="2" t="s">
        <v>763</v>
      </c>
      <c r="C3385" s="2" t="s">
        <v>26</v>
      </c>
      <c r="D3385" s="2" t="s">
        <v>11</v>
      </c>
      <c r="E3385" s="2" t="s">
        <v>765</v>
      </c>
      <c r="F3385" s="2" t="s">
        <v>13</v>
      </c>
      <c r="G3385" s="2" t="s">
        <v>14</v>
      </c>
    </row>
    <row r="3386" spans="1:14" x14ac:dyDescent="0.25">
      <c r="A3386" s="3">
        <v>1983</v>
      </c>
      <c r="B3386" s="2" t="s">
        <v>763</v>
      </c>
      <c r="C3386" s="2" t="s">
        <v>30</v>
      </c>
      <c r="D3386" s="2" t="s">
        <v>11</v>
      </c>
      <c r="E3386" s="2" t="s">
        <v>765</v>
      </c>
      <c r="F3386" s="2" t="s">
        <v>13</v>
      </c>
      <c r="G3386" s="2" t="s">
        <v>14</v>
      </c>
    </row>
    <row r="3387" spans="1:14" x14ac:dyDescent="0.25">
      <c r="A3387" s="3">
        <v>1676</v>
      </c>
      <c r="B3387" s="2" t="s">
        <v>763</v>
      </c>
      <c r="C3387" s="2" t="s">
        <v>23</v>
      </c>
      <c r="D3387" s="2" t="s">
        <v>11</v>
      </c>
      <c r="E3387" s="2" t="s">
        <v>765</v>
      </c>
      <c r="F3387" s="2" t="s">
        <v>13</v>
      </c>
      <c r="G3387" s="2" t="s">
        <v>14</v>
      </c>
    </row>
    <row r="3388" spans="1:14" x14ac:dyDescent="0.25">
      <c r="A3388" s="3">
        <v>900</v>
      </c>
      <c r="B3388" s="2" t="s">
        <v>6668</v>
      </c>
      <c r="C3388" s="2" t="s">
        <v>16</v>
      </c>
      <c r="D3388" s="2" t="s">
        <v>11</v>
      </c>
      <c r="E3388" s="2" t="s">
        <v>6670</v>
      </c>
      <c r="F3388" s="2" t="s">
        <v>13</v>
      </c>
      <c r="G3388" s="2" t="s">
        <v>14</v>
      </c>
      <c r="H3388" s="2">
        <f>14.0067*N3388/M3388</f>
        <v>7.815541023122935E-2</v>
      </c>
      <c r="L3388" s="2" t="s">
        <v>7501</v>
      </c>
      <c r="M3388" s="2">
        <v>179.21600000000001</v>
      </c>
      <c r="N3388" s="2">
        <v>1</v>
      </c>
    </row>
    <row r="3389" spans="1:14" hidden="1" x14ac:dyDescent="0.25">
      <c r="A3389" s="3">
        <v>3675</v>
      </c>
      <c r="B3389" s="2" t="s">
        <v>2235</v>
      </c>
      <c r="C3389" s="2" t="s">
        <v>90</v>
      </c>
      <c r="D3389" s="2" t="s">
        <v>11</v>
      </c>
      <c r="E3389" s="2" t="s">
        <v>1217</v>
      </c>
      <c r="F3389" s="2" t="s">
        <v>13</v>
      </c>
      <c r="G3389" s="2" t="s">
        <v>14</v>
      </c>
    </row>
    <row r="3390" spans="1:14" hidden="1" x14ac:dyDescent="0.25">
      <c r="A3390" s="3">
        <v>2564</v>
      </c>
      <c r="B3390" s="2" t="s">
        <v>1215</v>
      </c>
      <c r="C3390" s="2" t="s">
        <v>70</v>
      </c>
      <c r="D3390" s="2" t="s">
        <v>11</v>
      </c>
      <c r="E3390" s="2" t="s">
        <v>1217</v>
      </c>
      <c r="F3390" s="2" t="s">
        <v>13</v>
      </c>
      <c r="G3390" s="2" t="s">
        <v>14</v>
      </c>
      <c r="N3390" s="2">
        <v>3</v>
      </c>
    </row>
    <row r="3391" spans="1:14" x14ac:dyDescent="0.25">
      <c r="A3391" s="3">
        <v>3866</v>
      </c>
      <c r="B3391" s="2" t="s">
        <v>1215</v>
      </c>
      <c r="C3391" s="2" t="s">
        <v>16</v>
      </c>
      <c r="D3391" s="2" t="s">
        <v>11</v>
      </c>
      <c r="E3391" s="2" t="s">
        <v>1217</v>
      </c>
      <c r="F3391" s="2" t="s">
        <v>13</v>
      </c>
      <c r="G3391" s="2" t="s">
        <v>14</v>
      </c>
      <c r="H3391" s="2">
        <f>14.0067*N3391/M3391</f>
        <v>0.12278680381041435</v>
      </c>
      <c r="L3391" s="2" t="s">
        <v>7502</v>
      </c>
      <c r="M3391" s="2">
        <v>342.22</v>
      </c>
      <c r="N3391" s="2">
        <v>3</v>
      </c>
    </row>
    <row r="3392" spans="1:14" x14ac:dyDescent="0.25">
      <c r="A3392" s="3">
        <v>4278</v>
      </c>
      <c r="B3392" s="2" t="s">
        <v>1215</v>
      </c>
      <c r="C3392" s="2" t="s">
        <v>26</v>
      </c>
      <c r="D3392" s="2" t="s">
        <v>11</v>
      </c>
      <c r="E3392" s="2" t="s">
        <v>1217</v>
      </c>
      <c r="F3392" s="2" t="s">
        <v>13</v>
      </c>
      <c r="G3392" s="2" t="s">
        <v>14</v>
      </c>
    </row>
    <row r="3393" spans="1:14" x14ac:dyDescent="0.25">
      <c r="A3393" s="3">
        <v>3633</v>
      </c>
      <c r="B3393" s="2" t="s">
        <v>5088</v>
      </c>
      <c r="C3393" s="2" t="s">
        <v>16</v>
      </c>
      <c r="D3393" s="2" t="s">
        <v>11</v>
      </c>
      <c r="E3393" s="2" t="s">
        <v>5090</v>
      </c>
      <c r="F3393" s="2" t="s">
        <v>13</v>
      </c>
      <c r="G3393" s="2" t="s">
        <v>14</v>
      </c>
      <c r="H3393" s="2">
        <f>14.0067*N3393/M3393</f>
        <v>0.1237308198545975</v>
      </c>
      <c r="L3393" s="2" t="s">
        <v>7503</v>
      </c>
      <c r="M3393" s="2">
        <v>226.40600000000001</v>
      </c>
      <c r="N3393" s="2">
        <v>2</v>
      </c>
    </row>
    <row r="3394" spans="1:14" hidden="1" x14ac:dyDescent="0.25">
      <c r="A3394" s="3">
        <v>513</v>
      </c>
      <c r="B3394" s="2" t="s">
        <v>836</v>
      </c>
      <c r="C3394" s="2" t="s">
        <v>47</v>
      </c>
      <c r="D3394" s="2" t="s">
        <v>11</v>
      </c>
      <c r="E3394" s="2" t="s">
        <v>838</v>
      </c>
      <c r="F3394" s="2" t="s">
        <v>13</v>
      </c>
      <c r="G3394" s="2" t="s">
        <v>14</v>
      </c>
    </row>
    <row r="3395" spans="1:14" hidden="1" x14ac:dyDescent="0.25">
      <c r="A3395" s="3">
        <v>4003</v>
      </c>
      <c r="B3395" s="2" t="s">
        <v>836</v>
      </c>
      <c r="C3395" s="2" t="s">
        <v>90</v>
      </c>
      <c r="D3395" s="2" t="s">
        <v>11</v>
      </c>
      <c r="E3395" s="2" t="s">
        <v>838</v>
      </c>
      <c r="F3395" s="2" t="s">
        <v>13</v>
      </c>
      <c r="G3395" s="2" t="s">
        <v>14</v>
      </c>
    </row>
    <row r="3396" spans="1:14" hidden="1" x14ac:dyDescent="0.25">
      <c r="A3396" s="3">
        <v>4071</v>
      </c>
      <c r="B3396" s="2" t="s">
        <v>836</v>
      </c>
      <c r="C3396" s="2" t="s">
        <v>9</v>
      </c>
      <c r="D3396" s="2" t="s">
        <v>11</v>
      </c>
      <c r="E3396" s="2" t="s">
        <v>838</v>
      </c>
      <c r="F3396" s="2" t="s">
        <v>13</v>
      </c>
      <c r="G3396" s="2" t="s">
        <v>14</v>
      </c>
    </row>
    <row r="3397" spans="1:14" hidden="1" x14ac:dyDescent="0.25">
      <c r="A3397" s="3">
        <v>1326</v>
      </c>
      <c r="B3397" s="2" t="s">
        <v>836</v>
      </c>
      <c r="C3397" s="2" t="s">
        <v>99</v>
      </c>
      <c r="D3397" s="2" t="s">
        <v>11</v>
      </c>
      <c r="E3397" s="2" t="s">
        <v>838</v>
      </c>
      <c r="F3397" s="2" t="s">
        <v>13</v>
      </c>
      <c r="G3397" s="2" t="s">
        <v>14</v>
      </c>
    </row>
    <row r="3398" spans="1:14" hidden="1" x14ac:dyDescent="0.25">
      <c r="A3398" s="3">
        <v>3141</v>
      </c>
      <c r="B3398" s="2" t="s">
        <v>836</v>
      </c>
      <c r="C3398" s="2" t="s">
        <v>70</v>
      </c>
      <c r="D3398" s="2" t="s">
        <v>11</v>
      </c>
      <c r="E3398" s="2" t="s">
        <v>838</v>
      </c>
      <c r="F3398" s="2" t="s">
        <v>13</v>
      </c>
      <c r="G3398" s="2" t="s">
        <v>14</v>
      </c>
    </row>
    <row r="3399" spans="1:14" x14ac:dyDescent="0.25">
      <c r="A3399" s="3">
        <v>3448</v>
      </c>
      <c r="B3399" s="2" t="s">
        <v>836</v>
      </c>
      <c r="C3399" s="2" t="s">
        <v>189</v>
      </c>
      <c r="D3399" s="2" t="s">
        <v>11</v>
      </c>
      <c r="E3399" s="2" t="s">
        <v>838</v>
      </c>
      <c r="F3399" s="2" t="s">
        <v>13</v>
      </c>
      <c r="G3399" s="2" t="s">
        <v>14</v>
      </c>
    </row>
    <row r="3400" spans="1:14" x14ac:dyDescent="0.25">
      <c r="A3400" s="3">
        <v>4309</v>
      </c>
      <c r="B3400" s="2" t="s">
        <v>836</v>
      </c>
      <c r="C3400" s="2" t="s">
        <v>43</v>
      </c>
      <c r="D3400" s="2" t="s">
        <v>11</v>
      </c>
      <c r="E3400" s="2" t="s">
        <v>838</v>
      </c>
      <c r="F3400" s="2" t="s">
        <v>13</v>
      </c>
      <c r="G3400" s="2" t="s">
        <v>14</v>
      </c>
    </row>
    <row r="3401" spans="1:14" x14ac:dyDescent="0.25">
      <c r="A3401" s="3">
        <v>1986</v>
      </c>
      <c r="B3401" s="2" t="s">
        <v>836</v>
      </c>
      <c r="C3401" s="2" t="s">
        <v>26</v>
      </c>
      <c r="D3401" s="2" t="s">
        <v>11</v>
      </c>
      <c r="E3401" s="2" t="s">
        <v>838</v>
      </c>
      <c r="F3401" s="2" t="s">
        <v>13</v>
      </c>
      <c r="G3401" s="2" t="s">
        <v>14</v>
      </c>
    </row>
    <row r="3402" spans="1:14" x14ac:dyDescent="0.25">
      <c r="A3402" s="3">
        <v>2299</v>
      </c>
      <c r="B3402" s="2" t="s">
        <v>836</v>
      </c>
      <c r="C3402" s="2" t="s">
        <v>30</v>
      </c>
      <c r="D3402" s="2" t="s">
        <v>11</v>
      </c>
      <c r="E3402" s="2" t="s">
        <v>838</v>
      </c>
      <c r="F3402" s="2" t="s">
        <v>13</v>
      </c>
      <c r="G3402" s="2" t="s">
        <v>14</v>
      </c>
    </row>
    <row r="3403" spans="1:14" x14ac:dyDescent="0.25">
      <c r="A3403" s="3">
        <v>3310</v>
      </c>
      <c r="B3403" s="2" t="s">
        <v>836</v>
      </c>
      <c r="C3403" s="2" t="s">
        <v>23</v>
      </c>
      <c r="D3403" s="2" t="s">
        <v>11</v>
      </c>
      <c r="E3403" s="2" t="s">
        <v>838</v>
      </c>
      <c r="F3403" s="2" t="s">
        <v>13</v>
      </c>
      <c r="G3403" s="2" t="s">
        <v>14</v>
      </c>
    </row>
    <row r="3404" spans="1:14" x14ac:dyDescent="0.25">
      <c r="A3404" s="3">
        <v>3054</v>
      </c>
      <c r="B3404" s="2" t="s">
        <v>5157</v>
      </c>
      <c r="C3404" s="2" t="s">
        <v>16</v>
      </c>
      <c r="D3404" s="2" t="s">
        <v>11</v>
      </c>
      <c r="E3404" s="2" t="s">
        <v>5159</v>
      </c>
      <c r="F3404" s="2" t="s">
        <v>13</v>
      </c>
      <c r="G3404" s="2" t="s">
        <v>14</v>
      </c>
      <c r="H3404" s="2">
        <f>14.0067*N3404/M3404</f>
        <v>0.1332787786085215</v>
      </c>
      <c r="L3404" s="2" t="s">
        <v>7504</v>
      </c>
      <c r="M3404" s="2">
        <v>420.37299999999999</v>
      </c>
      <c r="N3404" s="2">
        <v>4</v>
      </c>
    </row>
    <row r="3405" spans="1:14" hidden="1" x14ac:dyDescent="0.25">
      <c r="A3405" s="3">
        <v>1046</v>
      </c>
      <c r="B3405" s="2" t="s">
        <v>1261</v>
      </c>
      <c r="C3405" s="2" t="s">
        <v>47</v>
      </c>
      <c r="D3405" s="2" t="s">
        <v>11</v>
      </c>
      <c r="E3405" s="2" t="s">
        <v>1263</v>
      </c>
      <c r="F3405" s="2" t="s">
        <v>13</v>
      </c>
      <c r="G3405" s="2" t="s">
        <v>14</v>
      </c>
    </row>
    <row r="3406" spans="1:14" hidden="1" x14ac:dyDescent="0.25">
      <c r="A3406" s="3">
        <v>2499</v>
      </c>
      <c r="B3406" s="2" t="s">
        <v>1261</v>
      </c>
      <c r="C3406" s="2" t="s">
        <v>90</v>
      </c>
      <c r="D3406" s="2" t="s">
        <v>11</v>
      </c>
      <c r="E3406" s="2" t="s">
        <v>1263</v>
      </c>
      <c r="F3406" s="2" t="s">
        <v>13</v>
      </c>
      <c r="G3406" s="2" t="s">
        <v>14</v>
      </c>
    </row>
    <row r="3407" spans="1:14" hidden="1" x14ac:dyDescent="0.25">
      <c r="A3407" s="3">
        <v>3344</v>
      </c>
      <c r="B3407" s="2" t="s">
        <v>1261</v>
      </c>
      <c r="C3407" s="2" t="s">
        <v>9</v>
      </c>
      <c r="D3407" s="2" t="s">
        <v>11</v>
      </c>
      <c r="E3407" s="2" t="s">
        <v>1263</v>
      </c>
      <c r="F3407" s="2" t="s">
        <v>13</v>
      </c>
      <c r="G3407" s="2" t="s">
        <v>14</v>
      </c>
    </row>
    <row r="3408" spans="1:14" hidden="1" x14ac:dyDescent="0.25">
      <c r="A3408" s="3">
        <v>2051</v>
      </c>
      <c r="B3408" s="2" t="s">
        <v>1261</v>
      </c>
      <c r="C3408" s="2" t="s">
        <v>99</v>
      </c>
      <c r="D3408" s="2" t="s">
        <v>11</v>
      </c>
      <c r="E3408" s="2" t="s">
        <v>1263</v>
      </c>
      <c r="F3408" s="2" t="s">
        <v>13</v>
      </c>
      <c r="G3408" s="2" t="s">
        <v>14</v>
      </c>
    </row>
    <row r="3409" spans="1:7" hidden="1" x14ac:dyDescent="0.25">
      <c r="A3409" s="3">
        <v>3544</v>
      </c>
      <c r="B3409" s="2" t="s">
        <v>1261</v>
      </c>
      <c r="C3409" s="2" t="s">
        <v>70</v>
      </c>
      <c r="D3409" s="2" t="s">
        <v>11</v>
      </c>
      <c r="E3409" s="2" t="s">
        <v>1263</v>
      </c>
      <c r="F3409" s="2" t="s">
        <v>13</v>
      </c>
      <c r="G3409" s="2" t="s">
        <v>14</v>
      </c>
    </row>
    <row r="3410" spans="1:7" x14ac:dyDescent="0.25">
      <c r="A3410" s="3">
        <v>177</v>
      </c>
      <c r="B3410" s="2" t="s">
        <v>1261</v>
      </c>
      <c r="C3410" s="2" t="s">
        <v>189</v>
      </c>
      <c r="D3410" s="2" t="s">
        <v>11</v>
      </c>
      <c r="E3410" s="2" t="s">
        <v>1263</v>
      </c>
      <c r="F3410" s="2" t="s">
        <v>13</v>
      </c>
      <c r="G3410" s="2" t="s">
        <v>14</v>
      </c>
    </row>
    <row r="3411" spans="1:7" x14ac:dyDescent="0.25">
      <c r="A3411" s="3">
        <v>2208</v>
      </c>
      <c r="B3411" s="2" t="s">
        <v>1261</v>
      </c>
      <c r="C3411" s="2" t="s">
        <v>43</v>
      </c>
      <c r="D3411" s="2" t="s">
        <v>11</v>
      </c>
      <c r="E3411" s="2" t="s">
        <v>1263</v>
      </c>
      <c r="F3411" s="2" t="s">
        <v>13</v>
      </c>
      <c r="G3411" s="2" t="s">
        <v>14</v>
      </c>
    </row>
    <row r="3412" spans="1:7" x14ac:dyDescent="0.25">
      <c r="A3412" s="3">
        <v>1838</v>
      </c>
      <c r="B3412" s="2" t="s">
        <v>1261</v>
      </c>
      <c r="C3412" s="2" t="s">
        <v>26</v>
      </c>
      <c r="D3412" s="2" t="s">
        <v>11</v>
      </c>
      <c r="E3412" s="2" t="s">
        <v>1263</v>
      </c>
      <c r="F3412" s="2" t="s">
        <v>13</v>
      </c>
      <c r="G3412" s="2" t="s">
        <v>14</v>
      </c>
    </row>
    <row r="3413" spans="1:7" x14ac:dyDescent="0.25">
      <c r="A3413" s="3">
        <v>4365</v>
      </c>
      <c r="B3413" s="2" t="s">
        <v>1261</v>
      </c>
      <c r="C3413" s="2" t="s">
        <v>30</v>
      </c>
      <c r="D3413" s="2" t="s">
        <v>11</v>
      </c>
      <c r="E3413" s="2" t="s">
        <v>1263</v>
      </c>
      <c r="F3413" s="2" t="s">
        <v>13</v>
      </c>
      <c r="G3413" s="2" t="s">
        <v>14</v>
      </c>
    </row>
    <row r="3414" spans="1:7" x14ac:dyDescent="0.25">
      <c r="A3414" s="3">
        <v>2469</v>
      </c>
      <c r="B3414" s="2" t="s">
        <v>1261</v>
      </c>
      <c r="C3414" s="2" t="s">
        <v>23</v>
      </c>
      <c r="D3414" s="2" t="s">
        <v>11</v>
      </c>
      <c r="E3414" s="2" t="s">
        <v>1263</v>
      </c>
      <c r="F3414" s="2" t="s">
        <v>13</v>
      </c>
      <c r="G3414" s="2" t="s">
        <v>14</v>
      </c>
    </row>
    <row r="3415" spans="1:7" hidden="1" x14ac:dyDescent="0.25">
      <c r="A3415" s="3">
        <v>3606</v>
      </c>
      <c r="B3415" s="2" t="s">
        <v>442</v>
      </c>
      <c r="C3415" s="2" t="s">
        <v>47</v>
      </c>
      <c r="D3415" s="2" t="s">
        <v>11</v>
      </c>
      <c r="E3415" s="2" t="s">
        <v>444</v>
      </c>
      <c r="F3415" s="2" t="s">
        <v>13</v>
      </c>
      <c r="G3415" s="2" t="s">
        <v>14</v>
      </c>
    </row>
    <row r="3416" spans="1:7" hidden="1" x14ac:dyDescent="0.25">
      <c r="A3416" s="3">
        <v>1825</v>
      </c>
      <c r="B3416" s="2" t="s">
        <v>442</v>
      </c>
      <c r="C3416" s="2" t="s">
        <v>90</v>
      </c>
      <c r="D3416" s="2" t="s">
        <v>11</v>
      </c>
      <c r="E3416" s="2" t="s">
        <v>444</v>
      </c>
      <c r="F3416" s="2" t="s">
        <v>13</v>
      </c>
      <c r="G3416" s="2" t="s">
        <v>14</v>
      </c>
    </row>
    <row r="3417" spans="1:7" hidden="1" x14ac:dyDescent="0.25">
      <c r="A3417" s="3">
        <v>3415</v>
      </c>
      <c r="B3417" s="2" t="s">
        <v>1281</v>
      </c>
      <c r="C3417" s="2" t="s">
        <v>59</v>
      </c>
      <c r="D3417" s="2" t="s">
        <v>11</v>
      </c>
      <c r="E3417" s="2" t="s">
        <v>1835</v>
      </c>
      <c r="F3417" s="2" t="s">
        <v>37</v>
      </c>
      <c r="G3417" s="2" t="s">
        <v>14</v>
      </c>
    </row>
    <row r="3418" spans="1:7" hidden="1" x14ac:dyDescent="0.25">
      <c r="A3418" s="3">
        <v>3416</v>
      </c>
      <c r="B3418" s="2" t="s">
        <v>467</v>
      </c>
      <c r="C3418" s="2" t="s">
        <v>59</v>
      </c>
      <c r="D3418" s="2" t="s">
        <v>11</v>
      </c>
      <c r="E3418" s="2" t="s">
        <v>2070</v>
      </c>
      <c r="F3418" s="2" t="s">
        <v>37</v>
      </c>
      <c r="G3418" s="2" t="s">
        <v>14</v>
      </c>
    </row>
    <row r="3419" spans="1:7" hidden="1" x14ac:dyDescent="0.25">
      <c r="A3419" s="3">
        <v>4079</v>
      </c>
      <c r="B3419" s="2" t="s">
        <v>442</v>
      </c>
      <c r="C3419" s="2" t="s">
        <v>9</v>
      </c>
      <c r="D3419" s="2" t="s">
        <v>11</v>
      </c>
      <c r="E3419" s="2" t="s">
        <v>444</v>
      </c>
      <c r="F3419" s="2" t="s">
        <v>13</v>
      </c>
      <c r="G3419" s="2" t="s">
        <v>14</v>
      </c>
    </row>
    <row r="3420" spans="1:7" hidden="1" x14ac:dyDescent="0.25">
      <c r="A3420" s="3">
        <v>1731</v>
      </c>
      <c r="B3420" s="2" t="s">
        <v>442</v>
      </c>
      <c r="C3420" s="2" t="s">
        <v>99</v>
      </c>
      <c r="D3420" s="2" t="s">
        <v>11</v>
      </c>
      <c r="E3420" s="2" t="s">
        <v>444</v>
      </c>
      <c r="F3420" s="2" t="s">
        <v>13</v>
      </c>
      <c r="G3420" s="2" t="s">
        <v>14</v>
      </c>
    </row>
    <row r="3421" spans="1:7" hidden="1" x14ac:dyDescent="0.25">
      <c r="A3421" s="3">
        <v>631</v>
      </c>
      <c r="B3421" s="2" t="s">
        <v>442</v>
      </c>
      <c r="C3421" s="2" t="s">
        <v>70</v>
      </c>
      <c r="D3421" s="2" t="s">
        <v>11</v>
      </c>
      <c r="E3421" s="2" t="s">
        <v>444</v>
      </c>
      <c r="F3421" s="2" t="s">
        <v>13</v>
      </c>
      <c r="G3421" s="2" t="s">
        <v>14</v>
      </c>
    </row>
    <row r="3422" spans="1:7" x14ac:dyDescent="0.25">
      <c r="A3422" s="3">
        <v>2245</v>
      </c>
      <c r="B3422" s="2" t="s">
        <v>442</v>
      </c>
      <c r="C3422" s="2" t="s">
        <v>189</v>
      </c>
      <c r="D3422" s="2" t="s">
        <v>11</v>
      </c>
      <c r="E3422" s="2" t="s">
        <v>444</v>
      </c>
      <c r="F3422" s="2" t="s">
        <v>13</v>
      </c>
      <c r="G3422" s="2" t="s">
        <v>14</v>
      </c>
    </row>
    <row r="3423" spans="1:7" x14ac:dyDescent="0.25">
      <c r="A3423" s="3">
        <v>751</v>
      </c>
      <c r="B3423" s="2" t="s">
        <v>442</v>
      </c>
      <c r="C3423" s="2" t="s">
        <v>43</v>
      </c>
      <c r="D3423" s="2" t="s">
        <v>11</v>
      </c>
      <c r="E3423" s="2" t="s">
        <v>444</v>
      </c>
      <c r="F3423" s="2" t="s">
        <v>13</v>
      </c>
      <c r="G3423" s="2" t="s">
        <v>14</v>
      </c>
    </row>
    <row r="3424" spans="1:7" x14ac:dyDescent="0.25">
      <c r="A3424" s="3">
        <v>1160</v>
      </c>
      <c r="B3424" s="2" t="s">
        <v>442</v>
      </c>
      <c r="C3424" s="2" t="s">
        <v>26</v>
      </c>
      <c r="D3424" s="2" t="s">
        <v>11</v>
      </c>
      <c r="E3424" s="2" t="s">
        <v>444</v>
      </c>
      <c r="F3424" s="2" t="s">
        <v>13</v>
      </c>
      <c r="G3424" s="2" t="s">
        <v>14</v>
      </c>
    </row>
    <row r="3425" spans="1:14" x14ac:dyDescent="0.25">
      <c r="A3425" s="3">
        <v>531</v>
      </c>
      <c r="B3425" s="2" t="s">
        <v>442</v>
      </c>
      <c r="C3425" s="2" t="s">
        <v>30</v>
      </c>
      <c r="D3425" s="2" t="s">
        <v>11</v>
      </c>
      <c r="E3425" s="2" t="s">
        <v>444</v>
      </c>
      <c r="F3425" s="2" t="s">
        <v>13</v>
      </c>
      <c r="G3425" s="2" t="s">
        <v>14</v>
      </c>
    </row>
    <row r="3426" spans="1:14" hidden="1" x14ac:dyDescent="0.25">
      <c r="A3426" s="3">
        <v>3424</v>
      </c>
      <c r="B3426" s="2" t="s">
        <v>154</v>
      </c>
      <c r="C3426" s="2" t="s">
        <v>59</v>
      </c>
      <c r="D3426" s="2" t="s">
        <v>11</v>
      </c>
      <c r="E3426" s="2" t="s">
        <v>4165</v>
      </c>
      <c r="F3426" s="2" t="s">
        <v>37</v>
      </c>
      <c r="G3426" s="2" t="s">
        <v>14</v>
      </c>
    </row>
    <row r="3427" spans="1:14" x14ac:dyDescent="0.25">
      <c r="A3427" s="3">
        <v>35</v>
      </c>
      <c r="B3427" s="2" t="s">
        <v>442</v>
      </c>
      <c r="C3427" s="2" t="s">
        <v>23</v>
      </c>
      <c r="D3427" s="2" t="s">
        <v>11</v>
      </c>
      <c r="E3427" s="2" t="s">
        <v>444</v>
      </c>
      <c r="F3427" s="2" t="s">
        <v>13</v>
      </c>
      <c r="G3427" s="2" t="s">
        <v>14</v>
      </c>
    </row>
    <row r="3428" spans="1:14" x14ac:dyDescent="0.25">
      <c r="A3428" s="3">
        <v>3529</v>
      </c>
      <c r="B3428" s="2" t="s">
        <v>541</v>
      </c>
      <c r="C3428" s="2" t="s">
        <v>16</v>
      </c>
      <c r="D3428" s="2" t="s">
        <v>11</v>
      </c>
      <c r="E3428" s="2" t="s">
        <v>543</v>
      </c>
      <c r="F3428" s="2" t="s">
        <v>13</v>
      </c>
      <c r="G3428" s="2" t="s">
        <v>14</v>
      </c>
      <c r="H3428" s="2">
        <f>14.0067*N3428/M3428</f>
        <v>7.5264171778152131E-2</v>
      </c>
      <c r="L3428" s="2" t="s">
        <v>7505</v>
      </c>
      <c r="M3428" s="2">
        <v>372.20100000000002</v>
      </c>
      <c r="N3428" s="2">
        <v>2</v>
      </c>
    </row>
    <row r="3429" spans="1:14" hidden="1" x14ac:dyDescent="0.25">
      <c r="A3429" s="3">
        <v>3427</v>
      </c>
      <c r="B3429" s="2" t="s">
        <v>602</v>
      </c>
      <c r="C3429" s="2" t="s">
        <v>59</v>
      </c>
      <c r="D3429" s="2" t="s">
        <v>11</v>
      </c>
      <c r="E3429" s="2" t="s">
        <v>2786</v>
      </c>
      <c r="F3429" s="2" t="s">
        <v>37</v>
      </c>
      <c r="G3429" s="2" t="s">
        <v>14</v>
      </c>
    </row>
    <row r="3430" spans="1:14" x14ac:dyDescent="0.25">
      <c r="A3430" s="3">
        <v>444</v>
      </c>
      <c r="B3430" s="2" t="s">
        <v>4964</v>
      </c>
      <c r="C3430" s="2" t="s">
        <v>16</v>
      </c>
      <c r="D3430" s="2" t="s">
        <v>11</v>
      </c>
      <c r="E3430" s="2" t="s">
        <v>4966</v>
      </c>
      <c r="F3430" s="2" t="s">
        <v>13</v>
      </c>
      <c r="G3430" s="2" t="s">
        <v>14</v>
      </c>
      <c r="H3430" s="2">
        <f>14.0067*N3430/M3430</f>
        <v>5.5717456680509807E-2</v>
      </c>
      <c r="L3430" s="2" t="s">
        <v>7506</v>
      </c>
      <c r="M3430" s="2">
        <v>251.38800000000001</v>
      </c>
      <c r="N3430" s="2">
        <v>1</v>
      </c>
    </row>
    <row r="3431" spans="1:14" x14ac:dyDescent="0.25">
      <c r="A3431" s="3">
        <v>952</v>
      </c>
      <c r="B3431" s="2" t="s">
        <v>3503</v>
      </c>
      <c r="C3431" s="2" t="s">
        <v>16</v>
      </c>
      <c r="D3431" s="2" t="s">
        <v>11</v>
      </c>
      <c r="E3431" s="2" t="s">
        <v>3505</v>
      </c>
      <c r="F3431" s="2" t="s">
        <v>13</v>
      </c>
      <c r="G3431" s="2" t="s">
        <v>14</v>
      </c>
      <c r="H3431" s="2">
        <f>14.0067*N3431/M3431</f>
        <v>0.16699334015294043</v>
      </c>
      <c r="L3431" s="2" t="s">
        <v>7507</v>
      </c>
      <c r="M3431" s="2">
        <v>419.37900000000002</v>
      </c>
      <c r="N3431" s="2">
        <v>5</v>
      </c>
    </row>
    <row r="3432" spans="1:14" hidden="1" x14ac:dyDescent="0.25">
      <c r="A3432" s="3">
        <v>2759</v>
      </c>
      <c r="B3432" s="2" t="s">
        <v>1789</v>
      </c>
      <c r="C3432" s="2" t="s">
        <v>47</v>
      </c>
      <c r="D3432" s="2" t="s">
        <v>11</v>
      </c>
      <c r="E3432" s="2" t="s">
        <v>1460</v>
      </c>
      <c r="F3432" s="2" t="s">
        <v>13</v>
      </c>
      <c r="G3432" s="2" t="s">
        <v>33</v>
      </c>
    </row>
    <row r="3433" spans="1:14" hidden="1" x14ac:dyDescent="0.25">
      <c r="A3433" s="3">
        <v>707</v>
      </c>
      <c r="B3433" s="2" t="s">
        <v>1789</v>
      </c>
      <c r="C3433" s="2" t="s">
        <v>90</v>
      </c>
      <c r="D3433" s="2" t="s">
        <v>11</v>
      </c>
      <c r="E3433" s="2" t="s">
        <v>1460</v>
      </c>
      <c r="F3433" s="2" t="s">
        <v>13</v>
      </c>
      <c r="G3433" s="2" t="s">
        <v>33</v>
      </c>
    </row>
    <row r="3434" spans="1:14" hidden="1" x14ac:dyDescent="0.25">
      <c r="A3434" s="3">
        <v>3432</v>
      </c>
      <c r="C3434" s="2" t="s">
        <v>2818</v>
      </c>
      <c r="D3434" s="2" t="s">
        <v>11</v>
      </c>
      <c r="E3434" s="2" t="s">
        <v>5324</v>
      </c>
      <c r="F3434" s="2" t="s">
        <v>37</v>
      </c>
      <c r="G3434" s="2" t="s">
        <v>2913</v>
      </c>
    </row>
    <row r="3435" spans="1:14" hidden="1" x14ac:dyDescent="0.25">
      <c r="A3435" s="3">
        <v>4259</v>
      </c>
      <c r="B3435" s="2" t="s">
        <v>1789</v>
      </c>
      <c r="C3435" s="2" t="s">
        <v>9</v>
      </c>
      <c r="D3435" s="2" t="s">
        <v>11</v>
      </c>
      <c r="E3435" s="2" t="s">
        <v>1460</v>
      </c>
      <c r="F3435" s="2" t="s">
        <v>13</v>
      </c>
      <c r="G3435" s="2" t="s">
        <v>33</v>
      </c>
    </row>
    <row r="3436" spans="1:14" hidden="1" x14ac:dyDescent="0.25">
      <c r="A3436" s="3">
        <v>1563</v>
      </c>
      <c r="B3436" s="2" t="s">
        <v>1789</v>
      </c>
      <c r="C3436" s="2" t="s">
        <v>99</v>
      </c>
      <c r="D3436" s="2" t="s">
        <v>11</v>
      </c>
      <c r="E3436" s="2" t="s">
        <v>1460</v>
      </c>
      <c r="F3436" s="2" t="s">
        <v>13</v>
      </c>
      <c r="G3436" s="2" t="s">
        <v>33</v>
      </c>
    </row>
    <row r="3437" spans="1:14" hidden="1" x14ac:dyDescent="0.25">
      <c r="A3437" s="3">
        <v>3340</v>
      </c>
      <c r="B3437" s="2" t="s">
        <v>1789</v>
      </c>
      <c r="C3437" s="2" t="s">
        <v>70</v>
      </c>
      <c r="D3437" s="2" t="s">
        <v>11</v>
      </c>
      <c r="E3437" s="2" t="s">
        <v>1460</v>
      </c>
      <c r="F3437" s="2" t="s">
        <v>13</v>
      </c>
      <c r="G3437" s="2" t="s">
        <v>33</v>
      </c>
    </row>
    <row r="3438" spans="1:14" x14ac:dyDescent="0.25">
      <c r="A3438" s="3">
        <v>1928</v>
      </c>
      <c r="B3438" s="2" t="s">
        <v>1789</v>
      </c>
      <c r="C3438" s="2" t="s">
        <v>189</v>
      </c>
      <c r="D3438" s="2" t="s">
        <v>11</v>
      </c>
      <c r="E3438" s="2" t="s">
        <v>1460</v>
      </c>
      <c r="F3438" s="2" t="s">
        <v>13</v>
      </c>
      <c r="G3438" s="2" t="s">
        <v>33</v>
      </c>
    </row>
    <row r="3439" spans="1:14" x14ac:dyDescent="0.25">
      <c r="A3439" s="3">
        <v>2794</v>
      </c>
      <c r="B3439" s="2" t="s">
        <v>1789</v>
      </c>
      <c r="C3439" s="2" t="s">
        <v>43</v>
      </c>
      <c r="D3439" s="2" t="s">
        <v>11</v>
      </c>
      <c r="E3439" s="2" t="s">
        <v>1460</v>
      </c>
      <c r="F3439" s="2" t="s">
        <v>13</v>
      </c>
      <c r="G3439" s="2" t="s">
        <v>33</v>
      </c>
    </row>
    <row r="3440" spans="1:14" x14ac:dyDescent="0.25">
      <c r="A3440" s="3">
        <v>590</v>
      </c>
      <c r="B3440" s="2" t="s">
        <v>1789</v>
      </c>
      <c r="C3440" s="2" t="s">
        <v>26</v>
      </c>
      <c r="D3440" s="2" t="s">
        <v>11</v>
      </c>
      <c r="E3440" s="2" t="s">
        <v>1460</v>
      </c>
      <c r="F3440" s="2" t="s">
        <v>13</v>
      </c>
      <c r="G3440" s="2" t="s">
        <v>33</v>
      </c>
    </row>
    <row r="3441" spans="1:14" x14ac:dyDescent="0.25">
      <c r="A3441" s="3">
        <v>1606</v>
      </c>
      <c r="B3441" s="2" t="s">
        <v>1789</v>
      </c>
      <c r="C3441" s="2" t="s">
        <v>30</v>
      </c>
      <c r="D3441" s="2" t="s">
        <v>11</v>
      </c>
      <c r="E3441" s="2" t="s">
        <v>1460</v>
      </c>
      <c r="F3441" s="2" t="s">
        <v>13</v>
      </c>
      <c r="G3441" s="2" t="s">
        <v>33</v>
      </c>
    </row>
    <row r="3442" spans="1:14" x14ac:dyDescent="0.25">
      <c r="A3442" s="3">
        <v>3417</v>
      </c>
      <c r="B3442" s="2" t="s">
        <v>1789</v>
      </c>
      <c r="C3442" s="2" t="s">
        <v>23</v>
      </c>
      <c r="D3442" s="2" t="s">
        <v>11</v>
      </c>
      <c r="E3442" s="2" t="s">
        <v>1460</v>
      </c>
      <c r="F3442" s="2" t="s">
        <v>13</v>
      </c>
      <c r="G3442" s="2" t="s">
        <v>33</v>
      </c>
    </row>
    <row r="3443" spans="1:14" hidden="1" x14ac:dyDescent="0.25">
      <c r="A3443" s="3">
        <v>1856</v>
      </c>
      <c r="B3443" s="2" t="s">
        <v>4633</v>
      </c>
      <c r="C3443" s="2" t="s">
        <v>90</v>
      </c>
      <c r="D3443" s="2" t="s">
        <v>11</v>
      </c>
      <c r="E3443" s="2" t="s">
        <v>4635</v>
      </c>
      <c r="F3443" s="2" t="s">
        <v>13</v>
      </c>
      <c r="G3443" s="2" t="s">
        <v>14</v>
      </c>
    </row>
    <row r="3444" spans="1:14" hidden="1" x14ac:dyDescent="0.25">
      <c r="A3444" s="3">
        <v>2023</v>
      </c>
      <c r="B3444" s="2" t="s">
        <v>4633</v>
      </c>
      <c r="C3444" s="2" t="s">
        <v>70</v>
      </c>
      <c r="D3444" s="2" t="s">
        <v>11</v>
      </c>
      <c r="E3444" s="2" t="s">
        <v>4635</v>
      </c>
      <c r="F3444" s="2" t="s">
        <v>13</v>
      </c>
      <c r="G3444" s="2" t="s">
        <v>14</v>
      </c>
      <c r="N3444" s="2">
        <v>3</v>
      </c>
    </row>
    <row r="3445" spans="1:14" x14ac:dyDescent="0.25">
      <c r="A3445" s="3">
        <v>1314</v>
      </c>
      <c r="B3445" s="2" t="s">
        <v>4633</v>
      </c>
      <c r="C3445" s="2" t="s">
        <v>16</v>
      </c>
      <c r="D3445" s="2" t="s">
        <v>11</v>
      </c>
      <c r="E3445" s="2" t="s">
        <v>4635</v>
      </c>
      <c r="F3445" s="2" t="s">
        <v>13</v>
      </c>
      <c r="G3445" s="2" t="s">
        <v>14</v>
      </c>
      <c r="H3445" s="2">
        <f>14.0067*N3445/M3445</f>
        <v>0.12205955399858827</v>
      </c>
      <c r="L3445" s="2" t="s">
        <v>7509</v>
      </c>
      <c r="M3445" s="2">
        <v>344.25900000000001</v>
      </c>
      <c r="N3445" s="2">
        <v>3</v>
      </c>
    </row>
    <row r="3446" spans="1:14" x14ac:dyDescent="0.25">
      <c r="A3446" s="3">
        <v>1945</v>
      </c>
      <c r="B3446" s="2" t="s">
        <v>4633</v>
      </c>
      <c r="C3446" s="2" t="s">
        <v>26</v>
      </c>
      <c r="D3446" s="2" t="s">
        <v>11</v>
      </c>
      <c r="E3446" s="2" t="s">
        <v>4635</v>
      </c>
      <c r="F3446" s="2" t="s">
        <v>13</v>
      </c>
      <c r="G3446" s="2" t="s">
        <v>14</v>
      </c>
    </row>
    <row r="3447" spans="1:14" x14ac:dyDescent="0.25">
      <c r="A3447" s="3">
        <v>2060</v>
      </c>
      <c r="B3447" s="2" t="s">
        <v>1988</v>
      </c>
      <c r="C3447" s="2" t="s">
        <v>16</v>
      </c>
      <c r="D3447" s="2" t="s">
        <v>11</v>
      </c>
      <c r="E3447" s="2" t="s">
        <v>1990</v>
      </c>
      <c r="F3447" s="2" t="s">
        <v>13</v>
      </c>
      <c r="G3447" s="2" t="s">
        <v>14</v>
      </c>
      <c r="H3447" s="2">
        <f>14.0067*N3447/M3447</f>
        <v>0</v>
      </c>
      <c r="L3447" s="2" t="s">
        <v>7510</v>
      </c>
      <c r="M3447" s="2">
        <v>164.244</v>
      </c>
      <c r="N3447" s="2">
        <v>0</v>
      </c>
    </row>
    <row r="3448" spans="1:14" x14ac:dyDescent="0.25">
      <c r="A3448" s="3">
        <v>1842</v>
      </c>
      <c r="B3448" s="2" t="s">
        <v>4242</v>
      </c>
      <c r="C3448" s="2" t="s">
        <v>16</v>
      </c>
      <c r="D3448" s="2" t="s">
        <v>11</v>
      </c>
      <c r="E3448" s="2" t="s">
        <v>4244</v>
      </c>
      <c r="F3448" s="2" t="s">
        <v>13</v>
      </c>
      <c r="G3448" s="2" t="s">
        <v>14</v>
      </c>
      <c r="H3448" s="2">
        <f>14.0067*N3448/M3448</f>
        <v>0.32239776823323069</v>
      </c>
      <c r="L3448" s="2" t="s">
        <v>7511</v>
      </c>
      <c r="M3448" s="2">
        <v>217.227</v>
      </c>
      <c r="N3448" s="2">
        <v>5</v>
      </c>
    </row>
    <row r="3449" spans="1:14" hidden="1" x14ac:dyDescent="0.25">
      <c r="A3449" s="3">
        <v>3447</v>
      </c>
      <c r="B3449" s="2" t="s">
        <v>2009</v>
      </c>
      <c r="C3449" s="2" t="s">
        <v>59</v>
      </c>
      <c r="D3449" s="2" t="s">
        <v>11</v>
      </c>
      <c r="E3449" s="2" t="s">
        <v>2019</v>
      </c>
      <c r="F3449" s="2" t="s">
        <v>37</v>
      </c>
      <c r="G3449" s="2" t="s">
        <v>14</v>
      </c>
    </row>
    <row r="3450" spans="1:14" hidden="1" x14ac:dyDescent="0.25">
      <c r="A3450" s="3">
        <v>1650</v>
      </c>
      <c r="B3450" s="2" t="s">
        <v>1510</v>
      </c>
      <c r="C3450" s="2" t="s">
        <v>90</v>
      </c>
      <c r="D3450" s="2" t="s">
        <v>11</v>
      </c>
      <c r="E3450" s="2" t="s">
        <v>1942</v>
      </c>
      <c r="F3450" s="2" t="s">
        <v>13</v>
      </c>
      <c r="G3450" s="2" t="s">
        <v>14</v>
      </c>
    </row>
    <row r="3451" spans="1:14" hidden="1" x14ac:dyDescent="0.25">
      <c r="A3451" s="3">
        <v>3219</v>
      </c>
      <c r="B3451" s="2" t="s">
        <v>1510</v>
      </c>
      <c r="C3451" s="2" t="s">
        <v>70</v>
      </c>
      <c r="D3451" s="2" t="s">
        <v>11</v>
      </c>
      <c r="E3451" s="2" t="s">
        <v>1942</v>
      </c>
      <c r="F3451" s="2" t="s">
        <v>13</v>
      </c>
      <c r="G3451" s="2" t="s">
        <v>14</v>
      </c>
    </row>
    <row r="3452" spans="1:14" x14ac:dyDescent="0.25">
      <c r="A3452" s="3">
        <v>3920</v>
      </c>
      <c r="B3452" s="2" t="s">
        <v>1510</v>
      </c>
      <c r="C3452" s="2" t="s">
        <v>26</v>
      </c>
      <c r="D3452" s="2" t="s">
        <v>11</v>
      </c>
      <c r="E3452" s="2" t="s">
        <v>1942</v>
      </c>
      <c r="F3452" s="2" t="s">
        <v>13</v>
      </c>
      <c r="G3452" s="2" t="s">
        <v>14</v>
      </c>
    </row>
    <row r="3453" spans="1:14" x14ac:dyDescent="0.25">
      <c r="A3453" s="3">
        <v>4242</v>
      </c>
      <c r="B3453" s="2" t="s">
        <v>1510</v>
      </c>
      <c r="C3453" s="2" t="s">
        <v>16</v>
      </c>
      <c r="D3453" s="2" t="s">
        <v>11</v>
      </c>
      <c r="E3453" s="2" t="s">
        <v>1512</v>
      </c>
      <c r="F3453" s="2" t="s">
        <v>13</v>
      </c>
      <c r="G3453" s="2" t="s">
        <v>14</v>
      </c>
      <c r="H3453" s="2">
        <f>14.0067*N3453/M3453</f>
        <v>0.10835033018150313</v>
      </c>
      <c r="L3453" s="2" t="s">
        <v>7512</v>
      </c>
      <c r="M3453" s="2">
        <v>387.81700000000001</v>
      </c>
      <c r="N3453" s="2">
        <v>3</v>
      </c>
    </row>
    <row r="3454" spans="1:14" x14ac:dyDescent="0.25">
      <c r="A3454" s="3">
        <v>815</v>
      </c>
      <c r="B3454" s="2" t="s">
        <v>6326</v>
      </c>
      <c r="C3454" s="2" t="s">
        <v>16</v>
      </c>
      <c r="D3454" s="2" t="s">
        <v>11</v>
      </c>
      <c r="E3454" s="2" t="s">
        <v>6328</v>
      </c>
      <c r="F3454" s="2" t="s">
        <v>13</v>
      </c>
      <c r="G3454" s="2" t="s">
        <v>14</v>
      </c>
      <c r="H3454" s="2">
        <f>14.0067*N3454/M3454</f>
        <v>0</v>
      </c>
      <c r="L3454" s="2" t="s">
        <v>7513</v>
      </c>
      <c r="M3454" s="2">
        <v>269.79399999999998</v>
      </c>
      <c r="N3454" s="2">
        <v>0</v>
      </c>
    </row>
    <row r="3455" spans="1:14" x14ac:dyDescent="0.25">
      <c r="A3455" s="3">
        <v>25</v>
      </c>
      <c r="B3455" s="2" t="s">
        <v>6326</v>
      </c>
      <c r="C3455" s="2" t="s">
        <v>189</v>
      </c>
      <c r="D3455" s="2" t="s">
        <v>11</v>
      </c>
      <c r="E3455" s="2" t="s">
        <v>6328</v>
      </c>
      <c r="F3455" s="2" t="s">
        <v>13</v>
      </c>
      <c r="G3455" s="2" t="s">
        <v>14</v>
      </c>
      <c r="N3455" s="2">
        <v>0</v>
      </c>
    </row>
    <row r="3456" spans="1:14" x14ac:dyDescent="0.25">
      <c r="A3456" s="3">
        <v>11</v>
      </c>
      <c r="B3456" s="2" t="s">
        <v>5616</v>
      </c>
      <c r="C3456" s="2" t="s">
        <v>16</v>
      </c>
      <c r="D3456" s="2" t="s">
        <v>11</v>
      </c>
      <c r="E3456" s="2" t="s">
        <v>5618</v>
      </c>
      <c r="F3456" s="2" t="s">
        <v>13</v>
      </c>
      <c r="G3456" s="2" t="s">
        <v>14</v>
      </c>
      <c r="H3456" s="2">
        <f>14.0067*N3456/M3456</f>
        <v>0.11254459455116188</v>
      </c>
      <c r="L3456" s="2" t="s">
        <v>7514</v>
      </c>
      <c r="M3456" s="2">
        <v>373.36399999999998</v>
      </c>
      <c r="N3456" s="2">
        <v>3</v>
      </c>
    </row>
    <row r="3457" spans="1:14" hidden="1" x14ac:dyDescent="0.25">
      <c r="A3457" s="3">
        <v>2075</v>
      </c>
      <c r="B3457" s="2" t="s">
        <v>2449</v>
      </c>
      <c r="C3457" s="2" t="s">
        <v>90</v>
      </c>
      <c r="D3457" s="2" t="s">
        <v>11</v>
      </c>
      <c r="E3457" s="2" t="s">
        <v>556</v>
      </c>
      <c r="F3457" s="2" t="s">
        <v>13</v>
      </c>
      <c r="G3457" s="2" t="s">
        <v>14</v>
      </c>
    </row>
    <row r="3458" spans="1:14" x14ac:dyDescent="0.25">
      <c r="A3458" s="3">
        <v>2950</v>
      </c>
      <c r="B3458" s="2" t="s">
        <v>554</v>
      </c>
      <c r="C3458" s="2" t="s">
        <v>189</v>
      </c>
      <c r="D3458" s="2" t="s">
        <v>11</v>
      </c>
      <c r="E3458" s="2" t="s">
        <v>556</v>
      </c>
      <c r="F3458" s="2" t="s">
        <v>13</v>
      </c>
      <c r="G3458" s="2" t="s">
        <v>14</v>
      </c>
    </row>
    <row r="3459" spans="1:14" x14ac:dyDescent="0.25">
      <c r="A3459" s="3">
        <v>3144</v>
      </c>
      <c r="B3459" s="2" t="s">
        <v>7515</v>
      </c>
      <c r="C3459" s="2" t="s">
        <v>16</v>
      </c>
      <c r="D3459" s="2" t="s">
        <v>11</v>
      </c>
      <c r="E3459" s="2" t="s">
        <v>4843</v>
      </c>
      <c r="F3459" s="2" t="s">
        <v>13</v>
      </c>
      <c r="G3459" s="2" t="s">
        <v>14</v>
      </c>
      <c r="H3459" s="2">
        <f t="shared" ref="H3459:H3464" si="37">14.0067*N3459/M3459</f>
        <v>0</v>
      </c>
      <c r="L3459" s="2" t="s">
        <v>7516</v>
      </c>
      <c r="M3459" s="2">
        <v>372.45499999999998</v>
      </c>
      <c r="N3459" s="2">
        <v>0</v>
      </c>
    </row>
    <row r="3460" spans="1:14" x14ac:dyDescent="0.25">
      <c r="A3460" s="3">
        <v>874</v>
      </c>
      <c r="B3460" s="2" t="s">
        <v>1754</v>
      </c>
      <c r="C3460" s="2" t="s">
        <v>16</v>
      </c>
      <c r="D3460" s="2" t="s">
        <v>11</v>
      </c>
      <c r="E3460" s="2" t="s">
        <v>1756</v>
      </c>
      <c r="F3460" s="2" t="s">
        <v>13</v>
      </c>
      <c r="G3460" s="2" t="s">
        <v>14</v>
      </c>
      <c r="H3460" s="2">
        <f t="shared" si="37"/>
        <v>0</v>
      </c>
      <c r="L3460" s="2" t="s">
        <v>7517</v>
      </c>
      <c r="M3460" s="2">
        <v>700.9</v>
      </c>
      <c r="N3460" s="2">
        <v>0</v>
      </c>
    </row>
    <row r="3461" spans="1:14" x14ac:dyDescent="0.25">
      <c r="A3461" s="3">
        <v>1270</v>
      </c>
      <c r="B3461" s="2" t="s">
        <v>1754</v>
      </c>
      <c r="C3461" s="2" t="s">
        <v>16</v>
      </c>
      <c r="D3461" s="2" t="s">
        <v>11</v>
      </c>
      <c r="E3461" s="2" t="s">
        <v>5641</v>
      </c>
      <c r="F3461" s="2" t="s">
        <v>13</v>
      </c>
      <c r="G3461" s="2" t="s">
        <v>14</v>
      </c>
      <c r="H3461" s="2">
        <f t="shared" si="37"/>
        <v>0</v>
      </c>
      <c r="L3461" s="2" t="s">
        <v>7517</v>
      </c>
      <c r="M3461" s="2">
        <v>700.9</v>
      </c>
      <c r="N3461" s="2">
        <v>0</v>
      </c>
    </row>
    <row r="3462" spans="1:14" x14ac:dyDescent="0.25">
      <c r="A3462" s="3">
        <v>1924</v>
      </c>
      <c r="B3462" s="2" t="s">
        <v>861</v>
      </c>
      <c r="C3462" s="2" t="s">
        <v>16</v>
      </c>
      <c r="D3462" s="2" t="s">
        <v>11</v>
      </c>
      <c r="E3462" s="2" t="s">
        <v>863</v>
      </c>
      <c r="F3462" s="2" t="s">
        <v>13</v>
      </c>
      <c r="G3462" s="2" t="s">
        <v>14</v>
      </c>
      <c r="H3462" s="2">
        <f t="shared" si="37"/>
        <v>7.3930369791721656E-2</v>
      </c>
      <c r="L3462" s="2" t="s">
        <v>7518</v>
      </c>
      <c r="M3462" s="2">
        <v>378.916</v>
      </c>
      <c r="N3462" s="2">
        <v>2</v>
      </c>
    </row>
    <row r="3463" spans="1:14" x14ac:dyDescent="0.25">
      <c r="A3463" s="3">
        <v>1760</v>
      </c>
      <c r="B3463" s="2" t="s">
        <v>3988</v>
      </c>
      <c r="C3463" s="2" t="s">
        <v>16</v>
      </c>
      <c r="D3463" s="2" t="s">
        <v>11</v>
      </c>
      <c r="E3463" s="2" t="s">
        <v>3990</v>
      </c>
      <c r="F3463" s="2" t="s">
        <v>13</v>
      </c>
      <c r="G3463" s="2" t="s">
        <v>14</v>
      </c>
      <c r="H3463" s="2">
        <f t="shared" si="37"/>
        <v>9.4907915599463349E-2</v>
      </c>
      <c r="L3463" s="2" t="s">
        <v>7519</v>
      </c>
      <c r="M3463" s="2">
        <v>295.16399999999999</v>
      </c>
      <c r="N3463" s="2">
        <v>2</v>
      </c>
    </row>
    <row r="3464" spans="1:14" x14ac:dyDescent="0.25">
      <c r="A3464" s="3">
        <v>3799</v>
      </c>
      <c r="B3464" s="2" t="s">
        <v>7520</v>
      </c>
      <c r="C3464" s="2" t="s">
        <v>16</v>
      </c>
      <c r="D3464" s="2" t="s">
        <v>11</v>
      </c>
      <c r="E3464" s="2" t="s">
        <v>4042</v>
      </c>
      <c r="F3464" s="2" t="s">
        <v>13</v>
      </c>
      <c r="G3464" s="2" t="s">
        <v>14</v>
      </c>
      <c r="H3464" s="2">
        <f t="shared" si="37"/>
        <v>0.21088922570413346</v>
      </c>
      <c r="L3464" s="2" t="s">
        <v>7521</v>
      </c>
      <c r="M3464" s="2">
        <v>199.25200000000001</v>
      </c>
      <c r="N3464" s="2">
        <v>3</v>
      </c>
    </row>
    <row r="3465" spans="1:14" hidden="1" x14ac:dyDescent="0.25">
      <c r="A3465" s="3">
        <v>3463</v>
      </c>
      <c r="B3465" s="2" t="s">
        <v>1258</v>
      </c>
      <c r="C3465" s="2" t="s">
        <v>59</v>
      </c>
      <c r="D3465" s="2" t="s">
        <v>11</v>
      </c>
      <c r="E3465" s="2" t="s">
        <v>1260</v>
      </c>
      <c r="F3465" s="2" t="s">
        <v>37</v>
      </c>
      <c r="G3465" s="2" t="s">
        <v>14</v>
      </c>
    </row>
    <row r="3466" spans="1:14" x14ac:dyDescent="0.25">
      <c r="A3466" s="3">
        <v>2894</v>
      </c>
      <c r="B3466" s="2" t="s">
        <v>1008</v>
      </c>
      <c r="C3466" s="2" t="s">
        <v>16</v>
      </c>
      <c r="D3466" s="2" t="s">
        <v>11</v>
      </c>
      <c r="E3466" s="2" t="s">
        <v>1010</v>
      </c>
      <c r="F3466" s="2" t="s">
        <v>13</v>
      </c>
      <c r="G3466" s="2" t="s">
        <v>14</v>
      </c>
      <c r="H3466" s="2">
        <f>14.0067*N3466/M3466</f>
        <v>4.3584342035659834E-2</v>
      </c>
      <c r="L3466" s="2" t="s">
        <v>7522</v>
      </c>
      <c r="M3466" s="2">
        <v>321.37</v>
      </c>
      <c r="N3466" s="2">
        <v>1</v>
      </c>
    </row>
    <row r="3467" spans="1:14" x14ac:dyDescent="0.25">
      <c r="A3467" s="3">
        <v>3087</v>
      </c>
      <c r="B3467" s="2" t="s">
        <v>2280</v>
      </c>
      <c r="C3467" s="2" t="s">
        <v>16</v>
      </c>
      <c r="D3467" s="2" t="s">
        <v>11</v>
      </c>
      <c r="E3467" s="2" t="s">
        <v>2282</v>
      </c>
      <c r="F3467" s="2" t="s">
        <v>13</v>
      </c>
      <c r="G3467" s="2" t="s">
        <v>14</v>
      </c>
      <c r="H3467" s="2">
        <f>14.0067*N3467/M3467</f>
        <v>8.0328155601499127E-2</v>
      </c>
      <c r="L3467" s="2" t="s">
        <v>7523</v>
      </c>
      <c r="M3467" s="2">
        <v>348.73700000000002</v>
      </c>
      <c r="N3467" s="2">
        <v>2</v>
      </c>
    </row>
    <row r="3468" spans="1:14" hidden="1" x14ac:dyDescent="0.25">
      <c r="A3468" s="3">
        <v>3780</v>
      </c>
      <c r="B3468" s="2" t="s">
        <v>7524</v>
      </c>
      <c r="C3468" s="2" t="s">
        <v>70</v>
      </c>
      <c r="D3468" s="2" t="s">
        <v>11</v>
      </c>
      <c r="E3468" s="2" t="s">
        <v>7525</v>
      </c>
      <c r="F3468" s="2" t="s">
        <v>13</v>
      </c>
      <c r="G3468" s="2" t="s">
        <v>14</v>
      </c>
    </row>
    <row r="3469" spans="1:14" x14ac:dyDescent="0.25">
      <c r="A3469" s="3">
        <v>2927</v>
      </c>
      <c r="B3469" s="2" t="s">
        <v>7524</v>
      </c>
      <c r="C3469" s="2" t="s">
        <v>16</v>
      </c>
      <c r="D3469" s="2" t="s">
        <v>11</v>
      </c>
      <c r="E3469" s="2" t="s">
        <v>7525</v>
      </c>
      <c r="F3469" s="2" t="s">
        <v>13</v>
      </c>
      <c r="G3469" s="2" t="s">
        <v>14</v>
      </c>
      <c r="H3469" s="2">
        <f>14.0067*N3469/M3469</f>
        <v>0.107382051242736</v>
      </c>
      <c r="L3469" s="2" t="s">
        <v>7526</v>
      </c>
      <c r="M3469" s="2">
        <v>391.31400000000002</v>
      </c>
      <c r="N3469" s="2">
        <v>3</v>
      </c>
    </row>
    <row r="3470" spans="1:14" x14ac:dyDescent="0.25">
      <c r="A3470" s="3">
        <v>3030</v>
      </c>
      <c r="B3470" s="2" t="s">
        <v>7524</v>
      </c>
      <c r="C3470" s="2" t="s">
        <v>189</v>
      </c>
      <c r="D3470" s="2" t="s">
        <v>11</v>
      </c>
      <c r="E3470" s="2" t="s">
        <v>7525</v>
      </c>
      <c r="F3470" s="2" t="s">
        <v>13</v>
      </c>
      <c r="G3470" s="2" t="s">
        <v>14</v>
      </c>
      <c r="N3470" s="2">
        <v>3</v>
      </c>
    </row>
    <row r="3471" spans="1:14" hidden="1" x14ac:dyDescent="0.25">
      <c r="A3471" s="3">
        <v>3469</v>
      </c>
      <c r="C3471" s="2" t="s">
        <v>2818</v>
      </c>
      <c r="D3471" s="2" t="s">
        <v>11</v>
      </c>
      <c r="E3471" s="2" t="s">
        <v>3099</v>
      </c>
      <c r="F3471" s="2" t="s">
        <v>37</v>
      </c>
      <c r="G3471" s="2" t="s">
        <v>2821</v>
      </c>
    </row>
    <row r="3472" spans="1:14" x14ac:dyDescent="0.25">
      <c r="A3472" s="3">
        <v>530</v>
      </c>
      <c r="B3472" s="2" t="s">
        <v>7524</v>
      </c>
      <c r="C3472" s="2" t="s">
        <v>23</v>
      </c>
      <c r="D3472" s="2" t="s">
        <v>11</v>
      </c>
      <c r="E3472" s="2" t="s">
        <v>7525</v>
      </c>
      <c r="F3472" s="2" t="s">
        <v>13</v>
      </c>
      <c r="G3472" s="2" t="s">
        <v>14</v>
      </c>
    </row>
    <row r="3473" spans="1:14" x14ac:dyDescent="0.25">
      <c r="A3473" s="3">
        <v>485</v>
      </c>
      <c r="B3473" s="2" t="s">
        <v>3020</v>
      </c>
      <c r="C3473" s="2" t="s">
        <v>16</v>
      </c>
      <c r="D3473" s="2" t="s">
        <v>11</v>
      </c>
      <c r="E3473" s="2" t="s">
        <v>3022</v>
      </c>
      <c r="F3473" s="2" t="s">
        <v>13</v>
      </c>
      <c r="G3473" s="2" t="s">
        <v>14</v>
      </c>
      <c r="H3473" s="2">
        <f>14.0067*N3473/M3473</f>
        <v>5.7865057135066802E-2</v>
      </c>
      <c r="L3473" s="2" t="s">
        <v>7527</v>
      </c>
      <c r="M3473" s="2">
        <v>242.05799999999999</v>
      </c>
      <c r="N3473" s="2">
        <v>1</v>
      </c>
    </row>
    <row r="3474" spans="1:14" x14ac:dyDescent="0.25">
      <c r="A3474" s="3">
        <v>2954</v>
      </c>
      <c r="B3474" s="2" t="s">
        <v>2136</v>
      </c>
      <c r="C3474" s="2" t="s">
        <v>16</v>
      </c>
      <c r="D3474" s="2" t="s">
        <v>11</v>
      </c>
      <c r="E3474" s="2" t="s">
        <v>2138</v>
      </c>
      <c r="F3474" s="2" t="s">
        <v>13</v>
      </c>
      <c r="G3474" s="2" t="s">
        <v>14</v>
      </c>
      <c r="H3474" s="2">
        <f>14.0067*N3474/M3474</f>
        <v>6.3195722793719544E-2</v>
      </c>
      <c r="L3474" s="2" t="s">
        <v>7528</v>
      </c>
      <c r="M3474" s="2">
        <v>221.64</v>
      </c>
      <c r="N3474" s="2">
        <v>1</v>
      </c>
    </row>
    <row r="3475" spans="1:14" x14ac:dyDescent="0.25">
      <c r="A3475" s="3">
        <v>1502</v>
      </c>
      <c r="B3475" s="2" t="s">
        <v>6308</v>
      </c>
      <c r="C3475" s="2" t="s">
        <v>16</v>
      </c>
      <c r="D3475" s="2" t="s">
        <v>11</v>
      </c>
      <c r="E3475" s="2" t="s">
        <v>6310</v>
      </c>
      <c r="F3475" s="2" t="s">
        <v>13</v>
      </c>
      <c r="G3475" s="2" t="s">
        <v>14</v>
      </c>
      <c r="H3475" s="2">
        <f>14.0067*N3475/M3475</f>
        <v>4.5456374640985286E-2</v>
      </c>
      <c r="L3475" s="2" t="s">
        <v>7529</v>
      </c>
      <c r="M3475" s="2">
        <v>308.13499999999999</v>
      </c>
      <c r="N3475" s="2">
        <v>1</v>
      </c>
    </row>
    <row r="3476" spans="1:14" x14ac:dyDescent="0.25">
      <c r="A3476" s="3">
        <v>8</v>
      </c>
      <c r="B3476" s="2" t="s">
        <v>3452</v>
      </c>
      <c r="C3476" s="2" t="s">
        <v>16</v>
      </c>
      <c r="D3476" s="2" t="s">
        <v>11</v>
      </c>
      <c r="E3476" s="2" t="s">
        <v>3454</v>
      </c>
      <c r="F3476" s="2" t="s">
        <v>13</v>
      </c>
      <c r="G3476" s="2" t="s">
        <v>14</v>
      </c>
      <c r="H3476" s="2">
        <f>14.0067*N3476/M3476</f>
        <v>4.7426481791863484E-2</v>
      </c>
      <c r="L3476" s="2" t="s">
        <v>7530</v>
      </c>
      <c r="M3476" s="2">
        <v>295.33499999999998</v>
      </c>
      <c r="N3476" s="2">
        <v>1</v>
      </c>
    </row>
    <row r="3477" spans="1:14" x14ac:dyDescent="0.25">
      <c r="A3477" s="3">
        <v>3735</v>
      </c>
      <c r="B3477" s="2" t="s">
        <v>6707</v>
      </c>
      <c r="C3477" s="2" t="s">
        <v>16</v>
      </c>
      <c r="D3477" s="2" t="s">
        <v>11</v>
      </c>
      <c r="E3477" s="2" t="s">
        <v>6709</v>
      </c>
      <c r="F3477" s="2" t="s">
        <v>13</v>
      </c>
      <c r="G3477" s="2" t="s">
        <v>14</v>
      </c>
      <c r="H3477" s="2">
        <f>14.0067*N3477/M3477</f>
        <v>7.5142837216538541E-2</v>
      </c>
      <c r="L3477" s="2" t="s">
        <v>7531</v>
      </c>
      <c r="M3477" s="2">
        <v>372.80200000000002</v>
      </c>
      <c r="N3477" s="2">
        <v>2</v>
      </c>
    </row>
    <row r="3478" spans="1:14" hidden="1" x14ac:dyDescent="0.25">
      <c r="A3478" s="3">
        <v>1742</v>
      </c>
      <c r="B3478" s="2" t="s">
        <v>7532</v>
      </c>
      <c r="C3478" s="2" t="s">
        <v>70</v>
      </c>
      <c r="D3478" s="2" t="s">
        <v>11</v>
      </c>
      <c r="E3478" s="2" t="s">
        <v>3666</v>
      </c>
      <c r="F3478" s="2" t="s">
        <v>13</v>
      </c>
      <c r="G3478" s="2" t="s">
        <v>14</v>
      </c>
    </row>
    <row r="3479" spans="1:14" hidden="1" x14ac:dyDescent="0.25">
      <c r="A3479" s="3">
        <v>3477</v>
      </c>
      <c r="B3479" s="2" t="s">
        <v>1561</v>
      </c>
      <c r="C3479" s="2" t="s">
        <v>59</v>
      </c>
      <c r="D3479" s="2" t="s">
        <v>11</v>
      </c>
      <c r="E3479" s="2" t="s">
        <v>1563</v>
      </c>
      <c r="F3479" s="2" t="s">
        <v>37</v>
      </c>
      <c r="G3479" s="2" t="s">
        <v>14</v>
      </c>
    </row>
    <row r="3480" spans="1:14" hidden="1" x14ac:dyDescent="0.25">
      <c r="A3480" s="3">
        <v>3478</v>
      </c>
      <c r="C3480" s="2" t="s">
        <v>2818</v>
      </c>
      <c r="D3480" s="2" t="s">
        <v>11</v>
      </c>
      <c r="E3480" s="2" t="s">
        <v>3342</v>
      </c>
      <c r="F3480" s="2" t="s">
        <v>37</v>
      </c>
      <c r="G3480" s="2" t="s">
        <v>2821</v>
      </c>
    </row>
    <row r="3481" spans="1:14" x14ac:dyDescent="0.25">
      <c r="A3481" s="3">
        <v>4355</v>
      </c>
      <c r="B3481" s="2" t="s">
        <v>7532</v>
      </c>
      <c r="C3481" s="2" t="s">
        <v>16</v>
      </c>
      <c r="D3481" s="2" t="s">
        <v>11</v>
      </c>
      <c r="E3481" s="2" t="s">
        <v>3666</v>
      </c>
      <c r="F3481" s="2" t="s">
        <v>13</v>
      </c>
      <c r="G3481" s="2" t="s">
        <v>14</v>
      </c>
      <c r="H3481" s="2">
        <f>14.0067*N3481/M3481</f>
        <v>7.5142837216538541E-2</v>
      </c>
      <c r="L3481" s="2" t="s">
        <v>7531</v>
      </c>
      <c r="M3481" s="2">
        <v>372.80200000000002</v>
      </c>
      <c r="N3481" s="2">
        <v>2</v>
      </c>
    </row>
    <row r="3482" spans="1:14" x14ac:dyDescent="0.25">
      <c r="A3482" s="3">
        <v>3079</v>
      </c>
      <c r="B3482" s="2" t="s">
        <v>6707</v>
      </c>
      <c r="C3482" s="2" t="s">
        <v>26</v>
      </c>
      <c r="D3482" s="2" t="s">
        <v>11</v>
      </c>
      <c r="E3482" s="2" t="s">
        <v>3666</v>
      </c>
      <c r="F3482" s="2" t="s">
        <v>13</v>
      </c>
      <c r="G3482" s="2" t="s">
        <v>14</v>
      </c>
    </row>
    <row r="3483" spans="1:14" x14ac:dyDescent="0.25">
      <c r="A3483" s="3">
        <v>3080</v>
      </c>
      <c r="B3483" s="2" t="s">
        <v>1004</v>
      </c>
      <c r="C3483" s="2" t="s">
        <v>16</v>
      </c>
      <c r="D3483" s="2" t="s">
        <v>11</v>
      </c>
      <c r="E3483" s="2" t="s">
        <v>1006</v>
      </c>
      <c r="F3483" s="2" t="s">
        <v>13</v>
      </c>
      <c r="G3483" s="2" t="s">
        <v>14</v>
      </c>
      <c r="H3483" s="2">
        <f>14.0067*N3483/M3483</f>
        <v>8.1257378556573043E-2</v>
      </c>
      <c r="L3483" s="2" t="s">
        <v>7533</v>
      </c>
      <c r="M3483" s="2">
        <v>344.74900000000002</v>
      </c>
      <c r="N3483" s="2">
        <v>2</v>
      </c>
    </row>
    <row r="3484" spans="1:14" x14ac:dyDescent="0.25">
      <c r="A3484" s="3">
        <v>1944</v>
      </c>
      <c r="B3484" s="2" t="s">
        <v>7534</v>
      </c>
      <c r="C3484" s="2" t="s">
        <v>16</v>
      </c>
      <c r="D3484" s="2" t="s">
        <v>11</v>
      </c>
      <c r="E3484" s="2" t="s">
        <v>673</v>
      </c>
      <c r="F3484" s="2" t="s">
        <v>13</v>
      </c>
      <c r="G3484" s="2" t="s">
        <v>14</v>
      </c>
      <c r="H3484" s="2">
        <f>14.0067*N3484/M3484</f>
        <v>7.5142837216538541E-2</v>
      </c>
      <c r="L3484" s="2" t="s">
        <v>7531</v>
      </c>
      <c r="M3484" s="2">
        <v>372.80200000000002</v>
      </c>
      <c r="N3484" s="2">
        <v>2</v>
      </c>
    </row>
    <row r="3485" spans="1:14" x14ac:dyDescent="0.25">
      <c r="A3485" s="3">
        <v>3096</v>
      </c>
      <c r="B3485" s="2" t="s">
        <v>4764</v>
      </c>
      <c r="C3485" s="2" t="s">
        <v>16</v>
      </c>
      <c r="D3485" s="2" t="s">
        <v>11</v>
      </c>
      <c r="E3485" s="2" t="s">
        <v>4766</v>
      </c>
      <c r="F3485" s="2" t="s">
        <v>13</v>
      </c>
      <c r="G3485" s="2" t="s">
        <v>14</v>
      </c>
      <c r="H3485" s="2">
        <f>14.0067*N3485/M3485</f>
        <v>0</v>
      </c>
      <c r="L3485" s="2" t="s">
        <v>7535</v>
      </c>
      <c r="M3485" s="2">
        <v>365.96199999999999</v>
      </c>
      <c r="N3485" s="2">
        <v>0</v>
      </c>
    </row>
    <row r="3486" spans="1:14" x14ac:dyDescent="0.25">
      <c r="A3486" s="3">
        <v>49</v>
      </c>
      <c r="C3486" s="2" t="s">
        <v>189</v>
      </c>
      <c r="D3486" s="2" t="s">
        <v>11</v>
      </c>
      <c r="E3486" s="2" t="s">
        <v>1145</v>
      </c>
      <c r="F3486" s="2" t="s">
        <v>13</v>
      </c>
      <c r="G3486" s="2" t="s">
        <v>774</v>
      </c>
      <c r="I3486" s="12" t="s">
        <v>7536</v>
      </c>
    </row>
    <row r="3487" spans="1:14" x14ac:dyDescent="0.25">
      <c r="A3487" s="3">
        <v>1353</v>
      </c>
      <c r="C3487" s="2" t="s">
        <v>43</v>
      </c>
      <c r="D3487" s="2" t="s">
        <v>11</v>
      </c>
      <c r="E3487" s="2" t="s">
        <v>1145</v>
      </c>
      <c r="F3487" s="2" t="s">
        <v>13</v>
      </c>
      <c r="G3487" s="2" t="s">
        <v>774</v>
      </c>
      <c r="I3487" s="12" t="s">
        <v>7536</v>
      </c>
    </row>
    <row r="3488" spans="1:14" x14ac:dyDescent="0.25">
      <c r="A3488" s="3">
        <v>3691</v>
      </c>
      <c r="C3488" s="2" t="s">
        <v>26</v>
      </c>
      <c r="D3488" s="2" t="s">
        <v>11</v>
      </c>
      <c r="E3488" s="2" t="s">
        <v>1145</v>
      </c>
      <c r="F3488" s="2" t="s">
        <v>13</v>
      </c>
      <c r="G3488" s="2" t="s">
        <v>774</v>
      </c>
      <c r="I3488" s="12" t="s">
        <v>7536</v>
      </c>
    </row>
    <row r="3489" spans="1:9" x14ac:dyDescent="0.25">
      <c r="A3489" s="3">
        <v>3392</v>
      </c>
      <c r="C3489" s="2" t="s">
        <v>30</v>
      </c>
      <c r="D3489" s="2" t="s">
        <v>11</v>
      </c>
      <c r="E3489" s="2" t="s">
        <v>1145</v>
      </c>
      <c r="F3489" s="2" t="s">
        <v>13</v>
      </c>
      <c r="G3489" s="2" t="s">
        <v>774</v>
      </c>
      <c r="I3489" s="12" t="s">
        <v>7536</v>
      </c>
    </row>
    <row r="3490" spans="1:9" x14ac:dyDescent="0.25">
      <c r="A3490" s="3">
        <v>1717</v>
      </c>
      <c r="C3490" s="2" t="s">
        <v>23</v>
      </c>
      <c r="D3490" s="2" t="s">
        <v>11</v>
      </c>
      <c r="E3490" s="2" t="s">
        <v>1145</v>
      </c>
      <c r="F3490" s="2" t="s">
        <v>13</v>
      </c>
      <c r="G3490" s="2" t="s">
        <v>774</v>
      </c>
      <c r="I3490" s="12" t="s">
        <v>7536</v>
      </c>
    </row>
    <row r="3491" spans="1:9" hidden="1" x14ac:dyDescent="0.25">
      <c r="A3491" s="3">
        <v>4072</v>
      </c>
      <c r="C3491" s="2" t="s">
        <v>47</v>
      </c>
      <c r="D3491" s="2" t="s">
        <v>11</v>
      </c>
      <c r="E3491" s="2" t="s">
        <v>92</v>
      </c>
      <c r="F3491" s="2" t="s">
        <v>13</v>
      </c>
      <c r="G3491" s="2" t="s">
        <v>33</v>
      </c>
    </row>
    <row r="3492" spans="1:9" hidden="1" x14ac:dyDescent="0.25">
      <c r="A3492" s="3">
        <v>4392</v>
      </c>
      <c r="C3492" s="2" t="s">
        <v>90</v>
      </c>
      <c r="D3492" s="2" t="s">
        <v>11</v>
      </c>
      <c r="E3492" s="2" t="s">
        <v>92</v>
      </c>
      <c r="F3492" s="2" t="s">
        <v>13</v>
      </c>
      <c r="G3492" s="2" t="s">
        <v>33</v>
      </c>
    </row>
    <row r="3493" spans="1:9" hidden="1" x14ac:dyDescent="0.25">
      <c r="A3493" s="3">
        <v>1359</v>
      </c>
      <c r="C3493" s="2" t="s">
        <v>9</v>
      </c>
      <c r="D3493" s="2" t="s">
        <v>11</v>
      </c>
      <c r="E3493" s="2" t="s">
        <v>92</v>
      </c>
      <c r="F3493" s="2" t="s">
        <v>13</v>
      </c>
      <c r="G3493" s="2" t="s">
        <v>33</v>
      </c>
    </row>
    <row r="3494" spans="1:9" hidden="1" x14ac:dyDescent="0.25">
      <c r="A3494" s="3">
        <v>1740</v>
      </c>
      <c r="C3494" s="2" t="s">
        <v>99</v>
      </c>
      <c r="D3494" s="2" t="s">
        <v>11</v>
      </c>
      <c r="E3494" s="2" t="s">
        <v>92</v>
      </c>
      <c r="F3494" s="2" t="s">
        <v>13</v>
      </c>
      <c r="G3494" s="2" t="s">
        <v>33</v>
      </c>
    </row>
    <row r="3495" spans="1:9" hidden="1" x14ac:dyDescent="0.25">
      <c r="A3495" s="3">
        <v>741</v>
      </c>
      <c r="C3495" s="2" t="s">
        <v>70</v>
      </c>
      <c r="D3495" s="2" t="s">
        <v>11</v>
      </c>
      <c r="E3495" s="2" t="s">
        <v>92</v>
      </c>
      <c r="F3495" s="2" t="s">
        <v>13</v>
      </c>
      <c r="G3495" s="2" t="s">
        <v>33</v>
      </c>
    </row>
    <row r="3496" spans="1:9" hidden="1" x14ac:dyDescent="0.25">
      <c r="A3496" s="3">
        <v>3055</v>
      </c>
      <c r="C3496" s="2" t="s">
        <v>47</v>
      </c>
      <c r="D3496" s="2" t="s">
        <v>11</v>
      </c>
      <c r="E3496" s="2" t="s">
        <v>4718</v>
      </c>
      <c r="F3496" s="2" t="s">
        <v>13</v>
      </c>
      <c r="G3496" s="2" t="s">
        <v>33</v>
      </c>
    </row>
    <row r="3497" spans="1:9" hidden="1" x14ac:dyDescent="0.25">
      <c r="A3497" s="3">
        <v>1198</v>
      </c>
      <c r="C3497" s="2" t="s">
        <v>90</v>
      </c>
      <c r="D3497" s="2" t="s">
        <v>11</v>
      </c>
      <c r="E3497" s="2" t="s">
        <v>4718</v>
      </c>
      <c r="F3497" s="2" t="s">
        <v>13</v>
      </c>
      <c r="G3497" s="2" t="s">
        <v>33</v>
      </c>
    </row>
    <row r="3498" spans="1:9" hidden="1" x14ac:dyDescent="0.25">
      <c r="A3498" s="3">
        <v>749</v>
      </c>
      <c r="C3498" s="2" t="s">
        <v>9</v>
      </c>
      <c r="D3498" s="2" t="s">
        <v>11</v>
      </c>
      <c r="E3498" s="2" t="s">
        <v>4718</v>
      </c>
      <c r="F3498" s="2" t="s">
        <v>13</v>
      </c>
      <c r="G3498" s="2" t="s">
        <v>33</v>
      </c>
    </row>
    <row r="3499" spans="1:9" hidden="1" x14ac:dyDescent="0.25">
      <c r="A3499" s="3">
        <v>3497</v>
      </c>
      <c r="C3499" s="2" t="s">
        <v>2818</v>
      </c>
      <c r="D3499" s="2" t="s">
        <v>11</v>
      </c>
      <c r="E3499" s="2" t="s">
        <v>5105</v>
      </c>
      <c r="F3499" s="2" t="s">
        <v>37</v>
      </c>
      <c r="G3499" s="2" t="s">
        <v>2913</v>
      </c>
    </row>
    <row r="3500" spans="1:9" hidden="1" x14ac:dyDescent="0.25">
      <c r="A3500" s="3">
        <v>3016</v>
      </c>
      <c r="C3500" s="2" t="s">
        <v>99</v>
      </c>
      <c r="D3500" s="2" t="s">
        <v>11</v>
      </c>
      <c r="E3500" s="2" t="s">
        <v>4718</v>
      </c>
      <c r="F3500" s="2" t="s">
        <v>13</v>
      </c>
      <c r="G3500" s="2" t="s">
        <v>33</v>
      </c>
    </row>
    <row r="3501" spans="1:9" hidden="1" x14ac:dyDescent="0.25">
      <c r="A3501" s="3">
        <v>3499</v>
      </c>
      <c r="C3501" s="2" t="s">
        <v>2818</v>
      </c>
      <c r="D3501" s="2" t="s">
        <v>11</v>
      </c>
      <c r="E3501" s="2" t="s">
        <v>6046</v>
      </c>
      <c r="F3501" s="2" t="s">
        <v>37</v>
      </c>
      <c r="G3501" s="2" t="s">
        <v>2913</v>
      </c>
    </row>
    <row r="3502" spans="1:9" hidden="1" x14ac:dyDescent="0.25">
      <c r="A3502" s="3">
        <v>603</v>
      </c>
      <c r="C3502" s="2" t="s">
        <v>70</v>
      </c>
      <c r="D3502" s="2" t="s">
        <v>11</v>
      </c>
      <c r="E3502" s="2" t="s">
        <v>4718</v>
      </c>
      <c r="F3502" s="2" t="s">
        <v>13</v>
      </c>
      <c r="G3502" s="2" t="s">
        <v>33</v>
      </c>
    </row>
    <row r="3503" spans="1:9" hidden="1" x14ac:dyDescent="0.25">
      <c r="A3503" s="3">
        <v>3514</v>
      </c>
      <c r="C3503" s="2" t="s">
        <v>47</v>
      </c>
      <c r="D3503" s="2" t="s">
        <v>11</v>
      </c>
      <c r="E3503" s="2" t="s">
        <v>1953</v>
      </c>
      <c r="F3503" s="2" t="s">
        <v>13</v>
      </c>
      <c r="G3503" s="2" t="s">
        <v>33</v>
      </c>
    </row>
    <row r="3504" spans="1:9" hidden="1" x14ac:dyDescent="0.25">
      <c r="A3504" s="3">
        <v>2876</v>
      </c>
      <c r="C3504" s="2" t="s">
        <v>90</v>
      </c>
      <c r="D3504" s="2" t="s">
        <v>11</v>
      </c>
      <c r="E3504" s="2" t="s">
        <v>1953</v>
      </c>
      <c r="F3504" s="2" t="s">
        <v>13</v>
      </c>
      <c r="G3504" s="2" t="s">
        <v>33</v>
      </c>
    </row>
    <row r="3505" spans="1:7" hidden="1" x14ac:dyDescent="0.25">
      <c r="A3505" s="3">
        <v>1300</v>
      </c>
      <c r="C3505" s="2" t="s">
        <v>9</v>
      </c>
      <c r="D3505" s="2" t="s">
        <v>11</v>
      </c>
      <c r="E3505" s="2" t="s">
        <v>1953</v>
      </c>
      <c r="F3505" s="2" t="s">
        <v>13</v>
      </c>
      <c r="G3505" s="2" t="s">
        <v>33</v>
      </c>
    </row>
    <row r="3506" spans="1:7" hidden="1" x14ac:dyDescent="0.25">
      <c r="A3506" s="3">
        <v>2011</v>
      </c>
      <c r="C3506" s="2" t="s">
        <v>99</v>
      </c>
      <c r="D3506" s="2" t="s">
        <v>11</v>
      </c>
      <c r="E3506" s="2" t="s">
        <v>1953</v>
      </c>
      <c r="F3506" s="2" t="s">
        <v>13</v>
      </c>
      <c r="G3506" s="2" t="s">
        <v>33</v>
      </c>
    </row>
    <row r="3507" spans="1:7" hidden="1" x14ac:dyDescent="0.25">
      <c r="A3507" s="3">
        <v>3914</v>
      </c>
      <c r="C3507" s="2" t="s">
        <v>70</v>
      </c>
      <c r="D3507" s="2" t="s">
        <v>11</v>
      </c>
      <c r="E3507" s="2" t="s">
        <v>1953</v>
      </c>
      <c r="F3507" s="2" t="s">
        <v>13</v>
      </c>
      <c r="G3507" s="2" t="s">
        <v>33</v>
      </c>
    </row>
    <row r="3508" spans="1:7" x14ac:dyDescent="0.25">
      <c r="A3508" s="3">
        <v>946</v>
      </c>
      <c r="C3508" s="2" t="s">
        <v>189</v>
      </c>
      <c r="D3508" s="2" t="s">
        <v>11</v>
      </c>
      <c r="E3508" s="2" t="s">
        <v>881</v>
      </c>
      <c r="F3508" s="2" t="s">
        <v>13</v>
      </c>
      <c r="G3508" s="2" t="s">
        <v>33</v>
      </c>
    </row>
    <row r="3509" spans="1:7" x14ac:dyDescent="0.25">
      <c r="A3509" s="3">
        <v>87</v>
      </c>
      <c r="C3509" s="2" t="s">
        <v>43</v>
      </c>
      <c r="D3509" s="2" t="s">
        <v>11</v>
      </c>
      <c r="E3509" s="2" t="s">
        <v>881</v>
      </c>
      <c r="F3509" s="2" t="s">
        <v>13</v>
      </c>
      <c r="G3509" s="2" t="s">
        <v>33</v>
      </c>
    </row>
    <row r="3510" spans="1:7" x14ac:dyDescent="0.25">
      <c r="A3510" s="3">
        <v>2231</v>
      </c>
      <c r="C3510" s="2" t="s">
        <v>26</v>
      </c>
      <c r="D3510" s="2" t="s">
        <v>11</v>
      </c>
      <c r="E3510" s="2" t="s">
        <v>881</v>
      </c>
      <c r="F3510" s="2" t="s">
        <v>13</v>
      </c>
      <c r="G3510" s="2" t="s">
        <v>33</v>
      </c>
    </row>
    <row r="3511" spans="1:7" x14ac:dyDescent="0.25">
      <c r="A3511" s="3">
        <v>2768</v>
      </c>
      <c r="C3511" s="2" t="s">
        <v>30</v>
      </c>
      <c r="D3511" s="2" t="s">
        <v>11</v>
      </c>
      <c r="E3511" s="2" t="s">
        <v>881</v>
      </c>
      <c r="F3511" s="2" t="s">
        <v>13</v>
      </c>
      <c r="G3511" s="2" t="s">
        <v>33</v>
      </c>
    </row>
    <row r="3512" spans="1:7" x14ac:dyDescent="0.25">
      <c r="A3512" s="3">
        <v>3932</v>
      </c>
      <c r="C3512" s="2" t="s">
        <v>23</v>
      </c>
      <c r="D3512" s="2" t="s">
        <v>11</v>
      </c>
      <c r="E3512" s="2" t="s">
        <v>881</v>
      </c>
      <c r="F3512" s="2" t="s">
        <v>13</v>
      </c>
      <c r="G3512" s="2" t="s">
        <v>33</v>
      </c>
    </row>
    <row r="3513" spans="1:7" hidden="1" x14ac:dyDescent="0.25">
      <c r="A3513" s="3">
        <v>4299</v>
      </c>
      <c r="B3513" s="2" t="s">
        <v>957</v>
      </c>
      <c r="C3513" s="2" t="s">
        <v>47</v>
      </c>
      <c r="D3513" s="2" t="s">
        <v>11</v>
      </c>
      <c r="E3513" s="2" t="s">
        <v>959</v>
      </c>
      <c r="F3513" s="2" t="s">
        <v>13</v>
      </c>
      <c r="G3513" s="2" t="s">
        <v>33</v>
      </c>
    </row>
    <row r="3514" spans="1:7" hidden="1" x14ac:dyDescent="0.25">
      <c r="A3514" s="3">
        <v>689</v>
      </c>
      <c r="B3514" s="2" t="s">
        <v>957</v>
      </c>
      <c r="C3514" s="2" t="s">
        <v>90</v>
      </c>
      <c r="D3514" s="2" t="s">
        <v>11</v>
      </c>
      <c r="E3514" s="2" t="s">
        <v>959</v>
      </c>
      <c r="F3514" s="2" t="s">
        <v>13</v>
      </c>
      <c r="G3514" s="2" t="s">
        <v>33</v>
      </c>
    </row>
    <row r="3515" spans="1:7" hidden="1" x14ac:dyDescent="0.25">
      <c r="A3515" s="3">
        <v>3101</v>
      </c>
      <c r="B3515" s="2" t="s">
        <v>957</v>
      </c>
      <c r="C3515" s="2" t="s">
        <v>9</v>
      </c>
      <c r="D3515" s="2" t="s">
        <v>11</v>
      </c>
      <c r="E3515" s="2" t="s">
        <v>959</v>
      </c>
      <c r="F3515" s="2" t="s">
        <v>13</v>
      </c>
      <c r="G3515" s="2" t="s">
        <v>33</v>
      </c>
    </row>
    <row r="3516" spans="1:7" hidden="1" x14ac:dyDescent="0.25">
      <c r="A3516" s="3">
        <v>3684</v>
      </c>
      <c r="B3516" s="2" t="s">
        <v>957</v>
      </c>
      <c r="C3516" s="2" t="s">
        <v>99</v>
      </c>
      <c r="D3516" s="2" t="s">
        <v>11</v>
      </c>
      <c r="E3516" s="2" t="s">
        <v>959</v>
      </c>
      <c r="F3516" s="2" t="s">
        <v>13</v>
      </c>
      <c r="G3516" s="2" t="s">
        <v>33</v>
      </c>
    </row>
    <row r="3517" spans="1:7" hidden="1" x14ac:dyDescent="0.25">
      <c r="A3517" s="3">
        <v>1641</v>
      </c>
      <c r="B3517" s="2" t="s">
        <v>957</v>
      </c>
      <c r="C3517" s="2" t="s">
        <v>70</v>
      </c>
      <c r="D3517" s="2" t="s">
        <v>11</v>
      </c>
      <c r="E3517" s="2" t="s">
        <v>959</v>
      </c>
      <c r="F3517" s="2" t="s">
        <v>13</v>
      </c>
      <c r="G3517" s="2" t="s">
        <v>33</v>
      </c>
    </row>
    <row r="3518" spans="1:7" hidden="1" x14ac:dyDescent="0.25">
      <c r="A3518" s="3">
        <v>4412</v>
      </c>
      <c r="B3518" s="2" t="s">
        <v>680</v>
      </c>
      <c r="C3518" s="2" t="s">
        <v>47</v>
      </c>
      <c r="D3518" s="2" t="s">
        <v>11</v>
      </c>
      <c r="E3518" s="2" t="s">
        <v>682</v>
      </c>
      <c r="F3518" s="2" t="s">
        <v>13</v>
      </c>
      <c r="G3518" s="2" t="s">
        <v>33</v>
      </c>
    </row>
    <row r="3519" spans="1:7" hidden="1" x14ac:dyDescent="0.25">
      <c r="A3519" s="3">
        <v>4373</v>
      </c>
      <c r="B3519" s="2" t="s">
        <v>680</v>
      </c>
      <c r="C3519" s="2" t="s">
        <v>90</v>
      </c>
      <c r="D3519" s="2" t="s">
        <v>11</v>
      </c>
      <c r="E3519" s="2" t="s">
        <v>682</v>
      </c>
      <c r="F3519" s="2" t="s">
        <v>13</v>
      </c>
      <c r="G3519" s="2" t="s">
        <v>33</v>
      </c>
    </row>
    <row r="3520" spans="1:7" hidden="1" x14ac:dyDescent="0.25">
      <c r="A3520" s="3">
        <v>4344</v>
      </c>
      <c r="B3520" s="2" t="s">
        <v>680</v>
      </c>
      <c r="C3520" s="2" t="s">
        <v>9</v>
      </c>
      <c r="D3520" s="2" t="s">
        <v>11</v>
      </c>
      <c r="E3520" s="2" t="s">
        <v>682</v>
      </c>
      <c r="F3520" s="2" t="s">
        <v>13</v>
      </c>
      <c r="G3520" s="2" t="s">
        <v>33</v>
      </c>
    </row>
    <row r="3521" spans="1:7" hidden="1" x14ac:dyDescent="0.25">
      <c r="A3521" s="3">
        <v>2100</v>
      </c>
      <c r="B3521" s="2" t="s">
        <v>680</v>
      </c>
      <c r="C3521" s="2" t="s">
        <v>99</v>
      </c>
      <c r="D3521" s="2" t="s">
        <v>11</v>
      </c>
      <c r="E3521" s="2" t="s">
        <v>682</v>
      </c>
      <c r="F3521" s="2" t="s">
        <v>13</v>
      </c>
      <c r="G3521" s="2" t="s">
        <v>33</v>
      </c>
    </row>
    <row r="3522" spans="1:7" hidden="1" x14ac:dyDescent="0.25">
      <c r="A3522" s="3">
        <v>3520</v>
      </c>
      <c r="B3522" s="2" t="s">
        <v>2277</v>
      </c>
      <c r="C3522" s="2" t="s">
        <v>59</v>
      </c>
      <c r="D3522" s="2" t="s">
        <v>11</v>
      </c>
      <c r="E3522" s="2" t="s">
        <v>2279</v>
      </c>
      <c r="F3522" s="2" t="s">
        <v>37</v>
      </c>
      <c r="G3522" s="2" t="s">
        <v>14</v>
      </c>
    </row>
    <row r="3523" spans="1:7" hidden="1" x14ac:dyDescent="0.25">
      <c r="A3523" s="3">
        <v>1358</v>
      </c>
      <c r="B3523" s="2" t="s">
        <v>680</v>
      </c>
      <c r="C3523" s="2" t="s">
        <v>70</v>
      </c>
      <c r="D3523" s="2" t="s">
        <v>11</v>
      </c>
      <c r="E3523" s="2" t="s">
        <v>682</v>
      </c>
      <c r="F3523" s="2" t="s">
        <v>13</v>
      </c>
      <c r="G3523" s="2" t="s">
        <v>33</v>
      </c>
    </row>
    <row r="3524" spans="1:7" x14ac:dyDescent="0.25">
      <c r="A3524" s="3">
        <v>4418</v>
      </c>
      <c r="B3524" s="2" t="s">
        <v>680</v>
      </c>
      <c r="C3524" s="2" t="s">
        <v>189</v>
      </c>
      <c r="D3524" s="2" t="s">
        <v>11</v>
      </c>
      <c r="E3524" s="2" t="s">
        <v>682</v>
      </c>
      <c r="F3524" s="2" t="s">
        <v>13</v>
      </c>
      <c r="G3524" s="2" t="s">
        <v>33</v>
      </c>
    </row>
    <row r="3525" spans="1:7" hidden="1" x14ac:dyDescent="0.25">
      <c r="A3525" s="3">
        <v>3523</v>
      </c>
      <c r="C3525" s="2" t="s">
        <v>2818</v>
      </c>
      <c r="D3525" s="2" t="s">
        <v>11</v>
      </c>
      <c r="E3525" s="2" t="s">
        <v>5777</v>
      </c>
      <c r="F3525" s="2" t="s">
        <v>37</v>
      </c>
      <c r="G3525" s="2" t="s">
        <v>2913</v>
      </c>
    </row>
    <row r="3526" spans="1:7" x14ac:dyDescent="0.25">
      <c r="A3526" s="3">
        <v>3408</v>
      </c>
      <c r="B3526" s="2" t="s">
        <v>680</v>
      </c>
      <c r="C3526" s="2" t="s">
        <v>43</v>
      </c>
      <c r="D3526" s="2" t="s">
        <v>11</v>
      </c>
      <c r="E3526" s="2" t="s">
        <v>682</v>
      </c>
      <c r="F3526" s="2" t="s">
        <v>13</v>
      </c>
      <c r="G3526" s="2" t="s">
        <v>33</v>
      </c>
    </row>
    <row r="3527" spans="1:7" hidden="1" x14ac:dyDescent="0.25">
      <c r="A3527" s="3">
        <v>3525</v>
      </c>
      <c r="B3527" s="2" t="s">
        <v>387</v>
      </c>
      <c r="C3527" s="2" t="s">
        <v>59</v>
      </c>
      <c r="D3527" s="2" t="s">
        <v>11</v>
      </c>
      <c r="E3527" s="2" t="s">
        <v>3756</v>
      </c>
      <c r="F3527" s="2" t="s">
        <v>37</v>
      </c>
      <c r="G3527" s="2" t="s">
        <v>14</v>
      </c>
    </row>
    <row r="3528" spans="1:7" x14ac:dyDescent="0.25">
      <c r="A3528" s="3">
        <v>2699</v>
      </c>
      <c r="B3528" s="2" t="s">
        <v>680</v>
      </c>
      <c r="C3528" s="2" t="s">
        <v>26</v>
      </c>
      <c r="D3528" s="2" t="s">
        <v>11</v>
      </c>
      <c r="E3528" s="2" t="s">
        <v>682</v>
      </c>
      <c r="F3528" s="2" t="s">
        <v>13</v>
      </c>
      <c r="G3528" s="2" t="s">
        <v>33</v>
      </c>
    </row>
    <row r="3529" spans="1:7" hidden="1" x14ac:dyDescent="0.25">
      <c r="A3529" s="3">
        <v>3527</v>
      </c>
      <c r="B3529" s="2" t="s">
        <v>602</v>
      </c>
      <c r="C3529" s="2" t="s">
        <v>59</v>
      </c>
      <c r="D3529" s="2" t="s">
        <v>11</v>
      </c>
      <c r="E3529" s="2" t="s">
        <v>2799</v>
      </c>
      <c r="F3529" s="2" t="s">
        <v>37</v>
      </c>
      <c r="G3529" s="2" t="s">
        <v>14</v>
      </c>
    </row>
    <row r="3530" spans="1:7" x14ac:dyDescent="0.25">
      <c r="A3530" s="3">
        <v>1154</v>
      </c>
      <c r="B3530" s="2" t="s">
        <v>680</v>
      </c>
      <c r="C3530" s="2" t="s">
        <v>30</v>
      </c>
      <c r="D3530" s="2" t="s">
        <v>11</v>
      </c>
      <c r="E3530" s="2" t="s">
        <v>682</v>
      </c>
      <c r="F3530" s="2" t="s">
        <v>13</v>
      </c>
      <c r="G3530" s="2" t="s">
        <v>33</v>
      </c>
    </row>
    <row r="3531" spans="1:7" x14ac:dyDescent="0.25">
      <c r="A3531" s="3">
        <v>2568</v>
      </c>
      <c r="B3531" s="2" t="s">
        <v>680</v>
      </c>
      <c r="C3531" s="2" t="s">
        <v>23</v>
      </c>
      <c r="D3531" s="2" t="s">
        <v>11</v>
      </c>
      <c r="E3531" s="2" t="s">
        <v>682</v>
      </c>
      <c r="F3531" s="2" t="s">
        <v>13</v>
      </c>
      <c r="G3531" s="2" t="s">
        <v>33</v>
      </c>
    </row>
    <row r="3532" spans="1:7" hidden="1" x14ac:dyDescent="0.25">
      <c r="A3532" s="3">
        <v>2965</v>
      </c>
      <c r="B3532" s="2" t="s">
        <v>1098</v>
      </c>
      <c r="C3532" s="2" t="s">
        <v>47</v>
      </c>
      <c r="D3532" s="2" t="s">
        <v>11</v>
      </c>
      <c r="E3532" s="2" t="s">
        <v>1100</v>
      </c>
      <c r="F3532" s="2" t="s">
        <v>13</v>
      </c>
      <c r="G3532" s="2" t="s">
        <v>33</v>
      </c>
    </row>
    <row r="3533" spans="1:7" hidden="1" x14ac:dyDescent="0.25">
      <c r="A3533" s="3">
        <v>1054</v>
      </c>
      <c r="B3533" s="2" t="s">
        <v>1098</v>
      </c>
      <c r="C3533" s="2" t="s">
        <v>90</v>
      </c>
      <c r="D3533" s="2" t="s">
        <v>11</v>
      </c>
      <c r="E3533" s="2" t="s">
        <v>1100</v>
      </c>
      <c r="F3533" s="2" t="s">
        <v>13</v>
      </c>
      <c r="G3533" s="2" t="s">
        <v>33</v>
      </c>
    </row>
    <row r="3534" spans="1:7" hidden="1" x14ac:dyDescent="0.25">
      <c r="A3534" s="3">
        <v>3215</v>
      </c>
      <c r="B3534" s="2" t="s">
        <v>1098</v>
      </c>
      <c r="C3534" s="2" t="s">
        <v>9</v>
      </c>
      <c r="D3534" s="2" t="s">
        <v>11</v>
      </c>
      <c r="E3534" s="2" t="s">
        <v>1100</v>
      </c>
      <c r="F3534" s="2" t="s">
        <v>13</v>
      </c>
      <c r="G3534" s="2" t="s">
        <v>33</v>
      </c>
    </row>
    <row r="3535" spans="1:7" hidden="1" x14ac:dyDescent="0.25">
      <c r="A3535" s="3">
        <v>4417</v>
      </c>
      <c r="B3535" s="2" t="s">
        <v>1098</v>
      </c>
      <c r="C3535" s="2" t="s">
        <v>99</v>
      </c>
      <c r="D3535" s="2" t="s">
        <v>11</v>
      </c>
      <c r="E3535" s="2" t="s">
        <v>1100</v>
      </c>
      <c r="F3535" s="2" t="s">
        <v>13</v>
      </c>
      <c r="G3535" s="2" t="s">
        <v>33</v>
      </c>
    </row>
    <row r="3536" spans="1:7" hidden="1" x14ac:dyDescent="0.25">
      <c r="A3536" s="3">
        <v>3534</v>
      </c>
      <c r="B3536" s="2" t="s">
        <v>858</v>
      </c>
      <c r="C3536" s="2" t="s">
        <v>1292</v>
      </c>
      <c r="D3536" s="2" t="s">
        <v>11</v>
      </c>
      <c r="E3536" s="2" t="s">
        <v>6580</v>
      </c>
      <c r="F3536" s="2" t="s">
        <v>37</v>
      </c>
      <c r="G3536" s="2" t="s">
        <v>768</v>
      </c>
    </row>
    <row r="3537" spans="1:7" hidden="1" x14ac:dyDescent="0.25">
      <c r="A3537" s="3">
        <v>254</v>
      </c>
      <c r="B3537" s="2" t="s">
        <v>1098</v>
      </c>
      <c r="C3537" s="2" t="s">
        <v>70</v>
      </c>
      <c r="D3537" s="2" t="s">
        <v>11</v>
      </c>
      <c r="E3537" s="2" t="s">
        <v>1100</v>
      </c>
      <c r="F3537" s="2" t="s">
        <v>13</v>
      </c>
      <c r="G3537" s="2" t="s">
        <v>33</v>
      </c>
    </row>
    <row r="3538" spans="1:7" x14ac:dyDescent="0.25">
      <c r="A3538" s="3">
        <v>1343</v>
      </c>
      <c r="B3538" s="2" t="s">
        <v>1098</v>
      </c>
      <c r="C3538" s="2" t="s">
        <v>189</v>
      </c>
      <c r="D3538" s="2" t="s">
        <v>11</v>
      </c>
      <c r="E3538" s="2" t="s">
        <v>1100</v>
      </c>
      <c r="F3538" s="2" t="s">
        <v>13</v>
      </c>
      <c r="G3538" s="2" t="s">
        <v>33</v>
      </c>
    </row>
    <row r="3539" spans="1:7" x14ac:dyDescent="0.25">
      <c r="A3539" s="3">
        <v>976</v>
      </c>
      <c r="B3539" s="2" t="s">
        <v>1098</v>
      </c>
      <c r="C3539" s="2" t="s">
        <v>43</v>
      </c>
      <c r="D3539" s="2" t="s">
        <v>11</v>
      </c>
      <c r="E3539" s="2" t="s">
        <v>1100</v>
      </c>
      <c r="F3539" s="2" t="s">
        <v>13</v>
      </c>
      <c r="G3539" s="2" t="s">
        <v>33</v>
      </c>
    </row>
    <row r="3540" spans="1:7" hidden="1" x14ac:dyDescent="0.25">
      <c r="A3540" s="3">
        <v>3538</v>
      </c>
      <c r="C3540" s="2" t="s">
        <v>2818</v>
      </c>
      <c r="D3540" s="2" t="s">
        <v>11</v>
      </c>
      <c r="E3540" s="2" t="s">
        <v>5285</v>
      </c>
      <c r="F3540" s="2" t="s">
        <v>37</v>
      </c>
      <c r="G3540" s="2" t="s">
        <v>2913</v>
      </c>
    </row>
    <row r="3541" spans="1:7" x14ac:dyDescent="0.25">
      <c r="A3541" s="3">
        <v>1925</v>
      </c>
      <c r="B3541" s="2" t="s">
        <v>1098</v>
      </c>
      <c r="C3541" s="2" t="s">
        <v>26</v>
      </c>
      <c r="D3541" s="2" t="s">
        <v>11</v>
      </c>
      <c r="E3541" s="2" t="s">
        <v>1100</v>
      </c>
      <c r="F3541" s="2" t="s">
        <v>13</v>
      </c>
      <c r="G3541" s="2" t="s">
        <v>33</v>
      </c>
    </row>
    <row r="3542" spans="1:7" x14ac:dyDescent="0.25">
      <c r="A3542" s="3">
        <v>1033</v>
      </c>
      <c r="B3542" s="2" t="s">
        <v>1098</v>
      </c>
      <c r="C3542" s="2" t="s">
        <v>30</v>
      </c>
      <c r="D3542" s="2" t="s">
        <v>11</v>
      </c>
      <c r="E3542" s="2" t="s">
        <v>1100</v>
      </c>
      <c r="F3542" s="2" t="s">
        <v>13</v>
      </c>
      <c r="G3542" s="2" t="s">
        <v>33</v>
      </c>
    </row>
    <row r="3543" spans="1:7" x14ac:dyDescent="0.25">
      <c r="A3543" s="3">
        <v>1350</v>
      </c>
      <c r="B3543" s="2" t="s">
        <v>1098</v>
      </c>
      <c r="C3543" s="2" t="s">
        <v>23</v>
      </c>
      <c r="D3543" s="2" t="s">
        <v>11</v>
      </c>
      <c r="E3543" s="2" t="s">
        <v>1100</v>
      </c>
      <c r="F3543" s="2" t="s">
        <v>13</v>
      </c>
      <c r="G3543" s="2" t="s">
        <v>33</v>
      </c>
    </row>
    <row r="3544" spans="1:7" hidden="1" x14ac:dyDescent="0.25">
      <c r="A3544" s="3">
        <v>3542</v>
      </c>
      <c r="B3544" s="2" t="s">
        <v>1281</v>
      </c>
      <c r="C3544" s="2" t="s">
        <v>59</v>
      </c>
      <c r="D3544" s="2" t="s">
        <v>11</v>
      </c>
      <c r="E3544" s="2" t="s">
        <v>1860</v>
      </c>
      <c r="F3544" s="2" t="s">
        <v>37</v>
      </c>
      <c r="G3544" s="2" t="s">
        <v>14</v>
      </c>
    </row>
    <row r="3545" spans="1:7" x14ac:dyDescent="0.25">
      <c r="A3545" s="3">
        <v>2842</v>
      </c>
      <c r="B3545" s="2" t="s">
        <v>4294</v>
      </c>
      <c r="C3545" s="2" t="s">
        <v>189</v>
      </c>
      <c r="D3545" s="2" t="s">
        <v>11</v>
      </c>
      <c r="E3545" s="2" t="s">
        <v>4296</v>
      </c>
      <c r="F3545" s="2" t="s">
        <v>13</v>
      </c>
      <c r="G3545" s="2" t="s">
        <v>33</v>
      </c>
    </row>
    <row r="3546" spans="1:7" x14ac:dyDescent="0.25">
      <c r="A3546" s="3">
        <v>4319</v>
      </c>
      <c r="B3546" s="2" t="s">
        <v>4294</v>
      </c>
      <c r="C3546" s="2" t="s">
        <v>43</v>
      </c>
      <c r="D3546" s="2" t="s">
        <v>11</v>
      </c>
      <c r="E3546" s="2" t="s">
        <v>4296</v>
      </c>
      <c r="F3546" s="2" t="s">
        <v>13</v>
      </c>
      <c r="G3546" s="2" t="s">
        <v>33</v>
      </c>
    </row>
    <row r="3547" spans="1:7" x14ac:dyDescent="0.25">
      <c r="A3547" s="3">
        <v>2176</v>
      </c>
      <c r="B3547" s="2" t="s">
        <v>4294</v>
      </c>
      <c r="C3547" s="2" t="s">
        <v>26</v>
      </c>
      <c r="D3547" s="2" t="s">
        <v>11</v>
      </c>
      <c r="E3547" s="2" t="s">
        <v>4296</v>
      </c>
      <c r="F3547" s="2" t="s">
        <v>13</v>
      </c>
      <c r="G3547" s="2" t="s">
        <v>33</v>
      </c>
    </row>
    <row r="3548" spans="1:7" x14ac:dyDescent="0.25">
      <c r="A3548" s="3">
        <v>1907</v>
      </c>
      <c r="B3548" s="2" t="s">
        <v>4294</v>
      </c>
      <c r="C3548" s="2" t="s">
        <v>30</v>
      </c>
      <c r="D3548" s="2" t="s">
        <v>11</v>
      </c>
      <c r="E3548" s="2" t="s">
        <v>4296</v>
      </c>
      <c r="F3548" s="2" t="s">
        <v>13</v>
      </c>
      <c r="G3548" s="2" t="s">
        <v>33</v>
      </c>
    </row>
    <row r="3549" spans="1:7" hidden="1" x14ac:dyDescent="0.25">
      <c r="A3549" s="3">
        <v>3547</v>
      </c>
      <c r="C3549" s="2" t="s">
        <v>2818</v>
      </c>
      <c r="D3549" s="2" t="s">
        <v>11</v>
      </c>
      <c r="E3549" s="2" t="s">
        <v>5263</v>
      </c>
      <c r="F3549" s="2" t="s">
        <v>37</v>
      </c>
      <c r="G3549" s="2" t="s">
        <v>2913</v>
      </c>
    </row>
    <row r="3550" spans="1:7" x14ac:dyDescent="0.25">
      <c r="A3550" s="3">
        <v>4188</v>
      </c>
      <c r="B3550" s="2" t="s">
        <v>4294</v>
      </c>
      <c r="C3550" s="2" t="s">
        <v>23</v>
      </c>
      <c r="D3550" s="2" t="s">
        <v>11</v>
      </c>
      <c r="E3550" s="2" t="s">
        <v>4296</v>
      </c>
      <c r="F3550" s="2" t="s">
        <v>13</v>
      </c>
      <c r="G3550" s="2" t="s">
        <v>33</v>
      </c>
    </row>
    <row r="3551" spans="1:7" x14ac:dyDescent="0.25">
      <c r="A3551" s="3">
        <v>54</v>
      </c>
      <c r="B3551" s="2" t="s">
        <v>4719</v>
      </c>
      <c r="C3551" s="2" t="s">
        <v>189</v>
      </c>
      <c r="D3551" s="2" t="s">
        <v>11</v>
      </c>
      <c r="E3551" s="2" t="s">
        <v>173</v>
      </c>
      <c r="F3551" s="2" t="s">
        <v>13</v>
      </c>
      <c r="G3551" s="2" t="s">
        <v>33</v>
      </c>
    </row>
    <row r="3552" spans="1:7" x14ac:dyDescent="0.25">
      <c r="A3552" s="3">
        <v>3509</v>
      </c>
      <c r="B3552" s="2" t="s">
        <v>4719</v>
      </c>
      <c r="C3552" s="2" t="s">
        <v>43</v>
      </c>
      <c r="D3552" s="2" t="s">
        <v>11</v>
      </c>
      <c r="E3552" s="2" t="s">
        <v>173</v>
      </c>
      <c r="F3552" s="2" t="s">
        <v>13</v>
      </c>
      <c r="G3552" s="2" t="s">
        <v>33</v>
      </c>
    </row>
    <row r="3553" spans="1:14" x14ac:dyDescent="0.25">
      <c r="A3553" s="3">
        <v>1771</v>
      </c>
      <c r="B3553" s="2" t="s">
        <v>4719</v>
      </c>
      <c r="C3553" s="2" t="s">
        <v>26</v>
      </c>
      <c r="D3553" s="2" t="s">
        <v>11</v>
      </c>
      <c r="E3553" s="2" t="s">
        <v>173</v>
      </c>
      <c r="F3553" s="2" t="s">
        <v>13</v>
      </c>
      <c r="G3553" s="2" t="s">
        <v>33</v>
      </c>
    </row>
    <row r="3554" spans="1:14" x14ac:dyDescent="0.25">
      <c r="A3554" s="3">
        <v>1101</v>
      </c>
      <c r="B3554" s="2" t="s">
        <v>4719</v>
      </c>
      <c r="C3554" s="2" t="s">
        <v>30</v>
      </c>
      <c r="D3554" s="2" t="s">
        <v>11</v>
      </c>
      <c r="E3554" s="2" t="s">
        <v>173</v>
      </c>
      <c r="F3554" s="2" t="s">
        <v>13</v>
      </c>
      <c r="G3554" s="2" t="s">
        <v>33</v>
      </c>
    </row>
    <row r="3555" spans="1:14" x14ac:dyDescent="0.25">
      <c r="A3555" s="3">
        <v>344</v>
      </c>
      <c r="B3555" s="2" t="s">
        <v>4719</v>
      </c>
      <c r="C3555" s="2" t="s">
        <v>23</v>
      </c>
      <c r="D3555" s="2" t="s">
        <v>11</v>
      </c>
      <c r="E3555" s="2" t="s">
        <v>173</v>
      </c>
      <c r="F3555" s="2" t="s">
        <v>13</v>
      </c>
      <c r="G3555" s="2" t="s">
        <v>33</v>
      </c>
    </row>
    <row r="3556" spans="1:14" x14ac:dyDescent="0.25">
      <c r="A3556" s="3">
        <v>3224</v>
      </c>
      <c r="B3556" s="2" t="s">
        <v>650</v>
      </c>
      <c r="C3556" s="2" t="s">
        <v>189</v>
      </c>
      <c r="D3556" s="2" t="s">
        <v>11</v>
      </c>
      <c r="E3556" s="2" t="s">
        <v>652</v>
      </c>
      <c r="F3556" s="2" t="s">
        <v>13</v>
      </c>
      <c r="G3556" s="2" t="s">
        <v>14</v>
      </c>
    </row>
    <row r="3557" spans="1:14" hidden="1" x14ac:dyDescent="0.25">
      <c r="A3557" s="3">
        <v>3555</v>
      </c>
      <c r="C3557" s="2" t="s">
        <v>2818</v>
      </c>
      <c r="D3557" s="2" t="s">
        <v>11</v>
      </c>
      <c r="E3557" s="2" t="s">
        <v>6150</v>
      </c>
      <c r="F3557" s="2" t="s">
        <v>37</v>
      </c>
      <c r="G3557" s="2" t="s">
        <v>2913</v>
      </c>
    </row>
    <row r="3558" spans="1:14" x14ac:dyDescent="0.25">
      <c r="A3558" s="3">
        <v>1492</v>
      </c>
      <c r="B3558" s="2" t="s">
        <v>4390</v>
      </c>
      <c r="C3558" s="2" t="s">
        <v>16</v>
      </c>
      <c r="D3558" s="2" t="s">
        <v>11</v>
      </c>
      <c r="E3558" s="2" t="s">
        <v>4392</v>
      </c>
      <c r="F3558" s="2" t="s">
        <v>13</v>
      </c>
      <c r="G3558" s="2" t="s">
        <v>14</v>
      </c>
      <c r="H3558" s="2">
        <f>14.0067*N3558/M3558</f>
        <v>0.16232349968941509</v>
      </c>
      <c r="L3558" s="2" t="s">
        <v>7540</v>
      </c>
      <c r="M3558" s="2">
        <v>431.44400000000002</v>
      </c>
      <c r="N3558" s="2">
        <v>5</v>
      </c>
    </row>
    <row r="3559" spans="1:14" x14ac:dyDescent="0.25">
      <c r="A3559" s="3">
        <v>1067</v>
      </c>
      <c r="B3559" s="2" t="s">
        <v>7541</v>
      </c>
      <c r="C3559" s="2" t="s">
        <v>16</v>
      </c>
      <c r="D3559" s="2" t="s">
        <v>11</v>
      </c>
      <c r="E3559" s="2" t="s">
        <v>1610</v>
      </c>
      <c r="F3559" s="2" t="s">
        <v>13</v>
      </c>
      <c r="G3559" s="2" t="s">
        <v>14</v>
      </c>
      <c r="H3559" s="2">
        <f>14.0067*N3559/M3559</f>
        <v>0</v>
      </c>
      <c r="L3559" s="2" t="s">
        <v>7542</v>
      </c>
      <c r="M3559" s="2">
        <v>394.41699999999997</v>
      </c>
      <c r="N3559" s="2">
        <v>0</v>
      </c>
    </row>
    <row r="3560" spans="1:14" hidden="1" x14ac:dyDescent="0.25">
      <c r="A3560" s="3">
        <v>458</v>
      </c>
      <c r="B3560" s="2" t="s">
        <v>964</v>
      </c>
      <c r="C3560" s="2" t="s">
        <v>47</v>
      </c>
      <c r="D3560" s="2" t="s">
        <v>11</v>
      </c>
      <c r="E3560" s="2" t="s">
        <v>966</v>
      </c>
      <c r="F3560" s="2" t="s">
        <v>13</v>
      </c>
      <c r="G3560" s="2" t="s">
        <v>14</v>
      </c>
    </row>
    <row r="3561" spans="1:14" hidden="1" x14ac:dyDescent="0.25">
      <c r="A3561" s="3">
        <v>3559</v>
      </c>
      <c r="C3561" s="2" t="s">
        <v>2818</v>
      </c>
      <c r="D3561" s="2" t="s">
        <v>11</v>
      </c>
      <c r="E3561" s="2" t="s">
        <v>5960</v>
      </c>
      <c r="F3561" s="2" t="s">
        <v>37</v>
      </c>
      <c r="G3561" s="2" t="s">
        <v>2913</v>
      </c>
    </row>
    <row r="3562" spans="1:14" hidden="1" x14ac:dyDescent="0.25">
      <c r="A3562" s="3">
        <v>31</v>
      </c>
      <c r="B3562" s="2" t="s">
        <v>964</v>
      </c>
      <c r="C3562" s="2" t="s">
        <v>90</v>
      </c>
      <c r="D3562" s="2" t="s">
        <v>11</v>
      </c>
      <c r="E3562" s="2" t="s">
        <v>966</v>
      </c>
      <c r="F3562" s="2" t="s">
        <v>13</v>
      </c>
      <c r="G3562" s="2" t="s">
        <v>14</v>
      </c>
    </row>
    <row r="3563" spans="1:14" hidden="1" x14ac:dyDescent="0.25">
      <c r="A3563" s="3">
        <v>524</v>
      </c>
      <c r="B3563" s="2" t="s">
        <v>964</v>
      </c>
      <c r="C3563" s="2" t="s">
        <v>9</v>
      </c>
      <c r="D3563" s="2" t="s">
        <v>11</v>
      </c>
      <c r="E3563" s="2" t="s">
        <v>966</v>
      </c>
      <c r="F3563" s="2" t="s">
        <v>13</v>
      </c>
      <c r="G3563" s="2" t="s">
        <v>14</v>
      </c>
    </row>
    <row r="3564" spans="1:14" hidden="1" x14ac:dyDescent="0.25">
      <c r="A3564" s="3">
        <v>3192</v>
      </c>
      <c r="B3564" s="2" t="s">
        <v>964</v>
      </c>
      <c r="C3564" s="2" t="s">
        <v>99</v>
      </c>
      <c r="D3564" s="2" t="s">
        <v>11</v>
      </c>
      <c r="E3564" s="2" t="s">
        <v>966</v>
      </c>
      <c r="F3564" s="2" t="s">
        <v>13</v>
      </c>
      <c r="G3564" s="2" t="s">
        <v>14</v>
      </c>
    </row>
    <row r="3565" spans="1:14" hidden="1" x14ac:dyDescent="0.25">
      <c r="A3565" s="3">
        <v>1521</v>
      </c>
      <c r="B3565" s="2" t="s">
        <v>964</v>
      </c>
      <c r="C3565" s="2" t="s">
        <v>70</v>
      </c>
      <c r="D3565" s="2" t="s">
        <v>11</v>
      </c>
      <c r="E3565" s="2" t="s">
        <v>966</v>
      </c>
      <c r="F3565" s="2" t="s">
        <v>13</v>
      </c>
      <c r="G3565" s="2" t="s">
        <v>14</v>
      </c>
    </row>
    <row r="3566" spans="1:14" hidden="1" x14ac:dyDescent="0.25">
      <c r="A3566" s="3">
        <v>2179</v>
      </c>
      <c r="B3566" s="2" t="s">
        <v>166</v>
      </c>
      <c r="C3566" s="2" t="s">
        <v>47</v>
      </c>
      <c r="D3566" s="2" t="s">
        <v>11</v>
      </c>
      <c r="E3566" s="2" t="s">
        <v>168</v>
      </c>
      <c r="F3566" s="2" t="s">
        <v>13</v>
      </c>
      <c r="G3566" s="2" t="s">
        <v>33</v>
      </c>
    </row>
    <row r="3567" spans="1:14" hidden="1" x14ac:dyDescent="0.25">
      <c r="A3567" s="3">
        <v>238</v>
      </c>
      <c r="B3567" s="2" t="s">
        <v>166</v>
      </c>
      <c r="C3567" s="2" t="s">
        <v>90</v>
      </c>
      <c r="D3567" s="2" t="s">
        <v>11</v>
      </c>
      <c r="E3567" s="2" t="s">
        <v>168</v>
      </c>
      <c r="F3567" s="2" t="s">
        <v>13</v>
      </c>
      <c r="G3567" s="2" t="s">
        <v>33</v>
      </c>
    </row>
    <row r="3568" spans="1:14" hidden="1" x14ac:dyDescent="0.25">
      <c r="A3568" s="3">
        <v>542</v>
      </c>
      <c r="B3568" s="2" t="s">
        <v>166</v>
      </c>
      <c r="C3568" s="2" t="s">
        <v>9</v>
      </c>
      <c r="D3568" s="2" t="s">
        <v>11</v>
      </c>
      <c r="E3568" s="2" t="s">
        <v>168</v>
      </c>
      <c r="F3568" s="2" t="s">
        <v>13</v>
      </c>
      <c r="G3568" s="2" t="s">
        <v>33</v>
      </c>
    </row>
    <row r="3569" spans="1:7" hidden="1" x14ac:dyDescent="0.25">
      <c r="A3569" s="3">
        <v>3567</v>
      </c>
      <c r="B3569" s="2" t="s">
        <v>154</v>
      </c>
      <c r="C3569" s="2" t="s">
        <v>59</v>
      </c>
      <c r="D3569" s="2" t="s">
        <v>11</v>
      </c>
      <c r="E3569" s="2" t="s">
        <v>4193</v>
      </c>
      <c r="F3569" s="2" t="s">
        <v>37</v>
      </c>
      <c r="G3569" s="2" t="s">
        <v>14</v>
      </c>
    </row>
    <row r="3570" spans="1:7" hidden="1" x14ac:dyDescent="0.25">
      <c r="A3570" s="3">
        <v>545</v>
      </c>
      <c r="B3570" s="2" t="s">
        <v>166</v>
      </c>
      <c r="C3570" s="2" t="s">
        <v>99</v>
      </c>
      <c r="D3570" s="2" t="s">
        <v>11</v>
      </c>
      <c r="E3570" s="2" t="s">
        <v>168</v>
      </c>
      <c r="F3570" s="2" t="s">
        <v>13</v>
      </c>
      <c r="G3570" s="2" t="s">
        <v>33</v>
      </c>
    </row>
    <row r="3571" spans="1:7" hidden="1" x14ac:dyDescent="0.25">
      <c r="A3571" s="3">
        <v>2561</v>
      </c>
      <c r="B3571" s="2" t="s">
        <v>166</v>
      </c>
      <c r="C3571" s="2" t="s">
        <v>70</v>
      </c>
      <c r="D3571" s="2" t="s">
        <v>11</v>
      </c>
      <c r="E3571" s="2" t="s">
        <v>168</v>
      </c>
      <c r="F3571" s="2" t="s">
        <v>13</v>
      </c>
      <c r="G3571" s="2" t="s">
        <v>33</v>
      </c>
    </row>
    <row r="3572" spans="1:7" x14ac:dyDescent="0.25">
      <c r="A3572" s="3">
        <v>1989</v>
      </c>
      <c r="B3572" s="2" t="s">
        <v>166</v>
      </c>
      <c r="C3572" s="2" t="s">
        <v>189</v>
      </c>
      <c r="D3572" s="2" t="s">
        <v>11</v>
      </c>
      <c r="E3572" s="2" t="s">
        <v>168</v>
      </c>
      <c r="F3572" s="2" t="s">
        <v>13</v>
      </c>
      <c r="G3572" s="2" t="s">
        <v>33</v>
      </c>
    </row>
    <row r="3573" spans="1:7" x14ac:dyDescent="0.25">
      <c r="A3573" s="3">
        <v>3363</v>
      </c>
      <c r="B3573" s="2" t="s">
        <v>166</v>
      </c>
      <c r="C3573" s="2" t="s">
        <v>43</v>
      </c>
      <c r="D3573" s="2" t="s">
        <v>11</v>
      </c>
      <c r="E3573" s="2" t="s">
        <v>168</v>
      </c>
      <c r="F3573" s="2" t="s">
        <v>13</v>
      </c>
      <c r="G3573" s="2" t="s">
        <v>33</v>
      </c>
    </row>
    <row r="3574" spans="1:7" x14ac:dyDescent="0.25">
      <c r="A3574" s="3">
        <v>2099</v>
      </c>
      <c r="B3574" s="2" t="s">
        <v>166</v>
      </c>
      <c r="C3574" s="2" t="s">
        <v>26</v>
      </c>
      <c r="D3574" s="2" t="s">
        <v>11</v>
      </c>
      <c r="E3574" s="2" t="s">
        <v>168</v>
      </c>
      <c r="F3574" s="2" t="s">
        <v>13</v>
      </c>
      <c r="G3574" s="2" t="s">
        <v>33</v>
      </c>
    </row>
    <row r="3575" spans="1:7" x14ac:dyDescent="0.25">
      <c r="A3575" s="3">
        <v>2459</v>
      </c>
      <c r="B3575" s="2" t="s">
        <v>166</v>
      </c>
      <c r="C3575" s="2" t="s">
        <v>30</v>
      </c>
      <c r="D3575" s="2" t="s">
        <v>11</v>
      </c>
      <c r="E3575" s="2" t="s">
        <v>168</v>
      </c>
      <c r="F3575" s="2" t="s">
        <v>13</v>
      </c>
      <c r="G3575" s="2" t="s">
        <v>33</v>
      </c>
    </row>
    <row r="3576" spans="1:7" x14ac:dyDescent="0.25">
      <c r="A3576" s="3">
        <v>2827</v>
      </c>
      <c r="B3576" s="2" t="s">
        <v>166</v>
      </c>
      <c r="C3576" s="2" t="s">
        <v>23</v>
      </c>
      <c r="D3576" s="2" t="s">
        <v>11</v>
      </c>
      <c r="E3576" s="2" t="s">
        <v>168</v>
      </c>
      <c r="F3576" s="2" t="s">
        <v>13</v>
      </c>
      <c r="G3576" s="2" t="s">
        <v>33</v>
      </c>
    </row>
    <row r="3577" spans="1:7" hidden="1" x14ac:dyDescent="0.25">
      <c r="A3577" s="3">
        <v>2886</v>
      </c>
      <c r="B3577" s="2" t="s">
        <v>29</v>
      </c>
      <c r="C3577" s="2" t="s">
        <v>47</v>
      </c>
      <c r="D3577" s="2" t="s">
        <v>11</v>
      </c>
      <c r="E3577" s="2" t="s">
        <v>32</v>
      </c>
      <c r="F3577" s="2" t="s">
        <v>13</v>
      </c>
      <c r="G3577" s="2" t="s">
        <v>33</v>
      </c>
    </row>
    <row r="3578" spans="1:7" hidden="1" x14ac:dyDescent="0.25">
      <c r="A3578" s="3">
        <v>2059</v>
      </c>
      <c r="B3578" s="2" t="s">
        <v>29</v>
      </c>
      <c r="C3578" s="2" t="s">
        <v>90</v>
      </c>
      <c r="D3578" s="2" t="s">
        <v>11</v>
      </c>
      <c r="E3578" s="2" t="s">
        <v>32</v>
      </c>
      <c r="F3578" s="2" t="s">
        <v>13</v>
      </c>
      <c r="G3578" s="2" t="s">
        <v>33</v>
      </c>
    </row>
    <row r="3579" spans="1:7" hidden="1" x14ac:dyDescent="0.25">
      <c r="A3579" s="3">
        <v>4031</v>
      </c>
      <c r="B3579" s="2" t="s">
        <v>29</v>
      </c>
      <c r="C3579" s="2" t="s">
        <v>9</v>
      </c>
      <c r="D3579" s="2" t="s">
        <v>11</v>
      </c>
      <c r="E3579" s="2" t="s">
        <v>32</v>
      </c>
      <c r="F3579" s="2" t="s">
        <v>13</v>
      </c>
      <c r="G3579" s="2" t="s">
        <v>33</v>
      </c>
    </row>
    <row r="3580" spans="1:7" hidden="1" x14ac:dyDescent="0.25">
      <c r="A3580" s="3">
        <v>4314</v>
      </c>
      <c r="B3580" s="2" t="s">
        <v>29</v>
      </c>
      <c r="C3580" s="2" t="s">
        <v>99</v>
      </c>
      <c r="D3580" s="2" t="s">
        <v>11</v>
      </c>
      <c r="E3580" s="2" t="s">
        <v>32</v>
      </c>
      <c r="F3580" s="2" t="s">
        <v>13</v>
      </c>
      <c r="G3580" s="2" t="s">
        <v>33</v>
      </c>
    </row>
    <row r="3581" spans="1:7" hidden="1" x14ac:dyDescent="0.25">
      <c r="A3581" s="3">
        <v>2509</v>
      </c>
      <c r="B3581" s="2" t="s">
        <v>29</v>
      </c>
      <c r="C3581" s="2" t="s">
        <v>70</v>
      </c>
      <c r="D3581" s="2" t="s">
        <v>11</v>
      </c>
      <c r="E3581" s="2" t="s">
        <v>32</v>
      </c>
      <c r="F3581" s="2" t="s">
        <v>13</v>
      </c>
      <c r="G3581" s="2" t="s">
        <v>33</v>
      </c>
    </row>
    <row r="3582" spans="1:7" x14ac:dyDescent="0.25">
      <c r="A3582" s="3">
        <v>4407</v>
      </c>
      <c r="B3582" s="2" t="s">
        <v>29</v>
      </c>
      <c r="C3582" s="2" t="s">
        <v>189</v>
      </c>
      <c r="D3582" s="2" t="s">
        <v>11</v>
      </c>
      <c r="E3582" s="2" t="s">
        <v>32</v>
      </c>
      <c r="F3582" s="2" t="s">
        <v>13</v>
      </c>
      <c r="G3582" s="2" t="s">
        <v>33</v>
      </c>
    </row>
    <row r="3583" spans="1:7" x14ac:dyDescent="0.25">
      <c r="A3583" s="3">
        <v>2007</v>
      </c>
      <c r="B3583" s="2" t="s">
        <v>29</v>
      </c>
      <c r="C3583" s="2" t="s">
        <v>43</v>
      </c>
      <c r="D3583" s="2" t="s">
        <v>11</v>
      </c>
      <c r="E3583" s="2" t="s">
        <v>32</v>
      </c>
      <c r="F3583" s="2" t="s">
        <v>13</v>
      </c>
      <c r="G3583" s="2" t="s">
        <v>33</v>
      </c>
    </row>
    <row r="3584" spans="1:7" x14ac:dyDescent="0.25">
      <c r="A3584" s="3">
        <v>3163</v>
      </c>
      <c r="B3584" s="2" t="s">
        <v>29</v>
      </c>
      <c r="C3584" s="2" t="s">
        <v>26</v>
      </c>
      <c r="D3584" s="2" t="s">
        <v>11</v>
      </c>
      <c r="E3584" s="2" t="s">
        <v>32</v>
      </c>
      <c r="F3584" s="2" t="s">
        <v>13</v>
      </c>
      <c r="G3584" s="2" t="s">
        <v>33</v>
      </c>
    </row>
    <row r="3585" spans="1:14" x14ac:dyDescent="0.25">
      <c r="A3585" s="3">
        <v>3515</v>
      </c>
      <c r="B3585" s="2" t="s">
        <v>29</v>
      </c>
      <c r="C3585" s="2" t="s">
        <v>30</v>
      </c>
      <c r="D3585" s="2" t="s">
        <v>11</v>
      </c>
      <c r="E3585" s="2" t="s">
        <v>32</v>
      </c>
      <c r="F3585" s="2" t="s">
        <v>13</v>
      </c>
      <c r="G3585" s="2" t="s">
        <v>33</v>
      </c>
    </row>
    <row r="3586" spans="1:14" x14ac:dyDescent="0.25">
      <c r="A3586" s="3">
        <v>3326</v>
      </c>
      <c r="B3586" s="2" t="s">
        <v>29</v>
      </c>
      <c r="C3586" s="2" t="s">
        <v>23</v>
      </c>
      <c r="D3586" s="2" t="s">
        <v>11</v>
      </c>
      <c r="E3586" s="2" t="s">
        <v>32</v>
      </c>
      <c r="F3586" s="2" t="s">
        <v>13</v>
      </c>
      <c r="G3586" s="2" t="s">
        <v>33</v>
      </c>
    </row>
    <row r="3587" spans="1:14" hidden="1" x14ac:dyDescent="0.25">
      <c r="A3587" s="3">
        <v>924</v>
      </c>
      <c r="B3587" s="2" t="s">
        <v>7545</v>
      </c>
      <c r="C3587" s="2" t="s">
        <v>70</v>
      </c>
      <c r="D3587" s="2" t="s">
        <v>11</v>
      </c>
      <c r="E3587" s="2" t="s">
        <v>7546</v>
      </c>
      <c r="F3587" s="2" t="s">
        <v>13</v>
      </c>
      <c r="G3587" s="2" t="s">
        <v>14</v>
      </c>
    </row>
    <row r="3588" spans="1:14" x14ac:dyDescent="0.25">
      <c r="A3588" s="3">
        <v>4025</v>
      </c>
      <c r="B3588" s="2" t="s">
        <v>7545</v>
      </c>
      <c r="C3588" s="2" t="s">
        <v>16</v>
      </c>
      <c r="D3588" s="2" t="s">
        <v>11</v>
      </c>
      <c r="E3588" s="2" t="s">
        <v>7546</v>
      </c>
      <c r="F3588" s="2" t="s">
        <v>13</v>
      </c>
      <c r="G3588" s="2" t="s">
        <v>14</v>
      </c>
      <c r="H3588" s="2">
        <f>14.0067*N3588/M3588</f>
        <v>0.11186298547275443</v>
      </c>
      <c r="L3588" s="2" t="s">
        <v>7547</v>
      </c>
      <c r="M3588" s="2">
        <v>500.85199999999998</v>
      </c>
      <c r="N3588" s="2">
        <v>4</v>
      </c>
    </row>
    <row r="3589" spans="1:14" x14ac:dyDescent="0.25">
      <c r="A3589" s="3">
        <v>3225</v>
      </c>
      <c r="B3589" s="2" t="s">
        <v>7545</v>
      </c>
      <c r="C3589" s="2" t="s">
        <v>189</v>
      </c>
      <c r="D3589" s="2" t="s">
        <v>11</v>
      </c>
      <c r="E3589" s="2" t="s">
        <v>7546</v>
      </c>
      <c r="F3589" s="2" t="s">
        <v>13</v>
      </c>
      <c r="G3589" s="2" t="s">
        <v>14</v>
      </c>
      <c r="N3589" s="2">
        <v>4</v>
      </c>
    </row>
    <row r="3590" spans="1:14" x14ac:dyDescent="0.25">
      <c r="A3590" s="3">
        <v>1096</v>
      </c>
      <c r="B3590" s="2" t="s">
        <v>7545</v>
      </c>
      <c r="C3590" s="2" t="s">
        <v>23</v>
      </c>
      <c r="D3590" s="2" t="s">
        <v>11</v>
      </c>
      <c r="E3590" s="2" t="s">
        <v>7546</v>
      </c>
      <c r="F3590" s="2" t="s">
        <v>13</v>
      </c>
      <c r="G3590" s="2" t="s">
        <v>14</v>
      </c>
    </row>
    <row r="3591" spans="1:14" hidden="1" x14ac:dyDescent="0.25">
      <c r="A3591" s="3">
        <v>3170</v>
      </c>
      <c r="C3591" s="2" t="s">
        <v>9</v>
      </c>
      <c r="D3591" s="2" t="s">
        <v>11</v>
      </c>
      <c r="E3591" s="2" t="s">
        <v>1151</v>
      </c>
      <c r="F3591" s="2" t="s">
        <v>13</v>
      </c>
      <c r="G3591" s="2" t="s">
        <v>768</v>
      </c>
    </row>
    <row r="3592" spans="1:14" hidden="1" x14ac:dyDescent="0.25">
      <c r="A3592" s="3">
        <v>383</v>
      </c>
      <c r="B3592" s="2" t="s">
        <v>2125</v>
      </c>
      <c r="C3592" s="2" t="s">
        <v>47</v>
      </c>
      <c r="D3592" s="2" t="s">
        <v>11</v>
      </c>
      <c r="E3592" s="2" t="s">
        <v>2127</v>
      </c>
      <c r="F3592" s="2" t="s">
        <v>13</v>
      </c>
      <c r="G3592" s="2" t="s">
        <v>14</v>
      </c>
    </row>
    <row r="3593" spans="1:14" hidden="1" x14ac:dyDescent="0.25">
      <c r="A3593" s="3">
        <v>3991</v>
      </c>
      <c r="B3593" s="2" t="s">
        <v>2125</v>
      </c>
      <c r="C3593" s="2" t="s">
        <v>90</v>
      </c>
      <c r="D3593" s="2" t="s">
        <v>11</v>
      </c>
      <c r="E3593" s="2" t="s">
        <v>2127</v>
      </c>
      <c r="F3593" s="2" t="s">
        <v>13</v>
      </c>
      <c r="G3593" s="2" t="s">
        <v>14</v>
      </c>
    </row>
    <row r="3594" spans="1:14" hidden="1" x14ac:dyDescent="0.25">
      <c r="A3594" s="3">
        <v>2088</v>
      </c>
      <c r="B3594" s="2" t="s">
        <v>2125</v>
      </c>
      <c r="C3594" s="2" t="s">
        <v>9</v>
      </c>
      <c r="D3594" s="2" t="s">
        <v>11</v>
      </c>
      <c r="E3594" s="2" t="s">
        <v>2127</v>
      </c>
      <c r="F3594" s="2" t="s">
        <v>13</v>
      </c>
      <c r="G3594" s="2" t="s">
        <v>14</v>
      </c>
    </row>
    <row r="3595" spans="1:14" hidden="1" x14ac:dyDescent="0.25">
      <c r="A3595" s="3">
        <v>2164</v>
      </c>
      <c r="B3595" s="2" t="s">
        <v>2125</v>
      </c>
      <c r="C3595" s="2" t="s">
        <v>99</v>
      </c>
      <c r="D3595" s="2" t="s">
        <v>11</v>
      </c>
      <c r="E3595" s="2" t="s">
        <v>2127</v>
      </c>
      <c r="F3595" s="2" t="s">
        <v>13</v>
      </c>
      <c r="G3595" s="2" t="s">
        <v>14</v>
      </c>
    </row>
    <row r="3596" spans="1:14" hidden="1" x14ac:dyDescent="0.25">
      <c r="A3596" s="3">
        <v>3061</v>
      </c>
      <c r="B3596" s="2" t="s">
        <v>2125</v>
      </c>
      <c r="C3596" s="2" t="s">
        <v>70</v>
      </c>
      <c r="D3596" s="2" t="s">
        <v>11</v>
      </c>
      <c r="E3596" s="2" t="s">
        <v>2127</v>
      </c>
      <c r="F3596" s="2" t="s">
        <v>13</v>
      </c>
      <c r="G3596" s="2" t="s">
        <v>14</v>
      </c>
    </row>
    <row r="3597" spans="1:14" hidden="1" x14ac:dyDescent="0.25">
      <c r="A3597" s="3">
        <v>3595</v>
      </c>
      <c r="B3597" s="2" t="s">
        <v>4370</v>
      </c>
      <c r="C3597" s="2" t="s">
        <v>59</v>
      </c>
      <c r="D3597" s="2" t="s">
        <v>11</v>
      </c>
      <c r="E3597" s="2" t="s">
        <v>4372</v>
      </c>
      <c r="F3597" s="2" t="s">
        <v>37</v>
      </c>
      <c r="G3597" s="2" t="s">
        <v>14</v>
      </c>
    </row>
    <row r="3598" spans="1:14" x14ac:dyDescent="0.25">
      <c r="A3598" s="3">
        <v>1087</v>
      </c>
      <c r="B3598" s="2" t="s">
        <v>2125</v>
      </c>
      <c r="C3598" s="2" t="s">
        <v>388</v>
      </c>
      <c r="D3598" s="2" t="s">
        <v>11</v>
      </c>
      <c r="E3598" s="2" t="s">
        <v>2127</v>
      </c>
      <c r="F3598" s="2" t="s">
        <v>13</v>
      </c>
      <c r="G3598" s="2" t="s">
        <v>14</v>
      </c>
      <c r="H3598" s="2">
        <f>14.0067*N3598/M3598</f>
        <v>0</v>
      </c>
      <c r="L3598" s="2" t="s">
        <v>7548</v>
      </c>
      <c r="M3598" s="2">
        <v>44.956000000000003</v>
      </c>
      <c r="N3598" s="2">
        <v>0</v>
      </c>
    </row>
    <row r="3599" spans="1:14" x14ac:dyDescent="0.25">
      <c r="A3599" s="3">
        <v>3410</v>
      </c>
      <c r="B3599" s="2" t="s">
        <v>2125</v>
      </c>
      <c r="C3599" s="2" t="s">
        <v>199</v>
      </c>
      <c r="D3599" s="2" t="s">
        <v>11</v>
      </c>
      <c r="E3599" s="2" t="s">
        <v>2127</v>
      </c>
      <c r="F3599" s="2" t="s">
        <v>13</v>
      </c>
      <c r="G3599" s="2" t="s">
        <v>14</v>
      </c>
      <c r="H3599" s="2">
        <f>14.0067*N3599/M3599</f>
        <v>0</v>
      </c>
      <c r="L3599" s="2" t="s">
        <v>7548</v>
      </c>
      <c r="M3599" s="2">
        <v>44.956000000000003</v>
      </c>
      <c r="N3599" s="2">
        <v>0</v>
      </c>
    </row>
    <row r="3600" spans="1:14" x14ac:dyDescent="0.25">
      <c r="A3600" s="3">
        <v>1574</v>
      </c>
      <c r="B3600" s="2" t="s">
        <v>2125</v>
      </c>
      <c r="C3600" s="2" t="s">
        <v>142</v>
      </c>
      <c r="D3600" s="2" t="s">
        <v>11</v>
      </c>
      <c r="E3600" s="2" t="s">
        <v>2127</v>
      </c>
      <c r="F3600" s="2" t="s">
        <v>13</v>
      </c>
      <c r="G3600" s="2" t="s">
        <v>14</v>
      </c>
      <c r="H3600" s="2">
        <f>14.0067*N3600/M3600</f>
        <v>0</v>
      </c>
      <c r="L3600" s="2" t="s">
        <v>7548</v>
      </c>
      <c r="M3600" s="2">
        <v>44.956000000000003</v>
      </c>
      <c r="N3600" s="2">
        <v>0</v>
      </c>
    </row>
    <row r="3601" spans="1:14" x14ac:dyDescent="0.25">
      <c r="A3601" s="3">
        <v>3139</v>
      </c>
      <c r="B3601" s="2" t="s">
        <v>2125</v>
      </c>
      <c r="C3601" s="2" t="s">
        <v>16</v>
      </c>
      <c r="D3601" s="2" t="s">
        <v>11</v>
      </c>
      <c r="E3601" s="2" t="s">
        <v>2127</v>
      </c>
      <c r="F3601" s="2" t="s">
        <v>13</v>
      </c>
      <c r="G3601" s="2" t="s">
        <v>14</v>
      </c>
      <c r="H3601" s="2">
        <f>14.0067*N3601/M3601</f>
        <v>0</v>
      </c>
      <c r="L3601" s="2" t="s">
        <v>7548</v>
      </c>
      <c r="M3601" s="2">
        <v>44.956000000000003</v>
      </c>
      <c r="N3601" s="2">
        <v>0</v>
      </c>
    </row>
    <row r="3602" spans="1:14" x14ac:dyDescent="0.25">
      <c r="A3602" s="3">
        <v>703</v>
      </c>
      <c r="B3602" s="2" t="s">
        <v>2125</v>
      </c>
      <c r="C3602" s="2" t="s">
        <v>189</v>
      </c>
      <c r="D3602" s="2" t="s">
        <v>11</v>
      </c>
      <c r="E3602" s="2" t="s">
        <v>2127</v>
      </c>
      <c r="F3602" s="2" t="s">
        <v>13</v>
      </c>
      <c r="G3602" s="2" t="s">
        <v>14</v>
      </c>
    </row>
    <row r="3603" spans="1:14" x14ac:dyDescent="0.25">
      <c r="A3603" s="3">
        <v>2333</v>
      </c>
      <c r="B3603" s="2" t="s">
        <v>2125</v>
      </c>
      <c r="C3603" s="2" t="s">
        <v>43</v>
      </c>
      <c r="D3603" s="2" t="s">
        <v>11</v>
      </c>
      <c r="E3603" s="2" t="s">
        <v>2127</v>
      </c>
      <c r="F3603" s="2" t="s">
        <v>13</v>
      </c>
      <c r="G3603" s="2" t="s">
        <v>14</v>
      </c>
    </row>
    <row r="3604" spans="1:14" x14ac:dyDescent="0.25">
      <c r="A3604" s="3">
        <v>3431</v>
      </c>
      <c r="B3604" s="2" t="s">
        <v>2125</v>
      </c>
      <c r="C3604" s="2" t="s">
        <v>26</v>
      </c>
      <c r="D3604" s="2" t="s">
        <v>11</v>
      </c>
      <c r="E3604" s="2" t="s">
        <v>2127</v>
      </c>
      <c r="F3604" s="2" t="s">
        <v>13</v>
      </c>
      <c r="G3604" s="2" t="s">
        <v>14</v>
      </c>
    </row>
    <row r="3605" spans="1:14" x14ac:dyDescent="0.25">
      <c r="A3605" s="3">
        <v>1617</v>
      </c>
      <c r="B3605" s="2" t="s">
        <v>2125</v>
      </c>
      <c r="C3605" s="2" t="s">
        <v>30</v>
      </c>
      <c r="D3605" s="2" t="s">
        <v>11</v>
      </c>
      <c r="E3605" s="2" t="s">
        <v>2127</v>
      </c>
      <c r="F3605" s="2" t="s">
        <v>13</v>
      </c>
      <c r="G3605" s="2" t="s">
        <v>14</v>
      </c>
    </row>
    <row r="3606" spans="1:14" x14ac:dyDescent="0.25">
      <c r="A3606" s="3">
        <v>1911</v>
      </c>
      <c r="B3606" s="2" t="s">
        <v>2125</v>
      </c>
      <c r="C3606" s="2" t="s">
        <v>23</v>
      </c>
      <c r="D3606" s="2" t="s">
        <v>11</v>
      </c>
      <c r="E3606" s="2" t="s">
        <v>2127</v>
      </c>
      <c r="F3606" s="2" t="s">
        <v>13</v>
      </c>
      <c r="G3606" s="2" t="s">
        <v>14</v>
      </c>
    </row>
    <row r="3607" spans="1:14" hidden="1" x14ac:dyDescent="0.25">
      <c r="A3607" s="3">
        <v>3605</v>
      </c>
      <c r="B3607" s="2" t="s">
        <v>7549</v>
      </c>
      <c r="C3607" s="2" t="s">
        <v>59</v>
      </c>
      <c r="D3607" s="2" t="s">
        <v>11</v>
      </c>
      <c r="E3607" s="2" t="s">
        <v>97</v>
      </c>
      <c r="F3607" s="2" t="s">
        <v>37</v>
      </c>
      <c r="G3607" s="2" t="s">
        <v>14</v>
      </c>
    </row>
    <row r="3608" spans="1:14" hidden="1" x14ac:dyDescent="0.25">
      <c r="A3608" s="3">
        <v>666</v>
      </c>
      <c r="B3608" s="2" t="s">
        <v>7550</v>
      </c>
      <c r="C3608" s="2" t="s">
        <v>70</v>
      </c>
      <c r="D3608" s="2" t="s">
        <v>11</v>
      </c>
      <c r="E3608" s="2" t="s">
        <v>7551</v>
      </c>
      <c r="F3608" s="2" t="s">
        <v>13</v>
      </c>
      <c r="G3608" s="2" t="s">
        <v>14</v>
      </c>
    </row>
    <row r="3609" spans="1:14" x14ac:dyDescent="0.25">
      <c r="A3609" s="3">
        <v>1029</v>
      </c>
      <c r="B3609" s="2" t="s">
        <v>7550</v>
      </c>
      <c r="C3609" s="2" t="s">
        <v>16</v>
      </c>
      <c r="D3609" s="2" t="s">
        <v>11</v>
      </c>
      <c r="E3609" s="2" t="s">
        <v>7551</v>
      </c>
      <c r="F3609" s="2" t="s">
        <v>13</v>
      </c>
      <c r="G3609" s="2" t="s">
        <v>14</v>
      </c>
      <c r="H3609" s="2">
        <f>14.0067*N3609/M3609</f>
        <v>0.12681102124577498</v>
      </c>
      <c r="L3609" s="2" t="s">
        <v>7552</v>
      </c>
      <c r="M3609" s="2">
        <v>331.36</v>
      </c>
      <c r="N3609" s="2">
        <v>3</v>
      </c>
    </row>
    <row r="3610" spans="1:14" x14ac:dyDescent="0.25">
      <c r="A3610" s="3">
        <v>613</v>
      </c>
      <c r="B3610" s="2" t="s">
        <v>7550</v>
      </c>
      <c r="C3610" s="2" t="s">
        <v>189</v>
      </c>
      <c r="D3610" s="2" t="s">
        <v>11</v>
      </c>
      <c r="E3610" s="2" t="s">
        <v>7551</v>
      </c>
      <c r="F3610" s="2" t="s">
        <v>13</v>
      </c>
      <c r="G3610" s="2" t="s">
        <v>14</v>
      </c>
      <c r="N3610" s="2">
        <v>3</v>
      </c>
    </row>
    <row r="3611" spans="1:14" hidden="1" x14ac:dyDescent="0.25">
      <c r="A3611" s="3">
        <v>3609</v>
      </c>
      <c r="B3611" s="2" t="s">
        <v>467</v>
      </c>
      <c r="C3611" s="2" t="s">
        <v>59</v>
      </c>
      <c r="D3611" s="2" t="s">
        <v>11</v>
      </c>
      <c r="E3611" s="2" t="s">
        <v>2092</v>
      </c>
      <c r="F3611" s="2" t="s">
        <v>37</v>
      </c>
      <c r="G3611" s="2" t="s">
        <v>14</v>
      </c>
    </row>
    <row r="3612" spans="1:14" x14ac:dyDescent="0.25">
      <c r="A3612" s="3">
        <v>2209</v>
      </c>
      <c r="B3612" s="2" t="s">
        <v>7550</v>
      </c>
      <c r="C3612" s="2" t="s">
        <v>23</v>
      </c>
      <c r="D3612" s="2" t="s">
        <v>11</v>
      </c>
      <c r="E3612" s="2" t="s">
        <v>7551</v>
      </c>
      <c r="F3612" s="2" t="s">
        <v>13</v>
      </c>
      <c r="G3612" s="2" t="s">
        <v>14</v>
      </c>
    </row>
    <row r="3613" spans="1:14" hidden="1" x14ac:dyDescent="0.25">
      <c r="A3613" s="3">
        <v>3834</v>
      </c>
      <c r="B3613" s="2" t="s">
        <v>198</v>
      </c>
      <c r="C3613" s="2" t="s">
        <v>47</v>
      </c>
      <c r="D3613" s="2" t="s">
        <v>11</v>
      </c>
      <c r="E3613" s="2" t="s">
        <v>201</v>
      </c>
      <c r="F3613" s="2" t="s">
        <v>13</v>
      </c>
      <c r="G3613" s="2" t="s">
        <v>14</v>
      </c>
    </row>
    <row r="3614" spans="1:14" hidden="1" x14ac:dyDescent="0.25">
      <c r="A3614" s="3">
        <v>1180</v>
      </c>
      <c r="B3614" s="2" t="s">
        <v>198</v>
      </c>
      <c r="C3614" s="2" t="s">
        <v>90</v>
      </c>
      <c r="D3614" s="2" t="s">
        <v>11</v>
      </c>
      <c r="E3614" s="2" t="s">
        <v>201</v>
      </c>
      <c r="F3614" s="2" t="s">
        <v>13</v>
      </c>
      <c r="G3614" s="2" t="s">
        <v>14</v>
      </c>
    </row>
    <row r="3615" spans="1:14" hidden="1" x14ac:dyDescent="0.25">
      <c r="A3615" s="3">
        <v>1978</v>
      </c>
      <c r="B3615" s="2" t="s">
        <v>198</v>
      </c>
      <c r="C3615" s="2" t="s">
        <v>9</v>
      </c>
      <c r="D3615" s="2" t="s">
        <v>11</v>
      </c>
      <c r="E3615" s="2" t="s">
        <v>201</v>
      </c>
      <c r="F3615" s="2" t="s">
        <v>13</v>
      </c>
      <c r="G3615" s="2" t="s">
        <v>14</v>
      </c>
    </row>
    <row r="3616" spans="1:14" hidden="1" x14ac:dyDescent="0.25">
      <c r="A3616" s="3">
        <v>1267</v>
      </c>
      <c r="B3616" s="2" t="s">
        <v>198</v>
      </c>
      <c r="C3616" s="2" t="s">
        <v>99</v>
      </c>
      <c r="D3616" s="2" t="s">
        <v>11</v>
      </c>
      <c r="E3616" s="2" t="s">
        <v>201</v>
      </c>
      <c r="F3616" s="2" t="s">
        <v>13</v>
      </c>
      <c r="G3616" s="2" t="s">
        <v>14</v>
      </c>
    </row>
    <row r="3617" spans="1:14" hidden="1" x14ac:dyDescent="0.25">
      <c r="A3617" s="3">
        <v>3732</v>
      </c>
      <c r="B3617" s="2" t="s">
        <v>198</v>
      </c>
      <c r="C3617" s="2" t="s">
        <v>70</v>
      </c>
      <c r="D3617" s="2" t="s">
        <v>11</v>
      </c>
      <c r="E3617" s="2" t="s">
        <v>201</v>
      </c>
      <c r="F3617" s="2" t="s">
        <v>13</v>
      </c>
      <c r="G3617" s="2" t="s">
        <v>14</v>
      </c>
    </row>
    <row r="3618" spans="1:14" x14ac:dyDescent="0.25">
      <c r="A3618" s="3">
        <v>4196</v>
      </c>
      <c r="B3618" s="2" t="s">
        <v>198</v>
      </c>
      <c r="C3618" s="2" t="s">
        <v>388</v>
      </c>
      <c r="D3618" s="2" t="s">
        <v>11</v>
      </c>
      <c r="E3618" s="2" t="s">
        <v>201</v>
      </c>
      <c r="F3618" s="2" t="s">
        <v>13</v>
      </c>
      <c r="G3618" s="2" t="s">
        <v>14</v>
      </c>
      <c r="H3618" s="2">
        <f>14.0067*N3618/M3618</f>
        <v>0</v>
      </c>
      <c r="L3618" s="2" t="s">
        <v>7553</v>
      </c>
      <c r="M3618" s="2">
        <v>78.959999999999994</v>
      </c>
      <c r="N3618" s="2">
        <v>0</v>
      </c>
    </row>
    <row r="3619" spans="1:14" x14ac:dyDescent="0.25">
      <c r="A3619" s="3">
        <v>3335</v>
      </c>
      <c r="B3619" s="2" t="s">
        <v>198</v>
      </c>
      <c r="C3619" s="2" t="s">
        <v>199</v>
      </c>
      <c r="D3619" s="2" t="s">
        <v>11</v>
      </c>
      <c r="E3619" s="2" t="s">
        <v>201</v>
      </c>
      <c r="F3619" s="2" t="s">
        <v>13</v>
      </c>
      <c r="G3619" s="2" t="s">
        <v>14</v>
      </c>
      <c r="H3619" s="2">
        <f>14.0067*N3619/M3619</f>
        <v>0</v>
      </c>
      <c r="L3619" s="2" t="s">
        <v>7553</v>
      </c>
      <c r="M3619" s="2">
        <v>78.959999999999994</v>
      </c>
      <c r="N3619" s="2">
        <v>0</v>
      </c>
    </row>
    <row r="3620" spans="1:14" x14ac:dyDescent="0.25">
      <c r="A3620" s="3">
        <v>3387</v>
      </c>
      <c r="B3620" s="2" t="s">
        <v>198</v>
      </c>
      <c r="C3620" s="2" t="s">
        <v>142</v>
      </c>
      <c r="D3620" s="2" t="s">
        <v>11</v>
      </c>
      <c r="E3620" s="2" t="s">
        <v>201</v>
      </c>
      <c r="F3620" s="2" t="s">
        <v>13</v>
      </c>
      <c r="G3620" s="2" t="s">
        <v>14</v>
      </c>
      <c r="H3620" s="2">
        <f>14.0067*N3620/M3620</f>
        <v>0</v>
      </c>
      <c r="L3620" s="2" t="s">
        <v>7553</v>
      </c>
      <c r="M3620" s="2">
        <v>78.959999999999994</v>
      </c>
      <c r="N3620" s="2">
        <v>0</v>
      </c>
    </row>
    <row r="3621" spans="1:14" x14ac:dyDescent="0.25">
      <c r="A3621" s="3">
        <v>2119</v>
      </c>
      <c r="B3621" s="2" t="s">
        <v>198</v>
      </c>
      <c r="C3621" s="2" t="s">
        <v>16</v>
      </c>
      <c r="D3621" s="2" t="s">
        <v>11</v>
      </c>
      <c r="E3621" s="2" t="s">
        <v>201</v>
      </c>
      <c r="F3621" s="2" t="s">
        <v>13</v>
      </c>
      <c r="G3621" s="2" t="s">
        <v>14</v>
      </c>
      <c r="H3621" s="2">
        <f>14.0067*N3621/M3621</f>
        <v>0</v>
      </c>
      <c r="L3621" s="2" t="s">
        <v>7553</v>
      </c>
      <c r="M3621" s="2">
        <v>78.959999999999994</v>
      </c>
      <c r="N3621" s="2">
        <v>0</v>
      </c>
    </row>
    <row r="3622" spans="1:14" x14ac:dyDescent="0.25">
      <c r="A3622" s="3">
        <v>850</v>
      </c>
      <c r="B3622" s="2" t="s">
        <v>198</v>
      </c>
      <c r="C3622" s="2" t="s">
        <v>189</v>
      </c>
      <c r="D3622" s="2" t="s">
        <v>11</v>
      </c>
      <c r="E3622" s="2" t="s">
        <v>201</v>
      </c>
      <c r="F3622" s="2" t="s">
        <v>13</v>
      </c>
      <c r="G3622" s="2" t="s">
        <v>14</v>
      </c>
    </row>
    <row r="3623" spans="1:14" x14ac:dyDescent="0.25">
      <c r="A3623" s="3">
        <v>2932</v>
      </c>
      <c r="B3623" s="2" t="s">
        <v>198</v>
      </c>
      <c r="C3623" s="2" t="s">
        <v>43</v>
      </c>
      <c r="D3623" s="2" t="s">
        <v>11</v>
      </c>
      <c r="E3623" s="2" t="s">
        <v>201</v>
      </c>
      <c r="F3623" s="2" t="s">
        <v>13</v>
      </c>
      <c r="G3623" s="2" t="s">
        <v>14</v>
      </c>
    </row>
    <row r="3624" spans="1:14" x14ac:dyDescent="0.25">
      <c r="A3624" s="3">
        <v>1163</v>
      </c>
      <c r="B3624" s="2" t="s">
        <v>198</v>
      </c>
      <c r="C3624" s="2" t="s">
        <v>26</v>
      </c>
      <c r="D3624" s="2" t="s">
        <v>11</v>
      </c>
      <c r="E3624" s="2" t="s">
        <v>201</v>
      </c>
      <c r="F3624" s="2" t="s">
        <v>13</v>
      </c>
      <c r="G3624" s="2" t="s">
        <v>14</v>
      </c>
    </row>
    <row r="3625" spans="1:14" x14ac:dyDescent="0.25">
      <c r="A3625" s="3">
        <v>3699</v>
      </c>
      <c r="B3625" s="2" t="s">
        <v>198</v>
      </c>
      <c r="C3625" s="2" t="s">
        <v>30</v>
      </c>
      <c r="D3625" s="2" t="s">
        <v>11</v>
      </c>
      <c r="E3625" s="2" t="s">
        <v>201</v>
      </c>
      <c r="F3625" s="2" t="s">
        <v>13</v>
      </c>
      <c r="G3625" s="2" t="s">
        <v>14</v>
      </c>
    </row>
    <row r="3626" spans="1:14" hidden="1" x14ac:dyDescent="0.25">
      <c r="A3626" s="3">
        <v>3624</v>
      </c>
      <c r="B3626" s="2" t="s">
        <v>550</v>
      </c>
      <c r="C3626" s="2" t="s">
        <v>59</v>
      </c>
      <c r="D3626" s="2" t="s">
        <v>11</v>
      </c>
      <c r="E3626" s="2" t="s">
        <v>1672</v>
      </c>
      <c r="F3626" s="2" t="s">
        <v>37</v>
      </c>
      <c r="G3626" s="2" t="s">
        <v>14</v>
      </c>
    </row>
    <row r="3627" spans="1:14" x14ac:dyDescent="0.25">
      <c r="A3627" s="3">
        <v>2534</v>
      </c>
      <c r="B3627" s="2" t="s">
        <v>198</v>
      </c>
      <c r="C3627" s="2" t="s">
        <v>23</v>
      </c>
      <c r="D3627" s="2" t="s">
        <v>11</v>
      </c>
      <c r="E3627" s="2" t="s">
        <v>201</v>
      </c>
      <c r="F3627" s="2" t="s">
        <v>13</v>
      </c>
      <c r="G3627" s="2" t="s">
        <v>14</v>
      </c>
    </row>
    <row r="3628" spans="1:14" hidden="1" x14ac:dyDescent="0.25">
      <c r="A3628" s="3">
        <v>1869</v>
      </c>
      <c r="B3628" s="2" t="s">
        <v>6497</v>
      </c>
      <c r="C3628" s="2" t="s">
        <v>70</v>
      </c>
      <c r="D3628" s="2" t="s">
        <v>11</v>
      </c>
      <c r="E3628" s="2" t="s">
        <v>2297</v>
      </c>
      <c r="F3628" s="2" t="s">
        <v>13</v>
      </c>
      <c r="G3628" s="2" t="s">
        <v>14</v>
      </c>
    </row>
    <row r="3629" spans="1:14" x14ac:dyDescent="0.25">
      <c r="A3629" s="3">
        <v>2343</v>
      </c>
      <c r="B3629" s="2" t="s">
        <v>6497</v>
      </c>
      <c r="C3629" s="2" t="s">
        <v>16</v>
      </c>
      <c r="D3629" s="2" t="s">
        <v>11</v>
      </c>
      <c r="E3629" s="2" t="s">
        <v>2297</v>
      </c>
      <c r="F3629" s="2" t="s">
        <v>13</v>
      </c>
      <c r="G3629" s="2" t="s">
        <v>14</v>
      </c>
      <c r="H3629" s="2">
        <f>14.0067*N3629/M3629</f>
        <v>4.2770900385364692E-2</v>
      </c>
      <c r="L3629" s="2" t="s">
        <v>7554</v>
      </c>
      <c r="M3629" s="2">
        <v>327.48200000000003</v>
      </c>
      <c r="N3629" s="2">
        <v>1</v>
      </c>
    </row>
    <row r="3630" spans="1:14" x14ac:dyDescent="0.25">
      <c r="A3630" s="3">
        <v>3065</v>
      </c>
      <c r="B3630" s="2" t="s">
        <v>6497</v>
      </c>
      <c r="C3630" s="2" t="s">
        <v>26</v>
      </c>
      <c r="D3630" s="2" t="s">
        <v>11</v>
      </c>
      <c r="E3630" s="2" t="s">
        <v>2297</v>
      </c>
      <c r="F3630" s="2" t="s">
        <v>13</v>
      </c>
      <c r="G3630" s="2" t="s">
        <v>14</v>
      </c>
    </row>
    <row r="3631" spans="1:14" x14ac:dyDescent="0.25">
      <c r="A3631" s="3">
        <v>1290</v>
      </c>
      <c r="B3631" s="2" t="s">
        <v>4770</v>
      </c>
      <c r="C3631" s="2" t="s">
        <v>16</v>
      </c>
      <c r="D3631" s="2" t="s">
        <v>11</v>
      </c>
      <c r="E3631" s="2" t="s">
        <v>4772</v>
      </c>
      <c r="F3631" s="2" t="s">
        <v>13</v>
      </c>
      <c r="G3631" s="2" t="s">
        <v>14</v>
      </c>
      <c r="H3631" s="2">
        <f>14.0067*N3631/M3631</f>
        <v>0.12058057601336084</v>
      </c>
      <c r="L3631" s="2" t="s">
        <v>7555</v>
      </c>
      <c r="M3631" s="2">
        <v>232.321</v>
      </c>
      <c r="N3631" s="2">
        <v>2</v>
      </c>
    </row>
    <row r="3632" spans="1:14" hidden="1" x14ac:dyDescent="0.25">
      <c r="A3632" s="3">
        <v>385</v>
      </c>
      <c r="B3632" s="2" t="s">
        <v>1926</v>
      </c>
      <c r="C3632" s="2" t="s">
        <v>47</v>
      </c>
      <c r="D3632" s="2" t="s">
        <v>11</v>
      </c>
      <c r="E3632" s="2" t="s">
        <v>1928</v>
      </c>
      <c r="F3632" s="2" t="s">
        <v>13</v>
      </c>
      <c r="G3632" s="2" t="s">
        <v>14</v>
      </c>
    </row>
    <row r="3633" spans="1:14" hidden="1" x14ac:dyDescent="0.25">
      <c r="A3633" s="3">
        <v>2384</v>
      </c>
      <c r="B3633" s="2" t="s">
        <v>1926</v>
      </c>
      <c r="C3633" s="2" t="s">
        <v>90</v>
      </c>
      <c r="D3633" s="2" t="s">
        <v>11</v>
      </c>
      <c r="E3633" s="2" t="s">
        <v>1928</v>
      </c>
      <c r="F3633" s="2" t="s">
        <v>13</v>
      </c>
      <c r="G3633" s="2" t="s">
        <v>14</v>
      </c>
    </row>
    <row r="3634" spans="1:14" hidden="1" x14ac:dyDescent="0.25">
      <c r="A3634" s="3">
        <v>3632</v>
      </c>
      <c r="B3634" s="2" t="s">
        <v>877</v>
      </c>
      <c r="C3634" s="2" t="s">
        <v>59</v>
      </c>
      <c r="D3634" s="2" t="s">
        <v>11</v>
      </c>
      <c r="E3634" s="2" t="s">
        <v>6676</v>
      </c>
      <c r="F3634" s="2" t="s">
        <v>37</v>
      </c>
      <c r="G3634" s="2" t="s">
        <v>14</v>
      </c>
    </row>
    <row r="3635" spans="1:14" hidden="1" x14ac:dyDescent="0.25">
      <c r="A3635" s="3">
        <v>481</v>
      </c>
      <c r="B3635" s="2" t="s">
        <v>1926</v>
      </c>
      <c r="C3635" s="2" t="s">
        <v>9</v>
      </c>
      <c r="D3635" s="2" t="s">
        <v>11</v>
      </c>
      <c r="E3635" s="2" t="s">
        <v>1928</v>
      </c>
      <c r="F3635" s="2" t="s">
        <v>13</v>
      </c>
      <c r="G3635" s="2" t="s">
        <v>14</v>
      </c>
    </row>
    <row r="3636" spans="1:14" hidden="1" x14ac:dyDescent="0.25">
      <c r="A3636" s="3">
        <v>737</v>
      </c>
      <c r="B3636" s="2" t="s">
        <v>1926</v>
      </c>
      <c r="C3636" s="2" t="s">
        <v>99</v>
      </c>
      <c r="D3636" s="2" t="s">
        <v>11</v>
      </c>
      <c r="E3636" s="2" t="s">
        <v>1928</v>
      </c>
      <c r="F3636" s="2" t="s">
        <v>13</v>
      </c>
      <c r="G3636" s="2" t="s">
        <v>14</v>
      </c>
    </row>
    <row r="3637" spans="1:14" hidden="1" x14ac:dyDescent="0.25">
      <c r="A3637" s="3">
        <v>2486</v>
      </c>
      <c r="B3637" s="2" t="s">
        <v>1926</v>
      </c>
      <c r="C3637" s="2" t="s">
        <v>70</v>
      </c>
      <c r="D3637" s="2" t="s">
        <v>11</v>
      </c>
      <c r="E3637" s="2" t="s">
        <v>1928</v>
      </c>
      <c r="F3637" s="2" t="s">
        <v>13</v>
      </c>
      <c r="G3637" s="2" t="s">
        <v>14</v>
      </c>
    </row>
    <row r="3638" spans="1:14" x14ac:dyDescent="0.25">
      <c r="A3638" s="3">
        <v>4085</v>
      </c>
      <c r="B3638" s="2" t="s">
        <v>1926</v>
      </c>
      <c r="C3638" s="2" t="s">
        <v>388</v>
      </c>
      <c r="D3638" s="2" t="s">
        <v>11</v>
      </c>
      <c r="E3638" s="2" t="s">
        <v>1928</v>
      </c>
      <c r="F3638" s="2" t="s">
        <v>13</v>
      </c>
      <c r="G3638" s="2" t="s">
        <v>14</v>
      </c>
      <c r="H3638" s="2">
        <f>14.0067*N3638/M3638</f>
        <v>0</v>
      </c>
      <c r="L3638" s="2" t="s">
        <v>7556</v>
      </c>
      <c r="M3638" s="2">
        <v>28.085999999999999</v>
      </c>
      <c r="N3638" s="2">
        <v>0</v>
      </c>
    </row>
    <row r="3639" spans="1:14" x14ac:dyDescent="0.25">
      <c r="A3639" s="3">
        <v>110</v>
      </c>
      <c r="B3639" s="2" t="s">
        <v>1926</v>
      </c>
      <c r="C3639" s="2" t="s">
        <v>199</v>
      </c>
      <c r="D3639" s="2" t="s">
        <v>11</v>
      </c>
      <c r="E3639" s="2" t="s">
        <v>1928</v>
      </c>
      <c r="F3639" s="2" t="s">
        <v>13</v>
      </c>
      <c r="G3639" s="2" t="s">
        <v>14</v>
      </c>
      <c r="H3639" s="2">
        <f>14.0067*N3639/M3639</f>
        <v>0</v>
      </c>
      <c r="L3639" s="2" t="s">
        <v>7556</v>
      </c>
      <c r="M3639" s="2">
        <v>28.085999999999999</v>
      </c>
      <c r="N3639" s="2">
        <v>0</v>
      </c>
    </row>
    <row r="3640" spans="1:14" hidden="1" x14ac:dyDescent="0.25">
      <c r="A3640" s="3">
        <v>3638</v>
      </c>
      <c r="B3640" s="2" t="s">
        <v>7557</v>
      </c>
      <c r="C3640" s="2" t="s">
        <v>59</v>
      </c>
      <c r="D3640" s="2" t="s">
        <v>11</v>
      </c>
      <c r="E3640" s="2" t="s">
        <v>311</v>
      </c>
      <c r="F3640" s="2" t="s">
        <v>37</v>
      </c>
      <c r="G3640" s="2" t="s">
        <v>14</v>
      </c>
    </row>
    <row r="3641" spans="1:14" x14ac:dyDescent="0.25">
      <c r="A3641" s="3">
        <v>1943</v>
      </c>
      <c r="B3641" s="2" t="s">
        <v>1926</v>
      </c>
      <c r="C3641" s="2" t="s">
        <v>142</v>
      </c>
      <c r="D3641" s="2" t="s">
        <v>11</v>
      </c>
      <c r="E3641" s="2" t="s">
        <v>1928</v>
      </c>
      <c r="F3641" s="2" t="s">
        <v>13</v>
      </c>
      <c r="G3641" s="2" t="s">
        <v>14</v>
      </c>
      <c r="H3641" s="2">
        <f>14.0067*N3641/M3641</f>
        <v>0</v>
      </c>
      <c r="L3641" s="2" t="s">
        <v>7556</v>
      </c>
      <c r="M3641" s="2">
        <v>28.085999999999999</v>
      </c>
      <c r="N3641" s="2">
        <v>0</v>
      </c>
    </row>
    <row r="3642" spans="1:14" x14ac:dyDescent="0.25">
      <c r="A3642" s="3">
        <v>3553</v>
      </c>
      <c r="B3642" s="2" t="s">
        <v>1926</v>
      </c>
      <c r="C3642" s="2" t="s">
        <v>16</v>
      </c>
      <c r="D3642" s="2" t="s">
        <v>11</v>
      </c>
      <c r="E3642" s="2" t="s">
        <v>1928</v>
      </c>
      <c r="F3642" s="2" t="s">
        <v>13</v>
      </c>
      <c r="G3642" s="2" t="s">
        <v>14</v>
      </c>
      <c r="H3642" s="2">
        <f>14.0067*N3642/M3642</f>
        <v>0</v>
      </c>
      <c r="L3642" s="2" t="s">
        <v>7556</v>
      </c>
      <c r="M3642" s="2">
        <v>28.085999999999999</v>
      </c>
      <c r="N3642" s="2">
        <v>0</v>
      </c>
    </row>
    <row r="3643" spans="1:14" x14ac:dyDescent="0.25">
      <c r="A3643" s="3">
        <v>990</v>
      </c>
      <c r="B3643" s="2" t="s">
        <v>1926</v>
      </c>
      <c r="C3643" s="2" t="s">
        <v>189</v>
      </c>
      <c r="D3643" s="2" t="s">
        <v>11</v>
      </c>
      <c r="E3643" s="2" t="s">
        <v>1928</v>
      </c>
      <c r="F3643" s="2" t="s">
        <v>13</v>
      </c>
      <c r="G3643" s="2" t="s">
        <v>14</v>
      </c>
    </row>
    <row r="3644" spans="1:14" x14ac:dyDescent="0.25">
      <c r="A3644" s="3">
        <v>1616</v>
      </c>
      <c r="B3644" s="2" t="s">
        <v>1926</v>
      </c>
      <c r="C3644" s="2" t="s">
        <v>43</v>
      </c>
      <c r="D3644" s="2" t="s">
        <v>11</v>
      </c>
      <c r="E3644" s="2" t="s">
        <v>1928</v>
      </c>
      <c r="F3644" s="2" t="s">
        <v>13</v>
      </c>
      <c r="G3644" s="2" t="s">
        <v>14</v>
      </c>
    </row>
    <row r="3645" spans="1:14" x14ac:dyDescent="0.25">
      <c r="A3645" s="3">
        <v>3776</v>
      </c>
      <c r="B3645" s="2" t="s">
        <v>1926</v>
      </c>
      <c r="C3645" s="2" t="s">
        <v>26</v>
      </c>
      <c r="D3645" s="2" t="s">
        <v>11</v>
      </c>
      <c r="E3645" s="2" t="s">
        <v>1928</v>
      </c>
      <c r="F3645" s="2" t="s">
        <v>13</v>
      </c>
      <c r="G3645" s="2" t="s">
        <v>14</v>
      </c>
    </row>
    <row r="3646" spans="1:14" x14ac:dyDescent="0.25">
      <c r="A3646" s="3">
        <v>3894</v>
      </c>
      <c r="B3646" s="2" t="s">
        <v>1926</v>
      </c>
      <c r="C3646" s="2" t="s">
        <v>30</v>
      </c>
      <c r="D3646" s="2" t="s">
        <v>11</v>
      </c>
      <c r="E3646" s="2" t="s">
        <v>1928</v>
      </c>
      <c r="F3646" s="2" t="s">
        <v>13</v>
      </c>
      <c r="G3646" s="2" t="s">
        <v>14</v>
      </c>
    </row>
    <row r="3647" spans="1:14" x14ac:dyDescent="0.25">
      <c r="A3647" s="3">
        <v>466</v>
      </c>
      <c r="B3647" s="2" t="s">
        <v>1926</v>
      </c>
      <c r="C3647" s="2" t="s">
        <v>23</v>
      </c>
      <c r="D3647" s="2" t="s">
        <v>11</v>
      </c>
      <c r="E3647" s="2" t="s">
        <v>1928</v>
      </c>
      <c r="F3647" s="2" t="s">
        <v>13</v>
      </c>
      <c r="G3647" s="2" t="s">
        <v>14</v>
      </c>
    </row>
    <row r="3648" spans="1:14" hidden="1" x14ac:dyDescent="0.25">
      <c r="A3648" s="3">
        <v>279</v>
      </c>
      <c r="B3648" s="2" t="s">
        <v>5834</v>
      </c>
      <c r="C3648" s="2" t="s">
        <v>90</v>
      </c>
      <c r="D3648" s="2" t="s">
        <v>11</v>
      </c>
      <c r="E3648" s="2" t="s">
        <v>5836</v>
      </c>
      <c r="F3648" s="2" t="s">
        <v>13</v>
      </c>
      <c r="G3648" s="2" t="s">
        <v>14</v>
      </c>
    </row>
    <row r="3649" spans="1:14" x14ac:dyDescent="0.25">
      <c r="A3649" s="3">
        <v>3228</v>
      </c>
      <c r="B3649" s="2" t="s">
        <v>2478</v>
      </c>
      <c r="C3649" s="2" t="s">
        <v>43</v>
      </c>
      <c r="D3649" s="2" t="s">
        <v>11</v>
      </c>
      <c r="E3649" s="2" t="s">
        <v>2480</v>
      </c>
      <c r="F3649" s="2" t="s">
        <v>13</v>
      </c>
      <c r="G3649" s="2" t="s">
        <v>14</v>
      </c>
    </row>
    <row r="3650" spans="1:14" x14ac:dyDescent="0.25">
      <c r="A3650" s="3">
        <v>4260</v>
      </c>
      <c r="B3650" s="2" t="s">
        <v>1536</v>
      </c>
      <c r="C3650" s="2" t="s">
        <v>189</v>
      </c>
      <c r="D3650" s="2" t="s">
        <v>11</v>
      </c>
      <c r="E3650" s="2" t="s">
        <v>1538</v>
      </c>
      <c r="F3650" s="2" t="s">
        <v>13</v>
      </c>
      <c r="G3650" s="2" t="s">
        <v>14</v>
      </c>
    </row>
    <row r="3651" spans="1:14" x14ac:dyDescent="0.25">
      <c r="A3651" s="3">
        <v>3945</v>
      </c>
      <c r="B3651" s="2" t="s">
        <v>1536</v>
      </c>
      <c r="C3651" s="2" t="s">
        <v>43</v>
      </c>
      <c r="D3651" s="2" t="s">
        <v>11</v>
      </c>
      <c r="E3651" s="2" t="s">
        <v>1538</v>
      </c>
      <c r="F3651" s="2" t="s">
        <v>13</v>
      </c>
      <c r="G3651" s="2" t="s">
        <v>14</v>
      </c>
    </row>
    <row r="3652" spans="1:14" x14ac:dyDescent="0.25">
      <c r="A3652" s="3">
        <v>966</v>
      </c>
      <c r="B3652" s="2" t="s">
        <v>1536</v>
      </c>
      <c r="C3652" s="2" t="s">
        <v>26</v>
      </c>
      <c r="D3652" s="2" t="s">
        <v>11</v>
      </c>
      <c r="E3652" s="2" t="s">
        <v>1538</v>
      </c>
      <c r="F3652" s="2" t="s">
        <v>13</v>
      </c>
      <c r="G3652" s="2" t="s">
        <v>14</v>
      </c>
    </row>
    <row r="3653" spans="1:14" x14ac:dyDescent="0.25">
      <c r="A3653" s="3">
        <v>3695</v>
      </c>
      <c r="B3653" s="2" t="s">
        <v>1536</v>
      </c>
      <c r="C3653" s="2" t="s">
        <v>30</v>
      </c>
      <c r="D3653" s="2" t="s">
        <v>11</v>
      </c>
      <c r="E3653" s="2" t="s">
        <v>1538</v>
      </c>
      <c r="F3653" s="2" t="s">
        <v>13</v>
      </c>
      <c r="G3653" s="2" t="s">
        <v>14</v>
      </c>
    </row>
    <row r="3654" spans="1:14" hidden="1" x14ac:dyDescent="0.25">
      <c r="A3654" s="3">
        <v>3652</v>
      </c>
      <c r="C3654" s="2" t="s">
        <v>2818</v>
      </c>
      <c r="D3654" s="2" t="s">
        <v>11</v>
      </c>
      <c r="E3654" s="2" t="s">
        <v>4994</v>
      </c>
      <c r="F3654" s="2" t="s">
        <v>37</v>
      </c>
      <c r="G3654" s="2" t="s">
        <v>2913</v>
      </c>
    </row>
    <row r="3655" spans="1:14" x14ac:dyDescent="0.25">
      <c r="A3655" s="3">
        <v>3670</v>
      </c>
      <c r="B3655" s="2" t="s">
        <v>1536</v>
      </c>
      <c r="C3655" s="2" t="s">
        <v>23</v>
      </c>
      <c r="D3655" s="2" t="s">
        <v>11</v>
      </c>
      <c r="E3655" s="2" t="s">
        <v>1538</v>
      </c>
      <c r="F3655" s="2" t="s">
        <v>13</v>
      </c>
      <c r="G3655" s="2" t="s">
        <v>14</v>
      </c>
    </row>
    <row r="3656" spans="1:14" x14ac:dyDescent="0.25">
      <c r="A3656" s="3">
        <v>4326</v>
      </c>
      <c r="B3656" s="2" t="s">
        <v>2508</v>
      </c>
      <c r="C3656" s="2" t="s">
        <v>16</v>
      </c>
      <c r="D3656" s="2" t="s">
        <v>11</v>
      </c>
      <c r="E3656" s="2" t="s">
        <v>2510</v>
      </c>
      <c r="F3656" s="2" t="s">
        <v>13</v>
      </c>
      <c r="G3656" s="2" t="s">
        <v>14</v>
      </c>
      <c r="H3656" s="2">
        <f>14.0067*N3656/M3656</f>
        <v>5.2368934652399224E-2</v>
      </c>
      <c r="L3656" s="2" t="s">
        <v>7561</v>
      </c>
      <c r="M3656" s="2">
        <v>267.46199999999999</v>
      </c>
      <c r="N3656" s="2">
        <v>1</v>
      </c>
    </row>
    <row r="3657" spans="1:14" x14ac:dyDescent="0.25">
      <c r="A3657" s="3">
        <v>982</v>
      </c>
      <c r="B3657" s="2" t="s">
        <v>154</v>
      </c>
      <c r="C3657" s="2" t="s">
        <v>388</v>
      </c>
      <c r="D3657" s="2" t="s">
        <v>11</v>
      </c>
      <c r="E3657" s="2" t="s">
        <v>156</v>
      </c>
      <c r="F3657" s="2" t="s">
        <v>13</v>
      </c>
      <c r="G3657" s="2" t="s">
        <v>14</v>
      </c>
      <c r="H3657" s="2">
        <f>14.0067*N3657/M3657</f>
        <v>0</v>
      </c>
      <c r="L3657" s="2" t="s">
        <v>7562</v>
      </c>
      <c r="M3657" s="2">
        <v>107.86799999999999</v>
      </c>
    </row>
    <row r="3658" spans="1:14" x14ac:dyDescent="0.25">
      <c r="A3658" s="3">
        <v>1392</v>
      </c>
      <c r="B3658" s="2" t="s">
        <v>154</v>
      </c>
      <c r="C3658" s="2" t="s">
        <v>199</v>
      </c>
      <c r="D3658" s="2" t="s">
        <v>11</v>
      </c>
      <c r="E3658" s="2" t="s">
        <v>156</v>
      </c>
      <c r="F3658" s="2" t="s">
        <v>13</v>
      </c>
      <c r="G3658" s="2" t="s">
        <v>14</v>
      </c>
      <c r="H3658" s="2">
        <f>14.0067*N3658/M3658</f>
        <v>0</v>
      </c>
      <c r="L3658" s="2" t="s">
        <v>7562</v>
      </c>
      <c r="M3658" s="2">
        <v>107.86799999999999</v>
      </c>
    </row>
    <row r="3659" spans="1:14" x14ac:dyDescent="0.25">
      <c r="A3659" s="3">
        <v>1781</v>
      </c>
      <c r="B3659" s="2" t="s">
        <v>154</v>
      </c>
      <c r="C3659" s="2" t="s">
        <v>142</v>
      </c>
      <c r="D3659" s="2" t="s">
        <v>11</v>
      </c>
      <c r="E3659" s="2" t="s">
        <v>156</v>
      </c>
      <c r="F3659" s="2" t="s">
        <v>13</v>
      </c>
      <c r="G3659" s="2" t="s">
        <v>14</v>
      </c>
      <c r="H3659" s="2">
        <f>14.0067*N3659/M3659</f>
        <v>0</v>
      </c>
      <c r="L3659" s="2" t="s">
        <v>7562</v>
      </c>
      <c r="M3659" s="2">
        <v>107.86799999999999</v>
      </c>
    </row>
    <row r="3660" spans="1:14" hidden="1" x14ac:dyDescent="0.25">
      <c r="A3660" s="3">
        <v>3658</v>
      </c>
      <c r="B3660" s="2" t="s">
        <v>1514</v>
      </c>
      <c r="C3660" s="2" t="s">
        <v>59</v>
      </c>
      <c r="D3660" s="2" t="s">
        <v>11</v>
      </c>
      <c r="E3660" s="2" t="s">
        <v>1516</v>
      </c>
      <c r="F3660" s="2" t="s">
        <v>37</v>
      </c>
      <c r="G3660" s="2" t="s">
        <v>14</v>
      </c>
    </row>
    <row r="3661" spans="1:14" x14ac:dyDescent="0.25">
      <c r="A3661" s="3">
        <v>2034</v>
      </c>
      <c r="B3661" s="2" t="s">
        <v>154</v>
      </c>
      <c r="C3661" s="2" t="s">
        <v>16</v>
      </c>
      <c r="D3661" s="2" t="s">
        <v>11</v>
      </c>
      <c r="E3661" s="2" t="s">
        <v>156</v>
      </c>
      <c r="F3661" s="2" t="s">
        <v>13</v>
      </c>
      <c r="G3661" s="2" t="s">
        <v>14</v>
      </c>
      <c r="H3661" s="2">
        <f>14.0067*N3661/M3661</f>
        <v>0</v>
      </c>
      <c r="L3661" s="2" t="s">
        <v>7562</v>
      </c>
      <c r="M3661" s="2">
        <v>107.86799999999999</v>
      </c>
    </row>
    <row r="3662" spans="1:14" x14ac:dyDescent="0.25">
      <c r="A3662" s="3">
        <v>4154</v>
      </c>
      <c r="B3662" s="2" t="s">
        <v>154</v>
      </c>
      <c r="C3662" s="2" t="s">
        <v>189</v>
      </c>
      <c r="D3662" s="2" t="s">
        <v>11</v>
      </c>
      <c r="E3662" s="2" t="s">
        <v>156</v>
      </c>
      <c r="F3662" s="2" t="s">
        <v>13</v>
      </c>
      <c r="G3662" s="2" t="s">
        <v>14</v>
      </c>
    </row>
    <row r="3663" spans="1:14" x14ac:dyDescent="0.25">
      <c r="A3663" s="3">
        <v>4366</v>
      </c>
      <c r="B3663" s="2" t="s">
        <v>154</v>
      </c>
      <c r="C3663" s="2" t="s">
        <v>43</v>
      </c>
      <c r="D3663" s="2" t="s">
        <v>11</v>
      </c>
      <c r="E3663" s="2" t="s">
        <v>156</v>
      </c>
      <c r="F3663" s="2" t="s">
        <v>13</v>
      </c>
      <c r="G3663" s="2" t="s">
        <v>14</v>
      </c>
      <c r="N3663" s="2">
        <v>0</v>
      </c>
    </row>
    <row r="3664" spans="1:14" x14ac:dyDescent="0.25">
      <c r="A3664" s="3">
        <v>2507</v>
      </c>
      <c r="B3664" s="2" t="s">
        <v>154</v>
      </c>
      <c r="C3664" s="2" t="s">
        <v>26</v>
      </c>
      <c r="D3664" s="2" t="s">
        <v>11</v>
      </c>
      <c r="E3664" s="2" t="s">
        <v>156</v>
      </c>
      <c r="F3664" s="2" t="s">
        <v>13</v>
      </c>
      <c r="G3664" s="2" t="s">
        <v>14</v>
      </c>
      <c r="N3664" s="2">
        <v>0</v>
      </c>
    </row>
    <row r="3665" spans="1:14" x14ac:dyDescent="0.25">
      <c r="A3665" s="3">
        <v>2687</v>
      </c>
      <c r="B3665" s="2" t="s">
        <v>154</v>
      </c>
      <c r="C3665" s="2" t="s">
        <v>30</v>
      </c>
      <c r="D3665" s="2" t="s">
        <v>11</v>
      </c>
      <c r="E3665" s="2" t="s">
        <v>156</v>
      </c>
      <c r="F3665" s="2" t="s">
        <v>13</v>
      </c>
      <c r="G3665" s="2" t="s">
        <v>14</v>
      </c>
      <c r="N3665" s="2">
        <v>0</v>
      </c>
    </row>
    <row r="3666" spans="1:14" x14ac:dyDescent="0.25">
      <c r="A3666" s="3">
        <v>1772</v>
      </c>
      <c r="B3666" s="2" t="s">
        <v>154</v>
      </c>
      <c r="C3666" s="2" t="s">
        <v>23</v>
      </c>
      <c r="D3666" s="2" t="s">
        <v>11</v>
      </c>
      <c r="E3666" s="2" t="s">
        <v>156</v>
      </c>
      <c r="F3666" s="2" t="s">
        <v>13</v>
      </c>
      <c r="G3666" s="2" t="s">
        <v>14</v>
      </c>
      <c r="N3666" s="2">
        <v>0</v>
      </c>
    </row>
    <row r="3667" spans="1:14" hidden="1" x14ac:dyDescent="0.25">
      <c r="A3667" s="3">
        <v>896</v>
      </c>
      <c r="B3667" s="2" t="s">
        <v>1708</v>
      </c>
      <c r="C3667" s="2" t="s">
        <v>47</v>
      </c>
      <c r="D3667" s="2" t="s">
        <v>11</v>
      </c>
      <c r="E3667" s="2" t="s">
        <v>1710</v>
      </c>
      <c r="F3667" s="2" t="s">
        <v>13</v>
      </c>
      <c r="G3667" s="2" t="s">
        <v>14</v>
      </c>
    </row>
    <row r="3668" spans="1:14" hidden="1" x14ac:dyDescent="0.25">
      <c r="A3668" s="3">
        <v>3036</v>
      </c>
      <c r="B3668" s="2" t="s">
        <v>1708</v>
      </c>
      <c r="C3668" s="2" t="s">
        <v>90</v>
      </c>
      <c r="D3668" s="2" t="s">
        <v>11</v>
      </c>
      <c r="E3668" s="2" t="s">
        <v>1710</v>
      </c>
      <c r="F3668" s="2" t="s">
        <v>13</v>
      </c>
      <c r="G3668" s="2" t="s">
        <v>14</v>
      </c>
    </row>
    <row r="3669" spans="1:14" hidden="1" x14ac:dyDescent="0.25">
      <c r="A3669" s="3">
        <v>3572</v>
      </c>
      <c r="B3669" s="2" t="s">
        <v>1708</v>
      </c>
      <c r="C3669" s="2" t="s">
        <v>9</v>
      </c>
      <c r="D3669" s="2" t="s">
        <v>11</v>
      </c>
      <c r="E3669" s="2" t="s">
        <v>1710</v>
      </c>
      <c r="F3669" s="2" t="s">
        <v>13</v>
      </c>
      <c r="G3669" s="2" t="s">
        <v>14</v>
      </c>
    </row>
    <row r="3670" spans="1:14" hidden="1" x14ac:dyDescent="0.25">
      <c r="A3670" s="3">
        <v>2516</v>
      </c>
      <c r="B3670" s="2" t="s">
        <v>1708</v>
      </c>
      <c r="C3670" s="2" t="s">
        <v>99</v>
      </c>
      <c r="D3670" s="2" t="s">
        <v>11</v>
      </c>
      <c r="E3670" s="2" t="s">
        <v>1710</v>
      </c>
      <c r="F3670" s="2" t="s">
        <v>13</v>
      </c>
      <c r="G3670" s="2" t="s">
        <v>14</v>
      </c>
    </row>
    <row r="3671" spans="1:14" hidden="1" x14ac:dyDescent="0.25">
      <c r="A3671" s="3">
        <v>124</v>
      </c>
      <c r="B3671" s="2" t="s">
        <v>1708</v>
      </c>
      <c r="C3671" s="2" t="s">
        <v>70</v>
      </c>
      <c r="D3671" s="2" t="s">
        <v>11</v>
      </c>
      <c r="E3671" s="2" t="s">
        <v>1710</v>
      </c>
      <c r="F3671" s="2" t="s">
        <v>13</v>
      </c>
      <c r="G3671" s="2" t="s">
        <v>14</v>
      </c>
    </row>
    <row r="3672" spans="1:14" hidden="1" x14ac:dyDescent="0.25">
      <c r="A3672" s="3">
        <v>186</v>
      </c>
      <c r="B3672" s="2" t="s">
        <v>1791</v>
      </c>
      <c r="C3672" s="2" t="s">
        <v>47</v>
      </c>
      <c r="D3672" s="2" t="s">
        <v>11</v>
      </c>
      <c r="E3672" s="2" t="s">
        <v>1793</v>
      </c>
      <c r="F3672" s="2" t="s">
        <v>13</v>
      </c>
      <c r="G3672" s="2" t="s">
        <v>33</v>
      </c>
    </row>
    <row r="3673" spans="1:14" hidden="1" x14ac:dyDescent="0.25">
      <c r="A3673" s="3">
        <v>430</v>
      </c>
      <c r="B3673" s="2" t="s">
        <v>1791</v>
      </c>
      <c r="C3673" s="2" t="s">
        <v>90</v>
      </c>
      <c r="D3673" s="2" t="s">
        <v>11</v>
      </c>
      <c r="E3673" s="2" t="s">
        <v>1793</v>
      </c>
      <c r="F3673" s="2" t="s">
        <v>13</v>
      </c>
      <c r="G3673" s="2" t="s">
        <v>33</v>
      </c>
    </row>
    <row r="3674" spans="1:14" hidden="1" x14ac:dyDescent="0.25">
      <c r="A3674" s="3">
        <v>3062</v>
      </c>
      <c r="B3674" s="2" t="s">
        <v>1791</v>
      </c>
      <c r="C3674" s="2" t="s">
        <v>9</v>
      </c>
      <c r="D3674" s="2" t="s">
        <v>11</v>
      </c>
      <c r="E3674" s="2" t="s">
        <v>1793</v>
      </c>
      <c r="F3674" s="2" t="s">
        <v>13</v>
      </c>
      <c r="G3674" s="2" t="s">
        <v>33</v>
      </c>
    </row>
    <row r="3675" spans="1:14" hidden="1" x14ac:dyDescent="0.25">
      <c r="A3675" s="3">
        <v>2638</v>
      </c>
      <c r="B3675" s="2" t="s">
        <v>1791</v>
      </c>
      <c r="C3675" s="2" t="s">
        <v>99</v>
      </c>
      <c r="D3675" s="2" t="s">
        <v>11</v>
      </c>
      <c r="E3675" s="2" t="s">
        <v>1793</v>
      </c>
      <c r="F3675" s="2" t="s">
        <v>13</v>
      </c>
      <c r="G3675" s="2" t="s">
        <v>33</v>
      </c>
    </row>
    <row r="3676" spans="1:14" hidden="1" x14ac:dyDescent="0.25">
      <c r="A3676" s="3">
        <v>2821</v>
      </c>
      <c r="B3676" s="2" t="s">
        <v>1791</v>
      </c>
      <c r="C3676" s="2" t="s">
        <v>70</v>
      </c>
      <c r="D3676" s="2" t="s">
        <v>11</v>
      </c>
      <c r="E3676" s="2" t="s">
        <v>1793</v>
      </c>
      <c r="F3676" s="2" t="s">
        <v>13</v>
      </c>
      <c r="G3676" s="2" t="s">
        <v>33</v>
      </c>
    </row>
    <row r="3677" spans="1:14" x14ac:dyDescent="0.25">
      <c r="A3677" s="3">
        <v>595</v>
      </c>
      <c r="B3677" s="2" t="s">
        <v>1791</v>
      </c>
      <c r="C3677" s="2" t="s">
        <v>189</v>
      </c>
      <c r="D3677" s="2" t="s">
        <v>11</v>
      </c>
      <c r="E3677" s="2" t="s">
        <v>1793</v>
      </c>
      <c r="F3677" s="2" t="s">
        <v>13</v>
      </c>
      <c r="G3677" s="2" t="s">
        <v>33</v>
      </c>
    </row>
    <row r="3678" spans="1:14" hidden="1" x14ac:dyDescent="0.25">
      <c r="A3678" s="3">
        <v>3676</v>
      </c>
      <c r="C3678" s="2" t="s">
        <v>2818</v>
      </c>
      <c r="D3678" s="2" t="s">
        <v>11</v>
      </c>
      <c r="E3678" s="2" t="s">
        <v>3120</v>
      </c>
      <c r="F3678" s="2" t="s">
        <v>37</v>
      </c>
      <c r="G3678" s="2" t="s">
        <v>2821</v>
      </c>
    </row>
    <row r="3679" spans="1:14" x14ac:dyDescent="0.25">
      <c r="A3679" s="3">
        <v>885</v>
      </c>
      <c r="B3679" s="2" t="s">
        <v>1791</v>
      </c>
      <c r="C3679" s="2" t="s">
        <v>43</v>
      </c>
      <c r="D3679" s="2" t="s">
        <v>11</v>
      </c>
      <c r="E3679" s="2" t="s">
        <v>1793</v>
      </c>
      <c r="F3679" s="2" t="s">
        <v>13</v>
      </c>
      <c r="G3679" s="2" t="s">
        <v>33</v>
      </c>
    </row>
    <row r="3680" spans="1:14" x14ac:dyDescent="0.25">
      <c r="A3680" s="3">
        <v>3314</v>
      </c>
      <c r="B3680" s="2" t="s">
        <v>1791</v>
      </c>
      <c r="C3680" s="2" t="s">
        <v>26</v>
      </c>
      <c r="D3680" s="2" t="s">
        <v>11</v>
      </c>
      <c r="E3680" s="2" t="s">
        <v>1793</v>
      </c>
      <c r="F3680" s="2" t="s">
        <v>13</v>
      </c>
      <c r="G3680" s="2" t="s">
        <v>33</v>
      </c>
    </row>
    <row r="3681" spans="1:14" x14ac:dyDescent="0.25">
      <c r="A3681" s="3">
        <v>3002</v>
      </c>
      <c r="B3681" s="2" t="s">
        <v>1791</v>
      </c>
      <c r="C3681" s="2" t="s">
        <v>30</v>
      </c>
      <c r="D3681" s="2" t="s">
        <v>11</v>
      </c>
      <c r="E3681" s="2" t="s">
        <v>1793</v>
      </c>
      <c r="F3681" s="2" t="s">
        <v>13</v>
      </c>
      <c r="G3681" s="2" t="s">
        <v>33</v>
      </c>
    </row>
    <row r="3682" spans="1:14" x14ac:dyDescent="0.25">
      <c r="A3682" s="3">
        <v>4281</v>
      </c>
      <c r="B3682" s="2" t="s">
        <v>1791</v>
      </c>
      <c r="C3682" s="2" t="s">
        <v>23</v>
      </c>
      <c r="D3682" s="2" t="s">
        <v>11</v>
      </c>
      <c r="E3682" s="2" t="s">
        <v>1793</v>
      </c>
      <c r="F3682" s="2" t="s">
        <v>13</v>
      </c>
      <c r="G3682" s="2" t="s">
        <v>33</v>
      </c>
    </row>
    <row r="3683" spans="1:14" x14ac:dyDescent="0.25">
      <c r="A3683" s="3">
        <v>921</v>
      </c>
      <c r="B3683" s="2" t="s">
        <v>5611</v>
      </c>
      <c r="C3683" s="2" t="s">
        <v>16</v>
      </c>
      <c r="D3683" s="2" t="s">
        <v>11</v>
      </c>
      <c r="E3683" s="2" t="s">
        <v>5613</v>
      </c>
      <c r="F3683" s="2" t="s">
        <v>13</v>
      </c>
      <c r="G3683" s="2" t="s">
        <v>14</v>
      </c>
      <c r="H3683" s="2">
        <f>14.0067*N3683/M3683</f>
        <v>0.34729020068730565</v>
      </c>
      <c r="L3683" s="2" t="s">
        <v>7564</v>
      </c>
      <c r="M3683" s="2">
        <v>201.65700000000001</v>
      </c>
      <c r="N3683" s="2">
        <v>5</v>
      </c>
    </row>
    <row r="3684" spans="1:14" x14ac:dyDescent="0.25">
      <c r="A3684" s="3">
        <v>941</v>
      </c>
      <c r="B3684" s="2" t="s">
        <v>2286</v>
      </c>
      <c r="C3684" s="2" t="s">
        <v>16</v>
      </c>
      <c r="D3684" s="2" t="s">
        <v>11</v>
      </c>
      <c r="E3684" s="2" t="s">
        <v>2288</v>
      </c>
      <c r="F3684" s="2" t="s">
        <v>13</v>
      </c>
      <c r="G3684" s="2" t="s">
        <v>14</v>
      </c>
      <c r="H3684" s="2">
        <f>14.0067*N3684/M3684</f>
        <v>4.9355166071164303E-2</v>
      </c>
      <c r="L3684" s="2" t="s">
        <v>7380</v>
      </c>
      <c r="M3684" s="2">
        <v>283.79399999999998</v>
      </c>
      <c r="N3684" s="2">
        <v>1</v>
      </c>
    </row>
    <row r="3685" spans="1:14" hidden="1" x14ac:dyDescent="0.25">
      <c r="A3685" s="3">
        <v>1972</v>
      </c>
      <c r="B3685" s="2" t="s">
        <v>5306</v>
      </c>
      <c r="C3685" s="2" t="s">
        <v>47</v>
      </c>
      <c r="D3685" s="2" t="s">
        <v>11</v>
      </c>
      <c r="E3685" s="2" t="s">
        <v>251</v>
      </c>
      <c r="F3685" s="2" t="s">
        <v>13</v>
      </c>
      <c r="G3685" s="2" t="s">
        <v>14</v>
      </c>
    </row>
    <row r="3686" spans="1:14" hidden="1" x14ac:dyDescent="0.25">
      <c r="A3686" s="3">
        <v>4150</v>
      </c>
      <c r="B3686" s="2" t="s">
        <v>5306</v>
      </c>
      <c r="C3686" s="2" t="s">
        <v>70</v>
      </c>
      <c r="D3686" s="2" t="s">
        <v>11</v>
      </c>
      <c r="E3686" s="2" t="s">
        <v>251</v>
      </c>
      <c r="F3686" s="2" t="s">
        <v>13</v>
      </c>
      <c r="G3686" s="2" t="s">
        <v>14</v>
      </c>
    </row>
    <row r="3687" spans="1:14" x14ac:dyDescent="0.25">
      <c r="A3687" s="3">
        <v>457</v>
      </c>
      <c r="B3687" s="2" t="s">
        <v>5306</v>
      </c>
      <c r="C3687" s="2" t="s">
        <v>388</v>
      </c>
      <c r="D3687" s="2" t="s">
        <v>11</v>
      </c>
      <c r="E3687" s="2" t="s">
        <v>251</v>
      </c>
      <c r="F3687" s="2" t="s">
        <v>13</v>
      </c>
      <c r="G3687" s="2" t="s">
        <v>14</v>
      </c>
      <c r="H3687" s="2">
        <f>14.0067*N3687/M3687</f>
        <v>0</v>
      </c>
      <c r="L3687" s="2" t="s">
        <v>7565</v>
      </c>
      <c r="M3687" s="2">
        <v>23.997699999999998</v>
      </c>
    </row>
    <row r="3688" spans="1:14" x14ac:dyDescent="0.25">
      <c r="A3688" s="3">
        <v>3328</v>
      </c>
      <c r="B3688" s="2" t="s">
        <v>5306</v>
      </c>
      <c r="C3688" s="2" t="s">
        <v>199</v>
      </c>
      <c r="D3688" s="2" t="s">
        <v>11</v>
      </c>
      <c r="E3688" s="2" t="s">
        <v>251</v>
      </c>
      <c r="F3688" s="2" t="s">
        <v>13</v>
      </c>
      <c r="G3688" s="2" t="s">
        <v>14</v>
      </c>
      <c r="H3688" s="2">
        <f>14.0067*N3688/M3688</f>
        <v>0</v>
      </c>
      <c r="L3688" s="2" t="s">
        <v>7565</v>
      </c>
      <c r="M3688" s="2">
        <v>23.997699999999998</v>
      </c>
    </row>
    <row r="3689" spans="1:14" hidden="1" x14ac:dyDescent="0.25">
      <c r="A3689" s="3">
        <v>3687</v>
      </c>
      <c r="C3689" s="2" t="s">
        <v>2818</v>
      </c>
      <c r="D3689" s="2" t="s">
        <v>11</v>
      </c>
      <c r="E3689" s="2" t="s">
        <v>4814</v>
      </c>
      <c r="F3689" s="2" t="s">
        <v>37</v>
      </c>
      <c r="G3689" s="2" t="s">
        <v>2913</v>
      </c>
    </row>
    <row r="3690" spans="1:14" x14ac:dyDescent="0.25">
      <c r="A3690" s="3">
        <v>3975</v>
      </c>
      <c r="B3690" s="2" t="s">
        <v>5306</v>
      </c>
      <c r="C3690" s="2" t="s">
        <v>142</v>
      </c>
      <c r="D3690" s="2" t="s">
        <v>11</v>
      </c>
      <c r="E3690" s="2" t="s">
        <v>251</v>
      </c>
      <c r="F3690" s="2" t="s">
        <v>13</v>
      </c>
      <c r="G3690" s="2" t="s">
        <v>14</v>
      </c>
      <c r="H3690" s="2">
        <f>14.0067*N3690/M3690</f>
        <v>0</v>
      </c>
      <c r="L3690" s="2" t="s">
        <v>7565</v>
      </c>
      <c r="M3690" s="2">
        <v>23.997699999999998</v>
      </c>
    </row>
    <row r="3691" spans="1:14" x14ac:dyDescent="0.25">
      <c r="A3691" s="3">
        <v>1448</v>
      </c>
      <c r="B3691" s="2" t="s">
        <v>5306</v>
      </c>
      <c r="C3691" s="2" t="s">
        <v>16</v>
      </c>
      <c r="D3691" s="2" t="s">
        <v>11</v>
      </c>
      <c r="E3691" s="2" t="s">
        <v>251</v>
      </c>
      <c r="F3691" s="2" t="s">
        <v>13</v>
      </c>
      <c r="G3691" s="2" t="s">
        <v>14</v>
      </c>
      <c r="H3691" s="2">
        <f>14.0067*N3691/M3691</f>
        <v>0</v>
      </c>
      <c r="L3691" s="2" t="s">
        <v>7565</v>
      </c>
      <c r="M3691" s="2">
        <v>23.997699999999998</v>
      </c>
      <c r="N3691" s="2">
        <v>0</v>
      </c>
    </row>
    <row r="3692" spans="1:14" x14ac:dyDescent="0.25">
      <c r="A3692" s="3">
        <v>2409</v>
      </c>
      <c r="B3692" s="2" t="s">
        <v>5306</v>
      </c>
      <c r="C3692" s="2" t="s">
        <v>189</v>
      </c>
      <c r="D3692" s="2" t="s">
        <v>11</v>
      </c>
      <c r="E3692" s="2" t="s">
        <v>251</v>
      </c>
      <c r="F3692" s="2" t="s">
        <v>13</v>
      </c>
      <c r="G3692" s="2" t="s">
        <v>14</v>
      </c>
      <c r="N3692" s="2">
        <v>0</v>
      </c>
    </row>
    <row r="3693" spans="1:14" x14ac:dyDescent="0.25">
      <c r="A3693" s="3">
        <v>883</v>
      </c>
      <c r="B3693" s="2" t="s">
        <v>5306</v>
      </c>
      <c r="C3693" s="2" t="s">
        <v>43</v>
      </c>
      <c r="D3693" s="2" t="s">
        <v>11</v>
      </c>
      <c r="E3693" s="2" t="s">
        <v>251</v>
      </c>
      <c r="F3693" s="2" t="s">
        <v>13</v>
      </c>
      <c r="G3693" s="2" t="s">
        <v>14</v>
      </c>
      <c r="N3693" s="2">
        <v>0</v>
      </c>
    </row>
    <row r="3694" spans="1:14" x14ac:dyDescent="0.25">
      <c r="A3694" s="3">
        <v>1378</v>
      </c>
      <c r="B3694" s="2" t="s">
        <v>5306</v>
      </c>
      <c r="C3694" s="2" t="s">
        <v>26</v>
      </c>
      <c r="D3694" s="2" t="s">
        <v>11</v>
      </c>
      <c r="E3694" s="2" t="s">
        <v>251</v>
      </c>
      <c r="F3694" s="2" t="s">
        <v>13</v>
      </c>
      <c r="G3694" s="2" t="s">
        <v>14</v>
      </c>
      <c r="N3694" s="2">
        <v>0</v>
      </c>
    </row>
    <row r="3695" spans="1:14" x14ac:dyDescent="0.25">
      <c r="A3695" s="3">
        <v>1950</v>
      </c>
      <c r="B3695" s="2" t="s">
        <v>5306</v>
      </c>
      <c r="C3695" s="2" t="s">
        <v>30</v>
      </c>
      <c r="D3695" s="2" t="s">
        <v>11</v>
      </c>
      <c r="E3695" s="2" t="s">
        <v>251</v>
      </c>
      <c r="F3695" s="2" t="s">
        <v>13</v>
      </c>
      <c r="G3695" s="2" t="s">
        <v>14</v>
      </c>
    </row>
    <row r="3696" spans="1:14" x14ac:dyDescent="0.25">
      <c r="A3696" s="3">
        <v>4066</v>
      </c>
      <c r="B3696" s="2" t="s">
        <v>5306</v>
      </c>
      <c r="C3696" s="2" t="s">
        <v>23</v>
      </c>
      <c r="D3696" s="2" t="s">
        <v>11</v>
      </c>
      <c r="E3696" s="2" t="s">
        <v>251</v>
      </c>
      <c r="F3696" s="2" t="s">
        <v>13</v>
      </c>
      <c r="G3696" s="2" t="s">
        <v>14</v>
      </c>
    </row>
    <row r="3697" spans="1:7" hidden="1" x14ac:dyDescent="0.25">
      <c r="A3697" s="3">
        <v>343</v>
      </c>
      <c r="B3697" s="2" t="s">
        <v>1497</v>
      </c>
      <c r="C3697" s="2" t="s">
        <v>47</v>
      </c>
      <c r="D3697" s="2" t="s">
        <v>11</v>
      </c>
      <c r="E3697" s="2" t="s">
        <v>1499</v>
      </c>
      <c r="F3697" s="2" t="s">
        <v>13</v>
      </c>
      <c r="G3697" s="2" t="s">
        <v>14</v>
      </c>
    </row>
    <row r="3698" spans="1:7" hidden="1" x14ac:dyDescent="0.25">
      <c r="A3698" s="3">
        <v>2823</v>
      </c>
      <c r="B3698" s="2" t="s">
        <v>1497</v>
      </c>
      <c r="C3698" s="2" t="s">
        <v>90</v>
      </c>
      <c r="D3698" s="2" t="s">
        <v>11</v>
      </c>
      <c r="E3698" s="2" t="s">
        <v>1499</v>
      </c>
      <c r="F3698" s="2" t="s">
        <v>13</v>
      </c>
      <c r="G3698" s="2" t="s">
        <v>14</v>
      </c>
    </row>
    <row r="3699" spans="1:7" hidden="1" x14ac:dyDescent="0.25">
      <c r="A3699" s="3">
        <v>2433</v>
      </c>
      <c r="B3699" s="2" t="s">
        <v>1497</v>
      </c>
      <c r="C3699" s="2" t="s">
        <v>9</v>
      </c>
      <c r="D3699" s="2" t="s">
        <v>11</v>
      </c>
      <c r="E3699" s="2" t="s">
        <v>1499</v>
      </c>
      <c r="F3699" s="2" t="s">
        <v>13</v>
      </c>
      <c r="G3699" s="2" t="s">
        <v>14</v>
      </c>
    </row>
    <row r="3700" spans="1:7" hidden="1" x14ac:dyDescent="0.25">
      <c r="A3700" s="3">
        <v>986</v>
      </c>
      <c r="B3700" s="2" t="s">
        <v>1497</v>
      </c>
      <c r="C3700" s="2" t="s">
        <v>99</v>
      </c>
      <c r="D3700" s="2" t="s">
        <v>11</v>
      </c>
      <c r="E3700" s="2" t="s">
        <v>1499</v>
      </c>
      <c r="F3700" s="2" t="s">
        <v>13</v>
      </c>
      <c r="G3700" s="2" t="s">
        <v>14</v>
      </c>
    </row>
    <row r="3701" spans="1:7" hidden="1" x14ac:dyDescent="0.25">
      <c r="A3701" s="3">
        <v>2318</v>
      </c>
      <c r="B3701" s="2" t="s">
        <v>1497</v>
      </c>
      <c r="C3701" s="2" t="s">
        <v>70</v>
      </c>
      <c r="D3701" s="2" t="s">
        <v>11</v>
      </c>
      <c r="E3701" s="2" t="s">
        <v>1499</v>
      </c>
      <c r="F3701" s="2" t="s">
        <v>13</v>
      </c>
      <c r="G3701" s="2" t="s">
        <v>14</v>
      </c>
    </row>
    <row r="3702" spans="1:7" x14ac:dyDescent="0.25">
      <c r="A3702" s="3">
        <v>1848</v>
      </c>
      <c r="B3702" s="2" t="s">
        <v>1497</v>
      </c>
      <c r="C3702" s="2" t="s">
        <v>189</v>
      </c>
      <c r="D3702" s="2" t="s">
        <v>11</v>
      </c>
      <c r="E3702" s="2" t="s">
        <v>1499</v>
      </c>
      <c r="F3702" s="2" t="s">
        <v>13</v>
      </c>
      <c r="G3702" s="2" t="s">
        <v>14</v>
      </c>
    </row>
    <row r="3703" spans="1:7" x14ac:dyDescent="0.25">
      <c r="A3703" s="3">
        <v>2804</v>
      </c>
      <c r="B3703" s="2" t="s">
        <v>1497</v>
      </c>
      <c r="C3703" s="2" t="s">
        <v>43</v>
      </c>
      <c r="D3703" s="2" t="s">
        <v>11</v>
      </c>
      <c r="E3703" s="2" t="s">
        <v>1499</v>
      </c>
      <c r="F3703" s="2" t="s">
        <v>13</v>
      </c>
      <c r="G3703" s="2" t="s">
        <v>14</v>
      </c>
    </row>
    <row r="3704" spans="1:7" x14ac:dyDescent="0.25">
      <c r="A3704" s="3">
        <v>596</v>
      </c>
      <c r="B3704" s="2" t="s">
        <v>1497</v>
      </c>
      <c r="C3704" s="2" t="s">
        <v>26</v>
      </c>
      <c r="D3704" s="2" t="s">
        <v>11</v>
      </c>
      <c r="E3704" s="2" t="s">
        <v>1499</v>
      </c>
      <c r="F3704" s="2" t="s">
        <v>13</v>
      </c>
      <c r="G3704" s="2" t="s">
        <v>14</v>
      </c>
    </row>
    <row r="3705" spans="1:7" x14ac:dyDescent="0.25">
      <c r="A3705" s="3">
        <v>2734</v>
      </c>
      <c r="B3705" s="2" t="s">
        <v>1497</v>
      </c>
      <c r="C3705" s="2" t="s">
        <v>30</v>
      </c>
      <c r="D3705" s="2" t="s">
        <v>11</v>
      </c>
      <c r="E3705" s="2" t="s">
        <v>1499</v>
      </c>
      <c r="F3705" s="2" t="s">
        <v>13</v>
      </c>
      <c r="G3705" s="2" t="s">
        <v>14</v>
      </c>
    </row>
    <row r="3706" spans="1:7" x14ac:dyDescent="0.25">
      <c r="A3706" s="3">
        <v>2887</v>
      </c>
      <c r="B3706" s="2" t="s">
        <v>1497</v>
      </c>
      <c r="C3706" s="2" t="s">
        <v>23</v>
      </c>
      <c r="D3706" s="2" t="s">
        <v>11</v>
      </c>
      <c r="E3706" s="2" t="s">
        <v>1499</v>
      </c>
      <c r="F3706" s="2" t="s">
        <v>13</v>
      </c>
      <c r="G3706" s="2" t="s">
        <v>14</v>
      </c>
    </row>
    <row r="3707" spans="1:7" x14ac:dyDescent="0.25">
      <c r="A3707" s="3">
        <v>1308</v>
      </c>
      <c r="B3707" s="2" t="s">
        <v>2550</v>
      </c>
      <c r="C3707" s="2" t="s">
        <v>189</v>
      </c>
      <c r="D3707" s="2" t="s">
        <v>11</v>
      </c>
      <c r="E3707" s="2" t="s">
        <v>2552</v>
      </c>
      <c r="F3707" s="2" t="s">
        <v>13</v>
      </c>
      <c r="G3707" s="2" t="s">
        <v>14</v>
      </c>
    </row>
    <row r="3708" spans="1:7" hidden="1" x14ac:dyDescent="0.25">
      <c r="A3708" s="3">
        <v>3706</v>
      </c>
      <c r="B3708" s="2" t="s">
        <v>1977</v>
      </c>
      <c r="C3708" s="2" t="s">
        <v>59</v>
      </c>
      <c r="D3708" s="2" t="s">
        <v>11</v>
      </c>
      <c r="E3708" s="2" t="s">
        <v>1995</v>
      </c>
      <c r="F3708" s="2" t="s">
        <v>37</v>
      </c>
      <c r="G3708" s="2" t="s">
        <v>14</v>
      </c>
    </row>
    <row r="3709" spans="1:7" hidden="1" x14ac:dyDescent="0.25">
      <c r="A3709" s="3">
        <v>3707</v>
      </c>
      <c r="C3709" s="2" t="s">
        <v>2818</v>
      </c>
      <c r="D3709" s="2" t="s">
        <v>11</v>
      </c>
      <c r="E3709" s="2" t="s">
        <v>5344</v>
      </c>
      <c r="F3709" s="2" t="s">
        <v>37</v>
      </c>
      <c r="G3709" s="2" t="s">
        <v>2913</v>
      </c>
    </row>
    <row r="3710" spans="1:7" x14ac:dyDescent="0.25">
      <c r="A3710" s="3">
        <v>1191</v>
      </c>
      <c r="B3710" s="2" t="s">
        <v>2550</v>
      </c>
      <c r="C3710" s="2" t="s">
        <v>43</v>
      </c>
      <c r="D3710" s="2" t="s">
        <v>11</v>
      </c>
      <c r="E3710" s="2" t="s">
        <v>2552</v>
      </c>
      <c r="F3710" s="2" t="s">
        <v>13</v>
      </c>
      <c r="G3710" s="2" t="s">
        <v>14</v>
      </c>
    </row>
    <row r="3711" spans="1:7" x14ac:dyDescent="0.25">
      <c r="A3711" s="3">
        <v>2349</v>
      </c>
      <c r="B3711" s="2" t="s">
        <v>2550</v>
      </c>
      <c r="C3711" s="2" t="s">
        <v>26</v>
      </c>
      <c r="D3711" s="2" t="s">
        <v>11</v>
      </c>
      <c r="E3711" s="2" t="s">
        <v>2552</v>
      </c>
      <c r="F3711" s="2" t="s">
        <v>13</v>
      </c>
      <c r="G3711" s="2" t="s">
        <v>14</v>
      </c>
    </row>
    <row r="3712" spans="1:7" x14ac:dyDescent="0.25">
      <c r="A3712" s="3">
        <v>1656</v>
      </c>
      <c r="B3712" s="2" t="s">
        <v>2550</v>
      </c>
      <c r="C3712" s="2" t="s">
        <v>30</v>
      </c>
      <c r="D3712" s="2" t="s">
        <v>11</v>
      </c>
      <c r="E3712" s="2" t="s">
        <v>2552</v>
      </c>
      <c r="F3712" s="2" t="s">
        <v>13</v>
      </c>
      <c r="G3712" s="2" t="s">
        <v>14</v>
      </c>
    </row>
    <row r="3713" spans="1:14" x14ac:dyDescent="0.25">
      <c r="A3713" s="3">
        <v>2764</v>
      </c>
      <c r="B3713" s="2" t="s">
        <v>2550</v>
      </c>
      <c r="C3713" s="2" t="s">
        <v>23</v>
      </c>
      <c r="D3713" s="2" t="s">
        <v>11</v>
      </c>
      <c r="E3713" s="2" t="s">
        <v>2552</v>
      </c>
      <c r="F3713" s="2" t="s">
        <v>13</v>
      </c>
      <c r="G3713" s="2" t="s">
        <v>14</v>
      </c>
    </row>
    <row r="3714" spans="1:14" x14ac:dyDescent="0.25">
      <c r="A3714" s="3">
        <v>3929</v>
      </c>
      <c r="B3714" s="2" t="s">
        <v>2151</v>
      </c>
      <c r="C3714" s="2" t="s">
        <v>16</v>
      </c>
      <c r="D3714" s="2" t="s">
        <v>11</v>
      </c>
      <c r="E3714" s="2" t="s">
        <v>2153</v>
      </c>
      <c r="F3714" s="2" t="s">
        <v>13</v>
      </c>
      <c r="G3714" s="2" t="s">
        <v>14</v>
      </c>
      <c r="H3714" s="2">
        <f>14.0067*N3714/M3714</f>
        <v>0</v>
      </c>
      <c r="L3714" s="2" t="s">
        <v>7568</v>
      </c>
      <c r="M3714" s="2">
        <v>188.05500000000001</v>
      </c>
      <c r="N3714" s="2">
        <v>0</v>
      </c>
    </row>
    <row r="3715" spans="1:14" hidden="1" x14ac:dyDescent="0.25">
      <c r="A3715" s="3">
        <v>522</v>
      </c>
      <c r="B3715" s="2" t="s">
        <v>118</v>
      </c>
      <c r="C3715" s="2" t="s">
        <v>47</v>
      </c>
      <c r="D3715" s="2" t="s">
        <v>11</v>
      </c>
      <c r="E3715" s="2" t="s">
        <v>120</v>
      </c>
      <c r="F3715" s="2" t="s">
        <v>13</v>
      </c>
      <c r="G3715" s="2" t="s">
        <v>14</v>
      </c>
    </row>
    <row r="3716" spans="1:14" hidden="1" x14ac:dyDescent="0.25">
      <c r="A3716" s="3">
        <v>1122</v>
      </c>
      <c r="B3716" s="2" t="s">
        <v>118</v>
      </c>
      <c r="C3716" s="2" t="s">
        <v>90</v>
      </c>
      <c r="D3716" s="2" t="s">
        <v>11</v>
      </c>
      <c r="E3716" s="2" t="s">
        <v>120</v>
      </c>
      <c r="F3716" s="2" t="s">
        <v>13</v>
      </c>
      <c r="G3716" s="2" t="s">
        <v>14</v>
      </c>
    </row>
    <row r="3717" spans="1:14" hidden="1" x14ac:dyDescent="0.25">
      <c r="A3717" s="3">
        <v>2374</v>
      </c>
      <c r="B3717" s="2" t="s">
        <v>118</v>
      </c>
      <c r="C3717" s="2" t="s">
        <v>9</v>
      </c>
      <c r="D3717" s="2" t="s">
        <v>11</v>
      </c>
      <c r="E3717" s="2" t="s">
        <v>120</v>
      </c>
      <c r="F3717" s="2" t="s">
        <v>13</v>
      </c>
      <c r="G3717" s="2" t="s">
        <v>14</v>
      </c>
    </row>
    <row r="3718" spans="1:14" hidden="1" x14ac:dyDescent="0.25">
      <c r="A3718" s="3">
        <v>1585</v>
      </c>
      <c r="B3718" s="2" t="s">
        <v>118</v>
      </c>
      <c r="C3718" s="2" t="s">
        <v>99</v>
      </c>
      <c r="D3718" s="2" t="s">
        <v>11</v>
      </c>
      <c r="E3718" s="2" t="s">
        <v>120</v>
      </c>
      <c r="F3718" s="2" t="s">
        <v>13</v>
      </c>
      <c r="G3718" s="2" t="s">
        <v>14</v>
      </c>
    </row>
    <row r="3719" spans="1:14" hidden="1" x14ac:dyDescent="0.25">
      <c r="A3719" s="3">
        <v>1150</v>
      </c>
      <c r="B3719" s="2" t="s">
        <v>118</v>
      </c>
      <c r="C3719" s="2" t="s">
        <v>70</v>
      </c>
      <c r="D3719" s="2" t="s">
        <v>11</v>
      </c>
      <c r="E3719" s="2" t="s">
        <v>120</v>
      </c>
      <c r="F3719" s="2" t="s">
        <v>13</v>
      </c>
      <c r="G3719" s="2" t="s">
        <v>14</v>
      </c>
    </row>
    <row r="3720" spans="1:14" x14ac:dyDescent="0.25">
      <c r="A3720" s="3">
        <v>2724</v>
      </c>
      <c r="B3720" s="2" t="s">
        <v>118</v>
      </c>
      <c r="C3720" s="2" t="s">
        <v>189</v>
      </c>
      <c r="D3720" s="2" t="s">
        <v>11</v>
      </c>
      <c r="E3720" s="2" t="s">
        <v>120</v>
      </c>
      <c r="F3720" s="2" t="s">
        <v>13</v>
      </c>
      <c r="G3720" s="2" t="s">
        <v>14</v>
      </c>
    </row>
    <row r="3721" spans="1:14" x14ac:dyDescent="0.25">
      <c r="A3721" s="3">
        <v>3021</v>
      </c>
      <c r="B3721" s="2" t="s">
        <v>118</v>
      </c>
      <c r="C3721" s="2" t="s">
        <v>43</v>
      </c>
      <c r="D3721" s="2" t="s">
        <v>11</v>
      </c>
      <c r="E3721" s="2" t="s">
        <v>120</v>
      </c>
      <c r="F3721" s="2" t="s">
        <v>13</v>
      </c>
      <c r="G3721" s="2" t="s">
        <v>14</v>
      </c>
    </row>
    <row r="3722" spans="1:14" x14ac:dyDescent="0.25">
      <c r="A3722" s="3">
        <v>2332</v>
      </c>
      <c r="B3722" s="2" t="s">
        <v>118</v>
      </c>
      <c r="C3722" s="2" t="s">
        <v>26</v>
      </c>
      <c r="D3722" s="2" t="s">
        <v>11</v>
      </c>
      <c r="E3722" s="2" t="s">
        <v>120</v>
      </c>
      <c r="F3722" s="2" t="s">
        <v>13</v>
      </c>
      <c r="G3722" s="2" t="s">
        <v>14</v>
      </c>
    </row>
    <row r="3723" spans="1:14" x14ac:dyDescent="0.25">
      <c r="A3723" s="3">
        <v>93</v>
      </c>
      <c r="B3723" s="2" t="s">
        <v>118</v>
      </c>
      <c r="C3723" s="2" t="s">
        <v>30</v>
      </c>
      <c r="D3723" s="2" t="s">
        <v>11</v>
      </c>
      <c r="E3723" s="2" t="s">
        <v>120</v>
      </c>
      <c r="F3723" s="2" t="s">
        <v>13</v>
      </c>
      <c r="G3723" s="2" t="s">
        <v>14</v>
      </c>
    </row>
    <row r="3724" spans="1:14" x14ac:dyDescent="0.25">
      <c r="A3724" s="3">
        <v>206</v>
      </c>
      <c r="B3724" s="2" t="s">
        <v>118</v>
      </c>
      <c r="C3724" s="2" t="s">
        <v>23</v>
      </c>
      <c r="D3724" s="2" t="s">
        <v>11</v>
      </c>
      <c r="E3724" s="2" t="s">
        <v>120</v>
      </c>
      <c r="F3724" s="2" t="s">
        <v>13</v>
      </c>
      <c r="G3724" s="2" t="s">
        <v>14</v>
      </c>
    </row>
    <row r="3725" spans="1:14" x14ac:dyDescent="0.25">
      <c r="A3725" s="3">
        <v>2940</v>
      </c>
      <c r="B3725" s="2" t="s">
        <v>753</v>
      </c>
      <c r="C3725" s="2" t="s">
        <v>189</v>
      </c>
      <c r="D3725" s="2" t="s">
        <v>11</v>
      </c>
      <c r="E3725" s="2" t="s">
        <v>755</v>
      </c>
      <c r="F3725" s="2" t="s">
        <v>13</v>
      </c>
      <c r="G3725" s="2" t="s">
        <v>14</v>
      </c>
    </row>
    <row r="3726" spans="1:14" x14ac:dyDescent="0.25">
      <c r="A3726" s="3">
        <v>3341</v>
      </c>
      <c r="B3726" s="2" t="s">
        <v>753</v>
      </c>
      <c r="C3726" s="2" t="s">
        <v>43</v>
      </c>
      <c r="D3726" s="2" t="s">
        <v>11</v>
      </c>
      <c r="E3726" s="2" t="s">
        <v>755</v>
      </c>
      <c r="F3726" s="2" t="s">
        <v>13</v>
      </c>
      <c r="G3726" s="2" t="s">
        <v>14</v>
      </c>
    </row>
    <row r="3727" spans="1:14" x14ac:dyDescent="0.25">
      <c r="A3727" s="3">
        <v>328</v>
      </c>
      <c r="B3727" s="2" t="s">
        <v>753</v>
      </c>
      <c r="C3727" s="2" t="s">
        <v>26</v>
      </c>
      <c r="D3727" s="2" t="s">
        <v>11</v>
      </c>
      <c r="E3727" s="2" t="s">
        <v>755</v>
      </c>
      <c r="F3727" s="2" t="s">
        <v>13</v>
      </c>
      <c r="G3727" s="2" t="s">
        <v>14</v>
      </c>
    </row>
    <row r="3728" spans="1:14" x14ac:dyDescent="0.25">
      <c r="A3728" s="3">
        <v>337</v>
      </c>
      <c r="B3728" s="2" t="s">
        <v>753</v>
      </c>
      <c r="C3728" s="2" t="s">
        <v>30</v>
      </c>
      <c r="D3728" s="2" t="s">
        <v>11</v>
      </c>
      <c r="E3728" s="2" t="s">
        <v>755</v>
      </c>
      <c r="F3728" s="2" t="s">
        <v>13</v>
      </c>
      <c r="G3728" s="2" t="s">
        <v>14</v>
      </c>
    </row>
    <row r="3729" spans="1:7" x14ac:dyDescent="0.25">
      <c r="A3729" s="3">
        <v>4177</v>
      </c>
      <c r="B3729" s="2" t="s">
        <v>753</v>
      </c>
      <c r="C3729" s="2" t="s">
        <v>23</v>
      </c>
      <c r="D3729" s="2" t="s">
        <v>11</v>
      </c>
      <c r="E3729" s="2" t="s">
        <v>755</v>
      </c>
      <c r="F3729" s="2" t="s">
        <v>13</v>
      </c>
      <c r="G3729" s="2" t="s">
        <v>14</v>
      </c>
    </row>
    <row r="3730" spans="1:7" x14ac:dyDescent="0.25">
      <c r="A3730" s="3">
        <v>3958</v>
      </c>
      <c r="B3730" s="2" t="s">
        <v>529</v>
      </c>
      <c r="C3730" s="2" t="s">
        <v>189</v>
      </c>
      <c r="D3730" s="2" t="s">
        <v>11</v>
      </c>
      <c r="E3730" s="2" t="s">
        <v>531</v>
      </c>
      <c r="F3730" s="2" t="s">
        <v>13</v>
      </c>
      <c r="G3730" s="2" t="s">
        <v>14</v>
      </c>
    </row>
    <row r="3731" spans="1:7" hidden="1" x14ac:dyDescent="0.25">
      <c r="A3731" s="3">
        <v>3729</v>
      </c>
      <c r="C3731" s="2" t="s">
        <v>2818</v>
      </c>
      <c r="D3731" s="2" t="s">
        <v>11</v>
      </c>
      <c r="E3731" s="2" t="s">
        <v>5070</v>
      </c>
      <c r="F3731" s="2" t="s">
        <v>37</v>
      </c>
      <c r="G3731" s="2" t="s">
        <v>2913</v>
      </c>
    </row>
    <row r="3732" spans="1:7" x14ac:dyDescent="0.25">
      <c r="A3732" s="3">
        <v>3275</v>
      </c>
      <c r="B3732" s="2" t="s">
        <v>529</v>
      </c>
      <c r="C3732" s="2" t="s">
        <v>43</v>
      </c>
      <c r="D3732" s="2" t="s">
        <v>11</v>
      </c>
      <c r="E3732" s="2" t="s">
        <v>531</v>
      </c>
      <c r="F3732" s="2" t="s">
        <v>13</v>
      </c>
      <c r="G3732" s="2" t="s">
        <v>14</v>
      </c>
    </row>
    <row r="3733" spans="1:7" x14ac:dyDescent="0.25">
      <c r="A3733" s="3">
        <v>1695</v>
      </c>
      <c r="B3733" s="2" t="s">
        <v>529</v>
      </c>
      <c r="C3733" s="2" t="s">
        <v>26</v>
      </c>
      <c r="D3733" s="2" t="s">
        <v>11</v>
      </c>
      <c r="E3733" s="2" t="s">
        <v>531</v>
      </c>
      <c r="F3733" s="2" t="s">
        <v>13</v>
      </c>
      <c r="G3733" s="2" t="s">
        <v>14</v>
      </c>
    </row>
    <row r="3734" spans="1:7" x14ac:dyDescent="0.25">
      <c r="A3734" s="3">
        <v>1846</v>
      </c>
      <c r="B3734" s="2" t="s">
        <v>529</v>
      </c>
      <c r="C3734" s="2" t="s">
        <v>30</v>
      </c>
      <c r="D3734" s="2" t="s">
        <v>11</v>
      </c>
      <c r="E3734" s="2" t="s">
        <v>531</v>
      </c>
      <c r="F3734" s="2" t="s">
        <v>13</v>
      </c>
      <c r="G3734" s="2" t="s">
        <v>14</v>
      </c>
    </row>
    <row r="3735" spans="1:7" x14ac:dyDescent="0.25">
      <c r="A3735" s="3">
        <v>3669</v>
      </c>
      <c r="B3735" s="2" t="s">
        <v>529</v>
      </c>
      <c r="C3735" s="2" t="s">
        <v>23</v>
      </c>
      <c r="D3735" s="2" t="s">
        <v>11</v>
      </c>
      <c r="E3735" s="2" t="s">
        <v>531</v>
      </c>
      <c r="F3735" s="2" t="s">
        <v>13</v>
      </c>
      <c r="G3735" s="2" t="s">
        <v>14</v>
      </c>
    </row>
    <row r="3736" spans="1:7" x14ac:dyDescent="0.25">
      <c r="A3736" s="3">
        <v>4211</v>
      </c>
      <c r="B3736" s="2" t="s">
        <v>2535</v>
      </c>
      <c r="C3736" s="2" t="s">
        <v>189</v>
      </c>
      <c r="D3736" s="2" t="s">
        <v>11</v>
      </c>
      <c r="E3736" s="2" t="s">
        <v>2537</v>
      </c>
      <c r="F3736" s="2" t="s">
        <v>13</v>
      </c>
      <c r="G3736" s="2" t="s">
        <v>14</v>
      </c>
    </row>
    <row r="3737" spans="1:7" x14ac:dyDescent="0.25">
      <c r="A3737" s="3">
        <v>3129</v>
      </c>
      <c r="B3737" s="2" t="s">
        <v>2535</v>
      </c>
      <c r="C3737" s="2" t="s">
        <v>43</v>
      </c>
      <c r="D3737" s="2" t="s">
        <v>11</v>
      </c>
      <c r="E3737" s="2" t="s">
        <v>2537</v>
      </c>
      <c r="F3737" s="2" t="s">
        <v>13</v>
      </c>
      <c r="G3737" s="2" t="s">
        <v>14</v>
      </c>
    </row>
    <row r="3738" spans="1:7" hidden="1" x14ac:dyDescent="0.25">
      <c r="A3738" s="3">
        <v>3736</v>
      </c>
      <c r="C3738" s="2" t="s">
        <v>2818</v>
      </c>
      <c r="D3738" s="2" t="s">
        <v>11</v>
      </c>
      <c r="E3738" s="2" t="s">
        <v>3163</v>
      </c>
      <c r="F3738" s="2" t="s">
        <v>37</v>
      </c>
      <c r="G3738" s="2" t="s">
        <v>2821</v>
      </c>
    </row>
    <row r="3739" spans="1:7" x14ac:dyDescent="0.25">
      <c r="A3739" s="3">
        <v>3984</v>
      </c>
      <c r="B3739" s="2" t="s">
        <v>2535</v>
      </c>
      <c r="C3739" s="2" t="s">
        <v>26</v>
      </c>
      <c r="D3739" s="2" t="s">
        <v>11</v>
      </c>
      <c r="E3739" s="2" t="s">
        <v>2537</v>
      </c>
      <c r="F3739" s="2" t="s">
        <v>13</v>
      </c>
      <c r="G3739" s="2" t="s">
        <v>14</v>
      </c>
    </row>
    <row r="3740" spans="1:7" x14ac:dyDescent="0.25">
      <c r="A3740" s="3">
        <v>1432</v>
      </c>
      <c r="B3740" s="2" t="s">
        <v>2535</v>
      </c>
      <c r="C3740" s="2" t="s">
        <v>30</v>
      </c>
      <c r="D3740" s="2" t="s">
        <v>11</v>
      </c>
      <c r="E3740" s="2" t="s">
        <v>2537</v>
      </c>
      <c r="F3740" s="2" t="s">
        <v>13</v>
      </c>
      <c r="G3740" s="2" t="s">
        <v>14</v>
      </c>
    </row>
    <row r="3741" spans="1:7" x14ac:dyDescent="0.25">
      <c r="A3741" s="3">
        <v>3536</v>
      </c>
      <c r="B3741" s="2" t="s">
        <v>2535</v>
      </c>
      <c r="C3741" s="2" t="s">
        <v>23</v>
      </c>
      <c r="D3741" s="2" t="s">
        <v>11</v>
      </c>
      <c r="E3741" s="2" t="s">
        <v>2537</v>
      </c>
      <c r="F3741" s="2" t="s">
        <v>13</v>
      </c>
      <c r="G3741" s="2" t="s">
        <v>14</v>
      </c>
    </row>
    <row r="3742" spans="1:7" x14ac:dyDescent="0.25">
      <c r="A3742" s="3">
        <v>951</v>
      </c>
      <c r="B3742" s="2" t="s">
        <v>2388</v>
      </c>
      <c r="C3742" s="2" t="s">
        <v>189</v>
      </c>
      <c r="D3742" s="2" t="s">
        <v>11</v>
      </c>
      <c r="E3742" s="2" t="s">
        <v>2390</v>
      </c>
      <c r="F3742" s="2" t="s">
        <v>13</v>
      </c>
      <c r="G3742" s="2" t="s">
        <v>14</v>
      </c>
    </row>
    <row r="3743" spans="1:7" x14ac:dyDescent="0.25">
      <c r="A3743" s="3">
        <v>1402</v>
      </c>
      <c r="B3743" s="2" t="s">
        <v>2388</v>
      </c>
      <c r="C3743" s="2" t="s">
        <v>43</v>
      </c>
      <c r="D3743" s="2" t="s">
        <v>11</v>
      </c>
      <c r="E3743" s="2" t="s">
        <v>2390</v>
      </c>
      <c r="F3743" s="2" t="s">
        <v>13</v>
      </c>
      <c r="G3743" s="2" t="s">
        <v>14</v>
      </c>
    </row>
    <row r="3744" spans="1:7" x14ac:dyDescent="0.25">
      <c r="A3744" s="3">
        <v>1136</v>
      </c>
      <c r="B3744" s="2" t="s">
        <v>2388</v>
      </c>
      <c r="C3744" s="2" t="s">
        <v>26</v>
      </c>
      <c r="D3744" s="2" t="s">
        <v>11</v>
      </c>
      <c r="E3744" s="2" t="s">
        <v>2390</v>
      </c>
      <c r="F3744" s="2" t="s">
        <v>13</v>
      </c>
      <c r="G3744" s="2" t="s">
        <v>14</v>
      </c>
    </row>
    <row r="3745" spans="1:7" x14ac:dyDescent="0.25">
      <c r="A3745" s="3">
        <v>503</v>
      </c>
      <c r="B3745" s="2" t="s">
        <v>2388</v>
      </c>
      <c r="C3745" s="2" t="s">
        <v>30</v>
      </c>
      <c r="D3745" s="2" t="s">
        <v>11</v>
      </c>
      <c r="E3745" s="2" t="s">
        <v>2390</v>
      </c>
      <c r="F3745" s="2" t="s">
        <v>13</v>
      </c>
      <c r="G3745" s="2" t="s">
        <v>14</v>
      </c>
    </row>
    <row r="3746" spans="1:7" x14ac:dyDescent="0.25">
      <c r="A3746" s="3">
        <v>2440</v>
      </c>
      <c r="B3746" s="2" t="s">
        <v>2388</v>
      </c>
      <c r="C3746" s="2" t="s">
        <v>23</v>
      </c>
      <c r="D3746" s="2" t="s">
        <v>11</v>
      </c>
      <c r="E3746" s="2" t="s">
        <v>2390</v>
      </c>
      <c r="F3746" s="2" t="s">
        <v>13</v>
      </c>
      <c r="G3746" s="2" t="s">
        <v>14</v>
      </c>
    </row>
    <row r="3747" spans="1:7" hidden="1" x14ac:dyDescent="0.25">
      <c r="A3747" s="3">
        <v>3745</v>
      </c>
      <c r="C3747" s="2" t="s">
        <v>2818</v>
      </c>
      <c r="D3747" s="2" t="s">
        <v>11</v>
      </c>
      <c r="E3747" s="2" t="s">
        <v>3593</v>
      </c>
      <c r="F3747" s="2" t="s">
        <v>37</v>
      </c>
      <c r="G3747" s="2" t="s">
        <v>2821</v>
      </c>
    </row>
    <row r="3748" spans="1:7" hidden="1" x14ac:dyDescent="0.25">
      <c r="A3748" s="3">
        <v>674</v>
      </c>
      <c r="B3748" s="2" t="s">
        <v>249</v>
      </c>
      <c r="C3748" s="2" t="s">
        <v>47</v>
      </c>
      <c r="D3748" s="2" t="s">
        <v>11</v>
      </c>
      <c r="E3748" s="2" t="s">
        <v>1039</v>
      </c>
      <c r="F3748" s="2" t="s">
        <v>13</v>
      </c>
      <c r="G3748" s="2" t="s">
        <v>14</v>
      </c>
    </row>
    <row r="3749" spans="1:7" hidden="1" x14ac:dyDescent="0.25">
      <c r="A3749" s="3">
        <v>139</v>
      </c>
      <c r="B3749" s="2" t="s">
        <v>249</v>
      </c>
      <c r="C3749" s="2" t="s">
        <v>90</v>
      </c>
      <c r="D3749" s="2" t="s">
        <v>11</v>
      </c>
      <c r="E3749" s="2" t="s">
        <v>1039</v>
      </c>
      <c r="F3749" s="2" t="s">
        <v>13</v>
      </c>
      <c r="G3749" s="2" t="s">
        <v>14</v>
      </c>
    </row>
    <row r="3750" spans="1:7" hidden="1" x14ac:dyDescent="0.25">
      <c r="A3750" s="3">
        <v>4029</v>
      </c>
      <c r="B3750" s="2" t="s">
        <v>249</v>
      </c>
      <c r="C3750" s="2" t="s">
        <v>9</v>
      </c>
      <c r="D3750" s="2" t="s">
        <v>11</v>
      </c>
      <c r="E3750" s="2" t="s">
        <v>1039</v>
      </c>
      <c r="F3750" s="2" t="s">
        <v>13</v>
      </c>
      <c r="G3750" s="2" t="s">
        <v>14</v>
      </c>
    </row>
    <row r="3751" spans="1:7" hidden="1" x14ac:dyDescent="0.25">
      <c r="A3751" s="3">
        <v>1331</v>
      </c>
      <c r="B3751" s="2" t="s">
        <v>249</v>
      </c>
      <c r="C3751" s="2" t="s">
        <v>99</v>
      </c>
      <c r="D3751" s="2" t="s">
        <v>11</v>
      </c>
      <c r="E3751" s="2" t="s">
        <v>1039</v>
      </c>
      <c r="F3751" s="2" t="s">
        <v>13</v>
      </c>
      <c r="G3751" s="2" t="s">
        <v>14</v>
      </c>
    </row>
    <row r="3752" spans="1:7" hidden="1" x14ac:dyDescent="0.25">
      <c r="A3752" s="3">
        <v>805</v>
      </c>
      <c r="B3752" s="2" t="s">
        <v>249</v>
      </c>
      <c r="C3752" s="2" t="s">
        <v>70</v>
      </c>
      <c r="D3752" s="2" t="s">
        <v>11</v>
      </c>
      <c r="E3752" s="2" t="s">
        <v>1039</v>
      </c>
      <c r="F3752" s="2" t="s">
        <v>13</v>
      </c>
      <c r="G3752" s="2" t="s">
        <v>14</v>
      </c>
    </row>
    <row r="3753" spans="1:7" hidden="1" x14ac:dyDescent="0.25">
      <c r="A3753" s="3">
        <v>1682</v>
      </c>
      <c r="B3753" s="2" t="s">
        <v>1794</v>
      </c>
      <c r="C3753" s="2" t="s">
        <v>47</v>
      </c>
      <c r="D3753" s="2" t="s">
        <v>11</v>
      </c>
      <c r="E3753" s="2" t="s">
        <v>1796</v>
      </c>
      <c r="F3753" s="2" t="s">
        <v>13</v>
      </c>
      <c r="G3753" s="2" t="s">
        <v>33</v>
      </c>
    </row>
    <row r="3754" spans="1:7" hidden="1" x14ac:dyDescent="0.25">
      <c r="A3754" s="3">
        <v>3845</v>
      </c>
      <c r="B3754" s="2" t="s">
        <v>1794</v>
      </c>
      <c r="C3754" s="2" t="s">
        <v>90</v>
      </c>
      <c r="D3754" s="2" t="s">
        <v>11</v>
      </c>
      <c r="E3754" s="2" t="s">
        <v>1796</v>
      </c>
      <c r="F3754" s="2" t="s">
        <v>13</v>
      </c>
      <c r="G3754" s="2" t="s">
        <v>33</v>
      </c>
    </row>
    <row r="3755" spans="1:7" hidden="1" x14ac:dyDescent="0.25">
      <c r="A3755" s="3">
        <v>3753</v>
      </c>
      <c r="B3755" s="2" t="s">
        <v>4090</v>
      </c>
      <c r="C3755" s="2" t="s">
        <v>59</v>
      </c>
      <c r="D3755" s="2" t="s">
        <v>11</v>
      </c>
      <c r="E3755" s="2" t="s">
        <v>4105</v>
      </c>
      <c r="F3755" s="2" t="s">
        <v>37</v>
      </c>
      <c r="G3755" s="2" t="s">
        <v>14</v>
      </c>
    </row>
    <row r="3756" spans="1:7" hidden="1" x14ac:dyDescent="0.25">
      <c r="A3756" s="3">
        <v>1140</v>
      </c>
      <c r="B3756" s="2" t="s">
        <v>1794</v>
      </c>
      <c r="C3756" s="2" t="s">
        <v>9</v>
      </c>
      <c r="D3756" s="2" t="s">
        <v>11</v>
      </c>
      <c r="E3756" s="2" t="s">
        <v>1796</v>
      </c>
      <c r="F3756" s="2" t="s">
        <v>13</v>
      </c>
      <c r="G3756" s="2" t="s">
        <v>33</v>
      </c>
    </row>
    <row r="3757" spans="1:7" hidden="1" x14ac:dyDescent="0.25">
      <c r="A3757" s="3">
        <v>3825</v>
      </c>
      <c r="B3757" s="2" t="s">
        <v>1794</v>
      </c>
      <c r="C3757" s="2" t="s">
        <v>99</v>
      </c>
      <c r="D3757" s="2" t="s">
        <v>11</v>
      </c>
      <c r="E3757" s="2" t="s">
        <v>1796</v>
      </c>
      <c r="F3757" s="2" t="s">
        <v>13</v>
      </c>
      <c r="G3757" s="2" t="s">
        <v>33</v>
      </c>
    </row>
    <row r="3758" spans="1:7" hidden="1" x14ac:dyDescent="0.25">
      <c r="A3758" s="3">
        <v>3359</v>
      </c>
      <c r="B3758" s="2" t="s">
        <v>1794</v>
      </c>
      <c r="C3758" s="2" t="s">
        <v>70</v>
      </c>
      <c r="D3758" s="2" t="s">
        <v>11</v>
      </c>
      <c r="E3758" s="2" t="s">
        <v>1796</v>
      </c>
      <c r="F3758" s="2" t="s">
        <v>13</v>
      </c>
      <c r="G3758" s="2" t="s">
        <v>33</v>
      </c>
    </row>
    <row r="3759" spans="1:7" hidden="1" x14ac:dyDescent="0.25">
      <c r="A3759" s="3">
        <v>3757</v>
      </c>
      <c r="C3759" s="2" t="s">
        <v>2818</v>
      </c>
      <c r="D3759" s="2" t="s">
        <v>11</v>
      </c>
      <c r="E3759" s="2" t="s">
        <v>6175</v>
      </c>
      <c r="F3759" s="2" t="s">
        <v>37</v>
      </c>
      <c r="G3759" s="2" t="s">
        <v>2913</v>
      </c>
    </row>
    <row r="3760" spans="1:7" hidden="1" x14ac:dyDescent="0.25">
      <c r="A3760" s="3">
        <v>301</v>
      </c>
      <c r="C3760" s="2" t="s">
        <v>47</v>
      </c>
      <c r="D3760" s="2" t="s">
        <v>11</v>
      </c>
      <c r="E3760" s="2" t="s">
        <v>549</v>
      </c>
      <c r="F3760" s="2" t="s">
        <v>13</v>
      </c>
      <c r="G3760" s="2" t="s">
        <v>14</v>
      </c>
    </row>
    <row r="3761" spans="1:14" hidden="1" x14ac:dyDescent="0.25">
      <c r="A3761" s="3">
        <v>887</v>
      </c>
      <c r="C3761" s="2" t="s">
        <v>90</v>
      </c>
      <c r="D3761" s="2" t="s">
        <v>11</v>
      </c>
      <c r="E3761" s="2" t="s">
        <v>549</v>
      </c>
      <c r="F3761" s="2" t="s">
        <v>13</v>
      </c>
      <c r="G3761" s="2" t="s">
        <v>14</v>
      </c>
    </row>
    <row r="3762" spans="1:14" hidden="1" x14ac:dyDescent="0.25">
      <c r="A3762" s="3">
        <v>2035</v>
      </c>
      <c r="C3762" s="2" t="s">
        <v>9</v>
      </c>
      <c r="D3762" s="2" t="s">
        <v>11</v>
      </c>
      <c r="E3762" s="2" t="s">
        <v>549</v>
      </c>
      <c r="F3762" s="2" t="s">
        <v>13</v>
      </c>
      <c r="G3762" s="2" t="s">
        <v>14</v>
      </c>
    </row>
    <row r="3763" spans="1:14" hidden="1" x14ac:dyDescent="0.25">
      <c r="A3763" s="3">
        <v>2316</v>
      </c>
      <c r="C3763" s="2" t="s">
        <v>99</v>
      </c>
      <c r="D3763" s="2" t="s">
        <v>11</v>
      </c>
      <c r="E3763" s="2" t="s">
        <v>549</v>
      </c>
      <c r="F3763" s="2" t="s">
        <v>13</v>
      </c>
      <c r="G3763" s="2" t="s">
        <v>14</v>
      </c>
    </row>
    <row r="3764" spans="1:14" hidden="1" x14ac:dyDescent="0.25">
      <c r="A3764" s="3">
        <v>4386</v>
      </c>
      <c r="C3764" s="2" t="s">
        <v>70</v>
      </c>
      <c r="D3764" s="2" t="s">
        <v>11</v>
      </c>
      <c r="E3764" s="2" t="s">
        <v>549</v>
      </c>
      <c r="F3764" s="2" t="s">
        <v>13</v>
      </c>
      <c r="G3764" s="2" t="s">
        <v>14</v>
      </c>
    </row>
    <row r="3765" spans="1:14" x14ac:dyDescent="0.25">
      <c r="A3765" s="3">
        <v>1826</v>
      </c>
      <c r="B3765" s="2" t="s">
        <v>2794</v>
      </c>
      <c r="C3765" s="2" t="s">
        <v>16</v>
      </c>
      <c r="D3765" s="2" t="s">
        <v>11</v>
      </c>
      <c r="E3765" s="2" t="s">
        <v>2796</v>
      </c>
      <c r="F3765" s="2" t="s">
        <v>13</v>
      </c>
      <c r="G3765" s="2" t="s">
        <v>14</v>
      </c>
      <c r="H3765" s="2">
        <f>14.0067*N3765/M3765</f>
        <v>1.9082333579468511E-2</v>
      </c>
      <c r="L3765" s="2" t="s">
        <v>7576</v>
      </c>
      <c r="M3765" s="2">
        <v>734.01400000000001</v>
      </c>
      <c r="N3765" s="2">
        <v>1</v>
      </c>
    </row>
    <row r="3766" spans="1:14" x14ac:dyDescent="0.25">
      <c r="A3766" s="3">
        <v>2723</v>
      </c>
      <c r="B3766" s="2" t="s">
        <v>3863</v>
      </c>
      <c r="C3766" s="2" t="s">
        <v>16</v>
      </c>
      <c r="D3766" s="2" t="s">
        <v>11</v>
      </c>
      <c r="E3766" s="2" t="s">
        <v>3865</v>
      </c>
      <c r="F3766" s="2" t="s">
        <v>13</v>
      </c>
      <c r="G3766" s="2" t="s">
        <v>14</v>
      </c>
      <c r="H3766" s="2">
        <f>14.0067*N3766/M3766</f>
        <v>0</v>
      </c>
      <c r="L3766" s="2" t="s">
        <v>7577</v>
      </c>
      <c r="M3766" s="2">
        <v>411.31900000000002</v>
      </c>
      <c r="N3766" s="2">
        <v>0</v>
      </c>
    </row>
    <row r="3767" spans="1:14" x14ac:dyDescent="0.25">
      <c r="A3767" s="3">
        <v>3487</v>
      </c>
      <c r="B3767" s="2" t="s">
        <v>6634</v>
      </c>
      <c r="C3767" s="2" t="s">
        <v>16</v>
      </c>
      <c r="D3767" s="2" t="s">
        <v>11</v>
      </c>
      <c r="E3767" s="2" t="s">
        <v>6636</v>
      </c>
      <c r="F3767" s="2" t="s">
        <v>13</v>
      </c>
      <c r="G3767" s="2" t="s">
        <v>14</v>
      </c>
      <c r="H3767" s="2">
        <f>14.0067*N3767/M3767</f>
        <v>4.7085143003133025E-2</v>
      </c>
      <c r="L3767" s="2" t="s">
        <v>7578</v>
      </c>
      <c r="M3767" s="2">
        <v>297.476</v>
      </c>
      <c r="N3767" s="2">
        <v>1</v>
      </c>
    </row>
    <row r="3768" spans="1:14" x14ac:dyDescent="0.25">
      <c r="A3768" s="3">
        <v>171</v>
      </c>
      <c r="B3768" s="2" t="s">
        <v>1867</v>
      </c>
      <c r="C3768" s="2" t="s">
        <v>16</v>
      </c>
      <c r="D3768" s="2" t="s">
        <v>11</v>
      </c>
      <c r="E3768" s="2" t="s">
        <v>1869</v>
      </c>
      <c r="F3768" s="2" t="s">
        <v>13</v>
      </c>
      <c r="G3768" s="2" t="s">
        <v>14</v>
      </c>
      <c r="H3768" s="2">
        <f>14.0067*N3768/M3768</f>
        <v>7.6280283082318795E-2</v>
      </c>
      <c r="L3768" s="2" t="s">
        <v>7579</v>
      </c>
      <c r="M3768" s="2">
        <v>367.24299999999999</v>
      </c>
      <c r="N3768" s="2">
        <v>2</v>
      </c>
    </row>
    <row r="3769" spans="1:14" hidden="1" x14ac:dyDescent="0.25">
      <c r="A3769" s="3">
        <v>267</v>
      </c>
      <c r="B3769" s="2" t="s">
        <v>1060</v>
      </c>
      <c r="C3769" s="2" t="s">
        <v>47</v>
      </c>
      <c r="D3769" s="2" t="s">
        <v>11</v>
      </c>
      <c r="E3769" s="2" t="s">
        <v>1062</v>
      </c>
      <c r="F3769" s="2" t="s">
        <v>13</v>
      </c>
      <c r="G3769" s="2" t="s">
        <v>14</v>
      </c>
    </row>
    <row r="3770" spans="1:14" hidden="1" x14ac:dyDescent="0.25">
      <c r="A3770" s="3">
        <v>3768</v>
      </c>
      <c r="C3770" s="2" t="s">
        <v>2818</v>
      </c>
      <c r="D3770" s="2" t="s">
        <v>11</v>
      </c>
      <c r="E3770" s="2" t="s">
        <v>5524</v>
      </c>
      <c r="F3770" s="2" t="s">
        <v>37</v>
      </c>
      <c r="G3770" s="2" t="s">
        <v>2913</v>
      </c>
    </row>
    <row r="3771" spans="1:14" hidden="1" x14ac:dyDescent="0.25">
      <c r="A3771" s="3">
        <v>1597</v>
      </c>
      <c r="B3771" s="2" t="s">
        <v>1060</v>
      </c>
      <c r="C3771" s="2" t="s">
        <v>90</v>
      </c>
      <c r="D3771" s="2" t="s">
        <v>11</v>
      </c>
      <c r="E3771" s="2" t="s">
        <v>1062</v>
      </c>
      <c r="F3771" s="2" t="s">
        <v>13</v>
      </c>
      <c r="G3771" s="2" t="s">
        <v>14</v>
      </c>
    </row>
    <row r="3772" spans="1:14" hidden="1" x14ac:dyDescent="0.25">
      <c r="A3772" s="3">
        <v>1468</v>
      </c>
      <c r="B3772" s="2" t="s">
        <v>1060</v>
      </c>
      <c r="C3772" s="2" t="s">
        <v>9</v>
      </c>
      <c r="D3772" s="2" t="s">
        <v>11</v>
      </c>
      <c r="E3772" s="2" t="s">
        <v>1062</v>
      </c>
      <c r="F3772" s="2" t="s">
        <v>13</v>
      </c>
      <c r="G3772" s="2" t="s">
        <v>14</v>
      </c>
    </row>
    <row r="3773" spans="1:14" hidden="1" x14ac:dyDescent="0.25">
      <c r="A3773" s="3">
        <v>1020</v>
      </c>
      <c r="B3773" s="2" t="s">
        <v>1060</v>
      </c>
      <c r="C3773" s="2" t="s">
        <v>99</v>
      </c>
      <c r="D3773" s="2" t="s">
        <v>11</v>
      </c>
      <c r="E3773" s="2" t="s">
        <v>1062</v>
      </c>
      <c r="F3773" s="2" t="s">
        <v>13</v>
      </c>
      <c r="G3773" s="2" t="s">
        <v>14</v>
      </c>
    </row>
    <row r="3774" spans="1:14" hidden="1" x14ac:dyDescent="0.25">
      <c r="A3774" s="3">
        <v>1411</v>
      </c>
      <c r="B3774" s="2" t="s">
        <v>1060</v>
      </c>
      <c r="C3774" s="2" t="s">
        <v>70</v>
      </c>
      <c r="D3774" s="2" t="s">
        <v>11</v>
      </c>
      <c r="E3774" s="2" t="s">
        <v>1062</v>
      </c>
      <c r="F3774" s="2" t="s">
        <v>13</v>
      </c>
      <c r="G3774" s="2" t="s">
        <v>14</v>
      </c>
    </row>
    <row r="3775" spans="1:14" x14ac:dyDescent="0.25">
      <c r="A3775" s="3">
        <v>950</v>
      </c>
      <c r="B3775" s="2" t="s">
        <v>1060</v>
      </c>
      <c r="C3775" s="2" t="s">
        <v>388</v>
      </c>
      <c r="D3775" s="2" t="s">
        <v>11</v>
      </c>
      <c r="E3775" s="2" t="s">
        <v>1062</v>
      </c>
      <c r="F3775" s="2" t="s">
        <v>13</v>
      </c>
      <c r="G3775" s="2" t="s">
        <v>14</v>
      </c>
      <c r="H3775" s="2">
        <f>14.0067*N3775/M3775</f>
        <v>0</v>
      </c>
      <c r="L3775" s="2" t="s">
        <v>7701</v>
      </c>
      <c r="M3775" s="2">
        <v>89.635999999999996</v>
      </c>
      <c r="N3775" s="2">
        <v>0</v>
      </c>
    </row>
    <row r="3776" spans="1:14" x14ac:dyDescent="0.25">
      <c r="A3776" s="3">
        <v>3490</v>
      </c>
      <c r="B3776" s="2" t="s">
        <v>1060</v>
      </c>
      <c r="C3776" s="2" t="s">
        <v>199</v>
      </c>
      <c r="D3776" s="2" t="s">
        <v>11</v>
      </c>
      <c r="E3776" s="2" t="s">
        <v>1062</v>
      </c>
      <c r="F3776" s="2" t="s">
        <v>13</v>
      </c>
      <c r="G3776" s="2" t="s">
        <v>14</v>
      </c>
      <c r="H3776" s="2">
        <f>14.0067*N3776/M3776</f>
        <v>0</v>
      </c>
      <c r="L3776" s="2" t="s">
        <v>7701</v>
      </c>
      <c r="M3776" s="2">
        <v>89.635999999999996</v>
      </c>
      <c r="N3776" s="2">
        <v>0</v>
      </c>
    </row>
    <row r="3777" spans="1:14" x14ac:dyDescent="0.25">
      <c r="A3777" s="3">
        <v>147</v>
      </c>
      <c r="B3777" s="2" t="s">
        <v>1060</v>
      </c>
      <c r="C3777" s="2" t="s">
        <v>142</v>
      </c>
      <c r="D3777" s="2" t="s">
        <v>11</v>
      </c>
      <c r="E3777" s="2" t="s">
        <v>1062</v>
      </c>
      <c r="F3777" s="2" t="s">
        <v>13</v>
      </c>
      <c r="G3777" s="2" t="s">
        <v>14</v>
      </c>
      <c r="H3777" s="2">
        <f>14.0067*N3777/M3777</f>
        <v>0</v>
      </c>
      <c r="L3777" s="2" t="s">
        <v>7701</v>
      </c>
      <c r="M3777" s="2">
        <v>89.635999999999996</v>
      </c>
      <c r="N3777" s="2">
        <v>0</v>
      </c>
    </row>
    <row r="3778" spans="1:14" x14ac:dyDescent="0.25">
      <c r="A3778" s="3">
        <v>43</v>
      </c>
      <c r="B3778" s="2" t="s">
        <v>1060</v>
      </c>
      <c r="C3778" s="2" t="s">
        <v>16</v>
      </c>
      <c r="D3778" s="2" t="s">
        <v>11</v>
      </c>
      <c r="E3778" s="2" t="s">
        <v>1062</v>
      </c>
      <c r="F3778" s="2" t="s">
        <v>13</v>
      </c>
      <c r="G3778" s="2" t="s">
        <v>14</v>
      </c>
      <c r="H3778" s="2">
        <f>14.0067*N3778/M3778</f>
        <v>0</v>
      </c>
      <c r="L3778" s="2" t="s">
        <v>7701</v>
      </c>
      <c r="M3778" s="2">
        <v>89.635999999999996</v>
      </c>
      <c r="N3778" s="2">
        <v>0</v>
      </c>
    </row>
    <row r="3779" spans="1:14" x14ac:dyDescent="0.25">
      <c r="A3779" s="3">
        <v>396</v>
      </c>
      <c r="B3779" s="2" t="s">
        <v>1060</v>
      </c>
      <c r="C3779" s="2" t="s">
        <v>189</v>
      </c>
      <c r="D3779" s="2" t="s">
        <v>11</v>
      </c>
      <c r="E3779" s="2" t="s">
        <v>1062</v>
      </c>
      <c r="F3779" s="2" t="s">
        <v>13</v>
      </c>
      <c r="G3779" s="2" t="s">
        <v>14</v>
      </c>
    </row>
    <row r="3780" spans="1:14" x14ac:dyDescent="0.25">
      <c r="A3780" s="3">
        <v>1952</v>
      </c>
      <c r="B3780" s="2" t="s">
        <v>1060</v>
      </c>
      <c r="C3780" s="2" t="s">
        <v>43</v>
      </c>
      <c r="D3780" s="2" t="s">
        <v>11</v>
      </c>
      <c r="E3780" s="2" t="s">
        <v>1062</v>
      </c>
      <c r="F3780" s="2" t="s">
        <v>13</v>
      </c>
      <c r="G3780" s="2" t="s">
        <v>14</v>
      </c>
    </row>
    <row r="3781" spans="1:14" x14ac:dyDescent="0.25">
      <c r="A3781" s="3">
        <v>2803</v>
      </c>
      <c r="B3781" s="2" t="s">
        <v>1060</v>
      </c>
      <c r="C3781" s="2" t="s">
        <v>26</v>
      </c>
      <c r="D3781" s="2" t="s">
        <v>11</v>
      </c>
      <c r="E3781" s="2" t="s">
        <v>1062</v>
      </c>
      <c r="F3781" s="2" t="s">
        <v>13</v>
      </c>
      <c r="G3781" s="2" t="s">
        <v>14</v>
      </c>
    </row>
    <row r="3782" spans="1:14" x14ac:dyDescent="0.25">
      <c r="A3782" s="3">
        <v>3535</v>
      </c>
      <c r="B3782" s="2" t="s">
        <v>1060</v>
      </c>
      <c r="C3782" s="2" t="s">
        <v>30</v>
      </c>
      <c r="D3782" s="2" t="s">
        <v>11</v>
      </c>
      <c r="E3782" s="2" t="s">
        <v>1062</v>
      </c>
      <c r="F3782" s="2" t="s">
        <v>13</v>
      </c>
      <c r="G3782" s="2" t="s">
        <v>14</v>
      </c>
    </row>
    <row r="3783" spans="1:14" hidden="1" x14ac:dyDescent="0.25">
      <c r="A3783" s="3">
        <v>3781</v>
      </c>
      <c r="B3783" s="2" t="s">
        <v>1469</v>
      </c>
      <c r="C3783" s="2" t="s">
        <v>59</v>
      </c>
      <c r="D3783" s="2" t="s">
        <v>11</v>
      </c>
      <c r="E3783" s="2" t="s">
        <v>1471</v>
      </c>
      <c r="F3783" s="2" t="s">
        <v>37</v>
      </c>
      <c r="G3783" s="2" t="s">
        <v>14</v>
      </c>
    </row>
    <row r="3784" spans="1:14" x14ac:dyDescent="0.25">
      <c r="A3784" s="3">
        <v>2122</v>
      </c>
      <c r="B3784" s="2" t="s">
        <v>1060</v>
      </c>
      <c r="C3784" s="2" t="s">
        <v>23</v>
      </c>
      <c r="D3784" s="2" t="s">
        <v>11</v>
      </c>
      <c r="E3784" s="2" t="s">
        <v>1062</v>
      </c>
      <c r="F3784" s="2" t="s">
        <v>13</v>
      </c>
      <c r="G3784" s="2" t="s">
        <v>14</v>
      </c>
    </row>
    <row r="3785" spans="1:14" hidden="1" x14ac:dyDescent="0.25">
      <c r="A3785" s="3">
        <v>1837</v>
      </c>
      <c r="B3785" s="2" t="s">
        <v>532</v>
      </c>
      <c r="C3785" s="2" t="s">
        <v>47</v>
      </c>
      <c r="D3785" s="2" t="s">
        <v>11</v>
      </c>
      <c r="E3785" s="2" t="s">
        <v>534</v>
      </c>
      <c r="F3785" s="2" t="s">
        <v>13</v>
      </c>
      <c r="G3785" s="2" t="s">
        <v>33</v>
      </c>
    </row>
    <row r="3786" spans="1:14" hidden="1" x14ac:dyDescent="0.25">
      <c r="A3786" s="3">
        <v>2265</v>
      </c>
      <c r="B3786" s="2" t="s">
        <v>532</v>
      </c>
      <c r="C3786" s="2" t="s">
        <v>90</v>
      </c>
      <c r="D3786" s="2" t="s">
        <v>11</v>
      </c>
      <c r="E3786" s="2" t="s">
        <v>534</v>
      </c>
      <c r="F3786" s="2" t="s">
        <v>13</v>
      </c>
      <c r="G3786" s="2" t="s">
        <v>33</v>
      </c>
    </row>
    <row r="3787" spans="1:14" hidden="1" x14ac:dyDescent="0.25">
      <c r="A3787" s="3">
        <v>2017</v>
      </c>
      <c r="B3787" s="2" t="s">
        <v>532</v>
      </c>
      <c r="C3787" s="2" t="s">
        <v>9</v>
      </c>
      <c r="D3787" s="2" t="s">
        <v>11</v>
      </c>
      <c r="E3787" s="2" t="s">
        <v>534</v>
      </c>
      <c r="F3787" s="2" t="s">
        <v>13</v>
      </c>
      <c r="G3787" s="2" t="s">
        <v>33</v>
      </c>
    </row>
    <row r="3788" spans="1:14" hidden="1" x14ac:dyDescent="0.25">
      <c r="A3788" s="3">
        <v>2224</v>
      </c>
      <c r="B3788" s="2" t="s">
        <v>532</v>
      </c>
      <c r="C3788" s="2" t="s">
        <v>99</v>
      </c>
      <c r="D3788" s="2" t="s">
        <v>11</v>
      </c>
      <c r="E3788" s="2" t="s">
        <v>534</v>
      </c>
      <c r="F3788" s="2" t="s">
        <v>13</v>
      </c>
      <c r="G3788" s="2" t="s">
        <v>33</v>
      </c>
    </row>
    <row r="3789" spans="1:14" hidden="1" x14ac:dyDescent="0.25">
      <c r="A3789" s="3">
        <v>3414</v>
      </c>
      <c r="B3789" s="2" t="s">
        <v>532</v>
      </c>
      <c r="C3789" s="2" t="s">
        <v>70</v>
      </c>
      <c r="D3789" s="2" t="s">
        <v>11</v>
      </c>
      <c r="E3789" s="2" t="s">
        <v>534</v>
      </c>
      <c r="F3789" s="2" t="s">
        <v>13</v>
      </c>
      <c r="G3789" s="2" t="s">
        <v>33</v>
      </c>
    </row>
    <row r="3790" spans="1:14" x14ac:dyDescent="0.25">
      <c r="A3790" s="3">
        <v>937</v>
      </c>
      <c r="B3790" s="2" t="s">
        <v>532</v>
      </c>
      <c r="C3790" s="2" t="s">
        <v>189</v>
      </c>
      <c r="D3790" s="2" t="s">
        <v>11</v>
      </c>
      <c r="E3790" s="2" t="s">
        <v>534</v>
      </c>
      <c r="F3790" s="2" t="s">
        <v>13</v>
      </c>
      <c r="G3790" s="2" t="s">
        <v>33</v>
      </c>
    </row>
    <row r="3791" spans="1:14" x14ac:dyDescent="0.25">
      <c r="A3791" s="3">
        <v>1338</v>
      </c>
      <c r="B3791" s="2" t="s">
        <v>532</v>
      </c>
      <c r="C3791" s="2" t="s">
        <v>43</v>
      </c>
      <c r="D3791" s="2" t="s">
        <v>11</v>
      </c>
      <c r="E3791" s="2" t="s">
        <v>534</v>
      </c>
      <c r="F3791" s="2" t="s">
        <v>13</v>
      </c>
      <c r="G3791" s="2" t="s">
        <v>33</v>
      </c>
    </row>
    <row r="3792" spans="1:14" x14ac:dyDescent="0.25">
      <c r="A3792" s="3">
        <v>4310</v>
      </c>
      <c r="B3792" s="2" t="s">
        <v>532</v>
      </c>
      <c r="C3792" s="2" t="s">
        <v>26</v>
      </c>
      <c r="D3792" s="2" t="s">
        <v>11</v>
      </c>
      <c r="E3792" s="2" t="s">
        <v>534</v>
      </c>
      <c r="F3792" s="2" t="s">
        <v>13</v>
      </c>
      <c r="G3792" s="2" t="s">
        <v>33</v>
      </c>
    </row>
    <row r="3793" spans="1:7" x14ac:dyDescent="0.25">
      <c r="A3793" s="3">
        <v>3189</v>
      </c>
      <c r="B3793" s="2" t="s">
        <v>532</v>
      </c>
      <c r="C3793" s="2" t="s">
        <v>30</v>
      </c>
      <c r="D3793" s="2" t="s">
        <v>11</v>
      </c>
      <c r="E3793" s="2" t="s">
        <v>534</v>
      </c>
      <c r="F3793" s="2" t="s">
        <v>13</v>
      </c>
      <c r="G3793" s="2" t="s">
        <v>33</v>
      </c>
    </row>
    <row r="3794" spans="1:7" x14ac:dyDescent="0.25">
      <c r="A3794" s="3">
        <v>518</v>
      </c>
      <c r="B3794" s="2" t="s">
        <v>532</v>
      </c>
      <c r="C3794" s="2" t="s">
        <v>23</v>
      </c>
      <c r="D3794" s="2" t="s">
        <v>11</v>
      </c>
      <c r="E3794" s="2" t="s">
        <v>534</v>
      </c>
      <c r="F3794" s="2" t="s">
        <v>13</v>
      </c>
      <c r="G3794" s="2" t="s">
        <v>33</v>
      </c>
    </row>
    <row r="3795" spans="1:7" hidden="1" x14ac:dyDescent="0.25">
      <c r="A3795" s="3">
        <v>4063</v>
      </c>
      <c r="B3795" s="2" t="s">
        <v>736</v>
      </c>
      <c r="C3795" s="2" t="s">
        <v>47</v>
      </c>
      <c r="D3795" s="2" t="s">
        <v>11</v>
      </c>
      <c r="E3795" s="2" t="s">
        <v>439</v>
      </c>
      <c r="F3795" s="2" t="s">
        <v>13</v>
      </c>
      <c r="G3795" s="2" t="s">
        <v>33</v>
      </c>
    </row>
    <row r="3796" spans="1:7" hidden="1" x14ac:dyDescent="0.25">
      <c r="A3796" s="3">
        <v>2735</v>
      </c>
      <c r="B3796" s="2" t="s">
        <v>736</v>
      </c>
      <c r="C3796" s="2" t="s">
        <v>90</v>
      </c>
      <c r="D3796" s="2" t="s">
        <v>11</v>
      </c>
      <c r="E3796" s="2" t="s">
        <v>439</v>
      </c>
      <c r="F3796" s="2" t="s">
        <v>13</v>
      </c>
      <c r="G3796" s="2" t="s">
        <v>33</v>
      </c>
    </row>
    <row r="3797" spans="1:7" hidden="1" x14ac:dyDescent="0.25">
      <c r="A3797" s="3">
        <v>3795</v>
      </c>
      <c r="B3797" s="2" t="s">
        <v>7581</v>
      </c>
      <c r="C3797" s="2" t="s">
        <v>59</v>
      </c>
      <c r="D3797" s="2" t="s">
        <v>11</v>
      </c>
      <c r="E3797" s="2" t="s">
        <v>256</v>
      </c>
      <c r="F3797" s="2" t="s">
        <v>37</v>
      </c>
      <c r="G3797" s="2" t="s">
        <v>14</v>
      </c>
    </row>
    <row r="3798" spans="1:7" hidden="1" x14ac:dyDescent="0.25">
      <c r="A3798" s="3">
        <v>1709</v>
      </c>
      <c r="B3798" s="2" t="s">
        <v>736</v>
      </c>
      <c r="C3798" s="2" t="s">
        <v>9</v>
      </c>
      <c r="D3798" s="2" t="s">
        <v>11</v>
      </c>
      <c r="E3798" s="2" t="s">
        <v>439</v>
      </c>
      <c r="F3798" s="2" t="s">
        <v>13</v>
      </c>
      <c r="G3798" s="2" t="s">
        <v>33</v>
      </c>
    </row>
    <row r="3799" spans="1:7" hidden="1" x14ac:dyDescent="0.25">
      <c r="A3799" s="3">
        <v>840</v>
      </c>
      <c r="B3799" s="2" t="s">
        <v>736</v>
      </c>
      <c r="C3799" s="2" t="s">
        <v>99</v>
      </c>
      <c r="D3799" s="2" t="s">
        <v>11</v>
      </c>
      <c r="E3799" s="2" t="s">
        <v>439</v>
      </c>
      <c r="F3799" s="2" t="s">
        <v>13</v>
      </c>
      <c r="G3799" s="2" t="s">
        <v>33</v>
      </c>
    </row>
    <row r="3800" spans="1:7" hidden="1" x14ac:dyDescent="0.25">
      <c r="A3800" s="3">
        <v>242</v>
      </c>
      <c r="B3800" s="2" t="s">
        <v>736</v>
      </c>
      <c r="C3800" s="2" t="s">
        <v>70</v>
      </c>
      <c r="D3800" s="2" t="s">
        <v>11</v>
      </c>
      <c r="E3800" s="2" t="s">
        <v>439</v>
      </c>
      <c r="F3800" s="2" t="s">
        <v>13</v>
      </c>
      <c r="G3800" s="2" t="s">
        <v>33</v>
      </c>
    </row>
    <row r="3801" spans="1:7" x14ac:dyDescent="0.25">
      <c r="A3801" s="3">
        <v>2450</v>
      </c>
      <c r="B3801" s="2" t="s">
        <v>736</v>
      </c>
      <c r="C3801" s="2" t="s">
        <v>189</v>
      </c>
      <c r="D3801" s="2" t="s">
        <v>11</v>
      </c>
      <c r="E3801" s="2" t="s">
        <v>439</v>
      </c>
      <c r="F3801" s="2" t="s">
        <v>13</v>
      </c>
      <c r="G3801" s="2" t="s">
        <v>33</v>
      </c>
    </row>
    <row r="3802" spans="1:7" x14ac:dyDescent="0.25">
      <c r="A3802" s="3">
        <v>3988</v>
      </c>
      <c r="B3802" s="2" t="s">
        <v>736</v>
      </c>
      <c r="C3802" s="2" t="s">
        <v>43</v>
      </c>
      <c r="D3802" s="2" t="s">
        <v>11</v>
      </c>
      <c r="E3802" s="2" t="s">
        <v>439</v>
      </c>
      <c r="F3802" s="2" t="s">
        <v>13</v>
      </c>
      <c r="G3802" s="2" t="s">
        <v>33</v>
      </c>
    </row>
    <row r="3803" spans="1:7" x14ac:dyDescent="0.25">
      <c r="A3803" s="3">
        <v>356</v>
      </c>
      <c r="B3803" s="2" t="s">
        <v>736</v>
      </c>
      <c r="C3803" s="2" t="s">
        <v>26</v>
      </c>
      <c r="D3803" s="2" t="s">
        <v>11</v>
      </c>
      <c r="E3803" s="2" t="s">
        <v>439</v>
      </c>
      <c r="F3803" s="2" t="s">
        <v>13</v>
      </c>
      <c r="G3803" s="2" t="s">
        <v>33</v>
      </c>
    </row>
    <row r="3804" spans="1:7" x14ac:dyDescent="0.25">
      <c r="A3804" s="3">
        <v>2898</v>
      </c>
      <c r="B3804" s="2" t="s">
        <v>736</v>
      </c>
      <c r="C3804" s="2" t="s">
        <v>30</v>
      </c>
      <c r="D3804" s="2" t="s">
        <v>11</v>
      </c>
      <c r="E3804" s="2" t="s">
        <v>439</v>
      </c>
      <c r="F3804" s="2" t="s">
        <v>13</v>
      </c>
      <c r="G3804" s="2" t="s">
        <v>33</v>
      </c>
    </row>
    <row r="3805" spans="1:7" x14ac:dyDescent="0.25">
      <c r="A3805" s="3">
        <v>4262</v>
      </c>
      <c r="B3805" s="2" t="s">
        <v>736</v>
      </c>
      <c r="C3805" s="2" t="s">
        <v>23</v>
      </c>
      <c r="D3805" s="2" t="s">
        <v>11</v>
      </c>
      <c r="E3805" s="2" t="s">
        <v>439</v>
      </c>
      <c r="F3805" s="2" t="s">
        <v>13</v>
      </c>
      <c r="G3805" s="2" t="s">
        <v>33</v>
      </c>
    </row>
    <row r="3806" spans="1:7" hidden="1" x14ac:dyDescent="0.25">
      <c r="A3806" s="3">
        <v>2583</v>
      </c>
      <c r="B3806" s="2" t="s">
        <v>1246</v>
      </c>
      <c r="C3806" s="2" t="s">
        <v>47</v>
      </c>
      <c r="D3806" s="2" t="s">
        <v>11</v>
      </c>
      <c r="E3806" s="2" t="s">
        <v>1248</v>
      </c>
      <c r="F3806" s="2" t="s">
        <v>13</v>
      </c>
      <c r="G3806" s="2" t="s">
        <v>14</v>
      </c>
    </row>
    <row r="3807" spans="1:7" hidden="1" x14ac:dyDescent="0.25">
      <c r="A3807" s="3">
        <v>3479</v>
      </c>
      <c r="B3807" s="2" t="s">
        <v>1246</v>
      </c>
      <c r="C3807" s="2" t="s">
        <v>90</v>
      </c>
      <c r="D3807" s="2" t="s">
        <v>11</v>
      </c>
      <c r="E3807" s="2" t="s">
        <v>1248</v>
      </c>
      <c r="F3807" s="2" t="s">
        <v>13</v>
      </c>
      <c r="G3807" s="2" t="s">
        <v>14</v>
      </c>
    </row>
    <row r="3808" spans="1:7" hidden="1" x14ac:dyDescent="0.25">
      <c r="A3808" s="3">
        <v>2216</v>
      </c>
      <c r="B3808" s="2" t="s">
        <v>1246</v>
      </c>
      <c r="C3808" s="2" t="s">
        <v>9</v>
      </c>
      <c r="D3808" s="2" t="s">
        <v>11</v>
      </c>
      <c r="E3808" s="2" t="s">
        <v>1248</v>
      </c>
      <c r="F3808" s="2" t="s">
        <v>13</v>
      </c>
      <c r="G3808" s="2" t="s">
        <v>14</v>
      </c>
    </row>
    <row r="3809" spans="1:14" hidden="1" x14ac:dyDescent="0.25">
      <c r="A3809" s="3">
        <v>3807</v>
      </c>
      <c r="B3809" s="2" t="s">
        <v>50</v>
      </c>
      <c r="C3809" s="2" t="s">
        <v>51</v>
      </c>
      <c r="D3809" s="2" t="s">
        <v>11</v>
      </c>
      <c r="E3809" s="15" t="s">
        <v>7583</v>
      </c>
      <c r="F3809" s="2" t="s">
        <v>37</v>
      </c>
      <c r="G3809" s="2" t="s">
        <v>14</v>
      </c>
      <c r="J3809" s="16" t="s">
        <v>7584</v>
      </c>
    </row>
    <row r="3810" spans="1:14" hidden="1" x14ac:dyDescent="0.25">
      <c r="A3810" s="3">
        <v>3808</v>
      </c>
      <c r="B3810" s="2" t="s">
        <v>7585</v>
      </c>
      <c r="C3810" s="2" t="s">
        <v>59</v>
      </c>
      <c r="D3810" s="2" t="s">
        <v>11</v>
      </c>
      <c r="E3810" s="2" t="s">
        <v>1238</v>
      </c>
      <c r="F3810" s="2" t="s">
        <v>37</v>
      </c>
      <c r="G3810" s="2" t="s">
        <v>14</v>
      </c>
    </row>
    <row r="3811" spans="1:14" hidden="1" x14ac:dyDescent="0.25">
      <c r="A3811" s="3">
        <v>1997</v>
      </c>
      <c r="B3811" s="2" t="s">
        <v>1246</v>
      </c>
      <c r="C3811" s="2" t="s">
        <v>99</v>
      </c>
      <c r="D3811" s="2" t="s">
        <v>11</v>
      </c>
      <c r="E3811" s="2" t="s">
        <v>1248</v>
      </c>
      <c r="F3811" s="2" t="s">
        <v>13</v>
      </c>
      <c r="G3811" s="2" t="s">
        <v>14</v>
      </c>
    </row>
    <row r="3812" spans="1:14" hidden="1" x14ac:dyDescent="0.25">
      <c r="A3812" s="3">
        <v>2488</v>
      </c>
      <c r="B3812" s="2" t="s">
        <v>1246</v>
      </c>
      <c r="C3812" s="2" t="s">
        <v>70</v>
      </c>
      <c r="D3812" s="2" t="s">
        <v>11</v>
      </c>
      <c r="E3812" s="2" t="s">
        <v>1248</v>
      </c>
      <c r="F3812" s="2" t="s">
        <v>13</v>
      </c>
      <c r="G3812" s="2" t="s">
        <v>14</v>
      </c>
    </row>
    <row r="3813" spans="1:14" x14ac:dyDescent="0.25">
      <c r="A3813" s="3">
        <v>223</v>
      </c>
      <c r="B3813" s="2" t="s">
        <v>1246</v>
      </c>
      <c r="C3813" s="2" t="s">
        <v>189</v>
      </c>
      <c r="D3813" s="2" t="s">
        <v>11</v>
      </c>
      <c r="E3813" s="2" t="s">
        <v>1248</v>
      </c>
      <c r="F3813" s="2" t="s">
        <v>13</v>
      </c>
      <c r="G3813" s="2" t="s">
        <v>14</v>
      </c>
    </row>
    <row r="3814" spans="1:14" x14ac:dyDescent="0.25">
      <c r="A3814" s="3">
        <v>2156</v>
      </c>
      <c r="B3814" s="2" t="s">
        <v>1246</v>
      </c>
      <c r="C3814" s="2" t="s">
        <v>43</v>
      </c>
      <c r="D3814" s="2" t="s">
        <v>11</v>
      </c>
      <c r="E3814" s="2" t="s">
        <v>1248</v>
      </c>
      <c r="F3814" s="2" t="s">
        <v>13</v>
      </c>
      <c r="G3814" s="2" t="s">
        <v>14</v>
      </c>
    </row>
    <row r="3815" spans="1:14" x14ac:dyDescent="0.25">
      <c r="A3815" s="3">
        <v>1936</v>
      </c>
      <c r="B3815" s="2" t="s">
        <v>1246</v>
      </c>
      <c r="C3815" s="2" t="s">
        <v>26</v>
      </c>
      <c r="D3815" s="2" t="s">
        <v>11</v>
      </c>
      <c r="E3815" s="2" t="s">
        <v>1248</v>
      </c>
      <c r="F3815" s="2" t="s">
        <v>13</v>
      </c>
      <c r="G3815" s="2" t="s">
        <v>14</v>
      </c>
    </row>
    <row r="3816" spans="1:14" hidden="1" x14ac:dyDescent="0.25">
      <c r="A3816" s="3">
        <v>3814</v>
      </c>
      <c r="C3816" s="2" t="s">
        <v>2818</v>
      </c>
      <c r="D3816" s="2" t="s">
        <v>11</v>
      </c>
      <c r="E3816" s="2" t="s">
        <v>3494</v>
      </c>
      <c r="F3816" s="2" t="s">
        <v>37</v>
      </c>
      <c r="G3816" s="2" t="s">
        <v>2821</v>
      </c>
    </row>
    <row r="3817" spans="1:14" hidden="1" x14ac:dyDescent="0.25">
      <c r="A3817" s="3">
        <v>3815</v>
      </c>
      <c r="B3817" s="2" t="s">
        <v>596</v>
      </c>
      <c r="C3817" s="2" t="s">
        <v>59</v>
      </c>
      <c r="D3817" s="2" t="s">
        <v>11</v>
      </c>
      <c r="E3817" s="2" t="s">
        <v>1616</v>
      </c>
      <c r="F3817" s="2" t="s">
        <v>37</v>
      </c>
      <c r="G3817" s="2" t="s">
        <v>14</v>
      </c>
    </row>
    <row r="3818" spans="1:14" x14ac:dyDescent="0.25">
      <c r="A3818" s="3">
        <v>1093</v>
      </c>
      <c r="B3818" s="2" t="s">
        <v>1246</v>
      </c>
      <c r="C3818" s="2" t="s">
        <v>30</v>
      </c>
      <c r="D3818" s="2" t="s">
        <v>11</v>
      </c>
      <c r="E3818" s="2" t="s">
        <v>1248</v>
      </c>
      <c r="F3818" s="2" t="s">
        <v>13</v>
      </c>
      <c r="G3818" s="2" t="s">
        <v>14</v>
      </c>
    </row>
    <row r="3819" spans="1:14" hidden="1" x14ac:dyDescent="0.25">
      <c r="A3819" s="3">
        <v>3817</v>
      </c>
      <c r="B3819" s="2" t="s">
        <v>19</v>
      </c>
      <c r="C3819" s="2" t="s">
        <v>59</v>
      </c>
      <c r="D3819" s="2" t="s">
        <v>11</v>
      </c>
      <c r="E3819" s="2" t="s">
        <v>2428</v>
      </c>
      <c r="F3819" s="2" t="s">
        <v>37</v>
      </c>
      <c r="G3819" s="2" t="s">
        <v>14</v>
      </c>
    </row>
    <row r="3820" spans="1:14" x14ac:dyDescent="0.25">
      <c r="A3820" s="3">
        <v>1648</v>
      </c>
      <c r="B3820" s="2" t="s">
        <v>1246</v>
      </c>
      <c r="C3820" s="2" t="s">
        <v>23</v>
      </c>
      <c r="D3820" s="2" t="s">
        <v>11</v>
      </c>
      <c r="E3820" s="2" t="s">
        <v>1248</v>
      </c>
      <c r="F3820" s="2" t="s">
        <v>13</v>
      </c>
      <c r="G3820" s="2" t="s">
        <v>14</v>
      </c>
    </row>
    <row r="3821" spans="1:14" x14ac:dyDescent="0.25">
      <c r="A3821" s="3">
        <v>4143</v>
      </c>
      <c r="B3821" s="2" t="s">
        <v>2668</v>
      </c>
      <c r="C3821" s="2" t="s">
        <v>16</v>
      </c>
      <c r="D3821" s="2" t="s">
        <v>11</v>
      </c>
      <c r="E3821" s="2" t="s">
        <v>2670</v>
      </c>
      <c r="F3821" s="2" t="s">
        <v>13</v>
      </c>
      <c r="G3821" s="2" t="s">
        <v>14</v>
      </c>
      <c r="H3821" s="2">
        <f>14.0067*N3821/M3821</f>
        <v>0</v>
      </c>
      <c r="L3821" s="2" t="s">
        <v>7586</v>
      </c>
      <c r="M3821" s="2">
        <v>328.76799999999997</v>
      </c>
      <c r="N3821" s="2">
        <v>0</v>
      </c>
    </row>
    <row r="3822" spans="1:14" hidden="1" x14ac:dyDescent="0.25">
      <c r="A3822" s="3">
        <v>4375</v>
      </c>
      <c r="B3822" s="2" t="s">
        <v>265</v>
      </c>
      <c r="C3822" s="2" t="s">
        <v>47</v>
      </c>
      <c r="D3822" s="2" t="s">
        <v>11</v>
      </c>
      <c r="E3822" s="2" t="s">
        <v>267</v>
      </c>
      <c r="F3822" s="2" t="s">
        <v>13</v>
      </c>
      <c r="G3822" s="2" t="s">
        <v>14</v>
      </c>
    </row>
    <row r="3823" spans="1:14" hidden="1" x14ac:dyDescent="0.25">
      <c r="A3823" s="3">
        <v>943</v>
      </c>
      <c r="B3823" s="2" t="s">
        <v>265</v>
      </c>
      <c r="C3823" s="2" t="s">
        <v>90</v>
      </c>
      <c r="D3823" s="2" t="s">
        <v>11</v>
      </c>
      <c r="E3823" s="2" t="s">
        <v>267</v>
      </c>
      <c r="F3823" s="2" t="s">
        <v>13</v>
      </c>
      <c r="G3823" s="2" t="s">
        <v>14</v>
      </c>
    </row>
    <row r="3824" spans="1:14" hidden="1" x14ac:dyDescent="0.25">
      <c r="A3824" s="3">
        <v>363</v>
      </c>
      <c r="B3824" s="2" t="s">
        <v>265</v>
      </c>
      <c r="C3824" s="2" t="s">
        <v>9</v>
      </c>
      <c r="D3824" s="2" t="s">
        <v>11</v>
      </c>
      <c r="E3824" s="2" t="s">
        <v>267</v>
      </c>
      <c r="F3824" s="2" t="s">
        <v>13</v>
      </c>
      <c r="G3824" s="2" t="s">
        <v>14</v>
      </c>
    </row>
    <row r="3825" spans="1:14" hidden="1" x14ac:dyDescent="0.25">
      <c r="A3825" s="3">
        <v>74</v>
      </c>
      <c r="B3825" s="2" t="s">
        <v>265</v>
      </c>
      <c r="C3825" s="2" t="s">
        <v>99</v>
      </c>
      <c r="D3825" s="2" t="s">
        <v>11</v>
      </c>
      <c r="E3825" s="2" t="s">
        <v>267</v>
      </c>
      <c r="F3825" s="2" t="s">
        <v>13</v>
      </c>
      <c r="G3825" s="2" t="s">
        <v>14</v>
      </c>
    </row>
    <row r="3826" spans="1:14" hidden="1" x14ac:dyDescent="0.25">
      <c r="A3826" s="3">
        <v>3824</v>
      </c>
      <c r="C3826" s="2" t="s">
        <v>2818</v>
      </c>
      <c r="D3826" s="2" t="s">
        <v>11</v>
      </c>
      <c r="E3826" s="2" t="s">
        <v>4797</v>
      </c>
      <c r="F3826" s="2" t="s">
        <v>37</v>
      </c>
      <c r="G3826" s="2" t="s">
        <v>2913</v>
      </c>
    </row>
    <row r="3827" spans="1:14" hidden="1" x14ac:dyDescent="0.25">
      <c r="A3827" s="3">
        <v>2740</v>
      </c>
      <c r="B3827" s="2" t="s">
        <v>265</v>
      </c>
      <c r="C3827" s="2" t="s">
        <v>70</v>
      </c>
      <c r="D3827" s="2" t="s">
        <v>11</v>
      </c>
      <c r="E3827" s="2" t="s">
        <v>267</v>
      </c>
      <c r="F3827" s="2" t="s">
        <v>13</v>
      </c>
      <c r="G3827" s="2" t="s">
        <v>14</v>
      </c>
    </row>
    <row r="3828" spans="1:14" x14ac:dyDescent="0.25">
      <c r="A3828" s="3">
        <v>256</v>
      </c>
      <c r="B3828" s="2" t="s">
        <v>265</v>
      </c>
      <c r="C3828" s="2" t="s">
        <v>388</v>
      </c>
      <c r="D3828" s="2" t="s">
        <v>11</v>
      </c>
      <c r="E3828" s="2" t="s">
        <v>267</v>
      </c>
      <c r="F3828" s="2" t="s">
        <v>13</v>
      </c>
      <c r="G3828" s="2" t="s">
        <v>14</v>
      </c>
      <c r="H3828" s="2">
        <f>14.0067*N3828/M3828</f>
        <v>0</v>
      </c>
      <c r="L3828" s="2" t="s">
        <v>7702</v>
      </c>
      <c r="M3828" s="2">
        <v>96.063000000000002</v>
      </c>
      <c r="N3828" s="2">
        <v>0</v>
      </c>
    </row>
    <row r="3829" spans="1:14" x14ac:dyDescent="0.25">
      <c r="A3829" s="3">
        <v>718</v>
      </c>
      <c r="B3829" s="2" t="s">
        <v>265</v>
      </c>
      <c r="C3829" s="2" t="s">
        <v>189</v>
      </c>
      <c r="D3829" s="2" t="s">
        <v>11</v>
      </c>
      <c r="E3829" s="2" t="s">
        <v>267</v>
      </c>
      <c r="F3829" s="2" t="s">
        <v>13</v>
      </c>
      <c r="G3829" s="2" t="s">
        <v>14</v>
      </c>
    </row>
    <row r="3830" spans="1:14" x14ac:dyDescent="0.25">
      <c r="A3830" s="3">
        <v>2437</v>
      </c>
      <c r="B3830" s="2" t="s">
        <v>265</v>
      </c>
      <c r="C3830" s="2" t="s">
        <v>43</v>
      </c>
      <c r="D3830" s="2" t="s">
        <v>11</v>
      </c>
      <c r="E3830" s="2" t="s">
        <v>267</v>
      </c>
      <c r="F3830" s="2" t="s">
        <v>13</v>
      </c>
      <c r="G3830" s="2" t="s">
        <v>14</v>
      </c>
    </row>
    <row r="3831" spans="1:14" x14ac:dyDescent="0.25">
      <c r="A3831" s="3">
        <v>250</v>
      </c>
      <c r="B3831" s="2" t="s">
        <v>265</v>
      </c>
      <c r="C3831" s="2" t="s">
        <v>26</v>
      </c>
      <c r="D3831" s="2" t="s">
        <v>11</v>
      </c>
      <c r="E3831" s="2" t="s">
        <v>267</v>
      </c>
      <c r="F3831" s="2" t="s">
        <v>13</v>
      </c>
      <c r="G3831" s="2" t="s">
        <v>14</v>
      </c>
    </row>
    <row r="3832" spans="1:14" x14ac:dyDescent="0.25">
      <c r="A3832" s="3">
        <v>1071</v>
      </c>
      <c r="B3832" s="2" t="s">
        <v>265</v>
      </c>
      <c r="C3832" s="2" t="s">
        <v>30</v>
      </c>
      <c r="D3832" s="2" t="s">
        <v>11</v>
      </c>
      <c r="E3832" s="2" t="s">
        <v>267</v>
      </c>
      <c r="F3832" s="2" t="s">
        <v>13</v>
      </c>
      <c r="G3832" s="2" t="s">
        <v>14</v>
      </c>
    </row>
    <row r="3833" spans="1:14" hidden="1" x14ac:dyDescent="0.25">
      <c r="A3833" s="3">
        <v>3831</v>
      </c>
      <c r="B3833" s="2" t="s">
        <v>1573</v>
      </c>
      <c r="C3833" s="2" t="s">
        <v>59</v>
      </c>
      <c r="D3833" s="2" t="s">
        <v>11</v>
      </c>
      <c r="E3833" s="2" t="s">
        <v>1575</v>
      </c>
      <c r="F3833" s="2" t="s">
        <v>37</v>
      </c>
      <c r="G3833" s="2" t="s">
        <v>14</v>
      </c>
    </row>
    <row r="3834" spans="1:14" x14ac:dyDescent="0.25">
      <c r="A3834" s="3">
        <v>3070</v>
      </c>
      <c r="B3834" s="2" t="s">
        <v>265</v>
      </c>
      <c r="C3834" s="2" t="s">
        <v>23</v>
      </c>
      <c r="D3834" s="2" t="s">
        <v>11</v>
      </c>
      <c r="E3834" s="2" t="s">
        <v>267</v>
      </c>
      <c r="F3834" s="2" t="s">
        <v>13</v>
      </c>
      <c r="G3834" s="2" t="s">
        <v>14</v>
      </c>
    </row>
    <row r="3835" spans="1:14" hidden="1" x14ac:dyDescent="0.25">
      <c r="A3835" s="3">
        <v>3833</v>
      </c>
      <c r="C3835" s="2" t="s">
        <v>34</v>
      </c>
      <c r="D3835" s="2" t="s">
        <v>11</v>
      </c>
      <c r="E3835" s="2" t="s">
        <v>1312</v>
      </c>
      <c r="F3835" s="2" t="s">
        <v>37</v>
      </c>
      <c r="G3835" s="2" t="s">
        <v>14</v>
      </c>
    </row>
    <row r="3836" spans="1:14" hidden="1" x14ac:dyDescent="0.25">
      <c r="A3836" s="3">
        <v>2031</v>
      </c>
      <c r="B3836" s="2" t="s">
        <v>867</v>
      </c>
      <c r="C3836" s="2" t="s">
        <v>47</v>
      </c>
      <c r="D3836" s="2" t="s">
        <v>11</v>
      </c>
      <c r="E3836" s="2" t="s">
        <v>712</v>
      </c>
      <c r="F3836" s="2" t="s">
        <v>13</v>
      </c>
      <c r="G3836" s="2" t="s">
        <v>14</v>
      </c>
    </row>
    <row r="3837" spans="1:14" hidden="1" x14ac:dyDescent="0.25">
      <c r="A3837" s="3">
        <v>1276</v>
      </c>
      <c r="B3837" s="2" t="s">
        <v>867</v>
      </c>
      <c r="C3837" s="2" t="s">
        <v>70</v>
      </c>
      <c r="D3837" s="2" t="s">
        <v>11</v>
      </c>
      <c r="E3837" s="2" t="s">
        <v>712</v>
      </c>
      <c r="F3837" s="2" t="s">
        <v>13</v>
      </c>
      <c r="G3837" s="2" t="s">
        <v>14</v>
      </c>
    </row>
    <row r="3838" spans="1:14" hidden="1" x14ac:dyDescent="0.25">
      <c r="A3838" s="3">
        <v>1121</v>
      </c>
      <c r="B3838" s="2" t="s">
        <v>2340</v>
      </c>
      <c r="C3838" s="2" t="s">
        <v>70</v>
      </c>
      <c r="D3838" s="2" t="s">
        <v>11</v>
      </c>
      <c r="E3838" s="2" t="s">
        <v>2342</v>
      </c>
      <c r="F3838" s="2" t="s">
        <v>13</v>
      </c>
      <c r="G3838" s="2" t="s">
        <v>14</v>
      </c>
    </row>
    <row r="3839" spans="1:14" x14ac:dyDescent="0.25">
      <c r="A3839" s="3">
        <v>3164</v>
      </c>
      <c r="B3839" s="2" t="s">
        <v>2340</v>
      </c>
      <c r="C3839" s="2" t="s">
        <v>16</v>
      </c>
      <c r="D3839" s="2" t="s">
        <v>11</v>
      </c>
      <c r="E3839" s="2" t="s">
        <v>2342</v>
      </c>
      <c r="F3839" s="2" t="s">
        <v>13</v>
      </c>
      <c r="G3839" s="2" t="s">
        <v>14</v>
      </c>
      <c r="H3839" s="2">
        <f>14.0067*N3839/M3839</f>
        <v>0.14470105116351145</v>
      </c>
      <c r="L3839" s="2" t="s">
        <v>7589</v>
      </c>
      <c r="M3839" s="2">
        <v>387.19</v>
      </c>
      <c r="N3839" s="2">
        <v>4</v>
      </c>
    </row>
    <row r="3840" spans="1:14" x14ac:dyDescent="0.25">
      <c r="A3840" s="3">
        <v>2774</v>
      </c>
      <c r="B3840" s="2" t="s">
        <v>2340</v>
      </c>
      <c r="C3840" s="2" t="s">
        <v>26</v>
      </c>
      <c r="D3840" s="2" t="s">
        <v>11</v>
      </c>
      <c r="E3840" s="2" t="s">
        <v>2342</v>
      </c>
      <c r="F3840" s="2" t="s">
        <v>13</v>
      </c>
      <c r="G3840" s="2" t="s">
        <v>14</v>
      </c>
    </row>
    <row r="3841" spans="1:14" hidden="1" x14ac:dyDescent="0.25">
      <c r="A3841" s="3">
        <v>2800</v>
      </c>
      <c r="B3841" s="2" t="s">
        <v>2642</v>
      </c>
      <c r="C3841" s="2" t="s">
        <v>47</v>
      </c>
      <c r="D3841" s="2" t="s">
        <v>11</v>
      </c>
      <c r="E3841" s="2" t="s">
        <v>2644</v>
      </c>
      <c r="F3841" s="2" t="s">
        <v>13</v>
      </c>
      <c r="G3841" s="2" t="s">
        <v>14</v>
      </c>
    </row>
    <row r="3842" spans="1:14" hidden="1" x14ac:dyDescent="0.25">
      <c r="A3842" s="3">
        <v>2966</v>
      </c>
      <c r="B3842" s="2" t="s">
        <v>2642</v>
      </c>
      <c r="C3842" s="2" t="s">
        <v>90</v>
      </c>
      <c r="D3842" s="2" t="s">
        <v>11</v>
      </c>
      <c r="E3842" s="2" t="s">
        <v>2644</v>
      </c>
      <c r="F3842" s="2" t="s">
        <v>13</v>
      </c>
      <c r="G3842" s="2" t="s">
        <v>14</v>
      </c>
    </row>
    <row r="3843" spans="1:14" hidden="1" x14ac:dyDescent="0.25">
      <c r="A3843" s="3">
        <v>2012</v>
      </c>
      <c r="B3843" s="2" t="s">
        <v>2642</v>
      </c>
      <c r="C3843" s="2" t="s">
        <v>9</v>
      </c>
      <c r="D3843" s="2" t="s">
        <v>11</v>
      </c>
      <c r="E3843" s="2" t="s">
        <v>2644</v>
      </c>
      <c r="F3843" s="2" t="s">
        <v>13</v>
      </c>
      <c r="G3843" s="2" t="s">
        <v>14</v>
      </c>
    </row>
    <row r="3844" spans="1:14" hidden="1" x14ac:dyDescent="0.25">
      <c r="A3844" s="3">
        <v>2182</v>
      </c>
      <c r="B3844" s="2" t="s">
        <v>2642</v>
      </c>
      <c r="C3844" s="2" t="s">
        <v>99</v>
      </c>
      <c r="D3844" s="2" t="s">
        <v>11</v>
      </c>
      <c r="E3844" s="2" t="s">
        <v>2644</v>
      </c>
      <c r="F3844" s="2" t="s">
        <v>13</v>
      </c>
      <c r="G3844" s="2" t="s">
        <v>14</v>
      </c>
    </row>
    <row r="3845" spans="1:14" hidden="1" x14ac:dyDescent="0.25">
      <c r="A3845" s="3">
        <v>1735</v>
      </c>
      <c r="B3845" s="2" t="s">
        <v>2642</v>
      </c>
      <c r="C3845" s="2" t="s">
        <v>70</v>
      </c>
      <c r="D3845" s="2" t="s">
        <v>11</v>
      </c>
      <c r="E3845" s="2" t="s">
        <v>2644</v>
      </c>
      <c r="F3845" s="2" t="s">
        <v>13</v>
      </c>
      <c r="G3845" s="2" t="s">
        <v>14</v>
      </c>
    </row>
    <row r="3846" spans="1:14" hidden="1" x14ac:dyDescent="0.25">
      <c r="A3846" s="3">
        <v>4180</v>
      </c>
      <c r="B3846" s="2" t="s">
        <v>1376</v>
      </c>
      <c r="C3846" s="2" t="s">
        <v>47</v>
      </c>
      <c r="D3846" s="2" t="s">
        <v>11</v>
      </c>
      <c r="E3846" s="2" t="s">
        <v>1378</v>
      </c>
      <c r="F3846" s="2" t="s">
        <v>13</v>
      </c>
      <c r="G3846" s="2" t="s">
        <v>14</v>
      </c>
    </row>
    <row r="3847" spans="1:14" hidden="1" x14ac:dyDescent="0.25">
      <c r="A3847" s="3">
        <v>688</v>
      </c>
      <c r="B3847" s="2" t="s">
        <v>1376</v>
      </c>
      <c r="C3847" s="2" t="s">
        <v>90</v>
      </c>
      <c r="D3847" s="2" t="s">
        <v>11</v>
      </c>
      <c r="E3847" s="2" t="s">
        <v>1378</v>
      </c>
      <c r="F3847" s="2" t="s">
        <v>13</v>
      </c>
      <c r="G3847" s="2" t="s">
        <v>14</v>
      </c>
    </row>
    <row r="3848" spans="1:14" hidden="1" x14ac:dyDescent="0.25">
      <c r="A3848" s="3">
        <v>231</v>
      </c>
      <c r="B3848" s="2" t="s">
        <v>1376</v>
      </c>
      <c r="C3848" s="2" t="s">
        <v>9</v>
      </c>
      <c r="D3848" s="2" t="s">
        <v>11</v>
      </c>
      <c r="E3848" s="2" t="s">
        <v>1378</v>
      </c>
      <c r="F3848" s="2" t="s">
        <v>13</v>
      </c>
      <c r="G3848" s="2" t="s">
        <v>14</v>
      </c>
    </row>
    <row r="3849" spans="1:14" hidden="1" x14ac:dyDescent="0.25">
      <c r="A3849" s="3">
        <v>3903</v>
      </c>
      <c r="B3849" s="2" t="s">
        <v>1376</v>
      </c>
      <c r="C3849" s="2" t="s">
        <v>99</v>
      </c>
      <c r="D3849" s="2" t="s">
        <v>11</v>
      </c>
      <c r="E3849" s="2" t="s">
        <v>1378</v>
      </c>
      <c r="F3849" s="2" t="s">
        <v>13</v>
      </c>
      <c r="G3849" s="2" t="s">
        <v>14</v>
      </c>
    </row>
    <row r="3850" spans="1:14" hidden="1" x14ac:dyDescent="0.25">
      <c r="A3850" s="3">
        <v>359</v>
      </c>
      <c r="B3850" s="2" t="s">
        <v>1376</v>
      </c>
      <c r="C3850" s="2" t="s">
        <v>70</v>
      </c>
      <c r="D3850" s="2" t="s">
        <v>11</v>
      </c>
      <c r="E3850" s="2" t="s">
        <v>1378</v>
      </c>
      <c r="F3850" s="2" t="s">
        <v>13</v>
      </c>
      <c r="G3850" s="2" t="s">
        <v>14</v>
      </c>
    </row>
    <row r="3851" spans="1:14" x14ac:dyDescent="0.25">
      <c r="A3851" s="3">
        <v>4367</v>
      </c>
      <c r="B3851" s="2" t="s">
        <v>2619</v>
      </c>
      <c r="C3851" s="2" t="s">
        <v>16</v>
      </c>
      <c r="D3851" s="2" t="s">
        <v>11</v>
      </c>
      <c r="E3851" s="2" t="s">
        <v>2621</v>
      </c>
      <c r="F3851" s="2" t="s">
        <v>13</v>
      </c>
      <c r="G3851" s="2" t="s">
        <v>14</v>
      </c>
      <c r="H3851" s="2">
        <f>14.0067*N3851/M3851</f>
        <v>0</v>
      </c>
      <c r="L3851" s="2" t="s">
        <v>7591</v>
      </c>
      <c r="M3851" s="2">
        <v>80.046000000000006</v>
      </c>
      <c r="N3851" s="2">
        <v>0</v>
      </c>
    </row>
    <row r="3852" spans="1:14" x14ac:dyDescent="0.25">
      <c r="A3852" s="3">
        <v>4406</v>
      </c>
      <c r="B3852" s="2" t="s">
        <v>1194</v>
      </c>
      <c r="C3852" s="2" t="s">
        <v>16</v>
      </c>
      <c r="D3852" s="2" t="s">
        <v>11</v>
      </c>
      <c r="E3852" s="2" t="s">
        <v>1196</v>
      </c>
      <c r="F3852" s="2" t="s">
        <v>13</v>
      </c>
      <c r="G3852" s="2" t="s">
        <v>14</v>
      </c>
      <c r="H3852" s="2">
        <f>14.0067*N3852/M3852</f>
        <v>0.17862650909709232</v>
      </c>
      <c r="L3852" s="2" t="s">
        <v>7592</v>
      </c>
      <c r="M3852" s="2">
        <v>470.48</v>
      </c>
      <c r="N3852" s="2">
        <v>6</v>
      </c>
    </row>
    <row r="3853" spans="1:14" x14ac:dyDescent="0.25">
      <c r="A3853" s="3">
        <v>3983</v>
      </c>
      <c r="B3853" s="2" t="s">
        <v>5202</v>
      </c>
      <c r="C3853" s="2" t="s">
        <v>16</v>
      </c>
      <c r="D3853" s="2" t="s">
        <v>11</v>
      </c>
      <c r="E3853" s="2" t="s">
        <v>5204</v>
      </c>
      <c r="F3853" s="2" t="s">
        <v>13</v>
      </c>
      <c r="G3853" s="2" t="s">
        <v>14</v>
      </c>
      <c r="H3853" s="2">
        <f>14.0067*N3853/M3853</f>
        <v>0</v>
      </c>
      <c r="L3853" s="2" t="s">
        <v>7593</v>
      </c>
      <c r="M3853" s="2">
        <v>322.31900000000002</v>
      </c>
      <c r="N3853" s="2">
        <v>0</v>
      </c>
    </row>
    <row r="3854" spans="1:14" hidden="1" x14ac:dyDescent="0.25">
      <c r="A3854" s="3">
        <v>1596</v>
      </c>
      <c r="B3854" s="2" t="s">
        <v>141</v>
      </c>
      <c r="C3854" s="2" t="s">
        <v>47</v>
      </c>
      <c r="D3854" s="2" t="s">
        <v>11</v>
      </c>
      <c r="E3854" s="2" t="s">
        <v>144</v>
      </c>
      <c r="F3854" s="2" t="s">
        <v>13</v>
      </c>
      <c r="G3854" s="2" t="s">
        <v>14</v>
      </c>
      <c r="N3854" s="2">
        <v>0</v>
      </c>
    </row>
    <row r="3855" spans="1:14" hidden="1" x14ac:dyDescent="0.25">
      <c r="A3855" s="3">
        <v>2118</v>
      </c>
      <c r="B3855" s="2" t="s">
        <v>141</v>
      </c>
      <c r="C3855" s="2" t="s">
        <v>90</v>
      </c>
      <c r="D3855" s="2" t="s">
        <v>11</v>
      </c>
      <c r="E3855" s="2" t="s">
        <v>144</v>
      </c>
      <c r="F3855" s="2" t="s">
        <v>13</v>
      </c>
      <c r="G3855" s="2" t="s">
        <v>14</v>
      </c>
      <c r="N3855" s="2">
        <v>0</v>
      </c>
    </row>
    <row r="3856" spans="1:14" hidden="1" x14ac:dyDescent="0.25">
      <c r="A3856" s="3">
        <v>664</v>
      </c>
      <c r="B3856" s="2" t="s">
        <v>141</v>
      </c>
      <c r="C3856" s="2" t="s">
        <v>9</v>
      </c>
      <c r="D3856" s="2" t="s">
        <v>11</v>
      </c>
      <c r="E3856" s="2" t="s">
        <v>144</v>
      </c>
      <c r="F3856" s="2" t="s">
        <v>13</v>
      </c>
      <c r="G3856" s="2" t="s">
        <v>14</v>
      </c>
      <c r="N3856" s="2">
        <v>0</v>
      </c>
    </row>
    <row r="3857" spans="1:14" hidden="1" x14ac:dyDescent="0.25">
      <c r="A3857" s="3">
        <v>3381</v>
      </c>
      <c r="B3857" s="2" t="s">
        <v>141</v>
      </c>
      <c r="C3857" s="2" t="s">
        <v>99</v>
      </c>
      <c r="D3857" s="2" t="s">
        <v>11</v>
      </c>
      <c r="E3857" s="2" t="s">
        <v>144</v>
      </c>
      <c r="F3857" s="2" t="s">
        <v>13</v>
      </c>
      <c r="G3857" s="2" t="s">
        <v>14</v>
      </c>
      <c r="N3857" s="2">
        <v>0</v>
      </c>
    </row>
    <row r="3858" spans="1:14" hidden="1" x14ac:dyDescent="0.25">
      <c r="A3858" s="3">
        <v>3856</v>
      </c>
      <c r="C3858" s="2" t="s">
        <v>2818</v>
      </c>
      <c r="D3858" s="2" t="s">
        <v>11</v>
      </c>
      <c r="E3858" s="2" t="s">
        <v>5963</v>
      </c>
      <c r="F3858" s="2" t="s">
        <v>37</v>
      </c>
      <c r="G3858" s="2" t="s">
        <v>2913</v>
      </c>
    </row>
    <row r="3859" spans="1:14" hidden="1" x14ac:dyDescent="0.25">
      <c r="A3859" s="3">
        <v>2398</v>
      </c>
      <c r="B3859" s="2" t="s">
        <v>141</v>
      </c>
      <c r="C3859" s="2" t="s">
        <v>70</v>
      </c>
      <c r="D3859" s="2" t="s">
        <v>11</v>
      </c>
      <c r="E3859" s="2" t="s">
        <v>144</v>
      </c>
      <c r="F3859" s="2" t="s">
        <v>13</v>
      </c>
      <c r="G3859" s="2" t="s">
        <v>14</v>
      </c>
    </row>
    <row r="3860" spans="1:14" x14ac:dyDescent="0.25">
      <c r="A3860" s="3">
        <v>3585</v>
      </c>
      <c r="B3860" s="2" t="s">
        <v>141</v>
      </c>
      <c r="C3860" s="2" t="s">
        <v>388</v>
      </c>
      <c r="D3860" s="2" t="s">
        <v>11</v>
      </c>
      <c r="E3860" s="2" t="s">
        <v>144</v>
      </c>
      <c r="F3860" s="2" t="s">
        <v>13</v>
      </c>
      <c r="G3860" s="2" t="s">
        <v>14</v>
      </c>
      <c r="H3860" s="2">
        <f>14.0067*N3860/M3860</f>
        <v>0</v>
      </c>
      <c r="L3860" s="2" t="s">
        <v>7594</v>
      </c>
      <c r="M3860" s="2">
        <v>256.52</v>
      </c>
    </row>
    <row r="3861" spans="1:14" x14ac:dyDescent="0.25">
      <c r="A3861" s="3">
        <v>873</v>
      </c>
      <c r="B3861" s="2" t="s">
        <v>141</v>
      </c>
      <c r="C3861" s="2" t="s">
        <v>199</v>
      </c>
      <c r="D3861" s="2" t="s">
        <v>11</v>
      </c>
      <c r="E3861" s="2" t="s">
        <v>144</v>
      </c>
      <c r="F3861" s="2" t="s">
        <v>13</v>
      </c>
      <c r="G3861" s="2" t="s">
        <v>14</v>
      </c>
      <c r="H3861" s="2">
        <f>14.0067*N3861/M3861</f>
        <v>0</v>
      </c>
      <c r="L3861" s="2" t="s">
        <v>7594</v>
      </c>
      <c r="M3861" s="2">
        <v>256.52</v>
      </c>
    </row>
    <row r="3862" spans="1:14" x14ac:dyDescent="0.25">
      <c r="A3862" s="3">
        <v>714</v>
      </c>
      <c r="B3862" s="2" t="s">
        <v>141</v>
      </c>
      <c r="C3862" s="2" t="s">
        <v>142</v>
      </c>
      <c r="D3862" s="2" t="s">
        <v>11</v>
      </c>
      <c r="E3862" s="2" t="s">
        <v>144</v>
      </c>
      <c r="F3862" s="2" t="s">
        <v>13</v>
      </c>
      <c r="G3862" s="2" t="s">
        <v>14</v>
      </c>
      <c r="H3862" s="2">
        <f>14.0067*N3862/M3862</f>
        <v>0</v>
      </c>
      <c r="L3862" s="2" t="s">
        <v>7594</v>
      </c>
      <c r="M3862" s="2">
        <v>256.52</v>
      </c>
    </row>
    <row r="3863" spans="1:14" x14ac:dyDescent="0.25">
      <c r="A3863" s="3">
        <v>131</v>
      </c>
      <c r="B3863" s="2" t="s">
        <v>141</v>
      </c>
      <c r="C3863" s="2" t="s">
        <v>16</v>
      </c>
      <c r="D3863" s="2" t="s">
        <v>11</v>
      </c>
      <c r="E3863" s="2" t="s">
        <v>144</v>
      </c>
      <c r="F3863" s="2" t="s">
        <v>13</v>
      </c>
      <c r="G3863" s="2" t="s">
        <v>14</v>
      </c>
      <c r="H3863" s="2">
        <f>14.0067*N3863/M3863</f>
        <v>0</v>
      </c>
      <c r="L3863" s="2" t="s">
        <v>7594</v>
      </c>
      <c r="M3863" s="2">
        <v>256.52</v>
      </c>
    </row>
    <row r="3864" spans="1:14" x14ac:dyDescent="0.25">
      <c r="A3864" s="3">
        <v>1722</v>
      </c>
      <c r="B3864" s="2" t="s">
        <v>1944</v>
      </c>
      <c r="C3864" s="2" t="s">
        <v>189</v>
      </c>
      <c r="D3864" s="2" t="s">
        <v>11</v>
      </c>
      <c r="E3864" s="2" t="s">
        <v>1946</v>
      </c>
      <c r="F3864" s="2" t="s">
        <v>13</v>
      </c>
      <c r="G3864" s="2" t="s">
        <v>14</v>
      </c>
    </row>
    <row r="3865" spans="1:14" hidden="1" x14ac:dyDescent="0.25">
      <c r="A3865" s="3">
        <v>3863</v>
      </c>
      <c r="B3865" s="2" t="s">
        <v>3897</v>
      </c>
      <c r="C3865" s="2" t="s">
        <v>59</v>
      </c>
      <c r="D3865" s="2" t="s">
        <v>11</v>
      </c>
      <c r="E3865" s="2" t="s">
        <v>3899</v>
      </c>
      <c r="F3865" s="2" t="s">
        <v>37</v>
      </c>
      <c r="G3865" s="2" t="s">
        <v>14</v>
      </c>
    </row>
    <row r="3866" spans="1:14" hidden="1" x14ac:dyDescent="0.25">
      <c r="A3866" s="3">
        <v>3864</v>
      </c>
      <c r="C3866" s="2" t="s">
        <v>2818</v>
      </c>
      <c r="D3866" s="2" t="s">
        <v>11</v>
      </c>
      <c r="E3866" s="2" t="s">
        <v>2947</v>
      </c>
      <c r="F3866" s="2" t="s">
        <v>37</v>
      </c>
      <c r="G3866" s="2" t="s">
        <v>2913</v>
      </c>
    </row>
    <row r="3867" spans="1:14" x14ac:dyDescent="0.25">
      <c r="A3867" s="3">
        <v>1736</v>
      </c>
      <c r="B3867" s="2" t="s">
        <v>1944</v>
      </c>
      <c r="C3867" s="2" t="s">
        <v>43</v>
      </c>
      <c r="D3867" s="2" t="s">
        <v>11</v>
      </c>
      <c r="E3867" s="2" t="s">
        <v>1946</v>
      </c>
      <c r="F3867" s="2" t="s">
        <v>13</v>
      </c>
      <c r="G3867" s="2" t="s">
        <v>14</v>
      </c>
    </row>
    <row r="3868" spans="1:14" x14ac:dyDescent="0.25">
      <c r="A3868" s="3">
        <v>4017</v>
      </c>
      <c r="B3868" s="2" t="s">
        <v>1944</v>
      </c>
      <c r="C3868" s="2" t="s">
        <v>26</v>
      </c>
      <c r="D3868" s="2" t="s">
        <v>11</v>
      </c>
      <c r="E3868" s="2" t="s">
        <v>1946</v>
      </c>
      <c r="F3868" s="2" t="s">
        <v>13</v>
      </c>
      <c r="G3868" s="2" t="s">
        <v>14</v>
      </c>
    </row>
    <row r="3869" spans="1:14" x14ac:dyDescent="0.25">
      <c r="A3869" s="3">
        <v>540</v>
      </c>
      <c r="B3869" s="2" t="s">
        <v>1944</v>
      </c>
      <c r="C3869" s="2" t="s">
        <v>30</v>
      </c>
      <c r="D3869" s="2" t="s">
        <v>11</v>
      </c>
      <c r="E3869" s="2" t="s">
        <v>1946</v>
      </c>
      <c r="F3869" s="2" t="s">
        <v>13</v>
      </c>
      <c r="G3869" s="2" t="s">
        <v>14</v>
      </c>
    </row>
    <row r="3870" spans="1:14" x14ac:dyDescent="0.25">
      <c r="A3870" s="3">
        <v>3603</v>
      </c>
      <c r="B3870" s="2" t="s">
        <v>1944</v>
      </c>
      <c r="C3870" s="2" t="s">
        <v>23</v>
      </c>
      <c r="D3870" s="2" t="s">
        <v>11</v>
      </c>
      <c r="E3870" s="2" t="s">
        <v>1946</v>
      </c>
      <c r="F3870" s="2" t="s">
        <v>13</v>
      </c>
      <c r="G3870" s="2" t="s">
        <v>14</v>
      </c>
    </row>
    <row r="3871" spans="1:14" x14ac:dyDescent="0.25">
      <c r="A3871" s="3">
        <v>2061</v>
      </c>
      <c r="B3871" s="2" t="s">
        <v>1872</v>
      </c>
      <c r="C3871" s="2" t="s">
        <v>189</v>
      </c>
      <c r="D3871" s="2" t="s">
        <v>11</v>
      </c>
      <c r="E3871" s="2" t="s">
        <v>1874</v>
      </c>
      <c r="F3871" s="2" t="s">
        <v>13</v>
      </c>
      <c r="G3871" s="2" t="s">
        <v>14</v>
      </c>
    </row>
    <row r="3872" spans="1:14" x14ac:dyDescent="0.25">
      <c r="A3872" s="3">
        <v>1959</v>
      </c>
      <c r="B3872" s="2" t="s">
        <v>1872</v>
      </c>
      <c r="C3872" s="2" t="s">
        <v>43</v>
      </c>
      <c r="D3872" s="2" t="s">
        <v>11</v>
      </c>
      <c r="E3872" s="2" t="s">
        <v>1874</v>
      </c>
      <c r="F3872" s="2" t="s">
        <v>13</v>
      </c>
      <c r="G3872" s="2" t="s">
        <v>14</v>
      </c>
    </row>
    <row r="3873" spans="1:14" x14ac:dyDescent="0.25">
      <c r="A3873" s="3">
        <v>3390</v>
      </c>
      <c r="B3873" s="2" t="s">
        <v>1872</v>
      </c>
      <c r="C3873" s="2" t="s">
        <v>26</v>
      </c>
      <c r="D3873" s="2" t="s">
        <v>11</v>
      </c>
      <c r="E3873" s="2" t="s">
        <v>1874</v>
      </c>
      <c r="F3873" s="2" t="s">
        <v>13</v>
      </c>
      <c r="G3873" s="2" t="s">
        <v>14</v>
      </c>
    </row>
    <row r="3874" spans="1:14" x14ac:dyDescent="0.25">
      <c r="A3874" s="3">
        <v>4046</v>
      </c>
      <c r="B3874" s="2" t="s">
        <v>1872</v>
      </c>
      <c r="C3874" s="2" t="s">
        <v>30</v>
      </c>
      <c r="D3874" s="2" t="s">
        <v>11</v>
      </c>
      <c r="E3874" s="2" t="s">
        <v>1874</v>
      </c>
      <c r="F3874" s="2" t="s">
        <v>13</v>
      </c>
      <c r="G3874" s="2" t="s">
        <v>14</v>
      </c>
    </row>
    <row r="3875" spans="1:14" x14ac:dyDescent="0.25">
      <c r="A3875" s="3">
        <v>1669</v>
      </c>
      <c r="B3875" s="2" t="s">
        <v>1872</v>
      </c>
      <c r="C3875" s="2" t="s">
        <v>23</v>
      </c>
      <c r="D3875" s="2" t="s">
        <v>11</v>
      </c>
      <c r="E3875" s="2" t="s">
        <v>1874</v>
      </c>
      <c r="F3875" s="2" t="s">
        <v>13</v>
      </c>
      <c r="G3875" s="2" t="s">
        <v>14</v>
      </c>
    </row>
    <row r="3876" spans="1:14" x14ac:dyDescent="0.25">
      <c r="A3876" s="3">
        <v>825</v>
      </c>
      <c r="C3876" s="2" t="s">
        <v>189</v>
      </c>
      <c r="D3876" s="2" t="s">
        <v>11</v>
      </c>
      <c r="E3876" s="2" t="s">
        <v>3026</v>
      </c>
      <c r="F3876" s="2" t="s">
        <v>13</v>
      </c>
      <c r="G3876" s="2" t="s">
        <v>14</v>
      </c>
    </row>
    <row r="3877" spans="1:14" x14ac:dyDescent="0.25">
      <c r="A3877" s="3">
        <v>4200</v>
      </c>
      <c r="B3877" s="2" t="s">
        <v>794</v>
      </c>
      <c r="C3877" s="2" t="s">
        <v>189</v>
      </c>
      <c r="D3877" s="2" t="s">
        <v>11</v>
      </c>
      <c r="E3877" s="2" t="s">
        <v>796</v>
      </c>
      <c r="F3877" s="2" t="s">
        <v>13</v>
      </c>
      <c r="G3877" s="2" t="s">
        <v>14</v>
      </c>
    </row>
    <row r="3878" spans="1:14" x14ac:dyDescent="0.25">
      <c r="A3878" s="3">
        <v>2512</v>
      </c>
      <c r="B3878" s="2" t="s">
        <v>794</v>
      </c>
      <c r="C3878" s="2" t="s">
        <v>43</v>
      </c>
      <c r="D3878" s="2" t="s">
        <v>11</v>
      </c>
      <c r="E3878" s="2" t="s">
        <v>796</v>
      </c>
      <c r="F3878" s="2" t="s">
        <v>13</v>
      </c>
      <c r="G3878" s="2" t="s">
        <v>14</v>
      </c>
    </row>
    <row r="3879" spans="1:14" x14ac:dyDescent="0.25">
      <c r="A3879" s="3">
        <v>3395</v>
      </c>
      <c r="B3879" s="2" t="s">
        <v>794</v>
      </c>
      <c r="C3879" s="2" t="s">
        <v>26</v>
      </c>
      <c r="D3879" s="2" t="s">
        <v>11</v>
      </c>
      <c r="E3879" s="2" t="s">
        <v>796</v>
      </c>
      <c r="F3879" s="2" t="s">
        <v>13</v>
      </c>
      <c r="G3879" s="2" t="s">
        <v>14</v>
      </c>
    </row>
    <row r="3880" spans="1:14" x14ac:dyDescent="0.25">
      <c r="A3880" s="3">
        <v>2344</v>
      </c>
      <c r="B3880" s="2" t="s">
        <v>794</v>
      </c>
      <c r="C3880" s="2" t="s">
        <v>30</v>
      </c>
      <c r="D3880" s="2" t="s">
        <v>11</v>
      </c>
      <c r="E3880" s="2" t="s">
        <v>796</v>
      </c>
      <c r="F3880" s="2" t="s">
        <v>13</v>
      </c>
      <c r="G3880" s="2" t="s">
        <v>14</v>
      </c>
    </row>
    <row r="3881" spans="1:14" x14ac:dyDescent="0.25">
      <c r="A3881" s="3">
        <v>2782</v>
      </c>
      <c r="B3881" s="2" t="s">
        <v>794</v>
      </c>
      <c r="C3881" s="2" t="s">
        <v>23</v>
      </c>
      <c r="D3881" s="2" t="s">
        <v>11</v>
      </c>
      <c r="E3881" s="2" t="s">
        <v>796</v>
      </c>
      <c r="F3881" s="2" t="s">
        <v>13</v>
      </c>
      <c r="G3881" s="2" t="s">
        <v>14</v>
      </c>
    </row>
    <row r="3882" spans="1:14" hidden="1" x14ac:dyDescent="0.25">
      <c r="A3882" s="3">
        <v>4005</v>
      </c>
      <c r="B3882" s="2" t="s">
        <v>2060</v>
      </c>
      <c r="C3882" s="2" t="s">
        <v>90</v>
      </c>
      <c r="D3882" s="2" t="s">
        <v>11</v>
      </c>
      <c r="E3882" s="2" t="s">
        <v>2062</v>
      </c>
      <c r="F3882" s="2" t="s">
        <v>13</v>
      </c>
      <c r="G3882" s="2" t="s">
        <v>14</v>
      </c>
    </row>
    <row r="3883" spans="1:14" x14ac:dyDescent="0.25">
      <c r="A3883" s="3">
        <v>3623</v>
      </c>
      <c r="B3883" s="2" t="s">
        <v>2060</v>
      </c>
      <c r="C3883" s="2" t="s">
        <v>16</v>
      </c>
      <c r="D3883" s="2" t="s">
        <v>11</v>
      </c>
      <c r="E3883" s="2" t="s">
        <v>2062</v>
      </c>
      <c r="F3883" s="2" t="s">
        <v>13</v>
      </c>
      <c r="G3883" s="2" t="s">
        <v>14</v>
      </c>
      <c r="H3883" s="2">
        <f>14.0067*N3883/M3883</f>
        <v>0</v>
      </c>
      <c r="L3883" s="2" t="s">
        <v>7598</v>
      </c>
      <c r="M3883" s="2">
        <v>98.078999999999994</v>
      </c>
    </row>
    <row r="3884" spans="1:14" x14ac:dyDescent="0.25">
      <c r="A3884" s="3">
        <v>2788</v>
      </c>
      <c r="B3884" s="2" t="s">
        <v>2060</v>
      </c>
      <c r="C3884" s="2" t="s">
        <v>189</v>
      </c>
      <c r="D3884" s="2" t="s">
        <v>11</v>
      </c>
      <c r="E3884" s="2" t="s">
        <v>2062</v>
      </c>
      <c r="F3884" s="2" t="s">
        <v>13</v>
      </c>
      <c r="G3884" s="2" t="s">
        <v>14</v>
      </c>
    </row>
    <row r="3885" spans="1:14" x14ac:dyDescent="0.25">
      <c r="A3885" s="3">
        <v>2048</v>
      </c>
      <c r="B3885" s="2" t="s">
        <v>2060</v>
      </c>
      <c r="C3885" s="2" t="s">
        <v>43</v>
      </c>
      <c r="D3885" s="2" t="s">
        <v>11</v>
      </c>
      <c r="E3885" s="2" t="s">
        <v>2062</v>
      </c>
      <c r="F3885" s="2" t="s">
        <v>13</v>
      </c>
      <c r="G3885" s="2" t="s">
        <v>14</v>
      </c>
    </row>
    <row r="3886" spans="1:14" hidden="1" x14ac:dyDescent="0.25">
      <c r="A3886" s="3">
        <v>3884</v>
      </c>
      <c r="C3886" s="2" t="s">
        <v>2818</v>
      </c>
      <c r="D3886" s="2" t="s">
        <v>11</v>
      </c>
      <c r="E3886" s="2" t="s">
        <v>3073</v>
      </c>
      <c r="F3886" s="2" t="s">
        <v>37</v>
      </c>
      <c r="G3886" s="2" t="s">
        <v>2821</v>
      </c>
    </row>
    <row r="3887" spans="1:14" x14ac:dyDescent="0.25">
      <c r="A3887" s="3">
        <v>1953</v>
      </c>
      <c r="B3887" s="2" t="s">
        <v>2060</v>
      </c>
      <c r="C3887" s="2" t="s">
        <v>26</v>
      </c>
      <c r="D3887" s="2" t="s">
        <v>11</v>
      </c>
      <c r="E3887" s="2" t="s">
        <v>2062</v>
      </c>
      <c r="F3887" s="2" t="s">
        <v>13</v>
      </c>
      <c r="G3887" s="2" t="s">
        <v>14</v>
      </c>
    </row>
    <row r="3888" spans="1:14" x14ac:dyDescent="0.25">
      <c r="A3888" s="3">
        <v>4227</v>
      </c>
      <c r="B3888" s="2" t="s">
        <v>2060</v>
      </c>
      <c r="C3888" s="2" t="s">
        <v>30</v>
      </c>
      <c r="D3888" s="2" t="s">
        <v>11</v>
      </c>
      <c r="E3888" s="2" t="s">
        <v>2062</v>
      </c>
      <c r="F3888" s="2" t="s">
        <v>13</v>
      </c>
      <c r="G3888" s="2" t="s">
        <v>14</v>
      </c>
      <c r="N3888" s="2">
        <v>0</v>
      </c>
    </row>
    <row r="3889" spans="1:14" x14ac:dyDescent="0.25">
      <c r="A3889" s="3">
        <v>1697</v>
      </c>
      <c r="B3889" s="2" t="s">
        <v>2060</v>
      </c>
      <c r="C3889" s="2" t="s">
        <v>23</v>
      </c>
      <c r="D3889" s="2" t="s">
        <v>11</v>
      </c>
      <c r="E3889" s="2" t="s">
        <v>2062</v>
      </c>
      <c r="F3889" s="2" t="s">
        <v>13</v>
      </c>
      <c r="G3889" s="2" t="s">
        <v>14</v>
      </c>
    </row>
    <row r="3890" spans="1:14" hidden="1" x14ac:dyDescent="0.25">
      <c r="A3890" s="3">
        <v>2399</v>
      </c>
      <c r="C3890" s="2" t="s">
        <v>47</v>
      </c>
      <c r="D3890" s="2" t="s">
        <v>11</v>
      </c>
      <c r="E3890" s="2" t="s">
        <v>1586</v>
      </c>
      <c r="F3890" s="2" t="s">
        <v>13</v>
      </c>
      <c r="G3890" s="2" t="s">
        <v>14</v>
      </c>
    </row>
    <row r="3891" spans="1:14" hidden="1" x14ac:dyDescent="0.25">
      <c r="A3891" s="3">
        <v>2754</v>
      </c>
      <c r="C3891" s="2" t="s">
        <v>90</v>
      </c>
      <c r="D3891" s="2" t="s">
        <v>11</v>
      </c>
      <c r="E3891" s="2" t="s">
        <v>1586</v>
      </c>
      <c r="F3891" s="2" t="s">
        <v>13</v>
      </c>
      <c r="G3891" s="2" t="s">
        <v>14</v>
      </c>
    </row>
    <row r="3892" spans="1:14" hidden="1" x14ac:dyDescent="0.25">
      <c r="A3892" s="3">
        <v>2721</v>
      </c>
      <c r="C3892" s="2" t="s">
        <v>9</v>
      </c>
      <c r="D3892" s="2" t="s">
        <v>11</v>
      </c>
      <c r="E3892" s="2" t="s">
        <v>1586</v>
      </c>
      <c r="F3892" s="2" t="s">
        <v>13</v>
      </c>
      <c r="G3892" s="2" t="s">
        <v>14</v>
      </c>
    </row>
    <row r="3893" spans="1:14" hidden="1" x14ac:dyDescent="0.25">
      <c r="A3893" s="3">
        <v>2304</v>
      </c>
      <c r="C3893" s="2" t="s">
        <v>99</v>
      </c>
      <c r="D3893" s="2" t="s">
        <v>11</v>
      </c>
      <c r="E3893" s="2" t="s">
        <v>1586</v>
      </c>
      <c r="F3893" s="2" t="s">
        <v>13</v>
      </c>
      <c r="G3893" s="2" t="s">
        <v>14</v>
      </c>
    </row>
    <row r="3894" spans="1:14" hidden="1" x14ac:dyDescent="0.25">
      <c r="A3894" s="3">
        <v>4330</v>
      </c>
      <c r="C3894" s="2" t="s">
        <v>70</v>
      </c>
      <c r="D3894" s="2" t="s">
        <v>11</v>
      </c>
      <c r="E3894" s="2" t="s">
        <v>1586</v>
      </c>
      <c r="F3894" s="2" t="s">
        <v>13</v>
      </c>
      <c r="G3894" s="2" t="s">
        <v>14</v>
      </c>
    </row>
    <row r="3895" spans="1:14" x14ac:dyDescent="0.25">
      <c r="A3895" s="3">
        <v>1655</v>
      </c>
      <c r="B3895" s="2" t="s">
        <v>4652</v>
      </c>
      <c r="C3895" s="2" t="s">
        <v>16</v>
      </c>
      <c r="D3895" s="2" t="s">
        <v>11</v>
      </c>
      <c r="E3895" s="2" t="s">
        <v>4654</v>
      </c>
      <c r="F3895" s="2" t="s">
        <v>13</v>
      </c>
      <c r="G3895" s="2" t="s">
        <v>14</v>
      </c>
      <c r="H3895" s="2">
        <f>14.0067*N3895/M3895</f>
        <v>5.5701724734449752E-2</v>
      </c>
      <c r="L3895" s="2" t="s">
        <v>7599</v>
      </c>
      <c r="M3895" s="2">
        <v>502.91800000000001</v>
      </c>
      <c r="N3895" s="2">
        <v>2</v>
      </c>
    </row>
    <row r="3896" spans="1:14" hidden="1" x14ac:dyDescent="0.25">
      <c r="A3896" s="3">
        <v>2019</v>
      </c>
      <c r="B3896" s="2" t="s">
        <v>1356</v>
      </c>
      <c r="C3896" s="2" t="s">
        <v>47</v>
      </c>
      <c r="D3896" s="2" t="s">
        <v>11</v>
      </c>
      <c r="E3896" s="2" t="s">
        <v>1358</v>
      </c>
      <c r="F3896" s="2" t="s">
        <v>13</v>
      </c>
      <c r="G3896" s="2" t="s">
        <v>14</v>
      </c>
    </row>
    <row r="3897" spans="1:14" hidden="1" x14ac:dyDescent="0.25">
      <c r="A3897" s="3">
        <v>400</v>
      </c>
      <c r="B3897" s="2" t="s">
        <v>1356</v>
      </c>
      <c r="C3897" s="2" t="s">
        <v>90</v>
      </c>
      <c r="D3897" s="2" t="s">
        <v>11</v>
      </c>
      <c r="E3897" s="2" t="s">
        <v>1358</v>
      </c>
      <c r="F3897" s="2" t="s">
        <v>13</v>
      </c>
      <c r="G3897" s="2" t="s">
        <v>14</v>
      </c>
    </row>
    <row r="3898" spans="1:14" hidden="1" x14ac:dyDescent="0.25">
      <c r="A3898" s="3">
        <v>1965</v>
      </c>
      <c r="B3898" s="2" t="s">
        <v>1356</v>
      </c>
      <c r="C3898" s="2" t="s">
        <v>9</v>
      </c>
      <c r="D3898" s="2" t="s">
        <v>11</v>
      </c>
      <c r="E3898" s="2" t="s">
        <v>1358</v>
      </c>
      <c r="F3898" s="2" t="s">
        <v>13</v>
      </c>
      <c r="G3898" s="2" t="s">
        <v>14</v>
      </c>
    </row>
    <row r="3899" spans="1:14" hidden="1" x14ac:dyDescent="0.25">
      <c r="A3899" s="3">
        <v>2964</v>
      </c>
      <c r="B3899" s="2" t="s">
        <v>1356</v>
      </c>
      <c r="C3899" s="2" t="s">
        <v>99</v>
      </c>
      <c r="D3899" s="2" t="s">
        <v>11</v>
      </c>
      <c r="E3899" s="2" t="s">
        <v>1358</v>
      </c>
      <c r="F3899" s="2" t="s">
        <v>13</v>
      </c>
      <c r="G3899" s="2" t="s">
        <v>14</v>
      </c>
    </row>
    <row r="3900" spans="1:14" hidden="1" x14ac:dyDescent="0.25">
      <c r="A3900" s="3">
        <v>2946</v>
      </c>
      <c r="B3900" s="2" t="s">
        <v>1356</v>
      </c>
      <c r="C3900" s="2" t="s">
        <v>70</v>
      </c>
      <c r="D3900" s="2" t="s">
        <v>11</v>
      </c>
      <c r="E3900" s="2" t="s">
        <v>1358</v>
      </c>
      <c r="F3900" s="2" t="s">
        <v>13</v>
      </c>
      <c r="G3900" s="2" t="s">
        <v>14</v>
      </c>
    </row>
    <row r="3901" spans="1:14" x14ac:dyDescent="0.25">
      <c r="A3901" s="3">
        <v>576</v>
      </c>
      <c r="B3901" s="2" t="s">
        <v>1356</v>
      </c>
      <c r="C3901" s="2" t="s">
        <v>189</v>
      </c>
      <c r="D3901" s="2" t="s">
        <v>11</v>
      </c>
      <c r="E3901" s="2" t="s">
        <v>1358</v>
      </c>
      <c r="F3901" s="2" t="s">
        <v>13</v>
      </c>
      <c r="G3901" s="2" t="s">
        <v>14</v>
      </c>
    </row>
    <row r="3902" spans="1:14" x14ac:dyDescent="0.25">
      <c r="A3902" s="3">
        <v>928</v>
      </c>
      <c r="B3902" s="2" t="s">
        <v>1356</v>
      </c>
      <c r="C3902" s="2" t="s">
        <v>43</v>
      </c>
      <c r="D3902" s="2" t="s">
        <v>11</v>
      </c>
      <c r="E3902" s="2" t="s">
        <v>1358</v>
      </c>
      <c r="F3902" s="2" t="s">
        <v>13</v>
      </c>
      <c r="G3902" s="2" t="s">
        <v>14</v>
      </c>
    </row>
    <row r="3903" spans="1:14" x14ac:dyDescent="0.25">
      <c r="A3903" s="3">
        <v>1238</v>
      </c>
      <c r="B3903" s="2" t="s">
        <v>1356</v>
      </c>
      <c r="C3903" s="2" t="s">
        <v>26</v>
      </c>
      <c r="D3903" s="2" t="s">
        <v>11</v>
      </c>
      <c r="E3903" s="2" t="s">
        <v>1358</v>
      </c>
      <c r="F3903" s="2" t="s">
        <v>13</v>
      </c>
      <c r="G3903" s="2" t="s">
        <v>14</v>
      </c>
    </row>
    <row r="3904" spans="1:14" x14ac:dyDescent="0.25">
      <c r="A3904" s="3">
        <v>2530</v>
      </c>
      <c r="B3904" s="2" t="s">
        <v>1356</v>
      </c>
      <c r="C3904" s="2" t="s">
        <v>30</v>
      </c>
      <c r="D3904" s="2" t="s">
        <v>11</v>
      </c>
      <c r="E3904" s="2" t="s">
        <v>1358</v>
      </c>
      <c r="F3904" s="2" t="s">
        <v>13</v>
      </c>
      <c r="G3904" s="2" t="s">
        <v>14</v>
      </c>
    </row>
    <row r="3905" spans="1:14" x14ac:dyDescent="0.25">
      <c r="A3905" s="3">
        <v>1118</v>
      </c>
      <c r="B3905" s="2" t="s">
        <v>1356</v>
      </c>
      <c r="C3905" s="2" t="s">
        <v>23</v>
      </c>
      <c r="D3905" s="2" t="s">
        <v>11</v>
      </c>
      <c r="E3905" s="2" t="s">
        <v>1358</v>
      </c>
      <c r="F3905" s="2" t="s">
        <v>13</v>
      </c>
      <c r="G3905" s="2" t="s">
        <v>14</v>
      </c>
    </row>
    <row r="3906" spans="1:14" hidden="1" x14ac:dyDescent="0.25">
      <c r="A3906" s="3">
        <v>3790</v>
      </c>
      <c r="B3906" s="2" t="s">
        <v>575</v>
      </c>
      <c r="C3906" s="2" t="s">
        <v>47</v>
      </c>
      <c r="D3906" s="2" t="s">
        <v>11</v>
      </c>
      <c r="E3906" s="2" t="s">
        <v>577</v>
      </c>
      <c r="F3906" s="2" t="s">
        <v>13</v>
      </c>
      <c r="G3906" s="2" t="s">
        <v>14</v>
      </c>
    </row>
    <row r="3907" spans="1:14" hidden="1" x14ac:dyDescent="0.25">
      <c r="A3907" s="3">
        <v>2967</v>
      </c>
      <c r="B3907" s="2" t="s">
        <v>575</v>
      </c>
      <c r="C3907" s="2" t="s">
        <v>90</v>
      </c>
      <c r="D3907" s="2" t="s">
        <v>11</v>
      </c>
      <c r="E3907" s="2" t="s">
        <v>577</v>
      </c>
      <c r="F3907" s="2" t="s">
        <v>13</v>
      </c>
      <c r="G3907" s="2" t="s">
        <v>14</v>
      </c>
    </row>
    <row r="3908" spans="1:14" hidden="1" x14ac:dyDescent="0.25">
      <c r="A3908" s="3">
        <v>2251</v>
      </c>
      <c r="B3908" s="2" t="s">
        <v>575</v>
      </c>
      <c r="C3908" s="2" t="s">
        <v>9</v>
      </c>
      <c r="D3908" s="2" t="s">
        <v>11</v>
      </c>
      <c r="E3908" s="2" t="s">
        <v>577</v>
      </c>
      <c r="F3908" s="2" t="s">
        <v>13</v>
      </c>
      <c r="G3908" s="2" t="s">
        <v>14</v>
      </c>
    </row>
    <row r="3909" spans="1:14" hidden="1" x14ac:dyDescent="0.25">
      <c r="A3909" s="3">
        <v>3986</v>
      </c>
      <c r="B3909" s="2" t="s">
        <v>575</v>
      </c>
      <c r="C3909" s="2" t="s">
        <v>99</v>
      </c>
      <c r="D3909" s="2" t="s">
        <v>11</v>
      </c>
      <c r="E3909" s="2" t="s">
        <v>577</v>
      </c>
      <c r="F3909" s="2" t="s">
        <v>13</v>
      </c>
      <c r="G3909" s="2" t="s">
        <v>14</v>
      </c>
    </row>
    <row r="3910" spans="1:14" hidden="1" x14ac:dyDescent="0.25">
      <c r="A3910" s="3">
        <v>4276</v>
      </c>
      <c r="B3910" s="2" t="s">
        <v>575</v>
      </c>
      <c r="C3910" s="2" t="s">
        <v>70</v>
      </c>
      <c r="D3910" s="2" t="s">
        <v>11</v>
      </c>
      <c r="E3910" s="2" t="s">
        <v>577</v>
      </c>
      <c r="F3910" s="2" t="s">
        <v>13</v>
      </c>
      <c r="G3910" s="2" t="s">
        <v>14</v>
      </c>
    </row>
    <row r="3911" spans="1:14" x14ac:dyDescent="0.25">
      <c r="A3911" s="3">
        <v>260</v>
      </c>
      <c r="B3911" s="2" t="s">
        <v>575</v>
      </c>
      <c r="C3911" s="2" t="s">
        <v>189</v>
      </c>
      <c r="D3911" s="2" t="s">
        <v>11</v>
      </c>
      <c r="E3911" s="2" t="s">
        <v>577</v>
      </c>
      <c r="F3911" s="2" t="s">
        <v>13</v>
      </c>
      <c r="G3911" s="2" t="s">
        <v>14</v>
      </c>
    </row>
    <row r="3912" spans="1:14" x14ac:dyDescent="0.25">
      <c r="A3912" s="3">
        <v>520</v>
      </c>
      <c r="B3912" s="2" t="s">
        <v>575</v>
      </c>
      <c r="C3912" s="2" t="s">
        <v>43</v>
      </c>
      <c r="D3912" s="2" t="s">
        <v>11</v>
      </c>
      <c r="E3912" s="2" t="s">
        <v>577</v>
      </c>
      <c r="F3912" s="2" t="s">
        <v>13</v>
      </c>
      <c r="G3912" s="2" t="s">
        <v>14</v>
      </c>
    </row>
    <row r="3913" spans="1:14" x14ac:dyDescent="0.25">
      <c r="A3913" s="3">
        <v>4147</v>
      </c>
      <c r="B3913" s="2" t="s">
        <v>575</v>
      </c>
      <c r="C3913" s="2" t="s">
        <v>26</v>
      </c>
      <c r="D3913" s="2" t="s">
        <v>11</v>
      </c>
      <c r="E3913" s="2" t="s">
        <v>577</v>
      </c>
      <c r="F3913" s="2" t="s">
        <v>13</v>
      </c>
      <c r="G3913" s="2" t="s">
        <v>14</v>
      </c>
    </row>
    <row r="3914" spans="1:14" x14ac:dyDescent="0.25">
      <c r="A3914" s="3">
        <v>565</v>
      </c>
      <c r="B3914" s="2" t="s">
        <v>575</v>
      </c>
      <c r="C3914" s="2" t="s">
        <v>30</v>
      </c>
      <c r="D3914" s="2" t="s">
        <v>11</v>
      </c>
      <c r="E3914" s="2" t="s">
        <v>577</v>
      </c>
      <c r="F3914" s="2" t="s">
        <v>13</v>
      </c>
      <c r="G3914" s="2" t="s">
        <v>14</v>
      </c>
    </row>
    <row r="3915" spans="1:14" x14ac:dyDescent="0.25">
      <c r="A3915" s="3">
        <v>2962</v>
      </c>
      <c r="B3915" s="2" t="s">
        <v>575</v>
      </c>
      <c r="C3915" s="2" t="s">
        <v>23</v>
      </c>
      <c r="D3915" s="2" t="s">
        <v>11</v>
      </c>
      <c r="E3915" s="2" t="s">
        <v>577</v>
      </c>
      <c r="F3915" s="2" t="s">
        <v>13</v>
      </c>
      <c r="G3915" s="2" t="s">
        <v>14</v>
      </c>
    </row>
    <row r="3916" spans="1:14" x14ac:dyDescent="0.25">
      <c r="A3916" s="3">
        <v>3604</v>
      </c>
      <c r="B3916" s="2" t="s">
        <v>2611</v>
      </c>
      <c r="C3916" s="2" t="s">
        <v>16</v>
      </c>
      <c r="D3916" s="2" t="s">
        <v>11</v>
      </c>
      <c r="E3916" s="2" t="s">
        <v>2613</v>
      </c>
      <c r="F3916" s="2" t="s">
        <v>13</v>
      </c>
      <c r="G3916" s="2" t="s">
        <v>14</v>
      </c>
      <c r="H3916" s="2">
        <f>14.0067*N3916/M3916</f>
        <v>0.11752953614821776</v>
      </c>
      <c r="L3916" s="2" t="s">
        <v>7600</v>
      </c>
      <c r="M3916" s="2">
        <v>238.352</v>
      </c>
      <c r="N3916" s="2">
        <v>2</v>
      </c>
    </row>
    <row r="3917" spans="1:14" hidden="1" x14ac:dyDescent="0.25">
      <c r="A3917" s="3">
        <v>2952</v>
      </c>
      <c r="B3917" s="2" t="s">
        <v>1980</v>
      </c>
      <c r="C3917" s="2" t="s">
        <v>90</v>
      </c>
      <c r="D3917" s="2" t="s">
        <v>11</v>
      </c>
      <c r="E3917" s="2" t="s">
        <v>1982</v>
      </c>
      <c r="F3917" s="2" t="s">
        <v>13</v>
      </c>
      <c r="G3917" s="2" t="s">
        <v>14</v>
      </c>
    </row>
    <row r="3918" spans="1:14" hidden="1" x14ac:dyDescent="0.25">
      <c r="A3918" s="3">
        <v>60</v>
      </c>
      <c r="B3918" s="2" t="s">
        <v>5503</v>
      </c>
      <c r="C3918" s="2" t="s">
        <v>70</v>
      </c>
      <c r="D3918" s="2" t="s">
        <v>11</v>
      </c>
      <c r="E3918" s="2" t="s">
        <v>1982</v>
      </c>
      <c r="F3918" s="2" t="s">
        <v>13</v>
      </c>
      <c r="G3918" s="2" t="s">
        <v>14</v>
      </c>
      <c r="N3918" s="2">
        <v>3</v>
      </c>
    </row>
    <row r="3919" spans="1:14" x14ac:dyDescent="0.25">
      <c r="A3919" s="3">
        <v>2140</v>
      </c>
      <c r="B3919" s="2" t="s">
        <v>1980</v>
      </c>
      <c r="C3919" s="2" t="s">
        <v>16</v>
      </c>
      <c r="D3919" s="2" t="s">
        <v>11</v>
      </c>
      <c r="E3919" s="2" t="s">
        <v>1982</v>
      </c>
      <c r="F3919" s="2" t="s">
        <v>13</v>
      </c>
      <c r="G3919" s="2" t="s">
        <v>14</v>
      </c>
      <c r="H3919" s="2">
        <f>14.0067*N3919/M3919</f>
        <v>0.13650956084439506</v>
      </c>
      <c r="L3919" s="2" t="s">
        <v>7601</v>
      </c>
      <c r="M3919" s="2">
        <v>307.81799999999998</v>
      </c>
      <c r="N3919" s="2">
        <v>3</v>
      </c>
    </row>
    <row r="3920" spans="1:14" x14ac:dyDescent="0.25">
      <c r="A3920" s="3">
        <v>1328</v>
      </c>
      <c r="B3920" s="2" t="s">
        <v>1980</v>
      </c>
      <c r="C3920" s="2" t="s">
        <v>26</v>
      </c>
      <c r="D3920" s="2" t="s">
        <v>11</v>
      </c>
      <c r="E3920" s="2" t="s">
        <v>1982</v>
      </c>
      <c r="F3920" s="2" t="s">
        <v>13</v>
      </c>
      <c r="G3920" s="2" t="s">
        <v>14</v>
      </c>
    </row>
    <row r="3921" spans="1:14" x14ac:dyDescent="0.25">
      <c r="A3921" s="3">
        <v>3142</v>
      </c>
      <c r="B3921" s="2" t="s">
        <v>5543</v>
      </c>
      <c r="C3921" s="2" t="s">
        <v>16</v>
      </c>
      <c r="D3921" s="2" t="s">
        <v>11</v>
      </c>
      <c r="E3921" s="2" t="s">
        <v>5545</v>
      </c>
      <c r="F3921" s="2" t="s">
        <v>13</v>
      </c>
      <c r="G3921" s="2" t="s">
        <v>14</v>
      </c>
      <c r="H3921" s="2">
        <f>14.0067*N3921/M3921</f>
        <v>7.9477402332113367E-2</v>
      </c>
      <c r="L3921" s="2" t="s">
        <v>7602</v>
      </c>
      <c r="M3921" s="2">
        <v>352.47</v>
      </c>
      <c r="N3921" s="2">
        <v>2</v>
      </c>
    </row>
    <row r="3922" spans="1:14" x14ac:dyDescent="0.25">
      <c r="A3922" s="3">
        <v>770</v>
      </c>
      <c r="B3922" s="2" t="s">
        <v>7603</v>
      </c>
      <c r="C3922" s="2" t="s">
        <v>16</v>
      </c>
      <c r="D3922" s="2" t="s">
        <v>11</v>
      </c>
      <c r="E3922" s="2" t="s">
        <v>4278</v>
      </c>
      <c r="F3922" s="2" t="s">
        <v>13</v>
      </c>
      <c r="G3922" s="2" t="s">
        <v>14</v>
      </c>
      <c r="H3922" s="2">
        <f>14.0067*N3922/M3922</f>
        <v>0.12586294689926195</v>
      </c>
      <c r="L3922" s="2" t="s">
        <v>7604</v>
      </c>
      <c r="M3922" s="2">
        <v>333.85599999999999</v>
      </c>
      <c r="N3922" s="2">
        <v>3</v>
      </c>
    </row>
    <row r="3923" spans="1:14" x14ac:dyDescent="0.25">
      <c r="A3923" s="3">
        <v>984</v>
      </c>
      <c r="B3923" s="2" t="s">
        <v>2383</v>
      </c>
      <c r="C3923" s="2" t="s">
        <v>16</v>
      </c>
      <c r="D3923" s="2" t="s">
        <v>11</v>
      </c>
      <c r="E3923" s="2" t="s">
        <v>2385</v>
      </c>
      <c r="F3923" s="2" t="s">
        <v>13</v>
      </c>
      <c r="G3923" s="2" t="s">
        <v>14</v>
      </c>
      <c r="H3923" s="2">
        <f>14.0067*N3923/M3923</f>
        <v>8.7989521691606037E-2</v>
      </c>
      <c r="L3923" s="2" t="s">
        <v>7605</v>
      </c>
      <c r="M3923" s="2">
        <v>318.37200000000001</v>
      </c>
      <c r="N3923" s="2">
        <v>2</v>
      </c>
    </row>
    <row r="3924" spans="1:14" x14ac:dyDescent="0.25">
      <c r="A3924" s="3">
        <v>558</v>
      </c>
      <c r="B3924" s="2" t="s">
        <v>525</v>
      </c>
      <c r="C3924" s="2" t="s">
        <v>16</v>
      </c>
      <c r="D3924" s="2" t="s">
        <v>11</v>
      </c>
      <c r="E3924" s="2" t="s">
        <v>527</v>
      </c>
      <c r="F3924" s="2" t="s">
        <v>13</v>
      </c>
      <c r="G3924" s="2" t="s">
        <v>14</v>
      </c>
      <c r="H3924" s="2">
        <f>14.0067*N3924/M3924</f>
        <v>6.002468405692761E-2</v>
      </c>
      <c r="L3924" s="2" t="s">
        <v>7606</v>
      </c>
      <c r="M3924" s="2">
        <v>233.34899999999999</v>
      </c>
      <c r="N3924" s="2">
        <v>1</v>
      </c>
    </row>
    <row r="3925" spans="1:14" hidden="1" x14ac:dyDescent="0.25">
      <c r="A3925" s="3">
        <v>3679</v>
      </c>
      <c r="B3925" s="2" t="s">
        <v>151</v>
      </c>
      <c r="C3925" s="2" t="s">
        <v>47</v>
      </c>
      <c r="D3925" s="2" t="s">
        <v>11</v>
      </c>
      <c r="E3925" s="2" t="s">
        <v>153</v>
      </c>
      <c r="F3925" s="2" t="s">
        <v>13</v>
      </c>
      <c r="G3925" s="2" t="s">
        <v>33</v>
      </c>
    </row>
    <row r="3926" spans="1:14" hidden="1" x14ac:dyDescent="0.25">
      <c r="A3926" s="3">
        <v>2000</v>
      </c>
      <c r="B3926" s="2" t="s">
        <v>151</v>
      </c>
      <c r="C3926" s="2" t="s">
        <v>90</v>
      </c>
      <c r="D3926" s="2" t="s">
        <v>11</v>
      </c>
      <c r="E3926" s="2" t="s">
        <v>153</v>
      </c>
      <c r="F3926" s="2" t="s">
        <v>13</v>
      </c>
      <c r="G3926" s="2" t="s">
        <v>33</v>
      </c>
    </row>
    <row r="3927" spans="1:14" hidden="1" x14ac:dyDescent="0.25">
      <c r="A3927" s="3">
        <v>4124</v>
      </c>
      <c r="B3927" s="2" t="s">
        <v>151</v>
      </c>
      <c r="C3927" s="2" t="s">
        <v>9</v>
      </c>
      <c r="D3927" s="2" t="s">
        <v>11</v>
      </c>
      <c r="E3927" s="2" t="s">
        <v>153</v>
      </c>
      <c r="F3927" s="2" t="s">
        <v>13</v>
      </c>
      <c r="G3927" s="2" t="s">
        <v>33</v>
      </c>
    </row>
    <row r="3928" spans="1:14" hidden="1" x14ac:dyDescent="0.25">
      <c r="A3928" s="3">
        <v>3123</v>
      </c>
      <c r="B3928" s="2" t="s">
        <v>151</v>
      </c>
      <c r="C3928" s="2" t="s">
        <v>99</v>
      </c>
      <c r="D3928" s="2" t="s">
        <v>11</v>
      </c>
      <c r="E3928" s="2" t="s">
        <v>153</v>
      </c>
      <c r="F3928" s="2" t="s">
        <v>13</v>
      </c>
      <c r="G3928" s="2" t="s">
        <v>33</v>
      </c>
    </row>
    <row r="3929" spans="1:14" hidden="1" x14ac:dyDescent="0.25">
      <c r="A3929" s="3">
        <v>3720</v>
      </c>
      <c r="B3929" s="2" t="s">
        <v>151</v>
      </c>
      <c r="C3929" s="2" t="s">
        <v>70</v>
      </c>
      <c r="D3929" s="2" t="s">
        <v>11</v>
      </c>
      <c r="E3929" s="2" t="s">
        <v>153</v>
      </c>
      <c r="F3929" s="2" t="s">
        <v>13</v>
      </c>
      <c r="G3929" s="2" t="s">
        <v>33</v>
      </c>
    </row>
    <row r="3930" spans="1:14" x14ac:dyDescent="0.25">
      <c r="A3930" s="3">
        <v>3132</v>
      </c>
      <c r="B3930" s="2" t="s">
        <v>151</v>
      </c>
      <c r="C3930" s="2" t="s">
        <v>189</v>
      </c>
      <c r="D3930" s="2" t="s">
        <v>11</v>
      </c>
      <c r="E3930" s="2" t="s">
        <v>153</v>
      </c>
      <c r="F3930" s="2" t="s">
        <v>13</v>
      </c>
      <c r="G3930" s="2" t="s">
        <v>33</v>
      </c>
    </row>
    <row r="3931" spans="1:14" x14ac:dyDescent="0.25">
      <c r="A3931" s="3">
        <v>3038</v>
      </c>
      <c r="B3931" s="2" t="s">
        <v>151</v>
      </c>
      <c r="C3931" s="2" t="s">
        <v>43</v>
      </c>
      <c r="D3931" s="2" t="s">
        <v>11</v>
      </c>
      <c r="E3931" s="2" t="s">
        <v>153</v>
      </c>
      <c r="F3931" s="2" t="s">
        <v>13</v>
      </c>
      <c r="G3931" s="2" t="s">
        <v>33</v>
      </c>
    </row>
    <row r="3932" spans="1:14" x14ac:dyDescent="0.25">
      <c r="A3932" s="3">
        <v>955</v>
      </c>
      <c r="B3932" s="2" t="s">
        <v>151</v>
      </c>
      <c r="C3932" s="2" t="s">
        <v>26</v>
      </c>
      <c r="D3932" s="2" t="s">
        <v>11</v>
      </c>
      <c r="E3932" s="2" t="s">
        <v>153</v>
      </c>
      <c r="F3932" s="2" t="s">
        <v>13</v>
      </c>
      <c r="G3932" s="2" t="s">
        <v>33</v>
      </c>
    </row>
    <row r="3933" spans="1:14" x14ac:dyDescent="0.25">
      <c r="A3933" s="3">
        <v>606</v>
      </c>
      <c r="B3933" s="2" t="s">
        <v>151</v>
      </c>
      <c r="C3933" s="2" t="s">
        <v>30</v>
      </c>
      <c r="D3933" s="2" t="s">
        <v>11</v>
      </c>
      <c r="E3933" s="2" t="s">
        <v>153</v>
      </c>
      <c r="F3933" s="2" t="s">
        <v>13</v>
      </c>
      <c r="G3933" s="2" t="s">
        <v>33</v>
      </c>
    </row>
    <row r="3934" spans="1:14" x14ac:dyDescent="0.25">
      <c r="A3934" s="3">
        <v>3276</v>
      </c>
      <c r="B3934" s="2" t="s">
        <v>151</v>
      </c>
      <c r="C3934" s="2" t="s">
        <v>23</v>
      </c>
      <c r="D3934" s="2" t="s">
        <v>11</v>
      </c>
      <c r="E3934" s="2" t="s">
        <v>153</v>
      </c>
      <c r="F3934" s="2" t="s">
        <v>13</v>
      </c>
      <c r="G3934" s="2" t="s">
        <v>33</v>
      </c>
    </row>
    <row r="3935" spans="1:14" hidden="1" x14ac:dyDescent="0.25">
      <c r="A3935" s="3">
        <v>2022</v>
      </c>
      <c r="B3935" s="2" t="s">
        <v>112</v>
      </c>
      <c r="C3935" s="2" t="s">
        <v>47</v>
      </c>
      <c r="D3935" s="2" t="s">
        <v>11</v>
      </c>
      <c r="E3935" s="2" t="s">
        <v>114</v>
      </c>
      <c r="F3935" s="2" t="s">
        <v>13</v>
      </c>
      <c r="G3935" s="2" t="s">
        <v>33</v>
      </c>
    </row>
    <row r="3936" spans="1:14" hidden="1" x14ac:dyDescent="0.25">
      <c r="A3936" s="3">
        <v>2532</v>
      </c>
      <c r="B3936" s="2" t="s">
        <v>112</v>
      </c>
      <c r="C3936" s="2" t="s">
        <v>90</v>
      </c>
      <c r="D3936" s="2" t="s">
        <v>11</v>
      </c>
      <c r="E3936" s="2" t="s">
        <v>114</v>
      </c>
      <c r="F3936" s="2" t="s">
        <v>13</v>
      </c>
      <c r="G3936" s="2" t="s">
        <v>33</v>
      </c>
    </row>
    <row r="3937" spans="1:14" hidden="1" x14ac:dyDescent="0.25">
      <c r="A3937" s="3">
        <v>2148</v>
      </c>
      <c r="B3937" s="2" t="s">
        <v>112</v>
      </c>
      <c r="C3937" s="2" t="s">
        <v>9</v>
      </c>
      <c r="D3937" s="2" t="s">
        <v>11</v>
      </c>
      <c r="E3937" s="2" t="s">
        <v>114</v>
      </c>
      <c r="F3937" s="2" t="s">
        <v>13</v>
      </c>
      <c r="G3937" s="2" t="s">
        <v>33</v>
      </c>
    </row>
    <row r="3938" spans="1:14" hidden="1" x14ac:dyDescent="0.25">
      <c r="A3938" s="3">
        <v>4372</v>
      </c>
      <c r="B3938" s="2" t="s">
        <v>112</v>
      </c>
      <c r="C3938" s="2" t="s">
        <v>99</v>
      </c>
      <c r="D3938" s="2" t="s">
        <v>11</v>
      </c>
      <c r="E3938" s="2" t="s">
        <v>114</v>
      </c>
      <c r="F3938" s="2" t="s">
        <v>13</v>
      </c>
      <c r="G3938" s="2" t="s">
        <v>33</v>
      </c>
    </row>
    <row r="3939" spans="1:14" hidden="1" x14ac:dyDescent="0.25">
      <c r="A3939" s="3">
        <v>3877</v>
      </c>
      <c r="B3939" s="2" t="s">
        <v>112</v>
      </c>
      <c r="C3939" s="2" t="s">
        <v>70</v>
      </c>
      <c r="D3939" s="2" t="s">
        <v>11</v>
      </c>
      <c r="E3939" s="2" t="s">
        <v>114</v>
      </c>
      <c r="F3939" s="2" t="s">
        <v>13</v>
      </c>
      <c r="G3939" s="2" t="s">
        <v>33</v>
      </c>
    </row>
    <row r="3940" spans="1:14" x14ac:dyDescent="0.25">
      <c r="A3940" s="3">
        <v>2026</v>
      </c>
      <c r="B3940" s="2" t="s">
        <v>5256</v>
      </c>
      <c r="C3940" s="2" t="s">
        <v>16</v>
      </c>
      <c r="D3940" s="2" t="s">
        <v>11</v>
      </c>
      <c r="E3940" s="2" t="s">
        <v>5258</v>
      </c>
      <c r="F3940" s="2" t="s">
        <v>13</v>
      </c>
      <c r="G3940" s="2" t="s">
        <v>14</v>
      </c>
      <c r="H3940" s="2">
        <f>14.0067*N3940/M3940</f>
        <v>7.3504955275262462E-2</v>
      </c>
      <c r="L3940" s="2" t="s">
        <v>7608</v>
      </c>
      <c r="M3940" s="2">
        <v>381.10899999999998</v>
      </c>
      <c r="N3940" s="2">
        <v>2</v>
      </c>
    </row>
    <row r="3941" spans="1:14" hidden="1" x14ac:dyDescent="0.25">
      <c r="A3941" s="3">
        <v>117</v>
      </c>
      <c r="B3941" s="2" t="s">
        <v>823</v>
      </c>
      <c r="C3941" s="2" t="s">
        <v>90</v>
      </c>
      <c r="D3941" s="2" t="s">
        <v>11</v>
      </c>
      <c r="E3941" s="2" t="s">
        <v>825</v>
      </c>
      <c r="F3941" s="2" t="s">
        <v>13</v>
      </c>
      <c r="G3941" s="2" t="s">
        <v>14</v>
      </c>
    </row>
    <row r="3942" spans="1:14" hidden="1" x14ac:dyDescent="0.25">
      <c r="A3942" s="3">
        <v>1529</v>
      </c>
      <c r="B3942" s="2" t="s">
        <v>823</v>
      </c>
      <c r="C3942" s="2" t="s">
        <v>70</v>
      </c>
      <c r="D3942" s="2" t="s">
        <v>11</v>
      </c>
      <c r="E3942" s="2" t="s">
        <v>825</v>
      </c>
      <c r="F3942" s="2" t="s">
        <v>13</v>
      </c>
      <c r="G3942" s="2" t="s">
        <v>14</v>
      </c>
      <c r="N3942" s="2">
        <v>0</v>
      </c>
    </row>
    <row r="3943" spans="1:14" hidden="1" x14ac:dyDescent="0.25">
      <c r="A3943" s="3">
        <v>3941</v>
      </c>
      <c r="B3943" s="2" t="s">
        <v>2584</v>
      </c>
      <c r="C3943" s="2" t="s">
        <v>59</v>
      </c>
      <c r="D3943" s="2" t="s">
        <v>11</v>
      </c>
      <c r="E3943" s="2" t="s">
        <v>6639</v>
      </c>
      <c r="F3943" s="2" t="s">
        <v>37</v>
      </c>
      <c r="G3943" s="2" t="s">
        <v>14</v>
      </c>
    </row>
    <row r="3944" spans="1:14" x14ac:dyDescent="0.25">
      <c r="A3944" s="3">
        <v>4100</v>
      </c>
      <c r="B3944" s="2" t="s">
        <v>823</v>
      </c>
      <c r="C3944" s="2" t="s">
        <v>16</v>
      </c>
      <c r="D3944" s="2" t="s">
        <v>11</v>
      </c>
      <c r="E3944" s="2" t="s">
        <v>825</v>
      </c>
      <c r="F3944" s="2" t="s">
        <v>13</v>
      </c>
      <c r="G3944" s="2" t="s">
        <v>14</v>
      </c>
      <c r="H3944" s="2">
        <f>14.0067*N3944/M3944</f>
        <v>0</v>
      </c>
      <c r="L3944" s="2" t="s">
        <v>7609</v>
      </c>
      <c r="M3944" s="2">
        <v>418.73399999999998</v>
      </c>
      <c r="N3944" s="2">
        <v>0</v>
      </c>
    </row>
    <row r="3945" spans="1:14" x14ac:dyDescent="0.25">
      <c r="A3945" s="3">
        <v>3885</v>
      </c>
      <c r="B3945" s="2" t="s">
        <v>823</v>
      </c>
      <c r="C3945" s="2" t="s">
        <v>26</v>
      </c>
      <c r="D3945" s="2" t="s">
        <v>11</v>
      </c>
      <c r="E3945" s="2" t="s">
        <v>825</v>
      </c>
      <c r="F3945" s="2" t="s">
        <v>13</v>
      </c>
      <c r="G3945" s="2" t="s">
        <v>14</v>
      </c>
    </row>
    <row r="3946" spans="1:14" x14ac:dyDescent="0.25">
      <c r="A3946" s="3">
        <v>3610</v>
      </c>
      <c r="B3946" s="2" t="s">
        <v>3688</v>
      </c>
      <c r="C3946" s="2" t="s">
        <v>189</v>
      </c>
      <c r="D3946" s="2" t="s">
        <v>11</v>
      </c>
      <c r="E3946" s="2" t="s">
        <v>3690</v>
      </c>
      <c r="F3946" s="2" t="s">
        <v>13</v>
      </c>
      <c r="G3946" s="2" t="s">
        <v>14</v>
      </c>
    </row>
    <row r="3947" spans="1:14" hidden="1" x14ac:dyDescent="0.25">
      <c r="A3947" s="3">
        <v>4315</v>
      </c>
      <c r="B3947" s="2" t="s">
        <v>2893</v>
      </c>
      <c r="C3947" s="2" t="s">
        <v>47</v>
      </c>
      <c r="D3947" s="2" t="s">
        <v>11</v>
      </c>
      <c r="E3947" s="2" t="s">
        <v>495</v>
      </c>
      <c r="F3947" s="2" t="s">
        <v>13</v>
      </c>
      <c r="G3947" s="2" t="s">
        <v>33</v>
      </c>
    </row>
    <row r="3948" spans="1:14" hidden="1" x14ac:dyDescent="0.25">
      <c r="A3948" s="3">
        <v>2545</v>
      </c>
      <c r="B3948" s="2" t="s">
        <v>2893</v>
      </c>
      <c r="C3948" s="2" t="s">
        <v>90</v>
      </c>
      <c r="D3948" s="2" t="s">
        <v>11</v>
      </c>
      <c r="E3948" s="2" t="s">
        <v>495</v>
      </c>
      <c r="F3948" s="2" t="s">
        <v>13</v>
      </c>
      <c r="G3948" s="2" t="s">
        <v>33</v>
      </c>
    </row>
    <row r="3949" spans="1:14" hidden="1" x14ac:dyDescent="0.25">
      <c r="A3949" s="3">
        <v>4290</v>
      </c>
      <c r="B3949" s="2" t="s">
        <v>2893</v>
      </c>
      <c r="C3949" s="2" t="s">
        <v>9</v>
      </c>
      <c r="D3949" s="2" t="s">
        <v>11</v>
      </c>
      <c r="E3949" s="2" t="s">
        <v>495</v>
      </c>
      <c r="F3949" s="2" t="s">
        <v>13</v>
      </c>
      <c r="G3949" s="2" t="s">
        <v>33</v>
      </c>
    </row>
    <row r="3950" spans="1:14" hidden="1" x14ac:dyDescent="0.25">
      <c r="A3950" s="3">
        <v>2543</v>
      </c>
      <c r="B3950" s="2" t="s">
        <v>2893</v>
      </c>
      <c r="C3950" s="2" t="s">
        <v>99</v>
      </c>
      <c r="D3950" s="2" t="s">
        <v>11</v>
      </c>
      <c r="E3950" s="2" t="s">
        <v>495</v>
      </c>
      <c r="F3950" s="2" t="s">
        <v>13</v>
      </c>
      <c r="G3950" s="2" t="s">
        <v>33</v>
      </c>
    </row>
    <row r="3951" spans="1:14" hidden="1" x14ac:dyDescent="0.25">
      <c r="A3951" s="3">
        <v>1501</v>
      </c>
      <c r="B3951" s="2" t="s">
        <v>2893</v>
      </c>
      <c r="C3951" s="2" t="s">
        <v>70</v>
      </c>
      <c r="D3951" s="2" t="s">
        <v>11</v>
      </c>
      <c r="E3951" s="2" t="s">
        <v>495</v>
      </c>
      <c r="F3951" s="2" t="s">
        <v>13</v>
      </c>
      <c r="G3951" s="2" t="s">
        <v>33</v>
      </c>
    </row>
    <row r="3952" spans="1:14" x14ac:dyDescent="0.25">
      <c r="A3952" s="3">
        <v>754</v>
      </c>
      <c r="B3952" s="2" t="s">
        <v>2893</v>
      </c>
      <c r="C3952" s="2" t="s">
        <v>189</v>
      </c>
      <c r="D3952" s="2" t="s">
        <v>11</v>
      </c>
      <c r="E3952" s="2" t="s">
        <v>495</v>
      </c>
      <c r="F3952" s="2" t="s">
        <v>13</v>
      </c>
      <c r="G3952" s="2" t="s">
        <v>33</v>
      </c>
    </row>
    <row r="3953" spans="1:14" x14ac:dyDescent="0.25">
      <c r="A3953" s="3">
        <v>2679</v>
      </c>
      <c r="B3953" s="2" t="s">
        <v>2893</v>
      </c>
      <c r="C3953" s="2" t="s">
        <v>43</v>
      </c>
      <c r="D3953" s="2" t="s">
        <v>11</v>
      </c>
      <c r="E3953" s="2" t="s">
        <v>495</v>
      </c>
      <c r="F3953" s="2" t="s">
        <v>13</v>
      </c>
      <c r="G3953" s="2" t="s">
        <v>33</v>
      </c>
    </row>
    <row r="3954" spans="1:14" x14ac:dyDescent="0.25">
      <c r="A3954" s="3">
        <v>2114</v>
      </c>
      <c r="B3954" s="2" t="s">
        <v>2893</v>
      </c>
      <c r="C3954" s="2" t="s">
        <v>26</v>
      </c>
      <c r="D3954" s="2" t="s">
        <v>11</v>
      </c>
      <c r="E3954" s="2" t="s">
        <v>495</v>
      </c>
      <c r="F3954" s="2" t="s">
        <v>13</v>
      </c>
      <c r="G3954" s="2" t="s">
        <v>33</v>
      </c>
    </row>
    <row r="3955" spans="1:14" x14ac:dyDescent="0.25">
      <c r="A3955" s="3">
        <v>3762</v>
      </c>
      <c r="B3955" s="2" t="s">
        <v>2893</v>
      </c>
      <c r="C3955" s="2" t="s">
        <v>30</v>
      </c>
      <c r="D3955" s="2" t="s">
        <v>11</v>
      </c>
      <c r="E3955" s="2" t="s">
        <v>495</v>
      </c>
      <c r="F3955" s="2" t="s">
        <v>13</v>
      </c>
      <c r="G3955" s="2" t="s">
        <v>33</v>
      </c>
    </row>
    <row r="3956" spans="1:14" x14ac:dyDescent="0.25">
      <c r="A3956" s="3">
        <v>790</v>
      </c>
      <c r="B3956" s="2" t="s">
        <v>2893</v>
      </c>
      <c r="C3956" s="2" t="s">
        <v>23</v>
      </c>
      <c r="D3956" s="2" t="s">
        <v>11</v>
      </c>
      <c r="E3956" s="2" t="s">
        <v>495</v>
      </c>
      <c r="F3956" s="2" t="s">
        <v>13</v>
      </c>
      <c r="G3956" s="2" t="s">
        <v>33</v>
      </c>
    </row>
    <row r="3957" spans="1:14" hidden="1" x14ac:dyDescent="0.25">
      <c r="A3957" s="3">
        <v>437</v>
      </c>
      <c r="B3957" s="2" t="s">
        <v>1626</v>
      </c>
      <c r="C3957" s="2" t="s">
        <v>47</v>
      </c>
      <c r="D3957" s="2" t="s">
        <v>11</v>
      </c>
      <c r="E3957" s="2" t="s">
        <v>1628</v>
      </c>
      <c r="F3957" s="2" t="s">
        <v>13</v>
      </c>
      <c r="G3957" s="2" t="s">
        <v>33</v>
      </c>
    </row>
    <row r="3958" spans="1:14" hidden="1" x14ac:dyDescent="0.25">
      <c r="A3958" s="3">
        <v>2187</v>
      </c>
      <c r="B3958" s="2" t="s">
        <v>1626</v>
      </c>
      <c r="C3958" s="2" t="s">
        <v>90</v>
      </c>
      <c r="D3958" s="2" t="s">
        <v>11</v>
      </c>
      <c r="E3958" s="2" t="s">
        <v>1628</v>
      </c>
      <c r="F3958" s="2" t="s">
        <v>13</v>
      </c>
      <c r="G3958" s="2" t="s">
        <v>33</v>
      </c>
    </row>
    <row r="3959" spans="1:14" hidden="1" x14ac:dyDescent="0.25">
      <c r="A3959" s="3">
        <v>3957</v>
      </c>
      <c r="C3959" s="2" t="s">
        <v>59</v>
      </c>
      <c r="D3959" s="2" t="s">
        <v>11</v>
      </c>
      <c r="E3959" s="2" t="s">
        <v>6435</v>
      </c>
      <c r="F3959" s="2" t="s">
        <v>37</v>
      </c>
      <c r="G3959" s="2" t="s">
        <v>768</v>
      </c>
    </row>
    <row r="3960" spans="1:14" hidden="1" x14ac:dyDescent="0.25">
      <c r="A3960" s="3">
        <v>2308</v>
      </c>
      <c r="B3960" s="2" t="s">
        <v>1626</v>
      </c>
      <c r="C3960" s="2" t="s">
        <v>9</v>
      </c>
      <c r="D3960" s="2" t="s">
        <v>11</v>
      </c>
      <c r="E3960" s="2" t="s">
        <v>1628</v>
      </c>
      <c r="F3960" s="2" t="s">
        <v>13</v>
      </c>
      <c r="G3960" s="2" t="s">
        <v>33</v>
      </c>
    </row>
    <row r="3961" spans="1:14" hidden="1" x14ac:dyDescent="0.25">
      <c r="A3961" s="3">
        <v>2</v>
      </c>
      <c r="B3961" s="2" t="s">
        <v>1626</v>
      </c>
      <c r="C3961" s="2" t="s">
        <v>99</v>
      </c>
      <c r="D3961" s="2" t="s">
        <v>11</v>
      </c>
      <c r="E3961" s="2" t="s">
        <v>1628</v>
      </c>
      <c r="F3961" s="2" t="s">
        <v>13</v>
      </c>
      <c r="G3961" s="2" t="s">
        <v>33</v>
      </c>
    </row>
    <row r="3962" spans="1:14" hidden="1" x14ac:dyDescent="0.25">
      <c r="A3962" s="3">
        <v>2078</v>
      </c>
      <c r="B3962" s="2" t="s">
        <v>1626</v>
      </c>
      <c r="C3962" s="2" t="s">
        <v>70</v>
      </c>
      <c r="D3962" s="2" t="s">
        <v>11</v>
      </c>
      <c r="E3962" s="2" t="s">
        <v>1628</v>
      </c>
      <c r="F3962" s="2" t="s">
        <v>13</v>
      </c>
      <c r="G3962" s="2" t="s">
        <v>33</v>
      </c>
    </row>
    <row r="3963" spans="1:14" x14ac:dyDescent="0.25">
      <c r="A3963" s="3">
        <v>3257</v>
      </c>
      <c r="B3963" s="2" t="s">
        <v>2219</v>
      </c>
      <c r="C3963" s="2" t="s">
        <v>16</v>
      </c>
      <c r="D3963" s="2" t="s">
        <v>11</v>
      </c>
      <c r="E3963" s="2" t="s">
        <v>2221</v>
      </c>
      <c r="F3963" s="2" t="s">
        <v>13</v>
      </c>
      <c r="G3963" s="2" t="s">
        <v>14</v>
      </c>
      <c r="H3963" s="2">
        <f>14.0067*N3963/M3963</f>
        <v>4.0975631161688564E-2</v>
      </c>
      <c r="L3963" s="2" t="s">
        <v>7611</v>
      </c>
      <c r="M3963" s="2">
        <v>341.83</v>
      </c>
      <c r="N3963" s="2">
        <v>1</v>
      </c>
    </row>
    <row r="3964" spans="1:14" x14ac:dyDescent="0.25">
      <c r="A3964" s="3">
        <v>2557</v>
      </c>
      <c r="B3964" s="2" t="s">
        <v>7612</v>
      </c>
      <c r="C3964" s="2" t="s">
        <v>16</v>
      </c>
      <c r="D3964" s="2" t="s">
        <v>11</v>
      </c>
      <c r="E3964" s="2" t="s">
        <v>2882</v>
      </c>
      <c r="F3964" s="2" t="s">
        <v>13</v>
      </c>
      <c r="G3964" s="2" t="s">
        <v>14</v>
      </c>
      <c r="H3964" s="2">
        <f>14.0067*N3964/M3964</f>
        <v>0.12929360995084579</v>
      </c>
      <c r="L3964" s="2" t="s">
        <v>7613</v>
      </c>
      <c r="M3964" s="2">
        <v>216.66499999999999</v>
      </c>
      <c r="N3964" s="2">
        <v>2</v>
      </c>
    </row>
    <row r="3965" spans="1:14" x14ac:dyDescent="0.25">
      <c r="A3965" s="3">
        <v>2584</v>
      </c>
      <c r="B3965" s="2" t="s">
        <v>2066</v>
      </c>
      <c r="C3965" s="2" t="s">
        <v>16</v>
      </c>
      <c r="D3965" s="2" t="s">
        <v>11</v>
      </c>
      <c r="E3965" s="2" t="s">
        <v>2068</v>
      </c>
      <c r="F3965" s="2" t="s">
        <v>13</v>
      </c>
      <c r="G3965" s="2" t="s">
        <v>14</v>
      </c>
      <c r="H3965" s="2">
        <f>14.0067*N3965/M3965</f>
        <v>0</v>
      </c>
      <c r="L3965" s="2" t="s">
        <v>7614</v>
      </c>
      <c r="M3965" s="2">
        <v>288.43099999999998</v>
      </c>
      <c r="N3965" s="2">
        <v>0</v>
      </c>
    </row>
    <row r="3966" spans="1:14" hidden="1" x14ac:dyDescent="0.25">
      <c r="A3966" s="3">
        <v>3964</v>
      </c>
      <c r="C3966" s="2" t="s">
        <v>2818</v>
      </c>
      <c r="D3966" s="2" t="s">
        <v>11</v>
      </c>
      <c r="E3966" s="2" t="s">
        <v>3328</v>
      </c>
      <c r="F3966" s="2" t="s">
        <v>37</v>
      </c>
      <c r="G3966" s="2" t="s">
        <v>2821</v>
      </c>
    </row>
    <row r="3967" spans="1:14" x14ac:dyDescent="0.25">
      <c r="A3967" s="3">
        <v>2882</v>
      </c>
      <c r="B3967" s="2" t="s">
        <v>5435</v>
      </c>
      <c r="C3967" s="2" t="s">
        <v>16</v>
      </c>
      <c r="D3967" s="2" t="s">
        <v>11</v>
      </c>
      <c r="E3967" s="2" t="s">
        <v>5437</v>
      </c>
      <c r="F3967" s="2" t="s">
        <v>13</v>
      </c>
      <c r="G3967" s="2" t="s">
        <v>14</v>
      </c>
      <c r="H3967" s="2">
        <f>14.0067*N3967/M3967</f>
        <v>0.30487788951286404</v>
      </c>
      <c r="L3967" s="2" t="s">
        <v>7615</v>
      </c>
      <c r="M3967" s="2">
        <v>229.71</v>
      </c>
      <c r="N3967" s="2">
        <v>5</v>
      </c>
    </row>
    <row r="3968" spans="1:14" hidden="1" x14ac:dyDescent="0.25">
      <c r="A3968" s="3">
        <v>3966</v>
      </c>
      <c r="C3968" s="2" t="s">
        <v>2818</v>
      </c>
      <c r="D3968" s="2" t="s">
        <v>11</v>
      </c>
      <c r="E3968" s="2" t="s">
        <v>5461</v>
      </c>
      <c r="F3968" s="2" t="s">
        <v>37</v>
      </c>
      <c r="G3968" s="2" t="s">
        <v>2913</v>
      </c>
    </row>
    <row r="3969" spans="1:14" x14ac:dyDescent="0.25">
      <c r="A3969" s="3">
        <v>1543</v>
      </c>
      <c r="B3969" s="2" t="s">
        <v>2216</v>
      </c>
      <c r="C3969" s="2" t="s">
        <v>16</v>
      </c>
      <c r="D3969" s="2" t="s">
        <v>11</v>
      </c>
      <c r="E3969" s="2" t="s">
        <v>2218</v>
      </c>
      <c r="F3969" s="2" t="s">
        <v>13</v>
      </c>
      <c r="G3969" s="2" t="s">
        <v>14</v>
      </c>
      <c r="H3969" s="2">
        <f>14.0067*N3969/M3969</f>
        <v>0.29016680753741364</v>
      </c>
      <c r="L3969" s="2" t="s">
        <v>7490</v>
      </c>
      <c r="M3969" s="2">
        <v>241.35599999999999</v>
      </c>
      <c r="N3969" s="2">
        <v>5</v>
      </c>
    </row>
    <row r="3970" spans="1:14" x14ac:dyDescent="0.25">
      <c r="A3970" s="3">
        <v>209</v>
      </c>
      <c r="B3970" s="2" t="s">
        <v>370</v>
      </c>
      <c r="C3970" s="2" t="s">
        <v>189</v>
      </c>
      <c r="D3970" s="2" t="s">
        <v>11</v>
      </c>
      <c r="E3970" s="2" t="s">
        <v>372</v>
      </c>
      <c r="F3970" s="2" t="s">
        <v>13</v>
      </c>
      <c r="G3970" s="2" t="s">
        <v>14</v>
      </c>
    </row>
    <row r="3971" spans="1:14" x14ac:dyDescent="0.25">
      <c r="A3971" s="3">
        <v>2377</v>
      </c>
      <c r="B3971" s="2" t="s">
        <v>370</v>
      </c>
      <c r="C3971" s="2" t="s">
        <v>43</v>
      </c>
      <c r="D3971" s="2" t="s">
        <v>11</v>
      </c>
      <c r="E3971" s="2" t="s">
        <v>372</v>
      </c>
      <c r="F3971" s="2" t="s">
        <v>13</v>
      </c>
      <c r="G3971" s="2" t="s">
        <v>14</v>
      </c>
    </row>
    <row r="3972" spans="1:14" x14ac:dyDescent="0.25">
      <c r="A3972" s="3">
        <v>3690</v>
      </c>
      <c r="B3972" s="2" t="s">
        <v>370</v>
      </c>
      <c r="C3972" s="2" t="s">
        <v>26</v>
      </c>
      <c r="D3972" s="2" t="s">
        <v>11</v>
      </c>
      <c r="E3972" s="2" t="s">
        <v>372</v>
      </c>
      <c r="F3972" s="2" t="s">
        <v>13</v>
      </c>
      <c r="G3972" s="2" t="s">
        <v>14</v>
      </c>
    </row>
    <row r="3973" spans="1:14" x14ac:dyDescent="0.25">
      <c r="A3973" s="3">
        <v>1713</v>
      </c>
      <c r="B3973" s="2" t="s">
        <v>370</v>
      </c>
      <c r="C3973" s="2" t="s">
        <v>30</v>
      </c>
      <c r="D3973" s="2" t="s">
        <v>11</v>
      </c>
      <c r="E3973" s="2" t="s">
        <v>372</v>
      </c>
      <c r="F3973" s="2" t="s">
        <v>13</v>
      </c>
      <c r="G3973" s="2" t="s">
        <v>14</v>
      </c>
    </row>
    <row r="3974" spans="1:14" x14ac:dyDescent="0.25">
      <c r="A3974" s="3">
        <v>1916</v>
      </c>
      <c r="B3974" s="2" t="s">
        <v>370</v>
      </c>
      <c r="C3974" s="2" t="s">
        <v>23</v>
      </c>
      <c r="D3974" s="2" t="s">
        <v>11</v>
      </c>
      <c r="E3974" s="2" t="s">
        <v>372</v>
      </c>
      <c r="F3974" s="2" t="s">
        <v>13</v>
      </c>
      <c r="G3974" s="2" t="s">
        <v>14</v>
      </c>
    </row>
    <row r="3975" spans="1:14" hidden="1" x14ac:dyDescent="0.25">
      <c r="A3975" s="3">
        <v>3973</v>
      </c>
      <c r="C3975" s="2" t="s">
        <v>51</v>
      </c>
      <c r="D3975" s="2" t="s">
        <v>11</v>
      </c>
      <c r="E3975" s="2" t="s">
        <v>1409</v>
      </c>
      <c r="F3975" s="2" t="s">
        <v>37</v>
      </c>
      <c r="G3975" s="2" t="s">
        <v>774</v>
      </c>
    </row>
    <row r="3976" spans="1:14" x14ac:dyDescent="0.25">
      <c r="A3976" s="3">
        <v>3923</v>
      </c>
      <c r="B3976" s="2" t="s">
        <v>538</v>
      </c>
      <c r="C3976" s="2" t="s">
        <v>189</v>
      </c>
      <c r="D3976" s="2" t="s">
        <v>11</v>
      </c>
      <c r="E3976" s="2" t="s">
        <v>540</v>
      </c>
      <c r="F3976" s="2" t="s">
        <v>13</v>
      </c>
      <c r="G3976" s="2" t="s">
        <v>14</v>
      </c>
    </row>
    <row r="3977" spans="1:14" x14ac:dyDescent="0.25">
      <c r="A3977" s="3">
        <v>3619</v>
      </c>
      <c r="B3977" s="2" t="s">
        <v>538</v>
      </c>
      <c r="C3977" s="2" t="s">
        <v>43</v>
      </c>
      <c r="D3977" s="2" t="s">
        <v>11</v>
      </c>
      <c r="E3977" s="2" t="s">
        <v>540</v>
      </c>
      <c r="F3977" s="2" t="s">
        <v>13</v>
      </c>
      <c r="G3977" s="2" t="s">
        <v>14</v>
      </c>
    </row>
    <row r="3978" spans="1:14" x14ac:dyDescent="0.25">
      <c r="A3978" s="3">
        <v>72</v>
      </c>
      <c r="B3978" s="2" t="s">
        <v>538</v>
      </c>
      <c r="C3978" s="2" t="s">
        <v>26</v>
      </c>
      <c r="D3978" s="2" t="s">
        <v>11</v>
      </c>
      <c r="E3978" s="2" t="s">
        <v>540</v>
      </c>
      <c r="F3978" s="2" t="s">
        <v>13</v>
      </c>
      <c r="G3978" s="2" t="s">
        <v>14</v>
      </c>
    </row>
    <row r="3979" spans="1:14" x14ac:dyDescent="0.25">
      <c r="A3979" s="3">
        <v>2193</v>
      </c>
      <c r="B3979" s="2" t="s">
        <v>538</v>
      </c>
      <c r="C3979" s="2" t="s">
        <v>30</v>
      </c>
      <c r="D3979" s="2" t="s">
        <v>11</v>
      </c>
      <c r="E3979" s="2" t="s">
        <v>540</v>
      </c>
      <c r="F3979" s="2" t="s">
        <v>13</v>
      </c>
      <c r="G3979" s="2" t="s">
        <v>14</v>
      </c>
    </row>
    <row r="3980" spans="1:14" x14ac:dyDescent="0.25">
      <c r="A3980" s="3">
        <v>1934</v>
      </c>
      <c r="B3980" s="2" t="s">
        <v>538</v>
      </c>
      <c r="C3980" s="2" t="s">
        <v>23</v>
      </c>
      <c r="D3980" s="2" t="s">
        <v>11</v>
      </c>
      <c r="E3980" s="2" t="s">
        <v>540</v>
      </c>
      <c r="F3980" s="2" t="s">
        <v>13</v>
      </c>
      <c r="G3980" s="2" t="s">
        <v>14</v>
      </c>
    </row>
    <row r="3981" spans="1:14" hidden="1" x14ac:dyDescent="0.25">
      <c r="A3981" s="3">
        <v>2658</v>
      </c>
      <c r="B3981" s="2" t="s">
        <v>622</v>
      </c>
      <c r="C3981" s="2" t="s">
        <v>47</v>
      </c>
      <c r="D3981" s="2" t="s">
        <v>11</v>
      </c>
      <c r="E3981" s="2" t="s">
        <v>624</v>
      </c>
      <c r="F3981" s="2" t="s">
        <v>13</v>
      </c>
      <c r="G3981" s="2" t="s">
        <v>14</v>
      </c>
    </row>
    <row r="3982" spans="1:14" hidden="1" x14ac:dyDescent="0.25">
      <c r="A3982" s="3">
        <v>3634</v>
      </c>
      <c r="B3982" s="2" t="s">
        <v>622</v>
      </c>
      <c r="C3982" s="2" t="s">
        <v>90</v>
      </c>
      <c r="D3982" s="2" t="s">
        <v>11</v>
      </c>
      <c r="E3982" s="2" t="s">
        <v>624</v>
      </c>
      <c r="F3982" s="2" t="s">
        <v>13</v>
      </c>
      <c r="G3982" s="2" t="s">
        <v>14</v>
      </c>
    </row>
    <row r="3983" spans="1:14" hidden="1" x14ac:dyDescent="0.25">
      <c r="A3983" s="3">
        <v>4320</v>
      </c>
      <c r="B3983" s="2" t="s">
        <v>622</v>
      </c>
      <c r="C3983" s="2" t="s">
        <v>9</v>
      </c>
      <c r="D3983" s="2" t="s">
        <v>11</v>
      </c>
      <c r="E3983" s="2" t="s">
        <v>624</v>
      </c>
      <c r="F3983" s="2" t="s">
        <v>13</v>
      </c>
      <c r="G3983" s="2" t="s">
        <v>14</v>
      </c>
    </row>
    <row r="3984" spans="1:14" hidden="1" x14ac:dyDescent="0.25">
      <c r="A3984" s="3">
        <v>1975</v>
      </c>
      <c r="B3984" s="2" t="s">
        <v>622</v>
      </c>
      <c r="C3984" s="2" t="s">
        <v>99</v>
      </c>
      <c r="D3984" s="2" t="s">
        <v>11</v>
      </c>
      <c r="E3984" s="2" t="s">
        <v>624</v>
      </c>
      <c r="F3984" s="2" t="s">
        <v>13</v>
      </c>
      <c r="G3984" s="2" t="s">
        <v>14</v>
      </c>
    </row>
    <row r="3985" spans="1:14" hidden="1" x14ac:dyDescent="0.25">
      <c r="A3985" s="3">
        <v>3947</v>
      </c>
      <c r="B3985" s="2" t="s">
        <v>622</v>
      </c>
      <c r="C3985" s="2" t="s">
        <v>70</v>
      </c>
      <c r="D3985" s="2" t="s">
        <v>11</v>
      </c>
      <c r="E3985" s="2" t="s">
        <v>624</v>
      </c>
      <c r="F3985" s="2" t="s">
        <v>13</v>
      </c>
      <c r="G3985" s="2" t="s">
        <v>14</v>
      </c>
    </row>
    <row r="3986" spans="1:14" x14ac:dyDescent="0.25">
      <c r="A3986" s="3">
        <v>4024</v>
      </c>
      <c r="B3986" s="2" t="s">
        <v>622</v>
      </c>
      <c r="C3986" s="2" t="s">
        <v>388</v>
      </c>
      <c r="D3986" s="2" t="s">
        <v>11</v>
      </c>
      <c r="E3986" s="2" t="s">
        <v>624</v>
      </c>
      <c r="F3986" s="2" t="s">
        <v>13</v>
      </c>
      <c r="G3986" s="2" t="s">
        <v>14</v>
      </c>
      <c r="H3986" s="2">
        <f>14.0067*N3986/M3986</f>
        <v>0</v>
      </c>
      <c r="L3986" s="2" t="s">
        <v>7618</v>
      </c>
      <c r="M3986" s="2">
        <v>205.39099999999999</v>
      </c>
      <c r="N3986" s="2">
        <v>0</v>
      </c>
    </row>
    <row r="3987" spans="1:14" x14ac:dyDescent="0.25">
      <c r="A3987" s="3">
        <v>1629</v>
      </c>
      <c r="B3987" s="2" t="s">
        <v>622</v>
      </c>
      <c r="C3987" s="2" t="s">
        <v>199</v>
      </c>
      <c r="D3987" s="2" t="s">
        <v>11</v>
      </c>
      <c r="E3987" s="2" t="s">
        <v>624</v>
      </c>
      <c r="F3987" s="2" t="s">
        <v>13</v>
      </c>
      <c r="G3987" s="2" t="s">
        <v>14</v>
      </c>
      <c r="H3987" s="2">
        <f>14.0067*N3987/M3987</f>
        <v>0</v>
      </c>
      <c r="L3987" s="2" t="s">
        <v>7618</v>
      </c>
      <c r="M3987" s="2">
        <v>205.39099999999999</v>
      </c>
      <c r="N3987" s="2">
        <v>0</v>
      </c>
    </row>
    <row r="3988" spans="1:14" x14ac:dyDescent="0.25">
      <c r="A3988" s="3">
        <v>1663</v>
      </c>
      <c r="B3988" s="2" t="s">
        <v>622</v>
      </c>
      <c r="C3988" s="2" t="s">
        <v>142</v>
      </c>
      <c r="D3988" s="2" t="s">
        <v>11</v>
      </c>
      <c r="E3988" s="2" t="s">
        <v>624</v>
      </c>
      <c r="F3988" s="2" t="s">
        <v>13</v>
      </c>
      <c r="G3988" s="2" t="s">
        <v>14</v>
      </c>
      <c r="H3988" s="2">
        <f>14.0067*N3988/M3988</f>
        <v>0</v>
      </c>
      <c r="L3988" s="2" t="s">
        <v>7618</v>
      </c>
      <c r="M3988" s="2">
        <v>205.39099999999999</v>
      </c>
      <c r="N3988" s="2">
        <v>0</v>
      </c>
    </row>
    <row r="3989" spans="1:14" x14ac:dyDescent="0.25">
      <c r="A3989" s="3">
        <v>4013</v>
      </c>
      <c r="B3989" s="2" t="s">
        <v>622</v>
      </c>
      <c r="C3989" s="2" t="s">
        <v>16</v>
      </c>
      <c r="D3989" s="2" t="s">
        <v>11</v>
      </c>
      <c r="E3989" s="2" t="s">
        <v>624</v>
      </c>
      <c r="F3989" s="2" t="s">
        <v>13</v>
      </c>
      <c r="G3989" s="2" t="s">
        <v>14</v>
      </c>
      <c r="H3989" s="2">
        <f>14.0067*N3989/M3989</f>
        <v>0</v>
      </c>
      <c r="L3989" s="2" t="s">
        <v>7618</v>
      </c>
      <c r="M3989" s="2">
        <v>205.39099999999999</v>
      </c>
      <c r="N3989" s="2">
        <v>0</v>
      </c>
    </row>
    <row r="3990" spans="1:14" x14ac:dyDescent="0.25">
      <c r="A3990" s="3">
        <v>1102</v>
      </c>
      <c r="B3990" s="2" t="s">
        <v>622</v>
      </c>
      <c r="C3990" s="2" t="s">
        <v>189</v>
      </c>
      <c r="D3990" s="2" t="s">
        <v>11</v>
      </c>
      <c r="E3990" s="2" t="s">
        <v>624</v>
      </c>
      <c r="F3990" s="2" t="s">
        <v>13</v>
      </c>
      <c r="G3990" s="2" t="s">
        <v>14</v>
      </c>
    </row>
    <row r="3991" spans="1:14" hidden="1" x14ac:dyDescent="0.25">
      <c r="A3991" s="3">
        <v>3989</v>
      </c>
      <c r="B3991" s="2" t="s">
        <v>4272</v>
      </c>
      <c r="C3991" s="2" t="s">
        <v>59</v>
      </c>
      <c r="D3991" s="2" t="s">
        <v>11</v>
      </c>
      <c r="E3991" s="2" t="s">
        <v>4274</v>
      </c>
      <c r="F3991" s="2" t="s">
        <v>37</v>
      </c>
      <c r="G3991" s="2" t="s">
        <v>14</v>
      </c>
    </row>
    <row r="3992" spans="1:14" x14ac:dyDescent="0.25">
      <c r="A3992" s="3">
        <v>1818</v>
      </c>
      <c r="B3992" s="2" t="s">
        <v>622</v>
      </c>
      <c r="C3992" s="2" t="s">
        <v>43</v>
      </c>
      <c r="D3992" s="2" t="s">
        <v>11</v>
      </c>
      <c r="E3992" s="2" t="s">
        <v>624</v>
      </c>
      <c r="F3992" s="2" t="s">
        <v>13</v>
      </c>
      <c r="G3992" s="2" t="s">
        <v>14</v>
      </c>
    </row>
    <row r="3993" spans="1:14" x14ac:dyDescent="0.25">
      <c r="A3993" s="3">
        <v>1718</v>
      </c>
      <c r="B3993" s="2" t="s">
        <v>622</v>
      </c>
      <c r="C3993" s="2" t="s">
        <v>26</v>
      </c>
      <c r="D3993" s="2" t="s">
        <v>11</v>
      </c>
      <c r="E3993" s="2" t="s">
        <v>624</v>
      </c>
      <c r="F3993" s="2" t="s">
        <v>13</v>
      </c>
      <c r="G3993" s="2" t="s">
        <v>14</v>
      </c>
    </row>
    <row r="3994" spans="1:14" x14ac:dyDescent="0.25">
      <c r="A3994" s="3">
        <v>3636</v>
      </c>
      <c r="B3994" s="2" t="s">
        <v>622</v>
      </c>
      <c r="C3994" s="2" t="s">
        <v>30</v>
      </c>
      <c r="D3994" s="2" t="s">
        <v>11</v>
      </c>
      <c r="E3994" s="2" t="s">
        <v>624</v>
      </c>
      <c r="F3994" s="2" t="s">
        <v>13</v>
      </c>
      <c r="G3994" s="2" t="s">
        <v>14</v>
      </c>
    </row>
    <row r="3995" spans="1:14" hidden="1" x14ac:dyDescent="0.25">
      <c r="A3995" s="3">
        <v>3993</v>
      </c>
      <c r="C3995" s="2" t="s">
        <v>59</v>
      </c>
      <c r="D3995" s="2" t="s">
        <v>11</v>
      </c>
      <c r="E3995" s="2" t="s">
        <v>278</v>
      </c>
      <c r="F3995" s="2" t="s">
        <v>37</v>
      </c>
      <c r="G3995" s="2" t="s">
        <v>14</v>
      </c>
    </row>
    <row r="3996" spans="1:14" x14ac:dyDescent="0.25">
      <c r="A3996" s="3">
        <v>387</v>
      </c>
      <c r="B3996" s="2" t="s">
        <v>622</v>
      </c>
      <c r="C3996" s="2" t="s">
        <v>23</v>
      </c>
      <c r="D3996" s="2" t="s">
        <v>11</v>
      </c>
      <c r="E3996" s="2" t="s">
        <v>624</v>
      </c>
      <c r="F3996" s="2" t="s">
        <v>13</v>
      </c>
      <c r="G3996" s="2" t="s">
        <v>14</v>
      </c>
    </row>
    <row r="3997" spans="1:14" hidden="1" x14ac:dyDescent="0.25">
      <c r="A3997" s="3">
        <v>1674</v>
      </c>
      <c r="B3997" s="2" t="s">
        <v>7619</v>
      </c>
      <c r="C3997" s="2" t="s">
        <v>70</v>
      </c>
      <c r="D3997" s="2" t="s">
        <v>11</v>
      </c>
      <c r="E3997" s="2" t="s">
        <v>4013</v>
      </c>
      <c r="F3997" s="2" t="s">
        <v>13</v>
      </c>
      <c r="G3997" s="2" t="s">
        <v>14</v>
      </c>
    </row>
    <row r="3998" spans="1:14" x14ac:dyDescent="0.25">
      <c r="A3998" s="3">
        <v>2336</v>
      </c>
      <c r="B3998" s="2" t="s">
        <v>4011</v>
      </c>
      <c r="C3998" s="2" t="s">
        <v>16</v>
      </c>
      <c r="D3998" s="2" t="s">
        <v>11</v>
      </c>
      <c r="E3998" s="2" t="s">
        <v>4013</v>
      </c>
      <c r="F3998" s="2" t="s">
        <v>13</v>
      </c>
      <c r="G3998" s="2" t="s">
        <v>14</v>
      </c>
      <c r="H3998" s="2">
        <f>14.0067*N3998/M3998</f>
        <v>0.20879760295754493</v>
      </c>
      <c r="L3998" s="2" t="s">
        <v>7620</v>
      </c>
      <c r="M3998" s="2">
        <v>201.24799999999999</v>
      </c>
      <c r="N3998" s="2">
        <v>3</v>
      </c>
    </row>
    <row r="3999" spans="1:14" x14ac:dyDescent="0.25">
      <c r="A3999" s="3">
        <v>679</v>
      </c>
      <c r="B3999" s="2" t="s">
        <v>7619</v>
      </c>
      <c r="C3999" s="2" t="s">
        <v>189</v>
      </c>
      <c r="D3999" s="2" t="s">
        <v>11</v>
      </c>
      <c r="E3999" s="2" t="s">
        <v>4013</v>
      </c>
      <c r="F3999" s="2" t="s">
        <v>13</v>
      </c>
      <c r="G3999" s="2" t="s">
        <v>14</v>
      </c>
      <c r="N3999" s="2">
        <v>3</v>
      </c>
    </row>
    <row r="4000" spans="1:14" x14ac:dyDescent="0.25">
      <c r="A4000" s="3">
        <v>2544</v>
      </c>
      <c r="B4000" s="2" t="s">
        <v>7619</v>
      </c>
      <c r="C4000" s="2" t="s">
        <v>23</v>
      </c>
      <c r="D4000" s="2" t="s">
        <v>11</v>
      </c>
      <c r="E4000" s="2" t="s">
        <v>4013</v>
      </c>
      <c r="F4000" s="2" t="s">
        <v>13</v>
      </c>
      <c r="G4000" s="2" t="s">
        <v>14</v>
      </c>
    </row>
    <row r="4001" spans="1:14" hidden="1" x14ac:dyDescent="0.25">
      <c r="A4001" s="3">
        <v>3999</v>
      </c>
      <c r="B4001" s="2" t="s">
        <v>2584</v>
      </c>
      <c r="C4001" s="2" t="s">
        <v>59</v>
      </c>
      <c r="D4001" s="2" t="s">
        <v>11</v>
      </c>
      <c r="E4001" s="2" t="s">
        <v>6430</v>
      </c>
      <c r="F4001" s="2" t="s">
        <v>37</v>
      </c>
      <c r="G4001" s="2" t="s">
        <v>14</v>
      </c>
    </row>
    <row r="4002" spans="1:14" x14ac:dyDescent="0.25">
      <c r="A4002" s="3">
        <v>1643</v>
      </c>
      <c r="B4002" s="2" t="s">
        <v>1985</v>
      </c>
      <c r="C4002" s="2" t="s">
        <v>16</v>
      </c>
      <c r="D4002" s="2" t="s">
        <v>11</v>
      </c>
      <c r="E4002" s="2" t="s">
        <v>1987</v>
      </c>
      <c r="F4002" s="2" t="s">
        <v>13</v>
      </c>
      <c r="G4002" s="2" t="s">
        <v>14</v>
      </c>
      <c r="H4002" s="2">
        <f>14.0067*N4002/M4002</f>
        <v>0.22169252501750927</v>
      </c>
      <c r="L4002" s="2" t="s">
        <v>7621</v>
      </c>
      <c r="M4002" s="2">
        <v>252.72300000000001</v>
      </c>
      <c r="N4002" s="2">
        <v>4</v>
      </c>
    </row>
    <row r="4003" spans="1:14" hidden="1" x14ac:dyDescent="0.25">
      <c r="A4003" s="3">
        <v>95</v>
      </c>
      <c r="B4003" s="2" t="s">
        <v>2270</v>
      </c>
      <c r="C4003" s="2" t="s">
        <v>70</v>
      </c>
      <c r="D4003" s="2" t="s">
        <v>11</v>
      </c>
      <c r="E4003" s="2" t="s">
        <v>2272</v>
      </c>
      <c r="F4003" s="2" t="s">
        <v>13</v>
      </c>
      <c r="G4003" s="2" t="s">
        <v>14</v>
      </c>
    </row>
    <row r="4004" spans="1:14" x14ac:dyDescent="0.25">
      <c r="A4004" s="3">
        <v>3805</v>
      </c>
      <c r="B4004" s="2" t="s">
        <v>2270</v>
      </c>
      <c r="C4004" s="2" t="s">
        <v>16</v>
      </c>
      <c r="D4004" s="2" t="s">
        <v>11</v>
      </c>
      <c r="E4004" s="2" t="s">
        <v>2272</v>
      </c>
      <c r="F4004" s="2" t="s">
        <v>13</v>
      </c>
      <c r="G4004" s="2" t="s">
        <v>14</v>
      </c>
      <c r="H4004" s="2">
        <f>14.0067*N4004/M4004</f>
        <v>0.24007507327357183</v>
      </c>
      <c r="L4004" s="2" t="s">
        <v>7622</v>
      </c>
      <c r="M4004" s="2">
        <v>291.71499999999997</v>
      </c>
      <c r="N4004" s="2">
        <v>5</v>
      </c>
    </row>
    <row r="4005" spans="1:14" x14ac:dyDescent="0.25">
      <c r="A4005" s="3">
        <v>3106</v>
      </c>
      <c r="B4005" s="2" t="s">
        <v>2270</v>
      </c>
      <c r="C4005" s="2" t="s">
        <v>189</v>
      </c>
      <c r="D4005" s="2" t="s">
        <v>11</v>
      </c>
      <c r="E4005" s="2" t="s">
        <v>2272</v>
      </c>
      <c r="F4005" s="2" t="s">
        <v>13</v>
      </c>
      <c r="G4005" s="2" t="s">
        <v>14</v>
      </c>
      <c r="N4005" s="2">
        <v>5</v>
      </c>
    </row>
    <row r="4006" spans="1:14" x14ac:dyDescent="0.25">
      <c r="A4006" s="3">
        <v>474</v>
      </c>
      <c r="B4006" s="2" t="s">
        <v>2270</v>
      </c>
      <c r="C4006" s="2" t="s">
        <v>23</v>
      </c>
      <c r="D4006" s="2" t="s">
        <v>11</v>
      </c>
      <c r="E4006" s="2" t="s">
        <v>2272</v>
      </c>
      <c r="F4006" s="2" t="s">
        <v>13</v>
      </c>
      <c r="G4006" s="2" t="s">
        <v>14</v>
      </c>
    </row>
    <row r="4007" spans="1:14" x14ac:dyDescent="0.25">
      <c r="A4007" s="3">
        <v>1064</v>
      </c>
      <c r="B4007" s="2" t="s">
        <v>5482</v>
      </c>
      <c r="C4007" s="2" t="s">
        <v>16</v>
      </c>
      <c r="D4007" s="2" t="s">
        <v>11</v>
      </c>
      <c r="E4007" s="2" t="s">
        <v>5484</v>
      </c>
      <c r="F4007" s="2" t="s">
        <v>13</v>
      </c>
      <c r="G4007" s="2" t="s">
        <v>14</v>
      </c>
      <c r="H4007" s="2">
        <f>14.0067*N4007/M4007</f>
        <v>0.25437705163654195</v>
      </c>
      <c r="L4007" s="2" t="s">
        <v>7623</v>
      </c>
      <c r="M4007" s="2">
        <v>220.251</v>
      </c>
      <c r="N4007" s="2">
        <v>4</v>
      </c>
    </row>
    <row r="4008" spans="1:14" x14ac:dyDescent="0.25">
      <c r="A4008" s="3">
        <v>4307</v>
      </c>
      <c r="B4008" s="2" t="s">
        <v>7624</v>
      </c>
      <c r="C4008" s="2" t="s">
        <v>26</v>
      </c>
      <c r="D4008" s="2" t="s">
        <v>11</v>
      </c>
      <c r="E4008" s="2" t="s">
        <v>3663</v>
      </c>
      <c r="F4008" s="2" t="s">
        <v>13</v>
      </c>
      <c r="G4008" s="2" t="s">
        <v>14</v>
      </c>
    </row>
    <row r="4009" spans="1:14" hidden="1" x14ac:dyDescent="0.25">
      <c r="A4009" s="3">
        <v>4007</v>
      </c>
      <c r="B4009" s="2" t="s">
        <v>3688</v>
      </c>
      <c r="C4009" s="2" t="s">
        <v>59</v>
      </c>
      <c r="D4009" s="2" t="s">
        <v>11</v>
      </c>
      <c r="E4009" s="2" t="s">
        <v>4342</v>
      </c>
      <c r="F4009" s="2" t="s">
        <v>37</v>
      </c>
      <c r="G4009" s="2" t="s">
        <v>14</v>
      </c>
    </row>
    <row r="4010" spans="1:14" hidden="1" x14ac:dyDescent="0.25">
      <c r="A4010" s="3">
        <v>4008</v>
      </c>
      <c r="C4010" s="2" t="s">
        <v>2818</v>
      </c>
      <c r="D4010" s="2" t="s">
        <v>11</v>
      </c>
      <c r="E4010" s="2" t="s">
        <v>5955</v>
      </c>
      <c r="F4010" s="2" t="s">
        <v>37</v>
      </c>
      <c r="G4010" s="2" t="s">
        <v>2913</v>
      </c>
    </row>
    <row r="4011" spans="1:14" hidden="1" x14ac:dyDescent="0.25">
      <c r="A4011" s="3">
        <v>4009</v>
      </c>
      <c r="C4011" s="2" t="s">
        <v>2818</v>
      </c>
      <c r="D4011" s="2" t="s">
        <v>11</v>
      </c>
      <c r="E4011" s="2" t="s">
        <v>6072</v>
      </c>
      <c r="F4011" s="2" t="s">
        <v>37</v>
      </c>
      <c r="G4011" s="2" t="s">
        <v>2913</v>
      </c>
    </row>
    <row r="4012" spans="1:14" x14ac:dyDescent="0.25">
      <c r="A4012" s="3">
        <v>935</v>
      </c>
      <c r="B4012" s="2" t="s">
        <v>1909</v>
      </c>
      <c r="C4012" s="2" t="s">
        <v>16</v>
      </c>
      <c r="D4012" s="2" t="s">
        <v>11</v>
      </c>
      <c r="E4012" s="2" t="s">
        <v>1911</v>
      </c>
      <c r="F4012" s="2" t="s">
        <v>13</v>
      </c>
      <c r="G4012" s="2" t="s">
        <v>14</v>
      </c>
      <c r="H4012" s="2">
        <f>14.0067*N4012/M4012</f>
        <v>0.18078199859573765</v>
      </c>
      <c r="L4012" s="2" t="s">
        <v>7626</v>
      </c>
      <c r="M4012" s="2">
        <v>387.392</v>
      </c>
      <c r="N4012" s="2">
        <v>5</v>
      </c>
    </row>
    <row r="4013" spans="1:14" x14ac:dyDescent="0.25">
      <c r="A4013" s="3">
        <v>3926</v>
      </c>
      <c r="B4013" s="2" t="s">
        <v>181</v>
      </c>
      <c r="C4013" s="2" t="s">
        <v>16</v>
      </c>
      <c r="D4013" s="2" t="s">
        <v>11</v>
      </c>
      <c r="E4013" s="2" t="s">
        <v>183</v>
      </c>
      <c r="F4013" s="2" t="s">
        <v>13</v>
      </c>
      <c r="G4013" s="2" t="s">
        <v>14</v>
      </c>
      <c r="H4013" s="2">
        <f>14.0067*N4013/M4013</f>
        <v>5.433586779424316E-2</v>
      </c>
      <c r="L4013" s="2" t="s">
        <v>7423</v>
      </c>
      <c r="M4013" s="2">
        <v>257.77999999999997</v>
      </c>
      <c r="N4013" s="2">
        <v>1</v>
      </c>
    </row>
    <row r="4014" spans="1:14" hidden="1" x14ac:dyDescent="0.25">
      <c r="A4014" s="3">
        <v>3107</v>
      </c>
      <c r="B4014" s="2" t="s">
        <v>98</v>
      </c>
      <c r="C4014" s="2" t="s">
        <v>47</v>
      </c>
      <c r="D4014" s="2" t="s">
        <v>11</v>
      </c>
      <c r="E4014" s="59" t="s">
        <v>7731</v>
      </c>
      <c r="F4014" s="2" t="s">
        <v>13</v>
      </c>
      <c r="G4014" s="2" t="s">
        <v>14</v>
      </c>
    </row>
    <row r="4015" spans="1:14" hidden="1" x14ac:dyDescent="0.25">
      <c r="A4015" s="3">
        <v>1844</v>
      </c>
      <c r="B4015" s="2" t="s">
        <v>98</v>
      </c>
      <c r="C4015" s="2" t="s">
        <v>90</v>
      </c>
      <c r="D4015" s="2" t="s">
        <v>11</v>
      </c>
      <c r="E4015" s="2" t="s">
        <v>101</v>
      </c>
      <c r="F4015" s="2" t="s">
        <v>13</v>
      </c>
      <c r="G4015" s="2" t="s">
        <v>14</v>
      </c>
    </row>
    <row r="4016" spans="1:14" hidden="1" x14ac:dyDescent="0.25">
      <c r="A4016" s="3">
        <v>1588</v>
      </c>
      <c r="B4016" s="2" t="s">
        <v>98</v>
      </c>
      <c r="C4016" s="2" t="s">
        <v>9</v>
      </c>
      <c r="D4016" s="2" t="s">
        <v>11</v>
      </c>
      <c r="E4016" s="2" t="s">
        <v>101</v>
      </c>
      <c r="F4016" s="2" t="s">
        <v>13</v>
      </c>
      <c r="G4016" s="2" t="s">
        <v>14</v>
      </c>
    </row>
    <row r="4017" spans="1:14" hidden="1" x14ac:dyDescent="0.25">
      <c r="A4017" s="3">
        <v>2787</v>
      </c>
      <c r="B4017" s="2" t="s">
        <v>98</v>
      </c>
      <c r="C4017" s="2" t="s">
        <v>99</v>
      </c>
      <c r="D4017" s="2" t="s">
        <v>11</v>
      </c>
      <c r="E4017" s="2" t="s">
        <v>101</v>
      </c>
      <c r="F4017" s="2" t="s">
        <v>13</v>
      </c>
      <c r="G4017" s="2" t="s">
        <v>14</v>
      </c>
    </row>
    <row r="4018" spans="1:14" hidden="1" x14ac:dyDescent="0.25">
      <c r="A4018" s="3">
        <v>4016</v>
      </c>
      <c r="B4018" s="2" t="s">
        <v>464</v>
      </c>
      <c r="C4018" s="2" t="s">
        <v>59</v>
      </c>
      <c r="D4018" s="2" t="s">
        <v>11</v>
      </c>
      <c r="E4018" s="2" t="s">
        <v>466</v>
      </c>
      <c r="F4018" s="2" t="s">
        <v>37</v>
      </c>
      <c r="G4018" s="2" t="s">
        <v>14</v>
      </c>
    </row>
    <row r="4019" spans="1:14" hidden="1" x14ac:dyDescent="0.25">
      <c r="A4019" s="3">
        <v>2428</v>
      </c>
      <c r="B4019" s="2" t="s">
        <v>98</v>
      </c>
      <c r="C4019" s="2" t="s">
        <v>70</v>
      </c>
      <c r="D4019" s="2" t="s">
        <v>11</v>
      </c>
      <c r="E4019" s="2" t="s">
        <v>101</v>
      </c>
      <c r="F4019" s="2" t="s">
        <v>13</v>
      </c>
      <c r="G4019" s="2" t="s">
        <v>14</v>
      </c>
    </row>
    <row r="4020" spans="1:14" x14ac:dyDescent="0.25">
      <c r="A4020" s="3">
        <v>1850</v>
      </c>
      <c r="B4020" s="2" t="s">
        <v>3572</v>
      </c>
      <c r="C4020" s="2" t="s">
        <v>16</v>
      </c>
      <c r="D4020" s="2" t="s">
        <v>11</v>
      </c>
      <c r="E4020" s="2" t="s">
        <v>3574</v>
      </c>
      <c r="F4020" s="2" t="s">
        <v>13</v>
      </c>
      <c r="G4020" s="2" t="s">
        <v>14</v>
      </c>
      <c r="H4020" s="2">
        <f>14.0067*N4020/M4020</f>
        <v>7.7238713377411866E-2</v>
      </c>
      <c r="L4020" s="2" t="s">
        <v>7627</v>
      </c>
      <c r="M4020" s="2">
        <v>181.34299999999999</v>
      </c>
      <c r="N4020" s="2">
        <v>1</v>
      </c>
    </row>
    <row r="4021" spans="1:14" hidden="1" x14ac:dyDescent="0.25">
      <c r="A4021" s="3">
        <v>4019</v>
      </c>
      <c r="B4021" s="2" t="s">
        <v>899</v>
      </c>
      <c r="C4021" s="2" t="s">
        <v>59</v>
      </c>
      <c r="D4021" s="2" t="s">
        <v>11</v>
      </c>
      <c r="E4021" s="2" t="s">
        <v>901</v>
      </c>
      <c r="F4021" s="2" t="s">
        <v>37</v>
      </c>
      <c r="G4021" s="2" t="s">
        <v>14</v>
      </c>
    </row>
    <row r="4022" spans="1:14" x14ac:dyDescent="0.25">
      <c r="A4022" s="3">
        <v>3095</v>
      </c>
      <c r="B4022" s="2" t="s">
        <v>7628</v>
      </c>
      <c r="C4022" s="2" t="s">
        <v>16</v>
      </c>
      <c r="D4022" s="2" t="s">
        <v>11</v>
      </c>
      <c r="E4022" s="2" t="s">
        <v>233</v>
      </c>
      <c r="F4022" s="2" t="s">
        <v>13</v>
      </c>
      <c r="G4022" s="2" t="s">
        <v>14</v>
      </c>
      <c r="H4022" s="2">
        <f>14.0067*N4022/M4022</f>
        <v>0.15805839156597615</v>
      </c>
      <c r="L4022" s="2" t="s">
        <v>7629</v>
      </c>
      <c r="M4022" s="2">
        <v>354.46899999999999</v>
      </c>
      <c r="N4022" s="2">
        <v>4</v>
      </c>
    </row>
    <row r="4023" spans="1:14" x14ac:dyDescent="0.25">
      <c r="A4023" s="3">
        <v>2993</v>
      </c>
      <c r="B4023" s="2" t="s">
        <v>7628</v>
      </c>
      <c r="C4023" s="2" t="s">
        <v>26</v>
      </c>
      <c r="D4023" s="2" t="s">
        <v>11</v>
      </c>
      <c r="E4023" s="2" t="s">
        <v>233</v>
      </c>
      <c r="F4023" s="2" t="s">
        <v>13</v>
      </c>
      <c r="G4023" s="2" t="s">
        <v>14</v>
      </c>
      <c r="N4023" s="2">
        <v>4</v>
      </c>
    </row>
    <row r="4024" spans="1:14" x14ac:dyDescent="0.25">
      <c r="A4024" s="3">
        <v>4104</v>
      </c>
      <c r="B4024" s="2" t="s">
        <v>6214</v>
      </c>
      <c r="C4024" s="2" t="s">
        <v>16</v>
      </c>
      <c r="D4024" s="2" t="s">
        <v>11</v>
      </c>
      <c r="E4024" s="2" t="s">
        <v>7630</v>
      </c>
      <c r="F4024" s="2" t="s">
        <v>13</v>
      </c>
      <c r="G4024" s="2" t="s">
        <v>14</v>
      </c>
      <c r="H4024" s="2">
        <f>14.0067*N4024/M4024</f>
        <v>0.16363254028984153</v>
      </c>
      <c r="L4024" s="2" t="s">
        <v>7631</v>
      </c>
      <c r="M4024" s="2">
        <v>342.39400000000001</v>
      </c>
      <c r="N4024" s="2">
        <v>4</v>
      </c>
    </row>
    <row r="4025" spans="1:14" hidden="1" x14ac:dyDescent="0.25">
      <c r="A4025" s="3">
        <v>3489</v>
      </c>
      <c r="B4025" s="2" t="s">
        <v>5739</v>
      </c>
      <c r="C4025" s="2" t="s">
        <v>70</v>
      </c>
      <c r="D4025" s="2" t="s">
        <v>11</v>
      </c>
      <c r="E4025" s="2" t="s">
        <v>5741</v>
      </c>
      <c r="F4025" s="2" t="s">
        <v>13</v>
      </c>
      <c r="G4025" s="2" t="s">
        <v>14</v>
      </c>
    </row>
    <row r="4026" spans="1:14" x14ac:dyDescent="0.25">
      <c r="A4026" s="3">
        <v>3191</v>
      </c>
      <c r="B4026" s="2" t="s">
        <v>5739</v>
      </c>
      <c r="C4026" s="2" t="s">
        <v>16</v>
      </c>
      <c r="D4026" s="2" t="s">
        <v>11</v>
      </c>
      <c r="E4026" s="2" t="s">
        <v>5741</v>
      </c>
      <c r="F4026" s="2" t="s">
        <v>13</v>
      </c>
      <c r="G4026" s="2" t="s">
        <v>14</v>
      </c>
      <c r="H4026" s="2">
        <f>14.0067*N4026/M4026</f>
        <v>0.11651229240578458</v>
      </c>
      <c r="L4026" s="2" t="s">
        <v>7632</v>
      </c>
      <c r="M4026" s="2">
        <v>240.43299999999999</v>
      </c>
      <c r="N4026" s="2">
        <v>2</v>
      </c>
    </row>
    <row r="4027" spans="1:14" x14ac:dyDescent="0.25">
      <c r="A4027" s="3">
        <v>2008</v>
      </c>
      <c r="B4027" s="2" t="s">
        <v>5739</v>
      </c>
      <c r="C4027" s="2" t="s">
        <v>189</v>
      </c>
      <c r="D4027" s="2" t="s">
        <v>11</v>
      </c>
      <c r="E4027" s="2" t="s">
        <v>5741</v>
      </c>
      <c r="F4027" s="2" t="s">
        <v>13</v>
      </c>
      <c r="G4027" s="2" t="s">
        <v>14</v>
      </c>
      <c r="N4027" s="2">
        <v>2</v>
      </c>
    </row>
    <row r="4028" spans="1:14" x14ac:dyDescent="0.25">
      <c r="A4028" s="3">
        <v>4203</v>
      </c>
      <c r="B4028" s="2" t="s">
        <v>5739</v>
      </c>
      <c r="C4028" s="2" t="s">
        <v>23</v>
      </c>
      <c r="D4028" s="2" t="s">
        <v>11</v>
      </c>
      <c r="E4028" s="2" t="s">
        <v>5741</v>
      </c>
      <c r="F4028" s="2" t="s">
        <v>13</v>
      </c>
      <c r="G4028" s="2" t="s">
        <v>14</v>
      </c>
    </row>
    <row r="4029" spans="1:14" x14ac:dyDescent="0.25">
      <c r="A4029" s="3">
        <v>3617</v>
      </c>
      <c r="B4029" s="2" t="s">
        <v>864</v>
      </c>
      <c r="C4029" s="2" t="s">
        <v>189</v>
      </c>
      <c r="D4029" s="2" t="s">
        <v>11</v>
      </c>
      <c r="E4029" s="2" t="s">
        <v>866</v>
      </c>
      <c r="F4029" s="2" t="s">
        <v>13</v>
      </c>
      <c r="G4029" s="2" t="s">
        <v>14</v>
      </c>
    </row>
    <row r="4030" spans="1:14" x14ac:dyDescent="0.25">
      <c r="A4030" s="3">
        <v>2712</v>
      </c>
      <c r="B4030" s="2" t="s">
        <v>864</v>
      </c>
      <c r="C4030" s="2" t="s">
        <v>43</v>
      </c>
      <c r="D4030" s="2" t="s">
        <v>11</v>
      </c>
      <c r="E4030" s="2" t="s">
        <v>866</v>
      </c>
      <c r="F4030" s="2" t="s">
        <v>13</v>
      </c>
      <c r="G4030" s="2" t="s">
        <v>14</v>
      </c>
    </row>
    <row r="4031" spans="1:14" x14ac:dyDescent="0.25">
      <c r="A4031" s="3">
        <v>675</v>
      </c>
      <c r="B4031" s="2" t="s">
        <v>864</v>
      </c>
      <c r="C4031" s="2" t="s">
        <v>26</v>
      </c>
      <c r="D4031" s="2" t="s">
        <v>11</v>
      </c>
      <c r="E4031" s="2" t="s">
        <v>866</v>
      </c>
      <c r="F4031" s="2" t="s">
        <v>13</v>
      </c>
      <c r="G4031" s="2" t="s">
        <v>14</v>
      </c>
    </row>
    <row r="4032" spans="1:14" hidden="1" x14ac:dyDescent="0.25">
      <c r="A4032" s="3">
        <v>4030</v>
      </c>
      <c r="B4032" s="2" t="s">
        <v>7634</v>
      </c>
      <c r="C4032" s="2" t="s">
        <v>59</v>
      </c>
      <c r="D4032" s="2" t="s">
        <v>11</v>
      </c>
      <c r="E4032" s="2" t="s">
        <v>1059</v>
      </c>
      <c r="F4032" s="2" t="s">
        <v>37</v>
      </c>
      <c r="G4032" s="2" t="s">
        <v>14</v>
      </c>
    </row>
    <row r="4033" spans="1:10" x14ac:dyDescent="0.25">
      <c r="A4033" s="3">
        <v>2605</v>
      </c>
      <c r="B4033" s="2" t="s">
        <v>864</v>
      </c>
      <c r="C4033" s="2" t="s">
        <v>30</v>
      </c>
      <c r="D4033" s="2" t="s">
        <v>11</v>
      </c>
      <c r="E4033" s="2" t="s">
        <v>866</v>
      </c>
      <c r="F4033" s="2" t="s">
        <v>13</v>
      </c>
      <c r="G4033" s="2" t="s">
        <v>14</v>
      </c>
    </row>
    <row r="4034" spans="1:10" x14ac:dyDescent="0.25">
      <c r="A4034" s="3">
        <v>2042</v>
      </c>
      <c r="B4034" s="2" t="s">
        <v>864</v>
      </c>
      <c r="C4034" s="2" t="s">
        <v>23</v>
      </c>
      <c r="D4034" s="2" t="s">
        <v>11</v>
      </c>
      <c r="E4034" s="2" t="s">
        <v>866</v>
      </c>
      <c r="F4034" s="2" t="s">
        <v>13</v>
      </c>
      <c r="G4034" s="2" t="s">
        <v>14</v>
      </c>
    </row>
    <row r="4035" spans="1:10" hidden="1" x14ac:dyDescent="0.25">
      <c r="A4035" s="3">
        <v>3584</v>
      </c>
      <c r="B4035" s="2" t="s">
        <v>1884</v>
      </c>
      <c r="C4035" s="2" t="s">
        <v>47</v>
      </c>
      <c r="D4035" s="2" t="s">
        <v>11</v>
      </c>
      <c r="E4035" s="2" t="s">
        <v>1886</v>
      </c>
      <c r="F4035" s="2" t="s">
        <v>13</v>
      </c>
      <c r="G4035" s="2" t="s">
        <v>33</v>
      </c>
    </row>
    <row r="4036" spans="1:10" hidden="1" x14ac:dyDescent="0.25">
      <c r="A4036" s="3">
        <v>4040</v>
      </c>
      <c r="B4036" s="2" t="s">
        <v>1884</v>
      </c>
      <c r="C4036" s="2" t="s">
        <v>90</v>
      </c>
      <c r="D4036" s="2" t="s">
        <v>11</v>
      </c>
      <c r="E4036" s="2" t="s">
        <v>1886</v>
      </c>
      <c r="F4036" s="2" t="s">
        <v>13</v>
      </c>
      <c r="G4036" s="2" t="s">
        <v>33</v>
      </c>
    </row>
    <row r="4037" spans="1:10" hidden="1" x14ac:dyDescent="0.25">
      <c r="A4037" s="3">
        <v>923</v>
      </c>
      <c r="B4037" s="2" t="s">
        <v>1884</v>
      </c>
      <c r="C4037" s="2" t="s">
        <v>9</v>
      </c>
      <c r="D4037" s="2" t="s">
        <v>11</v>
      </c>
      <c r="E4037" s="2" t="s">
        <v>1886</v>
      </c>
      <c r="F4037" s="2" t="s">
        <v>13</v>
      </c>
      <c r="G4037" s="2" t="s">
        <v>33</v>
      </c>
    </row>
    <row r="4038" spans="1:10" hidden="1" x14ac:dyDescent="0.25">
      <c r="A4038" s="3">
        <v>2919</v>
      </c>
      <c r="B4038" s="2" t="s">
        <v>1884</v>
      </c>
      <c r="C4038" s="2" t="s">
        <v>99</v>
      </c>
      <c r="D4038" s="2" t="s">
        <v>11</v>
      </c>
      <c r="E4038" s="2" t="s">
        <v>1886</v>
      </c>
      <c r="F4038" s="2" t="s">
        <v>13</v>
      </c>
      <c r="G4038" s="2" t="s">
        <v>33</v>
      </c>
    </row>
    <row r="4039" spans="1:10" hidden="1" x14ac:dyDescent="0.25">
      <c r="A4039" s="3">
        <v>2593</v>
      </c>
      <c r="B4039" s="2" t="s">
        <v>1884</v>
      </c>
      <c r="C4039" s="2" t="s">
        <v>70</v>
      </c>
      <c r="D4039" s="2" t="s">
        <v>11</v>
      </c>
      <c r="E4039" s="2" t="s">
        <v>1886</v>
      </c>
      <c r="F4039" s="2" t="s">
        <v>13</v>
      </c>
      <c r="G4039" s="2" t="s">
        <v>33</v>
      </c>
    </row>
    <row r="4040" spans="1:10" x14ac:dyDescent="0.25">
      <c r="A4040" s="3">
        <v>353</v>
      </c>
      <c r="B4040" s="2" t="s">
        <v>1884</v>
      </c>
      <c r="C4040" s="2" t="s">
        <v>189</v>
      </c>
      <c r="D4040" s="2" t="s">
        <v>11</v>
      </c>
      <c r="E4040" s="2" t="s">
        <v>1886</v>
      </c>
      <c r="F4040" s="2" t="s">
        <v>13</v>
      </c>
      <c r="G4040" s="2" t="s">
        <v>33</v>
      </c>
    </row>
    <row r="4041" spans="1:10" x14ac:dyDescent="0.25">
      <c r="A4041" s="3">
        <v>4292</v>
      </c>
      <c r="B4041" s="2" t="s">
        <v>1884</v>
      </c>
      <c r="C4041" s="2" t="s">
        <v>43</v>
      </c>
      <c r="D4041" s="2" t="s">
        <v>11</v>
      </c>
      <c r="E4041" s="2" t="s">
        <v>1886</v>
      </c>
      <c r="F4041" s="2" t="s">
        <v>13</v>
      </c>
      <c r="G4041" s="2" t="s">
        <v>33</v>
      </c>
    </row>
    <row r="4042" spans="1:10" x14ac:dyDescent="0.25">
      <c r="A4042" s="3">
        <v>3562</v>
      </c>
      <c r="B4042" s="2" t="s">
        <v>1884</v>
      </c>
      <c r="C4042" s="2" t="s">
        <v>26</v>
      </c>
      <c r="D4042" s="2" t="s">
        <v>11</v>
      </c>
      <c r="E4042" s="2" t="s">
        <v>1886</v>
      </c>
      <c r="F4042" s="2" t="s">
        <v>13</v>
      </c>
      <c r="G4042" s="2" t="s">
        <v>33</v>
      </c>
    </row>
    <row r="4043" spans="1:10" ht="15.5" hidden="1" x14ac:dyDescent="0.35">
      <c r="A4043" s="3">
        <v>4041</v>
      </c>
      <c r="B4043" s="2" t="s">
        <v>1465</v>
      </c>
      <c r="C4043" s="2" t="s">
        <v>59</v>
      </c>
      <c r="D4043" s="2" t="s">
        <v>11</v>
      </c>
      <c r="E4043" s="2" t="s">
        <v>1467</v>
      </c>
      <c r="F4043" s="2" t="s">
        <v>37</v>
      </c>
      <c r="G4043" s="2" t="s">
        <v>14</v>
      </c>
      <c r="J4043" s="17" t="str">
        <f>IF(E4043=[1]bioshpere_v1!G8,"same","no")</f>
        <v>no</v>
      </c>
    </row>
    <row r="4044" spans="1:10" x14ac:dyDescent="0.25">
      <c r="A4044" s="3">
        <v>2631</v>
      </c>
      <c r="B4044" s="2" t="s">
        <v>1884</v>
      </c>
      <c r="C4044" s="2" t="s">
        <v>30</v>
      </c>
      <c r="D4044" s="2" t="s">
        <v>11</v>
      </c>
      <c r="E4044" s="2" t="s">
        <v>1886</v>
      </c>
      <c r="F4044" s="2" t="s">
        <v>13</v>
      </c>
      <c r="G4044" s="2" t="s">
        <v>33</v>
      </c>
    </row>
    <row r="4045" spans="1:10" x14ac:dyDescent="0.25">
      <c r="A4045" s="3">
        <v>1347</v>
      </c>
      <c r="B4045" s="2" t="s">
        <v>1884</v>
      </c>
      <c r="C4045" s="2" t="s">
        <v>23</v>
      </c>
      <c r="D4045" s="2" t="s">
        <v>11</v>
      </c>
      <c r="E4045" s="2" t="s">
        <v>1886</v>
      </c>
      <c r="F4045" s="2" t="s">
        <v>13</v>
      </c>
      <c r="G4045" s="2" t="s">
        <v>33</v>
      </c>
    </row>
    <row r="4046" spans="1:10" hidden="1" x14ac:dyDescent="0.25">
      <c r="A4046" s="3">
        <v>4327</v>
      </c>
      <c r="B4046" s="2" t="s">
        <v>317</v>
      </c>
      <c r="C4046" s="2" t="s">
        <v>47</v>
      </c>
      <c r="D4046" s="2" t="s">
        <v>11</v>
      </c>
      <c r="E4046" s="2" t="s">
        <v>319</v>
      </c>
      <c r="F4046" s="2" t="s">
        <v>13</v>
      </c>
      <c r="G4046" s="2" t="s">
        <v>33</v>
      </c>
    </row>
    <row r="4047" spans="1:10" hidden="1" x14ac:dyDescent="0.25">
      <c r="A4047" s="3">
        <v>3081</v>
      </c>
      <c r="B4047" s="2" t="s">
        <v>317</v>
      </c>
      <c r="C4047" s="2" t="s">
        <v>90</v>
      </c>
      <c r="D4047" s="2" t="s">
        <v>11</v>
      </c>
      <c r="E4047" s="2" t="s">
        <v>319</v>
      </c>
      <c r="F4047" s="2" t="s">
        <v>13</v>
      </c>
      <c r="G4047" s="2" t="s">
        <v>33</v>
      </c>
    </row>
    <row r="4048" spans="1:10" hidden="1" x14ac:dyDescent="0.25">
      <c r="A4048" s="3">
        <v>2621</v>
      </c>
      <c r="B4048" s="2" t="s">
        <v>317</v>
      </c>
      <c r="C4048" s="2" t="s">
        <v>9</v>
      </c>
      <c r="D4048" s="2" t="s">
        <v>11</v>
      </c>
      <c r="E4048" s="2" t="s">
        <v>319</v>
      </c>
      <c r="F4048" s="2" t="s">
        <v>13</v>
      </c>
      <c r="G4048" s="2" t="s">
        <v>33</v>
      </c>
    </row>
    <row r="4049" spans="1:7" hidden="1" x14ac:dyDescent="0.25">
      <c r="A4049" s="3">
        <v>3205</v>
      </c>
      <c r="B4049" s="2" t="s">
        <v>317</v>
      </c>
      <c r="C4049" s="2" t="s">
        <v>99</v>
      </c>
      <c r="D4049" s="2" t="s">
        <v>11</v>
      </c>
      <c r="E4049" s="2" t="s">
        <v>319</v>
      </c>
      <c r="F4049" s="2" t="s">
        <v>13</v>
      </c>
      <c r="G4049" s="2" t="s">
        <v>33</v>
      </c>
    </row>
    <row r="4050" spans="1:7" hidden="1" x14ac:dyDescent="0.25">
      <c r="A4050" s="3">
        <v>240</v>
      </c>
      <c r="B4050" s="2" t="s">
        <v>317</v>
      </c>
      <c r="C4050" s="2" t="s">
        <v>70</v>
      </c>
      <c r="D4050" s="2" t="s">
        <v>11</v>
      </c>
      <c r="E4050" s="2" t="s">
        <v>319</v>
      </c>
      <c r="F4050" s="2" t="s">
        <v>13</v>
      </c>
      <c r="G4050" s="2" t="s">
        <v>33</v>
      </c>
    </row>
    <row r="4051" spans="1:7" x14ac:dyDescent="0.25">
      <c r="A4051" s="3">
        <v>3827</v>
      </c>
      <c r="B4051" s="2" t="s">
        <v>317</v>
      </c>
      <c r="C4051" s="2" t="s">
        <v>189</v>
      </c>
      <c r="D4051" s="2" t="s">
        <v>11</v>
      </c>
      <c r="E4051" s="2" t="s">
        <v>319</v>
      </c>
      <c r="F4051" s="2" t="s">
        <v>13</v>
      </c>
      <c r="G4051" s="2" t="s">
        <v>33</v>
      </c>
    </row>
    <row r="4052" spans="1:7" hidden="1" x14ac:dyDescent="0.25">
      <c r="A4052" s="3">
        <v>4050</v>
      </c>
      <c r="C4052" s="2" t="s">
        <v>2818</v>
      </c>
      <c r="D4052" s="2" t="s">
        <v>11</v>
      </c>
      <c r="E4052" s="2" t="s">
        <v>5563</v>
      </c>
      <c r="F4052" s="2" t="s">
        <v>37</v>
      </c>
      <c r="G4052" s="2" t="s">
        <v>2913</v>
      </c>
    </row>
    <row r="4053" spans="1:7" x14ac:dyDescent="0.25">
      <c r="A4053" s="3">
        <v>2180</v>
      </c>
      <c r="B4053" s="2" t="s">
        <v>317</v>
      </c>
      <c r="C4053" s="2" t="s">
        <v>43</v>
      </c>
      <c r="D4053" s="2" t="s">
        <v>11</v>
      </c>
      <c r="E4053" s="2" t="s">
        <v>319</v>
      </c>
      <c r="F4053" s="2" t="s">
        <v>13</v>
      </c>
      <c r="G4053" s="2" t="s">
        <v>33</v>
      </c>
    </row>
    <row r="4054" spans="1:7" x14ac:dyDescent="0.25">
      <c r="A4054" s="3">
        <v>1955</v>
      </c>
      <c r="B4054" s="2" t="s">
        <v>317</v>
      </c>
      <c r="C4054" s="2" t="s">
        <v>26</v>
      </c>
      <c r="D4054" s="2" t="s">
        <v>11</v>
      </c>
      <c r="E4054" s="2" t="s">
        <v>319</v>
      </c>
      <c r="F4054" s="2" t="s">
        <v>13</v>
      </c>
      <c r="G4054" s="2" t="s">
        <v>33</v>
      </c>
    </row>
    <row r="4055" spans="1:7" x14ac:dyDescent="0.25">
      <c r="A4055" s="3">
        <v>1687</v>
      </c>
      <c r="B4055" s="2" t="s">
        <v>317</v>
      </c>
      <c r="C4055" s="2" t="s">
        <v>30</v>
      </c>
      <c r="D4055" s="2" t="s">
        <v>11</v>
      </c>
      <c r="E4055" s="2" t="s">
        <v>319</v>
      </c>
      <c r="F4055" s="2" t="s">
        <v>13</v>
      </c>
      <c r="G4055" s="2" t="s">
        <v>33</v>
      </c>
    </row>
    <row r="4056" spans="1:7" x14ac:dyDescent="0.25">
      <c r="A4056" s="3">
        <v>2976</v>
      </c>
      <c r="B4056" s="2" t="s">
        <v>317</v>
      </c>
      <c r="C4056" s="2" t="s">
        <v>23</v>
      </c>
      <c r="D4056" s="2" t="s">
        <v>11</v>
      </c>
      <c r="E4056" s="2" t="s">
        <v>319</v>
      </c>
      <c r="F4056" s="2" t="s">
        <v>13</v>
      </c>
      <c r="G4056" s="2" t="s">
        <v>33</v>
      </c>
    </row>
    <row r="4057" spans="1:7" hidden="1" x14ac:dyDescent="0.25">
      <c r="A4057" s="3">
        <v>4099</v>
      </c>
      <c r="B4057" s="2" t="s">
        <v>864</v>
      </c>
      <c r="C4057" s="2" t="s">
        <v>47</v>
      </c>
      <c r="D4057" s="2" t="s">
        <v>11</v>
      </c>
      <c r="E4057" s="2" t="s">
        <v>1735</v>
      </c>
      <c r="F4057" s="2" t="s">
        <v>13</v>
      </c>
      <c r="G4057" s="2" t="s">
        <v>33</v>
      </c>
    </row>
    <row r="4058" spans="1:7" hidden="1" x14ac:dyDescent="0.25">
      <c r="A4058" s="3">
        <v>443</v>
      </c>
      <c r="B4058" s="2" t="s">
        <v>864</v>
      </c>
      <c r="C4058" s="2" t="s">
        <v>90</v>
      </c>
      <c r="D4058" s="2" t="s">
        <v>11</v>
      </c>
      <c r="E4058" s="2" t="s">
        <v>1735</v>
      </c>
      <c r="F4058" s="2" t="s">
        <v>13</v>
      </c>
      <c r="G4058" s="2" t="s">
        <v>33</v>
      </c>
    </row>
    <row r="4059" spans="1:7" hidden="1" x14ac:dyDescent="0.25">
      <c r="A4059" s="3">
        <v>2710</v>
      </c>
      <c r="B4059" s="2" t="s">
        <v>864</v>
      </c>
      <c r="C4059" s="2" t="s">
        <v>9</v>
      </c>
      <c r="D4059" s="2" t="s">
        <v>11</v>
      </c>
      <c r="E4059" s="2" t="s">
        <v>1735</v>
      </c>
      <c r="F4059" s="2" t="s">
        <v>13</v>
      </c>
      <c r="G4059" s="2" t="s">
        <v>33</v>
      </c>
    </row>
    <row r="4060" spans="1:7" hidden="1" x14ac:dyDescent="0.25">
      <c r="A4060" s="3">
        <v>2189</v>
      </c>
      <c r="B4060" s="2" t="s">
        <v>864</v>
      </c>
      <c r="C4060" s="2" t="s">
        <v>99</v>
      </c>
      <c r="D4060" s="2" t="s">
        <v>11</v>
      </c>
      <c r="E4060" s="2" t="s">
        <v>1735</v>
      </c>
      <c r="F4060" s="2" t="s">
        <v>13</v>
      </c>
      <c r="G4060" s="2" t="s">
        <v>33</v>
      </c>
    </row>
    <row r="4061" spans="1:7" hidden="1" x14ac:dyDescent="0.25">
      <c r="A4061" s="3">
        <v>838</v>
      </c>
      <c r="B4061" s="2" t="s">
        <v>864</v>
      </c>
      <c r="C4061" s="2" t="s">
        <v>70</v>
      </c>
      <c r="D4061" s="2" t="s">
        <v>11</v>
      </c>
      <c r="E4061" s="2" t="s">
        <v>1735</v>
      </c>
      <c r="F4061" s="2" t="s">
        <v>13</v>
      </c>
      <c r="G4061" s="2" t="s">
        <v>33</v>
      </c>
    </row>
    <row r="4062" spans="1:7" x14ac:dyDescent="0.25">
      <c r="A4062" s="3">
        <v>4268</v>
      </c>
      <c r="B4062" s="2" t="s">
        <v>864</v>
      </c>
      <c r="C4062" s="2" t="s">
        <v>189</v>
      </c>
      <c r="D4062" s="2" t="s">
        <v>11</v>
      </c>
      <c r="E4062" s="2" t="s">
        <v>1735</v>
      </c>
      <c r="F4062" s="2" t="s">
        <v>13</v>
      </c>
      <c r="G4062" s="2" t="s">
        <v>33</v>
      </c>
    </row>
    <row r="4063" spans="1:7" x14ac:dyDescent="0.25">
      <c r="A4063" s="3">
        <v>1862</v>
      </c>
      <c r="B4063" s="2" t="s">
        <v>864</v>
      </c>
      <c r="C4063" s="2" t="s">
        <v>43</v>
      </c>
      <c r="D4063" s="2" t="s">
        <v>11</v>
      </c>
      <c r="E4063" s="2" t="s">
        <v>1735</v>
      </c>
      <c r="F4063" s="2" t="s">
        <v>13</v>
      </c>
      <c r="G4063" s="2" t="s">
        <v>33</v>
      </c>
    </row>
    <row r="4064" spans="1:7" x14ac:dyDescent="0.25">
      <c r="A4064" s="3">
        <v>677</v>
      </c>
      <c r="B4064" s="2" t="s">
        <v>864</v>
      </c>
      <c r="C4064" s="2" t="s">
        <v>26</v>
      </c>
      <c r="D4064" s="2" t="s">
        <v>11</v>
      </c>
      <c r="E4064" s="2" t="s">
        <v>1735</v>
      </c>
      <c r="F4064" s="2" t="s">
        <v>13</v>
      </c>
      <c r="G4064" s="2" t="s">
        <v>33</v>
      </c>
    </row>
    <row r="4065" spans="1:13" x14ac:dyDescent="0.25">
      <c r="A4065" s="3">
        <v>3897</v>
      </c>
      <c r="B4065" s="2" t="s">
        <v>864</v>
      </c>
      <c r="C4065" s="2" t="s">
        <v>30</v>
      </c>
      <c r="D4065" s="2" t="s">
        <v>11</v>
      </c>
      <c r="E4065" s="2" t="s">
        <v>1735</v>
      </c>
      <c r="F4065" s="2" t="s">
        <v>13</v>
      </c>
      <c r="G4065" s="2" t="s">
        <v>33</v>
      </c>
    </row>
    <row r="4066" spans="1:13" x14ac:dyDescent="0.25">
      <c r="A4066" s="3">
        <v>2872</v>
      </c>
      <c r="B4066" s="2" t="s">
        <v>864</v>
      </c>
      <c r="C4066" s="2" t="s">
        <v>23</v>
      </c>
      <c r="D4066" s="2" t="s">
        <v>11</v>
      </c>
      <c r="E4066" s="2" t="s">
        <v>1735</v>
      </c>
      <c r="F4066" s="2" t="s">
        <v>13</v>
      </c>
      <c r="G4066" s="2" t="s">
        <v>33</v>
      </c>
    </row>
    <row r="4067" spans="1:13" hidden="1" x14ac:dyDescent="0.25">
      <c r="A4067" s="3">
        <v>3342</v>
      </c>
      <c r="B4067" s="2" t="s">
        <v>1760</v>
      </c>
      <c r="C4067" s="2" t="s">
        <v>47</v>
      </c>
      <c r="D4067" s="2" t="s">
        <v>11</v>
      </c>
      <c r="E4067" s="2" t="s">
        <v>1762</v>
      </c>
      <c r="F4067" s="2" t="s">
        <v>13</v>
      </c>
      <c r="G4067" s="2" t="s">
        <v>33</v>
      </c>
    </row>
    <row r="4068" spans="1:13" hidden="1" x14ac:dyDescent="0.25">
      <c r="A4068" s="3">
        <v>3428</v>
      </c>
      <c r="B4068" s="2" t="s">
        <v>1760</v>
      </c>
      <c r="C4068" s="2" t="s">
        <v>90</v>
      </c>
      <c r="D4068" s="2" t="s">
        <v>11</v>
      </c>
      <c r="E4068" s="2" t="s">
        <v>1762</v>
      </c>
      <c r="F4068" s="2" t="s">
        <v>13</v>
      </c>
      <c r="G4068" s="2" t="s">
        <v>33</v>
      </c>
    </row>
    <row r="4069" spans="1:13" hidden="1" x14ac:dyDescent="0.25">
      <c r="A4069" s="3">
        <v>3643</v>
      </c>
      <c r="B4069" s="2" t="s">
        <v>1760</v>
      </c>
      <c r="C4069" s="2" t="s">
        <v>9</v>
      </c>
      <c r="D4069" s="2" t="s">
        <v>11</v>
      </c>
      <c r="E4069" s="2" t="s">
        <v>1762</v>
      </c>
      <c r="F4069" s="2" t="s">
        <v>13</v>
      </c>
      <c r="G4069" s="2" t="s">
        <v>33</v>
      </c>
    </row>
    <row r="4070" spans="1:13" hidden="1" x14ac:dyDescent="0.25">
      <c r="A4070" s="3">
        <v>752</v>
      </c>
      <c r="B4070" s="2" t="s">
        <v>1760</v>
      </c>
      <c r="C4070" s="2" t="s">
        <v>99</v>
      </c>
      <c r="D4070" s="2" t="s">
        <v>11</v>
      </c>
      <c r="E4070" s="2" t="s">
        <v>1762</v>
      </c>
      <c r="F4070" s="2" t="s">
        <v>13</v>
      </c>
      <c r="G4070" s="2" t="s">
        <v>33</v>
      </c>
    </row>
    <row r="4071" spans="1:13" hidden="1" x14ac:dyDescent="0.25">
      <c r="A4071" s="3">
        <v>4069</v>
      </c>
      <c r="B4071" s="2" t="s">
        <v>467</v>
      </c>
      <c r="C4071" s="2" t="s">
        <v>59</v>
      </c>
      <c r="D4071" s="2" t="s">
        <v>11</v>
      </c>
      <c r="E4071" s="2" t="s">
        <v>2238</v>
      </c>
      <c r="F4071" s="2" t="s">
        <v>37</v>
      </c>
      <c r="G4071" s="2" t="s">
        <v>14</v>
      </c>
    </row>
    <row r="4072" spans="1:13" hidden="1" x14ac:dyDescent="0.25">
      <c r="A4072" s="3">
        <v>4070</v>
      </c>
      <c r="B4072" s="2" t="s">
        <v>1281</v>
      </c>
      <c r="C4072" s="2" t="s">
        <v>59</v>
      </c>
      <c r="D4072" s="2" t="s">
        <v>11</v>
      </c>
      <c r="E4072" s="2" t="s">
        <v>1852</v>
      </c>
      <c r="F4072" s="2" t="s">
        <v>37</v>
      </c>
      <c r="G4072" s="2" t="s">
        <v>14</v>
      </c>
    </row>
    <row r="4073" spans="1:13" hidden="1" x14ac:dyDescent="0.25">
      <c r="A4073" s="3">
        <v>1708</v>
      </c>
      <c r="B4073" s="2" t="s">
        <v>1760</v>
      </c>
      <c r="C4073" s="2" t="s">
        <v>70</v>
      </c>
      <c r="D4073" s="2" t="s">
        <v>11</v>
      </c>
      <c r="E4073" s="2" t="s">
        <v>1762</v>
      </c>
      <c r="F4073" s="2" t="s">
        <v>13</v>
      </c>
      <c r="G4073" s="2" t="s">
        <v>33</v>
      </c>
    </row>
    <row r="4074" spans="1:13" x14ac:dyDescent="0.25">
      <c r="A4074" s="3">
        <v>4323</v>
      </c>
      <c r="B4074" s="2" t="s">
        <v>1760</v>
      </c>
      <c r="C4074" s="2" t="s">
        <v>189</v>
      </c>
      <c r="D4074" s="2" t="s">
        <v>11</v>
      </c>
      <c r="E4074" s="2" t="s">
        <v>1762</v>
      </c>
      <c r="F4074" s="2" t="s">
        <v>13</v>
      </c>
      <c r="G4074" s="2" t="s">
        <v>33</v>
      </c>
    </row>
    <row r="4075" spans="1:13" x14ac:dyDescent="0.25">
      <c r="A4075" s="3">
        <v>3184</v>
      </c>
      <c r="B4075" s="2" t="s">
        <v>1760</v>
      </c>
      <c r="C4075" s="2" t="s">
        <v>43</v>
      </c>
      <c r="D4075" s="2" t="s">
        <v>11</v>
      </c>
      <c r="E4075" s="2" t="s">
        <v>1762</v>
      </c>
      <c r="F4075" s="2" t="s">
        <v>13</v>
      </c>
      <c r="G4075" s="2" t="s">
        <v>33</v>
      </c>
    </row>
    <row r="4076" spans="1:13" hidden="1" x14ac:dyDescent="0.25">
      <c r="A4076" s="3">
        <v>4074</v>
      </c>
      <c r="B4076" s="2" t="s">
        <v>3956</v>
      </c>
      <c r="C4076" s="2" t="s">
        <v>59</v>
      </c>
      <c r="D4076" s="2" t="s">
        <v>11</v>
      </c>
      <c r="E4076" s="2" t="s">
        <v>3958</v>
      </c>
      <c r="F4076" s="2" t="s">
        <v>37</v>
      </c>
      <c r="G4076" s="2" t="s">
        <v>14</v>
      </c>
    </row>
    <row r="4077" spans="1:13" x14ac:dyDescent="0.25">
      <c r="A4077" s="3">
        <v>1552</v>
      </c>
      <c r="B4077" s="2" t="s">
        <v>1760</v>
      </c>
      <c r="C4077" s="2" t="s">
        <v>26</v>
      </c>
      <c r="D4077" s="2" t="s">
        <v>11</v>
      </c>
      <c r="E4077" s="2" t="s">
        <v>1762</v>
      </c>
      <c r="F4077" s="2" t="s">
        <v>13</v>
      </c>
      <c r="G4077" s="2" t="s">
        <v>33</v>
      </c>
    </row>
    <row r="4078" spans="1:13" x14ac:dyDescent="0.25">
      <c r="A4078" s="3">
        <v>4068</v>
      </c>
      <c r="B4078" s="2" t="s">
        <v>1760</v>
      </c>
      <c r="C4078" s="2" t="s">
        <v>30</v>
      </c>
      <c r="D4078" s="2" t="s">
        <v>11</v>
      </c>
      <c r="E4078" s="2" t="s">
        <v>1762</v>
      </c>
      <c r="F4078" s="2" t="s">
        <v>13</v>
      </c>
      <c r="G4078" s="2" t="s">
        <v>33</v>
      </c>
    </row>
    <row r="4079" spans="1:13" x14ac:dyDescent="0.25">
      <c r="A4079" s="3">
        <v>1757</v>
      </c>
      <c r="B4079" s="2" t="s">
        <v>1760</v>
      </c>
      <c r="C4079" s="2" t="s">
        <v>23</v>
      </c>
      <c r="D4079" s="2" t="s">
        <v>11</v>
      </c>
      <c r="E4079" s="2" t="s">
        <v>1762</v>
      </c>
      <c r="F4079" s="2" t="s">
        <v>13</v>
      </c>
      <c r="G4079" s="2" t="s">
        <v>33</v>
      </c>
    </row>
    <row r="4080" spans="1:13" x14ac:dyDescent="0.25">
      <c r="A4080" s="3">
        <v>397</v>
      </c>
      <c r="B4080" s="2" t="s">
        <v>1326</v>
      </c>
      <c r="C4080" s="2" t="s">
        <v>388</v>
      </c>
      <c r="D4080" s="2" t="s">
        <v>11</v>
      </c>
      <c r="E4080" s="2" t="s">
        <v>1328</v>
      </c>
      <c r="F4080" s="2" t="s">
        <v>13</v>
      </c>
      <c r="G4080" s="2" t="s">
        <v>14</v>
      </c>
      <c r="H4080" s="2">
        <f>14.0067*N4080/M4080</f>
        <v>0</v>
      </c>
      <c r="L4080" s="2" t="s">
        <v>7635</v>
      </c>
      <c r="M4080" s="2">
        <v>120.717</v>
      </c>
    </row>
    <row r="4081" spans="1:14" x14ac:dyDescent="0.25">
      <c r="A4081" s="3">
        <v>3708</v>
      </c>
      <c r="B4081" s="2" t="s">
        <v>1326</v>
      </c>
      <c r="C4081" s="2" t="s">
        <v>199</v>
      </c>
      <c r="D4081" s="2" t="s">
        <v>11</v>
      </c>
      <c r="E4081" s="2" t="s">
        <v>1328</v>
      </c>
      <c r="F4081" s="2" t="s">
        <v>13</v>
      </c>
      <c r="G4081" s="2" t="s">
        <v>14</v>
      </c>
      <c r="H4081" s="2">
        <f>14.0067*N4081/M4081</f>
        <v>0</v>
      </c>
      <c r="L4081" s="2" t="s">
        <v>7635</v>
      </c>
      <c r="M4081" s="2">
        <v>120.717</v>
      </c>
    </row>
    <row r="4082" spans="1:14" x14ac:dyDescent="0.25">
      <c r="A4082" s="3">
        <v>3152</v>
      </c>
      <c r="B4082" s="2" t="s">
        <v>1326</v>
      </c>
      <c r="C4082" s="2" t="s">
        <v>142</v>
      </c>
      <c r="D4082" s="2" t="s">
        <v>11</v>
      </c>
      <c r="E4082" s="2" t="s">
        <v>1328</v>
      </c>
      <c r="F4082" s="2" t="s">
        <v>13</v>
      </c>
      <c r="G4082" s="2" t="s">
        <v>14</v>
      </c>
      <c r="H4082" s="2">
        <f>14.0067*N4082/M4082</f>
        <v>0</v>
      </c>
      <c r="L4082" s="2" t="s">
        <v>7635</v>
      </c>
      <c r="M4082" s="2">
        <v>120.717</v>
      </c>
    </row>
    <row r="4083" spans="1:14" x14ac:dyDescent="0.25">
      <c r="A4083" s="3">
        <v>2556</v>
      </c>
      <c r="B4083" s="2" t="s">
        <v>1326</v>
      </c>
      <c r="C4083" s="2" t="s">
        <v>16</v>
      </c>
      <c r="D4083" s="2" t="s">
        <v>11</v>
      </c>
      <c r="E4083" s="2" t="s">
        <v>1328</v>
      </c>
      <c r="F4083" s="2" t="s">
        <v>13</v>
      </c>
      <c r="G4083" s="2" t="s">
        <v>14</v>
      </c>
      <c r="H4083" s="2">
        <f>14.0067*N4083/M4083</f>
        <v>0</v>
      </c>
      <c r="L4083" s="2" t="s">
        <v>7635</v>
      </c>
      <c r="M4083" s="2">
        <v>120.717</v>
      </c>
    </row>
    <row r="4084" spans="1:14" hidden="1" x14ac:dyDescent="0.25">
      <c r="A4084" s="3">
        <v>4082</v>
      </c>
      <c r="B4084" s="2" t="s">
        <v>1590</v>
      </c>
      <c r="C4084" s="2" t="s">
        <v>59</v>
      </c>
      <c r="D4084" s="2" t="s">
        <v>11</v>
      </c>
      <c r="E4084" s="2" t="s">
        <v>1594</v>
      </c>
      <c r="F4084" s="2" t="s">
        <v>37</v>
      </c>
      <c r="G4084" s="2" t="s">
        <v>14</v>
      </c>
    </row>
    <row r="4085" spans="1:14" x14ac:dyDescent="0.25">
      <c r="A4085" s="3">
        <v>1527</v>
      </c>
      <c r="B4085" s="2" t="s">
        <v>1326</v>
      </c>
      <c r="C4085" s="2" t="s">
        <v>189</v>
      </c>
      <c r="D4085" s="2" t="s">
        <v>11</v>
      </c>
      <c r="E4085" s="2" t="s">
        <v>1328</v>
      </c>
      <c r="F4085" s="2" t="s">
        <v>13</v>
      </c>
      <c r="G4085" s="2" t="s">
        <v>14</v>
      </c>
    </row>
    <row r="4086" spans="1:14" x14ac:dyDescent="0.25">
      <c r="A4086" s="3">
        <v>3368</v>
      </c>
      <c r="B4086" s="2" t="s">
        <v>1326</v>
      </c>
      <c r="C4086" s="2" t="s">
        <v>43</v>
      </c>
      <c r="D4086" s="2" t="s">
        <v>11</v>
      </c>
      <c r="E4086" s="2" t="s">
        <v>1328</v>
      </c>
      <c r="F4086" s="2" t="s">
        <v>13</v>
      </c>
      <c r="G4086" s="2" t="s">
        <v>14</v>
      </c>
      <c r="N4086" s="2">
        <v>0</v>
      </c>
    </row>
    <row r="4087" spans="1:14" x14ac:dyDescent="0.25">
      <c r="A4087" s="3">
        <v>4248</v>
      </c>
      <c r="B4087" s="2" t="s">
        <v>1326</v>
      </c>
      <c r="C4087" s="2" t="s">
        <v>26</v>
      </c>
      <c r="D4087" s="2" t="s">
        <v>11</v>
      </c>
      <c r="E4087" s="2" t="s">
        <v>1328</v>
      </c>
      <c r="F4087" s="2" t="s">
        <v>13</v>
      </c>
      <c r="G4087" s="2" t="s">
        <v>14</v>
      </c>
      <c r="N4087" s="2">
        <v>0</v>
      </c>
    </row>
    <row r="4088" spans="1:14" hidden="1" x14ac:dyDescent="0.25">
      <c r="A4088" s="3">
        <v>4086</v>
      </c>
      <c r="C4088" s="2" t="s">
        <v>2818</v>
      </c>
      <c r="D4088" s="2" t="s">
        <v>11</v>
      </c>
      <c r="E4088" s="2" t="s">
        <v>6015</v>
      </c>
      <c r="F4088" s="2" t="s">
        <v>37</v>
      </c>
      <c r="G4088" s="2" t="s">
        <v>2913</v>
      </c>
    </row>
    <row r="4089" spans="1:14" x14ac:dyDescent="0.25">
      <c r="A4089" s="3">
        <v>1078</v>
      </c>
      <c r="B4089" s="2" t="s">
        <v>1326</v>
      </c>
      <c r="C4089" s="2" t="s">
        <v>30</v>
      </c>
      <c r="D4089" s="2" t="s">
        <v>11</v>
      </c>
      <c r="E4089" s="2" t="s">
        <v>1328</v>
      </c>
      <c r="F4089" s="2" t="s">
        <v>13</v>
      </c>
      <c r="G4089" s="2" t="s">
        <v>14</v>
      </c>
      <c r="N4089" s="2">
        <v>0</v>
      </c>
    </row>
    <row r="4090" spans="1:14" x14ac:dyDescent="0.25">
      <c r="A4090" s="3">
        <v>2669</v>
      </c>
      <c r="B4090" s="2" t="s">
        <v>1326</v>
      </c>
      <c r="C4090" s="2" t="s">
        <v>23</v>
      </c>
      <c r="D4090" s="2" t="s">
        <v>11</v>
      </c>
      <c r="E4090" s="2" t="s">
        <v>1328</v>
      </c>
      <c r="F4090" s="2" t="s">
        <v>13</v>
      </c>
      <c r="G4090" s="2" t="s">
        <v>14</v>
      </c>
      <c r="N4090" s="2">
        <v>0</v>
      </c>
    </row>
    <row r="4091" spans="1:14" hidden="1" x14ac:dyDescent="0.25">
      <c r="A4091" s="3">
        <v>1194</v>
      </c>
      <c r="B4091" s="2" t="s">
        <v>2724</v>
      </c>
      <c r="C4091" s="2" t="s">
        <v>47</v>
      </c>
      <c r="D4091" s="2" t="s">
        <v>11</v>
      </c>
      <c r="E4091" s="2" t="s">
        <v>2726</v>
      </c>
      <c r="F4091" s="2" t="s">
        <v>13</v>
      </c>
      <c r="G4091" s="2" t="s">
        <v>14</v>
      </c>
    </row>
    <row r="4092" spans="1:14" hidden="1" x14ac:dyDescent="0.25">
      <c r="A4092" s="3">
        <v>2413</v>
      </c>
      <c r="B4092" s="2" t="s">
        <v>2724</v>
      </c>
      <c r="C4092" s="2" t="s">
        <v>90</v>
      </c>
      <c r="D4092" s="2" t="s">
        <v>11</v>
      </c>
      <c r="E4092" s="2" t="s">
        <v>2726</v>
      </c>
      <c r="F4092" s="2" t="s">
        <v>13</v>
      </c>
      <c r="G4092" s="2" t="s">
        <v>14</v>
      </c>
    </row>
    <row r="4093" spans="1:14" hidden="1" x14ac:dyDescent="0.25">
      <c r="A4093" s="3">
        <v>132</v>
      </c>
      <c r="B4093" s="2" t="s">
        <v>2724</v>
      </c>
      <c r="C4093" s="2" t="s">
        <v>9</v>
      </c>
      <c r="D4093" s="2" t="s">
        <v>11</v>
      </c>
      <c r="E4093" s="2" t="s">
        <v>2726</v>
      </c>
      <c r="F4093" s="2" t="s">
        <v>13</v>
      </c>
      <c r="G4093" s="2" t="s">
        <v>14</v>
      </c>
    </row>
    <row r="4094" spans="1:14" hidden="1" x14ac:dyDescent="0.25">
      <c r="A4094" s="3">
        <v>4092</v>
      </c>
      <c r="B4094" s="2" t="s">
        <v>1281</v>
      </c>
      <c r="C4094" s="2" t="s">
        <v>59</v>
      </c>
      <c r="D4094" s="2" t="s">
        <v>11</v>
      </c>
      <c r="E4094" s="2" t="s">
        <v>1745</v>
      </c>
      <c r="F4094" s="2" t="s">
        <v>37</v>
      </c>
      <c r="G4094" s="2" t="s">
        <v>14</v>
      </c>
    </row>
    <row r="4095" spans="1:14" hidden="1" x14ac:dyDescent="0.25">
      <c r="A4095" s="3">
        <v>4095</v>
      </c>
      <c r="B4095" s="2" t="s">
        <v>2724</v>
      </c>
      <c r="C4095" s="2" t="s">
        <v>99</v>
      </c>
      <c r="D4095" s="2" t="s">
        <v>11</v>
      </c>
      <c r="E4095" s="2" t="s">
        <v>2726</v>
      </c>
      <c r="F4095" s="2" t="s">
        <v>13</v>
      </c>
      <c r="G4095" s="2" t="s">
        <v>14</v>
      </c>
    </row>
    <row r="4096" spans="1:14" hidden="1" x14ac:dyDescent="0.25">
      <c r="A4096" s="3">
        <v>4049</v>
      </c>
      <c r="B4096" s="2" t="s">
        <v>2724</v>
      </c>
      <c r="C4096" s="2" t="s">
        <v>70</v>
      </c>
      <c r="D4096" s="2" t="s">
        <v>11</v>
      </c>
      <c r="E4096" s="2" t="s">
        <v>2726</v>
      </c>
      <c r="F4096" s="2" t="s">
        <v>13</v>
      </c>
      <c r="G4096" s="2" t="s">
        <v>14</v>
      </c>
    </row>
    <row r="4097" spans="1:14" x14ac:dyDescent="0.25">
      <c r="A4097" s="3">
        <v>2237</v>
      </c>
      <c r="B4097" s="2" t="s">
        <v>73</v>
      </c>
      <c r="C4097" s="2" t="s">
        <v>388</v>
      </c>
      <c r="D4097" s="2" t="s">
        <v>11</v>
      </c>
      <c r="E4097" s="2" t="s">
        <v>75</v>
      </c>
      <c r="F4097" s="2" t="s">
        <v>13</v>
      </c>
      <c r="G4097" s="2" t="s">
        <v>14</v>
      </c>
      <c r="H4097" s="2">
        <f>14.0067*N4097/M4097</f>
        <v>0</v>
      </c>
      <c r="L4097" s="2" t="s">
        <v>7637</v>
      </c>
      <c r="M4097" s="2">
        <v>47.866999999999997</v>
      </c>
    </row>
    <row r="4098" spans="1:14" x14ac:dyDescent="0.25">
      <c r="A4098" s="3">
        <v>2828</v>
      </c>
      <c r="B4098" s="2" t="s">
        <v>73</v>
      </c>
      <c r="C4098" s="2" t="s">
        <v>199</v>
      </c>
      <c r="D4098" s="2" t="s">
        <v>11</v>
      </c>
      <c r="E4098" s="2" t="s">
        <v>75</v>
      </c>
      <c r="F4098" s="2" t="s">
        <v>13</v>
      </c>
      <c r="G4098" s="2" t="s">
        <v>14</v>
      </c>
      <c r="H4098" s="2">
        <f>14.0067*N4098/M4098</f>
        <v>0</v>
      </c>
      <c r="L4098" s="2" t="s">
        <v>7637</v>
      </c>
      <c r="M4098" s="2">
        <v>47.866999999999997</v>
      </c>
    </row>
    <row r="4099" spans="1:14" x14ac:dyDescent="0.25">
      <c r="A4099" s="3">
        <v>1115</v>
      </c>
      <c r="B4099" s="2" t="s">
        <v>73</v>
      </c>
      <c r="C4099" s="2" t="s">
        <v>142</v>
      </c>
      <c r="D4099" s="2" t="s">
        <v>11</v>
      </c>
      <c r="E4099" s="2" t="s">
        <v>75</v>
      </c>
      <c r="F4099" s="2" t="s">
        <v>13</v>
      </c>
      <c r="G4099" s="2" t="s">
        <v>14</v>
      </c>
      <c r="H4099" s="2">
        <f>14.0067*N4099/M4099</f>
        <v>0</v>
      </c>
      <c r="L4099" s="2" t="s">
        <v>7637</v>
      </c>
      <c r="M4099" s="2">
        <v>47.866999999999997</v>
      </c>
    </row>
    <row r="4100" spans="1:14" hidden="1" x14ac:dyDescent="0.25">
      <c r="A4100" s="3">
        <v>4098</v>
      </c>
      <c r="B4100" s="2" t="s">
        <v>1202</v>
      </c>
      <c r="C4100" s="2" t="s">
        <v>59</v>
      </c>
      <c r="D4100" s="2" t="s">
        <v>11</v>
      </c>
      <c r="E4100" s="2" t="s">
        <v>1204</v>
      </c>
      <c r="F4100" s="2" t="s">
        <v>37</v>
      </c>
      <c r="G4100" s="2" t="s">
        <v>14</v>
      </c>
    </row>
    <row r="4101" spans="1:14" x14ac:dyDescent="0.25">
      <c r="A4101" s="3">
        <v>3172</v>
      </c>
      <c r="B4101" s="2" t="s">
        <v>73</v>
      </c>
      <c r="C4101" s="2" t="s">
        <v>16</v>
      </c>
      <c r="D4101" s="2" t="s">
        <v>11</v>
      </c>
      <c r="E4101" s="2" t="s">
        <v>75</v>
      </c>
      <c r="F4101" s="2" t="s">
        <v>13</v>
      </c>
      <c r="G4101" s="2" t="s">
        <v>14</v>
      </c>
      <c r="H4101" s="2">
        <f>14.0067*N4101/M4101</f>
        <v>0</v>
      </c>
      <c r="L4101" s="2" t="s">
        <v>7637</v>
      </c>
      <c r="M4101" s="2">
        <v>47.866999999999997</v>
      </c>
    </row>
    <row r="4102" spans="1:14" x14ac:dyDescent="0.25">
      <c r="A4102" s="3">
        <v>2177</v>
      </c>
      <c r="B4102" s="2" t="s">
        <v>73</v>
      </c>
      <c r="C4102" s="2" t="s">
        <v>189</v>
      </c>
      <c r="D4102" s="2" t="s">
        <v>11</v>
      </c>
      <c r="E4102" s="2" t="s">
        <v>75</v>
      </c>
      <c r="F4102" s="2" t="s">
        <v>13</v>
      </c>
      <c r="G4102" s="2" t="s">
        <v>14</v>
      </c>
    </row>
    <row r="4103" spans="1:14" x14ac:dyDescent="0.25">
      <c r="A4103" s="3">
        <v>2868</v>
      </c>
      <c r="B4103" s="2" t="s">
        <v>73</v>
      </c>
      <c r="C4103" s="2" t="s">
        <v>43</v>
      </c>
      <c r="D4103" s="2" t="s">
        <v>11</v>
      </c>
      <c r="E4103" s="2" t="s">
        <v>75</v>
      </c>
      <c r="F4103" s="2" t="s">
        <v>13</v>
      </c>
      <c r="G4103" s="2" t="s">
        <v>14</v>
      </c>
      <c r="N4103" s="2">
        <v>0</v>
      </c>
    </row>
    <row r="4104" spans="1:14" hidden="1" x14ac:dyDescent="0.25">
      <c r="A4104" s="3">
        <v>4102</v>
      </c>
      <c r="B4104" s="2" t="s">
        <v>4261</v>
      </c>
      <c r="C4104" s="2" t="s">
        <v>59</v>
      </c>
      <c r="D4104" s="2" t="s">
        <v>11</v>
      </c>
      <c r="E4104" s="2" t="s">
        <v>4263</v>
      </c>
      <c r="F4104" s="2" t="s">
        <v>37</v>
      </c>
      <c r="G4104" s="2" t="s">
        <v>14</v>
      </c>
    </row>
    <row r="4105" spans="1:14" x14ac:dyDescent="0.25">
      <c r="A4105" s="3">
        <v>2538</v>
      </c>
      <c r="B4105" s="2" t="s">
        <v>73</v>
      </c>
      <c r="C4105" s="2" t="s">
        <v>26</v>
      </c>
      <c r="D4105" s="2" t="s">
        <v>11</v>
      </c>
      <c r="E4105" s="2" t="s">
        <v>75</v>
      </c>
      <c r="F4105" s="2" t="s">
        <v>13</v>
      </c>
      <c r="G4105" s="2" t="s">
        <v>14</v>
      </c>
      <c r="N4105" s="2">
        <v>0</v>
      </c>
    </row>
    <row r="4106" spans="1:14" x14ac:dyDescent="0.25">
      <c r="A4106" s="3">
        <v>3887</v>
      </c>
      <c r="B4106" s="2" t="s">
        <v>73</v>
      </c>
      <c r="C4106" s="2" t="s">
        <v>30</v>
      </c>
      <c r="D4106" s="2" t="s">
        <v>11</v>
      </c>
      <c r="E4106" s="2" t="s">
        <v>75</v>
      </c>
      <c r="F4106" s="2" t="s">
        <v>13</v>
      </c>
      <c r="G4106" s="2" t="s">
        <v>14</v>
      </c>
      <c r="N4106" s="2">
        <v>0</v>
      </c>
    </row>
    <row r="4107" spans="1:14" x14ac:dyDescent="0.25">
      <c r="A4107" s="3">
        <v>521</v>
      </c>
      <c r="B4107" s="2" t="s">
        <v>73</v>
      </c>
      <c r="C4107" s="2" t="s">
        <v>23</v>
      </c>
      <c r="D4107" s="2" t="s">
        <v>11</v>
      </c>
      <c r="E4107" s="2" t="s">
        <v>75</v>
      </c>
      <c r="F4107" s="2" t="s">
        <v>13</v>
      </c>
      <c r="G4107" s="2" t="s">
        <v>14</v>
      </c>
      <c r="N4107" s="2">
        <v>0</v>
      </c>
    </row>
    <row r="4108" spans="1:14" hidden="1" x14ac:dyDescent="0.25">
      <c r="A4108" s="3">
        <v>4123</v>
      </c>
      <c r="B4108" s="2" t="s">
        <v>2191</v>
      </c>
      <c r="C4108" s="2" t="s">
        <v>47</v>
      </c>
      <c r="D4108" s="2" t="s">
        <v>11</v>
      </c>
      <c r="E4108" s="2" t="s">
        <v>2193</v>
      </c>
      <c r="F4108" s="2" t="s">
        <v>13</v>
      </c>
      <c r="G4108" s="2" t="s">
        <v>14</v>
      </c>
    </row>
    <row r="4109" spans="1:14" hidden="1" x14ac:dyDescent="0.25">
      <c r="A4109" s="3">
        <v>1474</v>
      </c>
      <c r="B4109" s="2" t="s">
        <v>2191</v>
      </c>
      <c r="C4109" s="2" t="s">
        <v>90</v>
      </c>
      <c r="D4109" s="2" t="s">
        <v>11</v>
      </c>
      <c r="E4109" s="2" t="s">
        <v>2193</v>
      </c>
      <c r="F4109" s="2" t="s">
        <v>13</v>
      </c>
      <c r="G4109" s="2" t="s">
        <v>14</v>
      </c>
    </row>
    <row r="4110" spans="1:14" hidden="1" x14ac:dyDescent="0.25">
      <c r="A4110" s="3">
        <v>3128</v>
      </c>
      <c r="B4110" s="2" t="s">
        <v>2191</v>
      </c>
      <c r="C4110" s="2" t="s">
        <v>9</v>
      </c>
      <c r="D4110" s="2" t="s">
        <v>11</v>
      </c>
      <c r="E4110" s="2" t="s">
        <v>2193</v>
      </c>
      <c r="F4110" s="2" t="s">
        <v>13</v>
      </c>
      <c r="G4110" s="2" t="s">
        <v>14</v>
      </c>
    </row>
    <row r="4111" spans="1:14" hidden="1" x14ac:dyDescent="0.25">
      <c r="A4111" s="3">
        <v>2786</v>
      </c>
      <c r="B4111" s="2" t="s">
        <v>2191</v>
      </c>
      <c r="C4111" s="2" t="s">
        <v>99</v>
      </c>
      <c r="D4111" s="2" t="s">
        <v>11</v>
      </c>
      <c r="E4111" s="2" t="s">
        <v>2193</v>
      </c>
      <c r="F4111" s="2" t="s">
        <v>13</v>
      </c>
      <c r="G4111" s="2" t="s">
        <v>14</v>
      </c>
    </row>
    <row r="4112" spans="1:14" hidden="1" x14ac:dyDescent="0.25">
      <c r="A4112" s="3">
        <v>261</v>
      </c>
      <c r="B4112" s="2" t="s">
        <v>2191</v>
      </c>
      <c r="C4112" s="2" t="s">
        <v>70</v>
      </c>
      <c r="D4112" s="2" t="s">
        <v>11</v>
      </c>
      <c r="E4112" s="2" t="s">
        <v>2193</v>
      </c>
      <c r="F4112" s="2" t="s">
        <v>13</v>
      </c>
      <c r="G4112" s="2" t="s">
        <v>14</v>
      </c>
    </row>
    <row r="4113" spans="1:7" hidden="1" x14ac:dyDescent="0.25">
      <c r="A4113" s="3">
        <v>1307</v>
      </c>
      <c r="C4113" s="2" t="s">
        <v>47</v>
      </c>
      <c r="D4113" s="2" t="s">
        <v>11</v>
      </c>
      <c r="E4113" s="2" t="s">
        <v>1968</v>
      </c>
      <c r="F4113" s="2" t="s">
        <v>13</v>
      </c>
      <c r="G4113" s="2" t="s">
        <v>14</v>
      </c>
    </row>
    <row r="4114" spans="1:7" hidden="1" x14ac:dyDescent="0.25">
      <c r="A4114" s="3">
        <v>2480</v>
      </c>
      <c r="C4114" s="2" t="s">
        <v>90</v>
      </c>
      <c r="D4114" s="2" t="s">
        <v>11</v>
      </c>
      <c r="E4114" s="2" t="s">
        <v>1968</v>
      </c>
      <c r="F4114" s="2" t="s">
        <v>13</v>
      </c>
      <c r="G4114" s="2" t="s">
        <v>14</v>
      </c>
    </row>
    <row r="4115" spans="1:7" hidden="1" x14ac:dyDescent="0.25">
      <c r="A4115" s="3">
        <v>2277</v>
      </c>
      <c r="C4115" s="2" t="s">
        <v>9</v>
      </c>
      <c r="D4115" s="2" t="s">
        <v>11</v>
      </c>
      <c r="E4115" s="2" t="s">
        <v>1968</v>
      </c>
      <c r="F4115" s="2" t="s">
        <v>13</v>
      </c>
      <c r="G4115" s="2" t="s">
        <v>14</v>
      </c>
    </row>
    <row r="4116" spans="1:7" hidden="1" x14ac:dyDescent="0.25">
      <c r="A4116" s="3">
        <v>389</v>
      </c>
      <c r="C4116" s="2" t="s">
        <v>99</v>
      </c>
      <c r="D4116" s="2" t="s">
        <v>11</v>
      </c>
      <c r="E4116" s="2" t="s">
        <v>1968</v>
      </c>
      <c r="F4116" s="2" t="s">
        <v>13</v>
      </c>
      <c r="G4116" s="2" t="s">
        <v>14</v>
      </c>
    </row>
    <row r="4117" spans="1:7" hidden="1" x14ac:dyDescent="0.25">
      <c r="A4117" s="3">
        <v>691</v>
      </c>
      <c r="C4117" s="2" t="s">
        <v>70</v>
      </c>
      <c r="D4117" s="2" t="s">
        <v>11</v>
      </c>
      <c r="E4117" s="2" t="s">
        <v>1968</v>
      </c>
      <c r="F4117" s="2" t="s">
        <v>13</v>
      </c>
      <c r="G4117" s="2" t="s">
        <v>14</v>
      </c>
    </row>
    <row r="4118" spans="1:7" hidden="1" x14ac:dyDescent="0.25">
      <c r="A4118" s="3">
        <v>4239</v>
      </c>
      <c r="B4118" s="2" t="s">
        <v>1686</v>
      </c>
      <c r="C4118" s="2" t="s">
        <v>47</v>
      </c>
      <c r="D4118" s="2" t="s">
        <v>11</v>
      </c>
      <c r="E4118" s="2" t="s">
        <v>1688</v>
      </c>
      <c r="F4118" s="2" t="s">
        <v>13</v>
      </c>
      <c r="G4118" s="2" t="s">
        <v>14</v>
      </c>
    </row>
    <row r="4119" spans="1:7" hidden="1" x14ac:dyDescent="0.25">
      <c r="A4119" s="3">
        <v>2982</v>
      </c>
      <c r="B4119" s="2" t="s">
        <v>1686</v>
      </c>
      <c r="C4119" s="2" t="s">
        <v>90</v>
      </c>
      <c r="D4119" s="2" t="s">
        <v>11</v>
      </c>
      <c r="E4119" s="2" t="s">
        <v>1688</v>
      </c>
      <c r="F4119" s="2" t="s">
        <v>13</v>
      </c>
      <c r="G4119" s="2" t="s">
        <v>14</v>
      </c>
    </row>
    <row r="4120" spans="1:7" hidden="1" x14ac:dyDescent="0.25">
      <c r="A4120" s="3">
        <v>3846</v>
      </c>
      <c r="B4120" s="2" t="s">
        <v>1686</v>
      </c>
      <c r="C4120" s="2" t="s">
        <v>9</v>
      </c>
      <c r="D4120" s="2" t="s">
        <v>11</v>
      </c>
      <c r="E4120" s="2" t="s">
        <v>1688</v>
      </c>
      <c r="F4120" s="2" t="s">
        <v>13</v>
      </c>
      <c r="G4120" s="2" t="s">
        <v>14</v>
      </c>
    </row>
    <row r="4121" spans="1:7" hidden="1" x14ac:dyDescent="0.25">
      <c r="A4121" s="3">
        <v>575</v>
      </c>
      <c r="B4121" s="2" t="s">
        <v>1686</v>
      </c>
      <c r="C4121" s="2" t="s">
        <v>99</v>
      </c>
      <c r="D4121" s="2" t="s">
        <v>11</v>
      </c>
      <c r="E4121" s="2" t="s">
        <v>1688</v>
      </c>
      <c r="F4121" s="2" t="s">
        <v>13</v>
      </c>
      <c r="G4121" s="2" t="s">
        <v>14</v>
      </c>
    </row>
    <row r="4122" spans="1:7" hidden="1" x14ac:dyDescent="0.25">
      <c r="A4122" s="3">
        <v>361</v>
      </c>
      <c r="B4122" s="2" t="s">
        <v>1686</v>
      </c>
      <c r="C4122" s="2" t="s">
        <v>70</v>
      </c>
      <c r="D4122" s="2" t="s">
        <v>11</v>
      </c>
      <c r="E4122" s="2" t="s">
        <v>1688</v>
      </c>
      <c r="F4122" s="2" t="s">
        <v>13</v>
      </c>
      <c r="G4122" s="2" t="s">
        <v>14</v>
      </c>
    </row>
    <row r="4123" spans="1:7" x14ac:dyDescent="0.25">
      <c r="A4123" s="3">
        <v>1056</v>
      </c>
      <c r="B4123" s="2" t="s">
        <v>1686</v>
      </c>
      <c r="C4123" s="2" t="s">
        <v>189</v>
      </c>
      <c r="D4123" s="2" t="s">
        <v>11</v>
      </c>
      <c r="E4123" s="2" t="s">
        <v>1688</v>
      </c>
      <c r="F4123" s="2" t="s">
        <v>13</v>
      </c>
      <c r="G4123" s="2" t="s">
        <v>14</v>
      </c>
    </row>
    <row r="4124" spans="1:7" x14ac:dyDescent="0.25">
      <c r="A4124" s="3">
        <v>1128</v>
      </c>
      <c r="B4124" s="2" t="s">
        <v>1686</v>
      </c>
      <c r="C4124" s="2" t="s">
        <v>43</v>
      </c>
      <c r="D4124" s="2" t="s">
        <v>11</v>
      </c>
      <c r="E4124" s="2" t="s">
        <v>1688</v>
      </c>
      <c r="F4124" s="2" t="s">
        <v>13</v>
      </c>
      <c r="G4124" s="2" t="s">
        <v>14</v>
      </c>
    </row>
    <row r="4125" spans="1:7" x14ac:dyDescent="0.25">
      <c r="A4125" s="3">
        <v>3659</v>
      </c>
      <c r="B4125" s="2" t="s">
        <v>1686</v>
      </c>
      <c r="C4125" s="2" t="s">
        <v>26</v>
      </c>
      <c r="D4125" s="2" t="s">
        <v>11</v>
      </c>
      <c r="E4125" s="2" t="s">
        <v>1688</v>
      </c>
      <c r="F4125" s="2" t="s">
        <v>13</v>
      </c>
      <c r="G4125" s="2" t="s">
        <v>14</v>
      </c>
    </row>
    <row r="4126" spans="1:7" x14ac:dyDescent="0.25">
      <c r="A4126" s="3">
        <v>1266</v>
      </c>
      <c r="B4126" s="2" t="s">
        <v>1686</v>
      </c>
      <c r="C4126" s="2" t="s">
        <v>30</v>
      </c>
      <c r="D4126" s="2" t="s">
        <v>11</v>
      </c>
      <c r="E4126" s="2" t="s">
        <v>1688</v>
      </c>
      <c r="F4126" s="2" t="s">
        <v>13</v>
      </c>
      <c r="G4126" s="2" t="s">
        <v>14</v>
      </c>
    </row>
    <row r="4127" spans="1:7" x14ac:dyDescent="0.25">
      <c r="A4127" s="3">
        <v>2981</v>
      </c>
      <c r="B4127" s="2" t="s">
        <v>1686</v>
      </c>
      <c r="C4127" s="2" t="s">
        <v>23</v>
      </c>
      <c r="D4127" s="2" t="s">
        <v>11</v>
      </c>
      <c r="E4127" s="2" t="s">
        <v>1688</v>
      </c>
      <c r="F4127" s="2" t="s">
        <v>13</v>
      </c>
      <c r="G4127" s="2" t="s">
        <v>14</v>
      </c>
    </row>
    <row r="4128" spans="1:7" hidden="1" x14ac:dyDescent="0.25">
      <c r="A4128" s="3">
        <v>2551</v>
      </c>
      <c r="B4128" s="2" t="s">
        <v>1913</v>
      </c>
      <c r="C4128" s="2" t="s">
        <v>47</v>
      </c>
      <c r="D4128" s="2" t="s">
        <v>11</v>
      </c>
      <c r="E4128" s="2" t="s">
        <v>1915</v>
      </c>
      <c r="F4128" s="2" t="s">
        <v>13</v>
      </c>
      <c r="G4128" s="2" t="s">
        <v>14</v>
      </c>
    </row>
    <row r="4129" spans="1:14" hidden="1" x14ac:dyDescent="0.25">
      <c r="A4129" s="3">
        <v>2907</v>
      </c>
      <c r="B4129" s="2" t="s">
        <v>1913</v>
      </c>
      <c r="C4129" s="2" t="s">
        <v>90</v>
      </c>
      <c r="D4129" s="2" t="s">
        <v>11</v>
      </c>
      <c r="E4129" s="2" t="s">
        <v>1915</v>
      </c>
      <c r="F4129" s="2" t="s">
        <v>13</v>
      </c>
      <c r="G4129" s="2" t="s">
        <v>14</v>
      </c>
    </row>
    <row r="4130" spans="1:14" hidden="1" x14ac:dyDescent="0.25">
      <c r="A4130" s="3">
        <v>2709</v>
      </c>
      <c r="B4130" s="2" t="s">
        <v>1913</v>
      </c>
      <c r="C4130" s="2" t="s">
        <v>9</v>
      </c>
      <c r="D4130" s="2" t="s">
        <v>11</v>
      </c>
      <c r="E4130" s="2" t="s">
        <v>1915</v>
      </c>
      <c r="F4130" s="2" t="s">
        <v>13</v>
      </c>
      <c r="G4130" s="2" t="s">
        <v>14</v>
      </c>
    </row>
    <row r="4131" spans="1:14" hidden="1" x14ac:dyDescent="0.25">
      <c r="A4131" s="3">
        <v>2199</v>
      </c>
      <c r="B4131" s="2" t="s">
        <v>1913</v>
      </c>
      <c r="C4131" s="2" t="s">
        <v>99</v>
      </c>
      <c r="D4131" s="2" t="s">
        <v>11</v>
      </c>
      <c r="E4131" s="2" t="s">
        <v>1915</v>
      </c>
      <c r="F4131" s="2" t="s">
        <v>13</v>
      </c>
      <c r="G4131" s="2" t="s">
        <v>14</v>
      </c>
    </row>
    <row r="4132" spans="1:14" hidden="1" x14ac:dyDescent="0.25">
      <c r="A4132" s="3">
        <v>4130</v>
      </c>
      <c r="C4132" s="2" t="s">
        <v>2818</v>
      </c>
      <c r="D4132" s="2" t="s">
        <v>11</v>
      </c>
      <c r="E4132" s="2" t="s">
        <v>3567</v>
      </c>
      <c r="F4132" s="2" t="s">
        <v>37</v>
      </c>
      <c r="G4132" s="2" t="s">
        <v>2821</v>
      </c>
    </row>
    <row r="4133" spans="1:14" hidden="1" x14ac:dyDescent="0.25">
      <c r="A4133" s="3">
        <v>172</v>
      </c>
      <c r="B4133" s="2" t="s">
        <v>1913</v>
      </c>
      <c r="C4133" s="2" t="s">
        <v>70</v>
      </c>
      <c r="D4133" s="2" t="s">
        <v>11</v>
      </c>
      <c r="E4133" s="2" t="s">
        <v>1915</v>
      </c>
      <c r="F4133" s="2" t="s">
        <v>13</v>
      </c>
      <c r="G4133" s="2" t="s">
        <v>14</v>
      </c>
    </row>
    <row r="4134" spans="1:14" x14ac:dyDescent="0.25">
      <c r="A4134" s="3">
        <v>2537</v>
      </c>
      <c r="B4134" s="2" t="s">
        <v>1913</v>
      </c>
      <c r="C4134" s="2" t="s">
        <v>189</v>
      </c>
      <c r="D4134" s="2" t="s">
        <v>11</v>
      </c>
      <c r="E4134" s="2" t="s">
        <v>1915</v>
      </c>
      <c r="F4134" s="2" t="s">
        <v>13</v>
      </c>
      <c r="G4134" s="2" t="s">
        <v>14</v>
      </c>
    </row>
    <row r="4135" spans="1:14" x14ac:dyDescent="0.25">
      <c r="A4135" s="3">
        <v>1034</v>
      </c>
      <c r="B4135" s="2" t="s">
        <v>1913</v>
      </c>
      <c r="C4135" s="2" t="s">
        <v>43</v>
      </c>
      <c r="D4135" s="2" t="s">
        <v>11</v>
      </c>
      <c r="E4135" s="2" t="s">
        <v>1915</v>
      </c>
      <c r="F4135" s="2" t="s">
        <v>13</v>
      </c>
      <c r="G4135" s="2" t="s">
        <v>14</v>
      </c>
    </row>
    <row r="4136" spans="1:14" x14ac:dyDescent="0.25">
      <c r="A4136" s="3">
        <v>829</v>
      </c>
      <c r="B4136" s="2" t="s">
        <v>1913</v>
      </c>
      <c r="C4136" s="2" t="s">
        <v>26</v>
      </c>
      <c r="D4136" s="2" t="s">
        <v>11</v>
      </c>
      <c r="E4136" s="2" t="s">
        <v>1915</v>
      </c>
      <c r="F4136" s="2" t="s">
        <v>13</v>
      </c>
      <c r="G4136" s="2" t="s">
        <v>14</v>
      </c>
    </row>
    <row r="4137" spans="1:14" x14ac:dyDescent="0.25">
      <c r="A4137" s="3">
        <v>2920</v>
      </c>
      <c r="B4137" s="2" t="s">
        <v>1913</v>
      </c>
      <c r="C4137" s="2" t="s">
        <v>30</v>
      </c>
      <c r="D4137" s="2" t="s">
        <v>11</v>
      </c>
      <c r="E4137" s="2" t="s">
        <v>1915</v>
      </c>
      <c r="F4137" s="2" t="s">
        <v>13</v>
      </c>
      <c r="G4137" s="2" t="s">
        <v>14</v>
      </c>
    </row>
    <row r="4138" spans="1:14" x14ac:dyDescent="0.25">
      <c r="A4138" s="3">
        <v>2909</v>
      </c>
      <c r="B4138" s="2" t="s">
        <v>1913</v>
      </c>
      <c r="C4138" s="2" t="s">
        <v>23</v>
      </c>
      <c r="D4138" s="2" t="s">
        <v>11</v>
      </c>
      <c r="E4138" s="2" t="s">
        <v>1915</v>
      </c>
      <c r="F4138" s="2" t="s">
        <v>13</v>
      </c>
      <c r="G4138" s="2" t="s">
        <v>14</v>
      </c>
    </row>
    <row r="4139" spans="1:14" x14ac:dyDescent="0.25">
      <c r="A4139" s="3">
        <v>2382</v>
      </c>
      <c r="B4139" s="2" t="s">
        <v>7640</v>
      </c>
      <c r="C4139" s="2" t="s">
        <v>16</v>
      </c>
      <c r="D4139" s="2" t="s">
        <v>11</v>
      </c>
      <c r="E4139" s="2" t="s">
        <v>4975</v>
      </c>
      <c r="F4139" s="2" t="s">
        <v>13</v>
      </c>
      <c r="G4139" s="2" t="s">
        <v>14</v>
      </c>
      <c r="H4139" s="2">
        <f>14.0067*N4139/M4139</f>
        <v>8.0670512041513917E-2</v>
      </c>
      <c r="L4139" s="2" t="s">
        <v>7641</v>
      </c>
      <c r="M4139" s="2">
        <v>347.25700000000001</v>
      </c>
      <c r="N4139" s="2">
        <v>2</v>
      </c>
    </row>
    <row r="4140" spans="1:14" x14ac:dyDescent="0.25">
      <c r="A4140" s="3">
        <v>3835</v>
      </c>
      <c r="B4140" s="2" t="s">
        <v>1052</v>
      </c>
      <c r="C4140" s="2" t="s">
        <v>16</v>
      </c>
      <c r="D4140" s="2" t="s">
        <v>11</v>
      </c>
      <c r="E4140" s="2" t="s">
        <v>1054</v>
      </c>
      <c r="F4140" s="2" t="s">
        <v>13</v>
      </c>
      <c r="G4140" s="2" t="s">
        <v>14</v>
      </c>
      <c r="H4140" s="2">
        <f>14.0067*N4140/M4140</f>
        <v>4.2517598419101917E-2</v>
      </c>
      <c r="L4140" s="2" t="s">
        <v>7642</v>
      </c>
      <c r="M4140" s="2">
        <v>329.43299999999999</v>
      </c>
      <c r="N4140" s="2">
        <v>1</v>
      </c>
    </row>
    <row r="4141" spans="1:14" x14ac:dyDescent="0.25">
      <c r="A4141" s="3">
        <v>4088</v>
      </c>
      <c r="B4141" s="2" t="s">
        <v>3122</v>
      </c>
      <c r="C4141" s="2" t="s">
        <v>16</v>
      </c>
      <c r="D4141" s="2" t="s">
        <v>11</v>
      </c>
      <c r="E4141" s="2" t="s">
        <v>3124</v>
      </c>
      <c r="F4141" s="2" t="s">
        <v>13</v>
      </c>
      <c r="G4141" s="2" t="s">
        <v>14</v>
      </c>
      <c r="H4141" s="2">
        <f>14.0067*N4141/M4141</f>
        <v>2.1062485056548279E-2</v>
      </c>
      <c r="L4141" s="2" t="s">
        <v>7643</v>
      </c>
      <c r="M4141" s="2">
        <v>665.00699999999995</v>
      </c>
      <c r="N4141" s="2">
        <v>1</v>
      </c>
    </row>
    <row r="4142" spans="1:14" hidden="1" x14ac:dyDescent="0.25">
      <c r="A4142" s="3">
        <v>4140</v>
      </c>
      <c r="C4142" s="2" t="s">
        <v>2818</v>
      </c>
      <c r="D4142" s="2" t="s">
        <v>11</v>
      </c>
      <c r="E4142" s="2" t="s">
        <v>3235</v>
      </c>
      <c r="F4142" s="2" t="s">
        <v>37</v>
      </c>
      <c r="G4142" s="2" t="s">
        <v>2821</v>
      </c>
    </row>
    <row r="4143" spans="1:14" x14ac:dyDescent="0.25">
      <c r="A4143" s="3">
        <v>1775</v>
      </c>
      <c r="B4143" s="2" t="s">
        <v>5245</v>
      </c>
      <c r="C4143" s="2" t="s">
        <v>16</v>
      </c>
      <c r="D4143" s="2" t="s">
        <v>11</v>
      </c>
      <c r="E4143" s="2" t="s">
        <v>5247</v>
      </c>
      <c r="F4143" s="2" t="s">
        <v>13</v>
      </c>
      <c r="G4143" s="2" t="s">
        <v>14</v>
      </c>
      <c r="H4143" s="2">
        <f>14.0067*N4143/M4143</f>
        <v>0.1420725914154819</v>
      </c>
      <c r="L4143" s="2" t="s">
        <v>7644</v>
      </c>
      <c r="M4143" s="2">
        <v>295.76499999999999</v>
      </c>
      <c r="N4143" s="2">
        <v>3</v>
      </c>
    </row>
    <row r="4144" spans="1:14" hidden="1" x14ac:dyDescent="0.25">
      <c r="A4144" s="3">
        <v>2350</v>
      </c>
      <c r="B4144" s="2" t="s">
        <v>7645</v>
      </c>
      <c r="C4144" s="2" t="s">
        <v>70</v>
      </c>
      <c r="D4144" s="2" t="s">
        <v>11</v>
      </c>
      <c r="E4144" s="2" t="s">
        <v>7646</v>
      </c>
      <c r="F4144" s="2" t="s">
        <v>13</v>
      </c>
      <c r="G4144" s="2" t="s">
        <v>14</v>
      </c>
    </row>
    <row r="4145" spans="1:14" x14ac:dyDescent="0.25">
      <c r="A4145" s="3">
        <v>3411</v>
      </c>
      <c r="B4145" s="2" t="s">
        <v>7645</v>
      </c>
      <c r="C4145" s="2" t="s">
        <v>16</v>
      </c>
      <c r="D4145" s="2" t="s">
        <v>11</v>
      </c>
      <c r="E4145" s="2" t="s">
        <v>7646</v>
      </c>
      <c r="F4145" s="2" t="s">
        <v>13</v>
      </c>
      <c r="G4145" s="2" t="s">
        <v>14</v>
      </c>
      <c r="H4145" s="2">
        <f>14.0067*N4145/M4145</f>
        <v>4.5974253603970276E-2</v>
      </c>
      <c r="L4145" s="2" t="s">
        <v>6792</v>
      </c>
      <c r="M4145" s="2">
        <v>304.66399999999999</v>
      </c>
      <c r="N4145" s="2">
        <v>1</v>
      </c>
    </row>
    <row r="4146" spans="1:14" x14ac:dyDescent="0.25">
      <c r="A4146" s="3">
        <v>1050</v>
      </c>
      <c r="B4146" s="2" t="s">
        <v>7645</v>
      </c>
      <c r="C4146" s="2" t="s">
        <v>189</v>
      </c>
      <c r="D4146" s="2" t="s">
        <v>11</v>
      </c>
      <c r="E4146" s="2" t="s">
        <v>7646</v>
      </c>
      <c r="F4146" s="2" t="s">
        <v>13</v>
      </c>
      <c r="G4146" s="2" t="s">
        <v>14</v>
      </c>
      <c r="N4146" s="2">
        <v>1</v>
      </c>
    </row>
    <row r="4147" spans="1:14" x14ac:dyDescent="0.25">
      <c r="A4147" s="3">
        <v>2565</v>
      </c>
      <c r="B4147" s="2" t="s">
        <v>7645</v>
      </c>
      <c r="C4147" s="2" t="s">
        <v>23</v>
      </c>
      <c r="D4147" s="2" t="s">
        <v>11</v>
      </c>
      <c r="E4147" s="2" t="s">
        <v>7646</v>
      </c>
      <c r="F4147" s="2" t="s">
        <v>13</v>
      </c>
      <c r="G4147" s="2" t="s">
        <v>14</v>
      </c>
    </row>
    <row r="4148" spans="1:14" hidden="1" x14ac:dyDescent="0.25">
      <c r="A4148" s="3">
        <v>4146</v>
      </c>
      <c r="C4148" s="2" t="s">
        <v>2818</v>
      </c>
      <c r="D4148" s="2" t="s">
        <v>11</v>
      </c>
      <c r="E4148" s="2" t="s">
        <v>6100</v>
      </c>
      <c r="F4148" s="2" t="s">
        <v>37</v>
      </c>
      <c r="G4148" s="2" t="s">
        <v>2913</v>
      </c>
    </row>
    <row r="4149" spans="1:14" x14ac:dyDescent="0.25">
      <c r="A4149" s="3">
        <v>3971</v>
      </c>
      <c r="B4149" s="2" t="s">
        <v>4935</v>
      </c>
      <c r="C4149" s="2" t="s">
        <v>16</v>
      </c>
      <c r="D4149" s="2" t="s">
        <v>11</v>
      </c>
      <c r="E4149" s="2" t="s">
        <v>4937</v>
      </c>
      <c r="F4149" s="2" t="s">
        <v>13</v>
      </c>
      <c r="G4149" s="2" t="s">
        <v>14</v>
      </c>
      <c r="H4149" s="2">
        <f>14.0067*N4149/M4149</f>
        <v>0.17428855845206248</v>
      </c>
      <c r="L4149" s="2" t="s">
        <v>7647</v>
      </c>
      <c r="M4149" s="2">
        <v>401.82499999999999</v>
      </c>
      <c r="N4149" s="2">
        <v>5</v>
      </c>
    </row>
    <row r="4150" spans="1:14" x14ac:dyDescent="0.25">
      <c r="A4150" s="3">
        <v>560</v>
      </c>
      <c r="B4150" s="2" t="s">
        <v>7648</v>
      </c>
      <c r="C4150" s="2" t="s">
        <v>16</v>
      </c>
      <c r="D4150" s="2" t="s">
        <v>11</v>
      </c>
      <c r="E4150" s="2" t="s">
        <v>2074</v>
      </c>
      <c r="F4150" s="2" t="s">
        <v>13</v>
      </c>
      <c r="G4150" s="2" t="s">
        <v>14</v>
      </c>
      <c r="H4150" s="2">
        <f>14.0067*N4150/M4150</f>
        <v>0.17820002290047202</v>
      </c>
      <c r="L4150" s="2" t="s">
        <v>7649</v>
      </c>
      <c r="M4150" s="2">
        <v>314.404</v>
      </c>
      <c r="N4150" s="2">
        <v>4</v>
      </c>
    </row>
    <row r="4151" spans="1:14" x14ac:dyDescent="0.25">
      <c r="A4151" s="3">
        <v>2054</v>
      </c>
      <c r="B4151" s="2" t="s">
        <v>2848</v>
      </c>
      <c r="C4151" s="2" t="s">
        <v>16</v>
      </c>
      <c r="D4151" s="2" t="s">
        <v>11</v>
      </c>
      <c r="E4151" s="2" t="s">
        <v>2850</v>
      </c>
      <c r="F4151" s="2" t="s">
        <v>13</v>
      </c>
      <c r="G4151" s="2" t="s">
        <v>14</v>
      </c>
      <c r="H4151" s="2">
        <f>14.0067*N4151/M4151</f>
        <v>0.18363951500403816</v>
      </c>
      <c r="L4151" s="2" t="s">
        <v>7383</v>
      </c>
      <c r="M4151" s="2">
        <v>381.36399999999998</v>
      </c>
      <c r="N4151" s="2">
        <v>5</v>
      </c>
    </row>
    <row r="4152" spans="1:14" hidden="1" x14ac:dyDescent="0.25">
      <c r="A4152" s="3">
        <v>1561</v>
      </c>
      <c r="B4152" s="2" t="s">
        <v>6620</v>
      </c>
      <c r="C4152" s="2" t="s">
        <v>70</v>
      </c>
      <c r="D4152" s="2" t="s">
        <v>11</v>
      </c>
      <c r="E4152" s="2" t="s">
        <v>6622</v>
      </c>
      <c r="F4152" s="2" t="s">
        <v>13</v>
      </c>
      <c r="G4152" s="2" t="s">
        <v>14</v>
      </c>
    </row>
    <row r="4153" spans="1:14" x14ac:dyDescent="0.25">
      <c r="A4153" s="3">
        <v>3702</v>
      </c>
      <c r="B4153" s="2" t="s">
        <v>6620</v>
      </c>
      <c r="C4153" s="2" t="s">
        <v>16</v>
      </c>
      <c r="D4153" s="2" t="s">
        <v>11</v>
      </c>
      <c r="E4153" s="2" t="s">
        <v>6622</v>
      </c>
      <c r="F4153" s="2" t="s">
        <v>13</v>
      </c>
      <c r="G4153" s="2" t="s">
        <v>14</v>
      </c>
      <c r="H4153" s="2">
        <f>14.0067*N4153/M4153</f>
        <v>0.17712511697311517</v>
      </c>
      <c r="L4153" s="2" t="s">
        <v>7650</v>
      </c>
      <c r="M4153" s="2">
        <v>395.39</v>
      </c>
      <c r="N4153" s="2">
        <v>5</v>
      </c>
    </row>
    <row r="4154" spans="1:14" x14ac:dyDescent="0.25">
      <c r="A4154" s="3">
        <v>1632</v>
      </c>
      <c r="B4154" s="2" t="s">
        <v>6620</v>
      </c>
      <c r="C4154" s="2" t="s">
        <v>189</v>
      </c>
      <c r="D4154" s="2" t="s">
        <v>11</v>
      </c>
      <c r="E4154" s="2" t="s">
        <v>6622</v>
      </c>
      <c r="F4154" s="2" t="s">
        <v>13</v>
      </c>
      <c r="G4154" s="2" t="s">
        <v>14</v>
      </c>
      <c r="N4154" s="2">
        <v>5</v>
      </c>
    </row>
    <row r="4155" spans="1:14" x14ac:dyDescent="0.25">
      <c r="A4155" s="3">
        <v>75</v>
      </c>
      <c r="B4155" s="2" t="s">
        <v>6620</v>
      </c>
      <c r="C4155" s="2" t="s">
        <v>23</v>
      </c>
      <c r="D4155" s="2" t="s">
        <v>11</v>
      </c>
      <c r="E4155" s="2" t="s">
        <v>6622</v>
      </c>
      <c r="F4155" s="2" t="s">
        <v>13</v>
      </c>
      <c r="G4155" s="2" t="s">
        <v>14</v>
      </c>
    </row>
    <row r="4156" spans="1:14" x14ac:dyDescent="0.25">
      <c r="A4156" s="3">
        <v>2070</v>
      </c>
      <c r="B4156" s="2" t="s">
        <v>498</v>
      </c>
      <c r="C4156" s="2" t="s">
        <v>16</v>
      </c>
      <c r="D4156" s="2" t="s">
        <v>11</v>
      </c>
      <c r="E4156" s="2" t="s">
        <v>500</v>
      </c>
      <c r="F4156" s="2" t="s">
        <v>13</v>
      </c>
      <c r="G4156" s="2" t="s">
        <v>14</v>
      </c>
      <c r="H4156" s="2">
        <f>14.0067*N4156/M4156</f>
        <v>0</v>
      </c>
      <c r="L4156" s="2" t="s">
        <v>7651</v>
      </c>
      <c r="M4156" s="2">
        <v>314.51100000000002</v>
      </c>
      <c r="N4156" s="2">
        <v>0</v>
      </c>
    </row>
    <row r="4157" spans="1:14" hidden="1" x14ac:dyDescent="0.25">
      <c r="A4157" s="3">
        <v>4234</v>
      </c>
      <c r="B4157" s="2" t="s">
        <v>2036</v>
      </c>
      <c r="C4157" s="2" t="s">
        <v>47</v>
      </c>
      <c r="D4157" s="2" t="s">
        <v>11</v>
      </c>
      <c r="E4157" s="2" t="s">
        <v>2038</v>
      </c>
      <c r="F4157" s="2" t="s">
        <v>13</v>
      </c>
      <c r="G4157" s="2" t="s">
        <v>14</v>
      </c>
    </row>
    <row r="4158" spans="1:14" hidden="1" x14ac:dyDescent="0.25">
      <c r="A4158" s="3">
        <v>582</v>
      </c>
      <c r="B4158" s="2" t="s">
        <v>2036</v>
      </c>
      <c r="C4158" s="2" t="s">
        <v>90</v>
      </c>
      <c r="D4158" s="2" t="s">
        <v>11</v>
      </c>
      <c r="E4158" s="2" t="s">
        <v>2038</v>
      </c>
      <c r="F4158" s="2" t="s">
        <v>13</v>
      </c>
      <c r="G4158" s="2" t="s">
        <v>14</v>
      </c>
    </row>
    <row r="4159" spans="1:14" hidden="1" x14ac:dyDescent="0.25">
      <c r="A4159" s="3">
        <v>1019</v>
      </c>
      <c r="B4159" s="2" t="s">
        <v>2036</v>
      </c>
      <c r="C4159" s="2" t="s">
        <v>9</v>
      </c>
      <c r="D4159" s="2" t="s">
        <v>11</v>
      </c>
      <c r="E4159" s="2" t="s">
        <v>2038</v>
      </c>
      <c r="F4159" s="2" t="s">
        <v>13</v>
      </c>
      <c r="G4159" s="2" t="s">
        <v>14</v>
      </c>
    </row>
    <row r="4160" spans="1:14" hidden="1" x14ac:dyDescent="0.25">
      <c r="A4160" s="3">
        <v>3583</v>
      </c>
      <c r="B4160" s="2" t="s">
        <v>2036</v>
      </c>
      <c r="C4160" s="2" t="s">
        <v>99</v>
      </c>
      <c r="D4160" s="2" t="s">
        <v>11</v>
      </c>
      <c r="E4160" s="2" t="s">
        <v>2038</v>
      </c>
      <c r="F4160" s="2" t="s">
        <v>13</v>
      </c>
      <c r="G4160" s="2" t="s">
        <v>14</v>
      </c>
    </row>
    <row r="4161" spans="1:14" hidden="1" x14ac:dyDescent="0.25">
      <c r="A4161" s="3">
        <v>3446</v>
      </c>
      <c r="B4161" s="2" t="s">
        <v>2036</v>
      </c>
      <c r="C4161" s="2" t="s">
        <v>70</v>
      </c>
      <c r="D4161" s="2" t="s">
        <v>11</v>
      </c>
      <c r="E4161" s="2" t="s">
        <v>2038</v>
      </c>
      <c r="F4161" s="2" t="s">
        <v>13</v>
      </c>
      <c r="G4161" s="2" t="s">
        <v>14</v>
      </c>
    </row>
    <row r="4162" spans="1:14" x14ac:dyDescent="0.25">
      <c r="A4162" s="3">
        <v>4353</v>
      </c>
      <c r="B4162" s="2" t="s">
        <v>5036</v>
      </c>
      <c r="C4162" s="2" t="s">
        <v>16</v>
      </c>
      <c r="D4162" s="2" t="s">
        <v>11</v>
      </c>
      <c r="E4162" s="2" t="s">
        <v>5038</v>
      </c>
      <c r="F4162" s="2" t="s">
        <v>13</v>
      </c>
      <c r="G4162" s="2" t="s">
        <v>14</v>
      </c>
      <c r="H4162" s="2">
        <f>14.0067*N4162/M4162</f>
        <v>0</v>
      </c>
      <c r="L4162" s="2" t="s">
        <v>7653</v>
      </c>
      <c r="M4162" s="2">
        <v>257.43700000000001</v>
      </c>
      <c r="N4162" s="2">
        <v>0</v>
      </c>
    </row>
    <row r="4163" spans="1:14" x14ac:dyDescent="0.25">
      <c r="A4163" s="3">
        <v>1762</v>
      </c>
      <c r="B4163" s="2" t="s">
        <v>2080</v>
      </c>
      <c r="C4163" s="2" t="s">
        <v>189</v>
      </c>
      <c r="D4163" s="2" t="s">
        <v>11</v>
      </c>
      <c r="E4163" s="2" t="s">
        <v>4337</v>
      </c>
      <c r="F4163" s="2" t="s">
        <v>13</v>
      </c>
      <c r="G4163" s="2" t="s">
        <v>14</v>
      </c>
    </row>
    <row r="4164" spans="1:14" hidden="1" x14ac:dyDescent="0.25">
      <c r="A4164" s="3">
        <v>3200</v>
      </c>
      <c r="B4164" s="2" t="s">
        <v>944</v>
      </c>
      <c r="C4164" s="2" t="s">
        <v>47</v>
      </c>
      <c r="D4164" s="2" t="s">
        <v>11</v>
      </c>
      <c r="E4164" s="2" t="s">
        <v>946</v>
      </c>
      <c r="F4164" s="2" t="s">
        <v>13</v>
      </c>
      <c r="G4164" s="2" t="s">
        <v>14</v>
      </c>
    </row>
    <row r="4165" spans="1:14" hidden="1" x14ac:dyDescent="0.25">
      <c r="A4165" s="3">
        <v>414</v>
      </c>
      <c r="B4165" s="2" t="s">
        <v>944</v>
      </c>
      <c r="C4165" s="2" t="s">
        <v>90</v>
      </c>
      <c r="D4165" s="2" t="s">
        <v>11</v>
      </c>
      <c r="E4165" s="2" t="s">
        <v>946</v>
      </c>
      <c r="F4165" s="2" t="s">
        <v>13</v>
      </c>
      <c r="G4165" s="2" t="s">
        <v>14</v>
      </c>
    </row>
    <row r="4166" spans="1:14" hidden="1" x14ac:dyDescent="0.25">
      <c r="A4166" s="3">
        <v>4164</v>
      </c>
      <c r="B4166" s="2" t="s">
        <v>1281</v>
      </c>
      <c r="C4166" s="2" t="s">
        <v>59</v>
      </c>
      <c r="D4166" s="2" t="s">
        <v>11</v>
      </c>
      <c r="E4166" s="2" t="s">
        <v>1804</v>
      </c>
      <c r="F4166" s="2" t="s">
        <v>37</v>
      </c>
      <c r="G4166" s="2" t="s">
        <v>14</v>
      </c>
    </row>
    <row r="4167" spans="1:14" hidden="1" x14ac:dyDescent="0.25">
      <c r="A4167" s="3">
        <v>3025</v>
      </c>
      <c r="B4167" s="2" t="s">
        <v>944</v>
      </c>
      <c r="C4167" s="2" t="s">
        <v>9</v>
      </c>
      <c r="D4167" s="2" t="s">
        <v>11</v>
      </c>
      <c r="E4167" s="2" t="s">
        <v>946</v>
      </c>
      <c r="F4167" s="2" t="s">
        <v>13</v>
      </c>
      <c r="G4167" s="2" t="s">
        <v>14</v>
      </c>
    </row>
    <row r="4168" spans="1:14" hidden="1" x14ac:dyDescent="0.25">
      <c r="A4168" s="3">
        <v>1009</v>
      </c>
      <c r="B4168" s="2" t="s">
        <v>944</v>
      </c>
      <c r="C4168" s="2" t="s">
        <v>99</v>
      </c>
      <c r="D4168" s="2" t="s">
        <v>11</v>
      </c>
      <c r="E4168" s="2" t="s">
        <v>946</v>
      </c>
      <c r="F4168" s="2" t="s">
        <v>13</v>
      </c>
      <c r="G4168" s="2" t="s">
        <v>14</v>
      </c>
    </row>
    <row r="4169" spans="1:14" hidden="1" x14ac:dyDescent="0.25">
      <c r="A4169" s="3">
        <v>1579</v>
      </c>
      <c r="B4169" s="2" t="s">
        <v>944</v>
      </c>
      <c r="C4169" s="2" t="s">
        <v>70</v>
      </c>
      <c r="D4169" s="2" t="s">
        <v>11</v>
      </c>
      <c r="E4169" s="2" t="s">
        <v>946</v>
      </c>
      <c r="F4169" s="2" t="s">
        <v>13</v>
      </c>
      <c r="G4169" s="2" t="s">
        <v>14</v>
      </c>
    </row>
    <row r="4170" spans="1:14" x14ac:dyDescent="0.25">
      <c r="A4170" s="3">
        <v>3117</v>
      </c>
      <c r="B4170" s="2" t="s">
        <v>944</v>
      </c>
      <c r="C4170" s="2" t="s">
        <v>189</v>
      </c>
      <c r="D4170" s="2" t="s">
        <v>11</v>
      </c>
      <c r="E4170" s="2" t="s">
        <v>946</v>
      </c>
      <c r="F4170" s="2" t="s">
        <v>13</v>
      </c>
      <c r="G4170" s="2" t="s">
        <v>14</v>
      </c>
    </row>
    <row r="4171" spans="1:14" x14ac:dyDescent="0.25">
      <c r="A4171" s="3">
        <v>2283</v>
      </c>
      <c r="B4171" s="2" t="s">
        <v>944</v>
      </c>
      <c r="C4171" s="2" t="s">
        <v>43</v>
      </c>
      <c r="D4171" s="2" t="s">
        <v>11</v>
      </c>
      <c r="E4171" s="2" t="s">
        <v>946</v>
      </c>
      <c r="F4171" s="2" t="s">
        <v>13</v>
      </c>
      <c r="G4171" s="2" t="s">
        <v>14</v>
      </c>
    </row>
    <row r="4172" spans="1:14" x14ac:dyDescent="0.25">
      <c r="A4172" s="3">
        <v>3429</v>
      </c>
      <c r="B4172" s="2" t="s">
        <v>944</v>
      </c>
      <c r="C4172" s="2" t="s">
        <v>26</v>
      </c>
      <c r="D4172" s="2" t="s">
        <v>11</v>
      </c>
      <c r="E4172" s="2" t="s">
        <v>946</v>
      </c>
      <c r="F4172" s="2" t="s">
        <v>13</v>
      </c>
      <c r="G4172" s="2" t="s">
        <v>14</v>
      </c>
    </row>
    <row r="4173" spans="1:14" hidden="1" x14ac:dyDescent="0.25">
      <c r="A4173" s="3">
        <v>4171</v>
      </c>
      <c r="B4173" s="2" t="s">
        <v>3903</v>
      </c>
      <c r="C4173" s="2" t="s">
        <v>59</v>
      </c>
      <c r="D4173" s="2" t="s">
        <v>11</v>
      </c>
      <c r="E4173" s="2" t="s">
        <v>3905</v>
      </c>
      <c r="F4173" s="2" t="s">
        <v>37</v>
      </c>
      <c r="G4173" s="2" t="s">
        <v>14</v>
      </c>
    </row>
    <row r="4174" spans="1:14" x14ac:dyDescent="0.25">
      <c r="A4174" s="3">
        <v>2448</v>
      </c>
      <c r="B4174" s="2" t="s">
        <v>944</v>
      </c>
      <c r="C4174" s="2" t="s">
        <v>30</v>
      </c>
      <c r="D4174" s="2" t="s">
        <v>11</v>
      </c>
      <c r="E4174" s="2" t="s">
        <v>946</v>
      </c>
      <c r="F4174" s="2" t="s">
        <v>13</v>
      </c>
      <c r="G4174" s="2" t="s">
        <v>14</v>
      </c>
    </row>
    <row r="4175" spans="1:14" hidden="1" x14ac:dyDescent="0.25">
      <c r="A4175" s="3">
        <v>4173</v>
      </c>
      <c r="B4175" s="2" t="s">
        <v>6389</v>
      </c>
      <c r="C4175" s="2" t="s">
        <v>59</v>
      </c>
      <c r="D4175" s="2" t="s">
        <v>11</v>
      </c>
      <c r="E4175" s="2" t="s">
        <v>6391</v>
      </c>
      <c r="F4175" s="2" t="s">
        <v>37</v>
      </c>
      <c r="G4175" s="2" t="s">
        <v>14</v>
      </c>
    </row>
    <row r="4176" spans="1:14" x14ac:dyDescent="0.25">
      <c r="A4176" s="3">
        <v>1365</v>
      </c>
      <c r="B4176" s="2" t="s">
        <v>944</v>
      </c>
      <c r="C4176" s="2" t="s">
        <v>23</v>
      </c>
      <c r="D4176" s="2" t="s">
        <v>11</v>
      </c>
      <c r="E4176" s="2" t="s">
        <v>946</v>
      </c>
      <c r="F4176" s="2" t="s">
        <v>13</v>
      </c>
      <c r="G4176" s="2" t="s">
        <v>14</v>
      </c>
    </row>
    <row r="4177" spans="1:14" x14ac:dyDescent="0.25">
      <c r="A4177" s="3">
        <v>484</v>
      </c>
      <c r="B4177" s="2" t="s">
        <v>1410</v>
      </c>
      <c r="C4177" s="2" t="s">
        <v>16</v>
      </c>
      <c r="D4177" s="2" t="s">
        <v>11</v>
      </c>
      <c r="E4177" s="2" t="s">
        <v>1412</v>
      </c>
      <c r="F4177" s="2" t="s">
        <v>13</v>
      </c>
      <c r="G4177" s="2" t="s">
        <v>14</v>
      </c>
      <c r="H4177" s="2">
        <f>14.0067*N4177/M4177</f>
        <v>5.4613192134783273E-2</v>
      </c>
      <c r="L4177" s="2" t="s">
        <v>7655</v>
      </c>
      <c r="M4177" s="2">
        <v>256.471</v>
      </c>
      <c r="N4177" s="2">
        <v>1</v>
      </c>
    </row>
    <row r="4178" spans="1:14" x14ac:dyDescent="0.25">
      <c r="A4178" s="3">
        <v>4176</v>
      </c>
      <c r="B4178" s="2" t="s">
        <v>4598</v>
      </c>
      <c r="C4178" s="2" t="s">
        <v>16</v>
      </c>
      <c r="D4178" s="2" t="s">
        <v>11</v>
      </c>
      <c r="E4178" s="2" t="s">
        <v>4600</v>
      </c>
      <c r="F4178" s="2" t="s">
        <v>13</v>
      </c>
      <c r="G4178" s="2" t="s">
        <v>14</v>
      </c>
      <c r="H4178" s="2">
        <f>14.0067*N4178/M4178</f>
        <v>4.7078337854053021E-2</v>
      </c>
      <c r="L4178" s="2" t="s">
        <v>7656</v>
      </c>
      <c r="M4178" s="2">
        <v>297.51900000000001</v>
      </c>
      <c r="N4178" s="2">
        <v>1</v>
      </c>
    </row>
    <row r="4179" spans="1:14" hidden="1" x14ac:dyDescent="0.25">
      <c r="A4179" s="3">
        <v>2029</v>
      </c>
      <c r="B4179" s="2" t="s">
        <v>7657</v>
      </c>
      <c r="C4179" s="2" t="s">
        <v>47</v>
      </c>
      <c r="D4179" s="2" t="s">
        <v>11</v>
      </c>
      <c r="E4179" s="2" t="s">
        <v>7658</v>
      </c>
      <c r="F4179" s="2" t="s">
        <v>13</v>
      </c>
      <c r="G4179" s="2" t="s">
        <v>14</v>
      </c>
    </row>
    <row r="4180" spans="1:14" hidden="1" x14ac:dyDescent="0.25">
      <c r="A4180" s="3">
        <v>1010</v>
      </c>
      <c r="B4180" s="2" t="s">
        <v>1274</v>
      </c>
      <c r="C4180" s="2" t="s">
        <v>47</v>
      </c>
      <c r="D4180" s="2" t="s">
        <v>11</v>
      </c>
      <c r="E4180" s="2" t="s">
        <v>1276</v>
      </c>
      <c r="F4180" s="2" t="s">
        <v>13</v>
      </c>
      <c r="G4180" s="2" t="s">
        <v>14</v>
      </c>
    </row>
    <row r="4181" spans="1:14" hidden="1" x14ac:dyDescent="0.25">
      <c r="A4181" s="3">
        <v>2385</v>
      </c>
      <c r="B4181" s="2" t="s">
        <v>1274</v>
      </c>
      <c r="C4181" s="2" t="s">
        <v>90</v>
      </c>
      <c r="D4181" s="2" t="s">
        <v>11</v>
      </c>
      <c r="E4181" s="2" t="s">
        <v>1276</v>
      </c>
      <c r="F4181" s="2" t="s">
        <v>13</v>
      </c>
      <c r="G4181" s="2" t="s">
        <v>14</v>
      </c>
    </row>
    <row r="4182" spans="1:14" hidden="1" x14ac:dyDescent="0.25">
      <c r="A4182" s="3">
        <v>212</v>
      </c>
      <c r="B4182" s="2" t="s">
        <v>1274</v>
      </c>
      <c r="C4182" s="2" t="s">
        <v>9</v>
      </c>
      <c r="D4182" s="2" t="s">
        <v>11</v>
      </c>
      <c r="E4182" s="2" t="s">
        <v>1276</v>
      </c>
      <c r="F4182" s="2" t="s">
        <v>13</v>
      </c>
      <c r="G4182" s="2" t="s">
        <v>14</v>
      </c>
    </row>
    <row r="4183" spans="1:14" hidden="1" x14ac:dyDescent="0.25">
      <c r="A4183" s="3">
        <v>890</v>
      </c>
      <c r="B4183" s="2" t="s">
        <v>1274</v>
      </c>
      <c r="C4183" s="2" t="s">
        <v>99</v>
      </c>
      <c r="D4183" s="2" t="s">
        <v>11</v>
      </c>
      <c r="E4183" s="2" t="s">
        <v>1276</v>
      </c>
      <c r="F4183" s="2" t="s">
        <v>13</v>
      </c>
      <c r="G4183" s="2" t="s">
        <v>14</v>
      </c>
    </row>
    <row r="4184" spans="1:14" hidden="1" x14ac:dyDescent="0.25">
      <c r="A4184" s="3">
        <v>1721</v>
      </c>
      <c r="B4184" s="2" t="s">
        <v>1274</v>
      </c>
      <c r="C4184" s="2" t="s">
        <v>70</v>
      </c>
      <c r="D4184" s="2" t="s">
        <v>11</v>
      </c>
      <c r="E4184" s="2" t="s">
        <v>1276</v>
      </c>
      <c r="F4184" s="2" t="s">
        <v>13</v>
      </c>
      <c r="G4184" s="2" t="s">
        <v>14</v>
      </c>
    </row>
    <row r="4185" spans="1:14" hidden="1" x14ac:dyDescent="0.25">
      <c r="A4185" s="3">
        <v>3549</v>
      </c>
      <c r="B4185" s="2" t="s">
        <v>3066</v>
      </c>
      <c r="C4185" s="2" t="s">
        <v>90</v>
      </c>
      <c r="D4185" s="2" t="s">
        <v>11</v>
      </c>
      <c r="E4185" s="2" t="s">
        <v>3068</v>
      </c>
      <c r="F4185" s="2" t="s">
        <v>13</v>
      </c>
      <c r="G4185" s="2" t="s">
        <v>14</v>
      </c>
    </row>
    <row r="4186" spans="1:14" hidden="1" x14ac:dyDescent="0.25">
      <c r="A4186" s="3">
        <v>944</v>
      </c>
      <c r="B4186" s="2" t="s">
        <v>3066</v>
      </c>
      <c r="C4186" s="2" t="s">
        <v>70</v>
      </c>
      <c r="D4186" s="2" t="s">
        <v>11</v>
      </c>
      <c r="E4186" s="2" t="s">
        <v>3068</v>
      </c>
      <c r="F4186" s="2" t="s">
        <v>13</v>
      </c>
      <c r="G4186" s="2" t="s">
        <v>14</v>
      </c>
      <c r="N4186" s="2">
        <v>2</v>
      </c>
    </row>
    <row r="4187" spans="1:14" x14ac:dyDescent="0.25">
      <c r="A4187" s="3">
        <v>2892</v>
      </c>
      <c r="B4187" s="2" t="s">
        <v>3066</v>
      </c>
      <c r="C4187" s="2" t="s">
        <v>16</v>
      </c>
      <c r="D4187" s="2" t="s">
        <v>11</v>
      </c>
      <c r="E4187" s="2" t="s">
        <v>3068</v>
      </c>
      <c r="F4187" s="2" t="s">
        <v>13</v>
      </c>
      <c r="G4187" s="2" t="s">
        <v>14</v>
      </c>
      <c r="H4187" s="2">
        <f>14.0067*N4187/M4187</f>
        <v>6.8598085069912093E-2</v>
      </c>
      <c r="L4187" s="2" t="s">
        <v>7661</v>
      </c>
      <c r="M4187" s="2">
        <v>408.37</v>
      </c>
      <c r="N4187" s="2">
        <v>2</v>
      </c>
    </row>
    <row r="4188" spans="1:14" x14ac:dyDescent="0.25">
      <c r="A4188" s="3">
        <v>3862</v>
      </c>
      <c r="B4188" s="2" t="s">
        <v>3066</v>
      </c>
      <c r="C4188" s="2" t="s">
        <v>26</v>
      </c>
      <c r="D4188" s="2" t="s">
        <v>11</v>
      </c>
      <c r="E4188" s="2" t="s">
        <v>3068</v>
      </c>
      <c r="F4188" s="2" t="s">
        <v>13</v>
      </c>
      <c r="G4188" s="2" t="s">
        <v>14</v>
      </c>
    </row>
    <row r="4189" spans="1:14" x14ac:dyDescent="0.25">
      <c r="A4189" s="3">
        <v>3069</v>
      </c>
      <c r="B4189" s="2" t="s">
        <v>2758</v>
      </c>
      <c r="C4189" s="2" t="s">
        <v>16</v>
      </c>
      <c r="D4189" s="2" t="s">
        <v>11</v>
      </c>
      <c r="E4189" s="2" t="s">
        <v>2760</v>
      </c>
      <c r="F4189" s="2" t="s">
        <v>13</v>
      </c>
      <c r="G4189" s="2" t="s">
        <v>14</v>
      </c>
      <c r="H4189" s="2">
        <f>14.0067*N4189/M4189</f>
        <v>0.1215342432472299</v>
      </c>
      <c r="L4189" s="2" t="s">
        <v>7662</v>
      </c>
      <c r="M4189" s="2">
        <v>345.74700000000001</v>
      </c>
      <c r="N4189" s="2">
        <v>3</v>
      </c>
    </row>
    <row r="4190" spans="1:14" x14ac:dyDescent="0.25">
      <c r="A4190" s="3">
        <v>1701</v>
      </c>
      <c r="B4190" s="2" t="s">
        <v>7663</v>
      </c>
      <c r="C4190" s="2" t="s">
        <v>16</v>
      </c>
      <c r="D4190" s="2" t="s">
        <v>11</v>
      </c>
      <c r="E4190" s="2" t="s">
        <v>5480</v>
      </c>
      <c r="F4190" s="2" t="s">
        <v>13</v>
      </c>
      <c r="G4190" s="2" t="s">
        <v>14</v>
      </c>
      <c r="H4190" s="2">
        <f>14.0067*N4190/M4190</f>
        <v>7.8097017005854474E-2</v>
      </c>
      <c r="L4190" s="2" t="s">
        <v>7664</v>
      </c>
      <c r="M4190" s="2">
        <v>358.7</v>
      </c>
      <c r="N4190" s="2">
        <v>2</v>
      </c>
    </row>
    <row r="4191" spans="1:14" hidden="1" x14ac:dyDescent="0.25">
      <c r="A4191" s="3">
        <v>586</v>
      </c>
      <c r="B4191" s="2" t="s">
        <v>1897</v>
      </c>
      <c r="C4191" s="2" t="s">
        <v>70</v>
      </c>
      <c r="D4191" s="2" t="s">
        <v>11</v>
      </c>
      <c r="E4191" s="2" t="s">
        <v>1899</v>
      </c>
      <c r="F4191" s="2" t="s">
        <v>13</v>
      </c>
      <c r="G4191" s="2" t="s">
        <v>14</v>
      </c>
    </row>
    <row r="4192" spans="1:14" x14ac:dyDescent="0.25">
      <c r="A4192" s="3">
        <v>181</v>
      </c>
      <c r="B4192" s="2" t="s">
        <v>1897</v>
      </c>
      <c r="C4192" s="2" t="s">
        <v>16</v>
      </c>
      <c r="D4192" s="2" t="s">
        <v>11</v>
      </c>
      <c r="E4192" s="2" t="s">
        <v>1899</v>
      </c>
      <c r="F4192" s="2" t="s">
        <v>13</v>
      </c>
      <c r="G4192" s="2" t="s">
        <v>14</v>
      </c>
      <c r="H4192" s="2">
        <f>14.0067*N4192/M4192</f>
        <v>0.12532875605093072</v>
      </c>
      <c r="L4192" s="2" t="s">
        <v>6889</v>
      </c>
      <c r="M4192" s="2">
        <v>335.279</v>
      </c>
      <c r="N4192" s="2">
        <v>3</v>
      </c>
    </row>
    <row r="4193" spans="1:14" hidden="1" x14ac:dyDescent="0.25">
      <c r="A4193" s="3">
        <v>4191</v>
      </c>
      <c r="C4193" s="2" t="s">
        <v>34</v>
      </c>
      <c r="D4193" s="2" t="s">
        <v>11</v>
      </c>
      <c r="E4193" s="2" t="s">
        <v>6600</v>
      </c>
      <c r="F4193" s="2" t="s">
        <v>37</v>
      </c>
      <c r="G4193" s="2" t="s">
        <v>768</v>
      </c>
    </row>
    <row r="4194" spans="1:14" x14ac:dyDescent="0.25">
      <c r="A4194" s="3">
        <v>3162</v>
      </c>
      <c r="B4194" s="2" t="s">
        <v>1897</v>
      </c>
      <c r="C4194" s="2" t="s">
        <v>26</v>
      </c>
      <c r="D4194" s="2" t="s">
        <v>11</v>
      </c>
      <c r="E4194" s="2" t="s">
        <v>1899</v>
      </c>
      <c r="F4194" s="2" t="s">
        <v>13</v>
      </c>
      <c r="G4194" s="2" t="s">
        <v>14</v>
      </c>
    </row>
    <row r="4195" spans="1:14" x14ac:dyDescent="0.25">
      <c r="A4195" s="3">
        <v>1253</v>
      </c>
      <c r="B4195" s="2" t="s">
        <v>1226</v>
      </c>
      <c r="C4195" s="2" t="s">
        <v>16</v>
      </c>
      <c r="D4195" s="2" t="s">
        <v>11</v>
      </c>
      <c r="E4195" s="2" t="s">
        <v>1228</v>
      </c>
      <c r="F4195" s="2" t="s">
        <v>13</v>
      </c>
      <c r="G4195" s="2" t="s">
        <v>14</v>
      </c>
      <c r="H4195" s="2">
        <f>14.0067*N4195/M4195</f>
        <v>0.17066425684868916</v>
      </c>
      <c r="L4195" s="2" t="s">
        <v>7665</v>
      </c>
      <c r="M4195" s="2">
        <v>492.43</v>
      </c>
      <c r="N4195" s="2">
        <v>6</v>
      </c>
    </row>
    <row r="4196" spans="1:14" x14ac:dyDescent="0.25">
      <c r="A4196" s="3">
        <v>1203</v>
      </c>
      <c r="B4196" s="2" t="s">
        <v>7666</v>
      </c>
      <c r="C4196" s="2" t="s">
        <v>16</v>
      </c>
      <c r="D4196" s="2" t="s">
        <v>11</v>
      </c>
      <c r="E4196" s="2" t="s">
        <v>4464</v>
      </c>
      <c r="F4196" s="2" t="s">
        <v>13</v>
      </c>
      <c r="G4196" s="2" t="s">
        <v>14</v>
      </c>
      <c r="H4196" s="2">
        <f>14.0067*N4196/M4196</f>
        <v>0.12880849361553423</v>
      </c>
      <c r="L4196" s="2" t="s">
        <v>7667</v>
      </c>
      <c r="M4196" s="2">
        <v>434.96199999999999</v>
      </c>
      <c r="N4196" s="2">
        <v>4</v>
      </c>
    </row>
    <row r="4197" spans="1:14" hidden="1" x14ac:dyDescent="0.25">
      <c r="A4197" s="3">
        <v>2401</v>
      </c>
      <c r="B4197" s="2" t="s">
        <v>1533</v>
      </c>
      <c r="C4197" s="2" t="s">
        <v>47</v>
      </c>
      <c r="D4197" s="2" t="s">
        <v>11</v>
      </c>
      <c r="E4197" s="2" t="s">
        <v>1535</v>
      </c>
      <c r="F4197" s="2" t="s">
        <v>13</v>
      </c>
      <c r="G4197" s="2" t="s">
        <v>14</v>
      </c>
    </row>
    <row r="4198" spans="1:14" hidden="1" x14ac:dyDescent="0.25">
      <c r="A4198" s="3">
        <v>291</v>
      </c>
      <c r="B4198" s="2" t="s">
        <v>1533</v>
      </c>
      <c r="C4198" s="2" t="s">
        <v>90</v>
      </c>
      <c r="D4198" s="2" t="s">
        <v>11</v>
      </c>
      <c r="E4198" s="2" t="s">
        <v>1535</v>
      </c>
      <c r="F4198" s="2" t="s">
        <v>13</v>
      </c>
      <c r="G4198" s="2" t="s">
        <v>14</v>
      </c>
    </row>
    <row r="4199" spans="1:14" hidden="1" x14ac:dyDescent="0.25">
      <c r="A4199" s="3">
        <v>2097</v>
      </c>
      <c r="B4199" s="2" t="s">
        <v>1533</v>
      </c>
      <c r="C4199" s="2" t="s">
        <v>9</v>
      </c>
      <c r="D4199" s="2" t="s">
        <v>11</v>
      </c>
      <c r="E4199" s="2" t="s">
        <v>1535</v>
      </c>
      <c r="F4199" s="2" t="s">
        <v>13</v>
      </c>
      <c r="G4199" s="2" t="s">
        <v>14</v>
      </c>
    </row>
    <row r="4200" spans="1:14" hidden="1" x14ac:dyDescent="0.25">
      <c r="A4200" s="3">
        <v>2715</v>
      </c>
      <c r="B4200" s="2" t="s">
        <v>1533</v>
      </c>
      <c r="C4200" s="2" t="s">
        <v>99</v>
      </c>
      <c r="D4200" s="2" t="s">
        <v>11</v>
      </c>
      <c r="E4200" s="2" t="s">
        <v>1535</v>
      </c>
      <c r="F4200" s="2" t="s">
        <v>13</v>
      </c>
      <c r="G4200" s="2" t="s">
        <v>14</v>
      </c>
    </row>
    <row r="4201" spans="1:14" hidden="1" x14ac:dyDescent="0.25">
      <c r="A4201" s="3">
        <v>342</v>
      </c>
      <c r="B4201" s="2" t="s">
        <v>1533</v>
      </c>
      <c r="C4201" s="2" t="s">
        <v>70</v>
      </c>
      <c r="D4201" s="2" t="s">
        <v>11</v>
      </c>
      <c r="E4201" s="2" t="s">
        <v>1535</v>
      </c>
      <c r="F4201" s="2" t="s">
        <v>13</v>
      </c>
      <c r="G4201" s="2" t="s">
        <v>14</v>
      </c>
    </row>
    <row r="4202" spans="1:14" x14ac:dyDescent="0.25">
      <c r="A4202" s="3">
        <v>51</v>
      </c>
      <c r="B4202" s="2" t="s">
        <v>1533</v>
      </c>
      <c r="C4202" s="2" t="s">
        <v>189</v>
      </c>
      <c r="D4202" s="2" t="s">
        <v>11</v>
      </c>
      <c r="E4202" s="2" t="s">
        <v>1535</v>
      </c>
      <c r="F4202" s="2" t="s">
        <v>13</v>
      </c>
      <c r="G4202" s="2" t="s">
        <v>14</v>
      </c>
    </row>
    <row r="4203" spans="1:14" x14ac:dyDescent="0.25">
      <c r="A4203" s="3">
        <v>216</v>
      </c>
      <c r="B4203" s="2" t="s">
        <v>1533</v>
      </c>
      <c r="C4203" s="2" t="s">
        <v>43</v>
      </c>
      <c r="D4203" s="2" t="s">
        <v>11</v>
      </c>
      <c r="E4203" s="2" t="s">
        <v>1535</v>
      </c>
      <c r="F4203" s="2" t="s">
        <v>13</v>
      </c>
      <c r="G4203" s="2" t="s">
        <v>14</v>
      </c>
    </row>
    <row r="4204" spans="1:14" x14ac:dyDescent="0.25">
      <c r="A4204" s="3">
        <v>4020</v>
      </c>
      <c r="B4204" s="2" t="s">
        <v>1533</v>
      </c>
      <c r="C4204" s="2" t="s">
        <v>26</v>
      </c>
      <c r="D4204" s="2" t="s">
        <v>11</v>
      </c>
      <c r="E4204" s="2" t="s">
        <v>1535</v>
      </c>
      <c r="F4204" s="2" t="s">
        <v>13</v>
      </c>
      <c r="G4204" s="2" t="s">
        <v>14</v>
      </c>
    </row>
    <row r="4205" spans="1:14" x14ac:dyDescent="0.25">
      <c r="A4205" s="3">
        <v>2814</v>
      </c>
      <c r="B4205" s="2" t="s">
        <v>1533</v>
      </c>
      <c r="C4205" s="2" t="s">
        <v>30</v>
      </c>
      <c r="D4205" s="2" t="s">
        <v>11</v>
      </c>
      <c r="E4205" s="2" t="s">
        <v>1535</v>
      </c>
      <c r="F4205" s="2" t="s">
        <v>13</v>
      </c>
      <c r="G4205" s="2" t="s">
        <v>14</v>
      </c>
    </row>
    <row r="4206" spans="1:14" x14ac:dyDescent="0.25">
      <c r="A4206" s="3">
        <v>376</v>
      </c>
      <c r="B4206" s="2" t="s">
        <v>1533</v>
      </c>
      <c r="C4206" s="2" t="s">
        <v>23</v>
      </c>
      <c r="D4206" s="2" t="s">
        <v>11</v>
      </c>
      <c r="E4206" s="2" t="s">
        <v>1535</v>
      </c>
      <c r="F4206" s="2" t="s">
        <v>13</v>
      </c>
      <c r="G4206" s="2" t="s">
        <v>14</v>
      </c>
    </row>
    <row r="4207" spans="1:14" x14ac:dyDescent="0.25">
      <c r="A4207" s="3">
        <v>783</v>
      </c>
      <c r="B4207" s="2" t="s">
        <v>3536</v>
      </c>
      <c r="C4207" s="2" t="s">
        <v>16</v>
      </c>
      <c r="D4207" s="2" t="s">
        <v>11</v>
      </c>
      <c r="E4207" s="2" t="s">
        <v>3538</v>
      </c>
      <c r="F4207" s="2" t="s">
        <v>13</v>
      </c>
      <c r="G4207" s="2" t="s">
        <v>14</v>
      </c>
      <c r="H4207" s="2">
        <f>14.0067*N4207/M4207</f>
        <v>0</v>
      </c>
      <c r="L4207" s="2" t="s">
        <v>7668</v>
      </c>
      <c r="M4207" s="2">
        <v>252.26300000000001</v>
      </c>
      <c r="N4207" s="2">
        <v>0</v>
      </c>
    </row>
    <row r="4208" spans="1:14" hidden="1" x14ac:dyDescent="0.25">
      <c r="A4208" s="3">
        <v>2263</v>
      </c>
      <c r="B4208" s="2" t="s">
        <v>5763</v>
      </c>
      <c r="C4208" s="2" t="s">
        <v>9</v>
      </c>
      <c r="D4208" s="2" t="s">
        <v>11</v>
      </c>
      <c r="E4208" s="2" t="s">
        <v>5765</v>
      </c>
      <c r="F4208" s="2" t="s">
        <v>13</v>
      </c>
      <c r="G4208" s="2" t="s">
        <v>14</v>
      </c>
    </row>
    <row r="4209" spans="1:14" hidden="1" x14ac:dyDescent="0.25">
      <c r="A4209" s="3">
        <v>2282</v>
      </c>
      <c r="B4209" s="2" t="s">
        <v>2647</v>
      </c>
      <c r="C4209" s="2" t="s">
        <v>9</v>
      </c>
      <c r="D4209" s="2" t="s">
        <v>11</v>
      </c>
      <c r="E4209" s="2" t="s">
        <v>2649</v>
      </c>
      <c r="F4209" s="2" t="s">
        <v>13</v>
      </c>
      <c r="G4209" s="2" t="s">
        <v>14</v>
      </c>
    </row>
    <row r="4210" spans="1:14" hidden="1" x14ac:dyDescent="0.25">
      <c r="A4210" s="3">
        <v>4208</v>
      </c>
      <c r="B4210" s="2" t="s">
        <v>22</v>
      </c>
      <c r="C4210" s="2" t="s">
        <v>59</v>
      </c>
      <c r="D4210" s="2" t="s">
        <v>11</v>
      </c>
      <c r="E4210" s="2" t="s">
        <v>4533</v>
      </c>
      <c r="F4210" s="2" t="s">
        <v>37</v>
      </c>
      <c r="G4210" s="2" t="s">
        <v>14</v>
      </c>
    </row>
    <row r="4211" spans="1:14" x14ac:dyDescent="0.25">
      <c r="A4211" s="3">
        <v>945</v>
      </c>
      <c r="B4211" s="2" t="s">
        <v>2639</v>
      </c>
      <c r="C4211" s="2" t="s">
        <v>189</v>
      </c>
      <c r="D4211" s="2" t="s">
        <v>11</v>
      </c>
      <c r="E4211" s="2" t="s">
        <v>2641</v>
      </c>
      <c r="F4211" s="2" t="s">
        <v>13</v>
      </c>
      <c r="G4211" s="2" t="s">
        <v>14</v>
      </c>
    </row>
    <row r="4212" spans="1:14" x14ac:dyDescent="0.25">
      <c r="A4212" s="3">
        <v>3682</v>
      </c>
      <c r="B4212" s="2" t="s">
        <v>6652</v>
      </c>
      <c r="C4212" s="2" t="s">
        <v>16</v>
      </c>
      <c r="D4212" s="2" t="s">
        <v>11</v>
      </c>
      <c r="E4212" s="2" t="s">
        <v>6654</v>
      </c>
      <c r="F4212" s="2" t="s">
        <v>13</v>
      </c>
      <c r="G4212" s="2" t="s">
        <v>14</v>
      </c>
      <c r="H4212" s="2">
        <f>14.0067*N4212/M4212</f>
        <v>0.13221642915802689</v>
      </c>
      <c r="L4212" s="2" t="s">
        <v>7672</v>
      </c>
      <c r="M4212" s="2">
        <v>317.81299999999999</v>
      </c>
      <c r="N4212" s="2">
        <v>3</v>
      </c>
    </row>
    <row r="4213" spans="1:14" hidden="1" x14ac:dyDescent="0.25">
      <c r="A4213" s="3">
        <v>255</v>
      </c>
      <c r="B4213" s="2" t="s">
        <v>148</v>
      </c>
      <c r="C4213" s="2" t="s">
        <v>47</v>
      </c>
      <c r="D4213" s="2" t="s">
        <v>11</v>
      </c>
      <c r="E4213" s="2" t="s">
        <v>150</v>
      </c>
      <c r="F4213" s="2" t="s">
        <v>13</v>
      </c>
      <c r="G4213" s="2" t="s">
        <v>14</v>
      </c>
    </row>
    <row r="4214" spans="1:14" hidden="1" x14ac:dyDescent="0.25">
      <c r="A4214" s="3">
        <v>4212</v>
      </c>
      <c r="C4214" s="2" t="s">
        <v>1292</v>
      </c>
      <c r="D4214" s="2" t="s">
        <v>11</v>
      </c>
      <c r="E4214" s="2" t="s">
        <v>1443</v>
      </c>
      <c r="F4214" s="2" t="s">
        <v>37</v>
      </c>
      <c r="G4214" s="2" t="s">
        <v>774</v>
      </c>
    </row>
    <row r="4215" spans="1:14" hidden="1" x14ac:dyDescent="0.25">
      <c r="A4215" s="3">
        <v>3954</v>
      </c>
      <c r="B4215" s="2" t="s">
        <v>148</v>
      </c>
      <c r="C4215" s="2" t="s">
        <v>90</v>
      </c>
      <c r="D4215" s="2" t="s">
        <v>11</v>
      </c>
      <c r="E4215" s="2" t="s">
        <v>150</v>
      </c>
      <c r="F4215" s="2" t="s">
        <v>13</v>
      </c>
      <c r="G4215" s="2" t="s">
        <v>14</v>
      </c>
    </row>
    <row r="4216" spans="1:14" hidden="1" x14ac:dyDescent="0.25">
      <c r="A4216" s="3">
        <v>3569</v>
      </c>
      <c r="B4216" s="2" t="s">
        <v>148</v>
      </c>
      <c r="C4216" s="2" t="s">
        <v>9</v>
      </c>
      <c r="D4216" s="2" t="s">
        <v>11</v>
      </c>
      <c r="E4216" s="2" t="s">
        <v>150</v>
      </c>
      <c r="F4216" s="2" t="s">
        <v>13</v>
      </c>
      <c r="G4216" s="2" t="s">
        <v>14</v>
      </c>
    </row>
    <row r="4217" spans="1:14" hidden="1" x14ac:dyDescent="0.25">
      <c r="A4217" s="3">
        <v>2878</v>
      </c>
      <c r="B4217" s="2" t="s">
        <v>148</v>
      </c>
      <c r="C4217" s="2" t="s">
        <v>99</v>
      </c>
      <c r="D4217" s="2" t="s">
        <v>11</v>
      </c>
      <c r="E4217" s="2" t="s">
        <v>150</v>
      </c>
      <c r="F4217" s="2" t="s">
        <v>13</v>
      </c>
      <c r="G4217" s="2" t="s">
        <v>14</v>
      </c>
    </row>
    <row r="4218" spans="1:14" hidden="1" x14ac:dyDescent="0.25">
      <c r="A4218" s="3">
        <v>704</v>
      </c>
      <c r="B4218" s="2" t="s">
        <v>148</v>
      </c>
      <c r="C4218" s="2" t="s">
        <v>70</v>
      </c>
      <c r="D4218" s="2" t="s">
        <v>11</v>
      </c>
      <c r="E4218" s="2" t="s">
        <v>150</v>
      </c>
      <c r="F4218" s="2" t="s">
        <v>13</v>
      </c>
      <c r="G4218" s="2" t="s">
        <v>14</v>
      </c>
    </row>
    <row r="4219" spans="1:14" x14ac:dyDescent="0.25">
      <c r="A4219" s="3">
        <v>3738</v>
      </c>
      <c r="B4219" s="2" t="s">
        <v>148</v>
      </c>
      <c r="C4219" s="2" t="s">
        <v>388</v>
      </c>
      <c r="D4219" s="2" t="s">
        <v>11</v>
      </c>
      <c r="E4219" s="2" t="s">
        <v>150</v>
      </c>
      <c r="F4219" s="2" t="s">
        <v>13</v>
      </c>
      <c r="G4219" s="2" t="s">
        <v>14</v>
      </c>
      <c r="H4219" s="2">
        <f>14.0067*N4219/M4219</f>
        <v>0</v>
      </c>
      <c r="L4219" s="2" t="s">
        <v>7673</v>
      </c>
      <c r="M4219" s="2">
        <v>183.84</v>
      </c>
      <c r="N4219" s="2">
        <v>0</v>
      </c>
    </row>
    <row r="4220" spans="1:14" x14ac:dyDescent="0.25">
      <c r="A4220" s="3">
        <v>3749</v>
      </c>
      <c r="B4220" s="2" t="s">
        <v>148</v>
      </c>
      <c r="C4220" s="2" t="s">
        <v>199</v>
      </c>
      <c r="D4220" s="2" t="s">
        <v>11</v>
      </c>
      <c r="E4220" s="2" t="s">
        <v>150</v>
      </c>
      <c r="F4220" s="2" t="s">
        <v>13</v>
      </c>
      <c r="G4220" s="2" t="s">
        <v>14</v>
      </c>
      <c r="H4220" s="2">
        <f>14.0067*N4220/M4220</f>
        <v>0</v>
      </c>
      <c r="L4220" s="2" t="s">
        <v>7673</v>
      </c>
      <c r="M4220" s="2">
        <v>183.84</v>
      </c>
      <c r="N4220" s="2">
        <v>0</v>
      </c>
    </row>
    <row r="4221" spans="1:14" x14ac:dyDescent="0.25">
      <c r="A4221" s="3">
        <v>746</v>
      </c>
      <c r="B4221" s="2" t="s">
        <v>148</v>
      </c>
      <c r="C4221" s="2" t="s">
        <v>142</v>
      </c>
      <c r="D4221" s="2" t="s">
        <v>11</v>
      </c>
      <c r="E4221" s="2" t="s">
        <v>150</v>
      </c>
      <c r="F4221" s="2" t="s">
        <v>13</v>
      </c>
      <c r="G4221" s="2" t="s">
        <v>14</v>
      </c>
      <c r="H4221" s="2">
        <f>14.0067*N4221/M4221</f>
        <v>0</v>
      </c>
      <c r="L4221" s="2" t="s">
        <v>7673</v>
      </c>
      <c r="M4221" s="2">
        <v>183.84</v>
      </c>
      <c r="N4221" s="2">
        <v>0</v>
      </c>
    </row>
    <row r="4222" spans="1:14" x14ac:dyDescent="0.25">
      <c r="A4222" s="3">
        <v>3075</v>
      </c>
      <c r="B4222" s="2" t="s">
        <v>148</v>
      </c>
      <c r="C4222" s="2" t="s">
        <v>16</v>
      </c>
      <c r="D4222" s="2" t="s">
        <v>11</v>
      </c>
      <c r="E4222" s="2" t="s">
        <v>150</v>
      </c>
      <c r="F4222" s="2" t="s">
        <v>13</v>
      </c>
      <c r="G4222" s="2" t="s">
        <v>14</v>
      </c>
      <c r="H4222" s="2">
        <f>14.0067*N4222/M4222</f>
        <v>0</v>
      </c>
      <c r="L4222" s="2" t="s">
        <v>7673</v>
      </c>
      <c r="M4222" s="2">
        <v>183.84</v>
      </c>
      <c r="N4222" s="2">
        <v>0</v>
      </c>
    </row>
    <row r="4223" spans="1:14" x14ac:dyDescent="0.25">
      <c r="A4223" s="3">
        <v>2895</v>
      </c>
      <c r="B4223" s="2" t="s">
        <v>148</v>
      </c>
      <c r="C4223" s="2" t="s">
        <v>189</v>
      </c>
      <c r="D4223" s="2" t="s">
        <v>11</v>
      </c>
      <c r="E4223" s="2" t="s">
        <v>150</v>
      </c>
      <c r="F4223" s="2" t="s">
        <v>13</v>
      </c>
      <c r="G4223" s="2" t="s">
        <v>14</v>
      </c>
    </row>
    <row r="4224" spans="1:14" x14ac:dyDescent="0.25">
      <c r="A4224" s="3">
        <v>2453</v>
      </c>
      <c r="B4224" s="2" t="s">
        <v>148</v>
      </c>
      <c r="C4224" s="2" t="s">
        <v>43</v>
      </c>
      <c r="D4224" s="2" t="s">
        <v>11</v>
      </c>
      <c r="E4224" s="2" t="s">
        <v>150</v>
      </c>
      <c r="F4224" s="2" t="s">
        <v>13</v>
      </c>
      <c r="G4224" s="2" t="s">
        <v>14</v>
      </c>
    </row>
    <row r="4225" spans="1:7" x14ac:dyDescent="0.25">
      <c r="A4225" s="3">
        <v>3639</v>
      </c>
      <c r="B4225" s="2" t="s">
        <v>148</v>
      </c>
      <c r="C4225" s="2" t="s">
        <v>26</v>
      </c>
      <c r="D4225" s="2" t="s">
        <v>11</v>
      </c>
      <c r="E4225" s="2" t="s">
        <v>150</v>
      </c>
      <c r="F4225" s="2" t="s">
        <v>13</v>
      </c>
      <c r="G4225" s="2" t="s">
        <v>14</v>
      </c>
    </row>
    <row r="4226" spans="1:7" x14ac:dyDescent="0.25">
      <c r="A4226" s="3">
        <v>4034</v>
      </c>
      <c r="B4226" s="2" t="s">
        <v>148</v>
      </c>
      <c r="C4226" s="2" t="s">
        <v>30</v>
      </c>
      <c r="D4226" s="2" t="s">
        <v>11</v>
      </c>
      <c r="E4226" s="2" t="s">
        <v>150</v>
      </c>
      <c r="F4226" s="2" t="s">
        <v>13</v>
      </c>
      <c r="G4226" s="2" t="s">
        <v>14</v>
      </c>
    </row>
    <row r="4227" spans="1:7" x14ac:dyDescent="0.25">
      <c r="A4227" s="3">
        <v>2944</v>
      </c>
      <c r="B4227" s="2" t="s">
        <v>148</v>
      </c>
      <c r="C4227" s="2" t="s">
        <v>23</v>
      </c>
      <c r="D4227" s="2" t="s">
        <v>11</v>
      </c>
      <c r="E4227" s="2" t="s">
        <v>150</v>
      </c>
      <c r="F4227" s="2" t="s">
        <v>13</v>
      </c>
      <c r="G4227" s="2" t="s">
        <v>14</v>
      </c>
    </row>
    <row r="4228" spans="1:7" x14ac:dyDescent="0.25">
      <c r="A4228" s="3">
        <v>2841</v>
      </c>
      <c r="B4228" s="2" t="s">
        <v>130</v>
      </c>
      <c r="C4228" s="2" t="s">
        <v>189</v>
      </c>
      <c r="D4228" s="2" t="s">
        <v>11</v>
      </c>
      <c r="E4228" s="2" t="s">
        <v>1080</v>
      </c>
      <c r="F4228" s="2" t="s">
        <v>13</v>
      </c>
      <c r="G4228" s="2" t="s">
        <v>14</v>
      </c>
    </row>
    <row r="4229" spans="1:7" x14ac:dyDescent="0.25">
      <c r="A4229" s="3">
        <v>1038</v>
      </c>
      <c r="B4229" s="2" t="s">
        <v>130</v>
      </c>
      <c r="C4229" s="2" t="s">
        <v>43</v>
      </c>
      <c r="D4229" s="2" t="s">
        <v>11</v>
      </c>
      <c r="E4229" s="2" t="s">
        <v>1080</v>
      </c>
      <c r="F4229" s="2" t="s">
        <v>13</v>
      </c>
      <c r="G4229" s="2" t="s">
        <v>14</v>
      </c>
    </row>
    <row r="4230" spans="1:7" x14ac:dyDescent="0.25">
      <c r="A4230" s="3">
        <v>1739</v>
      </c>
      <c r="B4230" s="2" t="s">
        <v>130</v>
      </c>
      <c r="C4230" s="2" t="s">
        <v>26</v>
      </c>
      <c r="D4230" s="2" t="s">
        <v>11</v>
      </c>
      <c r="E4230" s="2" t="s">
        <v>1080</v>
      </c>
      <c r="F4230" s="2" t="s">
        <v>13</v>
      </c>
      <c r="G4230" s="2" t="s">
        <v>14</v>
      </c>
    </row>
    <row r="4231" spans="1:7" x14ac:dyDescent="0.25">
      <c r="A4231" s="3">
        <v>2789</v>
      </c>
      <c r="B4231" s="2" t="s">
        <v>130</v>
      </c>
      <c r="C4231" s="2" t="s">
        <v>30</v>
      </c>
      <c r="D4231" s="2" t="s">
        <v>11</v>
      </c>
      <c r="E4231" s="2" t="s">
        <v>1080</v>
      </c>
      <c r="F4231" s="2" t="s">
        <v>13</v>
      </c>
      <c r="G4231" s="2" t="s">
        <v>14</v>
      </c>
    </row>
    <row r="4232" spans="1:7" x14ac:dyDescent="0.25">
      <c r="A4232" s="3">
        <v>3131</v>
      </c>
      <c r="B4232" s="2" t="s">
        <v>130</v>
      </c>
      <c r="C4232" s="2" t="s">
        <v>23</v>
      </c>
      <c r="D4232" s="2" t="s">
        <v>11</v>
      </c>
      <c r="E4232" s="2" t="s">
        <v>1080</v>
      </c>
      <c r="F4232" s="2" t="s">
        <v>13</v>
      </c>
      <c r="G4232" s="2" t="s">
        <v>14</v>
      </c>
    </row>
    <row r="4233" spans="1:7" hidden="1" x14ac:dyDescent="0.25">
      <c r="A4233" s="3">
        <v>4249</v>
      </c>
      <c r="B4233" s="2" t="s">
        <v>130</v>
      </c>
      <c r="C4233" s="2" t="s">
        <v>47</v>
      </c>
      <c r="D4233" s="2" t="s">
        <v>11</v>
      </c>
      <c r="E4233" s="2" t="s">
        <v>1724</v>
      </c>
      <c r="F4233" s="2" t="s">
        <v>13</v>
      </c>
      <c r="G4233" s="2" t="s">
        <v>33</v>
      </c>
    </row>
    <row r="4234" spans="1:7" hidden="1" x14ac:dyDescent="0.25">
      <c r="A4234" s="3">
        <v>1680</v>
      </c>
      <c r="B4234" s="2" t="s">
        <v>130</v>
      </c>
      <c r="C4234" s="2" t="s">
        <v>90</v>
      </c>
      <c r="D4234" s="2" t="s">
        <v>11</v>
      </c>
      <c r="E4234" s="2" t="s">
        <v>1724</v>
      </c>
      <c r="F4234" s="2" t="s">
        <v>13</v>
      </c>
      <c r="G4234" s="2" t="s">
        <v>33</v>
      </c>
    </row>
    <row r="4235" spans="1:7" hidden="1" x14ac:dyDescent="0.25">
      <c r="A4235" s="3">
        <v>4233</v>
      </c>
      <c r="C4235" s="2" t="s">
        <v>2818</v>
      </c>
      <c r="D4235" s="2" t="s">
        <v>11</v>
      </c>
      <c r="E4235" s="2" t="s">
        <v>6330</v>
      </c>
      <c r="F4235" s="2" t="s">
        <v>37</v>
      </c>
      <c r="G4235" s="2" t="s">
        <v>2913</v>
      </c>
    </row>
    <row r="4236" spans="1:7" hidden="1" x14ac:dyDescent="0.25">
      <c r="A4236" s="3">
        <v>1780</v>
      </c>
      <c r="B4236" s="2" t="s">
        <v>130</v>
      </c>
      <c r="C4236" s="2" t="s">
        <v>9</v>
      </c>
      <c r="D4236" s="2" t="s">
        <v>11</v>
      </c>
      <c r="E4236" s="2" t="s">
        <v>1724</v>
      </c>
      <c r="F4236" s="2" t="s">
        <v>13</v>
      </c>
      <c r="G4236" s="2" t="s">
        <v>33</v>
      </c>
    </row>
    <row r="4237" spans="1:7" hidden="1" x14ac:dyDescent="0.25">
      <c r="A4237" s="3">
        <v>4235</v>
      </c>
      <c r="B4237" s="2" t="s">
        <v>2814</v>
      </c>
      <c r="C4237" s="2" t="s">
        <v>59</v>
      </c>
      <c r="D4237" s="2" t="s">
        <v>11</v>
      </c>
      <c r="E4237" s="2" t="s">
        <v>3716</v>
      </c>
      <c r="F4237" s="2" t="s">
        <v>37</v>
      </c>
      <c r="G4237" s="2" t="s">
        <v>14</v>
      </c>
    </row>
    <row r="4238" spans="1:7" hidden="1" x14ac:dyDescent="0.25">
      <c r="A4238" s="3">
        <v>3837</v>
      </c>
      <c r="B4238" s="2" t="s">
        <v>130</v>
      </c>
      <c r="C4238" s="2" t="s">
        <v>99</v>
      </c>
      <c r="D4238" s="2" t="s">
        <v>11</v>
      </c>
      <c r="E4238" s="2" t="s">
        <v>1724</v>
      </c>
      <c r="F4238" s="2" t="s">
        <v>13</v>
      </c>
      <c r="G4238" s="2" t="s">
        <v>33</v>
      </c>
    </row>
    <row r="4239" spans="1:7" hidden="1" x14ac:dyDescent="0.25">
      <c r="A4239" s="3">
        <v>1316</v>
      </c>
      <c r="B4239" s="2" t="s">
        <v>130</v>
      </c>
      <c r="C4239" s="2" t="s">
        <v>70</v>
      </c>
      <c r="D4239" s="2" t="s">
        <v>11</v>
      </c>
      <c r="E4239" s="2" t="s">
        <v>1724</v>
      </c>
      <c r="F4239" s="2" t="s">
        <v>13</v>
      </c>
      <c r="G4239" s="2" t="s">
        <v>33</v>
      </c>
    </row>
    <row r="4240" spans="1:7" x14ac:dyDescent="0.25">
      <c r="A4240" s="3">
        <v>2930</v>
      </c>
      <c r="B4240" s="2" t="s">
        <v>130</v>
      </c>
      <c r="C4240" s="2" t="s">
        <v>189</v>
      </c>
      <c r="D4240" s="2" t="s">
        <v>11</v>
      </c>
      <c r="E4240" s="2" t="s">
        <v>1724</v>
      </c>
      <c r="F4240" s="2" t="s">
        <v>13</v>
      </c>
      <c r="G4240" s="2" t="s">
        <v>33</v>
      </c>
    </row>
    <row r="4241" spans="1:7" x14ac:dyDescent="0.25">
      <c r="A4241" s="3">
        <v>3571</v>
      </c>
      <c r="B4241" s="2" t="s">
        <v>130</v>
      </c>
      <c r="C4241" s="2" t="s">
        <v>43</v>
      </c>
      <c r="D4241" s="2" t="s">
        <v>11</v>
      </c>
      <c r="E4241" s="2" t="s">
        <v>1724</v>
      </c>
      <c r="F4241" s="2" t="s">
        <v>13</v>
      </c>
      <c r="G4241" s="2" t="s">
        <v>33</v>
      </c>
    </row>
    <row r="4242" spans="1:7" x14ac:dyDescent="0.25">
      <c r="A4242" s="3">
        <v>906</v>
      </c>
      <c r="B4242" s="2" t="s">
        <v>130</v>
      </c>
      <c r="C4242" s="2" t="s">
        <v>26</v>
      </c>
      <c r="D4242" s="2" t="s">
        <v>11</v>
      </c>
      <c r="E4242" s="2" t="s">
        <v>1724</v>
      </c>
      <c r="F4242" s="2" t="s">
        <v>13</v>
      </c>
      <c r="G4242" s="2" t="s">
        <v>33</v>
      </c>
    </row>
    <row r="4243" spans="1:7" x14ac:dyDescent="0.25">
      <c r="A4243" s="3">
        <v>4190</v>
      </c>
      <c r="B4243" s="2" t="s">
        <v>130</v>
      </c>
      <c r="C4243" s="2" t="s">
        <v>30</v>
      </c>
      <c r="D4243" s="2" t="s">
        <v>11</v>
      </c>
      <c r="E4243" s="2" t="s">
        <v>1724</v>
      </c>
      <c r="F4243" s="2" t="s">
        <v>13</v>
      </c>
      <c r="G4243" s="2" t="s">
        <v>33</v>
      </c>
    </row>
    <row r="4244" spans="1:7" x14ac:dyDescent="0.25">
      <c r="A4244" s="3">
        <v>2575</v>
      </c>
      <c r="B4244" s="2" t="s">
        <v>130</v>
      </c>
      <c r="C4244" s="2" t="s">
        <v>23</v>
      </c>
      <c r="D4244" s="2" t="s">
        <v>11</v>
      </c>
      <c r="E4244" s="2" t="s">
        <v>1724</v>
      </c>
      <c r="F4244" s="2" t="s">
        <v>13</v>
      </c>
      <c r="G4244" s="2" t="s">
        <v>33</v>
      </c>
    </row>
    <row r="4245" spans="1:7" hidden="1" x14ac:dyDescent="0.25">
      <c r="A4245" s="3">
        <v>3348</v>
      </c>
      <c r="B4245" s="2" t="s">
        <v>1218</v>
      </c>
      <c r="C4245" s="2" t="s">
        <v>47</v>
      </c>
      <c r="D4245" s="2" t="s">
        <v>11</v>
      </c>
      <c r="E4245" s="2" t="s">
        <v>649</v>
      </c>
      <c r="F4245" s="2" t="s">
        <v>13</v>
      </c>
      <c r="G4245" s="2" t="s">
        <v>33</v>
      </c>
    </row>
    <row r="4246" spans="1:7" hidden="1" x14ac:dyDescent="0.25">
      <c r="A4246" s="3">
        <v>1678</v>
      </c>
      <c r="B4246" s="2" t="s">
        <v>1218</v>
      </c>
      <c r="C4246" s="2" t="s">
        <v>90</v>
      </c>
      <c r="D4246" s="2" t="s">
        <v>11</v>
      </c>
      <c r="E4246" s="2" t="s">
        <v>649</v>
      </c>
      <c r="F4246" s="2" t="s">
        <v>13</v>
      </c>
      <c r="G4246" s="2" t="s">
        <v>33</v>
      </c>
    </row>
    <row r="4247" spans="1:7" hidden="1" x14ac:dyDescent="0.25">
      <c r="A4247" s="3">
        <v>987</v>
      </c>
      <c r="B4247" s="2" t="s">
        <v>1218</v>
      </c>
      <c r="C4247" s="2" t="s">
        <v>9</v>
      </c>
      <c r="D4247" s="2" t="s">
        <v>11</v>
      </c>
      <c r="E4247" s="2" t="s">
        <v>649</v>
      </c>
      <c r="F4247" s="2" t="s">
        <v>13</v>
      </c>
      <c r="G4247" s="2" t="s">
        <v>33</v>
      </c>
    </row>
    <row r="4248" spans="1:7" hidden="1" x14ac:dyDescent="0.25">
      <c r="A4248" s="3">
        <v>4246</v>
      </c>
      <c r="C4248" s="2" t="s">
        <v>2818</v>
      </c>
      <c r="D4248" s="2" t="s">
        <v>11</v>
      </c>
      <c r="E4248" s="2" t="s">
        <v>2912</v>
      </c>
      <c r="F4248" s="2" t="s">
        <v>37</v>
      </c>
      <c r="G4248" s="2" t="s">
        <v>2913</v>
      </c>
    </row>
    <row r="4249" spans="1:7" hidden="1" x14ac:dyDescent="0.25">
      <c r="A4249" s="3">
        <v>4247</v>
      </c>
      <c r="C4249" s="2" t="s">
        <v>2818</v>
      </c>
      <c r="D4249" s="2" t="s">
        <v>11</v>
      </c>
      <c r="E4249" s="2" t="s">
        <v>5667</v>
      </c>
      <c r="F4249" s="2" t="s">
        <v>37</v>
      </c>
      <c r="G4249" s="2" t="s">
        <v>2913</v>
      </c>
    </row>
    <row r="4250" spans="1:7" hidden="1" x14ac:dyDescent="0.25">
      <c r="A4250" s="3">
        <v>1103</v>
      </c>
      <c r="B4250" s="2" t="s">
        <v>1218</v>
      </c>
      <c r="C4250" s="2" t="s">
        <v>99</v>
      </c>
      <c r="D4250" s="2" t="s">
        <v>11</v>
      </c>
      <c r="E4250" s="2" t="s">
        <v>649</v>
      </c>
      <c r="F4250" s="2" t="s">
        <v>13</v>
      </c>
      <c r="G4250" s="2" t="s">
        <v>33</v>
      </c>
    </row>
    <row r="4251" spans="1:7" hidden="1" x14ac:dyDescent="0.25">
      <c r="A4251" s="3">
        <v>1345</v>
      </c>
      <c r="B4251" s="2" t="s">
        <v>1218</v>
      </c>
      <c r="C4251" s="2" t="s">
        <v>70</v>
      </c>
      <c r="D4251" s="2" t="s">
        <v>11</v>
      </c>
      <c r="E4251" s="2" t="s">
        <v>649</v>
      </c>
      <c r="F4251" s="2" t="s">
        <v>13</v>
      </c>
      <c r="G4251" s="2" t="s">
        <v>33</v>
      </c>
    </row>
    <row r="4252" spans="1:7" x14ac:dyDescent="0.25">
      <c r="A4252" s="3">
        <v>3968</v>
      </c>
      <c r="B4252" s="2" t="s">
        <v>1218</v>
      </c>
      <c r="C4252" s="2" t="s">
        <v>189</v>
      </c>
      <c r="D4252" s="2" t="s">
        <v>11</v>
      </c>
      <c r="E4252" s="2" t="s">
        <v>649</v>
      </c>
      <c r="F4252" s="2" t="s">
        <v>13</v>
      </c>
      <c r="G4252" s="2" t="s">
        <v>33</v>
      </c>
    </row>
    <row r="4253" spans="1:7" x14ac:dyDescent="0.25">
      <c r="A4253" s="3">
        <v>1621</v>
      </c>
      <c r="B4253" s="2" t="s">
        <v>1218</v>
      </c>
      <c r="C4253" s="2" t="s">
        <v>43</v>
      </c>
      <c r="D4253" s="2" t="s">
        <v>11</v>
      </c>
      <c r="E4253" s="2" t="s">
        <v>649</v>
      </c>
      <c r="F4253" s="2" t="s">
        <v>13</v>
      </c>
      <c r="G4253" s="2" t="s">
        <v>33</v>
      </c>
    </row>
    <row r="4254" spans="1:7" hidden="1" x14ac:dyDescent="0.25">
      <c r="A4254" s="3">
        <v>4252</v>
      </c>
      <c r="C4254" s="2" t="s">
        <v>2818</v>
      </c>
      <c r="D4254" s="2" t="s">
        <v>11</v>
      </c>
      <c r="E4254" s="2" t="s">
        <v>5635</v>
      </c>
      <c r="F4254" s="2" t="s">
        <v>37</v>
      </c>
      <c r="G4254" s="2" t="s">
        <v>2913</v>
      </c>
    </row>
    <row r="4255" spans="1:7" x14ac:dyDescent="0.25">
      <c r="A4255" s="3">
        <v>145</v>
      </c>
      <c r="B4255" s="2" t="s">
        <v>1218</v>
      </c>
      <c r="C4255" s="2" t="s">
        <v>26</v>
      </c>
      <c r="D4255" s="2" t="s">
        <v>11</v>
      </c>
      <c r="E4255" s="2" t="s">
        <v>649</v>
      </c>
      <c r="F4255" s="2" t="s">
        <v>13</v>
      </c>
      <c r="G4255" s="2" t="s">
        <v>33</v>
      </c>
    </row>
    <row r="4256" spans="1:7" x14ac:dyDescent="0.25">
      <c r="A4256" s="3">
        <v>3661</v>
      </c>
      <c r="B4256" s="2" t="s">
        <v>1218</v>
      </c>
      <c r="C4256" s="2" t="s">
        <v>30</v>
      </c>
      <c r="D4256" s="2" t="s">
        <v>11</v>
      </c>
      <c r="E4256" s="2" t="s">
        <v>649</v>
      </c>
      <c r="F4256" s="2" t="s">
        <v>13</v>
      </c>
      <c r="G4256" s="2" t="s">
        <v>33</v>
      </c>
    </row>
    <row r="4257" spans="1:7" hidden="1" x14ac:dyDescent="0.25">
      <c r="A4257" s="3">
        <v>4255</v>
      </c>
      <c r="C4257" s="2" t="s">
        <v>2818</v>
      </c>
      <c r="D4257" s="2" t="s">
        <v>11</v>
      </c>
      <c r="E4257" s="2" t="s">
        <v>6306</v>
      </c>
      <c r="F4257" s="2" t="s">
        <v>37</v>
      </c>
      <c r="G4257" s="2" t="s">
        <v>2913</v>
      </c>
    </row>
    <row r="4258" spans="1:7" x14ac:dyDescent="0.25">
      <c r="A4258" s="3">
        <v>3384</v>
      </c>
      <c r="B4258" s="2" t="s">
        <v>1218</v>
      </c>
      <c r="C4258" s="2" t="s">
        <v>23</v>
      </c>
      <c r="D4258" s="2" t="s">
        <v>11</v>
      </c>
      <c r="E4258" s="2" t="s">
        <v>649</v>
      </c>
      <c r="F4258" s="2" t="s">
        <v>13</v>
      </c>
      <c r="G4258" s="2" t="s">
        <v>33</v>
      </c>
    </row>
    <row r="4259" spans="1:7" hidden="1" x14ac:dyDescent="0.25">
      <c r="A4259" s="3">
        <v>4380</v>
      </c>
      <c r="B4259" s="2" t="s">
        <v>1900</v>
      </c>
      <c r="C4259" s="2" t="s">
        <v>47</v>
      </c>
      <c r="D4259" s="2" t="s">
        <v>11</v>
      </c>
      <c r="E4259" s="2" t="s">
        <v>1902</v>
      </c>
      <c r="F4259" s="2" t="s">
        <v>13</v>
      </c>
      <c r="G4259" s="2" t="s">
        <v>33</v>
      </c>
    </row>
    <row r="4260" spans="1:7" hidden="1" x14ac:dyDescent="0.25">
      <c r="A4260" s="3">
        <v>169</v>
      </c>
      <c r="B4260" s="2" t="s">
        <v>1900</v>
      </c>
      <c r="C4260" s="2" t="s">
        <v>90</v>
      </c>
      <c r="D4260" s="2" t="s">
        <v>11</v>
      </c>
      <c r="E4260" s="2" t="s">
        <v>1902</v>
      </c>
      <c r="F4260" s="2" t="s">
        <v>13</v>
      </c>
      <c r="G4260" s="2" t="s">
        <v>33</v>
      </c>
    </row>
    <row r="4261" spans="1:7" hidden="1" x14ac:dyDescent="0.25">
      <c r="A4261" s="3">
        <v>4289</v>
      </c>
      <c r="B4261" s="2" t="s">
        <v>1900</v>
      </c>
      <c r="C4261" s="2" t="s">
        <v>9</v>
      </c>
      <c r="D4261" s="2" t="s">
        <v>11</v>
      </c>
      <c r="E4261" s="2" t="s">
        <v>1902</v>
      </c>
      <c r="F4261" s="2" t="s">
        <v>13</v>
      </c>
      <c r="G4261" s="2" t="s">
        <v>33</v>
      </c>
    </row>
    <row r="4262" spans="1:7" hidden="1" x14ac:dyDescent="0.25">
      <c r="A4262" s="3">
        <v>3842</v>
      </c>
      <c r="B4262" s="2" t="s">
        <v>1900</v>
      </c>
      <c r="C4262" s="2" t="s">
        <v>99</v>
      </c>
      <c r="D4262" s="2" t="s">
        <v>11</v>
      </c>
      <c r="E4262" s="2" t="s">
        <v>1902</v>
      </c>
      <c r="F4262" s="2" t="s">
        <v>13</v>
      </c>
      <c r="G4262" s="2" t="s">
        <v>33</v>
      </c>
    </row>
    <row r="4263" spans="1:7" hidden="1" x14ac:dyDescent="0.25">
      <c r="A4263" s="3">
        <v>1926</v>
      </c>
      <c r="B4263" s="2" t="s">
        <v>1900</v>
      </c>
      <c r="C4263" s="2" t="s">
        <v>70</v>
      </c>
      <c r="D4263" s="2" t="s">
        <v>11</v>
      </c>
      <c r="E4263" s="2" t="s">
        <v>1902</v>
      </c>
      <c r="F4263" s="2" t="s">
        <v>13</v>
      </c>
      <c r="G4263" s="2" t="s">
        <v>33</v>
      </c>
    </row>
    <row r="4264" spans="1:7" x14ac:dyDescent="0.25">
      <c r="A4264" s="3">
        <v>2576</v>
      </c>
      <c r="B4264" s="2" t="s">
        <v>1900</v>
      </c>
      <c r="C4264" s="2" t="s">
        <v>189</v>
      </c>
      <c r="D4264" s="2" t="s">
        <v>11</v>
      </c>
      <c r="E4264" s="2" t="s">
        <v>1902</v>
      </c>
      <c r="F4264" s="2" t="s">
        <v>13</v>
      </c>
      <c r="G4264" s="2" t="s">
        <v>33</v>
      </c>
    </row>
    <row r="4265" spans="1:7" x14ac:dyDescent="0.25">
      <c r="A4265" s="3">
        <v>1303</v>
      </c>
      <c r="B4265" s="2" t="s">
        <v>1900</v>
      </c>
      <c r="C4265" s="2" t="s">
        <v>43</v>
      </c>
      <c r="D4265" s="2" t="s">
        <v>11</v>
      </c>
      <c r="E4265" s="2" t="s">
        <v>1902</v>
      </c>
      <c r="F4265" s="2" t="s">
        <v>13</v>
      </c>
      <c r="G4265" s="2" t="s">
        <v>33</v>
      </c>
    </row>
    <row r="4266" spans="1:7" x14ac:dyDescent="0.25">
      <c r="A4266" s="3">
        <v>2456</v>
      </c>
      <c r="B4266" s="2" t="s">
        <v>1900</v>
      </c>
      <c r="C4266" s="2" t="s">
        <v>26</v>
      </c>
      <c r="D4266" s="2" t="s">
        <v>11</v>
      </c>
      <c r="E4266" s="2" t="s">
        <v>1902</v>
      </c>
      <c r="F4266" s="2" t="s">
        <v>13</v>
      </c>
      <c r="G4266" s="2" t="s">
        <v>33</v>
      </c>
    </row>
    <row r="4267" spans="1:7" x14ac:dyDescent="0.25">
      <c r="A4267" s="3">
        <v>3608</v>
      </c>
      <c r="B4267" s="2" t="s">
        <v>1900</v>
      </c>
      <c r="C4267" s="2" t="s">
        <v>30</v>
      </c>
      <c r="D4267" s="2" t="s">
        <v>11</v>
      </c>
      <c r="E4267" s="2" t="s">
        <v>1902</v>
      </c>
      <c r="F4267" s="2" t="s">
        <v>13</v>
      </c>
      <c r="G4267" s="2" t="s">
        <v>33</v>
      </c>
    </row>
    <row r="4268" spans="1:7" x14ac:dyDescent="0.25">
      <c r="A4268" s="3">
        <v>1453</v>
      </c>
      <c r="B4268" s="2" t="s">
        <v>1900</v>
      </c>
      <c r="C4268" s="2" t="s">
        <v>23</v>
      </c>
      <c r="D4268" s="2" t="s">
        <v>11</v>
      </c>
      <c r="E4268" s="2" t="s">
        <v>1902</v>
      </c>
      <c r="F4268" s="2" t="s">
        <v>13</v>
      </c>
      <c r="G4268" s="2" t="s">
        <v>33</v>
      </c>
    </row>
    <row r="4269" spans="1:7" hidden="1" x14ac:dyDescent="0.25">
      <c r="A4269" s="3">
        <v>853</v>
      </c>
      <c r="B4269" s="2" t="s">
        <v>130</v>
      </c>
      <c r="C4269" s="2" t="s">
        <v>47</v>
      </c>
      <c r="D4269" s="2" t="s">
        <v>11</v>
      </c>
      <c r="E4269" s="2" t="s">
        <v>132</v>
      </c>
      <c r="F4269" s="2" t="s">
        <v>13</v>
      </c>
      <c r="G4269" s="2" t="s">
        <v>33</v>
      </c>
    </row>
    <row r="4270" spans="1:7" hidden="1" x14ac:dyDescent="0.25">
      <c r="A4270" s="3">
        <v>4311</v>
      </c>
      <c r="B4270" s="2" t="s">
        <v>130</v>
      </c>
      <c r="C4270" s="2" t="s">
        <v>90</v>
      </c>
      <c r="D4270" s="2" t="s">
        <v>11</v>
      </c>
      <c r="E4270" s="2" t="s">
        <v>132</v>
      </c>
      <c r="F4270" s="2" t="s">
        <v>13</v>
      </c>
      <c r="G4270" s="2" t="s">
        <v>33</v>
      </c>
    </row>
    <row r="4271" spans="1:7" hidden="1" x14ac:dyDescent="0.25">
      <c r="A4271" s="3">
        <v>3587</v>
      </c>
      <c r="B4271" s="2" t="s">
        <v>130</v>
      </c>
      <c r="C4271" s="2" t="s">
        <v>9</v>
      </c>
      <c r="D4271" s="2" t="s">
        <v>11</v>
      </c>
      <c r="E4271" s="2" t="s">
        <v>132</v>
      </c>
      <c r="F4271" s="2" t="s">
        <v>13</v>
      </c>
      <c r="G4271" s="2" t="s">
        <v>33</v>
      </c>
    </row>
    <row r="4272" spans="1:7" hidden="1" x14ac:dyDescent="0.25">
      <c r="A4272" s="3">
        <v>2670</v>
      </c>
      <c r="B4272" s="2" t="s">
        <v>130</v>
      </c>
      <c r="C4272" s="2" t="s">
        <v>99</v>
      </c>
      <c r="D4272" s="2" t="s">
        <v>11</v>
      </c>
      <c r="E4272" s="2" t="s">
        <v>132</v>
      </c>
      <c r="F4272" s="2" t="s">
        <v>13</v>
      </c>
      <c r="G4272" s="2" t="s">
        <v>33</v>
      </c>
    </row>
    <row r="4273" spans="1:14" hidden="1" x14ac:dyDescent="0.25">
      <c r="A4273" s="3">
        <v>1995</v>
      </c>
      <c r="B4273" s="2" t="s">
        <v>130</v>
      </c>
      <c r="C4273" s="2" t="s">
        <v>70</v>
      </c>
      <c r="D4273" s="2" t="s">
        <v>11</v>
      </c>
      <c r="E4273" s="2" t="s">
        <v>132</v>
      </c>
      <c r="F4273" s="2" t="s">
        <v>13</v>
      </c>
      <c r="G4273" s="2" t="s">
        <v>33</v>
      </c>
    </row>
    <row r="4274" spans="1:14" x14ac:dyDescent="0.25">
      <c r="A4274" s="3">
        <v>2691</v>
      </c>
      <c r="B4274" s="2" t="s">
        <v>130</v>
      </c>
      <c r="C4274" s="2" t="s">
        <v>189</v>
      </c>
      <c r="D4274" s="2" t="s">
        <v>11</v>
      </c>
      <c r="E4274" s="2" t="s">
        <v>132</v>
      </c>
      <c r="F4274" s="2" t="s">
        <v>13</v>
      </c>
      <c r="G4274" s="2" t="s">
        <v>33</v>
      </c>
    </row>
    <row r="4275" spans="1:14" x14ac:dyDescent="0.25">
      <c r="A4275" s="3">
        <v>150</v>
      </c>
      <c r="B4275" s="2" t="s">
        <v>130</v>
      </c>
      <c r="C4275" s="2" t="s">
        <v>43</v>
      </c>
      <c r="D4275" s="2" t="s">
        <v>11</v>
      </c>
      <c r="E4275" s="2" t="s">
        <v>132</v>
      </c>
      <c r="F4275" s="2" t="s">
        <v>13</v>
      </c>
      <c r="G4275" s="2" t="s">
        <v>33</v>
      </c>
    </row>
    <row r="4276" spans="1:14" x14ac:dyDescent="0.25">
      <c r="A4276" s="3">
        <v>208</v>
      </c>
      <c r="B4276" s="2" t="s">
        <v>130</v>
      </c>
      <c r="C4276" s="2" t="s">
        <v>26</v>
      </c>
      <c r="D4276" s="2" t="s">
        <v>11</v>
      </c>
      <c r="E4276" s="2" t="s">
        <v>132</v>
      </c>
      <c r="F4276" s="2" t="s">
        <v>13</v>
      </c>
      <c r="G4276" s="2" t="s">
        <v>33</v>
      </c>
    </row>
    <row r="4277" spans="1:14" x14ac:dyDescent="0.25">
      <c r="A4277" s="3">
        <v>3794</v>
      </c>
      <c r="B4277" s="2" t="s">
        <v>130</v>
      </c>
      <c r="C4277" s="2" t="s">
        <v>30</v>
      </c>
      <c r="D4277" s="2" t="s">
        <v>11</v>
      </c>
      <c r="E4277" s="2" t="s">
        <v>132</v>
      </c>
      <c r="F4277" s="2" t="s">
        <v>13</v>
      </c>
      <c r="G4277" s="2" t="s">
        <v>33</v>
      </c>
    </row>
    <row r="4278" spans="1:14" x14ac:dyDescent="0.25">
      <c r="A4278" s="3">
        <v>1072</v>
      </c>
      <c r="B4278" s="2" t="s">
        <v>130</v>
      </c>
      <c r="C4278" s="2" t="s">
        <v>23</v>
      </c>
      <c r="D4278" s="2" t="s">
        <v>11</v>
      </c>
      <c r="E4278" s="2" t="s">
        <v>132</v>
      </c>
      <c r="F4278" s="2" t="s">
        <v>13</v>
      </c>
      <c r="G4278" s="2" t="s">
        <v>33</v>
      </c>
    </row>
    <row r="4279" spans="1:14" hidden="1" x14ac:dyDescent="0.25">
      <c r="A4279" s="3">
        <v>4277</v>
      </c>
      <c r="C4279" s="2" t="s">
        <v>2818</v>
      </c>
      <c r="D4279" s="2" t="s">
        <v>11</v>
      </c>
      <c r="E4279" s="2" t="s">
        <v>3576</v>
      </c>
      <c r="F4279" s="2" t="s">
        <v>37</v>
      </c>
      <c r="G4279" s="2" t="s">
        <v>2821</v>
      </c>
    </row>
    <row r="4280" spans="1:14" hidden="1" x14ac:dyDescent="0.25">
      <c r="A4280" s="3">
        <v>3382</v>
      </c>
      <c r="B4280" s="2" t="s">
        <v>226</v>
      </c>
      <c r="C4280" s="2" t="s">
        <v>47</v>
      </c>
      <c r="D4280" s="2" t="s">
        <v>11</v>
      </c>
      <c r="E4280" s="2" t="s">
        <v>228</v>
      </c>
      <c r="F4280" s="2" t="s">
        <v>13</v>
      </c>
      <c r="G4280" s="2" t="s">
        <v>14</v>
      </c>
    </row>
    <row r="4281" spans="1:14" hidden="1" x14ac:dyDescent="0.25">
      <c r="A4281" s="3">
        <v>1439</v>
      </c>
      <c r="B4281" s="2" t="s">
        <v>226</v>
      </c>
      <c r="C4281" s="2" t="s">
        <v>90</v>
      </c>
      <c r="D4281" s="2" t="s">
        <v>11</v>
      </c>
      <c r="E4281" s="2" t="s">
        <v>228</v>
      </c>
      <c r="F4281" s="2" t="s">
        <v>13</v>
      </c>
      <c r="G4281" s="2" t="s">
        <v>14</v>
      </c>
    </row>
    <row r="4282" spans="1:14" hidden="1" x14ac:dyDescent="0.25">
      <c r="A4282" s="3">
        <v>4280</v>
      </c>
      <c r="B4282" s="2" t="s">
        <v>2003</v>
      </c>
      <c r="C4282" s="2" t="s">
        <v>59</v>
      </c>
      <c r="D4282" s="2" t="s">
        <v>11</v>
      </c>
      <c r="E4282" s="2" t="s">
        <v>4556</v>
      </c>
      <c r="F4282" s="2" t="s">
        <v>37</v>
      </c>
      <c r="G4282" s="2" t="s">
        <v>14</v>
      </c>
    </row>
    <row r="4283" spans="1:14" hidden="1" x14ac:dyDescent="0.25">
      <c r="A4283" s="3">
        <v>766</v>
      </c>
      <c r="B4283" s="2" t="s">
        <v>226</v>
      </c>
      <c r="C4283" s="2" t="s">
        <v>9</v>
      </c>
      <c r="D4283" s="2" t="s">
        <v>11</v>
      </c>
      <c r="E4283" s="2" t="s">
        <v>228</v>
      </c>
      <c r="F4283" s="2" t="s">
        <v>13</v>
      </c>
      <c r="G4283" s="2" t="s">
        <v>14</v>
      </c>
    </row>
    <row r="4284" spans="1:14" hidden="1" x14ac:dyDescent="0.25">
      <c r="A4284" s="3">
        <v>4321</v>
      </c>
      <c r="B4284" s="2" t="s">
        <v>226</v>
      </c>
      <c r="C4284" s="2" t="s">
        <v>99</v>
      </c>
      <c r="D4284" s="2" t="s">
        <v>11</v>
      </c>
      <c r="E4284" s="2" t="s">
        <v>228</v>
      </c>
      <c r="F4284" s="2" t="s">
        <v>13</v>
      </c>
      <c r="G4284" s="2" t="s">
        <v>14</v>
      </c>
    </row>
    <row r="4285" spans="1:14" hidden="1" x14ac:dyDescent="0.25">
      <c r="A4285" s="3">
        <v>3616</v>
      </c>
      <c r="B4285" s="2" t="s">
        <v>226</v>
      </c>
      <c r="C4285" s="2" t="s">
        <v>70</v>
      </c>
      <c r="D4285" s="2" t="s">
        <v>11</v>
      </c>
      <c r="E4285" s="2" t="s">
        <v>228</v>
      </c>
      <c r="F4285" s="2" t="s">
        <v>13</v>
      </c>
      <c r="G4285" s="2" t="s">
        <v>14</v>
      </c>
    </row>
    <row r="4286" spans="1:14" x14ac:dyDescent="0.25">
      <c r="A4286" s="3">
        <v>3066</v>
      </c>
      <c r="B4286" s="2" t="s">
        <v>3812</v>
      </c>
      <c r="C4286" s="2" t="s">
        <v>16</v>
      </c>
      <c r="D4286" s="2" t="s">
        <v>11</v>
      </c>
      <c r="E4286" s="2" t="s">
        <v>3814</v>
      </c>
      <c r="F4286" s="2" t="s">
        <v>13</v>
      </c>
      <c r="G4286" s="2" t="s">
        <v>14</v>
      </c>
      <c r="H4286" s="2">
        <f>14.0067*N4286/M4286</f>
        <v>4.8746593720961802E-2</v>
      </c>
      <c r="L4286" s="2" t="s">
        <v>7676</v>
      </c>
      <c r="M4286" s="2">
        <v>287.33699999999999</v>
      </c>
      <c r="N4286" s="2">
        <v>1</v>
      </c>
    </row>
    <row r="4287" spans="1:14" x14ac:dyDescent="0.25">
      <c r="A4287" s="3">
        <v>821</v>
      </c>
      <c r="B4287" s="2" t="s">
        <v>887</v>
      </c>
      <c r="C4287" s="2" t="s">
        <v>388</v>
      </c>
      <c r="D4287" s="2" t="s">
        <v>11</v>
      </c>
      <c r="E4287" s="2" t="s">
        <v>889</v>
      </c>
      <c r="F4287" s="2" t="s">
        <v>13</v>
      </c>
      <c r="G4287" s="2" t="s">
        <v>14</v>
      </c>
      <c r="H4287" s="2">
        <f>14.0067*N4287/M4287</f>
        <v>0</v>
      </c>
      <c r="L4287" s="2" t="s">
        <v>7677</v>
      </c>
      <c r="M4287" s="2">
        <v>50.941400000000002</v>
      </c>
    </row>
    <row r="4288" spans="1:14" x14ac:dyDescent="0.25">
      <c r="A4288" s="3">
        <v>3413</v>
      </c>
      <c r="B4288" s="2" t="s">
        <v>887</v>
      </c>
      <c r="C4288" s="2" t="s">
        <v>199</v>
      </c>
      <c r="D4288" s="2" t="s">
        <v>11</v>
      </c>
      <c r="E4288" s="2" t="s">
        <v>889</v>
      </c>
      <c r="F4288" s="2" t="s">
        <v>13</v>
      </c>
      <c r="G4288" s="2" t="s">
        <v>14</v>
      </c>
      <c r="H4288" s="2">
        <f>14.0067*N4288/M4288</f>
        <v>0</v>
      </c>
      <c r="L4288" s="2" t="s">
        <v>7677</v>
      </c>
      <c r="M4288" s="2">
        <v>50.941400000000002</v>
      </c>
    </row>
    <row r="4289" spans="1:14" x14ac:dyDescent="0.25">
      <c r="A4289" s="3">
        <v>2421</v>
      </c>
      <c r="B4289" s="2" t="s">
        <v>887</v>
      </c>
      <c r="C4289" s="2" t="s">
        <v>142</v>
      </c>
      <c r="D4289" s="2" t="s">
        <v>11</v>
      </c>
      <c r="E4289" s="2" t="s">
        <v>889</v>
      </c>
      <c r="F4289" s="2" t="s">
        <v>13</v>
      </c>
      <c r="G4289" s="2" t="s">
        <v>14</v>
      </c>
      <c r="H4289" s="2">
        <f>14.0067*N4289/M4289</f>
        <v>0</v>
      </c>
      <c r="L4289" s="2" t="s">
        <v>7677</v>
      </c>
      <c r="M4289" s="2">
        <v>50.941400000000002</v>
      </c>
    </row>
    <row r="4290" spans="1:14" hidden="1" x14ac:dyDescent="0.25">
      <c r="A4290" s="3">
        <v>4288</v>
      </c>
      <c r="B4290" s="2" t="s">
        <v>1281</v>
      </c>
      <c r="C4290" s="2" t="s">
        <v>59</v>
      </c>
      <c r="D4290" s="2" t="s">
        <v>11</v>
      </c>
      <c r="E4290" s="2" t="s">
        <v>1920</v>
      </c>
      <c r="F4290" s="2" t="s">
        <v>37</v>
      </c>
      <c r="G4290" s="2" t="s">
        <v>14</v>
      </c>
    </row>
    <row r="4291" spans="1:14" x14ac:dyDescent="0.25">
      <c r="A4291" s="3">
        <v>991</v>
      </c>
      <c r="B4291" s="2" t="s">
        <v>887</v>
      </c>
      <c r="C4291" s="2" t="s">
        <v>16</v>
      </c>
      <c r="D4291" s="2" t="s">
        <v>11</v>
      </c>
      <c r="E4291" s="2" t="s">
        <v>889</v>
      </c>
      <c r="F4291" s="2" t="s">
        <v>13</v>
      </c>
      <c r="G4291" s="2" t="s">
        <v>14</v>
      </c>
      <c r="H4291" s="2">
        <f>14.0067*N4291/M4291</f>
        <v>0</v>
      </c>
      <c r="L4291" s="2" t="s">
        <v>7677</v>
      </c>
      <c r="M4291" s="2">
        <v>50.941400000000002</v>
      </c>
    </row>
    <row r="4292" spans="1:14" x14ac:dyDescent="0.25">
      <c r="A4292" s="3">
        <v>4226</v>
      </c>
      <c r="B4292" s="2" t="s">
        <v>887</v>
      </c>
      <c r="C4292" s="2" t="s">
        <v>189</v>
      </c>
      <c r="D4292" s="2" t="s">
        <v>11</v>
      </c>
      <c r="E4292" s="2" t="s">
        <v>889</v>
      </c>
      <c r="F4292" s="2" t="s">
        <v>13</v>
      </c>
      <c r="G4292" s="2" t="s">
        <v>14</v>
      </c>
    </row>
    <row r="4293" spans="1:14" hidden="1" x14ac:dyDescent="0.25">
      <c r="A4293" s="3">
        <v>4291</v>
      </c>
      <c r="C4293" s="2" t="s">
        <v>59</v>
      </c>
      <c r="D4293" s="2" t="s">
        <v>11</v>
      </c>
      <c r="E4293" s="2" t="s">
        <v>943</v>
      </c>
      <c r="F4293" s="2" t="s">
        <v>37</v>
      </c>
      <c r="G4293" s="2" t="s">
        <v>14</v>
      </c>
    </row>
    <row r="4294" spans="1:14" x14ac:dyDescent="0.25">
      <c r="A4294" s="3">
        <v>1126</v>
      </c>
      <c r="B4294" s="2" t="s">
        <v>887</v>
      </c>
      <c r="C4294" s="2" t="s">
        <v>43</v>
      </c>
      <c r="D4294" s="2" t="s">
        <v>11</v>
      </c>
      <c r="E4294" s="2" t="s">
        <v>889</v>
      </c>
      <c r="F4294" s="2" t="s">
        <v>13</v>
      </c>
      <c r="G4294" s="2" t="s">
        <v>14</v>
      </c>
      <c r="N4294" s="2">
        <v>0</v>
      </c>
    </row>
    <row r="4295" spans="1:14" hidden="1" x14ac:dyDescent="0.25">
      <c r="A4295" s="3">
        <v>4293</v>
      </c>
      <c r="C4295" s="2" t="s">
        <v>2818</v>
      </c>
      <c r="D4295" s="2" t="s">
        <v>11</v>
      </c>
      <c r="E4295" s="2" t="s">
        <v>5013</v>
      </c>
      <c r="F4295" s="2" t="s">
        <v>37</v>
      </c>
      <c r="G4295" s="2" t="s">
        <v>2913</v>
      </c>
    </row>
    <row r="4296" spans="1:14" x14ac:dyDescent="0.25">
      <c r="A4296" s="3">
        <v>3723</v>
      </c>
      <c r="B4296" s="2" t="s">
        <v>887</v>
      </c>
      <c r="C4296" s="2" t="s">
        <v>26</v>
      </c>
      <c r="D4296" s="2" t="s">
        <v>11</v>
      </c>
      <c r="E4296" s="2" t="s">
        <v>889</v>
      </c>
      <c r="F4296" s="2" t="s">
        <v>13</v>
      </c>
      <c r="G4296" s="2" t="s">
        <v>14</v>
      </c>
      <c r="N4296" s="2">
        <v>0</v>
      </c>
    </row>
    <row r="4297" spans="1:14" x14ac:dyDescent="0.25">
      <c r="A4297" s="3">
        <v>1875</v>
      </c>
      <c r="B4297" s="2" t="s">
        <v>887</v>
      </c>
      <c r="C4297" s="2" t="s">
        <v>30</v>
      </c>
      <c r="D4297" s="2" t="s">
        <v>11</v>
      </c>
      <c r="E4297" s="2" t="s">
        <v>889</v>
      </c>
      <c r="F4297" s="2" t="s">
        <v>13</v>
      </c>
      <c r="G4297" s="2" t="s">
        <v>14</v>
      </c>
      <c r="N4297" s="2">
        <v>0</v>
      </c>
    </row>
    <row r="4298" spans="1:14" x14ac:dyDescent="0.25">
      <c r="A4298" s="3">
        <v>2648</v>
      </c>
      <c r="B4298" s="2" t="s">
        <v>887</v>
      </c>
      <c r="C4298" s="2" t="s">
        <v>23</v>
      </c>
      <c r="D4298" s="2" t="s">
        <v>11</v>
      </c>
      <c r="E4298" s="2" t="s">
        <v>889</v>
      </c>
      <c r="F4298" s="2" t="s">
        <v>13</v>
      </c>
      <c r="G4298" s="2" t="s">
        <v>14</v>
      </c>
      <c r="N4298" s="2">
        <v>0</v>
      </c>
    </row>
    <row r="4299" spans="1:14" hidden="1" x14ac:dyDescent="0.25">
      <c r="A4299" s="3">
        <v>3788</v>
      </c>
      <c r="B4299" s="2" t="s">
        <v>920</v>
      </c>
      <c r="C4299" s="2" t="s">
        <v>47</v>
      </c>
      <c r="D4299" s="2" t="s">
        <v>11</v>
      </c>
      <c r="E4299" s="2" t="s">
        <v>922</v>
      </c>
      <c r="F4299" s="2" t="s">
        <v>13</v>
      </c>
      <c r="G4299" s="2" t="s">
        <v>14</v>
      </c>
    </row>
    <row r="4300" spans="1:14" hidden="1" x14ac:dyDescent="0.25">
      <c r="A4300" s="3">
        <v>3232</v>
      </c>
      <c r="B4300" s="2" t="s">
        <v>920</v>
      </c>
      <c r="C4300" s="2" t="s">
        <v>90</v>
      </c>
      <c r="D4300" s="2" t="s">
        <v>11</v>
      </c>
      <c r="E4300" s="2" t="s">
        <v>922</v>
      </c>
      <c r="F4300" s="2" t="s">
        <v>13</v>
      </c>
      <c r="G4300" s="2" t="s">
        <v>14</v>
      </c>
    </row>
    <row r="4301" spans="1:14" hidden="1" x14ac:dyDescent="0.25">
      <c r="A4301" s="3">
        <v>3032</v>
      </c>
      <c r="B4301" s="2" t="s">
        <v>920</v>
      </c>
      <c r="C4301" s="2" t="s">
        <v>9</v>
      </c>
      <c r="D4301" s="2" t="s">
        <v>11</v>
      </c>
      <c r="E4301" s="2" t="s">
        <v>922</v>
      </c>
      <c r="F4301" s="2" t="s">
        <v>13</v>
      </c>
      <c r="G4301" s="2" t="s">
        <v>14</v>
      </c>
    </row>
    <row r="4302" spans="1:14" hidden="1" x14ac:dyDescent="0.25">
      <c r="A4302" s="3">
        <v>1906</v>
      </c>
      <c r="B4302" s="2" t="s">
        <v>920</v>
      </c>
      <c r="C4302" s="2" t="s">
        <v>99</v>
      </c>
      <c r="D4302" s="2" t="s">
        <v>11</v>
      </c>
      <c r="E4302" s="2" t="s">
        <v>922</v>
      </c>
      <c r="F4302" s="2" t="s">
        <v>13</v>
      </c>
      <c r="G4302" s="2" t="s">
        <v>14</v>
      </c>
    </row>
    <row r="4303" spans="1:14" hidden="1" x14ac:dyDescent="0.25">
      <c r="A4303" s="3">
        <v>2136</v>
      </c>
      <c r="B4303" s="2" t="s">
        <v>920</v>
      </c>
      <c r="C4303" s="2" t="s">
        <v>70</v>
      </c>
      <c r="D4303" s="2" t="s">
        <v>11</v>
      </c>
      <c r="E4303" s="2" t="s">
        <v>922</v>
      </c>
      <c r="F4303" s="2" t="s">
        <v>13</v>
      </c>
      <c r="G4303" s="2" t="s">
        <v>14</v>
      </c>
    </row>
    <row r="4304" spans="1:14" x14ac:dyDescent="0.25">
      <c r="A4304" s="3">
        <v>3647</v>
      </c>
      <c r="B4304" s="2" t="s">
        <v>1332</v>
      </c>
      <c r="C4304" s="2" t="s">
        <v>16</v>
      </c>
      <c r="D4304" s="2" t="s">
        <v>11</v>
      </c>
      <c r="E4304" s="2" t="s">
        <v>1334</v>
      </c>
      <c r="F4304" s="2" t="s">
        <v>13</v>
      </c>
      <c r="G4304" s="2" t="s">
        <v>14</v>
      </c>
      <c r="H4304" s="2">
        <f>14.0067*N4304/M4304</f>
        <v>4.8955475322514694E-2</v>
      </c>
      <c r="L4304" s="2" t="s">
        <v>7679</v>
      </c>
      <c r="M4304" s="2">
        <v>286.11099999999999</v>
      </c>
      <c r="N4304" s="2">
        <v>1</v>
      </c>
    </row>
    <row r="4305" spans="1:7" hidden="1" x14ac:dyDescent="0.25">
      <c r="A4305" s="3">
        <v>3578</v>
      </c>
      <c r="C4305" s="2" t="s">
        <v>47</v>
      </c>
      <c r="D4305" s="2" t="s">
        <v>11</v>
      </c>
      <c r="E4305" s="2" t="s">
        <v>955</v>
      </c>
      <c r="F4305" s="2" t="s">
        <v>13</v>
      </c>
      <c r="G4305" s="2" t="s">
        <v>14</v>
      </c>
    </row>
    <row r="4306" spans="1:7" hidden="1" x14ac:dyDescent="0.25">
      <c r="A4306" s="3">
        <v>102</v>
      </c>
      <c r="C4306" s="2" t="s">
        <v>90</v>
      </c>
      <c r="D4306" s="2" t="s">
        <v>11</v>
      </c>
      <c r="E4306" s="2" t="s">
        <v>955</v>
      </c>
      <c r="F4306" s="2" t="s">
        <v>13</v>
      </c>
      <c r="G4306" s="2" t="s">
        <v>14</v>
      </c>
    </row>
    <row r="4307" spans="1:7" hidden="1" x14ac:dyDescent="0.25">
      <c r="A4307" s="3">
        <v>4305</v>
      </c>
      <c r="C4307" s="2" t="s">
        <v>2818</v>
      </c>
      <c r="D4307" s="2" t="s">
        <v>11</v>
      </c>
      <c r="E4307" s="2" t="s">
        <v>5522</v>
      </c>
      <c r="F4307" s="2" t="s">
        <v>37</v>
      </c>
      <c r="G4307" s="2" t="s">
        <v>2913</v>
      </c>
    </row>
    <row r="4308" spans="1:7" hidden="1" x14ac:dyDescent="0.25">
      <c r="A4308" s="3">
        <v>4369</v>
      </c>
      <c r="C4308" s="2" t="s">
        <v>9</v>
      </c>
      <c r="D4308" s="2" t="s">
        <v>11</v>
      </c>
      <c r="E4308" s="2" t="s">
        <v>955</v>
      </c>
      <c r="F4308" s="2" t="s">
        <v>13</v>
      </c>
      <c r="G4308" s="2" t="s">
        <v>14</v>
      </c>
    </row>
    <row r="4309" spans="1:7" hidden="1" x14ac:dyDescent="0.25">
      <c r="A4309" s="3">
        <v>4232</v>
      </c>
      <c r="C4309" s="2" t="s">
        <v>99</v>
      </c>
      <c r="D4309" s="2" t="s">
        <v>11</v>
      </c>
      <c r="E4309" s="2" t="s">
        <v>955</v>
      </c>
      <c r="F4309" s="2" t="s">
        <v>13</v>
      </c>
      <c r="G4309" s="2" t="s">
        <v>14</v>
      </c>
    </row>
    <row r="4310" spans="1:7" hidden="1" x14ac:dyDescent="0.25">
      <c r="A4310" s="3">
        <v>21</v>
      </c>
      <c r="C4310" s="2" t="s">
        <v>70</v>
      </c>
      <c r="D4310" s="2" t="s">
        <v>11</v>
      </c>
      <c r="E4310" s="2" t="s">
        <v>955</v>
      </c>
      <c r="F4310" s="2" t="s">
        <v>13</v>
      </c>
      <c r="G4310" s="2" t="s">
        <v>14</v>
      </c>
    </row>
    <row r="4311" spans="1:7" x14ac:dyDescent="0.25">
      <c r="A4311" s="3">
        <v>1374</v>
      </c>
      <c r="C4311" s="2" t="s">
        <v>189</v>
      </c>
      <c r="D4311" s="2" t="s">
        <v>11</v>
      </c>
      <c r="E4311" s="2" t="s">
        <v>955</v>
      </c>
      <c r="F4311" s="2" t="s">
        <v>13</v>
      </c>
      <c r="G4311" s="2" t="s">
        <v>14</v>
      </c>
    </row>
    <row r="4312" spans="1:7" hidden="1" x14ac:dyDescent="0.25">
      <c r="A4312" s="3">
        <v>2673</v>
      </c>
      <c r="B4312" s="2" t="s">
        <v>858</v>
      </c>
      <c r="C4312" s="2" t="s">
        <v>47</v>
      </c>
      <c r="D4312" s="2" t="s">
        <v>11</v>
      </c>
      <c r="E4312" s="2" t="s">
        <v>860</v>
      </c>
      <c r="F4312" s="2" t="s">
        <v>13</v>
      </c>
      <c r="G4312" s="2" t="s">
        <v>768</v>
      </c>
    </row>
    <row r="4313" spans="1:7" hidden="1" x14ac:dyDescent="0.25">
      <c r="A4313" s="3">
        <v>1696</v>
      </c>
      <c r="B4313" s="2" t="s">
        <v>858</v>
      </c>
      <c r="C4313" s="2" t="s">
        <v>90</v>
      </c>
      <c r="D4313" s="2" t="s">
        <v>11</v>
      </c>
      <c r="E4313" s="2" t="s">
        <v>860</v>
      </c>
      <c r="F4313" s="2" t="s">
        <v>13</v>
      </c>
      <c r="G4313" s="2" t="s">
        <v>768</v>
      </c>
    </row>
    <row r="4314" spans="1:7" hidden="1" x14ac:dyDescent="0.25">
      <c r="A4314" s="3">
        <v>243</v>
      </c>
      <c r="B4314" s="2" t="s">
        <v>858</v>
      </c>
      <c r="C4314" s="2" t="s">
        <v>9</v>
      </c>
      <c r="D4314" s="2" t="s">
        <v>11</v>
      </c>
      <c r="E4314" s="2" t="s">
        <v>860</v>
      </c>
      <c r="F4314" s="2" t="s">
        <v>13</v>
      </c>
      <c r="G4314" s="2" t="s">
        <v>768</v>
      </c>
    </row>
    <row r="4315" spans="1:7" hidden="1" x14ac:dyDescent="0.25">
      <c r="A4315" s="3">
        <v>136</v>
      </c>
      <c r="B4315" s="2" t="s">
        <v>858</v>
      </c>
      <c r="C4315" s="2" t="s">
        <v>99</v>
      </c>
      <c r="D4315" s="2" t="s">
        <v>11</v>
      </c>
      <c r="E4315" s="2" t="s">
        <v>860</v>
      </c>
      <c r="F4315" s="2" t="s">
        <v>13</v>
      </c>
      <c r="G4315" s="2" t="s">
        <v>768</v>
      </c>
    </row>
    <row r="4316" spans="1:7" hidden="1" x14ac:dyDescent="0.25">
      <c r="A4316" s="3">
        <v>1100</v>
      </c>
      <c r="B4316" s="2" t="s">
        <v>858</v>
      </c>
      <c r="C4316" s="2" t="s">
        <v>70</v>
      </c>
      <c r="D4316" s="2" t="s">
        <v>11</v>
      </c>
      <c r="E4316" s="2" t="s">
        <v>860</v>
      </c>
      <c r="F4316" s="2" t="s">
        <v>13</v>
      </c>
      <c r="G4316" s="2" t="s">
        <v>768</v>
      </c>
    </row>
    <row r="4317" spans="1:7" hidden="1" x14ac:dyDescent="0.25">
      <c r="A4317" s="3">
        <v>3100</v>
      </c>
      <c r="B4317" s="2" t="s">
        <v>858</v>
      </c>
      <c r="C4317" s="2" t="s">
        <v>5576</v>
      </c>
      <c r="D4317" s="2" t="s">
        <v>11</v>
      </c>
      <c r="E4317" s="2" t="s">
        <v>860</v>
      </c>
      <c r="F4317" s="2" t="s">
        <v>13</v>
      </c>
      <c r="G4317" s="2" t="s">
        <v>768</v>
      </c>
    </row>
    <row r="4318" spans="1:7" x14ac:dyDescent="0.25">
      <c r="A4318" s="3">
        <v>2252</v>
      </c>
      <c r="B4318" s="2" t="s">
        <v>858</v>
      </c>
      <c r="C4318" s="2" t="s">
        <v>189</v>
      </c>
      <c r="D4318" s="2" t="s">
        <v>11</v>
      </c>
      <c r="E4318" s="2" t="s">
        <v>860</v>
      </c>
      <c r="F4318" s="2" t="s">
        <v>13</v>
      </c>
      <c r="G4318" s="2" t="s">
        <v>768</v>
      </c>
    </row>
    <row r="4319" spans="1:7" x14ac:dyDescent="0.25">
      <c r="A4319" s="3">
        <v>347</v>
      </c>
      <c r="B4319" s="2" t="s">
        <v>858</v>
      </c>
      <c r="C4319" s="2" t="s">
        <v>43</v>
      </c>
      <c r="D4319" s="2" t="s">
        <v>11</v>
      </c>
      <c r="E4319" s="2" t="s">
        <v>860</v>
      </c>
      <c r="F4319" s="2" t="s">
        <v>13</v>
      </c>
      <c r="G4319" s="2" t="s">
        <v>768</v>
      </c>
    </row>
    <row r="4320" spans="1:7" x14ac:dyDescent="0.25">
      <c r="A4320" s="3">
        <v>1399</v>
      </c>
      <c r="B4320" s="2" t="s">
        <v>858</v>
      </c>
      <c r="C4320" s="2" t="s">
        <v>26</v>
      </c>
      <c r="D4320" s="2" t="s">
        <v>11</v>
      </c>
      <c r="E4320" s="2" t="s">
        <v>860</v>
      </c>
      <c r="F4320" s="2" t="s">
        <v>13</v>
      </c>
      <c r="G4320" s="2" t="s">
        <v>768</v>
      </c>
    </row>
    <row r="4321" spans="1:7" x14ac:dyDescent="0.25">
      <c r="A4321" s="3">
        <v>384</v>
      </c>
      <c r="B4321" s="2" t="s">
        <v>858</v>
      </c>
      <c r="C4321" s="2" t="s">
        <v>30</v>
      </c>
      <c r="D4321" s="2" t="s">
        <v>11</v>
      </c>
      <c r="E4321" s="2" t="s">
        <v>860</v>
      </c>
      <c r="F4321" s="2" t="s">
        <v>13</v>
      </c>
      <c r="G4321" s="2" t="s">
        <v>768</v>
      </c>
    </row>
    <row r="4322" spans="1:7" x14ac:dyDescent="0.25">
      <c r="A4322" s="3">
        <v>799</v>
      </c>
      <c r="B4322" s="2" t="s">
        <v>858</v>
      </c>
      <c r="C4322" s="2" t="s">
        <v>23</v>
      </c>
      <c r="D4322" s="2" t="s">
        <v>11</v>
      </c>
      <c r="E4322" s="2" t="s">
        <v>860</v>
      </c>
      <c r="F4322" s="2" t="s">
        <v>13</v>
      </c>
      <c r="G4322" s="2" t="s">
        <v>768</v>
      </c>
    </row>
    <row r="4323" spans="1:7" x14ac:dyDescent="0.25">
      <c r="A4323" s="3">
        <v>1025</v>
      </c>
      <c r="B4323" s="2" t="s">
        <v>655</v>
      </c>
      <c r="C4323" s="2" t="s">
        <v>189</v>
      </c>
      <c r="D4323" s="2" t="s">
        <v>11</v>
      </c>
      <c r="E4323" s="2" t="s">
        <v>657</v>
      </c>
      <c r="F4323" s="2" t="s">
        <v>13</v>
      </c>
      <c r="G4323" s="2" t="s">
        <v>33</v>
      </c>
    </row>
    <row r="4324" spans="1:7" x14ac:dyDescent="0.25">
      <c r="A4324" s="3">
        <v>3607</v>
      </c>
      <c r="B4324" s="2" t="s">
        <v>655</v>
      </c>
      <c r="C4324" s="2" t="s">
        <v>43</v>
      </c>
      <c r="D4324" s="2" t="s">
        <v>11</v>
      </c>
      <c r="E4324" s="2" t="s">
        <v>657</v>
      </c>
      <c r="F4324" s="2" t="s">
        <v>13</v>
      </c>
      <c r="G4324" s="2" t="s">
        <v>33</v>
      </c>
    </row>
    <row r="4325" spans="1:7" x14ac:dyDescent="0.25">
      <c r="A4325" s="3">
        <v>2777</v>
      </c>
      <c r="B4325" s="2" t="s">
        <v>655</v>
      </c>
      <c r="C4325" s="2" t="s">
        <v>26</v>
      </c>
      <c r="D4325" s="2" t="s">
        <v>11</v>
      </c>
      <c r="E4325" s="2" t="s">
        <v>657</v>
      </c>
      <c r="F4325" s="2" t="s">
        <v>13</v>
      </c>
      <c r="G4325" s="2" t="s">
        <v>33</v>
      </c>
    </row>
    <row r="4326" spans="1:7" x14ac:dyDescent="0.25">
      <c r="A4326" s="3">
        <v>979</v>
      </c>
      <c r="B4326" s="2" t="s">
        <v>655</v>
      </c>
      <c r="C4326" s="2" t="s">
        <v>30</v>
      </c>
      <c r="D4326" s="2" t="s">
        <v>11</v>
      </c>
      <c r="E4326" s="2" t="s">
        <v>657</v>
      </c>
      <c r="F4326" s="2" t="s">
        <v>13</v>
      </c>
      <c r="G4326" s="2" t="s">
        <v>33</v>
      </c>
    </row>
    <row r="4327" spans="1:7" x14ac:dyDescent="0.25">
      <c r="A4327" s="3">
        <v>2178</v>
      </c>
      <c r="B4327" s="2" t="s">
        <v>655</v>
      </c>
      <c r="C4327" s="2" t="s">
        <v>23</v>
      </c>
      <c r="D4327" s="2" t="s">
        <v>11</v>
      </c>
      <c r="E4327" s="2" t="s">
        <v>657</v>
      </c>
      <c r="F4327" s="2" t="s">
        <v>13</v>
      </c>
      <c r="G4327" s="2" t="s">
        <v>33</v>
      </c>
    </row>
    <row r="4328" spans="1:7" x14ac:dyDescent="0.25">
      <c r="A4328" s="3">
        <v>2813</v>
      </c>
      <c r="B4328" s="2" t="s">
        <v>3997</v>
      </c>
      <c r="C4328" s="2" t="s">
        <v>189</v>
      </c>
      <c r="D4328" s="2" t="s">
        <v>11</v>
      </c>
      <c r="E4328" s="2" t="s">
        <v>3999</v>
      </c>
      <c r="F4328" s="2" t="s">
        <v>13</v>
      </c>
      <c r="G4328" s="2" t="s">
        <v>33</v>
      </c>
    </row>
    <row r="4329" spans="1:7" x14ac:dyDescent="0.25">
      <c r="A4329" s="3">
        <v>1278</v>
      </c>
      <c r="B4329" s="2" t="s">
        <v>3997</v>
      </c>
      <c r="C4329" s="2" t="s">
        <v>43</v>
      </c>
      <c r="D4329" s="2" t="s">
        <v>11</v>
      </c>
      <c r="E4329" s="2" t="s">
        <v>3999</v>
      </c>
      <c r="F4329" s="2" t="s">
        <v>13</v>
      </c>
      <c r="G4329" s="2" t="s">
        <v>33</v>
      </c>
    </row>
    <row r="4330" spans="1:7" x14ac:dyDescent="0.25">
      <c r="A4330" s="3">
        <v>2369</v>
      </c>
      <c r="B4330" s="2" t="s">
        <v>3997</v>
      </c>
      <c r="C4330" s="2" t="s">
        <v>26</v>
      </c>
      <c r="D4330" s="2" t="s">
        <v>11</v>
      </c>
      <c r="E4330" s="2" t="s">
        <v>3999</v>
      </c>
      <c r="F4330" s="2" t="s">
        <v>13</v>
      </c>
      <c r="G4330" s="2" t="s">
        <v>33</v>
      </c>
    </row>
    <row r="4331" spans="1:7" x14ac:dyDescent="0.25">
      <c r="A4331" s="3">
        <v>670</v>
      </c>
      <c r="B4331" s="2" t="s">
        <v>3997</v>
      </c>
      <c r="C4331" s="2" t="s">
        <v>30</v>
      </c>
      <c r="D4331" s="2" t="s">
        <v>11</v>
      </c>
      <c r="E4331" s="2" t="s">
        <v>3999</v>
      </c>
      <c r="F4331" s="2" t="s">
        <v>13</v>
      </c>
      <c r="G4331" s="2" t="s">
        <v>33</v>
      </c>
    </row>
    <row r="4332" spans="1:7" x14ac:dyDescent="0.25">
      <c r="A4332" s="3">
        <v>804</v>
      </c>
      <c r="B4332" s="2" t="s">
        <v>3997</v>
      </c>
      <c r="C4332" s="2" t="s">
        <v>23</v>
      </c>
      <c r="D4332" s="2" t="s">
        <v>11</v>
      </c>
      <c r="E4332" s="2" t="s">
        <v>3999</v>
      </c>
      <c r="F4332" s="2" t="s">
        <v>13</v>
      </c>
      <c r="G4332" s="2" t="s">
        <v>33</v>
      </c>
    </row>
    <row r="4333" spans="1:7" x14ac:dyDescent="0.25">
      <c r="A4333" s="3">
        <v>4028</v>
      </c>
      <c r="B4333" s="2" t="s">
        <v>3001</v>
      </c>
      <c r="C4333" s="2" t="s">
        <v>189</v>
      </c>
      <c r="D4333" s="2" t="s">
        <v>11</v>
      </c>
      <c r="E4333" s="2" t="s">
        <v>827</v>
      </c>
      <c r="F4333" s="2" t="s">
        <v>13</v>
      </c>
      <c r="G4333" s="2" t="s">
        <v>33</v>
      </c>
    </row>
    <row r="4334" spans="1:7" x14ac:dyDescent="0.25">
      <c r="A4334" s="3">
        <v>3137</v>
      </c>
      <c r="B4334" s="2" t="s">
        <v>3001</v>
      </c>
      <c r="C4334" s="2" t="s">
        <v>43</v>
      </c>
      <c r="D4334" s="2" t="s">
        <v>11</v>
      </c>
      <c r="E4334" s="2" t="s">
        <v>827</v>
      </c>
      <c r="F4334" s="2" t="s">
        <v>13</v>
      </c>
      <c r="G4334" s="2" t="s">
        <v>33</v>
      </c>
    </row>
    <row r="4335" spans="1:7" hidden="1" x14ac:dyDescent="0.25">
      <c r="A4335" s="3">
        <v>4333</v>
      </c>
      <c r="B4335" s="2" t="s">
        <v>387</v>
      </c>
      <c r="C4335" s="2" t="s">
        <v>59</v>
      </c>
      <c r="D4335" s="2" t="s">
        <v>11</v>
      </c>
      <c r="E4335" s="2" t="s">
        <v>3735</v>
      </c>
      <c r="F4335" s="2" t="s">
        <v>37</v>
      </c>
      <c r="G4335" s="2" t="s">
        <v>14</v>
      </c>
    </row>
    <row r="4336" spans="1:7" x14ac:dyDescent="0.25">
      <c r="A4336" s="3">
        <v>4409</v>
      </c>
      <c r="B4336" s="2" t="s">
        <v>3001</v>
      </c>
      <c r="C4336" s="2" t="s">
        <v>26</v>
      </c>
      <c r="D4336" s="2" t="s">
        <v>11</v>
      </c>
      <c r="E4336" s="2" t="s">
        <v>827</v>
      </c>
      <c r="F4336" s="2" t="s">
        <v>13</v>
      </c>
      <c r="G4336" s="2" t="s">
        <v>33</v>
      </c>
    </row>
    <row r="4337" spans="1:7" x14ac:dyDescent="0.25">
      <c r="A4337" s="3">
        <v>4142</v>
      </c>
      <c r="B4337" s="2" t="s">
        <v>3001</v>
      </c>
      <c r="C4337" s="2" t="s">
        <v>30</v>
      </c>
      <c r="D4337" s="2" t="s">
        <v>11</v>
      </c>
      <c r="E4337" s="2" t="s">
        <v>827</v>
      </c>
      <c r="F4337" s="2" t="s">
        <v>13</v>
      </c>
      <c r="G4337" s="2" t="s">
        <v>33</v>
      </c>
    </row>
    <row r="4338" spans="1:7" x14ac:dyDescent="0.25">
      <c r="A4338" s="3">
        <v>1</v>
      </c>
      <c r="B4338" s="2" t="s">
        <v>3001</v>
      </c>
      <c r="C4338" s="2" t="s">
        <v>23</v>
      </c>
      <c r="D4338" s="2" t="s">
        <v>11</v>
      </c>
      <c r="E4338" s="2" t="s">
        <v>827</v>
      </c>
      <c r="F4338" s="2" t="s">
        <v>13</v>
      </c>
      <c r="G4338" s="2" t="s">
        <v>33</v>
      </c>
    </row>
    <row r="4339" spans="1:7" x14ac:dyDescent="0.25">
      <c r="A4339" s="3">
        <v>418</v>
      </c>
      <c r="B4339" s="2" t="s">
        <v>2512</v>
      </c>
      <c r="C4339" s="2" t="s">
        <v>189</v>
      </c>
      <c r="D4339" s="2" t="s">
        <v>11</v>
      </c>
      <c r="E4339" s="2" t="s">
        <v>2514</v>
      </c>
      <c r="F4339" s="2" t="s">
        <v>13</v>
      </c>
      <c r="G4339" s="2" t="s">
        <v>33</v>
      </c>
    </row>
    <row r="4340" spans="1:7" x14ac:dyDescent="0.25">
      <c r="A4340" s="3">
        <v>2315</v>
      </c>
      <c r="B4340" s="2" t="s">
        <v>2512</v>
      </c>
      <c r="C4340" s="2" t="s">
        <v>43</v>
      </c>
      <c r="D4340" s="2" t="s">
        <v>11</v>
      </c>
      <c r="E4340" s="2" t="s">
        <v>2514</v>
      </c>
      <c r="F4340" s="2" t="s">
        <v>13</v>
      </c>
      <c r="G4340" s="2" t="s">
        <v>33</v>
      </c>
    </row>
    <row r="4341" spans="1:7" x14ac:dyDescent="0.25">
      <c r="A4341" s="3">
        <v>1095</v>
      </c>
      <c r="B4341" s="2" t="s">
        <v>2512</v>
      </c>
      <c r="C4341" s="2" t="s">
        <v>26</v>
      </c>
      <c r="D4341" s="2" t="s">
        <v>11</v>
      </c>
      <c r="E4341" s="2" t="s">
        <v>2514</v>
      </c>
      <c r="F4341" s="2" t="s">
        <v>13</v>
      </c>
      <c r="G4341" s="2" t="s">
        <v>33</v>
      </c>
    </row>
    <row r="4342" spans="1:7" x14ac:dyDescent="0.25">
      <c r="A4342" s="3">
        <v>3655</v>
      </c>
      <c r="B4342" s="2" t="s">
        <v>2512</v>
      </c>
      <c r="C4342" s="2" t="s">
        <v>30</v>
      </c>
      <c r="D4342" s="2" t="s">
        <v>11</v>
      </c>
      <c r="E4342" s="2" t="s">
        <v>2514</v>
      </c>
      <c r="F4342" s="2" t="s">
        <v>13</v>
      </c>
      <c r="G4342" s="2" t="s">
        <v>33</v>
      </c>
    </row>
    <row r="4343" spans="1:7" x14ac:dyDescent="0.25">
      <c r="A4343" s="3">
        <v>1584</v>
      </c>
      <c r="B4343" s="2" t="s">
        <v>2512</v>
      </c>
      <c r="C4343" s="2" t="s">
        <v>23</v>
      </c>
      <c r="D4343" s="2" t="s">
        <v>11</v>
      </c>
      <c r="E4343" s="2" t="s">
        <v>2514</v>
      </c>
      <c r="F4343" s="2" t="s">
        <v>13</v>
      </c>
      <c r="G4343" s="2" t="s">
        <v>33</v>
      </c>
    </row>
    <row r="4344" spans="1:7" x14ac:dyDescent="0.25">
      <c r="A4344" s="3">
        <v>1614</v>
      </c>
      <c r="B4344" s="2" t="s">
        <v>2023</v>
      </c>
      <c r="C4344" s="2" t="s">
        <v>189</v>
      </c>
      <c r="D4344" s="2" t="s">
        <v>11</v>
      </c>
      <c r="E4344" s="2" t="s">
        <v>108</v>
      </c>
      <c r="F4344" s="2" t="s">
        <v>13</v>
      </c>
      <c r="G4344" s="2" t="s">
        <v>33</v>
      </c>
    </row>
    <row r="4345" spans="1:7" x14ac:dyDescent="0.25">
      <c r="A4345" s="3">
        <v>1791</v>
      </c>
      <c r="B4345" s="2" t="s">
        <v>2023</v>
      </c>
      <c r="C4345" s="2" t="s">
        <v>43</v>
      </c>
      <c r="D4345" s="2" t="s">
        <v>11</v>
      </c>
      <c r="E4345" s="2" t="s">
        <v>108</v>
      </c>
      <c r="F4345" s="2" t="s">
        <v>13</v>
      </c>
      <c r="G4345" s="2" t="s">
        <v>33</v>
      </c>
    </row>
    <row r="4346" spans="1:7" x14ac:dyDescent="0.25">
      <c r="A4346" s="3">
        <v>1542</v>
      </c>
      <c r="B4346" s="2" t="s">
        <v>2023</v>
      </c>
      <c r="C4346" s="2" t="s">
        <v>26</v>
      </c>
      <c r="D4346" s="2" t="s">
        <v>11</v>
      </c>
      <c r="E4346" s="2" t="s">
        <v>108</v>
      </c>
      <c r="F4346" s="2" t="s">
        <v>13</v>
      </c>
      <c r="G4346" s="2" t="s">
        <v>33</v>
      </c>
    </row>
    <row r="4347" spans="1:7" hidden="1" x14ac:dyDescent="0.25">
      <c r="A4347" s="3">
        <v>4345</v>
      </c>
      <c r="C4347" s="2" t="s">
        <v>2818</v>
      </c>
      <c r="D4347" s="2" t="s">
        <v>11</v>
      </c>
      <c r="E4347" s="2" t="s">
        <v>5846</v>
      </c>
      <c r="F4347" s="2" t="s">
        <v>37</v>
      </c>
      <c r="G4347" s="2" t="s">
        <v>2913</v>
      </c>
    </row>
    <row r="4348" spans="1:7" x14ac:dyDescent="0.25">
      <c r="A4348" s="3">
        <v>227</v>
      </c>
      <c r="B4348" s="2" t="s">
        <v>2023</v>
      </c>
      <c r="C4348" s="2" t="s">
        <v>30</v>
      </c>
      <c r="D4348" s="2" t="s">
        <v>11</v>
      </c>
      <c r="E4348" s="2" t="s">
        <v>108</v>
      </c>
      <c r="F4348" s="2" t="s">
        <v>13</v>
      </c>
      <c r="G4348" s="2" t="s">
        <v>33</v>
      </c>
    </row>
    <row r="4349" spans="1:7" x14ac:dyDescent="0.25">
      <c r="A4349" s="3">
        <v>1099</v>
      </c>
      <c r="B4349" s="2" t="s">
        <v>2023</v>
      </c>
      <c r="C4349" s="2" t="s">
        <v>23</v>
      </c>
      <c r="D4349" s="2" t="s">
        <v>11</v>
      </c>
      <c r="E4349" s="2" t="s">
        <v>108</v>
      </c>
      <c r="F4349" s="2" t="s">
        <v>13</v>
      </c>
      <c r="G4349" s="2" t="s">
        <v>33</v>
      </c>
    </row>
    <row r="4350" spans="1:7" x14ac:dyDescent="0.25">
      <c r="A4350" s="3">
        <v>1242</v>
      </c>
      <c r="B4350" s="2" t="s">
        <v>1706</v>
      </c>
      <c r="C4350" s="2" t="s">
        <v>189</v>
      </c>
      <c r="D4350" s="2" t="s">
        <v>11</v>
      </c>
      <c r="E4350" s="2" t="s">
        <v>1103</v>
      </c>
      <c r="F4350" s="2" t="s">
        <v>13</v>
      </c>
      <c r="G4350" s="2" t="s">
        <v>33</v>
      </c>
    </row>
    <row r="4351" spans="1:7" x14ac:dyDescent="0.25">
      <c r="A4351" s="3">
        <v>3336</v>
      </c>
      <c r="B4351" s="2" t="s">
        <v>1706</v>
      </c>
      <c r="C4351" s="2" t="s">
        <v>43</v>
      </c>
      <c r="D4351" s="2" t="s">
        <v>11</v>
      </c>
      <c r="E4351" s="2" t="s">
        <v>1103</v>
      </c>
      <c r="F4351" s="2" t="s">
        <v>13</v>
      </c>
      <c r="G4351" s="2" t="s">
        <v>33</v>
      </c>
    </row>
    <row r="4352" spans="1:7" x14ac:dyDescent="0.25">
      <c r="A4352" s="3">
        <v>1336</v>
      </c>
      <c r="B4352" s="2" t="s">
        <v>1706</v>
      </c>
      <c r="C4352" s="2" t="s">
        <v>26</v>
      </c>
      <c r="D4352" s="2" t="s">
        <v>11</v>
      </c>
      <c r="E4352" s="2" t="s">
        <v>1103</v>
      </c>
      <c r="F4352" s="2" t="s">
        <v>13</v>
      </c>
      <c r="G4352" s="2" t="s">
        <v>33</v>
      </c>
    </row>
    <row r="4353" spans="1:7" x14ac:dyDescent="0.25">
      <c r="A4353" s="3">
        <v>2267</v>
      </c>
      <c r="B4353" s="2" t="s">
        <v>1706</v>
      </c>
      <c r="C4353" s="2" t="s">
        <v>30</v>
      </c>
      <c r="D4353" s="2" t="s">
        <v>11</v>
      </c>
      <c r="E4353" s="2" t="s">
        <v>1103</v>
      </c>
      <c r="F4353" s="2" t="s">
        <v>13</v>
      </c>
      <c r="G4353" s="2" t="s">
        <v>33</v>
      </c>
    </row>
    <row r="4354" spans="1:7" x14ac:dyDescent="0.25">
      <c r="A4354" s="3">
        <v>570</v>
      </c>
      <c r="B4354" s="2" t="s">
        <v>1706</v>
      </c>
      <c r="C4354" s="2" t="s">
        <v>23</v>
      </c>
      <c r="D4354" s="2" t="s">
        <v>11</v>
      </c>
      <c r="E4354" s="2" t="s">
        <v>1103</v>
      </c>
      <c r="F4354" s="2" t="s">
        <v>13</v>
      </c>
      <c r="G4354" s="2" t="s">
        <v>33</v>
      </c>
    </row>
    <row r="4355" spans="1:7" x14ac:dyDescent="0.25">
      <c r="A4355" s="3">
        <v>153</v>
      </c>
      <c r="B4355" s="2" t="s">
        <v>634</v>
      </c>
      <c r="C4355" s="2" t="s">
        <v>189</v>
      </c>
      <c r="D4355" s="2" t="s">
        <v>11</v>
      </c>
      <c r="E4355" s="2" t="s">
        <v>636</v>
      </c>
      <c r="F4355" s="2" t="s">
        <v>13</v>
      </c>
      <c r="G4355" s="2" t="s">
        <v>33</v>
      </c>
    </row>
    <row r="4356" spans="1:7" x14ac:dyDescent="0.25">
      <c r="A4356" s="3">
        <v>2553</v>
      </c>
      <c r="B4356" s="2" t="s">
        <v>634</v>
      </c>
      <c r="C4356" s="2" t="s">
        <v>43</v>
      </c>
      <c r="D4356" s="2" t="s">
        <v>11</v>
      </c>
      <c r="E4356" s="2" t="s">
        <v>636</v>
      </c>
      <c r="F4356" s="2" t="s">
        <v>13</v>
      </c>
      <c r="G4356" s="2" t="s">
        <v>33</v>
      </c>
    </row>
    <row r="4357" spans="1:7" x14ac:dyDescent="0.25">
      <c r="A4357" s="3">
        <v>1420</v>
      </c>
      <c r="B4357" s="2" t="s">
        <v>634</v>
      </c>
      <c r="C4357" s="2" t="s">
        <v>26</v>
      </c>
      <c r="D4357" s="2" t="s">
        <v>11</v>
      </c>
      <c r="E4357" s="2" t="s">
        <v>636</v>
      </c>
      <c r="F4357" s="2" t="s">
        <v>13</v>
      </c>
      <c r="G4357" s="2" t="s">
        <v>33</v>
      </c>
    </row>
    <row r="4358" spans="1:7" x14ac:dyDescent="0.25">
      <c r="A4358" s="3">
        <v>3870</v>
      </c>
      <c r="B4358" s="2" t="s">
        <v>634</v>
      </c>
      <c r="C4358" s="2" t="s">
        <v>30</v>
      </c>
      <c r="D4358" s="2" t="s">
        <v>11</v>
      </c>
      <c r="E4358" s="2" t="s">
        <v>636</v>
      </c>
      <c r="F4358" s="2" t="s">
        <v>13</v>
      </c>
      <c r="G4358" s="2" t="s">
        <v>33</v>
      </c>
    </row>
    <row r="4359" spans="1:7" x14ac:dyDescent="0.25">
      <c r="A4359" s="3">
        <v>2811</v>
      </c>
      <c r="B4359" s="2" t="s">
        <v>634</v>
      </c>
      <c r="C4359" s="2" t="s">
        <v>23</v>
      </c>
      <c r="D4359" s="2" t="s">
        <v>11</v>
      </c>
      <c r="E4359" s="2" t="s">
        <v>636</v>
      </c>
      <c r="F4359" s="2" t="s">
        <v>13</v>
      </c>
      <c r="G4359" s="2" t="s">
        <v>33</v>
      </c>
    </row>
    <row r="4360" spans="1:7" hidden="1" x14ac:dyDescent="0.25">
      <c r="A4360" s="3">
        <v>649</v>
      </c>
      <c r="B4360" s="2" t="s">
        <v>961</v>
      </c>
      <c r="C4360" s="2" t="s">
        <v>47</v>
      </c>
      <c r="D4360" s="2" t="s">
        <v>11</v>
      </c>
      <c r="E4360" s="2" t="s">
        <v>963</v>
      </c>
      <c r="F4360" s="2" t="s">
        <v>13</v>
      </c>
      <c r="G4360" s="2" t="s">
        <v>14</v>
      </c>
    </row>
    <row r="4361" spans="1:7" hidden="1" x14ac:dyDescent="0.25">
      <c r="A4361" s="3">
        <v>2618</v>
      </c>
      <c r="B4361" s="2" t="s">
        <v>961</v>
      </c>
      <c r="C4361" s="2" t="s">
        <v>90</v>
      </c>
      <c r="D4361" s="2" t="s">
        <v>11</v>
      </c>
      <c r="E4361" s="2" t="s">
        <v>963</v>
      </c>
      <c r="F4361" s="2" t="s">
        <v>13</v>
      </c>
      <c r="G4361" s="2" t="s">
        <v>14</v>
      </c>
    </row>
    <row r="4362" spans="1:7" hidden="1" x14ac:dyDescent="0.25">
      <c r="A4362" s="3">
        <v>4360</v>
      </c>
      <c r="C4362" s="2" t="s">
        <v>2818</v>
      </c>
      <c r="D4362" s="2" t="s">
        <v>11</v>
      </c>
      <c r="E4362" s="2" t="s">
        <v>3580</v>
      </c>
      <c r="F4362" s="2" t="s">
        <v>37</v>
      </c>
      <c r="G4362" s="2" t="s">
        <v>2821</v>
      </c>
    </row>
    <row r="4363" spans="1:7" hidden="1" x14ac:dyDescent="0.25">
      <c r="A4363" s="3">
        <v>1383</v>
      </c>
      <c r="B4363" s="2" t="s">
        <v>961</v>
      </c>
      <c r="C4363" s="2" t="s">
        <v>9</v>
      </c>
      <c r="D4363" s="2" t="s">
        <v>11</v>
      </c>
      <c r="E4363" s="2" t="s">
        <v>963</v>
      </c>
      <c r="F4363" s="2" t="s">
        <v>13</v>
      </c>
      <c r="G4363" s="2" t="s">
        <v>14</v>
      </c>
    </row>
    <row r="4364" spans="1:7" hidden="1" x14ac:dyDescent="0.25">
      <c r="A4364" s="3">
        <v>4362</v>
      </c>
      <c r="B4364" s="2" t="s">
        <v>4256</v>
      </c>
      <c r="C4364" s="2" t="s">
        <v>59</v>
      </c>
      <c r="D4364" s="2" t="s">
        <v>11</v>
      </c>
      <c r="E4364" s="2" t="s">
        <v>4258</v>
      </c>
      <c r="F4364" s="2" t="s">
        <v>37</v>
      </c>
      <c r="G4364" s="2" t="s">
        <v>14</v>
      </c>
    </row>
    <row r="4365" spans="1:7" hidden="1" x14ac:dyDescent="0.25">
      <c r="A4365" s="3">
        <v>1076</v>
      </c>
      <c r="B4365" s="2" t="s">
        <v>961</v>
      </c>
      <c r="C4365" s="2" t="s">
        <v>99</v>
      </c>
      <c r="D4365" s="2" t="s">
        <v>11</v>
      </c>
      <c r="E4365" s="2" t="s">
        <v>963</v>
      </c>
      <c r="F4365" s="2" t="s">
        <v>13</v>
      </c>
      <c r="G4365" s="2" t="s">
        <v>14</v>
      </c>
    </row>
    <row r="4366" spans="1:7" hidden="1" x14ac:dyDescent="0.25">
      <c r="A4366" s="3">
        <v>831</v>
      </c>
      <c r="B4366" s="2" t="s">
        <v>961</v>
      </c>
      <c r="C4366" s="2" t="s">
        <v>70</v>
      </c>
      <c r="D4366" s="2" t="s">
        <v>11</v>
      </c>
      <c r="E4366" s="2" t="s">
        <v>963</v>
      </c>
      <c r="F4366" s="2" t="s">
        <v>13</v>
      </c>
      <c r="G4366" s="2" t="s">
        <v>14</v>
      </c>
    </row>
    <row r="4367" spans="1:7" x14ac:dyDescent="0.25">
      <c r="A4367" s="3">
        <v>420</v>
      </c>
      <c r="B4367" s="2" t="s">
        <v>961</v>
      </c>
      <c r="C4367" s="2" t="s">
        <v>189</v>
      </c>
      <c r="D4367" s="2" t="s">
        <v>11</v>
      </c>
      <c r="E4367" s="2" t="s">
        <v>963</v>
      </c>
      <c r="F4367" s="2" t="s">
        <v>13</v>
      </c>
      <c r="G4367" s="2" t="s">
        <v>14</v>
      </c>
    </row>
    <row r="4368" spans="1:7" x14ac:dyDescent="0.25">
      <c r="A4368" s="3">
        <v>2254</v>
      </c>
      <c r="B4368" s="2" t="s">
        <v>961</v>
      </c>
      <c r="C4368" s="2" t="s">
        <v>43</v>
      </c>
      <c r="D4368" s="2" t="s">
        <v>11</v>
      </c>
      <c r="E4368" s="2" t="s">
        <v>963</v>
      </c>
      <c r="F4368" s="2" t="s">
        <v>13</v>
      </c>
      <c r="G4368" s="2" t="s">
        <v>14</v>
      </c>
    </row>
    <row r="4369" spans="1:14" x14ac:dyDescent="0.25">
      <c r="A4369" s="3">
        <v>2278</v>
      </c>
      <c r="B4369" s="2" t="s">
        <v>961</v>
      </c>
      <c r="C4369" s="2" t="s">
        <v>26</v>
      </c>
      <c r="D4369" s="2" t="s">
        <v>11</v>
      </c>
      <c r="E4369" s="2" t="s">
        <v>963</v>
      </c>
      <c r="F4369" s="2" t="s">
        <v>13</v>
      </c>
      <c r="G4369" s="2" t="s">
        <v>14</v>
      </c>
    </row>
    <row r="4370" spans="1:14" hidden="1" x14ac:dyDescent="0.25">
      <c r="A4370" s="3">
        <v>4368</v>
      </c>
      <c r="B4370" s="2" t="s">
        <v>357</v>
      </c>
      <c r="C4370" s="2" t="s">
        <v>59</v>
      </c>
      <c r="D4370" s="2" t="s">
        <v>11</v>
      </c>
      <c r="E4370" s="2" t="s">
        <v>2598</v>
      </c>
      <c r="F4370" s="2" t="s">
        <v>37</v>
      </c>
      <c r="G4370" s="2" t="s">
        <v>14</v>
      </c>
    </row>
    <row r="4371" spans="1:14" x14ac:dyDescent="0.25">
      <c r="A4371" s="3">
        <v>3685</v>
      </c>
      <c r="B4371" s="2" t="s">
        <v>961</v>
      </c>
      <c r="C4371" s="2" t="s">
        <v>30</v>
      </c>
      <c r="D4371" s="2" t="s">
        <v>11</v>
      </c>
      <c r="E4371" s="2" t="s">
        <v>963</v>
      </c>
      <c r="F4371" s="2" t="s">
        <v>13</v>
      </c>
      <c r="G4371" s="2" t="s">
        <v>14</v>
      </c>
    </row>
    <row r="4372" spans="1:14" x14ac:dyDescent="0.25">
      <c r="A4372" s="3">
        <v>3680</v>
      </c>
      <c r="B4372" s="2" t="s">
        <v>961</v>
      </c>
      <c r="C4372" s="2" t="s">
        <v>23</v>
      </c>
      <c r="D4372" s="2" t="s">
        <v>11</v>
      </c>
      <c r="E4372" s="2" t="s">
        <v>963</v>
      </c>
      <c r="F4372" s="2" t="s">
        <v>13</v>
      </c>
      <c r="G4372" s="2" t="s">
        <v>14</v>
      </c>
    </row>
    <row r="4373" spans="1:14" hidden="1" x14ac:dyDescent="0.25">
      <c r="A4373" s="3">
        <v>1939</v>
      </c>
      <c r="B4373" s="2" t="s">
        <v>800</v>
      </c>
      <c r="C4373" s="2" t="s">
        <v>47</v>
      </c>
      <c r="D4373" s="2" t="s">
        <v>11</v>
      </c>
      <c r="E4373" s="2" t="s">
        <v>802</v>
      </c>
      <c r="F4373" s="2" t="s">
        <v>13</v>
      </c>
      <c r="G4373" s="2" t="s">
        <v>33</v>
      </c>
    </row>
    <row r="4374" spans="1:14" hidden="1" x14ac:dyDescent="0.25">
      <c r="A4374" s="3">
        <v>3635</v>
      </c>
      <c r="B4374" s="2" t="s">
        <v>800</v>
      </c>
      <c r="C4374" s="2" t="s">
        <v>90</v>
      </c>
      <c r="D4374" s="2" t="s">
        <v>11</v>
      </c>
      <c r="E4374" s="2" t="s">
        <v>802</v>
      </c>
      <c r="F4374" s="2" t="s">
        <v>13</v>
      </c>
      <c r="G4374" s="2" t="s">
        <v>33</v>
      </c>
    </row>
    <row r="4375" spans="1:14" hidden="1" x14ac:dyDescent="0.25">
      <c r="A4375" s="3">
        <v>3801</v>
      </c>
      <c r="B4375" s="2" t="s">
        <v>800</v>
      </c>
      <c r="C4375" s="2" t="s">
        <v>9</v>
      </c>
      <c r="D4375" s="2" t="s">
        <v>11</v>
      </c>
      <c r="E4375" s="2" t="s">
        <v>802</v>
      </c>
      <c r="F4375" s="2" t="s">
        <v>13</v>
      </c>
      <c r="G4375" s="2" t="s">
        <v>33</v>
      </c>
    </row>
    <row r="4376" spans="1:14" hidden="1" x14ac:dyDescent="0.25">
      <c r="A4376" s="3">
        <v>4089</v>
      </c>
      <c r="B4376" s="2" t="s">
        <v>800</v>
      </c>
      <c r="C4376" s="2" t="s">
        <v>99</v>
      </c>
      <c r="D4376" s="2" t="s">
        <v>11</v>
      </c>
      <c r="E4376" s="2" t="s">
        <v>802</v>
      </c>
      <c r="F4376" s="2" t="s">
        <v>13</v>
      </c>
      <c r="G4376" s="2" t="s">
        <v>33</v>
      </c>
    </row>
    <row r="4377" spans="1:14" hidden="1" x14ac:dyDescent="0.25">
      <c r="A4377" s="3">
        <v>3779</v>
      </c>
      <c r="B4377" s="2" t="s">
        <v>800</v>
      </c>
      <c r="C4377" s="2" t="s">
        <v>70</v>
      </c>
      <c r="D4377" s="2" t="s">
        <v>11</v>
      </c>
      <c r="E4377" s="2" t="s">
        <v>802</v>
      </c>
      <c r="F4377" s="2" t="s">
        <v>13</v>
      </c>
      <c r="G4377" s="2" t="s">
        <v>33</v>
      </c>
    </row>
    <row r="4378" spans="1:14" x14ac:dyDescent="0.25">
      <c r="A4378" s="3">
        <v>3829</v>
      </c>
      <c r="B4378" s="2" t="s">
        <v>4416</v>
      </c>
      <c r="C4378" s="2" t="s">
        <v>16</v>
      </c>
      <c r="D4378" s="2" t="s">
        <v>11</v>
      </c>
      <c r="E4378" s="2" t="s">
        <v>2951</v>
      </c>
      <c r="F4378" s="2" t="s">
        <v>13</v>
      </c>
      <c r="G4378" s="2" t="s">
        <v>14</v>
      </c>
      <c r="H4378" s="2">
        <f>14.0067*N4378/M4378</f>
        <v>0.2361210384356035</v>
      </c>
      <c r="L4378" s="2" t="s">
        <v>6847</v>
      </c>
      <c r="M4378" s="2">
        <v>59.32</v>
      </c>
      <c r="N4378" s="2">
        <v>1</v>
      </c>
    </row>
    <row r="4379" spans="1:14" x14ac:dyDescent="0.25">
      <c r="A4379" s="3">
        <v>4266</v>
      </c>
      <c r="B4379" s="2" t="s">
        <v>4416</v>
      </c>
      <c r="C4379" s="2" t="s">
        <v>26</v>
      </c>
      <c r="D4379" s="2" t="s">
        <v>11</v>
      </c>
      <c r="E4379" s="2" t="s">
        <v>2951</v>
      </c>
      <c r="F4379" s="2" t="s">
        <v>13</v>
      </c>
      <c r="G4379" s="2" t="s">
        <v>14</v>
      </c>
      <c r="N4379" s="2">
        <v>1</v>
      </c>
    </row>
    <row r="4380" spans="1:14" x14ac:dyDescent="0.25">
      <c r="A4380" s="3">
        <v>67</v>
      </c>
      <c r="B4380" s="2" t="s">
        <v>22</v>
      </c>
      <c r="C4380" s="2" t="s">
        <v>388</v>
      </c>
      <c r="D4380" s="2" t="s">
        <v>11</v>
      </c>
      <c r="E4380" s="2" t="s">
        <v>25</v>
      </c>
      <c r="F4380" s="2" t="s">
        <v>13</v>
      </c>
      <c r="G4380" s="2" t="s">
        <v>14</v>
      </c>
      <c r="H4380" s="2">
        <f>14.0067*N4380/M4380</f>
        <v>0</v>
      </c>
      <c r="L4380" s="2" t="s">
        <v>7683</v>
      </c>
      <c r="M4380" s="2">
        <v>65.38</v>
      </c>
    </row>
    <row r="4381" spans="1:14" x14ac:dyDescent="0.25">
      <c r="A4381" s="3">
        <v>709</v>
      </c>
      <c r="B4381" s="2" t="s">
        <v>22</v>
      </c>
      <c r="C4381" s="2" t="s">
        <v>199</v>
      </c>
      <c r="D4381" s="2" t="s">
        <v>11</v>
      </c>
      <c r="E4381" s="2" t="s">
        <v>25</v>
      </c>
      <c r="F4381" s="2" t="s">
        <v>13</v>
      </c>
      <c r="G4381" s="2" t="s">
        <v>14</v>
      </c>
      <c r="H4381" s="2">
        <f>14.0067*N4381/M4381</f>
        <v>0</v>
      </c>
      <c r="L4381" s="2" t="s">
        <v>7683</v>
      </c>
      <c r="M4381" s="2">
        <v>65.38</v>
      </c>
    </row>
    <row r="4382" spans="1:14" x14ac:dyDescent="0.25">
      <c r="A4382" s="3">
        <v>798</v>
      </c>
      <c r="B4382" s="2" t="s">
        <v>22</v>
      </c>
      <c r="C4382" s="2" t="s">
        <v>142</v>
      </c>
      <c r="D4382" s="2" t="s">
        <v>11</v>
      </c>
      <c r="E4382" s="2" t="s">
        <v>25</v>
      </c>
      <c r="F4382" s="2" t="s">
        <v>13</v>
      </c>
      <c r="G4382" s="2" t="s">
        <v>14</v>
      </c>
      <c r="H4382" s="2">
        <f>14.0067*N4382/M4382</f>
        <v>0</v>
      </c>
      <c r="L4382" s="2" t="s">
        <v>7683</v>
      </c>
      <c r="M4382" s="2">
        <v>65.38</v>
      </c>
    </row>
    <row r="4383" spans="1:14" x14ac:dyDescent="0.25">
      <c r="A4383" s="3">
        <v>1171</v>
      </c>
      <c r="B4383" s="2" t="s">
        <v>22</v>
      </c>
      <c r="C4383" s="2" t="s">
        <v>16</v>
      </c>
      <c r="D4383" s="2" t="s">
        <v>11</v>
      </c>
      <c r="E4383" s="2" t="s">
        <v>25</v>
      </c>
      <c r="F4383" s="2" t="s">
        <v>13</v>
      </c>
      <c r="G4383" s="2" t="s">
        <v>14</v>
      </c>
      <c r="H4383" s="2">
        <f>14.0067*N4383/M4383</f>
        <v>0</v>
      </c>
      <c r="L4383" s="2" t="s">
        <v>7683</v>
      </c>
      <c r="M4383" s="2">
        <v>65.38</v>
      </c>
    </row>
    <row r="4384" spans="1:14" x14ac:dyDescent="0.25">
      <c r="A4384" s="3">
        <v>100</v>
      </c>
      <c r="B4384" s="2" t="s">
        <v>22</v>
      </c>
      <c r="C4384" s="2" t="s">
        <v>189</v>
      </c>
      <c r="D4384" s="2" t="s">
        <v>11</v>
      </c>
      <c r="E4384" s="2" t="s">
        <v>25</v>
      </c>
      <c r="F4384" s="2" t="s">
        <v>13</v>
      </c>
      <c r="G4384" s="2" t="s">
        <v>14</v>
      </c>
    </row>
    <row r="4385" spans="1:14" hidden="1" x14ac:dyDescent="0.25">
      <c r="A4385" s="3">
        <v>4383</v>
      </c>
      <c r="B4385" s="2" t="s">
        <v>79</v>
      </c>
      <c r="C4385" s="2" t="s">
        <v>1292</v>
      </c>
      <c r="D4385" s="2" t="s">
        <v>11</v>
      </c>
      <c r="E4385" s="2" t="s">
        <v>6751</v>
      </c>
      <c r="F4385" s="2" t="s">
        <v>37</v>
      </c>
      <c r="G4385" s="2" t="s">
        <v>14</v>
      </c>
    </row>
    <row r="4386" spans="1:14" x14ac:dyDescent="0.25">
      <c r="A4386" s="3">
        <v>1377</v>
      </c>
      <c r="B4386" s="2" t="s">
        <v>22</v>
      </c>
      <c r="C4386" s="2" t="s">
        <v>43</v>
      </c>
      <c r="D4386" s="2" t="s">
        <v>11</v>
      </c>
      <c r="E4386" s="2" t="s">
        <v>25</v>
      </c>
      <c r="F4386" s="2" t="s">
        <v>13</v>
      </c>
      <c r="G4386" s="2" t="s">
        <v>14</v>
      </c>
      <c r="N4386" s="2">
        <v>0</v>
      </c>
    </row>
    <row r="4387" spans="1:14" x14ac:dyDescent="0.25">
      <c r="A4387" s="3">
        <v>889</v>
      </c>
      <c r="B4387" s="2" t="s">
        <v>22</v>
      </c>
      <c r="C4387" s="2" t="s">
        <v>26</v>
      </c>
      <c r="D4387" s="2" t="s">
        <v>11</v>
      </c>
      <c r="E4387" s="2" t="s">
        <v>25</v>
      </c>
      <c r="F4387" s="2" t="s">
        <v>13</v>
      </c>
      <c r="G4387" s="2" t="s">
        <v>14</v>
      </c>
      <c r="N4387" s="2">
        <v>0</v>
      </c>
    </row>
    <row r="4388" spans="1:14" x14ac:dyDescent="0.25">
      <c r="A4388" s="3">
        <v>1500</v>
      </c>
      <c r="B4388" s="2" t="s">
        <v>22</v>
      </c>
      <c r="C4388" s="2" t="s">
        <v>30</v>
      </c>
      <c r="D4388" s="2" t="s">
        <v>11</v>
      </c>
      <c r="E4388" s="2" t="s">
        <v>25</v>
      </c>
      <c r="F4388" s="2" t="s">
        <v>13</v>
      </c>
      <c r="G4388" s="2" t="s">
        <v>14</v>
      </c>
      <c r="N4388" s="2">
        <v>0</v>
      </c>
    </row>
    <row r="4389" spans="1:14" x14ac:dyDescent="0.25">
      <c r="A4389" s="3">
        <v>2047</v>
      </c>
      <c r="B4389" s="2" t="s">
        <v>22</v>
      </c>
      <c r="C4389" s="2" t="s">
        <v>23</v>
      </c>
      <c r="D4389" s="2" t="s">
        <v>11</v>
      </c>
      <c r="E4389" s="2" t="s">
        <v>25</v>
      </c>
      <c r="F4389" s="2" t="s">
        <v>13</v>
      </c>
      <c r="G4389" s="2" t="s">
        <v>14</v>
      </c>
      <c r="N4389" s="2">
        <v>0</v>
      </c>
    </row>
    <row r="4390" spans="1:14" hidden="1" x14ac:dyDescent="0.25">
      <c r="A4390" s="3">
        <v>3754</v>
      </c>
      <c r="B4390" s="2" t="s">
        <v>1063</v>
      </c>
      <c r="C4390" s="2" t="s">
        <v>47</v>
      </c>
      <c r="D4390" s="2" t="s">
        <v>11</v>
      </c>
      <c r="E4390" s="2" t="s">
        <v>1065</v>
      </c>
      <c r="F4390" s="2" t="s">
        <v>13</v>
      </c>
      <c r="G4390" s="2" t="s">
        <v>14</v>
      </c>
    </row>
    <row r="4391" spans="1:14" hidden="1" x14ac:dyDescent="0.25">
      <c r="A4391" s="3">
        <v>3048</v>
      </c>
      <c r="B4391" s="2" t="s">
        <v>1063</v>
      </c>
      <c r="C4391" s="2" t="s">
        <v>90</v>
      </c>
      <c r="D4391" s="2" t="s">
        <v>11</v>
      </c>
      <c r="E4391" s="2" t="s">
        <v>1065</v>
      </c>
      <c r="F4391" s="2" t="s">
        <v>13</v>
      </c>
      <c r="G4391" s="2" t="s">
        <v>14</v>
      </c>
    </row>
    <row r="4392" spans="1:14" hidden="1" x14ac:dyDescent="0.25">
      <c r="A4392" s="3">
        <v>4318</v>
      </c>
      <c r="B4392" s="2" t="s">
        <v>1063</v>
      </c>
      <c r="C4392" s="2" t="s">
        <v>9</v>
      </c>
      <c r="D4392" s="2" t="s">
        <v>11</v>
      </c>
      <c r="E4392" s="2" t="s">
        <v>1065</v>
      </c>
      <c r="F4392" s="2" t="s">
        <v>13</v>
      </c>
      <c r="G4392" s="2" t="s">
        <v>14</v>
      </c>
    </row>
    <row r="4393" spans="1:14" hidden="1" x14ac:dyDescent="0.25">
      <c r="A4393" s="3">
        <v>2264</v>
      </c>
      <c r="B4393" s="2" t="s">
        <v>1063</v>
      </c>
      <c r="C4393" s="2" t="s">
        <v>99</v>
      </c>
      <c r="D4393" s="2" t="s">
        <v>11</v>
      </c>
      <c r="E4393" s="2" t="s">
        <v>1065</v>
      </c>
      <c r="F4393" s="2" t="s">
        <v>13</v>
      </c>
      <c r="G4393" s="2" t="s">
        <v>14</v>
      </c>
    </row>
    <row r="4394" spans="1:14" hidden="1" x14ac:dyDescent="0.25">
      <c r="A4394" s="3">
        <v>3375</v>
      </c>
      <c r="B4394" s="2" t="s">
        <v>1063</v>
      </c>
      <c r="C4394" s="2" t="s">
        <v>70</v>
      </c>
      <c r="D4394" s="2" t="s">
        <v>11</v>
      </c>
      <c r="E4394" s="2" t="s">
        <v>1065</v>
      </c>
      <c r="F4394" s="2" t="s">
        <v>13</v>
      </c>
      <c r="G4394" s="2" t="s">
        <v>14</v>
      </c>
    </row>
    <row r="4395" spans="1:14" hidden="1" x14ac:dyDescent="0.25">
      <c r="A4395" s="3">
        <v>4393</v>
      </c>
      <c r="B4395" s="2" t="s">
        <v>4636</v>
      </c>
      <c r="C4395" s="2" t="s">
        <v>51</v>
      </c>
      <c r="D4395" s="2" t="s">
        <v>11</v>
      </c>
      <c r="E4395" s="2" t="s">
        <v>4638</v>
      </c>
      <c r="F4395" s="2" t="s">
        <v>37</v>
      </c>
      <c r="G4395" s="2" t="s">
        <v>14</v>
      </c>
    </row>
    <row r="4396" spans="1:14" hidden="1" x14ac:dyDescent="0.25">
      <c r="A4396" s="3">
        <v>3978</v>
      </c>
      <c r="B4396" s="2" t="s">
        <v>431</v>
      </c>
      <c r="C4396" s="2" t="s">
        <v>47</v>
      </c>
      <c r="D4396" s="2" t="s">
        <v>11</v>
      </c>
      <c r="E4396" s="2" t="s">
        <v>433</v>
      </c>
      <c r="F4396" s="2" t="s">
        <v>13</v>
      </c>
      <c r="G4396" s="2" t="s">
        <v>33</v>
      </c>
    </row>
    <row r="4397" spans="1:14" hidden="1" x14ac:dyDescent="0.25">
      <c r="A4397" s="3">
        <v>4395</v>
      </c>
      <c r="C4397" s="2" t="s">
        <v>2818</v>
      </c>
      <c r="D4397" s="2" t="s">
        <v>11</v>
      </c>
      <c r="E4397" s="2" t="s">
        <v>5278</v>
      </c>
      <c r="F4397" s="2" t="s">
        <v>37</v>
      </c>
      <c r="G4397" s="2" t="s">
        <v>2913</v>
      </c>
    </row>
    <row r="4398" spans="1:14" hidden="1" x14ac:dyDescent="0.25">
      <c r="A4398" s="3">
        <v>781</v>
      </c>
      <c r="B4398" s="2" t="s">
        <v>431</v>
      </c>
      <c r="C4398" s="2" t="s">
        <v>90</v>
      </c>
      <c r="D4398" s="2" t="s">
        <v>11</v>
      </c>
      <c r="E4398" s="2" t="s">
        <v>433</v>
      </c>
      <c r="F4398" s="2" t="s">
        <v>13</v>
      </c>
      <c r="G4398" s="2" t="s">
        <v>33</v>
      </c>
    </row>
    <row r="4399" spans="1:14" hidden="1" x14ac:dyDescent="0.25">
      <c r="A4399" s="3">
        <v>4163</v>
      </c>
      <c r="B4399" s="2" t="s">
        <v>431</v>
      </c>
      <c r="C4399" s="2" t="s">
        <v>9</v>
      </c>
      <c r="D4399" s="2" t="s">
        <v>11</v>
      </c>
      <c r="E4399" s="2" t="s">
        <v>433</v>
      </c>
      <c r="F4399" s="2" t="s">
        <v>13</v>
      </c>
      <c r="G4399" s="2" t="s">
        <v>33</v>
      </c>
    </row>
    <row r="4400" spans="1:14" hidden="1" x14ac:dyDescent="0.25">
      <c r="A4400" s="3">
        <v>705</v>
      </c>
      <c r="B4400" s="2" t="s">
        <v>431</v>
      </c>
      <c r="C4400" s="2" t="s">
        <v>99</v>
      </c>
      <c r="D4400" s="2" t="s">
        <v>11</v>
      </c>
      <c r="E4400" s="2" t="s">
        <v>433</v>
      </c>
      <c r="F4400" s="2" t="s">
        <v>13</v>
      </c>
      <c r="G4400" s="2" t="s">
        <v>33</v>
      </c>
    </row>
    <row r="4401" spans="1:14" hidden="1" x14ac:dyDescent="0.25">
      <c r="A4401" s="3">
        <v>1633</v>
      </c>
      <c r="B4401" s="2" t="s">
        <v>431</v>
      </c>
      <c r="C4401" s="2" t="s">
        <v>70</v>
      </c>
      <c r="D4401" s="2" t="s">
        <v>11</v>
      </c>
      <c r="E4401" s="2" t="s">
        <v>433</v>
      </c>
      <c r="F4401" s="2" t="s">
        <v>13</v>
      </c>
      <c r="G4401" s="2" t="s">
        <v>33</v>
      </c>
    </row>
    <row r="4402" spans="1:14" x14ac:dyDescent="0.25">
      <c r="A4402" s="3">
        <v>90</v>
      </c>
      <c r="B4402" s="2" t="s">
        <v>431</v>
      </c>
      <c r="C4402" s="2" t="s">
        <v>189</v>
      </c>
      <c r="D4402" s="2" t="s">
        <v>11</v>
      </c>
      <c r="E4402" s="2" t="s">
        <v>433</v>
      </c>
      <c r="F4402" s="2" t="s">
        <v>13</v>
      </c>
      <c r="G4402" s="2" t="s">
        <v>33</v>
      </c>
    </row>
    <row r="4403" spans="1:14" hidden="1" x14ac:dyDescent="0.25">
      <c r="A4403" s="3">
        <v>4401</v>
      </c>
      <c r="B4403" s="2" t="s">
        <v>716</v>
      </c>
      <c r="C4403" s="2" t="s">
        <v>1292</v>
      </c>
      <c r="D4403" s="2" t="s">
        <v>11</v>
      </c>
      <c r="E4403" s="2" t="s">
        <v>4706</v>
      </c>
      <c r="F4403" s="2" t="s">
        <v>37</v>
      </c>
      <c r="G4403" s="2" t="s">
        <v>14</v>
      </c>
    </row>
    <row r="4404" spans="1:14" hidden="1" x14ac:dyDescent="0.25">
      <c r="A4404" s="3">
        <v>4402</v>
      </c>
      <c r="C4404" s="2" t="s">
        <v>2818</v>
      </c>
      <c r="D4404" s="2" t="s">
        <v>11</v>
      </c>
      <c r="E4404" s="2" t="s">
        <v>5058</v>
      </c>
      <c r="F4404" s="2" t="s">
        <v>37</v>
      </c>
      <c r="G4404" s="2" t="s">
        <v>2913</v>
      </c>
    </row>
    <row r="4405" spans="1:14" x14ac:dyDescent="0.25">
      <c r="A4405" s="3">
        <v>2439</v>
      </c>
      <c r="B4405" s="2" t="s">
        <v>431</v>
      </c>
      <c r="C4405" s="2" t="s">
        <v>43</v>
      </c>
      <c r="D4405" s="2" t="s">
        <v>11</v>
      </c>
      <c r="E4405" s="2" t="s">
        <v>433</v>
      </c>
      <c r="F4405" s="2" t="s">
        <v>13</v>
      </c>
      <c r="G4405" s="2" t="s">
        <v>33</v>
      </c>
    </row>
    <row r="4406" spans="1:14" x14ac:dyDescent="0.25">
      <c r="A4406" s="3">
        <v>2057</v>
      </c>
      <c r="B4406" s="2" t="s">
        <v>431</v>
      </c>
      <c r="C4406" s="2" t="s">
        <v>26</v>
      </c>
      <c r="D4406" s="2" t="s">
        <v>11</v>
      </c>
      <c r="E4406" s="2" t="s">
        <v>433</v>
      </c>
      <c r="F4406" s="2" t="s">
        <v>13</v>
      </c>
      <c r="G4406" s="2" t="s">
        <v>33</v>
      </c>
    </row>
    <row r="4407" spans="1:14" x14ac:dyDescent="0.25">
      <c r="A4407" s="3">
        <v>668</v>
      </c>
      <c r="B4407" s="2" t="s">
        <v>431</v>
      </c>
      <c r="C4407" s="2" t="s">
        <v>30</v>
      </c>
      <c r="D4407" s="2" t="s">
        <v>11</v>
      </c>
      <c r="E4407" s="2" t="s">
        <v>433</v>
      </c>
      <c r="F4407" s="2" t="s">
        <v>13</v>
      </c>
      <c r="G4407" s="2" t="s">
        <v>33</v>
      </c>
    </row>
    <row r="4408" spans="1:14" x14ac:dyDescent="0.25">
      <c r="A4408" s="3">
        <v>1794</v>
      </c>
      <c r="B4408" s="2" t="s">
        <v>431</v>
      </c>
      <c r="C4408" s="2" t="s">
        <v>23</v>
      </c>
      <c r="D4408" s="2" t="s">
        <v>11</v>
      </c>
      <c r="E4408" s="2" t="s">
        <v>433</v>
      </c>
      <c r="F4408" s="2" t="s">
        <v>13</v>
      </c>
      <c r="G4408" s="2" t="s">
        <v>33</v>
      </c>
    </row>
    <row r="4409" spans="1:14" x14ac:dyDescent="0.25">
      <c r="A4409" s="3">
        <v>1296</v>
      </c>
      <c r="B4409" s="2" t="s">
        <v>5400</v>
      </c>
      <c r="C4409" s="2" t="s">
        <v>16</v>
      </c>
      <c r="D4409" s="2" t="s">
        <v>11</v>
      </c>
      <c r="E4409" s="2" t="s">
        <v>5402</v>
      </c>
      <c r="F4409" s="2" t="s">
        <v>13</v>
      </c>
      <c r="G4409" s="2" t="s">
        <v>14</v>
      </c>
      <c r="H4409" s="2">
        <f>14.0067*N4409/M4409</f>
        <v>0.10159205640013926</v>
      </c>
      <c r="L4409" s="2" t="s">
        <v>7378</v>
      </c>
      <c r="M4409" s="2">
        <v>275.74400000000003</v>
      </c>
      <c r="N4409" s="2">
        <v>2</v>
      </c>
    </row>
    <row r="4410" spans="1:14" x14ac:dyDescent="0.25">
      <c r="A4410" s="3">
        <v>1389</v>
      </c>
      <c r="B4410" s="2" t="s">
        <v>2766</v>
      </c>
      <c r="C4410" s="2" t="s">
        <v>16</v>
      </c>
      <c r="D4410" s="2" t="s">
        <v>11</v>
      </c>
      <c r="E4410" s="2" t="s">
        <v>2768</v>
      </c>
      <c r="F4410" s="2" t="s">
        <v>13</v>
      </c>
      <c r="G4410" s="2" t="s">
        <v>14</v>
      </c>
      <c r="H4410" s="2">
        <f>14.0067*N4410/M4410</f>
        <v>9.100312186311231E-2</v>
      </c>
      <c r="L4410" s="2" t="s">
        <v>7686</v>
      </c>
      <c r="M4410" s="2">
        <v>307.82900000000001</v>
      </c>
      <c r="N4410" s="2">
        <v>2</v>
      </c>
    </row>
    <row r="4411" spans="1:14" x14ac:dyDescent="0.25">
      <c r="A4411" s="3">
        <v>1193</v>
      </c>
      <c r="B4411" s="2" t="s">
        <v>2003</v>
      </c>
      <c r="C4411" s="2" t="s">
        <v>189</v>
      </c>
      <c r="D4411" s="2" t="s">
        <v>11</v>
      </c>
      <c r="E4411" s="2" t="s">
        <v>2005</v>
      </c>
      <c r="F4411" s="2" t="s">
        <v>13</v>
      </c>
      <c r="G4411" s="2" t="s">
        <v>14</v>
      </c>
    </row>
    <row r="4412" spans="1:14" x14ac:dyDescent="0.25">
      <c r="A4412" s="3">
        <v>1285</v>
      </c>
      <c r="B4412" s="2" t="s">
        <v>2003</v>
      </c>
      <c r="C4412" s="2" t="s">
        <v>43</v>
      </c>
      <c r="D4412" s="2" t="s">
        <v>11</v>
      </c>
      <c r="E4412" s="2" t="s">
        <v>2005</v>
      </c>
      <c r="F4412" s="2" t="s">
        <v>13</v>
      </c>
      <c r="G4412" s="2" t="s">
        <v>14</v>
      </c>
    </row>
    <row r="4413" spans="1:14" x14ac:dyDescent="0.25">
      <c r="A4413" s="3">
        <v>2063</v>
      </c>
      <c r="B4413" s="2" t="s">
        <v>2003</v>
      </c>
      <c r="C4413" s="2" t="s">
        <v>26</v>
      </c>
      <c r="D4413" s="2" t="s">
        <v>11</v>
      </c>
      <c r="E4413" s="2" t="s">
        <v>2005</v>
      </c>
      <c r="F4413" s="2" t="s">
        <v>13</v>
      </c>
      <c r="G4413" s="2" t="s">
        <v>14</v>
      </c>
    </row>
    <row r="4414" spans="1:14" x14ac:dyDescent="0.25">
      <c r="A4414" s="3">
        <v>4084</v>
      </c>
      <c r="B4414" s="2" t="s">
        <v>2003</v>
      </c>
      <c r="C4414" s="2" t="s">
        <v>30</v>
      </c>
      <c r="D4414" s="2" t="s">
        <v>11</v>
      </c>
      <c r="E4414" s="2" t="s">
        <v>2005</v>
      </c>
      <c r="F4414" s="2" t="s">
        <v>13</v>
      </c>
      <c r="G4414" s="2" t="s">
        <v>14</v>
      </c>
    </row>
    <row r="4415" spans="1:14" hidden="1" x14ac:dyDescent="0.25">
      <c r="A4415" s="3">
        <v>4413</v>
      </c>
      <c r="B4415" s="2" t="s">
        <v>7688</v>
      </c>
      <c r="C4415" s="2" t="s">
        <v>59</v>
      </c>
      <c r="D4415" s="2" t="s">
        <v>11</v>
      </c>
      <c r="E4415" s="2" t="s">
        <v>509</v>
      </c>
      <c r="F4415" s="2" t="s">
        <v>37</v>
      </c>
      <c r="G4415" s="2" t="s">
        <v>14</v>
      </c>
    </row>
    <row r="4416" spans="1:14" x14ac:dyDescent="0.25">
      <c r="A4416" s="3">
        <v>4343</v>
      </c>
      <c r="B4416" s="2" t="s">
        <v>2003</v>
      </c>
      <c r="C4416" s="2" t="s">
        <v>23</v>
      </c>
      <c r="D4416" s="2" t="s">
        <v>11</v>
      </c>
      <c r="E4416" s="2" t="s">
        <v>2005</v>
      </c>
      <c r="F4416" s="2" t="s">
        <v>13</v>
      </c>
      <c r="G4416" s="2" t="s">
        <v>14</v>
      </c>
    </row>
    <row r="4417" spans="1:14" hidden="1" x14ac:dyDescent="0.25">
      <c r="A4417" s="3">
        <v>3319</v>
      </c>
      <c r="B4417" s="2" t="s">
        <v>158</v>
      </c>
      <c r="C4417" s="2" t="s">
        <v>47</v>
      </c>
      <c r="D4417" s="2" t="s">
        <v>11</v>
      </c>
      <c r="E4417" s="2" t="s">
        <v>160</v>
      </c>
      <c r="F4417" s="2" t="s">
        <v>13</v>
      </c>
      <c r="G4417" s="2" t="s">
        <v>33</v>
      </c>
    </row>
    <row r="4418" spans="1:14" hidden="1" x14ac:dyDescent="0.25">
      <c r="A4418" s="3">
        <v>822</v>
      </c>
      <c r="B4418" s="2" t="s">
        <v>158</v>
      </c>
      <c r="C4418" s="2" t="s">
        <v>90</v>
      </c>
      <c r="D4418" s="2" t="s">
        <v>11</v>
      </c>
      <c r="E4418" s="2" t="s">
        <v>160</v>
      </c>
      <c r="F4418" s="2" t="s">
        <v>13</v>
      </c>
      <c r="G4418" s="2" t="s">
        <v>33</v>
      </c>
    </row>
    <row r="4419" spans="1:14" hidden="1" x14ac:dyDescent="0.25">
      <c r="A4419" s="3">
        <v>3287</v>
      </c>
      <c r="B4419" s="2" t="s">
        <v>158</v>
      </c>
      <c r="C4419" s="2" t="s">
        <v>9</v>
      </c>
      <c r="D4419" s="2" t="s">
        <v>11</v>
      </c>
      <c r="E4419" s="2" t="s">
        <v>160</v>
      </c>
      <c r="F4419" s="2" t="s">
        <v>13</v>
      </c>
      <c r="G4419" s="2" t="s">
        <v>33</v>
      </c>
    </row>
    <row r="4420" spans="1:14" hidden="1" x14ac:dyDescent="0.25">
      <c r="A4420" s="3">
        <v>492</v>
      </c>
      <c r="B4420" s="2" t="s">
        <v>158</v>
      </c>
      <c r="C4420" s="2" t="s">
        <v>99</v>
      </c>
      <c r="D4420" s="2" t="s">
        <v>11</v>
      </c>
      <c r="E4420" s="2" t="s">
        <v>160</v>
      </c>
      <c r="F4420" s="2" t="s">
        <v>13</v>
      </c>
      <c r="G4420" s="2" t="s">
        <v>33</v>
      </c>
    </row>
    <row r="4421" spans="1:14" hidden="1" x14ac:dyDescent="0.25">
      <c r="A4421" s="3">
        <v>2367</v>
      </c>
      <c r="B4421" s="2" t="s">
        <v>158</v>
      </c>
      <c r="C4421" s="2" t="s">
        <v>70</v>
      </c>
      <c r="D4421" s="2" t="s">
        <v>11</v>
      </c>
      <c r="E4421" s="2" t="s">
        <v>160</v>
      </c>
      <c r="F4421" s="2" t="s">
        <v>13</v>
      </c>
      <c r="G4421" s="2" t="s">
        <v>33</v>
      </c>
    </row>
    <row r="4422" spans="1:14" hidden="1" x14ac:dyDescent="0.25">
      <c r="A4422" s="3">
        <v>4420</v>
      </c>
      <c r="B4422" s="2" t="s">
        <v>4515</v>
      </c>
      <c r="C4422" s="2" t="s">
        <v>59</v>
      </c>
      <c r="D4422" s="2" t="s">
        <v>11</v>
      </c>
      <c r="E4422" s="2" t="s">
        <v>4517</v>
      </c>
      <c r="F4422" s="2" t="s">
        <v>37</v>
      </c>
      <c r="G4422" s="2" t="s">
        <v>14</v>
      </c>
    </row>
    <row r="4423" spans="1:14" x14ac:dyDescent="0.25">
      <c r="A4423" s="3">
        <v>676</v>
      </c>
      <c r="B4423" s="2" t="s">
        <v>158</v>
      </c>
      <c r="C4423" s="2" t="s">
        <v>189</v>
      </c>
      <c r="D4423" s="2" t="s">
        <v>11</v>
      </c>
      <c r="E4423" s="2" t="s">
        <v>160</v>
      </c>
      <c r="F4423" s="2" t="s">
        <v>13</v>
      </c>
      <c r="G4423" s="2" t="s">
        <v>33</v>
      </c>
    </row>
    <row r="4424" spans="1:14" x14ac:dyDescent="0.25">
      <c r="A4424" s="3">
        <v>1123</v>
      </c>
      <c r="B4424" s="2" t="s">
        <v>158</v>
      </c>
      <c r="C4424" s="2" t="s">
        <v>43</v>
      </c>
      <c r="D4424" s="2" t="s">
        <v>11</v>
      </c>
      <c r="E4424" s="2" t="s">
        <v>160</v>
      </c>
      <c r="F4424" s="2" t="s">
        <v>13</v>
      </c>
      <c r="G4424" s="2" t="s">
        <v>33</v>
      </c>
    </row>
    <row r="4425" spans="1:14" x14ac:dyDescent="0.25">
      <c r="A4425" s="3">
        <v>872</v>
      </c>
      <c r="B4425" s="2" t="s">
        <v>158</v>
      </c>
      <c r="C4425" s="2" t="s">
        <v>26</v>
      </c>
      <c r="D4425" s="2" t="s">
        <v>11</v>
      </c>
      <c r="E4425" s="2" t="s">
        <v>160</v>
      </c>
      <c r="F4425" s="2" t="s">
        <v>13</v>
      </c>
      <c r="G4425" s="2" t="s">
        <v>33</v>
      </c>
    </row>
    <row r="4426" spans="1:14" x14ac:dyDescent="0.25">
      <c r="A4426" s="3">
        <v>3737</v>
      </c>
      <c r="B4426" s="2" t="s">
        <v>158</v>
      </c>
      <c r="C4426" s="2" t="s">
        <v>30</v>
      </c>
      <c r="D4426" s="2" t="s">
        <v>11</v>
      </c>
      <c r="E4426" s="2" t="s">
        <v>160</v>
      </c>
      <c r="F4426" s="2" t="s">
        <v>13</v>
      </c>
      <c r="G4426" s="2" t="s">
        <v>33</v>
      </c>
    </row>
    <row r="4427" spans="1:14" x14ac:dyDescent="0.25">
      <c r="A4427" s="3">
        <v>200</v>
      </c>
      <c r="B4427" s="2" t="s">
        <v>158</v>
      </c>
      <c r="C4427" s="2" t="s">
        <v>23</v>
      </c>
      <c r="D4427" s="2" t="s">
        <v>11</v>
      </c>
      <c r="E4427" s="2" t="s">
        <v>160</v>
      </c>
      <c r="F4427" s="2" t="s">
        <v>13</v>
      </c>
      <c r="G4427" s="2" t="s">
        <v>33</v>
      </c>
    </row>
    <row r="4428" spans="1:14" x14ac:dyDescent="0.25">
      <c r="A4428" s="3">
        <v>156</v>
      </c>
      <c r="B4428" s="2" t="s">
        <v>5288</v>
      </c>
      <c r="C4428" s="2" t="s">
        <v>16</v>
      </c>
      <c r="D4428" s="2" t="s">
        <v>11</v>
      </c>
      <c r="E4428" s="2" t="s">
        <v>5290</v>
      </c>
      <c r="F4428" s="2" t="s">
        <v>13</v>
      </c>
      <c r="G4428" s="2" t="s">
        <v>14</v>
      </c>
      <c r="H4428" s="2">
        <f>14.0067*N4428/M4428</f>
        <v>4.1607231442397093E-2</v>
      </c>
      <c r="L4428" s="2" t="s">
        <v>7689</v>
      </c>
      <c r="M4428" s="2">
        <v>336.64100000000002</v>
      </c>
      <c r="N4428" s="2">
        <v>1</v>
      </c>
    </row>
    <row r="4429" spans="1:14" hidden="1" x14ac:dyDescent="0.25">
      <c r="K4429" s="2" t="s">
        <v>7247</v>
      </c>
    </row>
    <row r="4430" spans="1:14" hidden="1" x14ac:dyDescent="0.25">
      <c r="K4430" s="2" t="s">
        <v>7690</v>
      </c>
    </row>
    <row r="4431" spans="1:14" hidden="1" x14ac:dyDescent="0.25">
      <c r="K4431" s="2" t="s">
        <v>7691</v>
      </c>
    </row>
    <row r="4432" spans="1:14" hidden="1" x14ac:dyDescent="0.25">
      <c r="K4432" s="2" t="s">
        <v>7692</v>
      </c>
    </row>
    <row r="4433" spans="11:11" hidden="1" x14ac:dyDescent="0.25">
      <c r="K4433" s="2" t="s">
        <v>7693</v>
      </c>
    </row>
    <row r="4435" spans="11:11" x14ac:dyDescent="0.25">
      <c r="K4435" s="2" t="s">
        <v>7246</v>
      </c>
    </row>
    <row r="4436" spans="11:11" x14ac:dyDescent="0.25">
      <c r="K4436" s="2" t="s">
        <v>7694</v>
      </c>
    </row>
    <row r="4437" spans="11:11" x14ac:dyDescent="0.25">
      <c r="K4437" s="2" t="s">
        <v>7695</v>
      </c>
    </row>
    <row r="4438" spans="11:11" x14ac:dyDescent="0.25">
      <c r="K4438" s="2" t="s">
        <v>7696</v>
      </c>
    </row>
    <row r="4440" spans="11:11" x14ac:dyDescent="0.25">
      <c r="K4440" s="2" t="s">
        <v>7697</v>
      </c>
    </row>
    <row r="4441" spans="11:11" x14ac:dyDescent="0.25">
      <c r="K4441" s="2" t="s">
        <v>7698</v>
      </c>
    </row>
    <row r="4442" spans="11:11" x14ac:dyDescent="0.25">
      <c r="K4442" s="2" t="s">
        <v>7699</v>
      </c>
    </row>
  </sheetData>
  <autoFilter ref="A1:M4433" xr:uid="{00000000-0009-0000-0000-000002000000}">
    <filterColumn colId="2">
      <filters>
        <filter val="('air', 'indoor')"/>
        <filter val="('air', 'low population density, long-term')"/>
        <filter val="('air', 'lower stratosphere + upper troposphere')"/>
        <filter val="('air', 'non-urban air or from high stacks')"/>
        <filter val="('air', 'urban air close to ground')"/>
        <filter val="('air',)"/>
        <filter val="('soil', 'agricultural')"/>
        <filter val="('soil', 'forestry')"/>
        <filter val="('soil', 'industrial')"/>
        <filter val="('soil',)"/>
      </filters>
    </filterColumn>
    <filterColumn colId="5">
      <filters>
        <filter val="emission"/>
      </filters>
    </filterColumn>
    <sortState xmlns:xlrd2="http://schemas.microsoft.com/office/spreadsheetml/2017/richdata2" ref="A2:M4428">
      <sortCondition ref="E1:E4433"/>
    </sortState>
  </autoFilter>
  <phoneticPr fontId="17" type="noConversion"/>
  <pageMargins left="0.7" right="0.7"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C2:I35"/>
  <sheetViews>
    <sheetView topLeftCell="A16" workbookViewId="0">
      <selection activeCell="J33" sqref="J33"/>
    </sheetView>
  </sheetViews>
  <sheetFormatPr defaultColWidth="9" defaultRowHeight="14" x14ac:dyDescent="0.25"/>
  <cols>
    <col min="3" max="3" width="9.26953125" bestFit="1" customWidth="1"/>
    <col min="6" max="6" width="9.26953125" bestFit="1" customWidth="1"/>
    <col min="9" max="9" width="18.90625" bestFit="1" customWidth="1"/>
  </cols>
  <sheetData>
    <row r="2" spans="3:6" ht="23.5" x14ac:dyDescent="0.25">
      <c r="D2" s="1" t="s">
        <v>7703</v>
      </c>
      <c r="E2" s="1" t="s">
        <v>7704</v>
      </c>
      <c r="F2" t="s">
        <v>7705</v>
      </c>
    </row>
    <row r="3" spans="3:6" x14ac:dyDescent="0.25">
      <c r="C3" t="s">
        <v>7706</v>
      </c>
      <c r="D3">
        <v>100</v>
      </c>
      <c r="E3">
        <v>20</v>
      </c>
      <c r="F3">
        <f>D3/$D$8</f>
        <v>3.9215686274509803E-2</v>
      </c>
    </row>
    <row r="4" spans="3:6" x14ac:dyDescent="0.25">
      <c r="C4" t="s">
        <v>7707</v>
      </c>
      <c r="D4">
        <v>1000</v>
      </c>
      <c r="E4">
        <v>100</v>
      </c>
      <c r="F4">
        <f t="shared" ref="F4:F7" si="0">D4/$D$8</f>
        <v>0.39215686274509803</v>
      </c>
    </row>
    <row r="5" spans="3:6" x14ac:dyDescent="0.25">
      <c r="C5" t="s">
        <v>7708</v>
      </c>
      <c r="D5">
        <v>750</v>
      </c>
      <c r="E5">
        <v>50</v>
      </c>
      <c r="F5">
        <f t="shared" si="0"/>
        <v>0.29411764705882354</v>
      </c>
    </row>
    <row r="6" spans="3:6" x14ac:dyDescent="0.25">
      <c r="C6" t="s">
        <v>7709</v>
      </c>
      <c r="D6">
        <v>500</v>
      </c>
      <c r="E6">
        <v>75</v>
      </c>
      <c r="F6">
        <f t="shared" si="0"/>
        <v>0.19607843137254902</v>
      </c>
    </row>
    <row r="7" spans="3:6" x14ac:dyDescent="0.25">
      <c r="C7" t="s">
        <v>7710</v>
      </c>
      <c r="D7">
        <v>200</v>
      </c>
      <c r="E7">
        <v>15</v>
      </c>
      <c r="F7">
        <f t="shared" si="0"/>
        <v>7.8431372549019607E-2</v>
      </c>
    </row>
    <row r="8" spans="3:6" x14ac:dyDescent="0.25">
      <c r="C8" t="s">
        <v>7711</v>
      </c>
      <c r="D8">
        <f>D3+D4+D5+D6+D7</f>
        <v>2550</v>
      </c>
    </row>
    <row r="20" spans="3:8" hidden="1" x14ac:dyDescent="0.25">
      <c r="F20" s="20" t="s">
        <v>8537</v>
      </c>
    </row>
    <row r="21" spans="3:8" hidden="1" x14ac:dyDescent="0.25">
      <c r="C21">
        <v>1</v>
      </c>
      <c r="D21" s="20" t="s">
        <v>8540</v>
      </c>
      <c r="F21">
        <v>996.8</v>
      </c>
      <c r="G21" s="20" t="s">
        <v>8538</v>
      </c>
      <c r="H21" s="20" t="s">
        <v>8539</v>
      </c>
    </row>
    <row r="22" spans="3:8" hidden="1" x14ac:dyDescent="0.25"/>
    <row r="23" spans="3:8" hidden="1" x14ac:dyDescent="0.25">
      <c r="C23">
        <f>C21</f>
        <v>1</v>
      </c>
      <c r="D23" s="20" t="s">
        <v>8541</v>
      </c>
    </row>
    <row r="24" spans="3:8" hidden="1" x14ac:dyDescent="0.25"/>
    <row r="25" spans="3:8" x14ac:dyDescent="0.25">
      <c r="D25" s="20" t="s">
        <v>8547</v>
      </c>
    </row>
    <row r="26" spans="3:8" x14ac:dyDescent="0.25">
      <c r="D26">
        <f>14.0067*2</f>
        <v>28.013400000000001</v>
      </c>
      <c r="E26" s="20" t="s">
        <v>8548</v>
      </c>
    </row>
    <row r="28" spans="3:8" x14ac:dyDescent="0.25">
      <c r="D28" s="20" t="s">
        <v>8549</v>
      </c>
    </row>
    <row r="29" spans="3:8" x14ac:dyDescent="0.25">
      <c r="C29" s="34" t="s">
        <v>8550</v>
      </c>
      <c r="D29">
        <f>D26/22.4</f>
        <v>1.2505982142857144</v>
      </c>
    </row>
    <row r="30" spans="3:8" x14ac:dyDescent="0.25">
      <c r="C30" s="34" t="s">
        <v>8550</v>
      </c>
      <c r="D30">
        <v>1.2505982142857099</v>
      </c>
      <c r="E30" s="20" t="s">
        <v>8538</v>
      </c>
    </row>
    <row r="33" spans="3:9" x14ac:dyDescent="0.25">
      <c r="C33" s="85">
        <v>0</v>
      </c>
      <c r="D33" s="20" t="s">
        <v>8551</v>
      </c>
      <c r="E33" s="20" t="s">
        <v>8550</v>
      </c>
      <c r="F33">
        <v>0</v>
      </c>
      <c r="G33" s="20" t="s">
        <v>8552</v>
      </c>
    </row>
    <row r="34" spans="3:9" x14ac:dyDescent="0.25">
      <c r="C34" s="85">
        <v>1.0000000000000001E-5</v>
      </c>
      <c r="D34" s="20" t="s">
        <v>8551</v>
      </c>
      <c r="E34" s="20" t="s">
        <v>8550</v>
      </c>
      <c r="F34" s="85">
        <f>C34*0.000001*$D$30*1000</f>
        <v>1.2505982142857102E-8</v>
      </c>
      <c r="G34" s="20" t="s">
        <v>8552</v>
      </c>
      <c r="I34" s="86">
        <v>1.2505982142857102E-8</v>
      </c>
    </row>
    <row r="35" spans="3:9" x14ac:dyDescent="0.25">
      <c r="C35" s="85">
        <v>2.1739999999999999E-5</v>
      </c>
      <c r="D35" s="20" t="s">
        <v>8551</v>
      </c>
      <c r="E35" s="20" t="s">
        <v>8550</v>
      </c>
      <c r="F35" s="85">
        <f>C35*0.000001*$D$30*1000</f>
        <v>2.718800517857133E-8</v>
      </c>
      <c r="G35" s="20" t="s">
        <v>8552</v>
      </c>
      <c r="I35" s="86">
        <v>2.7188005178571301E-8</v>
      </c>
    </row>
  </sheetData>
  <phoneticPr fontId="17" type="noConversion"/>
  <pageMargins left="0.7" right="0.7" top="0.75" bottom="0.75" header="0.3" footer="0.3"/>
  <pageSetup paperSize="9" orientation="portrait"/>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7</vt:i4>
      </vt:variant>
    </vt:vector>
  </HeadingPairs>
  <TitlesOfParts>
    <vt:vector size="7" baseType="lpstr">
      <vt:lpstr>bioshpere_resource_only backup</vt:lpstr>
      <vt:lpstr>bioshpere_resource_only</vt:lpstr>
      <vt:lpstr>bioshpere_resource</vt:lpstr>
      <vt:lpstr>bioshpere3_key</vt:lpstr>
      <vt:lpstr>bioshpere3</vt:lpstr>
      <vt:lpstr>bioshpere3_soil</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DELL</cp:lastModifiedBy>
  <dcterms:created xsi:type="dcterms:W3CDTF">2021-11-28T07:41:00Z</dcterms:created>
  <dcterms:modified xsi:type="dcterms:W3CDTF">2022-05-03T07:12:52Z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A8D9BF205A36450D87D2F73D725C95F1</vt:lpwstr>
  </property>
  <property fmtid="{D5CDD505-2E9C-101B-9397-08002B2CF9AE}" pid="3" name="KSOProductBuildVer">
    <vt:lpwstr>2052-11.1.0.11365</vt:lpwstr>
  </property>
</Properties>
</file>